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ЭтаКнига"/>
  <bookViews>
    <workbookView xWindow="-120" yWindow="-120" windowWidth="29040" windowHeight="15840" tabRatio="908" firstSheet="4" activeTab="10"/>
  </bookViews>
  <sheets>
    <sheet name="Оглавление" sheetId="49" r:id="rId1"/>
    <sheet name="1.Взрослые" sheetId="41" state="hidden" r:id="rId2"/>
    <sheet name="2. Здрав Взрослые" sheetId="42" state="hidden" r:id="rId3"/>
    <sheet name="3.Здрав Дети" sheetId="51" state="hidden" r:id="rId4"/>
    <sheet name="4.Интернат ДетДома Лагеря" sheetId="53" r:id="rId5"/>
    <sheet name="5. Школы ПТУ" sheetId="55" r:id="rId6"/>
    <sheet name="6. Бездомные" sheetId="62" state="hidden" r:id="rId7"/>
    <sheet name="7. Детские Сады" sheetId="61" state="hidden" r:id="rId8"/>
    <sheet name="8. Целиакия Взрослые" sheetId="57" state="hidden" r:id="rId9"/>
    <sheet name="9. Целиакия Дети" sheetId="59" state="hidden" r:id="rId10"/>
    <sheet name="10. Свод Перечней" sheetId="30" r:id="rId11"/>
    <sheet name="Лист1" sheetId="58" state="hidden" r:id="rId12"/>
  </sheets>
  <definedNames>
    <definedName name="__bookmark_1" localSheetId="10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'1.Взрослые'!$A$6:$H$1179</definedName>
    <definedName name="_xlnm._FilterDatabase" localSheetId="10" hidden="1">'10. Свод Перечней'!$A$3:$Q$530</definedName>
    <definedName name="_xlnm._FilterDatabase" localSheetId="2" hidden="1">'2. Здрав Взрослые'!$A$6:$H$1158</definedName>
    <definedName name="_xlnm._FilterDatabase" localSheetId="3" hidden="1">'3.Здрав Дети'!$A$6:$H$1146</definedName>
    <definedName name="_xlnm._FilterDatabase" localSheetId="4" hidden="1">'4.Интернат ДетДома Лагеря'!$A$6:$H$1178</definedName>
    <definedName name="_xlnm._FilterDatabase" localSheetId="5" hidden="1">'5. Школы ПТУ'!$A$6:$H$1007</definedName>
    <definedName name="_xlnm._FilterDatabase" localSheetId="6" hidden="1">'6. Бездомные'!$A$6:$H$1178</definedName>
    <definedName name="_xlnm._FilterDatabase" localSheetId="7" hidden="1">'7. Детские Сады'!$A$6:$H$1178</definedName>
    <definedName name="_xlnm._FilterDatabase" localSheetId="8" hidden="1">'8. Целиакия Взрослые'!$A$6:$H$1125</definedName>
    <definedName name="_xlnm._FilterDatabase" localSheetId="9" hidden="1">'9. Целиакия Дети'!$A$6:$H$1125</definedName>
    <definedName name="Z_1E672F65_8EE3_4468_AA59_DAA5A78B4BDB_.wvu.FilterData" localSheetId="10" hidden="1">'10. Свод Перечней'!#REF!</definedName>
    <definedName name="Z_5E40375D_54CF_4479_906E_5FD7488B76D6_.wvu.FilterData" localSheetId="10" hidden="1">'10. Свод Перечней'!#REF!</definedName>
    <definedName name="Z_623AA11A_C782_4D65_9510_967C91A5935B_.wvu.FilterData" localSheetId="10" hidden="1">'10. Свод Перечней'!#REF!</definedName>
    <definedName name="Z_79B00489_580C_4A5C_A6BD_7819118A82D8_.wvu.FilterData" localSheetId="10" hidden="1">'10. Свод Перечней'!#REF!</definedName>
    <definedName name="Z_BC7207C1_7573_44F5_857D_7704A6A1596F_.wvu.FilterData" localSheetId="10" hidden="1">'10. Свод Перечней'!#REF!</definedName>
    <definedName name="Z_C217D9ED_CACC_44C6_85FB_354D64E28FEB_.wvu.FilterData" localSheetId="10" hidden="1">'10. Свод Перечней'!#REF!</definedName>
    <definedName name="амикм">#REF!</definedName>
    <definedName name="БОМЖ" localSheetId="6">#REF!</definedName>
    <definedName name="БОМЖ" localSheetId="7">#REF!</definedName>
    <definedName name="БОМЖ">#REF!</definedName>
    <definedName name="дддд" localSheetId="6">#REF!</definedName>
    <definedName name="дддд" localSheetId="7">#REF!</definedName>
    <definedName name="дддд">#REF!</definedName>
    <definedName name="фыв" localSheetId="10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6">#REF!</definedName>
    <definedName name="ЦД" localSheetId="7">#REF!</definedName>
    <definedName name="ЦД">#REF!</definedName>
    <definedName name="ывапы" localSheetId="10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29" i="30"/>
  <c r="K529"/>
  <c r="L529"/>
  <c r="M529"/>
  <c r="N529"/>
  <c r="O529"/>
  <c r="P529"/>
  <c r="Q529"/>
  <c r="I529"/>
  <c r="C7" i="53" l="1" a="1"/>
  <c r="C7" s="1"/>
  <c r="C8" a="1"/>
  <c r="C8" s="1"/>
  <c r="H8" s="1"/>
  <c r="C9" i="57" a="1"/>
  <c r="C9" s="1"/>
  <c r="D9" s="1"/>
  <c r="C10" a="1"/>
  <c r="C10" s="1"/>
  <c r="D10" s="1"/>
  <c r="C11" a="1"/>
  <c r="C11" s="1"/>
  <c r="C12" a="1"/>
  <c r="C12" s="1"/>
  <c r="C13" a="1"/>
  <c r="C13" s="1"/>
  <c r="D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E20" s="1"/>
  <c r="C21" a="1"/>
  <c r="C21" s="1"/>
  <c r="C22" a="1"/>
  <c r="C22" s="1"/>
  <c r="C23" a="1"/>
  <c r="C23" s="1"/>
  <c r="H23" s="1"/>
  <c r="C24" a="1"/>
  <c r="C24" s="1"/>
  <c r="E24" s="1"/>
  <c r="C25" a="1"/>
  <c r="C25" s="1"/>
  <c r="D25" s="1"/>
  <c r="C26" a="1"/>
  <c r="C26" s="1"/>
  <c r="C27" a="1"/>
  <c r="C27" s="1"/>
  <c r="D27" s="1"/>
  <c r="C28" a="1"/>
  <c r="C28" s="1"/>
  <c r="C29" a="1"/>
  <c r="C29" s="1"/>
  <c r="C30" a="1"/>
  <c r="C30" s="1"/>
  <c r="G30" s="1"/>
  <c r="C31" a="1"/>
  <c r="C31" s="1"/>
  <c r="C32" a="1"/>
  <c r="C32" s="1"/>
  <c r="C33" a="1"/>
  <c r="C33" s="1"/>
  <c r="C34" a="1"/>
  <c r="C34" s="1"/>
  <c r="E34" s="1"/>
  <c r="C35" a="1"/>
  <c r="C35" s="1"/>
  <c r="C36" a="1"/>
  <c r="C36" s="1"/>
  <c r="C37" a="1"/>
  <c r="C37" s="1"/>
  <c r="C38" a="1"/>
  <c r="C38" s="1"/>
  <c r="B38" s="1"/>
  <c r="C39" a="1"/>
  <c r="C39" s="1"/>
  <c r="C40" a="1"/>
  <c r="C40" s="1"/>
  <c r="C41" a="1"/>
  <c r="C41" s="1"/>
  <c r="C42" a="1"/>
  <c r="C42" s="1"/>
  <c r="D42" s="1"/>
  <c r="C43" a="1"/>
  <c r="C43" s="1"/>
  <c r="D43" s="1"/>
  <c r="C44" a="1"/>
  <c r="C44" s="1"/>
  <c r="D44" s="1"/>
  <c r="C45" a="1"/>
  <c r="C45" s="1"/>
  <c r="H45" s="1"/>
  <c r="C46" a="1"/>
  <c r="C46" s="1"/>
  <c r="C47" a="1"/>
  <c r="C47" s="1"/>
  <c r="G47" s="1"/>
  <c r="C48" a="1"/>
  <c r="C48" s="1"/>
  <c r="E48" s="1"/>
  <c r="C49" a="1"/>
  <c r="C49" s="1"/>
  <c r="C50" a="1"/>
  <c r="C50" s="1"/>
  <c r="C51" a="1"/>
  <c r="C51" s="1"/>
  <c r="C52" a="1"/>
  <c r="C52" s="1"/>
  <c r="C53" a="1"/>
  <c r="C53" s="1"/>
  <c r="H53" s="1"/>
  <c r="C54" a="1"/>
  <c r="C54" s="1"/>
  <c r="G54" s="1"/>
  <c r="C55" a="1"/>
  <c r="C55" s="1"/>
  <c r="B55" s="1"/>
  <c r="C56" a="1"/>
  <c r="C56" s="1"/>
  <c r="D56" s="1"/>
  <c r="C57" a="1"/>
  <c r="C57" s="1"/>
  <c r="C58" a="1"/>
  <c r="C58" s="1"/>
  <c r="C59" a="1"/>
  <c r="C59" s="1"/>
  <c r="C60" a="1"/>
  <c r="C60" s="1"/>
  <c r="C61" a="1"/>
  <c r="C61" s="1"/>
  <c r="D61" s="1"/>
  <c r="C62" a="1"/>
  <c r="C62" s="1"/>
  <c r="G62" s="1"/>
  <c r="C63" a="1"/>
  <c r="C63" s="1"/>
  <c r="B63" s="1"/>
  <c r="C64" a="1"/>
  <c r="C64" s="1"/>
  <c r="G64" s="1"/>
  <c r="C65" a="1"/>
  <c r="C65" s="1"/>
  <c r="E65" s="1"/>
  <c r="C66" a="1"/>
  <c r="C66" s="1"/>
  <c r="C67" a="1"/>
  <c r="C67" s="1"/>
  <c r="E67" s="1"/>
  <c r="C68" a="1"/>
  <c r="C68" s="1"/>
  <c r="C69" a="1"/>
  <c r="C69" s="1"/>
  <c r="C70" a="1"/>
  <c r="C70" s="1"/>
  <c r="G70" s="1"/>
  <c r="C71" a="1"/>
  <c r="C71" s="1"/>
  <c r="C72" a="1"/>
  <c r="C72" s="1"/>
  <c r="D72" s="1"/>
  <c r="C73" a="1"/>
  <c r="C73" s="1"/>
  <c r="C74" a="1"/>
  <c r="C74" s="1"/>
  <c r="C75" a="1"/>
  <c r="C75" s="1"/>
  <c r="C76" a="1"/>
  <c r="C76" s="1"/>
  <c r="C77" a="1"/>
  <c r="C77" s="1"/>
  <c r="H77" s="1"/>
  <c r="C78" a="1"/>
  <c r="C78" s="1"/>
  <c r="C79" a="1"/>
  <c r="C79" s="1"/>
  <c r="G79" s="1"/>
  <c r="C80" a="1"/>
  <c r="C80" s="1"/>
  <c r="E80" s="1"/>
  <c r="C81" a="1"/>
  <c r="C81" s="1"/>
  <c r="F81" s="1"/>
  <c r="C82" a="1"/>
  <c r="C82" s="1"/>
  <c r="E82" s="1"/>
  <c r="C83" a="1"/>
  <c r="C83" s="1"/>
  <c r="C84" a="1"/>
  <c r="C84" s="1"/>
  <c r="B84" s="1"/>
  <c r="C85" a="1"/>
  <c r="C85" s="1"/>
  <c r="H85" s="1"/>
  <c r="C86" a="1"/>
  <c r="C86" s="1"/>
  <c r="C87" a="1"/>
  <c r="C87" s="1"/>
  <c r="C88" a="1"/>
  <c r="C88" s="1"/>
  <c r="C89" a="1"/>
  <c r="C89" s="1"/>
  <c r="C90" a="1"/>
  <c r="C90" s="1"/>
  <c r="D90" s="1"/>
  <c r="C91" a="1"/>
  <c r="C91" s="1"/>
  <c r="E91" s="1"/>
  <c r="C92" a="1"/>
  <c r="C92" s="1"/>
  <c r="D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H102" s="1"/>
  <c r="C103" a="1"/>
  <c r="C103" s="1"/>
  <c r="F103" s="1"/>
  <c r="C104" a="1"/>
  <c r="C104" s="1"/>
  <c r="F104" s="1"/>
  <c r="C105" a="1"/>
  <c r="C105" s="1"/>
  <c r="E105" s="1"/>
  <c r="C106" a="1"/>
  <c r="C106" s="1"/>
  <c r="B106" s="1"/>
  <c r="C107" a="1"/>
  <c r="C107" s="1"/>
  <c r="D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F115" s="1"/>
  <c r="C116" a="1"/>
  <c r="C116" s="1"/>
  <c r="C117" a="1"/>
  <c r="C117" s="1"/>
  <c r="C118" a="1"/>
  <c r="C118" s="1"/>
  <c r="C119" a="1"/>
  <c r="C119" s="1"/>
  <c r="C120" a="1"/>
  <c r="C120" s="1"/>
  <c r="E120" s="1"/>
  <c r="C121" a="1"/>
  <c r="C121" s="1"/>
  <c r="F121" s="1"/>
  <c r="C122" a="1"/>
  <c r="C122" s="1"/>
  <c r="D122" s="1"/>
  <c r="C123" a="1"/>
  <c r="C123" s="1"/>
  <c r="D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E130" s="1"/>
  <c r="C131" a="1"/>
  <c r="C131" s="1"/>
  <c r="C132" a="1"/>
  <c r="C132" s="1"/>
  <c r="D132" s="1"/>
  <c r="C133" a="1"/>
  <c r="C133" s="1"/>
  <c r="C134" a="1"/>
  <c r="C134" s="1"/>
  <c r="C135" a="1"/>
  <c r="C135" s="1"/>
  <c r="B135" s="1"/>
  <c r="C136" a="1"/>
  <c r="C136" s="1"/>
  <c r="D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H142" s="1"/>
  <c r="C143" a="1"/>
  <c r="C143" s="1"/>
  <c r="F143" s="1"/>
  <c r="C144" a="1"/>
  <c r="C144" s="1"/>
  <c r="C145" a="1"/>
  <c r="C145" s="1"/>
  <c r="E145" s="1"/>
  <c r="C146" a="1"/>
  <c r="C146" s="1"/>
  <c r="C147" a="1"/>
  <c r="C147" s="1"/>
  <c r="H147" s="1"/>
  <c r="C148" a="1"/>
  <c r="C148" s="1"/>
  <c r="D148" s="1"/>
  <c r="C149" a="1"/>
  <c r="C149" s="1"/>
  <c r="C150" a="1"/>
  <c r="C150" s="1"/>
  <c r="C151" a="1"/>
  <c r="C151" s="1"/>
  <c r="C152" a="1"/>
  <c r="C152" s="1"/>
  <c r="C153" a="1"/>
  <c r="C153" s="1"/>
  <c r="H153" s="1"/>
  <c r="C154" a="1"/>
  <c r="C154" s="1"/>
  <c r="C155" a="1"/>
  <c r="C155" s="1"/>
  <c r="G155" s="1"/>
  <c r="C156" a="1"/>
  <c r="C156" s="1"/>
  <c r="C157" a="1"/>
  <c r="C157" s="1"/>
  <c r="C158" a="1"/>
  <c r="C158" s="1"/>
  <c r="D158" s="1"/>
  <c r="C159" a="1"/>
  <c r="C159" s="1"/>
  <c r="C160" a="1"/>
  <c r="C160" s="1"/>
  <c r="F160" s="1"/>
  <c r="C161" a="1"/>
  <c r="C161" s="1"/>
  <c r="C162" a="1"/>
  <c r="C162" s="1"/>
  <c r="C163" a="1"/>
  <c r="C163" s="1"/>
  <c r="D163" s="1"/>
  <c r="C164" a="1"/>
  <c r="C164" s="1"/>
  <c r="H164" s="1"/>
  <c r="C165" a="1"/>
  <c r="C165" s="1"/>
  <c r="B165" s="1"/>
  <c r="C166" a="1"/>
  <c r="C166" s="1"/>
  <c r="C167" a="1"/>
  <c r="C167" s="1"/>
  <c r="C168" a="1"/>
  <c r="C168" s="1"/>
  <c r="E168" s="1"/>
  <c r="C169" a="1"/>
  <c r="C169" s="1"/>
  <c r="E169" s="1"/>
  <c r="C170" a="1"/>
  <c r="C170" s="1"/>
  <c r="C171" a="1"/>
  <c r="C171" s="1"/>
  <c r="D171" s="1"/>
  <c r="C172" a="1"/>
  <c r="C172" s="1"/>
  <c r="E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H178" s="1"/>
  <c r="C179" a="1"/>
  <c r="C179" s="1"/>
  <c r="C180" a="1"/>
  <c r="C180" s="1"/>
  <c r="H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G186" s="1"/>
  <c r="C187" a="1"/>
  <c r="C187" s="1"/>
  <c r="C188" a="1"/>
  <c r="C188" s="1"/>
  <c r="D188" s="1"/>
  <c r="C189" a="1"/>
  <c r="C189" s="1"/>
  <c r="C190" a="1"/>
  <c r="C190" s="1"/>
  <c r="G190" s="1"/>
  <c r="C191" a="1"/>
  <c r="C191" s="1"/>
  <c r="B191" s="1"/>
  <c r="C192" a="1"/>
  <c r="C192" s="1"/>
  <c r="D192" s="1"/>
  <c r="C193" a="1"/>
  <c r="C193" s="1"/>
  <c r="D193" s="1"/>
  <c r="C194" a="1"/>
  <c r="C194" s="1"/>
  <c r="D194" s="1"/>
  <c r="C195" a="1"/>
  <c r="C195" s="1"/>
  <c r="C196" a="1"/>
  <c r="C196" s="1"/>
  <c r="C197" a="1"/>
  <c r="C197" s="1"/>
  <c r="C198" a="1"/>
  <c r="C198" s="1"/>
  <c r="C199" a="1"/>
  <c r="C199" s="1"/>
  <c r="B199" s="1"/>
  <c r="C200" a="1"/>
  <c r="C200" s="1"/>
  <c r="C201" a="1"/>
  <c r="C201" s="1"/>
  <c r="C202" a="1"/>
  <c r="C202" s="1"/>
  <c r="D202" s="1"/>
  <c r="C203" a="1"/>
  <c r="C203" s="1"/>
  <c r="G203" s="1"/>
  <c r="C204" a="1"/>
  <c r="C204" s="1"/>
  <c r="C205" a="1"/>
  <c r="C205" s="1"/>
  <c r="B205" s="1"/>
  <c r="C206" a="1"/>
  <c r="C206" s="1"/>
  <c r="C207" a="1"/>
  <c r="C207" s="1"/>
  <c r="C208" a="1"/>
  <c r="C208" s="1"/>
  <c r="D208" s="1"/>
  <c r="C209" a="1"/>
  <c r="C209" s="1"/>
  <c r="C210" a="1"/>
  <c r="C210" s="1"/>
  <c r="F210" s="1"/>
  <c r="C211" a="1"/>
  <c r="C211" s="1"/>
  <c r="C212" a="1"/>
  <c r="C212" s="1"/>
  <c r="C213" a="1"/>
  <c r="C213" s="1"/>
  <c r="C214" a="1"/>
  <c r="C214" s="1"/>
  <c r="B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G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G227" s="1"/>
  <c r="C228" a="1"/>
  <c r="C228" s="1"/>
  <c r="C229" a="1"/>
  <c r="C229" s="1"/>
  <c r="C230" a="1"/>
  <c r="C230" s="1"/>
  <c r="C231" a="1"/>
  <c r="C231" s="1"/>
  <c r="C232" a="1"/>
  <c r="C232" s="1"/>
  <c r="E232" s="1"/>
  <c r="C233" a="1"/>
  <c r="C233" s="1"/>
  <c r="C234" a="1"/>
  <c r="C234" s="1"/>
  <c r="H234" s="1"/>
  <c r="C235" a="1"/>
  <c r="C235" s="1"/>
  <c r="E235" s="1"/>
  <c r="C236" a="1"/>
  <c r="C236" s="1"/>
  <c r="C237" a="1"/>
  <c r="C237" s="1"/>
  <c r="C238" a="1"/>
  <c r="C238" s="1"/>
  <c r="C239" a="1"/>
  <c r="C239" s="1"/>
  <c r="G239" s="1"/>
  <c r="C240" a="1"/>
  <c r="C240" s="1"/>
  <c r="H240" s="1"/>
  <c r="C241" a="1"/>
  <c r="C241" s="1"/>
  <c r="D241" s="1"/>
  <c r="C242" a="1"/>
  <c r="C242" s="1"/>
  <c r="C243" a="1"/>
  <c r="C243" s="1"/>
  <c r="G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F254" s="1"/>
  <c r="C255" a="1"/>
  <c r="C255" s="1"/>
  <c r="F255" s="1"/>
  <c r="C256" a="1"/>
  <c r="C256" s="1"/>
  <c r="D256" s="1"/>
  <c r="C257" a="1"/>
  <c r="C257" s="1"/>
  <c r="E257" s="1"/>
  <c r="C258" a="1"/>
  <c r="C258" s="1"/>
  <c r="F258" s="1"/>
  <c r="C259" a="1"/>
  <c r="C259" s="1"/>
  <c r="G259" s="1"/>
  <c r="C260" a="1"/>
  <c r="C260" s="1"/>
  <c r="D260" s="1"/>
  <c r="C261" a="1"/>
  <c r="C261" s="1"/>
  <c r="C262" a="1"/>
  <c r="C262" s="1"/>
  <c r="C263" a="1"/>
  <c r="C263" s="1"/>
  <c r="F263" s="1"/>
  <c r="C264" a="1"/>
  <c r="C264" s="1"/>
  <c r="C265" a="1"/>
  <c r="C265" s="1"/>
  <c r="D265" s="1"/>
  <c r="C266" a="1"/>
  <c r="C266" s="1"/>
  <c r="G266" s="1"/>
  <c r="C267" a="1"/>
  <c r="C267" s="1"/>
  <c r="H267" s="1"/>
  <c r="C268" a="1"/>
  <c r="C268" s="1"/>
  <c r="C269" a="1"/>
  <c r="C269" s="1"/>
  <c r="C270" a="1"/>
  <c r="C270" s="1"/>
  <c r="F270" s="1"/>
  <c r="C271" a="1"/>
  <c r="C271" s="1"/>
  <c r="G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D277" s="1"/>
  <c r="C278" a="1"/>
  <c r="C278" s="1"/>
  <c r="H278" s="1"/>
  <c r="C279" a="1"/>
  <c r="C279" s="1"/>
  <c r="E279" s="1"/>
  <c r="C280" a="1"/>
  <c r="C280" s="1"/>
  <c r="C281" a="1"/>
  <c r="C281" s="1"/>
  <c r="E281" s="1"/>
  <c r="C282" a="1"/>
  <c r="C282" s="1"/>
  <c r="F282" s="1"/>
  <c r="C283" a="1"/>
  <c r="C283" s="1"/>
  <c r="C284" a="1"/>
  <c r="C284" s="1"/>
  <c r="C285" a="1"/>
  <c r="C285" s="1"/>
  <c r="C286" a="1"/>
  <c r="C286" s="1"/>
  <c r="G286" s="1"/>
  <c r="C287" a="1"/>
  <c r="C287" s="1"/>
  <c r="F287" s="1"/>
  <c r="C288" a="1"/>
  <c r="C288" s="1"/>
  <c r="D288" s="1"/>
  <c r="C289" a="1"/>
  <c r="C289" s="1"/>
  <c r="D289" s="1"/>
  <c r="C290" a="1"/>
  <c r="C290" s="1"/>
  <c r="C291" a="1"/>
  <c r="C291" s="1"/>
  <c r="F291" s="1"/>
  <c r="C292" a="1"/>
  <c r="C292" s="1"/>
  <c r="H292" s="1"/>
  <c r="C293" a="1"/>
  <c r="C293" s="1"/>
  <c r="C294" a="1"/>
  <c r="C294" s="1"/>
  <c r="H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H303" s="1"/>
  <c r="C304" a="1"/>
  <c r="C304" s="1"/>
  <c r="F304" s="1"/>
  <c r="C305" a="1"/>
  <c r="C305" s="1"/>
  <c r="C306" a="1"/>
  <c r="C306" s="1"/>
  <c r="C307" a="1"/>
  <c r="C307" s="1"/>
  <c r="C308" a="1"/>
  <c r="C308" s="1"/>
  <c r="C309" a="1"/>
  <c r="C309" s="1"/>
  <c r="C310" a="1"/>
  <c r="C310" s="1"/>
  <c r="C311" a="1"/>
  <c r="C311" s="1"/>
  <c r="F311" s="1"/>
  <c r="C312" a="1"/>
  <c r="C312" s="1"/>
  <c r="C313" a="1"/>
  <c r="C313" s="1"/>
  <c r="C314" a="1"/>
  <c r="C314" s="1"/>
  <c r="C315" a="1"/>
  <c r="C315" s="1"/>
  <c r="D315" s="1"/>
  <c r="C316" a="1"/>
  <c r="C316" s="1"/>
  <c r="C317" a="1"/>
  <c r="C317" s="1"/>
  <c r="E317" s="1"/>
  <c r="C318" a="1"/>
  <c r="C318" s="1"/>
  <c r="C319" a="1"/>
  <c r="C319" s="1"/>
  <c r="C320" a="1"/>
  <c r="C320" s="1"/>
  <c r="C321" a="1"/>
  <c r="C321" s="1"/>
  <c r="E321" s="1"/>
  <c r="C322" a="1"/>
  <c r="C322" s="1"/>
  <c r="C323" a="1"/>
  <c r="C323" s="1"/>
  <c r="D323" s="1"/>
  <c r="C324" a="1"/>
  <c r="C324" s="1"/>
  <c r="C325" a="1"/>
  <c r="C325" s="1"/>
  <c r="H325" s="1"/>
  <c r="C326" a="1"/>
  <c r="C326" s="1"/>
  <c r="C327" a="1"/>
  <c r="C327" s="1"/>
  <c r="D327" s="1"/>
  <c r="C328" a="1"/>
  <c r="C328" s="1"/>
  <c r="C329" a="1"/>
  <c r="C329" s="1"/>
  <c r="C330" a="1"/>
  <c r="C330" s="1"/>
  <c r="D330" s="1"/>
  <c r="C331" a="1"/>
  <c r="C331" s="1"/>
  <c r="H331" s="1"/>
  <c r="C332" a="1"/>
  <c r="C332" s="1"/>
  <c r="C333" a="1"/>
  <c r="C333" s="1"/>
  <c r="C334" a="1"/>
  <c r="C334" s="1"/>
  <c r="C335" a="1"/>
  <c r="C335" s="1"/>
  <c r="C336" a="1"/>
  <c r="C336" s="1"/>
  <c r="C337" a="1"/>
  <c r="C337" s="1"/>
  <c r="C338" a="1"/>
  <c r="C338" s="1"/>
  <c r="F338" s="1"/>
  <c r="C339" a="1"/>
  <c r="C339" s="1"/>
  <c r="C340" a="1"/>
  <c r="C340" s="1"/>
  <c r="E340" s="1"/>
  <c r="C341" a="1"/>
  <c r="C341" s="1"/>
  <c r="E341" s="1"/>
  <c r="C342" a="1"/>
  <c r="C342" s="1"/>
  <c r="E342" s="1"/>
  <c r="C343" a="1"/>
  <c r="C343" s="1"/>
  <c r="D343" s="1"/>
  <c r="C344" a="1"/>
  <c r="C344" s="1"/>
  <c r="C345" a="1"/>
  <c r="C345" s="1"/>
  <c r="C346" a="1"/>
  <c r="C346" s="1"/>
  <c r="C347" a="1"/>
  <c r="C347" s="1"/>
  <c r="C348" a="1"/>
  <c r="C348" s="1"/>
  <c r="C349" a="1"/>
  <c r="C349" s="1"/>
  <c r="D349" s="1"/>
  <c r="C350" a="1"/>
  <c r="C350" s="1"/>
  <c r="F350" s="1"/>
  <c r="C351" a="1"/>
  <c r="C351" s="1"/>
  <c r="C352" a="1"/>
  <c r="C352" s="1"/>
  <c r="H352" s="1"/>
  <c r="C353" a="1"/>
  <c r="C353" s="1"/>
  <c r="F353" s="1"/>
  <c r="C354" a="1"/>
  <c r="C354" s="1"/>
  <c r="C355" a="1"/>
  <c r="C355" s="1"/>
  <c r="E355" s="1"/>
  <c r="C356" a="1"/>
  <c r="C356" s="1"/>
  <c r="F356" s="1"/>
  <c r="C357" a="1"/>
  <c r="C357" s="1"/>
  <c r="C358" a="1"/>
  <c r="C358" s="1"/>
  <c r="C359" a="1"/>
  <c r="C359" s="1"/>
  <c r="C360" a="1"/>
  <c r="C360" s="1"/>
  <c r="C361" a="1"/>
  <c r="C361" s="1"/>
  <c r="D361" s="1"/>
  <c r="C362" a="1"/>
  <c r="C362" s="1"/>
  <c r="C363" a="1"/>
  <c r="C363" s="1"/>
  <c r="H363" s="1"/>
  <c r="C364" a="1"/>
  <c r="C364" s="1"/>
  <c r="D364" s="1"/>
  <c r="C365" a="1"/>
  <c r="C365" s="1"/>
  <c r="C366" a="1"/>
  <c r="C366" s="1"/>
  <c r="C367" a="1"/>
  <c r="C367" s="1"/>
  <c r="F367" s="1"/>
  <c r="C368" a="1"/>
  <c r="C368" s="1"/>
  <c r="C369" a="1"/>
  <c r="C369" s="1"/>
  <c r="C370" a="1"/>
  <c r="C370" s="1"/>
  <c r="A370" s="1"/>
  <c r="C371" a="1"/>
  <c r="C371" s="1"/>
  <c r="D371" s="1"/>
  <c r="C372" a="1"/>
  <c r="C372" s="1"/>
  <c r="F372" s="1"/>
  <c r="C373" a="1"/>
  <c r="C373" s="1"/>
  <c r="G373" s="1"/>
  <c r="C374" a="1"/>
  <c r="C374" s="1"/>
  <c r="C375" a="1"/>
  <c r="C375" s="1"/>
  <c r="C376" a="1"/>
  <c r="C376" s="1"/>
  <c r="C377" a="1"/>
  <c r="C377" s="1"/>
  <c r="E377" s="1"/>
  <c r="C378" a="1"/>
  <c r="C378" s="1"/>
  <c r="C379" a="1"/>
  <c r="C379" s="1"/>
  <c r="F379" s="1"/>
  <c r="C380" a="1"/>
  <c r="C380" s="1"/>
  <c r="E380" s="1"/>
  <c r="C381" a="1"/>
  <c r="C381" s="1"/>
  <c r="C382" a="1"/>
  <c r="C382" s="1"/>
  <c r="F382" s="1"/>
  <c r="C383" a="1"/>
  <c r="C383" s="1"/>
  <c r="C384" a="1"/>
  <c r="C384" s="1"/>
  <c r="D384" s="1"/>
  <c r="C385" a="1"/>
  <c r="C385" s="1"/>
  <c r="D385" s="1"/>
  <c r="C386" a="1"/>
  <c r="C386" s="1"/>
  <c r="E386" s="1"/>
  <c r="C387" a="1"/>
  <c r="C387" s="1"/>
  <c r="D387" s="1"/>
  <c r="C388" a="1"/>
  <c r="C388" s="1"/>
  <c r="D388" s="1"/>
  <c r="C389" a="1"/>
  <c r="C389" s="1"/>
  <c r="C390" a="1"/>
  <c r="C390" s="1"/>
  <c r="F390" s="1"/>
  <c r="C391" a="1"/>
  <c r="C391" s="1"/>
  <c r="A391" s="1"/>
  <c r="C392" a="1"/>
  <c r="C392" s="1"/>
  <c r="D392" s="1"/>
  <c r="C393" a="1"/>
  <c r="C393" s="1"/>
  <c r="C394" a="1"/>
  <c r="C394" s="1"/>
  <c r="H394" s="1"/>
  <c r="C395" a="1"/>
  <c r="C395" s="1"/>
  <c r="D395" s="1"/>
  <c r="C396" a="1"/>
  <c r="C396" s="1"/>
  <c r="C397" a="1"/>
  <c r="C397" s="1"/>
  <c r="F397" s="1"/>
  <c r="C398" a="1"/>
  <c r="C398" s="1"/>
  <c r="C399" a="1"/>
  <c r="C399" s="1"/>
  <c r="D399" s="1"/>
  <c r="C400" a="1"/>
  <c r="C400" s="1"/>
  <c r="C401" a="1"/>
  <c r="C401" s="1"/>
  <c r="E401" s="1"/>
  <c r="C402" a="1"/>
  <c r="C402" s="1"/>
  <c r="G402" s="1"/>
  <c r="C403" a="1"/>
  <c r="C403" s="1"/>
  <c r="C404" a="1"/>
  <c r="C404" s="1"/>
  <c r="G404" s="1"/>
  <c r="C405" a="1"/>
  <c r="C405" s="1"/>
  <c r="F405" s="1"/>
  <c r="C406" a="1"/>
  <c r="C406" s="1"/>
  <c r="D406" s="1"/>
  <c r="C407" a="1"/>
  <c r="C407" s="1"/>
  <c r="D407" s="1"/>
  <c r="C408" a="1"/>
  <c r="C408" s="1"/>
  <c r="G408" s="1"/>
  <c r="C409" a="1"/>
  <c r="C409" s="1"/>
  <c r="F409" s="1"/>
  <c r="C410" a="1"/>
  <c r="C410" s="1"/>
  <c r="C411" a="1"/>
  <c r="C411" s="1"/>
  <c r="D411" s="1"/>
  <c r="C412" a="1"/>
  <c r="C412" s="1"/>
  <c r="G412" s="1"/>
  <c r="C413" a="1"/>
  <c r="C413" s="1"/>
  <c r="C414" a="1"/>
  <c r="C414" s="1"/>
  <c r="C415" a="1"/>
  <c r="C415" s="1"/>
  <c r="C416" a="1"/>
  <c r="C416" s="1"/>
  <c r="F416" s="1"/>
  <c r="C417" a="1"/>
  <c r="C417" s="1"/>
  <c r="D417" s="1"/>
  <c r="C418" a="1"/>
  <c r="C418" s="1"/>
  <c r="C419" a="1"/>
  <c r="C419" s="1"/>
  <c r="F419" s="1"/>
  <c r="C420" a="1"/>
  <c r="C420" s="1"/>
  <c r="G420" s="1"/>
  <c r="C421" a="1"/>
  <c r="C421" s="1"/>
  <c r="E421" s="1"/>
  <c r="C422" a="1"/>
  <c r="C422" s="1"/>
  <c r="C423" a="1"/>
  <c r="C423" s="1"/>
  <c r="C424" a="1"/>
  <c r="C424" s="1"/>
  <c r="F424" s="1"/>
  <c r="C425" a="1"/>
  <c r="C425" s="1"/>
  <c r="D425" s="1"/>
  <c r="C426" a="1"/>
  <c r="C426" s="1"/>
  <c r="D426" s="1"/>
  <c r="C427" a="1"/>
  <c r="C427" s="1"/>
  <c r="F427" s="1"/>
  <c r="C428" a="1"/>
  <c r="C428" s="1"/>
  <c r="C429" a="1"/>
  <c r="C429" s="1"/>
  <c r="A429" s="1"/>
  <c r="C430" a="1"/>
  <c r="C430" s="1"/>
  <c r="E430" s="1"/>
  <c r="C431" a="1"/>
  <c r="C431" s="1"/>
  <c r="F431" s="1"/>
  <c r="C432" a="1"/>
  <c r="C432" s="1"/>
  <c r="E432" s="1"/>
  <c r="C433" a="1"/>
  <c r="C433" s="1"/>
  <c r="C434" a="1"/>
  <c r="C434" s="1"/>
  <c r="C435" a="1"/>
  <c r="C435" s="1"/>
  <c r="H435" s="1"/>
  <c r="C436" a="1"/>
  <c r="C436" s="1"/>
  <c r="A436" s="1"/>
  <c r="C437" a="1"/>
  <c r="C437" s="1"/>
  <c r="C438" a="1"/>
  <c r="C438" s="1"/>
  <c r="H438" s="1"/>
  <c r="C439" a="1"/>
  <c r="C439" s="1"/>
  <c r="C440" a="1"/>
  <c r="C440" s="1"/>
  <c r="F440" s="1"/>
  <c r="C441" a="1"/>
  <c r="C441" s="1"/>
  <c r="C442" a="1"/>
  <c r="C442" s="1"/>
  <c r="G442" s="1"/>
  <c r="C443" a="1"/>
  <c r="C443" s="1"/>
  <c r="F443" s="1"/>
  <c r="C444" a="1"/>
  <c r="C444" s="1"/>
  <c r="G444" s="1"/>
  <c r="C445" a="1"/>
  <c r="C445" s="1"/>
  <c r="H445" s="1"/>
  <c r="C446" a="1"/>
  <c r="C446" s="1"/>
  <c r="G446" s="1"/>
  <c r="C447" a="1"/>
  <c r="C447" s="1"/>
  <c r="C448" a="1"/>
  <c r="C448" s="1"/>
  <c r="A448" s="1"/>
  <c r="C449" a="1"/>
  <c r="C449" s="1"/>
  <c r="D449" s="1"/>
  <c r="C450" a="1"/>
  <c r="C450" s="1"/>
  <c r="C451" a="1"/>
  <c r="C451" s="1"/>
  <c r="C452" a="1"/>
  <c r="C452" s="1"/>
  <c r="E452" s="1"/>
  <c r="C453" a="1"/>
  <c r="C453" s="1"/>
  <c r="D453" s="1"/>
  <c r="C454" a="1"/>
  <c r="C454" s="1"/>
  <c r="G454" s="1"/>
  <c r="C455" a="1"/>
  <c r="C455" s="1"/>
  <c r="E455" s="1"/>
  <c r="C456" a="1"/>
  <c r="C456" s="1"/>
  <c r="E456" s="1"/>
  <c r="C457" a="1"/>
  <c r="C457" s="1"/>
  <c r="C458" a="1"/>
  <c r="C458" s="1"/>
  <c r="D458" s="1"/>
  <c r="C459" a="1"/>
  <c r="C459" s="1"/>
  <c r="F459" s="1"/>
  <c r="C460" a="1"/>
  <c r="C460" s="1"/>
  <c r="H460" s="1"/>
  <c r="C461" a="1"/>
  <c r="C461" s="1"/>
  <c r="H461" s="1"/>
  <c r="C462" a="1"/>
  <c r="C462" s="1"/>
  <c r="G462" s="1"/>
  <c r="C463" a="1"/>
  <c r="C463" s="1"/>
  <c r="G463" s="1"/>
  <c r="C464" a="1"/>
  <c r="C464" s="1"/>
  <c r="C465" a="1"/>
  <c r="C465" s="1"/>
  <c r="D465" s="1"/>
  <c r="C466" a="1"/>
  <c r="C466" s="1"/>
  <c r="G466" s="1"/>
  <c r="C467" a="1"/>
  <c r="C467" s="1"/>
  <c r="C468" a="1"/>
  <c r="C468" s="1"/>
  <c r="C469" a="1"/>
  <c r="C469" s="1"/>
  <c r="H469" s="1"/>
  <c r="C470" a="1"/>
  <c r="C470" s="1"/>
  <c r="C471" a="1"/>
  <c r="C471" s="1"/>
  <c r="C472" a="1"/>
  <c r="C472" s="1"/>
  <c r="C473" a="1"/>
  <c r="C473" s="1"/>
  <c r="A473" s="1"/>
  <c r="C474" a="1"/>
  <c r="C474" s="1"/>
  <c r="D474" s="1"/>
  <c r="C475" a="1"/>
  <c r="C475" s="1"/>
  <c r="B475" s="1"/>
  <c r="C476" a="1"/>
  <c r="C476" s="1"/>
  <c r="C477" a="1"/>
  <c r="C477" s="1"/>
  <c r="C478" a="1"/>
  <c r="C478" s="1"/>
  <c r="F478" s="1"/>
  <c r="C479" a="1"/>
  <c r="C479" s="1"/>
  <c r="F479" s="1"/>
  <c r="C480" a="1"/>
  <c r="C480" s="1"/>
  <c r="C481" a="1"/>
  <c r="C481" s="1"/>
  <c r="C482" a="1"/>
  <c r="C482" s="1"/>
  <c r="C483" a="1"/>
  <c r="C483" s="1"/>
  <c r="C484" a="1"/>
  <c r="C484" s="1"/>
  <c r="E484" s="1"/>
  <c r="C485" a="1"/>
  <c r="C485" s="1"/>
  <c r="D485" s="1"/>
  <c r="C486" a="1"/>
  <c r="C486" s="1"/>
  <c r="H486" s="1"/>
  <c r="C487" a="1"/>
  <c r="C487" s="1"/>
  <c r="F487" s="1"/>
  <c r="C488" a="1"/>
  <c r="C488" s="1"/>
  <c r="C489" a="1"/>
  <c r="C489" s="1"/>
  <c r="C490" a="1"/>
  <c r="C490" s="1"/>
  <c r="G490" s="1"/>
  <c r="C491" a="1"/>
  <c r="C491" s="1"/>
  <c r="F491" s="1"/>
  <c r="C492" a="1"/>
  <c r="C492" s="1"/>
  <c r="D492" s="1"/>
  <c r="C493" a="1"/>
  <c r="C493" s="1"/>
  <c r="H493" s="1"/>
  <c r="C494" a="1"/>
  <c r="C494" s="1"/>
  <c r="E494" s="1"/>
  <c r="C495" a="1"/>
  <c r="C495" s="1"/>
  <c r="C496" a="1"/>
  <c r="C496" s="1"/>
  <c r="C497" a="1"/>
  <c r="C497" s="1"/>
  <c r="D497" s="1"/>
  <c r="C498" a="1"/>
  <c r="C498" s="1"/>
  <c r="C499" a="1"/>
  <c r="C499" s="1"/>
  <c r="C500" a="1"/>
  <c r="C500" s="1"/>
  <c r="C501" a="1"/>
  <c r="C501" s="1"/>
  <c r="G501" s="1"/>
  <c r="C502" a="1"/>
  <c r="C502" s="1"/>
  <c r="C503" a="1"/>
  <c r="C503" s="1"/>
  <c r="C504" a="1"/>
  <c r="C504" s="1"/>
  <c r="C505" a="1"/>
  <c r="C505" s="1"/>
  <c r="C506" a="1"/>
  <c r="C506" s="1"/>
  <c r="C507" a="1"/>
  <c r="C507" s="1"/>
  <c r="B507" s="1"/>
  <c r="C508" a="1"/>
  <c r="C508" s="1"/>
  <c r="F508" s="1"/>
  <c r="C509" a="1"/>
  <c r="C509" s="1"/>
  <c r="D509" s="1"/>
  <c r="C510" a="1"/>
  <c r="C510" s="1"/>
  <c r="G510" s="1"/>
  <c r="C511" a="1"/>
  <c r="C511" s="1"/>
  <c r="E511" s="1"/>
  <c r="C512" a="1"/>
  <c r="C512" s="1"/>
  <c r="D512" s="1"/>
  <c r="C513" a="1"/>
  <c r="C513" s="1"/>
  <c r="D513" s="1"/>
  <c r="C514" a="1"/>
  <c r="C514" s="1"/>
  <c r="C515" a="1"/>
  <c r="C515" s="1"/>
  <c r="G515" s="1"/>
  <c r="C516" a="1"/>
  <c r="C516" s="1"/>
  <c r="E516" s="1"/>
  <c r="C517" a="1"/>
  <c r="C517" s="1"/>
  <c r="C518" a="1"/>
  <c r="C518" s="1"/>
  <c r="C519" a="1"/>
  <c r="C519" s="1"/>
  <c r="E519" s="1"/>
  <c r="C520" a="1"/>
  <c r="C520" s="1"/>
  <c r="H520" s="1"/>
  <c r="C521" a="1"/>
  <c r="C521" s="1"/>
  <c r="C522" a="1"/>
  <c r="C522" s="1"/>
  <c r="F522" s="1"/>
  <c r="C523" a="1"/>
  <c r="C523" s="1"/>
  <c r="A523" s="1"/>
  <c r="C524" a="1"/>
  <c r="C524" s="1"/>
  <c r="H524" s="1"/>
  <c r="C525" a="1"/>
  <c r="C525" s="1"/>
  <c r="G525" s="1"/>
  <c r="C526" a="1"/>
  <c r="C526" s="1"/>
  <c r="A526" s="1"/>
  <c r="C527" a="1"/>
  <c r="C527" s="1"/>
  <c r="E527" s="1"/>
  <c r="C528" a="1"/>
  <c r="C528" s="1"/>
  <c r="C529" a="1"/>
  <c r="C529" s="1"/>
  <c r="E529" s="1"/>
  <c r="C530" a="1"/>
  <c r="C530" s="1"/>
  <c r="C531" a="1"/>
  <c r="C531" s="1"/>
  <c r="A531" s="1"/>
  <c r="C532" a="1"/>
  <c r="C532" s="1"/>
  <c r="C533" a="1"/>
  <c r="C533" s="1"/>
  <c r="C534" a="1"/>
  <c r="C534" s="1"/>
  <c r="G534" s="1"/>
  <c r="C535" a="1"/>
  <c r="C535" s="1"/>
  <c r="B535" s="1"/>
  <c r="C536" a="1"/>
  <c r="C536" s="1"/>
  <c r="C537" a="1"/>
  <c r="C537" s="1"/>
  <c r="E537" s="1"/>
  <c r="C538" a="1"/>
  <c r="C538" s="1"/>
  <c r="C539" a="1"/>
  <c r="C539" s="1"/>
  <c r="C540" a="1"/>
  <c r="C540" s="1"/>
  <c r="C541" a="1"/>
  <c r="C541" s="1"/>
  <c r="C542" a="1"/>
  <c r="C542" s="1"/>
  <c r="H542" s="1"/>
  <c r="C543" a="1"/>
  <c r="C543" s="1"/>
  <c r="D543" s="1"/>
  <c r="C544" a="1"/>
  <c r="C544" s="1"/>
  <c r="E544" s="1"/>
  <c r="C545" a="1"/>
  <c r="C545" s="1"/>
  <c r="C546" a="1"/>
  <c r="C546" s="1"/>
  <c r="C547" a="1"/>
  <c r="C547" s="1"/>
  <c r="F547" s="1"/>
  <c r="C548" a="1"/>
  <c r="C548" s="1"/>
  <c r="C549" a="1"/>
  <c r="C549" s="1"/>
  <c r="E549" s="1"/>
  <c r="C550" a="1"/>
  <c r="C550" s="1"/>
  <c r="D550" s="1"/>
  <c r="C551" a="1"/>
  <c r="C551" s="1"/>
  <c r="E551" s="1"/>
  <c r="C552" a="1"/>
  <c r="C552" s="1"/>
  <c r="B552" s="1"/>
  <c r="C553" a="1"/>
  <c r="C553" s="1"/>
  <c r="C554" a="1"/>
  <c r="C554" s="1"/>
  <c r="F554" s="1"/>
  <c r="C555" a="1"/>
  <c r="C555" s="1"/>
  <c r="C556" a="1"/>
  <c r="C556" s="1"/>
  <c r="C557" a="1"/>
  <c r="C557" s="1"/>
  <c r="F557" s="1"/>
  <c r="C558" a="1"/>
  <c r="C558" s="1"/>
  <c r="A558" s="1"/>
  <c r="C559" a="1"/>
  <c r="C559" s="1"/>
  <c r="G559" s="1"/>
  <c r="C560" a="1"/>
  <c r="C560" s="1"/>
  <c r="D560" s="1"/>
  <c r="C561" a="1"/>
  <c r="C561" s="1"/>
  <c r="C562" a="1"/>
  <c r="C562" s="1"/>
  <c r="C563" a="1"/>
  <c r="C563" s="1"/>
  <c r="C564" a="1"/>
  <c r="C564" s="1"/>
  <c r="C565" a="1"/>
  <c r="C565" s="1"/>
  <c r="C566" a="1"/>
  <c r="C566" s="1"/>
  <c r="D566" s="1"/>
  <c r="C567" a="1"/>
  <c r="C567" s="1"/>
  <c r="D567" s="1"/>
  <c r="C568" a="1"/>
  <c r="C568" s="1"/>
  <c r="C569" a="1"/>
  <c r="C569" s="1"/>
  <c r="H569" s="1"/>
  <c r="C570" a="1"/>
  <c r="C570" s="1"/>
  <c r="G570" s="1"/>
  <c r="C571" a="1"/>
  <c r="C571" s="1"/>
  <c r="C572" a="1"/>
  <c r="C572" s="1"/>
  <c r="B572" s="1"/>
  <c r="C573" a="1"/>
  <c r="C573" s="1"/>
  <c r="E573" s="1"/>
  <c r="C574" a="1"/>
  <c r="C574" s="1"/>
  <c r="C575" a="1"/>
  <c r="C575" s="1"/>
  <c r="C576" a="1"/>
  <c r="C576" s="1"/>
  <c r="B576" s="1"/>
  <c r="C577" a="1"/>
  <c r="C577" s="1"/>
  <c r="C578" a="1"/>
  <c r="C578" s="1"/>
  <c r="D578" s="1"/>
  <c r="C579" a="1"/>
  <c r="C579" s="1"/>
  <c r="C580" a="1"/>
  <c r="C580" s="1"/>
  <c r="C581" a="1"/>
  <c r="C581" s="1"/>
  <c r="C582" a="1"/>
  <c r="C582" s="1"/>
  <c r="C583" a="1"/>
  <c r="C583" s="1"/>
  <c r="A583" s="1"/>
  <c r="C584" a="1"/>
  <c r="C584" s="1"/>
  <c r="G584" s="1"/>
  <c r="C585" a="1"/>
  <c r="C585" s="1"/>
  <c r="H585" s="1"/>
  <c r="C586" a="1"/>
  <c r="C586" s="1"/>
  <c r="C587" a="1"/>
  <c r="C587" s="1"/>
  <c r="A587" s="1"/>
  <c r="C588" a="1"/>
  <c r="C588" s="1"/>
  <c r="C589" a="1"/>
  <c r="C589" s="1"/>
  <c r="C590" a="1"/>
  <c r="C590" s="1"/>
  <c r="D590" s="1"/>
  <c r="C591" a="1"/>
  <c r="C591" s="1"/>
  <c r="E591" s="1"/>
  <c r="C592" a="1"/>
  <c r="C592" s="1"/>
  <c r="G592" s="1"/>
  <c r="C593" a="1"/>
  <c r="C593" s="1"/>
  <c r="E593" s="1"/>
  <c r="C594" a="1"/>
  <c r="C594" s="1"/>
  <c r="C595" a="1"/>
  <c r="C595" s="1"/>
  <c r="D595" s="1"/>
  <c r="C596" a="1"/>
  <c r="C596" s="1"/>
  <c r="F596" s="1"/>
  <c r="C597" a="1"/>
  <c r="C597" s="1"/>
  <c r="D597" s="1"/>
  <c r="C598" a="1"/>
  <c r="C598" s="1"/>
  <c r="C599" a="1"/>
  <c r="C599" s="1"/>
  <c r="C600" a="1"/>
  <c r="C600" s="1"/>
  <c r="E600" s="1"/>
  <c r="C601" a="1"/>
  <c r="C601" s="1"/>
  <c r="F601" s="1"/>
  <c r="C602" a="1"/>
  <c r="C602" s="1"/>
  <c r="C603" a="1"/>
  <c r="C603" s="1"/>
  <c r="G603" s="1"/>
  <c r="C604" a="1"/>
  <c r="C604" s="1"/>
  <c r="G604" s="1"/>
  <c r="C605" a="1"/>
  <c r="C605" s="1"/>
  <c r="A605" s="1"/>
  <c r="C606" a="1"/>
  <c r="C606" s="1"/>
  <c r="C607" a="1"/>
  <c r="C607" s="1"/>
  <c r="C608" a="1"/>
  <c r="C608" s="1"/>
  <c r="F608" s="1"/>
  <c r="C609" a="1"/>
  <c r="C609" s="1"/>
  <c r="D609" s="1"/>
  <c r="C610" a="1"/>
  <c r="C610" s="1"/>
  <c r="C611" a="1"/>
  <c r="C611" s="1"/>
  <c r="C612" a="1"/>
  <c r="C612" s="1"/>
  <c r="C613" a="1"/>
  <c r="C613" s="1"/>
  <c r="C614" a="1"/>
  <c r="C614" s="1"/>
  <c r="D614" s="1"/>
  <c r="C615" a="1"/>
  <c r="C615" s="1"/>
  <c r="D615" s="1"/>
  <c r="C616" a="1"/>
  <c r="C616" s="1"/>
  <c r="C617" a="1"/>
  <c r="C617" s="1"/>
  <c r="E617" s="1"/>
  <c r="C618" a="1"/>
  <c r="C618" s="1"/>
  <c r="D618" s="1"/>
  <c r="C619" a="1"/>
  <c r="C619" s="1"/>
  <c r="D619" s="1"/>
  <c r="C620" a="1"/>
  <c r="C620" s="1"/>
  <c r="C621" a="1"/>
  <c r="C621" s="1"/>
  <c r="C622" a="1"/>
  <c r="C622" s="1"/>
  <c r="C623" a="1"/>
  <c r="C623" s="1"/>
  <c r="E623" s="1"/>
  <c r="C624" a="1"/>
  <c r="C624" s="1"/>
  <c r="A624" s="1"/>
  <c r="C625" a="1"/>
  <c r="C625" s="1"/>
  <c r="G625" s="1"/>
  <c r="C626" a="1"/>
  <c r="C626" s="1"/>
  <c r="A626" s="1"/>
  <c r="C627" a="1"/>
  <c r="C627" s="1"/>
  <c r="E627" s="1"/>
  <c r="C628" a="1"/>
  <c r="C628" s="1"/>
  <c r="E628" s="1"/>
  <c r="C629" a="1"/>
  <c r="C629" s="1"/>
  <c r="G629" s="1"/>
  <c r="C630" a="1"/>
  <c r="C630" s="1"/>
  <c r="A630" s="1"/>
  <c r="C631" a="1"/>
  <c r="C631" s="1"/>
  <c r="C632" a="1"/>
  <c r="C632" s="1"/>
  <c r="E632" s="1"/>
  <c r="C633" a="1"/>
  <c r="C633" s="1"/>
  <c r="H633" s="1"/>
  <c r="C634" a="1"/>
  <c r="C634" s="1"/>
  <c r="B634" s="1"/>
  <c r="C635" a="1"/>
  <c r="C635" s="1"/>
  <c r="G635" s="1"/>
  <c r="C636" a="1"/>
  <c r="C636" s="1"/>
  <c r="C637" a="1"/>
  <c r="C637" s="1"/>
  <c r="C638" a="1"/>
  <c r="C638" s="1"/>
  <c r="G638" s="1"/>
  <c r="C639" a="1"/>
  <c r="C639" s="1"/>
  <c r="C640" a="1"/>
  <c r="C640" s="1"/>
  <c r="C641" a="1"/>
  <c r="C641" s="1"/>
  <c r="E641" s="1"/>
  <c r="C642" a="1"/>
  <c r="C642" s="1"/>
  <c r="C643" a="1"/>
  <c r="C643" s="1"/>
  <c r="C644" a="1"/>
  <c r="C644" s="1"/>
  <c r="F644" s="1"/>
  <c r="C645" a="1"/>
  <c r="C645" s="1"/>
  <c r="C646" a="1"/>
  <c r="C646" s="1"/>
  <c r="A646" s="1"/>
  <c r="C647" a="1"/>
  <c r="C647" s="1"/>
  <c r="A647" s="1"/>
  <c r="C648" a="1"/>
  <c r="C648" s="1"/>
  <c r="C649" a="1"/>
  <c r="C649" s="1"/>
  <c r="C650" a="1"/>
  <c r="C650" s="1"/>
  <c r="H650" s="1"/>
  <c r="C651" a="1"/>
  <c r="C651" s="1"/>
  <c r="C652" a="1"/>
  <c r="C652" s="1"/>
  <c r="H652" s="1"/>
  <c r="C653" a="1"/>
  <c r="C653" s="1"/>
  <c r="D653" s="1"/>
  <c r="C654" a="1"/>
  <c r="C654" s="1"/>
  <c r="C655" a="1"/>
  <c r="C655" s="1"/>
  <c r="C656" a="1"/>
  <c r="C656" s="1"/>
  <c r="C657" a="1"/>
  <c r="C657" s="1"/>
  <c r="F657" s="1"/>
  <c r="C658" a="1"/>
  <c r="C658" s="1"/>
  <c r="C659" a="1"/>
  <c r="C659" s="1"/>
  <c r="E659" s="1"/>
  <c r="C660" a="1"/>
  <c r="C660" s="1"/>
  <c r="E660" s="1"/>
  <c r="C661" a="1"/>
  <c r="C661" s="1"/>
  <c r="E661" s="1"/>
  <c r="C662" a="1"/>
  <c r="C662" s="1"/>
  <c r="E662" s="1"/>
  <c r="C663" a="1"/>
  <c r="C663" s="1"/>
  <c r="C664" a="1"/>
  <c r="C664" s="1"/>
  <c r="F664" s="1"/>
  <c r="C665" a="1"/>
  <c r="C665" s="1"/>
  <c r="D665" s="1"/>
  <c r="C666" a="1"/>
  <c r="C666" s="1"/>
  <c r="D666" s="1"/>
  <c r="C667" a="1"/>
  <c r="C667" s="1"/>
  <c r="C668" a="1"/>
  <c r="C668" s="1"/>
  <c r="A668" s="1"/>
  <c r="C669" a="1"/>
  <c r="C669" s="1"/>
  <c r="F669" s="1"/>
  <c r="C670" a="1"/>
  <c r="C670" s="1"/>
  <c r="C671" a="1"/>
  <c r="C671" s="1"/>
  <c r="H671" s="1"/>
  <c r="C672" a="1"/>
  <c r="C672" s="1"/>
  <c r="C673" a="1"/>
  <c r="C673" s="1"/>
  <c r="C674" a="1"/>
  <c r="C674" s="1"/>
  <c r="C675" a="1"/>
  <c r="C675" s="1"/>
  <c r="A675" s="1"/>
  <c r="C676" a="1"/>
  <c r="C676" s="1"/>
  <c r="C677" a="1"/>
  <c r="C677" s="1"/>
  <c r="A677" s="1"/>
  <c r="C678" a="1"/>
  <c r="C678" s="1"/>
  <c r="E678" s="1"/>
  <c r="C679" a="1"/>
  <c r="C679" s="1"/>
  <c r="B679" s="1"/>
  <c r="C680" a="1"/>
  <c r="C680" s="1"/>
  <c r="C681" a="1"/>
  <c r="C681" s="1"/>
  <c r="C682" a="1"/>
  <c r="C682" s="1"/>
  <c r="D682" s="1"/>
  <c r="C683" a="1"/>
  <c r="C683" s="1"/>
  <c r="D683" s="1"/>
  <c r="C684" a="1"/>
  <c r="C684" s="1"/>
  <c r="C685" a="1"/>
  <c r="C685" s="1"/>
  <c r="D685" s="1"/>
  <c r="C686" a="1"/>
  <c r="C686" s="1"/>
  <c r="C687" a="1"/>
  <c r="C687" s="1"/>
  <c r="A687" s="1"/>
  <c r="C688" a="1"/>
  <c r="C688" s="1"/>
  <c r="D688" s="1"/>
  <c r="C689" a="1"/>
  <c r="C689" s="1"/>
  <c r="B689" s="1"/>
  <c r="C690" a="1"/>
  <c r="C690" s="1"/>
  <c r="C691" a="1"/>
  <c r="C691" s="1"/>
  <c r="F691" s="1"/>
  <c r="C692" a="1"/>
  <c r="C692" s="1"/>
  <c r="C693" a="1"/>
  <c r="C693" s="1"/>
  <c r="C694" a="1"/>
  <c r="C694" s="1"/>
  <c r="C695" a="1"/>
  <c r="C695" s="1"/>
  <c r="F695" s="1"/>
  <c r="C696" a="1"/>
  <c r="C696" s="1"/>
  <c r="G696" s="1"/>
  <c r="C697" a="1"/>
  <c r="C697" s="1"/>
  <c r="C698" a="1"/>
  <c r="C698" s="1"/>
  <c r="B698" s="1"/>
  <c r="C699" a="1"/>
  <c r="C699" s="1"/>
  <c r="D699" s="1"/>
  <c r="C700" a="1"/>
  <c r="C700" s="1"/>
  <c r="C701" a="1"/>
  <c r="C701" s="1"/>
  <c r="H701" s="1"/>
  <c r="C702" a="1"/>
  <c r="C702" s="1"/>
  <c r="D702" s="1"/>
  <c r="C703" a="1"/>
  <c r="C703" s="1"/>
  <c r="F703" s="1"/>
  <c r="C704" a="1"/>
  <c r="C704" s="1"/>
  <c r="B704" s="1"/>
  <c r="C705" a="1"/>
  <c r="C705" s="1"/>
  <c r="C706" a="1"/>
  <c r="C706" s="1"/>
  <c r="E706" s="1"/>
  <c r="C707" a="1"/>
  <c r="C707" s="1"/>
  <c r="E707" s="1"/>
  <c r="C708" a="1"/>
  <c r="C708" s="1"/>
  <c r="A708" s="1"/>
  <c r="C709" a="1"/>
  <c r="C709" s="1"/>
  <c r="C710" a="1"/>
  <c r="C710" s="1"/>
  <c r="E710" s="1"/>
  <c r="C711" a="1"/>
  <c r="C711" s="1"/>
  <c r="D711" s="1"/>
  <c r="C712" a="1"/>
  <c r="C712" s="1"/>
  <c r="C713" a="1"/>
  <c r="C713" s="1"/>
  <c r="D713" s="1"/>
  <c r="C714" a="1"/>
  <c r="C714" s="1"/>
  <c r="D714" s="1"/>
  <c r="C715" a="1"/>
  <c r="C715" s="1"/>
  <c r="D715" s="1"/>
  <c r="C716" a="1"/>
  <c r="C716" s="1"/>
  <c r="C717" a="1"/>
  <c r="C717" s="1"/>
  <c r="C718" a="1"/>
  <c r="C718" s="1"/>
  <c r="D718" s="1"/>
  <c r="C719" a="1"/>
  <c r="C719" s="1"/>
  <c r="E719" s="1"/>
  <c r="C720" a="1"/>
  <c r="C720" s="1"/>
  <c r="C721" a="1"/>
  <c r="C721" s="1"/>
  <c r="C722" a="1"/>
  <c r="C722" s="1"/>
  <c r="D722" s="1"/>
  <c r="C723" a="1"/>
  <c r="C723" s="1"/>
  <c r="F723" s="1"/>
  <c r="C724" a="1"/>
  <c r="C724" s="1"/>
  <c r="C725" a="1"/>
  <c r="C725" s="1"/>
  <c r="E725" s="1"/>
  <c r="C726" a="1"/>
  <c r="C726" s="1"/>
  <c r="C727" a="1"/>
  <c r="C727" s="1"/>
  <c r="C728" a="1"/>
  <c r="C728" s="1"/>
  <c r="C729" a="1"/>
  <c r="C729" s="1"/>
  <c r="D729" s="1"/>
  <c r="C730" a="1"/>
  <c r="C730" s="1"/>
  <c r="C731" a="1"/>
  <c r="C731" s="1"/>
  <c r="D731" s="1"/>
  <c r="C732" a="1"/>
  <c r="C732" s="1"/>
  <c r="D732" s="1"/>
  <c r="C733" a="1"/>
  <c r="C733" s="1"/>
  <c r="E733" s="1"/>
  <c r="C734" a="1"/>
  <c r="C734" s="1"/>
  <c r="D734" s="1"/>
  <c r="C735" a="1"/>
  <c r="C735" s="1"/>
  <c r="C736" a="1"/>
  <c r="C736" s="1"/>
  <c r="B736" s="1"/>
  <c r="C737" a="1"/>
  <c r="C737" s="1"/>
  <c r="C738" a="1"/>
  <c r="C738" s="1"/>
  <c r="C739" a="1"/>
  <c r="C739" s="1"/>
  <c r="C740" a="1"/>
  <c r="C740" s="1"/>
  <c r="G740" s="1"/>
  <c r="C741" a="1"/>
  <c r="C741" s="1"/>
  <c r="C742" a="1"/>
  <c r="C742" s="1"/>
  <c r="C743" a="1"/>
  <c r="C743" s="1"/>
  <c r="C744" a="1"/>
  <c r="C744" s="1"/>
  <c r="C745" a="1"/>
  <c r="C745" s="1"/>
  <c r="F745" s="1"/>
  <c r="C746" a="1"/>
  <c r="C746" s="1"/>
  <c r="C747" a="1"/>
  <c r="C747" s="1"/>
  <c r="F747" s="1"/>
  <c r="C748" a="1"/>
  <c r="C748" s="1"/>
  <c r="C749" a="1"/>
  <c r="C749" s="1"/>
  <c r="D749" s="1"/>
  <c r="C750" a="1"/>
  <c r="C750" s="1"/>
  <c r="C751" a="1"/>
  <c r="C751" s="1"/>
  <c r="D751" s="1"/>
  <c r="C752" a="1"/>
  <c r="C752" s="1"/>
  <c r="A752" s="1"/>
  <c r="C753" a="1"/>
  <c r="C753" s="1"/>
  <c r="C754" a="1"/>
  <c r="C754" s="1"/>
  <c r="C755" a="1"/>
  <c r="C755" s="1"/>
  <c r="C756" a="1"/>
  <c r="C756" s="1"/>
  <c r="G756" s="1"/>
  <c r="C757" a="1"/>
  <c r="C757" s="1"/>
  <c r="C758" a="1"/>
  <c r="C758" s="1"/>
  <c r="C759" a="1"/>
  <c r="C759" s="1"/>
  <c r="C760" a="1"/>
  <c r="C760" s="1"/>
  <c r="C761" a="1"/>
  <c r="C761" s="1"/>
  <c r="H761" s="1"/>
  <c r="C762" a="1"/>
  <c r="C762" s="1"/>
  <c r="C763" a="1"/>
  <c r="C763" s="1"/>
  <c r="G763" s="1"/>
  <c r="C764" a="1"/>
  <c r="C764" s="1"/>
  <c r="E764" s="1"/>
  <c r="C765" a="1"/>
  <c r="C765" s="1"/>
  <c r="D765" s="1"/>
  <c r="C766" a="1"/>
  <c r="C766" s="1"/>
  <c r="E766" s="1"/>
  <c r="C767" a="1"/>
  <c r="C767" s="1"/>
  <c r="H767" s="1"/>
  <c r="C768" a="1"/>
  <c r="C768" s="1"/>
  <c r="F768" s="1"/>
  <c r="C769" a="1"/>
  <c r="C769" s="1"/>
  <c r="E769" s="1"/>
  <c r="C770" a="1"/>
  <c r="C770" s="1"/>
  <c r="C771" a="1"/>
  <c r="C771" s="1"/>
  <c r="C772" a="1"/>
  <c r="C772" s="1"/>
  <c r="C773" a="1"/>
  <c r="C773" s="1"/>
  <c r="C774" a="1"/>
  <c r="C774" s="1"/>
  <c r="C775" a="1"/>
  <c r="C775" s="1"/>
  <c r="C776" a="1"/>
  <c r="C776" s="1"/>
  <c r="C777" a="1"/>
  <c r="C777" s="1"/>
  <c r="B777" s="1"/>
  <c r="C778" a="1"/>
  <c r="C778" s="1"/>
  <c r="H778" s="1"/>
  <c r="C779" a="1"/>
  <c r="C779" s="1"/>
  <c r="C780" a="1"/>
  <c r="C780" s="1"/>
  <c r="F780" s="1"/>
  <c r="C781" a="1"/>
  <c r="C781" s="1"/>
  <c r="F781" s="1"/>
  <c r="C782" a="1"/>
  <c r="C782" s="1"/>
  <c r="E782" s="1"/>
  <c r="C783" a="1"/>
  <c r="C783" s="1"/>
  <c r="C784" a="1"/>
  <c r="C784" s="1"/>
  <c r="C785" a="1"/>
  <c r="C785" s="1"/>
  <c r="B785" s="1"/>
  <c r="C786" a="1"/>
  <c r="C786" s="1"/>
  <c r="H786" s="1"/>
  <c r="C787" a="1"/>
  <c r="C787" s="1"/>
  <c r="D787" s="1"/>
  <c r="C788" a="1"/>
  <c r="C788" s="1"/>
  <c r="C789" a="1"/>
  <c r="C789" s="1"/>
  <c r="C790" a="1"/>
  <c r="C790" s="1"/>
  <c r="B790" s="1"/>
  <c r="C791" a="1"/>
  <c r="C791" s="1"/>
  <c r="D791" s="1"/>
  <c r="C792" a="1"/>
  <c r="C792" s="1"/>
  <c r="D792" s="1"/>
  <c r="C793" a="1"/>
  <c r="C793" s="1"/>
  <c r="C794" a="1"/>
  <c r="C794" s="1"/>
  <c r="C795" a="1"/>
  <c r="C795" s="1"/>
  <c r="D795" s="1"/>
  <c r="C796" a="1"/>
  <c r="C796" s="1"/>
  <c r="E796" s="1"/>
  <c r="C797" a="1"/>
  <c r="C797" s="1"/>
  <c r="C798" a="1"/>
  <c r="C798" s="1"/>
  <c r="E798" s="1"/>
  <c r="C799" a="1"/>
  <c r="C799" s="1"/>
  <c r="A799" s="1"/>
  <c r="C800" a="1"/>
  <c r="C800" s="1"/>
  <c r="C801" a="1"/>
  <c r="C801" s="1"/>
  <c r="F801" s="1"/>
  <c r="C802" a="1"/>
  <c r="C802" s="1"/>
  <c r="B802" s="1"/>
  <c r="C803" a="1"/>
  <c r="C803" s="1"/>
  <c r="C804" a="1"/>
  <c r="C804" s="1"/>
  <c r="E804" s="1"/>
  <c r="C805" a="1"/>
  <c r="C805" s="1"/>
  <c r="E805" s="1"/>
  <c r="C806" a="1"/>
  <c r="C806" s="1"/>
  <c r="B806" s="1"/>
  <c r="C807" a="1"/>
  <c r="C807" s="1"/>
  <c r="C808" a="1"/>
  <c r="C808" s="1"/>
  <c r="C809" a="1"/>
  <c r="C809" s="1"/>
  <c r="G809" s="1"/>
  <c r="C810" a="1"/>
  <c r="C810" s="1"/>
  <c r="B810" s="1"/>
  <c r="C811" a="1"/>
  <c r="C811" s="1"/>
  <c r="C812" a="1"/>
  <c r="C812" s="1"/>
  <c r="C813" a="1"/>
  <c r="C813" s="1"/>
  <c r="F813" s="1"/>
  <c r="C814" a="1"/>
  <c r="C814" s="1"/>
  <c r="D814" s="1"/>
  <c r="C815" a="1"/>
  <c r="C815" s="1"/>
  <c r="C816" a="1"/>
  <c r="C816" s="1"/>
  <c r="C817" a="1"/>
  <c r="C817" s="1"/>
  <c r="B817" s="1"/>
  <c r="C818" a="1"/>
  <c r="C818" s="1"/>
  <c r="C819" a="1"/>
  <c r="C819" s="1"/>
  <c r="A819" s="1"/>
  <c r="C820" a="1"/>
  <c r="C820" s="1"/>
  <c r="E820" s="1"/>
  <c r="C821" a="1"/>
  <c r="C821" s="1"/>
  <c r="D821" s="1"/>
  <c r="C822" a="1"/>
  <c r="C822" s="1"/>
  <c r="H822" s="1"/>
  <c r="C823" a="1"/>
  <c r="C823" s="1"/>
  <c r="C824" a="1"/>
  <c r="C824" s="1"/>
  <c r="B824" s="1"/>
  <c r="C825" a="1"/>
  <c r="C825" s="1"/>
  <c r="F825" s="1"/>
  <c r="C826" a="1"/>
  <c r="C826" s="1"/>
  <c r="C827" a="1"/>
  <c r="C827" s="1"/>
  <c r="D827" s="1"/>
  <c r="C828" a="1"/>
  <c r="C828" s="1"/>
  <c r="C829" a="1"/>
  <c r="C829" s="1"/>
  <c r="C830" a="1"/>
  <c r="C830" s="1"/>
  <c r="C831" a="1"/>
  <c r="C831" s="1"/>
  <c r="D831" s="1"/>
  <c r="C832" a="1"/>
  <c r="C832" s="1"/>
  <c r="A832" s="1"/>
  <c r="C833" a="1"/>
  <c r="C833" s="1"/>
  <c r="C834" a="1"/>
  <c r="C834" s="1"/>
  <c r="D834" s="1"/>
  <c r="C835" a="1"/>
  <c r="C835" s="1"/>
  <c r="B835" s="1"/>
  <c r="C836" a="1"/>
  <c r="C836" s="1"/>
  <c r="C837" a="1"/>
  <c r="C837" s="1"/>
  <c r="C838" a="1"/>
  <c r="C838" s="1"/>
  <c r="C839" a="1"/>
  <c r="C839" s="1"/>
  <c r="C840" a="1"/>
  <c r="C840" s="1"/>
  <c r="C841" a="1"/>
  <c r="C841" s="1"/>
  <c r="C842" a="1"/>
  <c r="C842" s="1"/>
  <c r="C843" a="1"/>
  <c r="C843" s="1"/>
  <c r="D843" s="1"/>
  <c r="C844" a="1"/>
  <c r="C844" s="1"/>
  <c r="F844" s="1"/>
  <c r="C845" a="1"/>
  <c r="C845" s="1"/>
  <c r="F845" s="1"/>
  <c r="C846" a="1"/>
  <c r="C846" s="1"/>
  <c r="C847" a="1"/>
  <c r="C847" s="1"/>
  <c r="C848" a="1"/>
  <c r="C848" s="1"/>
  <c r="C849" a="1"/>
  <c r="C849" s="1"/>
  <c r="C850" a="1"/>
  <c r="C850" s="1"/>
  <c r="F850" s="1"/>
  <c r="C851" a="1"/>
  <c r="C851" s="1"/>
  <c r="H851" s="1"/>
  <c r="C852" a="1"/>
  <c r="C852" s="1"/>
  <c r="G852" s="1"/>
  <c r="C853" a="1"/>
  <c r="C853" s="1"/>
  <c r="C854" a="1"/>
  <c r="C854" s="1"/>
  <c r="A854" s="1"/>
  <c r="C855" a="1"/>
  <c r="C855" s="1"/>
  <c r="G855" s="1"/>
  <c r="C856" a="1"/>
  <c r="C856" s="1"/>
  <c r="C857" a="1"/>
  <c r="C857" s="1"/>
  <c r="F857" s="1"/>
  <c r="C858" a="1"/>
  <c r="C858" s="1"/>
  <c r="H858" s="1"/>
  <c r="C859" a="1"/>
  <c r="C859" s="1"/>
  <c r="C860" a="1"/>
  <c r="C860" s="1"/>
  <c r="C861" a="1"/>
  <c r="C861" s="1"/>
  <c r="C862" a="1"/>
  <c r="C862" s="1"/>
  <c r="D862" s="1"/>
  <c r="C863" a="1"/>
  <c r="C863" s="1"/>
  <c r="C864" a="1"/>
  <c r="C864" s="1"/>
  <c r="C865" a="1"/>
  <c r="C865" s="1"/>
  <c r="C866" a="1"/>
  <c r="C866" s="1"/>
  <c r="C867" a="1"/>
  <c r="C867" s="1"/>
  <c r="C868" a="1"/>
  <c r="C868" s="1"/>
  <c r="D868" s="1"/>
  <c r="C869" a="1"/>
  <c r="C869" s="1"/>
  <c r="D869" s="1"/>
  <c r="C870" a="1"/>
  <c r="C870" s="1"/>
  <c r="B870" s="1"/>
  <c r="C871" a="1"/>
  <c r="C871" s="1"/>
  <c r="G871" s="1"/>
  <c r="C872" a="1"/>
  <c r="C872" s="1"/>
  <c r="C873" a="1"/>
  <c r="C873" s="1"/>
  <c r="C874" a="1"/>
  <c r="C874" s="1"/>
  <c r="C875" a="1"/>
  <c r="C875" s="1"/>
  <c r="C876" a="1"/>
  <c r="C876" s="1"/>
  <c r="B876" s="1"/>
  <c r="C877" a="1"/>
  <c r="C877" s="1"/>
  <c r="C878" a="1"/>
  <c r="C878" s="1"/>
  <c r="A878" s="1"/>
  <c r="C879" a="1"/>
  <c r="C879" s="1"/>
  <c r="C880" a="1"/>
  <c r="C880" s="1"/>
  <c r="B880" s="1"/>
  <c r="C881" a="1"/>
  <c r="C881" s="1"/>
  <c r="E881" s="1"/>
  <c r="C882" a="1"/>
  <c r="C882" s="1"/>
  <c r="C883" a="1"/>
  <c r="C883" s="1"/>
  <c r="H883" s="1"/>
  <c r="C884" a="1"/>
  <c r="C884" s="1"/>
  <c r="C885" a="1"/>
  <c r="C885" s="1"/>
  <c r="G885" s="1"/>
  <c r="C886" a="1"/>
  <c r="C886" s="1"/>
  <c r="C887" a="1"/>
  <c r="C887" s="1"/>
  <c r="C888" a="1"/>
  <c r="C888" s="1"/>
  <c r="A888" s="1"/>
  <c r="C889" a="1"/>
  <c r="C889" s="1"/>
  <c r="C890" a="1"/>
  <c r="C890" s="1"/>
  <c r="C891" a="1"/>
  <c r="C891" s="1"/>
  <c r="D891" s="1"/>
  <c r="C892" a="1"/>
  <c r="C892" s="1"/>
  <c r="H892" s="1"/>
  <c r="C893" a="1"/>
  <c r="C893" s="1"/>
  <c r="D893" s="1"/>
  <c r="C894" a="1"/>
  <c r="C894" s="1"/>
  <c r="H894" s="1"/>
  <c r="C895" a="1"/>
  <c r="C895" s="1"/>
  <c r="C896" a="1"/>
  <c r="C896" s="1"/>
  <c r="H896" s="1"/>
  <c r="C897" a="1"/>
  <c r="C897" s="1"/>
  <c r="C898" a="1"/>
  <c r="C898" s="1"/>
  <c r="A898" s="1"/>
  <c r="C899" a="1"/>
  <c r="C899" s="1"/>
  <c r="C900" a="1"/>
  <c r="C900" s="1"/>
  <c r="E900" s="1"/>
  <c r="C901" a="1"/>
  <c r="C901" s="1"/>
  <c r="D901" s="1"/>
  <c r="C902" a="1"/>
  <c r="C902" s="1"/>
  <c r="C903" a="1"/>
  <c r="C903" s="1"/>
  <c r="D903" s="1"/>
  <c r="C904" a="1"/>
  <c r="C904" s="1"/>
  <c r="C905" a="1"/>
  <c r="C905" s="1"/>
  <c r="C906" a="1"/>
  <c r="C906" s="1"/>
  <c r="F906" s="1"/>
  <c r="C907" a="1"/>
  <c r="C907" s="1"/>
  <c r="B907" s="1"/>
  <c r="C908" a="1"/>
  <c r="C908" s="1"/>
  <c r="A908" s="1"/>
  <c r="C909" a="1"/>
  <c r="C909" s="1"/>
  <c r="C910" a="1"/>
  <c r="C910" s="1"/>
  <c r="C911" a="1"/>
  <c r="C911" s="1"/>
  <c r="C912" a="1"/>
  <c r="C912" s="1"/>
  <c r="A912" s="1"/>
  <c r="C913" a="1"/>
  <c r="C913" s="1"/>
  <c r="C914" a="1"/>
  <c r="C914" s="1"/>
  <c r="C915" a="1"/>
  <c r="C915" s="1"/>
  <c r="E915" s="1"/>
  <c r="C916" a="1"/>
  <c r="C916" s="1"/>
  <c r="D916" s="1"/>
  <c r="C917" a="1"/>
  <c r="C917" s="1"/>
  <c r="H917" s="1"/>
  <c r="C918" a="1"/>
  <c r="C918" s="1"/>
  <c r="A918" s="1"/>
  <c r="C919" a="1"/>
  <c r="C919" s="1"/>
  <c r="C920" a="1"/>
  <c r="C920" s="1"/>
  <c r="H920" s="1"/>
  <c r="C921" a="1"/>
  <c r="C921" s="1"/>
  <c r="D921" s="1"/>
  <c r="C922" a="1"/>
  <c r="C922" s="1"/>
  <c r="C923" a="1"/>
  <c r="C923" s="1"/>
  <c r="B923" s="1"/>
  <c r="C924" a="1"/>
  <c r="C924" s="1"/>
  <c r="E924" s="1"/>
  <c r="C925" a="1"/>
  <c r="C925" s="1"/>
  <c r="C926" a="1"/>
  <c r="C926" s="1"/>
  <c r="C927" a="1"/>
  <c r="C927" s="1"/>
  <c r="E927" s="1"/>
  <c r="C928" a="1"/>
  <c r="C928" s="1"/>
  <c r="B928" s="1"/>
  <c r="C929" a="1"/>
  <c r="C929" s="1"/>
  <c r="G929" s="1"/>
  <c r="C930" a="1"/>
  <c r="C930" s="1"/>
  <c r="C931" a="1"/>
  <c r="C931" s="1"/>
  <c r="E931" s="1"/>
  <c r="C932" a="1"/>
  <c r="C932" s="1"/>
  <c r="C933" a="1"/>
  <c r="C933" s="1"/>
  <c r="D933" s="1"/>
  <c r="C934" a="1"/>
  <c r="C934" s="1"/>
  <c r="C935" a="1"/>
  <c r="C935" s="1"/>
  <c r="C936" a="1"/>
  <c r="C936" s="1"/>
  <c r="D936" s="1"/>
  <c r="C937" a="1"/>
  <c r="C937" s="1"/>
  <c r="A937" s="1"/>
  <c r="C938" a="1"/>
  <c r="C938" s="1"/>
  <c r="H938" s="1"/>
  <c r="C939" a="1"/>
  <c r="C939" s="1"/>
  <c r="B939" s="1"/>
  <c r="C940" a="1"/>
  <c r="C940" s="1"/>
  <c r="D940" s="1"/>
  <c r="C941" a="1"/>
  <c r="C941" s="1"/>
  <c r="C942" a="1"/>
  <c r="C942" s="1"/>
  <c r="C943" a="1"/>
  <c r="C943" s="1"/>
  <c r="E943" s="1"/>
  <c r="C944" a="1"/>
  <c r="C944" s="1"/>
  <c r="D944" s="1"/>
  <c r="C945" a="1"/>
  <c r="C945" s="1"/>
  <c r="C946" a="1"/>
  <c r="C946" s="1"/>
  <c r="C947" a="1"/>
  <c r="C947" s="1"/>
  <c r="F947" s="1"/>
  <c r="C948" a="1"/>
  <c r="C948" s="1"/>
  <c r="B948" s="1"/>
  <c r="C949" a="1"/>
  <c r="C949" s="1"/>
  <c r="G949" s="1"/>
  <c r="C950" a="1"/>
  <c r="C950" s="1"/>
  <c r="F950" s="1"/>
  <c r="C951" a="1"/>
  <c r="C951" s="1"/>
  <c r="C952" a="1"/>
  <c r="C952" s="1"/>
  <c r="D952" s="1"/>
  <c r="C953" a="1"/>
  <c r="C953" s="1"/>
  <c r="B953" s="1"/>
  <c r="C954" a="1"/>
  <c r="C954" s="1"/>
  <c r="G954" s="1"/>
  <c r="C955" a="1"/>
  <c r="C955" s="1"/>
  <c r="B955" s="1"/>
  <c r="C956" a="1"/>
  <c r="C956" s="1"/>
  <c r="C957" a="1"/>
  <c r="C957" s="1"/>
  <c r="C958" a="1"/>
  <c r="C958" s="1"/>
  <c r="C959" a="1"/>
  <c r="C959" s="1"/>
  <c r="E959" s="1"/>
  <c r="C960" a="1"/>
  <c r="C960" s="1"/>
  <c r="A960" s="1"/>
  <c r="C961" a="1"/>
  <c r="C961" s="1"/>
  <c r="C962" a="1"/>
  <c r="C962" s="1"/>
  <c r="C963" a="1"/>
  <c r="C963" s="1"/>
  <c r="C964" a="1"/>
  <c r="C964" s="1"/>
  <c r="E964" s="1"/>
  <c r="C965" a="1"/>
  <c r="C965" s="1"/>
  <c r="D965" s="1"/>
  <c r="C966" a="1"/>
  <c r="C966" s="1"/>
  <c r="F966" s="1"/>
  <c r="C967" a="1"/>
  <c r="C967" s="1"/>
  <c r="C968" a="1"/>
  <c r="C968" s="1"/>
  <c r="D968" s="1"/>
  <c r="C969" a="1"/>
  <c r="C969" s="1"/>
  <c r="C970" a="1"/>
  <c r="C970" s="1"/>
  <c r="H970" s="1"/>
  <c r="C971" a="1"/>
  <c r="C971" s="1"/>
  <c r="F971" s="1"/>
  <c r="C972" a="1"/>
  <c r="C972" s="1"/>
  <c r="D972" s="1"/>
  <c r="C973" a="1"/>
  <c r="C973" s="1"/>
  <c r="A973" s="1"/>
  <c r="C974" a="1"/>
  <c r="C974" s="1"/>
  <c r="C975" a="1"/>
  <c r="C975" s="1"/>
  <c r="E975" s="1"/>
  <c r="C976" a="1"/>
  <c r="C976" s="1"/>
  <c r="A976" s="1"/>
  <c r="C977" a="1"/>
  <c r="C977" s="1"/>
  <c r="C978" a="1"/>
  <c r="C978" s="1"/>
  <c r="A978" s="1"/>
  <c r="C979" a="1"/>
  <c r="C979" s="1"/>
  <c r="E979" s="1"/>
  <c r="C980" a="1"/>
  <c r="C980" s="1"/>
  <c r="F980" s="1"/>
  <c r="C981" a="1"/>
  <c r="C981" s="1"/>
  <c r="E981" s="1"/>
  <c r="C982" a="1"/>
  <c r="C982" s="1"/>
  <c r="F982" s="1"/>
  <c r="C983" a="1"/>
  <c r="C983" s="1"/>
  <c r="C984" a="1"/>
  <c r="C984" s="1"/>
  <c r="B984" s="1"/>
  <c r="C985" a="1"/>
  <c r="C985" s="1"/>
  <c r="B985" s="1"/>
  <c r="C986" a="1"/>
  <c r="C986" s="1"/>
  <c r="C987" a="1"/>
  <c r="C987" s="1"/>
  <c r="B987" s="1"/>
  <c r="C988" a="1"/>
  <c r="C988" s="1"/>
  <c r="C989" a="1"/>
  <c r="C989" s="1"/>
  <c r="C990" a="1"/>
  <c r="C990" s="1"/>
  <c r="G990" s="1"/>
  <c r="C991" a="1"/>
  <c r="C991" s="1"/>
  <c r="E991" s="1"/>
  <c r="C992" a="1"/>
  <c r="C992" s="1"/>
  <c r="C993" a="1"/>
  <c r="C993" s="1"/>
  <c r="G993" s="1"/>
  <c r="C994" a="1"/>
  <c r="C994" s="1"/>
  <c r="C995" a="1"/>
  <c r="C995" s="1"/>
  <c r="G995" s="1"/>
  <c r="C996" a="1"/>
  <c r="C996" s="1"/>
  <c r="H996" s="1"/>
  <c r="C997" a="1"/>
  <c r="C997" s="1"/>
  <c r="C998" a="1"/>
  <c r="C998" s="1"/>
  <c r="F998" s="1"/>
  <c r="C999" a="1"/>
  <c r="C999" s="1"/>
  <c r="C1000" a="1"/>
  <c r="C1000" s="1"/>
  <c r="H1000" s="1"/>
  <c r="C1001" a="1"/>
  <c r="C1001" s="1"/>
  <c r="C1002" a="1"/>
  <c r="C1002" s="1"/>
  <c r="C1003" a="1"/>
  <c r="C1003" s="1"/>
  <c r="B1003" s="1"/>
  <c r="C1004" a="1"/>
  <c r="C1004" s="1"/>
  <c r="B1004" s="1"/>
  <c r="C1005" a="1"/>
  <c r="C1005" s="1"/>
  <c r="C1006" a="1"/>
  <c r="C1006" s="1"/>
  <c r="C1007" a="1"/>
  <c r="C1007" s="1"/>
  <c r="C1008" a="1"/>
  <c r="C1008" s="1"/>
  <c r="A1008" s="1"/>
  <c r="C1009" a="1"/>
  <c r="C1009" s="1"/>
  <c r="D1009" s="1"/>
  <c r="C1010" a="1"/>
  <c r="C1010" s="1"/>
  <c r="C1011" a="1"/>
  <c r="C1011" s="1"/>
  <c r="E1011" s="1"/>
  <c r="C1012" a="1"/>
  <c r="C1012" s="1"/>
  <c r="F1012" s="1"/>
  <c r="C1013" a="1"/>
  <c r="C1013" s="1"/>
  <c r="C1014" a="1"/>
  <c r="C1014" s="1"/>
  <c r="C1015" a="1"/>
  <c r="C1015" s="1"/>
  <c r="C1016" a="1"/>
  <c r="C1016" s="1"/>
  <c r="C1017" a="1"/>
  <c r="C1017" s="1"/>
  <c r="D1017" s="1"/>
  <c r="C1018" a="1"/>
  <c r="C1018" s="1"/>
  <c r="G1018" s="1"/>
  <c r="C1019" a="1"/>
  <c r="C1019" s="1"/>
  <c r="F1019" s="1"/>
  <c r="C1020" a="1"/>
  <c r="C1020" s="1"/>
  <c r="B1020" s="1"/>
  <c r="C1021" a="1"/>
  <c r="C1021" s="1"/>
  <c r="C1022" a="1"/>
  <c r="C1022" s="1"/>
  <c r="C1023" a="1"/>
  <c r="C1023" s="1"/>
  <c r="E1023" s="1"/>
  <c r="C1024" a="1"/>
  <c r="C1024" s="1"/>
  <c r="E1024" s="1"/>
  <c r="C1025" a="1"/>
  <c r="C1025" s="1"/>
  <c r="C1026" a="1"/>
  <c r="C1026" s="1"/>
  <c r="C1027" a="1"/>
  <c r="C1027" s="1"/>
  <c r="E1027" s="1"/>
  <c r="C1028" a="1"/>
  <c r="C1028" s="1"/>
  <c r="E1028" s="1"/>
  <c r="C1029" a="1"/>
  <c r="C1029" s="1"/>
  <c r="E1029" s="1"/>
  <c r="C1030" a="1"/>
  <c r="C1030" s="1"/>
  <c r="C1031" a="1"/>
  <c r="C1031" s="1"/>
  <c r="C1032" a="1"/>
  <c r="C1032" s="1"/>
  <c r="C1033" a="1"/>
  <c r="C1033" s="1"/>
  <c r="C1034" a="1"/>
  <c r="C1034" s="1"/>
  <c r="H1034" s="1"/>
  <c r="C1035" a="1"/>
  <c r="C1035" s="1"/>
  <c r="C1036" a="1"/>
  <c r="C1036" s="1"/>
  <c r="C1037" a="1"/>
  <c r="C1037" s="1"/>
  <c r="C1038" a="1"/>
  <c r="C1038" s="1"/>
  <c r="C1039" a="1"/>
  <c r="C1039" s="1"/>
  <c r="C1040" a="1"/>
  <c r="C1040" s="1"/>
  <c r="E1040" s="1"/>
  <c r="C1041" a="1"/>
  <c r="C1041" s="1"/>
  <c r="C1042" a="1"/>
  <c r="C1042" s="1"/>
  <c r="A1042" s="1"/>
  <c r="C1043" a="1"/>
  <c r="C1043" s="1"/>
  <c r="C1044" a="1"/>
  <c r="C1044" s="1"/>
  <c r="A1044" s="1"/>
  <c r="C1045" a="1"/>
  <c r="C1045" s="1"/>
  <c r="G1045" s="1"/>
  <c r="C1046" a="1"/>
  <c r="C1046" s="1"/>
  <c r="C1047" a="1"/>
  <c r="C1047" s="1"/>
  <c r="C1048" a="1"/>
  <c r="C1048" s="1"/>
  <c r="B1048" s="1"/>
  <c r="C1049" a="1"/>
  <c r="C1049" s="1"/>
  <c r="B1049" s="1"/>
  <c r="C1050" a="1"/>
  <c r="C1050" s="1"/>
  <c r="F1050" s="1"/>
  <c r="C1051" a="1"/>
  <c r="C1051" s="1"/>
  <c r="B1051" s="1"/>
  <c r="C1052" a="1"/>
  <c r="C1052" s="1"/>
  <c r="E1052" s="1"/>
  <c r="C1053" a="1"/>
  <c r="C1053" s="1"/>
  <c r="C1054" a="1"/>
  <c r="C1054" s="1"/>
  <c r="C1055" a="1"/>
  <c r="C1055" s="1"/>
  <c r="E1055" s="1"/>
  <c r="C1056" a="1"/>
  <c r="C1056" s="1"/>
  <c r="D1056" s="1"/>
  <c r="C1057" a="1"/>
  <c r="C1057" s="1"/>
  <c r="C1058" a="1"/>
  <c r="C1058" s="1"/>
  <c r="C1059" a="1"/>
  <c r="C1059" s="1"/>
  <c r="E1059" s="1"/>
  <c r="C1060" a="1"/>
  <c r="C1060" s="1"/>
  <c r="C1061" a="1"/>
  <c r="C1061" s="1"/>
  <c r="C1062" a="1"/>
  <c r="C1062" s="1"/>
  <c r="F1062" s="1"/>
  <c r="C1063" a="1"/>
  <c r="C1063" s="1"/>
  <c r="C1064" a="1"/>
  <c r="C1064" s="1"/>
  <c r="D1064" s="1"/>
  <c r="C1065" a="1"/>
  <c r="C1065" s="1"/>
  <c r="C1066" a="1"/>
  <c r="C1066" s="1"/>
  <c r="H1066" s="1"/>
  <c r="C1067" a="1"/>
  <c r="C1067" s="1"/>
  <c r="F1067" s="1"/>
  <c r="C1068" a="1"/>
  <c r="C1068" s="1"/>
  <c r="E1068" s="1"/>
  <c r="C1069" a="1"/>
  <c r="C1069" s="1"/>
  <c r="D1069" s="1"/>
  <c r="C1070" a="1"/>
  <c r="C1070" s="1"/>
  <c r="C1071" a="1"/>
  <c r="C1071" s="1"/>
  <c r="E1071" s="1"/>
  <c r="C1072" a="1"/>
  <c r="C1072" s="1"/>
  <c r="C1073" a="1"/>
  <c r="C1073" s="1"/>
  <c r="C1074" a="1"/>
  <c r="C1074" s="1"/>
  <c r="A1074" s="1"/>
  <c r="C1075" a="1"/>
  <c r="C1075" s="1"/>
  <c r="G1075" s="1"/>
  <c r="C1076" a="1"/>
  <c r="C1076" s="1"/>
  <c r="C1077" a="1"/>
  <c r="C1077" s="1"/>
  <c r="C1078" a="1"/>
  <c r="C1078" s="1"/>
  <c r="C1079" a="1"/>
  <c r="C1079" s="1"/>
  <c r="F1079" s="1"/>
  <c r="C1080" a="1"/>
  <c r="C1080" s="1"/>
  <c r="B1080" s="1"/>
  <c r="C1081" a="1"/>
  <c r="C1081" s="1"/>
  <c r="B1081" s="1"/>
  <c r="C1082" a="1"/>
  <c r="C1082" s="1"/>
  <c r="C1083" a="1"/>
  <c r="C1083" s="1"/>
  <c r="F1083" s="1"/>
  <c r="C1084" a="1"/>
  <c r="C1084" s="1"/>
  <c r="G1084" s="1"/>
  <c r="C1085" a="1"/>
  <c r="C1085" s="1"/>
  <c r="E1085" s="1"/>
  <c r="C1086" a="1"/>
  <c r="C1086" s="1"/>
  <c r="C1087" a="1"/>
  <c r="C1087" s="1"/>
  <c r="F1087" s="1"/>
  <c r="C1088" a="1"/>
  <c r="C1088" s="1"/>
  <c r="A1088" s="1"/>
  <c r="C1089" a="1"/>
  <c r="C1089" s="1"/>
  <c r="E1089" s="1"/>
  <c r="C1090" a="1"/>
  <c r="C1090" s="1"/>
  <c r="A1090" s="1"/>
  <c r="C1091" a="1"/>
  <c r="C1091" s="1"/>
  <c r="C1092" a="1"/>
  <c r="C1092" s="1"/>
  <c r="D1092" s="1"/>
  <c r="C1093" a="1"/>
  <c r="C1093" s="1"/>
  <c r="C1094" a="1"/>
  <c r="C1094" s="1"/>
  <c r="C1095" a="1"/>
  <c r="C1095" s="1"/>
  <c r="C1096" a="1"/>
  <c r="C1096" s="1"/>
  <c r="C1097" a="1"/>
  <c r="C1097" s="1"/>
  <c r="D1097" s="1"/>
  <c r="C1098" a="1"/>
  <c r="C1098" s="1"/>
  <c r="C1099" a="1"/>
  <c r="C1099" s="1"/>
  <c r="B1099" s="1"/>
  <c r="C1100" a="1"/>
  <c r="C1100" s="1"/>
  <c r="G1100" s="1"/>
  <c r="C1101" a="1"/>
  <c r="C1101" s="1"/>
  <c r="C1102" a="1"/>
  <c r="C1102" s="1"/>
  <c r="C1103" a="1"/>
  <c r="C1103" s="1"/>
  <c r="G1103" s="1"/>
  <c r="C1104" a="1"/>
  <c r="C1104" s="1"/>
  <c r="E1104" s="1"/>
  <c r="C1105" a="1"/>
  <c r="C1105" s="1"/>
  <c r="D1105" s="1"/>
  <c r="C1106" a="1"/>
  <c r="C1106" s="1"/>
  <c r="C1107" a="1"/>
  <c r="C1107" s="1"/>
  <c r="B1107" s="1"/>
  <c r="C1108" a="1"/>
  <c r="C1108" s="1"/>
  <c r="D1108" s="1"/>
  <c r="C1109" a="1"/>
  <c r="C1109" s="1"/>
  <c r="C1110" a="1"/>
  <c r="C1110" s="1"/>
  <c r="D1110" s="1"/>
  <c r="C1111" a="1"/>
  <c r="C1111" s="1"/>
  <c r="B1111" s="1"/>
  <c r="C1112" a="1"/>
  <c r="C1112" s="1"/>
  <c r="C1113" a="1"/>
  <c r="C1113" s="1"/>
  <c r="D1113" s="1"/>
  <c r="C1114" a="1"/>
  <c r="C1114" s="1"/>
  <c r="F1114" s="1"/>
  <c r="C1115" a="1"/>
  <c r="C1115" s="1"/>
  <c r="F1115" s="1"/>
  <c r="C1116" a="1"/>
  <c r="C1116" s="1"/>
  <c r="F1116" s="1"/>
  <c r="C1117" a="1"/>
  <c r="C1117" s="1"/>
  <c r="C1118" a="1"/>
  <c r="C1118" s="1"/>
  <c r="C1119" a="1"/>
  <c r="C1119" s="1"/>
  <c r="C1120" a="1"/>
  <c r="C1120" s="1"/>
  <c r="B1120" s="1"/>
  <c r="C1121" a="1"/>
  <c r="C1121" s="1"/>
  <c r="D1121" s="1"/>
  <c r="C1122" a="1"/>
  <c r="C1122" s="1"/>
  <c r="C1123" a="1"/>
  <c r="C1123" s="1"/>
  <c r="C1124" a="1"/>
  <c r="C1124" s="1"/>
  <c r="C1125" a="1"/>
  <c r="C1125" s="1"/>
  <c r="C8" a="1"/>
  <c r="C8" s="1"/>
  <c r="G8" s="1"/>
  <c r="C7" a="1"/>
  <c r="C7" s="1"/>
  <c r="C9" i="59" a="1"/>
  <c r="C9" s="1"/>
  <c r="C10" a="1"/>
  <c r="C10" s="1"/>
  <c r="D10" s="1"/>
  <c r="C11" a="1"/>
  <c r="C11" s="1"/>
  <c r="C12" a="1"/>
  <c r="C12" s="1"/>
  <c r="B12" s="1"/>
  <c r="C13" a="1"/>
  <c r="C13" s="1"/>
  <c r="C14" a="1"/>
  <c r="C14" s="1"/>
  <c r="B14" s="1"/>
  <c r="C15" a="1"/>
  <c r="C15" s="1"/>
  <c r="C16" a="1"/>
  <c r="C16" s="1"/>
  <c r="C17" a="1"/>
  <c r="C17" s="1"/>
  <c r="C18" a="1"/>
  <c r="C18" s="1"/>
  <c r="C19" a="1"/>
  <c r="C19" s="1"/>
  <c r="C20" a="1"/>
  <c r="C20" s="1"/>
  <c r="G20" s="1"/>
  <c r="C21" a="1"/>
  <c r="C21" s="1"/>
  <c r="C22" a="1"/>
  <c r="C22" s="1"/>
  <c r="E22" s="1"/>
  <c r="C23" a="1"/>
  <c r="C23" s="1"/>
  <c r="C24" a="1"/>
  <c r="C24" s="1"/>
  <c r="C25" a="1"/>
  <c r="C25" s="1"/>
  <c r="F25" s="1"/>
  <c r="C26" a="1"/>
  <c r="C26" s="1"/>
  <c r="C27" a="1"/>
  <c r="C27" s="1"/>
  <c r="C28" a="1"/>
  <c r="C28" s="1"/>
  <c r="D28" s="1"/>
  <c r="C29" a="1"/>
  <c r="C29" s="1"/>
  <c r="C30" a="1"/>
  <c r="C30" s="1"/>
  <c r="C31" a="1"/>
  <c r="C31" s="1"/>
  <c r="C32" a="1"/>
  <c r="C32" s="1"/>
  <c r="C33" a="1"/>
  <c r="C33" s="1"/>
  <c r="C34" a="1"/>
  <c r="C34" s="1"/>
  <c r="G34" s="1"/>
  <c r="C35" a="1"/>
  <c r="C35" s="1"/>
  <c r="E35" s="1"/>
  <c r="C36" a="1"/>
  <c r="C36" s="1"/>
  <c r="C37" a="1"/>
  <c r="C37" s="1"/>
  <c r="C38" a="1"/>
  <c r="C38" s="1"/>
  <c r="G38" s="1"/>
  <c r="C39" a="1"/>
  <c r="C39" s="1"/>
  <c r="C40" a="1"/>
  <c r="C40" s="1"/>
  <c r="C41" a="1"/>
  <c r="C41" s="1"/>
  <c r="C42" a="1"/>
  <c r="C42" s="1"/>
  <c r="C43" a="1"/>
  <c r="C43" s="1"/>
  <c r="C44" a="1"/>
  <c r="C44" s="1"/>
  <c r="B44" s="1"/>
  <c r="C45" a="1"/>
  <c r="C45" s="1"/>
  <c r="F45" s="1"/>
  <c r="C46" a="1"/>
  <c r="C46" s="1"/>
  <c r="C47" a="1"/>
  <c r="C47" s="1"/>
  <c r="E47" s="1"/>
  <c r="C48" a="1"/>
  <c r="C48" s="1"/>
  <c r="G48" s="1"/>
  <c r="C49" a="1"/>
  <c r="C49" s="1"/>
  <c r="E49" s="1"/>
  <c r="C50" a="1"/>
  <c r="C50" s="1"/>
  <c r="G50" s="1"/>
  <c r="C51" a="1"/>
  <c r="C51" s="1"/>
  <c r="C52" a="1"/>
  <c r="C52" s="1"/>
  <c r="C53" a="1"/>
  <c r="C53" s="1"/>
  <c r="B53" s="1"/>
  <c r="C54" a="1"/>
  <c r="C54" s="1"/>
  <c r="C55" a="1"/>
  <c r="C55" s="1"/>
  <c r="C56" a="1"/>
  <c r="C56" s="1"/>
  <c r="D56" s="1"/>
  <c r="C57" a="1"/>
  <c r="C57" s="1"/>
  <c r="C58" a="1"/>
  <c r="C58" s="1"/>
  <c r="C59" a="1"/>
  <c r="C59" s="1"/>
  <c r="C60" a="1"/>
  <c r="C60" s="1"/>
  <c r="C61" a="1"/>
  <c r="C61" s="1"/>
  <c r="H61" s="1"/>
  <c r="C62" a="1"/>
  <c r="C62" s="1"/>
  <c r="C63" a="1"/>
  <c r="C63" s="1"/>
  <c r="D63" s="1"/>
  <c r="C64" a="1"/>
  <c r="C64" s="1"/>
  <c r="C65" a="1"/>
  <c r="C65" s="1"/>
  <c r="D65" s="1"/>
  <c r="C66" a="1"/>
  <c r="C66" s="1"/>
  <c r="E66" s="1"/>
  <c r="C67" a="1"/>
  <c r="C67" s="1"/>
  <c r="D67" s="1"/>
  <c r="C68" a="1"/>
  <c r="C68" s="1"/>
  <c r="C69" a="1"/>
  <c r="C69" s="1"/>
  <c r="C70" a="1"/>
  <c r="C70" s="1"/>
  <c r="C71" a="1"/>
  <c r="C71" s="1"/>
  <c r="B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E78" s="1"/>
  <c r="C79" a="1"/>
  <c r="C79" s="1"/>
  <c r="C80" a="1"/>
  <c r="C80" s="1"/>
  <c r="F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F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D95" s="1"/>
  <c r="C96" a="1"/>
  <c r="C96" s="1"/>
  <c r="C97" a="1"/>
  <c r="C97" s="1"/>
  <c r="C98" a="1"/>
  <c r="C98" s="1"/>
  <c r="C99" a="1"/>
  <c r="C99" s="1"/>
  <c r="C100" a="1"/>
  <c r="C100" s="1"/>
  <c r="E100" s="1"/>
  <c r="C101" a="1"/>
  <c r="C101" s="1"/>
  <c r="C102" a="1"/>
  <c r="C102" s="1"/>
  <c r="C103" a="1"/>
  <c r="C103" s="1"/>
  <c r="G103" s="1"/>
  <c r="C104" a="1"/>
  <c r="C104" s="1"/>
  <c r="C105" a="1"/>
  <c r="C105" s="1"/>
  <c r="C106" a="1"/>
  <c r="C106" s="1"/>
  <c r="D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E115" s="1"/>
  <c r="C116" a="1"/>
  <c r="C116" s="1"/>
  <c r="C117" a="1"/>
  <c r="C117" s="1"/>
  <c r="C118" a="1"/>
  <c r="C118" s="1"/>
  <c r="B118" s="1"/>
  <c r="C119" a="1"/>
  <c r="C119" s="1"/>
  <c r="C120" a="1"/>
  <c r="C120" s="1"/>
  <c r="D120" s="1"/>
  <c r="C121" a="1"/>
  <c r="C121" s="1"/>
  <c r="E121" s="1"/>
  <c r="C122" a="1"/>
  <c r="C122" s="1"/>
  <c r="C123" a="1"/>
  <c r="C123" s="1"/>
  <c r="C124" a="1"/>
  <c r="C124" s="1"/>
  <c r="C125" a="1"/>
  <c r="C125" s="1"/>
  <c r="B125" s="1"/>
  <c r="C126" a="1"/>
  <c r="C126" s="1"/>
  <c r="C127" a="1"/>
  <c r="C127" s="1"/>
  <c r="D127" s="1"/>
  <c r="C128" a="1"/>
  <c r="C128" s="1"/>
  <c r="C129" a="1"/>
  <c r="C129" s="1"/>
  <c r="C130" a="1"/>
  <c r="C130" s="1"/>
  <c r="C131" a="1"/>
  <c r="C131" s="1"/>
  <c r="D131" s="1"/>
  <c r="C132" a="1"/>
  <c r="C132" s="1"/>
  <c r="C133" a="1"/>
  <c r="C133" s="1"/>
  <c r="C134" a="1"/>
  <c r="C134" s="1"/>
  <c r="C135" a="1"/>
  <c r="C135" s="1"/>
  <c r="C136" a="1"/>
  <c r="C136" s="1"/>
  <c r="F136" s="1"/>
  <c r="C137" a="1"/>
  <c r="C137" s="1"/>
  <c r="C138" a="1"/>
  <c r="C138" s="1"/>
  <c r="F138" s="1"/>
  <c r="C139" a="1"/>
  <c r="C139" s="1"/>
  <c r="H139" s="1"/>
  <c r="C140" a="1"/>
  <c r="C140" s="1"/>
  <c r="C141" a="1"/>
  <c r="C141" s="1"/>
  <c r="D141" s="1"/>
  <c r="C142" a="1"/>
  <c r="C142" s="1"/>
  <c r="C143" a="1"/>
  <c r="C143" s="1"/>
  <c r="C144" a="1"/>
  <c r="C144" s="1"/>
  <c r="F144" s="1"/>
  <c r="C145" a="1"/>
  <c r="C145" s="1"/>
  <c r="C146" a="1"/>
  <c r="C146" s="1"/>
  <c r="C147" a="1"/>
  <c r="C147" s="1"/>
  <c r="C148" a="1"/>
  <c r="C148" s="1"/>
  <c r="E148" s="1"/>
  <c r="C149" a="1"/>
  <c r="C149" s="1"/>
  <c r="C150" a="1"/>
  <c r="C150" s="1"/>
  <c r="C151" a="1"/>
  <c r="C151" s="1"/>
  <c r="C152" a="1"/>
  <c r="C152" s="1"/>
  <c r="B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B162" s="1"/>
  <c r="C163" a="1"/>
  <c r="C163" s="1"/>
  <c r="C164" a="1"/>
  <c r="C164" s="1"/>
  <c r="F164" s="1"/>
  <c r="C165" a="1"/>
  <c r="C165" s="1"/>
  <c r="C166" a="1"/>
  <c r="C166" s="1"/>
  <c r="C167" a="1"/>
  <c r="C167" s="1"/>
  <c r="C168" a="1"/>
  <c r="C168" s="1"/>
  <c r="C169" a="1"/>
  <c r="C169" s="1"/>
  <c r="D169" s="1"/>
  <c r="C170" a="1"/>
  <c r="C170" s="1"/>
  <c r="C171" a="1"/>
  <c r="C171" s="1"/>
  <c r="C172" a="1"/>
  <c r="C172" s="1"/>
  <c r="C173" a="1"/>
  <c r="C173" s="1"/>
  <c r="E173" s="1"/>
  <c r="C174" a="1"/>
  <c r="C174" s="1"/>
  <c r="E174" s="1"/>
  <c r="C175" a="1"/>
  <c r="C175" s="1"/>
  <c r="C176" a="1"/>
  <c r="C176" s="1"/>
  <c r="C177" a="1"/>
  <c r="C177" s="1"/>
  <c r="D177" s="1"/>
  <c r="C178" a="1"/>
  <c r="C178" s="1"/>
  <c r="C179" a="1"/>
  <c r="C179" s="1"/>
  <c r="C180" a="1"/>
  <c r="C180" s="1"/>
  <c r="C181" a="1"/>
  <c r="C181" s="1"/>
  <c r="D181" s="1"/>
  <c r="C182" a="1"/>
  <c r="C182" s="1"/>
  <c r="C183" a="1"/>
  <c r="C183" s="1"/>
  <c r="C184" a="1"/>
  <c r="C184" s="1"/>
  <c r="E184" s="1"/>
  <c r="C185" a="1"/>
  <c r="C185" s="1"/>
  <c r="E185" s="1"/>
  <c r="C186" a="1"/>
  <c r="C186" s="1"/>
  <c r="B186" s="1"/>
  <c r="C187" a="1"/>
  <c r="C187" s="1"/>
  <c r="D187" s="1"/>
  <c r="C188" a="1"/>
  <c r="C188" s="1"/>
  <c r="H188" s="1"/>
  <c r="C189" a="1"/>
  <c r="C189" s="1"/>
  <c r="H189" s="1"/>
  <c r="C190" a="1"/>
  <c r="C190" s="1"/>
  <c r="C191" a="1"/>
  <c r="C191" s="1"/>
  <c r="F191" s="1"/>
  <c r="C192" a="1"/>
  <c r="C192" s="1"/>
  <c r="C193" a="1"/>
  <c r="C193" s="1"/>
  <c r="C194" a="1"/>
  <c r="C194" s="1"/>
  <c r="D194" s="1"/>
  <c r="C195" a="1"/>
  <c r="C195" s="1"/>
  <c r="H195" s="1"/>
  <c r="C196" a="1"/>
  <c r="C196" s="1"/>
  <c r="C197" a="1"/>
  <c r="C197" s="1"/>
  <c r="D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H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E210" s="1"/>
  <c r="C211" a="1"/>
  <c r="C211" s="1"/>
  <c r="C212" a="1"/>
  <c r="C212" s="1"/>
  <c r="C213" a="1"/>
  <c r="C213" s="1"/>
  <c r="C214" a="1"/>
  <c r="C214" s="1"/>
  <c r="E214" s="1"/>
  <c r="C215" a="1"/>
  <c r="C215" s="1"/>
  <c r="F215" s="1"/>
  <c r="C216" a="1"/>
  <c r="C216" s="1"/>
  <c r="C217" a="1"/>
  <c r="C217" s="1"/>
  <c r="D217" s="1"/>
  <c r="C218" a="1"/>
  <c r="C218" s="1"/>
  <c r="C219" a="1"/>
  <c r="C219" s="1"/>
  <c r="C220" a="1"/>
  <c r="C220" s="1"/>
  <c r="C221" a="1"/>
  <c r="C221" s="1"/>
  <c r="E221" s="1"/>
  <c r="C222" a="1"/>
  <c r="C222" s="1"/>
  <c r="G222" s="1"/>
  <c r="C223" a="1"/>
  <c r="C223" s="1"/>
  <c r="C224" a="1"/>
  <c r="C224" s="1"/>
  <c r="B224" s="1"/>
  <c r="C225" a="1"/>
  <c r="C225" s="1"/>
  <c r="D225" s="1"/>
  <c r="C226" a="1"/>
  <c r="C226" s="1"/>
  <c r="C227" a="1"/>
  <c r="C227" s="1"/>
  <c r="D227" s="1"/>
  <c r="C228" a="1"/>
  <c r="C228" s="1"/>
  <c r="D228" s="1"/>
  <c r="C229" a="1"/>
  <c r="C229" s="1"/>
  <c r="C230" a="1"/>
  <c r="C230" s="1"/>
  <c r="E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E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H242" s="1"/>
  <c r="C243" a="1"/>
  <c r="C243" s="1"/>
  <c r="C244" a="1"/>
  <c r="C244" s="1"/>
  <c r="C245" a="1"/>
  <c r="C245" s="1"/>
  <c r="C246" a="1"/>
  <c r="C246" s="1"/>
  <c r="D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D252" s="1"/>
  <c r="C253" a="1"/>
  <c r="C253" s="1"/>
  <c r="C254" a="1"/>
  <c r="C254" s="1"/>
  <c r="C255" a="1"/>
  <c r="C255" s="1"/>
  <c r="B255" s="1"/>
  <c r="C256" a="1"/>
  <c r="C256" s="1"/>
  <c r="C257" a="1"/>
  <c r="C257" s="1"/>
  <c r="B257" s="1"/>
  <c r="C258" a="1"/>
  <c r="C258" s="1"/>
  <c r="C259" a="1"/>
  <c r="C259" s="1"/>
  <c r="D259" s="1"/>
  <c r="C260" a="1"/>
  <c r="C260" s="1"/>
  <c r="H260" s="1"/>
  <c r="C261" a="1"/>
  <c r="C261" s="1"/>
  <c r="E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D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D273" s="1"/>
  <c r="C274" a="1"/>
  <c r="C274" s="1"/>
  <c r="B274" s="1"/>
  <c r="C275" a="1"/>
  <c r="C275" s="1"/>
  <c r="E275" s="1"/>
  <c r="C276" a="1"/>
  <c r="C276" s="1"/>
  <c r="C277" a="1"/>
  <c r="C277" s="1"/>
  <c r="D277" s="1"/>
  <c r="C278" a="1"/>
  <c r="C278" s="1"/>
  <c r="F278" s="1"/>
  <c r="C279" a="1"/>
  <c r="C279" s="1"/>
  <c r="C280" a="1"/>
  <c r="C280" s="1"/>
  <c r="C281" a="1"/>
  <c r="C281" s="1"/>
  <c r="E281" s="1"/>
  <c r="C282" a="1"/>
  <c r="C282" s="1"/>
  <c r="C283" a="1"/>
  <c r="C283" s="1"/>
  <c r="D283" s="1"/>
  <c r="C284" a="1"/>
  <c r="C284" s="1"/>
  <c r="C285" a="1"/>
  <c r="C285" s="1"/>
  <c r="C286" a="1"/>
  <c r="C286" s="1"/>
  <c r="B286" s="1"/>
  <c r="C287" a="1"/>
  <c r="C287" s="1"/>
  <c r="C288" a="1"/>
  <c r="C288" s="1"/>
  <c r="H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F294" s="1"/>
  <c r="C295" a="1"/>
  <c r="C295" s="1"/>
  <c r="D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E301" s="1"/>
  <c r="C302" a="1"/>
  <c r="C302" s="1"/>
  <c r="C303" a="1"/>
  <c r="C303" s="1"/>
  <c r="C304" a="1"/>
  <c r="C304" s="1"/>
  <c r="C305" a="1"/>
  <c r="C305" s="1"/>
  <c r="E305" s="1"/>
  <c r="C306" a="1"/>
  <c r="C306" s="1"/>
  <c r="C307" a="1"/>
  <c r="C307" s="1"/>
  <c r="G307" s="1"/>
  <c r="C308" a="1"/>
  <c r="C308" s="1"/>
  <c r="E308" s="1"/>
  <c r="C309" a="1"/>
  <c r="C309" s="1"/>
  <c r="C310" a="1"/>
  <c r="C310" s="1"/>
  <c r="C311" a="1"/>
  <c r="C311" s="1"/>
  <c r="C312" a="1"/>
  <c r="C312" s="1"/>
  <c r="C313" a="1"/>
  <c r="C313" s="1"/>
  <c r="C314" a="1"/>
  <c r="C314" s="1"/>
  <c r="C315" a="1"/>
  <c r="C315" s="1"/>
  <c r="E315" s="1"/>
  <c r="C316" a="1"/>
  <c r="C316" s="1"/>
  <c r="C317" a="1"/>
  <c r="C317" s="1"/>
  <c r="D317" s="1"/>
  <c r="C318" a="1"/>
  <c r="C318" s="1"/>
  <c r="D318" s="1"/>
  <c r="C319" a="1"/>
  <c r="C319" s="1"/>
  <c r="C320" a="1"/>
  <c r="C320" s="1"/>
  <c r="H320" s="1"/>
  <c r="C321" a="1"/>
  <c r="C321" s="1"/>
  <c r="C322" a="1"/>
  <c r="C322" s="1"/>
  <c r="C323" a="1"/>
  <c r="C323" s="1"/>
  <c r="C324" a="1"/>
  <c r="C324" s="1"/>
  <c r="H324" s="1"/>
  <c r="C325" a="1"/>
  <c r="C325" s="1"/>
  <c r="C326" a="1"/>
  <c r="C326" s="1"/>
  <c r="C327" a="1"/>
  <c r="C327" s="1"/>
  <c r="D327" s="1"/>
  <c r="C328" a="1"/>
  <c r="C328" s="1"/>
  <c r="D328" s="1"/>
  <c r="C329" a="1"/>
  <c r="C329" s="1"/>
  <c r="G329" s="1"/>
  <c r="C330" a="1"/>
  <c r="C330" s="1"/>
  <c r="F330" s="1"/>
  <c r="C331" a="1"/>
  <c r="C331" s="1"/>
  <c r="C332" a="1"/>
  <c r="C332" s="1"/>
  <c r="D332" s="1"/>
  <c r="C333" a="1"/>
  <c r="C333" s="1"/>
  <c r="D333" s="1"/>
  <c r="C334" a="1"/>
  <c r="C334" s="1"/>
  <c r="H334" s="1"/>
  <c r="C335" a="1"/>
  <c r="C335" s="1"/>
  <c r="C336" a="1"/>
  <c r="C336" s="1"/>
  <c r="E336" s="1"/>
  <c r="C337" a="1"/>
  <c r="C337" s="1"/>
  <c r="F337" s="1"/>
  <c r="C338" a="1"/>
  <c r="C338" s="1"/>
  <c r="C339" a="1"/>
  <c r="C339" s="1"/>
  <c r="C340" a="1"/>
  <c r="C340" s="1"/>
  <c r="C341" a="1"/>
  <c r="C341" s="1"/>
  <c r="C342" a="1"/>
  <c r="C342" s="1"/>
  <c r="C343" a="1"/>
  <c r="C343" s="1"/>
  <c r="G343" s="1"/>
  <c r="C344" a="1"/>
  <c r="C344" s="1"/>
  <c r="C345" a="1"/>
  <c r="C345" s="1"/>
  <c r="C346" a="1"/>
  <c r="C346" s="1"/>
  <c r="B346" s="1"/>
  <c r="C347" a="1"/>
  <c r="C347" s="1"/>
  <c r="C348" a="1"/>
  <c r="C348" s="1"/>
  <c r="C349" a="1"/>
  <c r="C349" s="1"/>
  <c r="D349" s="1"/>
  <c r="C350" a="1"/>
  <c r="C350" s="1"/>
  <c r="C351" a="1"/>
  <c r="C351" s="1"/>
  <c r="C352" a="1"/>
  <c r="C352" s="1"/>
  <c r="A352" s="1"/>
  <c r="C353" a="1"/>
  <c r="C353" s="1"/>
  <c r="G353" s="1"/>
  <c r="C354" a="1"/>
  <c r="C354" s="1"/>
  <c r="G354" s="1"/>
  <c r="C355" a="1"/>
  <c r="C355" s="1"/>
  <c r="C356" a="1"/>
  <c r="C356" s="1"/>
  <c r="B356" s="1"/>
  <c r="C357" a="1"/>
  <c r="C357" s="1"/>
  <c r="C358" a="1"/>
  <c r="C358" s="1"/>
  <c r="H358" s="1"/>
  <c r="C359" a="1"/>
  <c r="C359" s="1"/>
  <c r="C360" a="1"/>
  <c r="C360" s="1"/>
  <c r="D360" s="1"/>
  <c r="C361" a="1"/>
  <c r="C361" s="1"/>
  <c r="C362" a="1"/>
  <c r="C362" s="1"/>
  <c r="B362" s="1"/>
  <c r="C363" a="1"/>
  <c r="C363" s="1"/>
  <c r="C364" a="1"/>
  <c r="C364" s="1"/>
  <c r="C365" a="1"/>
  <c r="C365" s="1"/>
  <c r="H365" s="1"/>
  <c r="C366" a="1"/>
  <c r="C366" s="1"/>
  <c r="E366" s="1"/>
  <c r="C367" a="1"/>
  <c r="C367" s="1"/>
  <c r="G367" s="1"/>
  <c r="C368" a="1"/>
  <c r="C368" s="1"/>
  <c r="C369" a="1"/>
  <c r="C369" s="1"/>
  <c r="H369" s="1"/>
  <c r="C370" a="1"/>
  <c r="C370" s="1"/>
  <c r="C371" a="1"/>
  <c r="C371" s="1"/>
  <c r="D371" s="1"/>
  <c r="C372" a="1"/>
  <c r="C372" s="1"/>
  <c r="F372" s="1"/>
  <c r="C373" a="1"/>
  <c r="C373" s="1"/>
  <c r="D373" s="1"/>
  <c r="C374" a="1"/>
  <c r="C374" s="1"/>
  <c r="C375" a="1"/>
  <c r="C375" s="1"/>
  <c r="C376" a="1"/>
  <c r="C376" s="1"/>
  <c r="H376" s="1"/>
  <c r="C377" a="1"/>
  <c r="C377" s="1"/>
  <c r="C378" a="1"/>
  <c r="C378" s="1"/>
  <c r="F378" s="1"/>
  <c r="C379" a="1"/>
  <c r="C379" s="1"/>
  <c r="D379" s="1"/>
  <c r="C380" a="1"/>
  <c r="C380" s="1"/>
  <c r="C381" a="1"/>
  <c r="C381" s="1"/>
  <c r="A381" s="1"/>
  <c r="C382" a="1"/>
  <c r="C382" s="1"/>
  <c r="A382" s="1"/>
  <c r="C383" a="1"/>
  <c r="C383" s="1"/>
  <c r="H383" s="1"/>
  <c r="C384" a="1"/>
  <c r="C384" s="1"/>
  <c r="D384" s="1"/>
  <c r="C385" a="1"/>
  <c r="C385" s="1"/>
  <c r="F385" s="1"/>
  <c r="C386" a="1"/>
  <c r="C386" s="1"/>
  <c r="C387" a="1"/>
  <c r="C387" s="1"/>
  <c r="E387" s="1"/>
  <c r="C388" a="1"/>
  <c r="C388" s="1"/>
  <c r="C389" a="1"/>
  <c r="C389" s="1"/>
  <c r="C390" a="1"/>
  <c r="C390" s="1"/>
  <c r="D390" s="1"/>
  <c r="C391" a="1"/>
  <c r="C391" s="1"/>
  <c r="C392" a="1"/>
  <c r="C392" s="1"/>
  <c r="F392" s="1"/>
  <c r="C393" a="1"/>
  <c r="C393" s="1"/>
  <c r="D393" s="1"/>
  <c r="C394" a="1"/>
  <c r="C394" s="1"/>
  <c r="D394" s="1"/>
  <c r="C395" a="1"/>
  <c r="C395" s="1"/>
  <c r="B395" s="1"/>
  <c r="C396" a="1"/>
  <c r="C396" s="1"/>
  <c r="C397" a="1"/>
  <c r="C397" s="1"/>
  <c r="E397" s="1"/>
  <c r="C398" a="1"/>
  <c r="C398" s="1"/>
  <c r="H398" s="1"/>
  <c r="C399" a="1"/>
  <c r="C399" s="1"/>
  <c r="C400" a="1"/>
  <c r="C400" s="1"/>
  <c r="D400" s="1"/>
  <c r="C401" a="1"/>
  <c r="C401" s="1"/>
  <c r="B401" s="1"/>
  <c r="C402" a="1"/>
  <c r="C402" s="1"/>
  <c r="H402" s="1"/>
  <c r="C403" a="1"/>
  <c r="C403" s="1"/>
  <c r="C404" a="1"/>
  <c r="C404" s="1"/>
  <c r="B404" s="1"/>
  <c r="C405" a="1"/>
  <c r="C405" s="1"/>
  <c r="C406" a="1"/>
  <c r="C406" s="1"/>
  <c r="C407" a="1"/>
  <c r="C407" s="1"/>
  <c r="A407" s="1"/>
  <c r="C408" a="1"/>
  <c r="C408" s="1"/>
  <c r="H408" s="1"/>
  <c r="C409" a="1"/>
  <c r="C409" s="1"/>
  <c r="C410" a="1"/>
  <c r="C410" s="1"/>
  <c r="E410" s="1"/>
  <c r="C411" a="1"/>
  <c r="C411" s="1"/>
  <c r="B411" s="1"/>
  <c r="C412" a="1"/>
  <c r="C412" s="1"/>
  <c r="D412" s="1"/>
  <c r="C413" a="1"/>
  <c r="C413" s="1"/>
  <c r="C414" a="1"/>
  <c r="C414" s="1"/>
  <c r="C415" a="1"/>
  <c r="C415" s="1"/>
  <c r="C416" a="1"/>
  <c r="C416" s="1"/>
  <c r="C417" a="1"/>
  <c r="C417" s="1"/>
  <c r="H417" s="1"/>
  <c r="C418" a="1"/>
  <c r="C418" s="1"/>
  <c r="D418" s="1"/>
  <c r="C419" a="1"/>
  <c r="C419" s="1"/>
  <c r="C420" a="1"/>
  <c r="C420" s="1"/>
  <c r="D420" s="1"/>
  <c r="C421" a="1"/>
  <c r="C421" s="1"/>
  <c r="G421" s="1"/>
  <c r="C422" a="1"/>
  <c r="C422" s="1"/>
  <c r="D422" s="1"/>
  <c r="C423" a="1"/>
  <c r="C423" s="1"/>
  <c r="E423" s="1"/>
  <c r="C424" a="1"/>
  <c r="C424" s="1"/>
  <c r="H424" s="1"/>
  <c r="C425" a="1"/>
  <c r="C425" s="1"/>
  <c r="D425" s="1"/>
  <c r="C426" a="1"/>
  <c r="C426" s="1"/>
  <c r="D426" s="1"/>
  <c r="C427" a="1"/>
  <c r="C427" s="1"/>
  <c r="G427" s="1"/>
  <c r="C428" a="1"/>
  <c r="C428" s="1"/>
  <c r="D428" s="1"/>
  <c r="C429" a="1"/>
  <c r="C429" s="1"/>
  <c r="C430" a="1"/>
  <c r="C430" s="1"/>
  <c r="H430" s="1"/>
  <c r="C431" a="1"/>
  <c r="C431" s="1"/>
  <c r="C432" a="1"/>
  <c r="C432" s="1"/>
  <c r="G432" s="1"/>
  <c r="C433" a="1"/>
  <c r="C433" s="1"/>
  <c r="G433" s="1"/>
  <c r="C434" a="1"/>
  <c r="C434" s="1"/>
  <c r="G434" s="1"/>
  <c r="C435" a="1"/>
  <c r="C435" s="1"/>
  <c r="D435" s="1"/>
  <c r="C436" a="1"/>
  <c r="C436" s="1"/>
  <c r="G436" s="1"/>
  <c r="C437" a="1"/>
  <c r="C437" s="1"/>
  <c r="D437" s="1"/>
  <c r="C438" a="1"/>
  <c r="C438" s="1"/>
  <c r="C439" a="1"/>
  <c r="C439" s="1"/>
  <c r="C440" a="1"/>
  <c r="C440" s="1"/>
  <c r="C441" a="1"/>
  <c r="C441" s="1"/>
  <c r="C442" a="1"/>
  <c r="C442" s="1"/>
  <c r="F442" s="1"/>
  <c r="C443" a="1"/>
  <c r="C443" s="1"/>
  <c r="F443" s="1"/>
  <c r="C444" a="1"/>
  <c r="C444" s="1"/>
  <c r="H444" s="1"/>
  <c r="C445" a="1"/>
  <c r="C445" s="1"/>
  <c r="C446" a="1"/>
  <c r="C446" s="1"/>
  <c r="H446" s="1"/>
  <c r="C447" a="1"/>
  <c r="C447" s="1"/>
  <c r="A447" s="1"/>
  <c r="C448" a="1"/>
  <c r="C448" s="1"/>
  <c r="C449" a="1"/>
  <c r="C449" s="1"/>
  <c r="D449" s="1"/>
  <c r="C450" a="1"/>
  <c r="C450" s="1"/>
  <c r="C451" a="1"/>
  <c r="C451" s="1"/>
  <c r="C452" a="1"/>
  <c r="C452" s="1"/>
  <c r="C453" a="1"/>
  <c r="C453" s="1"/>
  <c r="C454" a="1"/>
  <c r="C454" s="1"/>
  <c r="C455" a="1"/>
  <c r="C455" s="1"/>
  <c r="C456" a="1"/>
  <c r="C456" s="1"/>
  <c r="E456" s="1"/>
  <c r="C457" a="1"/>
  <c r="C457" s="1"/>
  <c r="D457" s="1"/>
  <c r="C458" a="1"/>
  <c r="C458" s="1"/>
  <c r="C459" a="1"/>
  <c r="C459" s="1"/>
  <c r="C460" a="1"/>
  <c r="C460" s="1"/>
  <c r="D460" s="1"/>
  <c r="C461" a="1"/>
  <c r="C461" s="1"/>
  <c r="C462" a="1"/>
  <c r="C462" s="1"/>
  <c r="D462" s="1"/>
  <c r="C463" a="1"/>
  <c r="C463" s="1"/>
  <c r="C464" a="1"/>
  <c r="C464" s="1"/>
  <c r="B464" s="1"/>
  <c r="C465" a="1"/>
  <c r="C465" s="1"/>
  <c r="C466" a="1"/>
  <c r="C466" s="1"/>
  <c r="C467" a="1"/>
  <c r="C467" s="1"/>
  <c r="C468" a="1"/>
  <c r="C468" s="1"/>
  <c r="C469" a="1"/>
  <c r="C469" s="1"/>
  <c r="D469" s="1"/>
  <c r="C470" a="1"/>
  <c r="C470" s="1"/>
  <c r="H470" s="1"/>
  <c r="C471" a="1"/>
  <c r="C471" s="1"/>
  <c r="C472" a="1"/>
  <c r="C472" s="1"/>
  <c r="G472" s="1"/>
  <c r="C473" a="1"/>
  <c r="C473" s="1"/>
  <c r="D473" s="1"/>
  <c r="C474" a="1"/>
  <c r="C474" s="1"/>
  <c r="F474" s="1"/>
  <c r="C475" a="1"/>
  <c r="C475" s="1"/>
  <c r="C476" a="1"/>
  <c r="C476" s="1"/>
  <c r="E476" s="1"/>
  <c r="C477" a="1"/>
  <c r="C477" s="1"/>
  <c r="A477" s="1"/>
  <c r="C478" a="1"/>
  <c r="C478" s="1"/>
  <c r="C479" a="1"/>
  <c r="C479" s="1"/>
  <c r="C480" a="1"/>
  <c r="C480" s="1"/>
  <c r="G480" s="1"/>
  <c r="C481" a="1"/>
  <c r="C481" s="1"/>
  <c r="C482" a="1"/>
  <c r="C482" s="1"/>
  <c r="C483" a="1"/>
  <c r="C483" s="1"/>
  <c r="B483" s="1"/>
  <c r="C484" a="1"/>
  <c r="C484" s="1"/>
  <c r="G484" s="1"/>
  <c r="C485" a="1"/>
  <c r="C485" s="1"/>
  <c r="B485" s="1"/>
  <c r="C486" a="1"/>
  <c r="C486" s="1"/>
  <c r="G486" s="1"/>
  <c r="C487" a="1"/>
  <c r="C487" s="1"/>
  <c r="C488" a="1"/>
  <c r="C488" s="1"/>
  <c r="C489" a="1"/>
  <c r="C489" s="1"/>
  <c r="D489" s="1"/>
  <c r="C490" a="1"/>
  <c r="C490" s="1"/>
  <c r="B490" s="1"/>
  <c r="C491" a="1"/>
  <c r="C491" s="1"/>
  <c r="E491" s="1"/>
  <c r="C492" a="1"/>
  <c r="C492" s="1"/>
  <c r="C493" a="1"/>
  <c r="C493" s="1"/>
  <c r="C494" a="1"/>
  <c r="C494" s="1"/>
  <c r="C495" a="1"/>
  <c r="C495" s="1"/>
  <c r="G495" s="1"/>
  <c r="C496" a="1"/>
  <c r="C496" s="1"/>
  <c r="C497" a="1"/>
  <c r="C497" s="1"/>
  <c r="C498" a="1"/>
  <c r="C498" s="1"/>
  <c r="C499" a="1"/>
  <c r="C499" s="1"/>
  <c r="H499" s="1"/>
  <c r="C500" a="1"/>
  <c r="C500" s="1"/>
  <c r="G500" s="1"/>
  <c r="C501" a="1"/>
  <c r="C501" s="1"/>
  <c r="H501" s="1"/>
  <c r="C502" a="1"/>
  <c r="C502" s="1"/>
  <c r="C503" a="1"/>
  <c r="C503" s="1"/>
  <c r="C504" a="1"/>
  <c r="C504" s="1"/>
  <c r="C505" a="1"/>
  <c r="C505" s="1"/>
  <c r="C506" a="1"/>
  <c r="C506" s="1"/>
  <c r="H506" s="1"/>
  <c r="C507" a="1"/>
  <c r="C507" s="1"/>
  <c r="F507" s="1"/>
  <c r="C508" a="1"/>
  <c r="C508" s="1"/>
  <c r="C509" a="1"/>
  <c r="C509" s="1"/>
  <c r="C510" a="1"/>
  <c r="C510" s="1"/>
  <c r="D510" s="1"/>
  <c r="C511" a="1"/>
  <c r="C511" s="1"/>
  <c r="D511" s="1"/>
  <c r="C512" a="1"/>
  <c r="C512" s="1"/>
  <c r="C513" a="1"/>
  <c r="C513" s="1"/>
  <c r="D513" s="1"/>
  <c r="C514" a="1"/>
  <c r="C514" s="1"/>
  <c r="F514" s="1"/>
  <c r="C515" a="1"/>
  <c r="C515" s="1"/>
  <c r="E515" s="1"/>
  <c r="C516" a="1"/>
  <c r="C516" s="1"/>
  <c r="D516" s="1"/>
  <c r="C517" a="1"/>
  <c r="C517" s="1"/>
  <c r="C518" a="1"/>
  <c r="C518" s="1"/>
  <c r="F518" s="1"/>
  <c r="C519" a="1"/>
  <c r="C519" s="1"/>
  <c r="C520" a="1"/>
  <c r="C520" s="1"/>
  <c r="H520" s="1"/>
  <c r="C521" a="1"/>
  <c r="C521" s="1"/>
  <c r="C522" a="1"/>
  <c r="C522" s="1"/>
  <c r="D522" s="1"/>
  <c r="C523" a="1"/>
  <c r="C523" s="1"/>
  <c r="A523" s="1"/>
  <c r="C524" a="1"/>
  <c r="C524" s="1"/>
  <c r="E524" s="1"/>
  <c r="C525" a="1"/>
  <c r="C525" s="1"/>
  <c r="C526" a="1"/>
  <c r="C526" s="1"/>
  <c r="C527" a="1"/>
  <c r="C527" s="1"/>
  <c r="B527" s="1"/>
  <c r="C528" a="1"/>
  <c r="C528" s="1"/>
  <c r="A528" s="1"/>
  <c r="C529" a="1"/>
  <c r="C529" s="1"/>
  <c r="F529" s="1"/>
  <c r="C530" a="1"/>
  <c r="C530" s="1"/>
  <c r="C531" a="1"/>
  <c r="C531" s="1"/>
  <c r="F531" s="1"/>
  <c r="C532" a="1"/>
  <c r="C532" s="1"/>
  <c r="H532" s="1"/>
  <c r="C533" a="1"/>
  <c r="C533" s="1"/>
  <c r="D533" s="1"/>
  <c r="C534" a="1"/>
  <c r="C534" s="1"/>
  <c r="F534" s="1"/>
  <c r="C535" a="1"/>
  <c r="C535" s="1"/>
  <c r="F535" s="1"/>
  <c r="C536" a="1"/>
  <c r="C536" s="1"/>
  <c r="D536" s="1"/>
  <c r="C537" a="1"/>
  <c r="C537" s="1"/>
  <c r="G537" s="1"/>
  <c r="C538" a="1"/>
  <c r="C538" s="1"/>
  <c r="G538" s="1"/>
  <c r="C539" a="1"/>
  <c r="C539" s="1"/>
  <c r="C540" a="1"/>
  <c r="C540" s="1"/>
  <c r="G540" s="1"/>
  <c r="C541" a="1"/>
  <c r="C541" s="1"/>
  <c r="C542" a="1"/>
  <c r="C542" s="1"/>
  <c r="D542" s="1"/>
  <c r="C543" a="1"/>
  <c r="C543" s="1"/>
  <c r="C544" a="1"/>
  <c r="C544" s="1"/>
  <c r="C545" a="1"/>
  <c r="C545" s="1"/>
  <c r="F545" s="1"/>
  <c r="C546" a="1"/>
  <c r="C546" s="1"/>
  <c r="C547" a="1"/>
  <c r="C547" s="1"/>
  <c r="G547" s="1"/>
  <c r="C548" a="1"/>
  <c r="C548" s="1"/>
  <c r="C549" a="1"/>
  <c r="C549" s="1"/>
  <c r="C550" a="1"/>
  <c r="C550" s="1"/>
  <c r="E550" s="1"/>
  <c r="C551" a="1"/>
  <c r="C551" s="1"/>
  <c r="E551" s="1"/>
  <c r="C552" a="1"/>
  <c r="C552" s="1"/>
  <c r="C553" a="1"/>
  <c r="C553" s="1"/>
  <c r="C554" a="1"/>
  <c r="C554" s="1"/>
  <c r="D554" s="1"/>
  <c r="C555" a="1"/>
  <c r="C555" s="1"/>
  <c r="A555" s="1"/>
  <c r="C556" a="1"/>
  <c r="C556" s="1"/>
  <c r="C557" a="1"/>
  <c r="C557" s="1"/>
  <c r="C558" a="1"/>
  <c r="C558" s="1"/>
  <c r="C559" a="1"/>
  <c r="C559" s="1"/>
  <c r="G559" s="1"/>
  <c r="C560" a="1"/>
  <c r="C560" s="1"/>
  <c r="C561" a="1"/>
  <c r="C561" s="1"/>
  <c r="C562" a="1"/>
  <c r="C562" s="1"/>
  <c r="C563" a="1"/>
  <c r="C563" s="1"/>
  <c r="F563" s="1"/>
  <c r="C564" a="1"/>
  <c r="C564" s="1"/>
  <c r="G564" s="1"/>
  <c r="C565" a="1"/>
  <c r="C565" s="1"/>
  <c r="G565" s="1"/>
  <c r="C566" a="1"/>
  <c r="C566" s="1"/>
  <c r="A566" s="1"/>
  <c r="C567" a="1"/>
  <c r="C567" s="1"/>
  <c r="C568" a="1"/>
  <c r="C568" s="1"/>
  <c r="C569" a="1"/>
  <c r="C569" s="1"/>
  <c r="C570" a="1"/>
  <c r="C570" s="1"/>
  <c r="C571" a="1"/>
  <c r="C571" s="1"/>
  <c r="C572" a="1"/>
  <c r="C572" s="1"/>
  <c r="C573" a="1"/>
  <c r="C573" s="1"/>
  <c r="C574" a="1"/>
  <c r="C574" s="1"/>
  <c r="D574" s="1"/>
  <c r="C575" a="1"/>
  <c r="C575" s="1"/>
  <c r="E575" s="1"/>
  <c r="C576" a="1"/>
  <c r="C576" s="1"/>
  <c r="C577" a="1"/>
  <c r="C577" s="1"/>
  <c r="C578" a="1"/>
  <c r="C578" s="1"/>
  <c r="G578" s="1"/>
  <c r="C579" a="1"/>
  <c r="C579" s="1"/>
  <c r="C580" a="1"/>
  <c r="C580" s="1"/>
  <c r="E580" s="1"/>
  <c r="C581" a="1"/>
  <c r="C581" s="1"/>
  <c r="C582" a="1"/>
  <c r="C582" s="1"/>
  <c r="C583" a="1"/>
  <c r="C583" s="1"/>
  <c r="C584" a="1"/>
  <c r="C584" s="1"/>
  <c r="C585" a="1"/>
  <c r="C585" s="1"/>
  <c r="A585" s="1"/>
  <c r="C586" a="1"/>
  <c r="C586" s="1"/>
  <c r="E586" s="1"/>
  <c r="C587" a="1"/>
  <c r="C587" s="1"/>
  <c r="D587" s="1"/>
  <c r="C588" a="1"/>
  <c r="C588" s="1"/>
  <c r="C589" a="1"/>
  <c r="C589" s="1"/>
  <c r="C590" a="1"/>
  <c r="C590" s="1"/>
  <c r="E590" s="1"/>
  <c r="C591" a="1"/>
  <c r="C591" s="1"/>
  <c r="A591" s="1"/>
  <c r="C592" a="1"/>
  <c r="C592" s="1"/>
  <c r="C593" a="1"/>
  <c r="C593" s="1"/>
  <c r="G593" s="1"/>
  <c r="C594" a="1"/>
  <c r="C594" s="1"/>
  <c r="C595" a="1"/>
  <c r="C595" s="1"/>
  <c r="C596" a="1"/>
  <c r="C596" s="1"/>
  <c r="B596" s="1"/>
  <c r="C597" a="1"/>
  <c r="C597" s="1"/>
  <c r="F597" s="1"/>
  <c r="C598" a="1"/>
  <c r="C598" s="1"/>
  <c r="A598" s="1"/>
  <c r="C599" a="1"/>
  <c r="C599" s="1"/>
  <c r="C600" a="1"/>
  <c r="C600" s="1"/>
  <c r="A600" s="1"/>
  <c r="C601" a="1"/>
  <c r="C601" s="1"/>
  <c r="C602" a="1"/>
  <c r="C602" s="1"/>
  <c r="C603" a="1"/>
  <c r="C603" s="1"/>
  <c r="C604" a="1"/>
  <c r="C604" s="1"/>
  <c r="C605" a="1"/>
  <c r="C605" s="1"/>
  <c r="C606" a="1"/>
  <c r="C606" s="1"/>
  <c r="C607" a="1"/>
  <c r="C607" s="1"/>
  <c r="C608" a="1"/>
  <c r="C608" s="1"/>
  <c r="C609" a="1"/>
  <c r="C609" s="1"/>
  <c r="A609" s="1"/>
  <c r="C610" a="1"/>
  <c r="C610" s="1"/>
  <c r="F610" s="1"/>
  <c r="C611" a="1"/>
  <c r="C611" s="1"/>
  <c r="A611" s="1"/>
  <c r="C612" a="1"/>
  <c r="C612" s="1"/>
  <c r="C613" a="1"/>
  <c r="C613" s="1"/>
  <c r="H613" s="1"/>
  <c r="C614" a="1"/>
  <c r="C614" s="1"/>
  <c r="D614" s="1"/>
  <c r="C615" a="1"/>
  <c r="C615" s="1"/>
  <c r="C616" a="1"/>
  <c r="C616" s="1"/>
  <c r="B616" s="1"/>
  <c r="C617" a="1"/>
  <c r="C617" s="1"/>
  <c r="E617" s="1"/>
  <c r="C618" a="1"/>
  <c r="C618" s="1"/>
  <c r="D618" s="1"/>
  <c r="C619" a="1"/>
  <c r="C619" s="1"/>
  <c r="C620" a="1"/>
  <c r="C620" s="1"/>
  <c r="C621" a="1"/>
  <c r="C621" s="1"/>
  <c r="C622" a="1"/>
  <c r="C622" s="1"/>
  <c r="C623" a="1"/>
  <c r="C623" s="1"/>
  <c r="C624" a="1"/>
  <c r="C624" s="1"/>
  <c r="E624" s="1"/>
  <c r="C625" a="1"/>
  <c r="C625" s="1"/>
  <c r="A625" s="1"/>
  <c r="C626" a="1"/>
  <c r="C626" s="1"/>
  <c r="C627" a="1"/>
  <c r="C627" s="1"/>
  <c r="C628" a="1"/>
  <c r="C628" s="1"/>
  <c r="B628" s="1"/>
  <c r="C629" a="1"/>
  <c r="C629" s="1"/>
  <c r="B629" s="1"/>
  <c r="C630" a="1"/>
  <c r="C630" s="1"/>
  <c r="C631" a="1"/>
  <c r="C631" s="1"/>
  <c r="C632" a="1"/>
  <c r="C632" s="1"/>
  <c r="F632" s="1"/>
  <c r="C633" a="1"/>
  <c r="C633" s="1"/>
  <c r="B633" s="1"/>
  <c r="C634" a="1"/>
  <c r="C634" s="1"/>
  <c r="C635" a="1"/>
  <c r="C635" s="1"/>
  <c r="G635" s="1"/>
  <c r="C636" a="1"/>
  <c r="C636" s="1"/>
  <c r="C637" a="1"/>
  <c r="C637" s="1"/>
  <c r="C638" a="1"/>
  <c r="C638" s="1"/>
  <c r="H638" s="1"/>
  <c r="C639" a="1"/>
  <c r="C639" s="1"/>
  <c r="A639" s="1"/>
  <c r="C640" a="1"/>
  <c r="C640" s="1"/>
  <c r="C641" a="1"/>
  <c r="C641" s="1"/>
  <c r="F641" s="1"/>
  <c r="C642" a="1"/>
  <c r="C642" s="1"/>
  <c r="G642" s="1"/>
  <c r="C643" a="1"/>
  <c r="C643" s="1"/>
  <c r="C644" a="1"/>
  <c r="C644" s="1"/>
  <c r="C645" a="1"/>
  <c r="C645" s="1"/>
  <c r="C646" a="1"/>
  <c r="C646" s="1"/>
  <c r="D646" s="1"/>
  <c r="C647" a="1"/>
  <c r="C647" s="1"/>
  <c r="C648" a="1"/>
  <c r="C648" s="1"/>
  <c r="F648" s="1"/>
  <c r="C649" a="1"/>
  <c r="C649" s="1"/>
  <c r="E649" s="1"/>
  <c r="C650" a="1"/>
  <c r="C650" s="1"/>
  <c r="C651" a="1"/>
  <c r="C651" s="1"/>
  <c r="C652" a="1"/>
  <c r="C652" s="1"/>
  <c r="C653" a="1"/>
  <c r="C653" s="1"/>
  <c r="C654" a="1"/>
  <c r="C654" s="1"/>
  <c r="A654" s="1"/>
  <c r="C655" a="1"/>
  <c r="C655" s="1"/>
  <c r="H655" s="1"/>
  <c r="C656" a="1"/>
  <c r="C656" s="1"/>
  <c r="C657" a="1"/>
  <c r="C657" s="1"/>
  <c r="C658" a="1"/>
  <c r="C658" s="1"/>
  <c r="G658" s="1"/>
  <c r="C659" a="1"/>
  <c r="C659" s="1"/>
  <c r="C660" a="1"/>
  <c r="C660" s="1"/>
  <c r="D660" s="1"/>
  <c r="C661" a="1"/>
  <c r="C661" s="1"/>
  <c r="H661" s="1"/>
  <c r="C662" a="1"/>
  <c r="C662" s="1"/>
  <c r="H662" s="1"/>
  <c r="C663" a="1"/>
  <c r="C663" s="1"/>
  <c r="G663" s="1"/>
  <c r="C664" a="1"/>
  <c r="C664" s="1"/>
  <c r="B664" s="1"/>
  <c r="C665" a="1"/>
  <c r="C665" s="1"/>
  <c r="B665" s="1"/>
  <c r="C666" a="1"/>
  <c r="C666" s="1"/>
  <c r="B666" s="1"/>
  <c r="C667" a="1"/>
  <c r="C667" s="1"/>
  <c r="C668" a="1"/>
  <c r="C668" s="1"/>
  <c r="F668" s="1"/>
  <c r="C669" a="1"/>
  <c r="C669" s="1"/>
  <c r="C670" a="1"/>
  <c r="C670" s="1"/>
  <c r="E670" s="1"/>
  <c r="C671" a="1"/>
  <c r="C671" s="1"/>
  <c r="C672" a="1"/>
  <c r="C672" s="1"/>
  <c r="H672" s="1"/>
  <c r="C673" a="1"/>
  <c r="C673" s="1"/>
  <c r="C674" a="1"/>
  <c r="C674" s="1"/>
  <c r="C675" a="1"/>
  <c r="C675" s="1"/>
  <c r="G675" s="1"/>
  <c r="C676" a="1"/>
  <c r="C676" s="1"/>
  <c r="F676" s="1"/>
  <c r="C677" a="1"/>
  <c r="C677" s="1"/>
  <c r="C678" a="1"/>
  <c r="C678" s="1"/>
  <c r="H678" s="1"/>
  <c r="C679" a="1"/>
  <c r="C679" s="1"/>
  <c r="G679" s="1"/>
  <c r="C680" a="1"/>
  <c r="C680" s="1"/>
  <c r="E680" s="1"/>
  <c r="C681" a="1"/>
  <c r="C681" s="1"/>
  <c r="G681" s="1"/>
  <c r="C682" a="1"/>
  <c r="C682" s="1"/>
  <c r="H682" s="1"/>
  <c r="C683" a="1"/>
  <c r="C683" s="1"/>
  <c r="D683" s="1"/>
  <c r="C684" a="1"/>
  <c r="C684" s="1"/>
  <c r="C685" a="1"/>
  <c r="C685" s="1"/>
  <c r="C686" a="1"/>
  <c r="C686" s="1"/>
  <c r="C687" a="1"/>
  <c r="C687" s="1"/>
  <c r="B687" s="1"/>
  <c r="C688" a="1"/>
  <c r="C688" s="1"/>
  <c r="C689" a="1"/>
  <c r="C689" s="1"/>
  <c r="D689" s="1"/>
  <c r="C690" a="1"/>
  <c r="C690" s="1"/>
  <c r="C691" a="1"/>
  <c r="C691" s="1"/>
  <c r="C692" a="1"/>
  <c r="C692" s="1"/>
  <c r="C693" a="1"/>
  <c r="C693" s="1"/>
  <c r="F693" s="1"/>
  <c r="C694" a="1"/>
  <c r="C694" s="1"/>
  <c r="C695" a="1"/>
  <c r="C695" s="1"/>
  <c r="G695" s="1"/>
  <c r="C696" a="1"/>
  <c r="C696" s="1"/>
  <c r="C697" a="1"/>
  <c r="C697" s="1"/>
  <c r="F697" s="1"/>
  <c r="C698" a="1"/>
  <c r="C698" s="1"/>
  <c r="C699" a="1"/>
  <c r="C699" s="1"/>
  <c r="E699" s="1"/>
  <c r="C700" a="1"/>
  <c r="C700" s="1"/>
  <c r="F700" s="1"/>
  <c r="C701" a="1"/>
  <c r="C701" s="1"/>
  <c r="C702" a="1"/>
  <c r="C702" s="1"/>
  <c r="F702" s="1"/>
  <c r="C703" a="1"/>
  <c r="C703" s="1"/>
  <c r="C704" a="1"/>
  <c r="C704" s="1"/>
  <c r="C705" a="1"/>
  <c r="C705" s="1"/>
  <c r="D705" s="1"/>
  <c r="C706" a="1"/>
  <c r="C706" s="1"/>
  <c r="C707" a="1"/>
  <c r="C707" s="1"/>
  <c r="E707" s="1"/>
  <c r="C708" a="1"/>
  <c r="C708" s="1"/>
  <c r="H708" s="1"/>
  <c r="C709" a="1"/>
  <c r="C709" s="1"/>
  <c r="C710" a="1"/>
  <c r="C710" s="1"/>
  <c r="H710" s="1"/>
  <c r="C711" a="1"/>
  <c r="C711" s="1"/>
  <c r="C712" a="1"/>
  <c r="C712" s="1"/>
  <c r="D712" s="1"/>
  <c r="C713" a="1"/>
  <c r="C713" s="1"/>
  <c r="C714" a="1"/>
  <c r="C714" s="1"/>
  <c r="C715" a="1"/>
  <c r="C715" s="1"/>
  <c r="E715" s="1"/>
  <c r="C716" a="1"/>
  <c r="C716" s="1"/>
  <c r="C717" a="1"/>
  <c r="C717" s="1"/>
  <c r="E717" s="1"/>
  <c r="C718" a="1"/>
  <c r="C718" s="1"/>
  <c r="D718" s="1"/>
  <c r="C719" a="1"/>
  <c r="C719" s="1"/>
  <c r="C720" a="1"/>
  <c r="C720" s="1"/>
  <c r="G720" s="1"/>
  <c r="C721" a="1"/>
  <c r="C721" s="1"/>
  <c r="D721" s="1"/>
  <c r="C722" a="1"/>
  <c r="C722" s="1"/>
  <c r="A722" s="1"/>
  <c r="C723" a="1"/>
  <c r="C723" s="1"/>
  <c r="D723" s="1"/>
  <c r="C724" a="1"/>
  <c r="C724" s="1"/>
  <c r="C725" a="1"/>
  <c r="C725" s="1"/>
  <c r="H725" s="1"/>
  <c r="C726" a="1"/>
  <c r="C726" s="1"/>
  <c r="B726" s="1"/>
  <c r="C727" a="1"/>
  <c r="C727" s="1"/>
  <c r="H727" s="1"/>
  <c r="C728" a="1"/>
  <c r="C728" s="1"/>
  <c r="F728" s="1"/>
  <c r="C729" a="1"/>
  <c r="C729" s="1"/>
  <c r="A729" s="1"/>
  <c r="C730" a="1"/>
  <c r="C730" s="1"/>
  <c r="C731" a="1"/>
  <c r="C731" s="1"/>
  <c r="C732" a="1"/>
  <c r="C732" s="1"/>
  <c r="F732" s="1"/>
  <c r="C733" a="1"/>
  <c r="C733" s="1"/>
  <c r="C734" a="1"/>
  <c r="C734" s="1"/>
  <c r="C735" a="1"/>
  <c r="C735" s="1"/>
  <c r="D735" s="1"/>
  <c r="C736" a="1"/>
  <c r="C736" s="1"/>
  <c r="E736" s="1"/>
  <c r="C737" a="1"/>
  <c r="C737" s="1"/>
  <c r="C738" a="1"/>
  <c r="C738" s="1"/>
  <c r="C739" a="1"/>
  <c r="C739" s="1"/>
  <c r="C740" a="1"/>
  <c r="C740" s="1"/>
  <c r="E740" s="1"/>
  <c r="C741" a="1"/>
  <c r="C741" s="1"/>
  <c r="H741" s="1"/>
  <c r="C742" a="1"/>
  <c r="C742" s="1"/>
  <c r="C743" a="1"/>
  <c r="C743" s="1"/>
  <c r="C744" a="1"/>
  <c r="C744" s="1"/>
  <c r="D744" s="1"/>
  <c r="C745" a="1"/>
  <c r="C745" s="1"/>
  <c r="E745" s="1"/>
  <c r="C746" a="1"/>
  <c r="C746" s="1"/>
  <c r="C747" a="1"/>
  <c r="C747" s="1"/>
  <c r="F747" s="1"/>
  <c r="C748" a="1"/>
  <c r="C748" s="1"/>
  <c r="C749" a="1"/>
  <c r="C749" s="1"/>
  <c r="C750" a="1"/>
  <c r="C750" s="1"/>
  <c r="C751" a="1"/>
  <c r="C751" s="1"/>
  <c r="D751" s="1"/>
  <c r="C752" a="1"/>
  <c r="C752" s="1"/>
  <c r="C753" a="1"/>
  <c r="C753" s="1"/>
  <c r="C754" a="1"/>
  <c r="C754" s="1"/>
  <c r="D754" s="1"/>
  <c r="C755" a="1"/>
  <c r="C755" s="1"/>
  <c r="E755" s="1"/>
  <c r="C756" a="1"/>
  <c r="C756" s="1"/>
  <c r="C757" a="1"/>
  <c r="C757" s="1"/>
  <c r="C758" a="1"/>
  <c r="C758" s="1"/>
  <c r="B758" s="1"/>
  <c r="C759" a="1"/>
  <c r="C759" s="1"/>
  <c r="A759" s="1"/>
  <c r="C760" a="1"/>
  <c r="C760" s="1"/>
  <c r="C761" a="1"/>
  <c r="C761" s="1"/>
  <c r="D761" s="1"/>
  <c r="C762" a="1"/>
  <c r="C762" s="1"/>
  <c r="C763" a="1"/>
  <c r="C763" s="1"/>
  <c r="C764" a="1"/>
  <c r="C764" s="1"/>
  <c r="C765" a="1"/>
  <c r="C765" s="1"/>
  <c r="H765" s="1"/>
  <c r="C766" a="1"/>
  <c r="C766" s="1"/>
  <c r="D766" s="1"/>
  <c r="C767" a="1"/>
  <c r="C767" s="1"/>
  <c r="H767" s="1"/>
  <c r="C768" a="1"/>
  <c r="C768" s="1"/>
  <c r="E768" s="1"/>
  <c r="C769" a="1"/>
  <c r="C769" s="1"/>
  <c r="C770" a="1"/>
  <c r="C770" s="1"/>
  <c r="A770" s="1"/>
  <c r="C771" a="1"/>
  <c r="C771" s="1"/>
  <c r="C772" a="1"/>
  <c r="C772" s="1"/>
  <c r="C773" a="1"/>
  <c r="C773" s="1"/>
  <c r="C774" a="1"/>
  <c r="C774" s="1"/>
  <c r="A774" s="1"/>
  <c r="C775" a="1"/>
  <c r="C775" s="1"/>
  <c r="E775" s="1"/>
  <c r="C776" a="1"/>
  <c r="C776" s="1"/>
  <c r="C777" a="1"/>
  <c r="C777" s="1"/>
  <c r="C778" a="1"/>
  <c r="C778" s="1"/>
  <c r="C779" a="1"/>
  <c r="C779" s="1"/>
  <c r="C780" a="1"/>
  <c r="C780" s="1"/>
  <c r="C781" a="1"/>
  <c r="C781" s="1"/>
  <c r="E781" s="1"/>
  <c r="C782" a="1"/>
  <c r="C782" s="1"/>
  <c r="D782" s="1"/>
  <c r="C783" a="1"/>
  <c r="C783" s="1"/>
  <c r="C784" a="1"/>
  <c r="C784" s="1"/>
  <c r="D784" s="1"/>
  <c r="C785" a="1"/>
  <c r="C785" s="1"/>
  <c r="C786" a="1"/>
  <c r="C786" s="1"/>
  <c r="E786" s="1"/>
  <c r="C787" a="1"/>
  <c r="C787" s="1"/>
  <c r="C788" a="1"/>
  <c r="C788" s="1"/>
  <c r="D788" s="1"/>
  <c r="C789" a="1"/>
  <c r="C789" s="1"/>
  <c r="E789" s="1"/>
  <c r="C790" a="1"/>
  <c r="C790" s="1"/>
  <c r="B790" s="1"/>
  <c r="C791" a="1"/>
  <c r="C791" s="1"/>
  <c r="G791" s="1"/>
  <c r="C792" a="1"/>
  <c r="C792" s="1"/>
  <c r="C793" a="1"/>
  <c r="C793" s="1"/>
  <c r="C794" a="1"/>
  <c r="C794" s="1"/>
  <c r="C795" a="1"/>
  <c r="C795" s="1"/>
  <c r="C796" a="1"/>
  <c r="C796" s="1"/>
  <c r="E796" s="1"/>
  <c r="C797" a="1"/>
  <c r="C797" s="1"/>
  <c r="C798" a="1"/>
  <c r="C798" s="1"/>
  <c r="E798" s="1"/>
  <c r="C799" a="1"/>
  <c r="C799" s="1"/>
  <c r="C800" a="1"/>
  <c r="C800" s="1"/>
  <c r="D800" s="1"/>
  <c r="C801" a="1"/>
  <c r="C801" s="1"/>
  <c r="H801" s="1"/>
  <c r="C802" a="1"/>
  <c r="C802" s="1"/>
  <c r="C803" a="1"/>
  <c r="C803" s="1"/>
  <c r="H803" s="1"/>
  <c r="C804" a="1"/>
  <c r="C804" s="1"/>
  <c r="C805" a="1"/>
  <c r="C805" s="1"/>
  <c r="C806" a="1"/>
  <c r="C806" s="1"/>
  <c r="A806" s="1"/>
  <c r="C807" a="1"/>
  <c r="C807" s="1"/>
  <c r="C808" a="1"/>
  <c r="C808" s="1"/>
  <c r="C809" a="1"/>
  <c r="C809" s="1"/>
  <c r="C810" a="1"/>
  <c r="C810" s="1"/>
  <c r="C811" a="1"/>
  <c r="C811" s="1"/>
  <c r="C812" a="1"/>
  <c r="C812" s="1"/>
  <c r="C813" a="1"/>
  <c r="C813" s="1"/>
  <c r="C814" a="1"/>
  <c r="C814" s="1"/>
  <c r="C815" a="1"/>
  <c r="C815" s="1"/>
  <c r="C816" a="1"/>
  <c r="C816" s="1"/>
  <c r="D816" s="1"/>
  <c r="C817" a="1"/>
  <c r="C817" s="1"/>
  <c r="F817" s="1"/>
  <c r="C818" a="1"/>
  <c r="C818" s="1"/>
  <c r="H818" s="1"/>
  <c r="C819" a="1"/>
  <c r="C819" s="1"/>
  <c r="C820" a="1"/>
  <c r="C820" s="1"/>
  <c r="C821" a="1"/>
  <c r="C821" s="1"/>
  <c r="F821" s="1"/>
  <c r="C822" a="1"/>
  <c r="C822" s="1"/>
  <c r="C823" a="1"/>
  <c r="C823" s="1"/>
  <c r="C824" a="1"/>
  <c r="C824" s="1"/>
  <c r="C825" a="1"/>
  <c r="C825" s="1"/>
  <c r="C826" a="1"/>
  <c r="C826" s="1"/>
  <c r="B826" s="1"/>
  <c r="C827" a="1"/>
  <c r="C827" s="1"/>
  <c r="H827" s="1"/>
  <c r="C828" a="1"/>
  <c r="C828" s="1"/>
  <c r="H828" s="1"/>
  <c r="C829" a="1"/>
  <c r="C829" s="1"/>
  <c r="E829" s="1"/>
  <c r="C830" a="1"/>
  <c r="C830" s="1"/>
  <c r="D830" s="1"/>
  <c r="C831" a="1"/>
  <c r="C831" s="1"/>
  <c r="D831" s="1"/>
  <c r="C832" a="1"/>
  <c r="C832" s="1"/>
  <c r="C833" a="1"/>
  <c r="C833" s="1"/>
  <c r="H833" s="1"/>
  <c r="C834" a="1"/>
  <c r="C834" s="1"/>
  <c r="C835" a="1"/>
  <c r="C835" s="1"/>
  <c r="G835" s="1"/>
  <c r="C836" a="1"/>
  <c r="C836" s="1"/>
  <c r="F836" s="1"/>
  <c r="C837" a="1"/>
  <c r="C837" s="1"/>
  <c r="C838" a="1"/>
  <c r="C838" s="1"/>
  <c r="C839" a="1"/>
  <c r="C839" s="1"/>
  <c r="C840" a="1"/>
  <c r="C840" s="1"/>
  <c r="E840" s="1"/>
  <c r="C841" a="1"/>
  <c r="C841" s="1"/>
  <c r="D841" s="1"/>
  <c r="C842" a="1"/>
  <c r="C842" s="1"/>
  <c r="F842" s="1"/>
  <c r="C843" a="1"/>
  <c r="C843" s="1"/>
  <c r="G843" s="1"/>
  <c r="C844" a="1"/>
  <c r="C844" s="1"/>
  <c r="D844" s="1"/>
  <c r="C845" a="1"/>
  <c r="C845" s="1"/>
  <c r="F845" s="1"/>
  <c r="C846" a="1"/>
  <c r="C846" s="1"/>
  <c r="C847" a="1"/>
  <c r="C847" s="1"/>
  <c r="D847" s="1"/>
  <c r="C848" a="1"/>
  <c r="C848" s="1"/>
  <c r="E848" s="1"/>
  <c r="C849" a="1"/>
  <c r="C849" s="1"/>
  <c r="F849" s="1"/>
  <c r="C850" a="1"/>
  <c r="C850" s="1"/>
  <c r="H850" s="1"/>
  <c r="C851" a="1"/>
  <c r="C851" s="1"/>
  <c r="D851" s="1"/>
  <c r="C852" a="1"/>
  <c r="C852" s="1"/>
  <c r="C853" a="1"/>
  <c r="C853" s="1"/>
  <c r="E853" s="1"/>
  <c r="C854" a="1"/>
  <c r="C854" s="1"/>
  <c r="D854" s="1"/>
  <c r="C855" a="1"/>
  <c r="C855" s="1"/>
  <c r="C856" a="1"/>
  <c r="C856" s="1"/>
  <c r="C857" a="1"/>
  <c r="C857" s="1"/>
  <c r="C858" a="1"/>
  <c r="C858" s="1"/>
  <c r="E858" s="1"/>
  <c r="C859" a="1"/>
  <c r="C859" s="1"/>
  <c r="C860" a="1"/>
  <c r="C860" s="1"/>
  <c r="D860" s="1"/>
  <c r="C861" a="1"/>
  <c r="C861" s="1"/>
  <c r="F861" s="1"/>
  <c r="C862" a="1"/>
  <c r="C862" s="1"/>
  <c r="D862" s="1"/>
  <c r="C863" a="1"/>
  <c r="C863" s="1"/>
  <c r="C864" a="1"/>
  <c r="C864" s="1"/>
  <c r="A864" s="1"/>
  <c r="C865" a="1"/>
  <c r="C865" s="1"/>
  <c r="F865" s="1"/>
  <c r="C866" a="1"/>
  <c r="C866" s="1"/>
  <c r="H866" s="1"/>
  <c r="C867" a="1"/>
  <c r="C867" s="1"/>
  <c r="B867" s="1"/>
  <c r="C868" a="1"/>
  <c r="C868" s="1"/>
  <c r="C869" a="1"/>
  <c r="C869" s="1"/>
  <c r="C870" a="1"/>
  <c r="C870" s="1"/>
  <c r="E870" s="1"/>
  <c r="C871" a="1"/>
  <c r="C871" s="1"/>
  <c r="F871" s="1"/>
  <c r="C872" a="1"/>
  <c r="C872" s="1"/>
  <c r="C873" a="1"/>
  <c r="C873" s="1"/>
  <c r="C874" a="1"/>
  <c r="C874" s="1"/>
  <c r="C875" a="1"/>
  <c r="C875" s="1"/>
  <c r="G875" s="1"/>
  <c r="C876" a="1"/>
  <c r="C876" s="1"/>
  <c r="C877" a="1"/>
  <c r="C877" s="1"/>
  <c r="H877" s="1"/>
  <c r="C878" a="1"/>
  <c r="C878" s="1"/>
  <c r="C879" a="1"/>
  <c r="C879" s="1"/>
  <c r="C880" a="1"/>
  <c r="C880" s="1"/>
  <c r="B880" s="1"/>
  <c r="C881" a="1"/>
  <c r="C881" s="1"/>
  <c r="G881" s="1"/>
  <c r="C882" a="1"/>
  <c r="C882" s="1"/>
  <c r="C883" a="1"/>
  <c r="C883" s="1"/>
  <c r="D883" s="1"/>
  <c r="C884" a="1"/>
  <c r="C884" s="1"/>
  <c r="B884" s="1"/>
  <c r="C885" a="1"/>
  <c r="C885" s="1"/>
  <c r="G885" s="1"/>
  <c r="C886" a="1"/>
  <c r="C886" s="1"/>
  <c r="D886" s="1"/>
  <c r="C887" a="1"/>
  <c r="C887" s="1"/>
  <c r="A887" s="1"/>
  <c r="C888" a="1"/>
  <c r="C888" s="1"/>
  <c r="C889" a="1"/>
  <c r="C889" s="1"/>
  <c r="A889" s="1"/>
  <c r="C890" a="1"/>
  <c r="C890" s="1"/>
  <c r="C891" a="1"/>
  <c r="C891" s="1"/>
  <c r="C892" a="1"/>
  <c r="C892" s="1"/>
  <c r="F892" s="1"/>
  <c r="C893" a="1"/>
  <c r="C893" s="1"/>
  <c r="C894" a="1"/>
  <c r="C894" s="1"/>
  <c r="H894" s="1"/>
  <c r="C895" a="1"/>
  <c r="C895" s="1"/>
  <c r="B895" s="1"/>
  <c r="C896" a="1"/>
  <c r="C896" s="1"/>
  <c r="H896" s="1"/>
  <c r="C897" a="1"/>
  <c r="C897" s="1"/>
  <c r="D897" s="1"/>
  <c r="C898" a="1"/>
  <c r="C898" s="1"/>
  <c r="D898" s="1"/>
  <c r="C899" a="1"/>
  <c r="C899" s="1"/>
  <c r="E899" s="1"/>
  <c r="C900" a="1"/>
  <c r="C900" s="1"/>
  <c r="D900" s="1"/>
  <c r="C901" a="1"/>
  <c r="C901" s="1"/>
  <c r="C902" a="1"/>
  <c r="C902" s="1"/>
  <c r="G902" s="1"/>
  <c r="C903" a="1"/>
  <c r="C903" s="1"/>
  <c r="E903" s="1"/>
  <c r="C904" a="1"/>
  <c r="C904" s="1"/>
  <c r="A904" s="1"/>
  <c r="C905" a="1"/>
  <c r="C905" s="1"/>
  <c r="H905" s="1"/>
  <c r="C906" a="1"/>
  <c r="C906" s="1"/>
  <c r="A906" s="1"/>
  <c r="C907" a="1"/>
  <c r="C907" s="1"/>
  <c r="C908" a="1"/>
  <c r="C908" s="1"/>
  <c r="F908" s="1"/>
  <c r="C909" a="1"/>
  <c r="C909" s="1"/>
  <c r="C910" a="1"/>
  <c r="C910" s="1"/>
  <c r="H910" s="1"/>
  <c r="C911" a="1"/>
  <c r="C911" s="1"/>
  <c r="C912" a="1"/>
  <c r="C912" s="1"/>
  <c r="C913" a="1"/>
  <c r="C913" s="1"/>
  <c r="C914" a="1"/>
  <c r="C914" s="1"/>
  <c r="H914" s="1"/>
  <c r="C915" a="1"/>
  <c r="C915" s="1"/>
  <c r="A915" s="1"/>
  <c r="C916" a="1"/>
  <c r="C916" s="1"/>
  <c r="G916" s="1"/>
  <c r="C917" a="1"/>
  <c r="C917" s="1"/>
  <c r="C918" a="1"/>
  <c r="C918" s="1"/>
  <c r="C919" a="1"/>
  <c r="C919" s="1"/>
  <c r="E919" s="1"/>
  <c r="C920" a="1"/>
  <c r="C920" s="1"/>
  <c r="C921" a="1"/>
  <c r="C921" s="1"/>
  <c r="C922" a="1"/>
  <c r="C922" s="1"/>
  <c r="A922" s="1"/>
  <c r="C923" a="1"/>
  <c r="C923" s="1"/>
  <c r="C924" a="1"/>
  <c r="C924" s="1"/>
  <c r="C925" a="1"/>
  <c r="C925" s="1"/>
  <c r="C926" a="1"/>
  <c r="C926" s="1"/>
  <c r="H926" s="1"/>
  <c r="C927" a="1"/>
  <c r="C927" s="1"/>
  <c r="F927" s="1"/>
  <c r="C928" a="1"/>
  <c r="C928" s="1"/>
  <c r="C929" a="1"/>
  <c r="C929" s="1"/>
  <c r="D929" s="1"/>
  <c r="C930" a="1"/>
  <c r="C930" s="1"/>
  <c r="C931" a="1"/>
  <c r="C931" s="1"/>
  <c r="C932" a="1"/>
  <c r="C932" s="1"/>
  <c r="C933" a="1"/>
  <c r="C933" s="1"/>
  <c r="C934" a="1"/>
  <c r="C934" s="1"/>
  <c r="C935" a="1"/>
  <c r="C935" s="1"/>
  <c r="C936" a="1"/>
  <c r="C936" s="1"/>
  <c r="C937" a="1"/>
  <c r="C937" s="1"/>
  <c r="E937" s="1"/>
  <c r="C938" a="1"/>
  <c r="C938" s="1"/>
  <c r="C939" a="1"/>
  <c r="C939" s="1"/>
  <c r="C940" a="1"/>
  <c r="C940" s="1"/>
  <c r="C941" a="1"/>
  <c r="C941" s="1"/>
  <c r="A941" s="1"/>
  <c r="C942" a="1"/>
  <c r="C942" s="1"/>
  <c r="H942" s="1"/>
  <c r="C943" a="1"/>
  <c r="C943" s="1"/>
  <c r="D943" s="1"/>
  <c r="C944" a="1"/>
  <c r="C944" s="1"/>
  <c r="C945" a="1"/>
  <c r="C945" s="1"/>
  <c r="B945" s="1"/>
  <c r="C946" a="1"/>
  <c r="C946" s="1"/>
  <c r="C947" a="1"/>
  <c r="C947" s="1"/>
  <c r="C948" a="1"/>
  <c r="C948" s="1"/>
  <c r="F948" s="1"/>
  <c r="C949" a="1"/>
  <c r="C949" s="1"/>
  <c r="C950" a="1"/>
  <c r="C950" s="1"/>
  <c r="C951" a="1"/>
  <c r="C951" s="1"/>
  <c r="C952" a="1"/>
  <c r="C952" s="1"/>
  <c r="C953" a="1"/>
  <c r="C953" s="1"/>
  <c r="A953" s="1"/>
  <c r="C954" a="1"/>
  <c r="C954" s="1"/>
  <c r="E954" s="1"/>
  <c r="C955" a="1"/>
  <c r="C955" s="1"/>
  <c r="G955" s="1"/>
  <c r="C956" a="1"/>
  <c r="C956" s="1"/>
  <c r="C957" a="1"/>
  <c r="C957" s="1"/>
  <c r="B957" s="1"/>
  <c r="C958" a="1"/>
  <c r="C958" s="1"/>
  <c r="C959" a="1"/>
  <c r="C959" s="1"/>
  <c r="G959" s="1"/>
  <c r="C960" a="1"/>
  <c r="C960" s="1"/>
  <c r="D960" s="1"/>
  <c r="C961" a="1"/>
  <c r="C961" s="1"/>
  <c r="E961" s="1"/>
  <c r="C962" a="1"/>
  <c r="C962" s="1"/>
  <c r="D962" s="1"/>
  <c r="C963" a="1"/>
  <c r="C963" s="1"/>
  <c r="D963" s="1"/>
  <c r="C964" a="1"/>
  <c r="C964" s="1"/>
  <c r="G964" s="1"/>
  <c r="C965" a="1"/>
  <c r="C965" s="1"/>
  <c r="B965" s="1"/>
  <c r="C966" a="1"/>
  <c r="C966" s="1"/>
  <c r="C967" a="1"/>
  <c r="C967" s="1"/>
  <c r="A967" s="1"/>
  <c r="C968" a="1"/>
  <c r="C968" s="1"/>
  <c r="C969" a="1"/>
  <c r="C969" s="1"/>
  <c r="C970" a="1"/>
  <c r="C970" s="1"/>
  <c r="E970" s="1"/>
  <c r="C971" a="1"/>
  <c r="C971" s="1"/>
  <c r="H971" s="1"/>
  <c r="C972" a="1"/>
  <c r="C972" s="1"/>
  <c r="C973" a="1"/>
  <c r="C973" s="1"/>
  <c r="F973" s="1"/>
  <c r="C974" a="1"/>
  <c r="C974" s="1"/>
  <c r="C975" a="1"/>
  <c r="C975" s="1"/>
  <c r="D975" s="1"/>
  <c r="C976" a="1"/>
  <c r="C976" s="1"/>
  <c r="C977" a="1"/>
  <c r="C977" s="1"/>
  <c r="F977" s="1"/>
  <c r="C978" a="1"/>
  <c r="C978" s="1"/>
  <c r="C979" a="1"/>
  <c r="C979" s="1"/>
  <c r="C980" a="1"/>
  <c r="C980" s="1"/>
  <c r="C981" a="1"/>
  <c r="C981" s="1"/>
  <c r="A981" s="1"/>
  <c r="C982" a="1"/>
  <c r="C982" s="1"/>
  <c r="E982" s="1"/>
  <c r="C983" a="1"/>
  <c r="C983" s="1"/>
  <c r="B983" s="1"/>
  <c r="C984" a="1"/>
  <c r="C984" s="1"/>
  <c r="C985" a="1"/>
  <c r="C985" s="1"/>
  <c r="C986" a="1"/>
  <c r="C986" s="1"/>
  <c r="A986" s="1"/>
  <c r="C987" a="1"/>
  <c r="C987" s="1"/>
  <c r="E987" s="1"/>
  <c r="C988" a="1"/>
  <c r="C988" s="1"/>
  <c r="H988" s="1"/>
  <c r="C989" a="1"/>
  <c r="C989" s="1"/>
  <c r="E989" s="1"/>
  <c r="C990" a="1"/>
  <c r="C990" s="1"/>
  <c r="C991" a="1"/>
  <c r="C991" s="1"/>
  <c r="C992" a="1"/>
  <c r="C992" s="1"/>
  <c r="C993" a="1"/>
  <c r="C993" s="1"/>
  <c r="B993" s="1"/>
  <c r="C994" a="1"/>
  <c r="C994" s="1"/>
  <c r="C995" a="1"/>
  <c r="C995" s="1"/>
  <c r="A995" s="1"/>
  <c r="C996" a="1"/>
  <c r="C996" s="1"/>
  <c r="A996" s="1"/>
  <c r="C997" a="1"/>
  <c r="C997" s="1"/>
  <c r="G997" s="1"/>
  <c r="C998" a="1"/>
  <c r="C998" s="1"/>
  <c r="H998" s="1"/>
  <c r="C999" a="1"/>
  <c r="C999" s="1"/>
  <c r="D999" s="1"/>
  <c r="C1000" a="1"/>
  <c r="C1000" s="1"/>
  <c r="A1000" s="1"/>
  <c r="C1001" a="1"/>
  <c r="C1001" s="1"/>
  <c r="C1002" a="1"/>
  <c r="C1002" s="1"/>
  <c r="D1002" s="1"/>
  <c r="C1003" a="1"/>
  <c r="C1003" s="1"/>
  <c r="C1004" a="1"/>
  <c r="C1004" s="1"/>
  <c r="C1005" a="1"/>
  <c r="C1005" s="1"/>
  <c r="C1006" a="1"/>
  <c r="C1006" s="1"/>
  <c r="A1006" s="1"/>
  <c r="C1007" a="1"/>
  <c r="C1007" s="1"/>
  <c r="B1007" s="1"/>
  <c r="C1008" a="1"/>
  <c r="C1008" s="1"/>
  <c r="A1008" s="1"/>
  <c r="C1009" a="1"/>
  <c r="C1009" s="1"/>
  <c r="F1009" s="1"/>
  <c r="C1010" a="1"/>
  <c r="C1010" s="1"/>
  <c r="D1010" s="1"/>
  <c r="C1011" a="1"/>
  <c r="C1011" s="1"/>
  <c r="C1012" a="1"/>
  <c r="C1012" s="1"/>
  <c r="A1012" s="1"/>
  <c r="C1013" a="1"/>
  <c r="C1013" s="1"/>
  <c r="B1013" s="1"/>
  <c r="C1014" a="1"/>
  <c r="C1014" s="1"/>
  <c r="D1014" s="1"/>
  <c r="C1015" a="1"/>
  <c r="C1015" s="1"/>
  <c r="H1015" s="1"/>
  <c r="C1016" a="1"/>
  <c r="C1016" s="1"/>
  <c r="C1017" a="1"/>
  <c r="C1017" s="1"/>
  <c r="E1017" s="1"/>
  <c r="C1018" a="1"/>
  <c r="C1018" s="1"/>
  <c r="C1019" a="1"/>
  <c r="C1019" s="1"/>
  <c r="C1020" a="1"/>
  <c r="C1020" s="1"/>
  <c r="H1020" s="1"/>
  <c r="C1021" a="1"/>
  <c r="C1021" s="1"/>
  <c r="C1022" a="1"/>
  <c r="C1022" s="1"/>
  <c r="C1023" a="1"/>
  <c r="C1023" s="1"/>
  <c r="C1024" a="1"/>
  <c r="C1024" s="1"/>
  <c r="C1025" a="1"/>
  <c r="C1025" s="1"/>
  <c r="E1025" s="1"/>
  <c r="C1026" a="1"/>
  <c r="C1026" s="1"/>
  <c r="C1027" a="1"/>
  <c r="C1027" s="1"/>
  <c r="C1028" a="1"/>
  <c r="C1028" s="1"/>
  <c r="G1028" s="1"/>
  <c r="C1029" a="1"/>
  <c r="C1029" s="1"/>
  <c r="A1029" s="1"/>
  <c r="C1030" a="1"/>
  <c r="C1030" s="1"/>
  <c r="A1030" s="1"/>
  <c r="C1031" a="1"/>
  <c r="C1031" s="1"/>
  <c r="C1032" a="1"/>
  <c r="C1032" s="1"/>
  <c r="C1033" a="1"/>
  <c r="C1033" s="1"/>
  <c r="C1034" a="1"/>
  <c r="C1034" s="1"/>
  <c r="D1034" s="1"/>
  <c r="C1035" a="1"/>
  <c r="C1035" s="1"/>
  <c r="C1036" a="1"/>
  <c r="C1036" s="1"/>
  <c r="C1037" a="1"/>
  <c r="C1037" s="1"/>
  <c r="E1037" s="1"/>
  <c r="C1038" a="1"/>
  <c r="C1038" s="1"/>
  <c r="G1038" s="1"/>
  <c r="C1039" a="1"/>
  <c r="C1039" s="1"/>
  <c r="D1039" s="1"/>
  <c r="C1040" a="1"/>
  <c r="C1040" s="1"/>
  <c r="F1040" s="1"/>
  <c r="C1041" a="1"/>
  <c r="C1041" s="1"/>
  <c r="C1042" a="1"/>
  <c r="C1042" s="1"/>
  <c r="C1043" a="1"/>
  <c r="C1043" s="1"/>
  <c r="C1044" a="1"/>
  <c r="C1044" s="1"/>
  <c r="F1044" s="1"/>
  <c r="C1045" a="1"/>
  <c r="C1045" s="1"/>
  <c r="G1045" s="1"/>
  <c r="C1046" a="1"/>
  <c r="C1046" s="1"/>
  <c r="E1046" s="1"/>
  <c r="C1047" a="1"/>
  <c r="C1047" s="1"/>
  <c r="C1048" a="1"/>
  <c r="C1048" s="1"/>
  <c r="C1049" a="1"/>
  <c r="C1049" s="1"/>
  <c r="D1049" s="1"/>
  <c r="C1050" a="1"/>
  <c r="C1050" s="1"/>
  <c r="D1050" s="1"/>
  <c r="C1051" a="1"/>
  <c r="C1051" s="1"/>
  <c r="B1051" s="1"/>
  <c r="C1052" a="1"/>
  <c r="C1052" s="1"/>
  <c r="C1053" a="1"/>
  <c r="C1053" s="1"/>
  <c r="C1054" a="1"/>
  <c r="C1054" s="1"/>
  <c r="A1054" s="1"/>
  <c r="C1055" a="1"/>
  <c r="C1055" s="1"/>
  <c r="C1056" a="1"/>
  <c r="C1056" s="1"/>
  <c r="H1056" s="1"/>
  <c r="C1057" a="1"/>
  <c r="C1057" s="1"/>
  <c r="C1058" a="1"/>
  <c r="C1058" s="1"/>
  <c r="C1059" a="1"/>
  <c r="C1059" s="1"/>
  <c r="D1059" s="1"/>
  <c r="C1060" a="1"/>
  <c r="C1060" s="1"/>
  <c r="E1060" s="1"/>
  <c r="C1061" a="1"/>
  <c r="C1061" s="1"/>
  <c r="A1061" s="1"/>
  <c r="C1062" a="1"/>
  <c r="C1062" s="1"/>
  <c r="B1062" s="1"/>
  <c r="C1063" a="1"/>
  <c r="C1063" s="1"/>
  <c r="D1063" s="1"/>
  <c r="C1064" a="1"/>
  <c r="C1064" s="1"/>
  <c r="D1064" s="1"/>
  <c r="C1065" a="1"/>
  <c r="C1065" s="1"/>
  <c r="C1066" a="1"/>
  <c r="C1066" s="1"/>
  <c r="C1067" a="1"/>
  <c r="C1067" s="1"/>
  <c r="B1067" s="1"/>
  <c r="C1068" a="1"/>
  <c r="C1068" s="1"/>
  <c r="H1068" s="1"/>
  <c r="C1069" a="1"/>
  <c r="C1069" s="1"/>
  <c r="C1070" a="1"/>
  <c r="C1070" s="1"/>
  <c r="A1070" s="1"/>
  <c r="C1071" a="1"/>
  <c r="C1071" s="1"/>
  <c r="C1072" a="1"/>
  <c r="C1072" s="1"/>
  <c r="C1073" a="1"/>
  <c r="C1073" s="1"/>
  <c r="C1074" a="1"/>
  <c r="C1074" s="1"/>
  <c r="D1074" s="1"/>
  <c r="C1075" a="1"/>
  <c r="C1075" s="1"/>
  <c r="C1076" a="1"/>
  <c r="C1076" s="1"/>
  <c r="C1077" a="1"/>
  <c r="C1077" s="1"/>
  <c r="H1077" s="1"/>
  <c r="C1078" a="1"/>
  <c r="C1078" s="1"/>
  <c r="G1078" s="1"/>
  <c r="C1079" a="1"/>
  <c r="C1079" s="1"/>
  <c r="D1079" s="1"/>
  <c r="C1080" a="1"/>
  <c r="C1080" s="1"/>
  <c r="C1081" a="1"/>
  <c r="C1081" s="1"/>
  <c r="D1081" s="1"/>
  <c r="C1082" a="1"/>
  <c r="C1082" s="1"/>
  <c r="C1083" a="1"/>
  <c r="C1083" s="1"/>
  <c r="C1084" a="1"/>
  <c r="C1084" s="1"/>
  <c r="C1085" a="1"/>
  <c r="C1085" s="1"/>
  <c r="E1085" s="1"/>
  <c r="C1086" a="1"/>
  <c r="C1086" s="1"/>
  <c r="A1086" s="1"/>
  <c r="C1087" a="1"/>
  <c r="C1087" s="1"/>
  <c r="C1088" a="1"/>
  <c r="C1088" s="1"/>
  <c r="C1089" a="1"/>
  <c r="C1089" s="1"/>
  <c r="C1090" a="1"/>
  <c r="C1090" s="1"/>
  <c r="C1091" a="1"/>
  <c r="C1091" s="1"/>
  <c r="A1091" s="1"/>
  <c r="C1092" a="1"/>
  <c r="C1092" s="1"/>
  <c r="E1092" s="1"/>
  <c r="C1093" a="1"/>
  <c r="C1093" s="1"/>
  <c r="C1094" a="1"/>
  <c r="C1094" s="1"/>
  <c r="B1094" s="1"/>
  <c r="C1095" a="1"/>
  <c r="C1095" s="1"/>
  <c r="D1095" s="1"/>
  <c r="C1096" a="1"/>
  <c r="C1096" s="1"/>
  <c r="A1096" s="1"/>
  <c r="C1097" a="1"/>
  <c r="C1097" s="1"/>
  <c r="D1097" s="1"/>
  <c r="C1098" a="1"/>
  <c r="C1098" s="1"/>
  <c r="C1099" a="1"/>
  <c r="C1099" s="1"/>
  <c r="C1100" a="1"/>
  <c r="C1100" s="1"/>
  <c r="C1101" a="1"/>
  <c r="C1101" s="1"/>
  <c r="C1102" a="1"/>
  <c r="C1102" s="1"/>
  <c r="C1103" a="1"/>
  <c r="C1103" s="1"/>
  <c r="A1103" s="1"/>
  <c r="C1104" a="1"/>
  <c r="C1104" s="1"/>
  <c r="E1104" s="1"/>
  <c r="C1105" a="1"/>
  <c r="C1105" s="1"/>
  <c r="C1106" a="1"/>
  <c r="C1106" s="1"/>
  <c r="D1106" s="1"/>
  <c r="C1107" a="1"/>
  <c r="C1107" s="1"/>
  <c r="C1108" a="1"/>
  <c r="C1108" s="1"/>
  <c r="E1108" s="1"/>
  <c r="C1109" a="1"/>
  <c r="C1109" s="1"/>
  <c r="C1110" a="1"/>
  <c r="C1110" s="1"/>
  <c r="B1110" s="1"/>
  <c r="C1111" a="1"/>
  <c r="C1111" s="1"/>
  <c r="C1112" a="1"/>
  <c r="C1112" s="1"/>
  <c r="C1113" a="1"/>
  <c r="C1113" s="1"/>
  <c r="D1113" s="1"/>
  <c r="C1114" a="1"/>
  <c r="C1114" s="1"/>
  <c r="C1115" a="1"/>
  <c r="C1115" s="1"/>
  <c r="E1115" s="1"/>
  <c r="C1116" a="1"/>
  <c r="C1116" s="1"/>
  <c r="C1117" a="1"/>
  <c r="C1117" s="1"/>
  <c r="C1118" a="1"/>
  <c r="C1118" s="1"/>
  <c r="H1118" s="1"/>
  <c r="C1119" a="1"/>
  <c r="C1119" s="1"/>
  <c r="C1120" a="1"/>
  <c r="C1120" s="1"/>
  <c r="C1121" a="1"/>
  <c r="C1121" s="1"/>
  <c r="D1121" s="1"/>
  <c r="C1122" a="1"/>
  <c r="C1122" s="1"/>
  <c r="C1123" a="1"/>
  <c r="C1123" s="1"/>
  <c r="C1124" a="1"/>
  <c r="C1124" s="1"/>
  <c r="C1125" a="1"/>
  <c r="C1125" s="1"/>
  <c r="B1125" s="1"/>
  <c r="C8" a="1"/>
  <c r="C8" s="1"/>
  <c r="C7" a="1"/>
  <c r="C7" s="1"/>
  <c r="C9" i="55" a="1"/>
  <c r="C9" s="1"/>
  <c r="G9" s="1"/>
  <c r="C10" a="1"/>
  <c r="C10" s="1"/>
  <c r="D10" s="1"/>
  <c r="C11" a="1"/>
  <c r="C11" s="1"/>
  <c r="E11" s="1"/>
  <c r="C12" a="1"/>
  <c r="C12" s="1"/>
  <c r="C13" a="1"/>
  <c r="C13" s="1"/>
  <c r="D13" s="1"/>
  <c r="C14" a="1"/>
  <c r="C14" s="1"/>
  <c r="C15" a="1"/>
  <c r="C15" s="1"/>
  <c r="D15" s="1"/>
  <c r="C16" a="1"/>
  <c r="C16" s="1"/>
  <c r="C17" a="1"/>
  <c r="C17" s="1"/>
  <c r="B17" s="1"/>
  <c r="C18" a="1"/>
  <c r="C18" s="1"/>
  <c r="C19" a="1"/>
  <c r="C19" s="1"/>
  <c r="D19" s="1"/>
  <c r="C20" a="1"/>
  <c r="C20" s="1"/>
  <c r="C21" a="1"/>
  <c r="C21" s="1"/>
  <c r="C22" a="1"/>
  <c r="C22" s="1"/>
  <c r="H22" s="1"/>
  <c r="C23" a="1"/>
  <c r="C23" s="1"/>
  <c r="C24" a="1"/>
  <c r="C24" s="1"/>
  <c r="C25" a="1"/>
  <c r="C25" s="1"/>
  <c r="H25" s="1"/>
  <c r="C26" a="1"/>
  <c r="C26" s="1"/>
  <c r="D26" s="1"/>
  <c r="C27" a="1"/>
  <c r="C27" s="1"/>
  <c r="E27" s="1"/>
  <c r="C28" a="1"/>
  <c r="C28" s="1"/>
  <c r="C29" a="1"/>
  <c r="C29" s="1"/>
  <c r="C30" a="1"/>
  <c r="C30" s="1"/>
  <c r="B30" s="1"/>
  <c r="C31" a="1"/>
  <c r="C31" s="1"/>
  <c r="C32" a="1"/>
  <c r="C32" s="1"/>
  <c r="C33" a="1"/>
  <c r="C33" s="1"/>
  <c r="C34" a="1"/>
  <c r="C34" s="1"/>
  <c r="F34" s="1"/>
  <c r="C35" a="1"/>
  <c r="C35" s="1"/>
  <c r="C36" a="1"/>
  <c r="C36" s="1"/>
  <c r="C37" a="1"/>
  <c r="C37" s="1"/>
  <c r="B37" s="1"/>
  <c r="C38" a="1"/>
  <c r="C38" s="1"/>
  <c r="H38" s="1"/>
  <c r="C39" a="1"/>
  <c r="C39" s="1"/>
  <c r="B39" s="1"/>
  <c r="C40" a="1"/>
  <c r="C40" s="1"/>
  <c r="C41" a="1"/>
  <c r="C41" s="1"/>
  <c r="C42" a="1"/>
  <c r="C42" s="1"/>
  <c r="D42" s="1"/>
  <c r="C43" a="1"/>
  <c r="C43" s="1"/>
  <c r="C44" a="1"/>
  <c r="C44" s="1"/>
  <c r="D44" s="1"/>
  <c r="C45" a="1"/>
  <c r="C45" s="1"/>
  <c r="C46" a="1"/>
  <c r="C46" s="1"/>
  <c r="B46" s="1"/>
  <c r="C47" a="1"/>
  <c r="C47" s="1"/>
  <c r="C48" a="1"/>
  <c r="C48" s="1"/>
  <c r="C49" a="1"/>
  <c r="C49" s="1"/>
  <c r="C50" a="1"/>
  <c r="C50" s="1"/>
  <c r="F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D58" s="1"/>
  <c r="C59" a="1"/>
  <c r="C59" s="1"/>
  <c r="C60" a="1"/>
  <c r="C60" s="1"/>
  <c r="D60" s="1"/>
  <c r="C61" a="1"/>
  <c r="C61" s="1"/>
  <c r="D61" s="1"/>
  <c r="C62" a="1"/>
  <c r="C62" s="1"/>
  <c r="B62" s="1"/>
  <c r="C63" a="1"/>
  <c r="C63" s="1"/>
  <c r="D63" s="1"/>
  <c r="C64" a="1"/>
  <c r="C64" s="1"/>
  <c r="B64" s="1"/>
  <c r="C65" a="1"/>
  <c r="C65" s="1"/>
  <c r="C66" a="1"/>
  <c r="C66" s="1"/>
  <c r="C67" a="1"/>
  <c r="C67" s="1"/>
  <c r="C68" a="1"/>
  <c r="C68" s="1"/>
  <c r="D68" s="1"/>
  <c r="C69" a="1"/>
  <c r="C69" s="1"/>
  <c r="C70" a="1"/>
  <c r="C70" s="1"/>
  <c r="E70" s="1"/>
  <c r="C71" a="1"/>
  <c r="C71" s="1"/>
  <c r="B71" s="1"/>
  <c r="C72" a="1"/>
  <c r="C72" s="1"/>
  <c r="E72" s="1"/>
  <c r="C73" a="1"/>
  <c r="C73" s="1"/>
  <c r="C74" a="1"/>
  <c r="C74" s="1"/>
  <c r="C75" a="1"/>
  <c r="C75" s="1"/>
  <c r="E75" s="1"/>
  <c r="C76" a="1"/>
  <c r="C76" s="1"/>
  <c r="C77" a="1"/>
  <c r="C77" s="1"/>
  <c r="C78" a="1"/>
  <c r="C78" s="1"/>
  <c r="C79" a="1"/>
  <c r="C79" s="1"/>
  <c r="H79" s="1"/>
  <c r="C80" a="1"/>
  <c r="C80" s="1"/>
  <c r="C81" a="1"/>
  <c r="C81" s="1"/>
  <c r="D81" s="1"/>
  <c r="C82" a="1"/>
  <c r="C82" s="1"/>
  <c r="C83" a="1"/>
  <c r="C83" s="1"/>
  <c r="C84" a="1"/>
  <c r="C84" s="1"/>
  <c r="C85" a="1"/>
  <c r="C85" s="1"/>
  <c r="C86" a="1"/>
  <c r="C86" s="1"/>
  <c r="D86" s="1"/>
  <c r="C87" a="1"/>
  <c r="C87" s="1"/>
  <c r="E87" s="1"/>
  <c r="C88" a="1"/>
  <c r="C88" s="1"/>
  <c r="C89" a="1"/>
  <c r="C89" s="1"/>
  <c r="C90" a="1"/>
  <c r="C90" s="1"/>
  <c r="D90" s="1"/>
  <c r="C91" a="1"/>
  <c r="C91" s="1"/>
  <c r="C92" a="1"/>
  <c r="C92" s="1"/>
  <c r="D92" s="1"/>
  <c r="C93" a="1"/>
  <c r="C93" s="1"/>
  <c r="D93" s="1"/>
  <c r="C94" a="1"/>
  <c r="C94" s="1"/>
  <c r="C95" a="1"/>
  <c r="C95" s="1"/>
  <c r="C96" a="1"/>
  <c r="C96" s="1"/>
  <c r="C97" a="1"/>
  <c r="C97" s="1"/>
  <c r="C98" a="1"/>
  <c r="C98" s="1"/>
  <c r="G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H104" s="1"/>
  <c r="C105" a="1"/>
  <c r="C105" s="1"/>
  <c r="D105" s="1"/>
  <c r="C106" a="1"/>
  <c r="C106" s="1"/>
  <c r="H106" s="1"/>
  <c r="C107" a="1"/>
  <c r="C107" s="1"/>
  <c r="G107" s="1"/>
  <c r="C108" a="1"/>
  <c r="C108" s="1"/>
  <c r="C109" a="1"/>
  <c r="C109" s="1"/>
  <c r="G109" s="1"/>
  <c r="C110" a="1"/>
  <c r="C110" s="1"/>
  <c r="C111" a="1"/>
  <c r="C111" s="1"/>
  <c r="C112" a="1"/>
  <c r="C112" s="1"/>
  <c r="C113" a="1"/>
  <c r="C113" s="1"/>
  <c r="C114" a="1"/>
  <c r="C114" s="1"/>
  <c r="B114" s="1"/>
  <c r="C115" a="1"/>
  <c r="C115" s="1"/>
  <c r="H115" s="1"/>
  <c r="C116" a="1"/>
  <c r="C116" s="1"/>
  <c r="C117" a="1"/>
  <c r="C117" s="1"/>
  <c r="D117" s="1"/>
  <c r="C118" a="1"/>
  <c r="C118" s="1"/>
  <c r="B118" s="1"/>
  <c r="C119" a="1"/>
  <c r="C119" s="1"/>
  <c r="C120" a="1"/>
  <c r="C120" s="1"/>
  <c r="D120" s="1"/>
  <c r="C121" a="1"/>
  <c r="C121" s="1"/>
  <c r="G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H127" s="1"/>
  <c r="C128" a="1"/>
  <c r="C128" s="1"/>
  <c r="C129" a="1"/>
  <c r="C129" s="1"/>
  <c r="G129" s="1"/>
  <c r="C130" a="1"/>
  <c r="C130" s="1"/>
  <c r="B130" s="1"/>
  <c r="C131" a="1"/>
  <c r="C131" s="1"/>
  <c r="B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G139" s="1"/>
  <c r="C140" a="1"/>
  <c r="C140" s="1"/>
  <c r="C141" a="1"/>
  <c r="C141" s="1"/>
  <c r="C142" a="1"/>
  <c r="C142" s="1"/>
  <c r="C143" a="1"/>
  <c r="C143" s="1"/>
  <c r="D143" s="1"/>
  <c r="C144" a="1"/>
  <c r="C144" s="1"/>
  <c r="C145" a="1"/>
  <c r="C145" s="1"/>
  <c r="G145" s="1"/>
  <c r="C146" a="1"/>
  <c r="C146" s="1"/>
  <c r="B146" s="1"/>
  <c r="C147" a="1"/>
  <c r="C147" s="1"/>
  <c r="C148" a="1"/>
  <c r="C148" s="1"/>
  <c r="C149" a="1"/>
  <c r="C149" s="1"/>
  <c r="D149" s="1"/>
  <c r="C150" a="1"/>
  <c r="C150" s="1"/>
  <c r="C151" a="1"/>
  <c r="C151" s="1"/>
  <c r="C152" a="1"/>
  <c r="C152" s="1"/>
  <c r="D152" s="1"/>
  <c r="C153" a="1"/>
  <c r="C153" s="1"/>
  <c r="C154" a="1"/>
  <c r="C154" s="1"/>
  <c r="C155" a="1"/>
  <c r="C155" s="1"/>
  <c r="C156" a="1"/>
  <c r="C156" s="1"/>
  <c r="E156" s="1"/>
  <c r="C157" a="1"/>
  <c r="C157" s="1"/>
  <c r="E157" s="1"/>
  <c r="C158" a="1"/>
  <c r="C158" s="1"/>
  <c r="C159" a="1"/>
  <c r="C159" s="1"/>
  <c r="H159" s="1"/>
  <c r="C160" a="1"/>
  <c r="C160" s="1"/>
  <c r="C161" a="1"/>
  <c r="C161" s="1"/>
  <c r="C162" a="1"/>
  <c r="C162" s="1"/>
  <c r="C163" a="1"/>
  <c r="C163" s="1"/>
  <c r="G163" s="1"/>
  <c r="C164" a="1"/>
  <c r="C164" s="1"/>
  <c r="C165" a="1"/>
  <c r="C165" s="1"/>
  <c r="C166" a="1"/>
  <c r="C166" s="1"/>
  <c r="B166" s="1"/>
  <c r="C167" a="1"/>
  <c r="C167" s="1"/>
  <c r="C168" a="1"/>
  <c r="C168" s="1"/>
  <c r="B168" s="1"/>
  <c r="C169" a="1"/>
  <c r="C169" s="1"/>
  <c r="H169" s="1"/>
  <c r="C170" a="1"/>
  <c r="C170" s="1"/>
  <c r="E170" s="1"/>
  <c r="C171" a="1"/>
  <c r="C171" s="1"/>
  <c r="B171" s="1"/>
  <c r="C172" a="1"/>
  <c r="C172" s="1"/>
  <c r="E172" s="1"/>
  <c r="C173" a="1"/>
  <c r="C173" s="1"/>
  <c r="C174" a="1"/>
  <c r="C174" s="1"/>
  <c r="C175" a="1"/>
  <c r="C175" s="1"/>
  <c r="C176" a="1"/>
  <c r="C176" s="1"/>
  <c r="D176" s="1"/>
  <c r="C177" a="1"/>
  <c r="C177" s="1"/>
  <c r="E177" s="1"/>
  <c r="C178" a="1"/>
  <c r="C178" s="1"/>
  <c r="C179" a="1"/>
  <c r="C179" s="1"/>
  <c r="D179" s="1"/>
  <c r="C180" a="1"/>
  <c r="C180" s="1"/>
  <c r="D180" s="1"/>
  <c r="C181" a="1"/>
  <c r="C181" s="1"/>
  <c r="H181" s="1"/>
  <c r="C182" a="1"/>
  <c r="C182" s="1"/>
  <c r="C183" a="1"/>
  <c r="C183" s="1"/>
  <c r="E183" s="1"/>
  <c r="C184" a="1"/>
  <c r="C184" s="1"/>
  <c r="G184" s="1"/>
  <c r="C185" a="1"/>
  <c r="C185" s="1"/>
  <c r="C186" a="1"/>
  <c r="C186" s="1"/>
  <c r="E186" s="1"/>
  <c r="C187" a="1"/>
  <c r="C187" s="1"/>
  <c r="G187" s="1"/>
  <c r="C188" a="1"/>
  <c r="C188" s="1"/>
  <c r="C189" a="1"/>
  <c r="C189" s="1"/>
  <c r="D189" s="1"/>
  <c r="C190" a="1"/>
  <c r="C190" s="1"/>
  <c r="C191" a="1"/>
  <c r="C191" s="1"/>
  <c r="C192" a="1"/>
  <c r="C192" s="1"/>
  <c r="C193" a="1"/>
  <c r="C193" s="1"/>
  <c r="E193" s="1"/>
  <c r="C194" a="1"/>
  <c r="C194" s="1"/>
  <c r="C195" a="1"/>
  <c r="C195" s="1"/>
  <c r="C196" a="1"/>
  <c r="C196" s="1"/>
  <c r="D196" s="1"/>
  <c r="C197" a="1"/>
  <c r="C197" s="1"/>
  <c r="F197" s="1"/>
  <c r="C198" a="1"/>
  <c r="C198" s="1"/>
  <c r="D198" s="1"/>
  <c r="C199" a="1"/>
  <c r="C199" s="1"/>
  <c r="C200" a="1"/>
  <c r="C200" s="1"/>
  <c r="B200" s="1"/>
  <c r="C201" a="1"/>
  <c r="C201" s="1"/>
  <c r="H201" s="1"/>
  <c r="C202" a="1"/>
  <c r="C202" s="1"/>
  <c r="C203" a="1"/>
  <c r="C203" s="1"/>
  <c r="C204" a="1"/>
  <c r="C204" s="1"/>
  <c r="C205" a="1"/>
  <c r="C205" s="1"/>
  <c r="G205" s="1"/>
  <c r="C206" a="1"/>
  <c r="C206" s="1"/>
  <c r="F206" s="1"/>
  <c r="C207" a="1"/>
  <c r="C207" s="1"/>
  <c r="B207" s="1"/>
  <c r="C208" a="1"/>
  <c r="C208" s="1"/>
  <c r="C209" a="1"/>
  <c r="C209" s="1"/>
  <c r="B209" s="1"/>
  <c r="C210" a="1"/>
  <c r="C210" s="1"/>
  <c r="D210" s="1"/>
  <c r="C211" a="1"/>
  <c r="C211" s="1"/>
  <c r="C212" a="1"/>
  <c r="C212" s="1"/>
  <c r="C213" a="1"/>
  <c r="C213" s="1"/>
  <c r="H213" s="1"/>
  <c r="C214" a="1"/>
  <c r="C214" s="1"/>
  <c r="F214" s="1"/>
  <c r="C215" a="1"/>
  <c r="C215" s="1"/>
  <c r="C216" a="1"/>
  <c r="C216" s="1"/>
  <c r="C217" a="1"/>
  <c r="C217" s="1"/>
  <c r="C218" a="1"/>
  <c r="C218" s="1"/>
  <c r="C219" a="1"/>
  <c r="C219" s="1"/>
  <c r="B219" s="1"/>
  <c r="C220" a="1"/>
  <c r="C220" s="1"/>
  <c r="C221" a="1"/>
  <c r="C221" s="1"/>
  <c r="D221" s="1"/>
  <c r="C222" a="1"/>
  <c r="C222" s="1"/>
  <c r="F222" s="1"/>
  <c r="C223" a="1"/>
  <c r="C223" s="1"/>
  <c r="E223" s="1"/>
  <c r="C224" a="1"/>
  <c r="C224" s="1"/>
  <c r="D224" s="1"/>
  <c r="C225" a="1"/>
  <c r="C225" s="1"/>
  <c r="C226" a="1"/>
  <c r="C226" s="1"/>
  <c r="D226" s="1"/>
  <c r="C227" a="1"/>
  <c r="C227" s="1"/>
  <c r="C228" a="1"/>
  <c r="C228" s="1"/>
  <c r="C229" a="1"/>
  <c r="C229" s="1"/>
  <c r="C230" a="1"/>
  <c r="C230" s="1"/>
  <c r="B230" s="1"/>
  <c r="C231" a="1"/>
  <c r="C231" s="1"/>
  <c r="D231" s="1"/>
  <c r="C232" a="1"/>
  <c r="C232" s="1"/>
  <c r="C233" a="1"/>
  <c r="C233" s="1"/>
  <c r="D233" s="1"/>
  <c r="C234" a="1"/>
  <c r="C234" s="1"/>
  <c r="H234" s="1"/>
  <c r="C235" a="1"/>
  <c r="C235" s="1"/>
  <c r="C236" a="1"/>
  <c r="C236" s="1"/>
  <c r="C237" a="1"/>
  <c r="C237" s="1"/>
  <c r="E237" s="1"/>
  <c r="C238" a="1"/>
  <c r="C238" s="1"/>
  <c r="D238" s="1"/>
  <c r="C239" a="1"/>
  <c r="C239" s="1"/>
  <c r="C240" a="1"/>
  <c r="C240" s="1"/>
  <c r="C241" a="1"/>
  <c r="C241" s="1"/>
  <c r="C242" a="1"/>
  <c r="C242" s="1"/>
  <c r="C243" a="1"/>
  <c r="C243" s="1"/>
  <c r="B243" s="1"/>
  <c r="C244" a="1"/>
  <c r="C244" s="1"/>
  <c r="C245" a="1"/>
  <c r="C245" s="1"/>
  <c r="C246" a="1"/>
  <c r="C246" s="1"/>
  <c r="D246" s="1"/>
  <c r="C247" a="1"/>
  <c r="C247" s="1"/>
  <c r="F247" s="1"/>
  <c r="C248" a="1"/>
  <c r="C248" s="1"/>
  <c r="C249" a="1"/>
  <c r="C249" s="1"/>
  <c r="F249" s="1"/>
  <c r="C250" a="1"/>
  <c r="C250" s="1"/>
  <c r="C251" a="1"/>
  <c r="C251" s="1"/>
  <c r="F251" s="1"/>
  <c r="C252" a="1"/>
  <c r="C252" s="1"/>
  <c r="E252" s="1"/>
  <c r="C253" a="1"/>
  <c r="C253" s="1"/>
  <c r="E253" s="1"/>
  <c r="C254" a="1"/>
  <c r="C254" s="1"/>
  <c r="C255" a="1"/>
  <c r="C255" s="1"/>
  <c r="C256" a="1"/>
  <c r="C256" s="1"/>
  <c r="C257" a="1"/>
  <c r="C257" s="1"/>
  <c r="C258" a="1"/>
  <c r="C258" s="1"/>
  <c r="B258" s="1"/>
  <c r="C259" a="1"/>
  <c r="C259" s="1"/>
  <c r="C260" a="1"/>
  <c r="C260" s="1"/>
  <c r="D260" s="1"/>
  <c r="C261" a="1"/>
  <c r="C261" s="1"/>
  <c r="C262" a="1"/>
  <c r="C262" s="1"/>
  <c r="D262" s="1"/>
  <c r="C263" a="1"/>
  <c r="C263" s="1"/>
  <c r="C264" a="1"/>
  <c r="C264" s="1"/>
  <c r="H264" s="1"/>
  <c r="C265" a="1"/>
  <c r="C265" s="1"/>
  <c r="D265" s="1"/>
  <c r="C266" a="1"/>
  <c r="C266" s="1"/>
  <c r="F266" s="1"/>
  <c r="C267" a="1"/>
  <c r="C267" s="1"/>
  <c r="C268" a="1"/>
  <c r="C268" s="1"/>
  <c r="D268" s="1"/>
  <c r="C269" a="1"/>
  <c r="C269" s="1"/>
  <c r="E269" s="1"/>
  <c r="C270" a="1"/>
  <c r="C270" s="1"/>
  <c r="D270" s="1"/>
  <c r="C271" a="1"/>
  <c r="C271" s="1"/>
  <c r="B271" s="1"/>
  <c r="C272" a="1"/>
  <c r="C272" s="1"/>
  <c r="C273" a="1"/>
  <c r="C273" s="1"/>
  <c r="H273" s="1"/>
  <c r="C274" a="1"/>
  <c r="C274" s="1"/>
  <c r="D274" s="1"/>
  <c r="C275" a="1"/>
  <c r="C275" s="1"/>
  <c r="E275" s="1"/>
  <c r="C276" a="1"/>
  <c r="C276" s="1"/>
  <c r="D276" s="1"/>
  <c r="C277" a="1"/>
  <c r="C277" s="1"/>
  <c r="E277" s="1"/>
  <c r="C278" a="1"/>
  <c r="C278" s="1"/>
  <c r="C279" a="1"/>
  <c r="C279" s="1"/>
  <c r="E279" s="1"/>
  <c r="C280" a="1"/>
  <c r="C280" s="1"/>
  <c r="C281" a="1"/>
  <c r="C281" s="1"/>
  <c r="F281" s="1"/>
  <c r="C282" a="1"/>
  <c r="C282" s="1"/>
  <c r="F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F289" s="1"/>
  <c r="C290" a="1"/>
  <c r="C290" s="1"/>
  <c r="D290" s="1"/>
  <c r="C291" a="1"/>
  <c r="C291" s="1"/>
  <c r="F291" s="1"/>
  <c r="C292" a="1"/>
  <c r="C292" s="1"/>
  <c r="F292" s="1"/>
  <c r="C293" a="1"/>
  <c r="C293" s="1"/>
  <c r="E293" s="1"/>
  <c r="C294" a="1"/>
  <c r="C294" s="1"/>
  <c r="C295" a="1"/>
  <c r="C295" s="1"/>
  <c r="C296" a="1"/>
  <c r="C296" s="1"/>
  <c r="G296" s="1"/>
  <c r="C297" a="1"/>
  <c r="C297" s="1"/>
  <c r="D297" s="1"/>
  <c r="C298" a="1"/>
  <c r="C298" s="1"/>
  <c r="C299" a="1"/>
  <c r="C299" s="1"/>
  <c r="C300" a="1"/>
  <c r="C300" s="1"/>
  <c r="C301" a="1"/>
  <c r="C301" s="1"/>
  <c r="D301" s="1"/>
  <c r="C302" a="1"/>
  <c r="C302" s="1"/>
  <c r="C303" a="1"/>
  <c r="C303" s="1"/>
  <c r="G303" s="1"/>
  <c r="C304" a="1"/>
  <c r="C304" s="1"/>
  <c r="C305" a="1"/>
  <c r="C305" s="1"/>
  <c r="C306" a="1"/>
  <c r="C306" s="1"/>
  <c r="F306" s="1"/>
  <c r="C307" a="1"/>
  <c r="C307" s="1"/>
  <c r="F307" s="1"/>
  <c r="C308" a="1"/>
  <c r="C308" s="1"/>
  <c r="D308" s="1"/>
  <c r="C309" a="1"/>
  <c r="C309" s="1"/>
  <c r="C310" a="1"/>
  <c r="C310" s="1"/>
  <c r="D310" s="1"/>
  <c r="C311" a="1"/>
  <c r="C311" s="1"/>
  <c r="C312" a="1"/>
  <c r="C312" s="1"/>
  <c r="C313" a="1"/>
  <c r="C313" s="1"/>
  <c r="C314" a="1"/>
  <c r="C314" s="1"/>
  <c r="C315" a="1"/>
  <c r="C315" s="1"/>
  <c r="C316" a="1"/>
  <c r="C316" s="1"/>
  <c r="D316" s="1"/>
  <c r="C317" a="1"/>
  <c r="C317" s="1"/>
  <c r="C318" a="1"/>
  <c r="C318" s="1"/>
  <c r="D318" s="1"/>
  <c r="C319" a="1"/>
  <c r="C319" s="1"/>
  <c r="E319" s="1"/>
  <c r="C320" a="1"/>
  <c r="C320" s="1"/>
  <c r="G320" s="1"/>
  <c r="C321" a="1"/>
  <c r="C321" s="1"/>
  <c r="C322" a="1"/>
  <c r="C322" s="1"/>
  <c r="E322" s="1"/>
  <c r="C323" a="1"/>
  <c r="C323" s="1"/>
  <c r="D323" s="1"/>
  <c r="C324" a="1"/>
  <c r="C324" s="1"/>
  <c r="C325" a="1"/>
  <c r="C325" s="1"/>
  <c r="B325" s="1"/>
  <c r="C326" a="1"/>
  <c r="C326" s="1"/>
  <c r="D326" s="1"/>
  <c r="C327" a="1"/>
  <c r="C327" s="1"/>
  <c r="C328" a="1"/>
  <c r="C328" s="1"/>
  <c r="C329" a="1"/>
  <c r="C329" s="1"/>
  <c r="C330" a="1"/>
  <c r="C330" s="1"/>
  <c r="C331" a="1"/>
  <c r="C331" s="1"/>
  <c r="E331" s="1"/>
  <c r="C332" a="1"/>
  <c r="C332" s="1"/>
  <c r="C333" a="1"/>
  <c r="C333" s="1"/>
  <c r="D333" s="1"/>
  <c r="C334" a="1"/>
  <c r="C334" s="1"/>
  <c r="H334" s="1"/>
  <c r="C335" a="1"/>
  <c r="C335" s="1"/>
  <c r="C336" a="1"/>
  <c r="C336" s="1"/>
  <c r="C337" a="1"/>
  <c r="C337" s="1"/>
  <c r="C338" a="1"/>
  <c r="C338" s="1"/>
  <c r="D338" s="1"/>
  <c r="C339" a="1"/>
  <c r="C339" s="1"/>
  <c r="C340" a="1"/>
  <c r="C340" s="1"/>
  <c r="C341" a="1"/>
  <c r="C341" s="1"/>
  <c r="C342" a="1"/>
  <c r="C342" s="1"/>
  <c r="C343" a="1"/>
  <c r="C343" s="1"/>
  <c r="C344" a="1"/>
  <c r="C344" s="1"/>
  <c r="B344" s="1"/>
  <c r="C345" a="1"/>
  <c r="C345" s="1"/>
  <c r="D345" s="1"/>
  <c r="C346" a="1"/>
  <c r="C346" s="1"/>
  <c r="G346" s="1"/>
  <c r="C347" a="1"/>
  <c r="C347" s="1"/>
  <c r="G347" s="1"/>
  <c r="C348" a="1"/>
  <c r="C348" s="1"/>
  <c r="C349" a="1"/>
  <c r="C349" s="1"/>
  <c r="G349" s="1"/>
  <c r="C350" a="1"/>
  <c r="C350" s="1"/>
  <c r="C351" a="1"/>
  <c r="C351" s="1"/>
  <c r="B351" s="1"/>
  <c r="C352" a="1"/>
  <c r="C352" s="1"/>
  <c r="C353" a="1"/>
  <c r="C353" s="1"/>
  <c r="C354" a="1"/>
  <c r="C354" s="1"/>
  <c r="C355" a="1"/>
  <c r="C355" s="1"/>
  <c r="D355" s="1"/>
  <c r="C356" a="1"/>
  <c r="C356" s="1"/>
  <c r="D356" s="1"/>
  <c r="C357" a="1"/>
  <c r="C357" s="1"/>
  <c r="E357" s="1"/>
  <c r="C358" a="1"/>
  <c r="C358" s="1"/>
  <c r="B358" s="1"/>
  <c r="C359" a="1"/>
  <c r="C359" s="1"/>
  <c r="C360" a="1"/>
  <c r="C360" s="1"/>
  <c r="C361" a="1"/>
  <c r="C361" s="1"/>
  <c r="C362" a="1"/>
  <c r="C362" s="1"/>
  <c r="C363" a="1"/>
  <c r="C363" s="1"/>
  <c r="D363" s="1"/>
  <c r="C364" a="1"/>
  <c r="C364" s="1"/>
  <c r="C365" a="1"/>
  <c r="C365" s="1"/>
  <c r="C366" a="1"/>
  <c r="C366" s="1"/>
  <c r="G366" s="1"/>
  <c r="C367" a="1"/>
  <c r="C367" s="1"/>
  <c r="F367" s="1"/>
  <c r="C368" a="1"/>
  <c r="C368" s="1"/>
  <c r="C369" a="1"/>
  <c r="C369" s="1"/>
  <c r="B369" s="1"/>
  <c r="C370" a="1"/>
  <c r="C370" s="1"/>
  <c r="B370" s="1"/>
  <c r="C371" a="1"/>
  <c r="C371" s="1"/>
  <c r="G371" s="1"/>
  <c r="C372" a="1"/>
  <c r="C372" s="1"/>
  <c r="C373" a="1"/>
  <c r="C373" s="1"/>
  <c r="C374" a="1"/>
  <c r="C374" s="1"/>
  <c r="C375" a="1"/>
  <c r="C375" s="1"/>
  <c r="D375" s="1"/>
  <c r="C376" a="1"/>
  <c r="C376" s="1"/>
  <c r="C377" a="1"/>
  <c r="C377" s="1"/>
  <c r="D377" s="1"/>
  <c r="C378" a="1"/>
  <c r="C378" s="1"/>
  <c r="H378" s="1"/>
  <c r="C379" a="1"/>
  <c r="C379" s="1"/>
  <c r="F379" s="1"/>
  <c r="C380" a="1"/>
  <c r="C380" s="1"/>
  <c r="E380" s="1"/>
  <c r="C381" a="1"/>
  <c r="C381" s="1"/>
  <c r="C382" a="1"/>
  <c r="C382" s="1"/>
  <c r="E382" s="1"/>
  <c r="C383" a="1"/>
  <c r="C383" s="1"/>
  <c r="E383" s="1"/>
  <c r="C384" a="1"/>
  <c r="C384" s="1"/>
  <c r="C385" a="1"/>
  <c r="C385" s="1"/>
  <c r="C386" a="1"/>
  <c r="C386" s="1"/>
  <c r="C387" a="1"/>
  <c r="C387" s="1"/>
  <c r="D387" s="1"/>
  <c r="C388" a="1"/>
  <c r="C388" s="1"/>
  <c r="B388" s="1"/>
  <c r="C389" a="1"/>
  <c r="C389" s="1"/>
  <c r="G389" s="1"/>
  <c r="C390" a="1"/>
  <c r="C390" s="1"/>
  <c r="C391" a="1"/>
  <c r="C391" s="1"/>
  <c r="C392" a="1"/>
  <c r="C392" s="1"/>
  <c r="D392" s="1"/>
  <c r="C393" a="1"/>
  <c r="C393" s="1"/>
  <c r="D393" s="1"/>
  <c r="C394" a="1"/>
  <c r="C394" s="1"/>
  <c r="C395" a="1"/>
  <c r="C395" s="1"/>
  <c r="C396" a="1"/>
  <c r="C396" s="1"/>
  <c r="H396" s="1"/>
  <c r="C397" a="1"/>
  <c r="C397" s="1"/>
  <c r="C398" a="1"/>
  <c r="C398" s="1"/>
  <c r="H398" s="1"/>
  <c r="C399" a="1"/>
  <c r="C399" s="1"/>
  <c r="C400" a="1"/>
  <c r="C400" s="1"/>
  <c r="C401" a="1"/>
  <c r="C401" s="1"/>
  <c r="C402" a="1"/>
  <c r="C402" s="1"/>
  <c r="C403" a="1"/>
  <c r="C403" s="1"/>
  <c r="E403" s="1"/>
  <c r="C404" a="1"/>
  <c r="C404" s="1"/>
  <c r="C405" a="1"/>
  <c r="C405" s="1"/>
  <c r="C406" a="1"/>
  <c r="C406" s="1"/>
  <c r="C407" a="1"/>
  <c r="C407" s="1"/>
  <c r="D407" s="1"/>
  <c r="C408" a="1"/>
  <c r="C408" s="1"/>
  <c r="B408" s="1"/>
  <c r="C409" a="1"/>
  <c r="C409" s="1"/>
  <c r="D409" s="1"/>
  <c r="C410" a="1"/>
  <c r="C410" s="1"/>
  <c r="C411" a="1"/>
  <c r="C411" s="1"/>
  <c r="D411" s="1"/>
  <c r="C412" a="1"/>
  <c r="C412" s="1"/>
  <c r="C413" a="1"/>
  <c r="C413" s="1"/>
  <c r="H413" s="1"/>
  <c r="C414" a="1"/>
  <c r="C414" s="1"/>
  <c r="G414" s="1"/>
  <c r="C415" a="1"/>
  <c r="C415" s="1"/>
  <c r="E415" s="1"/>
  <c r="C416" a="1"/>
  <c r="C416" s="1"/>
  <c r="C417" a="1"/>
  <c r="C417" s="1"/>
  <c r="C418" a="1"/>
  <c r="C418" s="1"/>
  <c r="C419" a="1"/>
  <c r="C419" s="1"/>
  <c r="F419" s="1"/>
  <c r="C420" a="1"/>
  <c r="C420" s="1"/>
  <c r="H420" s="1"/>
  <c r="C421" a="1"/>
  <c r="C421" s="1"/>
  <c r="C422" a="1"/>
  <c r="C422" s="1"/>
  <c r="F422" s="1"/>
  <c r="C423" a="1"/>
  <c r="C423" s="1"/>
  <c r="G423" s="1"/>
  <c r="C424" a="1"/>
  <c r="C424" s="1"/>
  <c r="C425" a="1"/>
  <c r="C425" s="1"/>
  <c r="C426" a="1"/>
  <c r="C426" s="1"/>
  <c r="F426" s="1"/>
  <c r="C427" a="1"/>
  <c r="C427" s="1"/>
  <c r="C428" a="1"/>
  <c r="C428" s="1"/>
  <c r="C429" a="1"/>
  <c r="C429" s="1"/>
  <c r="C430" a="1"/>
  <c r="C430" s="1"/>
  <c r="D430" s="1"/>
  <c r="C431" a="1"/>
  <c r="C431" s="1"/>
  <c r="C432" a="1"/>
  <c r="C432" s="1"/>
  <c r="B432" s="1"/>
  <c r="C433" a="1"/>
  <c r="C433" s="1"/>
  <c r="C434" a="1"/>
  <c r="C434" s="1"/>
  <c r="F434" s="1"/>
  <c r="C435" a="1"/>
  <c r="C435" s="1"/>
  <c r="C436" a="1"/>
  <c r="C436" s="1"/>
  <c r="F436" s="1"/>
  <c r="C437" a="1"/>
  <c r="C437" s="1"/>
  <c r="D437" s="1"/>
  <c r="C438" a="1"/>
  <c r="C438" s="1"/>
  <c r="F438" s="1"/>
  <c r="C439" a="1"/>
  <c r="C439" s="1"/>
  <c r="G439" s="1"/>
  <c r="C440" a="1"/>
  <c r="C440" s="1"/>
  <c r="C441" a="1"/>
  <c r="C441" s="1"/>
  <c r="C442" a="1"/>
  <c r="C442" s="1"/>
  <c r="D442" s="1"/>
  <c r="C443" a="1"/>
  <c r="C443" s="1"/>
  <c r="E443" s="1"/>
  <c r="C444" a="1"/>
  <c r="C444" s="1"/>
  <c r="D444" s="1"/>
  <c r="C445" a="1"/>
  <c r="C445" s="1"/>
  <c r="G445" s="1"/>
  <c r="C446" a="1"/>
  <c r="C446" s="1"/>
  <c r="C447" a="1"/>
  <c r="C447" s="1"/>
  <c r="C448" a="1"/>
  <c r="C448" s="1"/>
  <c r="C449" a="1"/>
  <c r="C449" s="1"/>
  <c r="B449" s="1"/>
  <c r="C450" a="1"/>
  <c r="C450" s="1"/>
  <c r="C451" a="1"/>
  <c r="C451" s="1"/>
  <c r="G451" s="1"/>
  <c r="C452" a="1"/>
  <c r="C452" s="1"/>
  <c r="D452" s="1"/>
  <c r="C453" a="1"/>
  <c r="C453" s="1"/>
  <c r="C454" a="1"/>
  <c r="C454" s="1"/>
  <c r="F454" s="1"/>
  <c r="C455" a="1"/>
  <c r="C455" s="1"/>
  <c r="C456" a="1"/>
  <c r="C456" s="1"/>
  <c r="E456" s="1"/>
  <c r="C457" a="1"/>
  <c r="C457" s="1"/>
  <c r="C458" a="1"/>
  <c r="C458" s="1"/>
  <c r="D458" s="1"/>
  <c r="C459" a="1"/>
  <c r="C459" s="1"/>
  <c r="C460" a="1"/>
  <c r="C460" s="1"/>
  <c r="F460" s="1"/>
  <c r="C461" a="1"/>
  <c r="C461" s="1"/>
  <c r="C462" a="1"/>
  <c r="C462" s="1"/>
  <c r="C463" a="1"/>
  <c r="C463" s="1"/>
  <c r="C464" a="1"/>
  <c r="C464" s="1"/>
  <c r="F464" s="1"/>
  <c r="C465" a="1"/>
  <c r="C465" s="1"/>
  <c r="C466" a="1"/>
  <c r="C466" s="1"/>
  <c r="E466" s="1"/>
  <c r="C467" a="1"/>
  <c r="C467" s="1"/>
  <c r="C468" a="1"/>
  <c r="C468" s="1"/>
  <c r="H468" s="1"/>
  <c r="C469" a="1"/>
  <c r="C469" s="1"/>
  <c r="C470" a="1"/>
  <c r="C470" s="1"/>
  <c r="C471" a="1"/>
  <c r="C471" s="1"/>
  <c r="C472" a="1"/>
  <c r="C472" s="1"/>
  <c r="H472" s="1"/>
  <c r="C473" a="1"/>
  <c r="C473" s="1"/>
  <c r="G473" s="1"/>
  <c r="C474" a="1"/>
  <c r="C474" s="1"/>
  <c r="F474" s="1"/>
  <c r="C475" a="1"/>
  <c r="C475" s="1"/>
  <c r="C476" a="1"/>
  <c r="C476" s="1"/>
  <c r="C477" a="1"/>
  <c r="C477" s="1"/>
  <c r="D477" s="1"/>
  <c r="C478" a="1"/>
  <c r="C478" s="1"/>
  <c r="C479" a="1"/>
  <c r="C479" s="1"/>
  <c r="C480" a="1"/>
  <c r="C480" s="1"/>
  <c r="F480" s="1"/>
  <c r="C481" a="1"/>
  <c r="C481" s="1"/>
  <c r="C482" a="1"/>
  <c r="C482" s="1"/>
  <c r="C483" a="1"/>
  <c r="C483" s="1"/>
  <c r="C484" a="1"/>
  <c r="C484" s="1"/>
  <c r="D484" s="1"/>
  <c r="C485" a="1"/>
  <c r="C485" s="1"/>
  <c r="C486" a="1"/>
  <c r="C486" s="1"/>
  <c r="C487" a="1"/>
  <c r="C487" s="1"/>
  <c r="C488" a="1"/>
  <c r="C488" s="1"/>
  <c r="C489" a="1"/>
  <c r="C489" s="1"/>
  <c r="C490" a="1"/>
  <c r="C490" s="1"/>
  <c r="H490" s="1"/>
  <c r="C491" a="1"/>
  <c r="C491" s="1"/>
  <c r="C492" a="1"/>
  <c r="C492" s="1"/>
  <c r="D492" s="1"/>
  <c r="C493" a="1"/>
  <c r="C493" s="1"/>
  <c r="C494" a="1"/>
  <c r="C494" s="1"/>
  <c r="C495" a="1"/>
  <c r="C495" s="1"/>
  <c r="G495" s="1"/>
  <c r="C496" a="1"/>
  <c r="C496" s="1"/>
  <c r="F496" s="1"/>
  <c r="C497" a="1"/>
  <c r="C497" s="1"/>
  <c r="B497" s="1"/>
  <c r="C498" a="1"/>
  <c r="C498" s="1"/>
  <c r="C499" a="1"/>
  <c r="C499" s="1"/>
  <c r="F499" s="1"/>
  <c r="C500" a="1"/>
  <c r="C500" s="1"/>
  <c r="G500" s="1"/>
  <c r="C501" a="1"/>
  <c r="C501" s="1"/>
  <c r="D501" s="1"/>
  <c r="C502" a="1"/>
  <c r="C502" s="1"/>
  <c r="C503" a="1"/>
  <c r="C503" s="1"/>
  <c r="C504" a="1"/>
  <c r="C504" s="1"/>
  <c r="F504" s="1"/>
  <c r="C505" a="1"/>
  <c r="C505" s="1"/>
  <c r="G505" s="1"/>
  <c r="C506" a="1"/>
  <c r="C506" s="1"/>
  <c r="C507" a="1"/>
  <c r="C507" s="1"/>
  <c r="H507" s="1"/>
  <c r="C508" a="1"/>
  <c r="C508" s="1"/>
  <c r="E508" s="1"/>
  <c r="C509" a="1"/>
  <c r="C509" s="1"/>
  <c r="A509" s="1"/>
  <c r="C510" a="1"/>
  <c r="C510" s="1"/>
  <c r="C511" a="1"/>
  <c r="C511" s="1"/>
  <c r="C512" a="1"/>
  <c r="C512" s="1"/>
  <c r="F512" s="1"/>
  <c r="C513" a="1"/>
  <c r="C513" s="1"/>
  <c r="G513" s="1"/>
  <c r="C514" a="1"/>
  <c r="C514" s="1"/>
  <c r="C515" a="1"/>
  <c r="C515" s="1"/>
  <c r="C516" a="1"/>
  <c r="C516" s="1"/>
  <c r="C517" a="1"/>
  <c r="C517" s="1"/>
  <c r="C518" a="1"/>
  <c r="C518" s="1"/>
  <c r="C519" a="1"/>
  <c r="C519" s="1"/>
  <c r="B519" s="1"/>
  <c r="C520" a="1"/>
  <c r="C520" s="1"/>
  <c r="D520" s="1"/>
  <c r="C521" a="1"/>
  <c r="C521" s="1"/>
  <c r="G521" s="1"/>
  <c r="C522" a="1"/>
  <c r="C522" s="1"/>
  <c r="F522" s="1"/>
  <c r="C523" a="1"/>
  <c r="C523" s="1"/>
  <c r="C524" a="1"/>
  <c r="C524" s="1"/>
  <c r="C525" a="1"/>
  <c r="C525" s="1"/>
  <c r="C526" a="1"/>
  <c r="C526" s="1"/>
  <c r="D526" s="1"/>
  <c r="C527" a="1"/>
  <c r="C527" s="1"/>
  <c r="C528" a="1"/>
  <c r="C528" s="1"/>
  <c r="B528" s="1"/>
  <c r="C529" a="1"/>
  <c r="C529" s="1"/>
  <c r="C530" a="1"/>
  <c r="C530" s="1"/>
  <c r="C531" a="1"/>
  <c r="C531" s="1"/>
  <c r="A531" s="1"/>
  <c r="C532" a="1"/>
  <c r="C532" s="1"/>
  <c r="D532" s="1"/>
  <c r="C533" a="1"/>
  <c r="C533" s="1"/>
  <c r="C534" a="1"/>
  <c r="C534" s="1"/>
  <c r="C535" a="1"/>
  <c r="C535" s="1"/>
  <c r="D535" s="1"/>
  <c r="C536" a="1"/>
  <c r="C536" s="1"/>
  <c r="D536" s="1"/>
  <c r="C537" a="1"/>
  <c r="C537" s="1"/>
  <c r="C538" a="1"/>
  <c r="C538" s="1"/>
  <c r="E538" s="1"/>
  <c r="C539" a="1"/>
  <c r="C539" s="1"/>
  <c r="F539" s="1"/>
  <c r="C540" a="1"/>
  <c r="C540" s="1"/>
  <c r="C541" a="1"/>
  <c r="C541" s="1"/>
  <c r="C542" a="1"/>
  <c r="C542" s="1"/>
  <c r="H542" s="1"/>
  <c r="C543" a="1"/>
  <c r="C543" s="1"/>
  <c r="G543" s="1"/>
  <c r="C544" a="1"/>
  <c r="C544" s="1"/>
  <c r="H544" s="1"/>
  <c r="C545" a="1"/>
  <c r="C545" s="1"/>
  <c r="D545" s="1"/>
  <c r="C546" a="1"/>
  <c r="C546" s="1"/>
  <c r="C547" a="1"/>
  <c r="C547" s="1"/>
  <c r="B547" s="1"/>
  <c r="C548" a="1"/>
  <c r="C548" s="1"/>
  <c r="E548" s="1"/>
  <c r="C549" a="1"/>
  <c r="C549" s="1"/>
  <c r="C550" a="1"/>
  <c r="C550" s="1"/>
  <c r="C551" a="1"/>
  <c r="C551" s="1"/>
  <c r="C552" a="1"/>
  <c r="C552" s="1"/>
  <c r="C553" a="1"/>
  <c r="C553" s="1"/>
  <c r="E553" s="1"/>
  <c r="C554" a="1"/>
  <c r="C554" s="1"/>
  <c r="E554" s="1"/>
  <c r="C555" a="1"/>
  <c r="C555" s="1"/>
  <c r="C556" a="1"/>
  <c r="C556" s="1"/>
  <c r="F556" s="1"/>
  <c r="C557" a="1"/>
  <c r="C557" s="1"/>
  <c r="C558" a="1"/>
  <c r="C558" s="1"/>
  <c r="D558" s="1"/>
  <c r="C559" a="1"/>
  <c r="C559" s="1"/>
  <c r="H559" s="1"/>
  <c r="C560" a="1"/>
  <c r="C560" s="1"/>
  <c r="C561" a="1"/>
  <c r="C561" s="1"/>
  <c r="E561" s="1"/>
  <c r="C562" a="1"/>
  <c r="C562" s="1"/>
  <c r="C563" a="1"/>
  <c r="C563" s="1"/>
  <c r="C564" a="1"/>
  <c r="C564" s="1"/>
  <c r="C565" a="1"/>
  <c r="C565" s="1"/>
  <c r="C566" a="1"/>
  <c r="C566" s="1"/>
  <c r="C567" a="1"/>
  <c r="C567" s="1"/>
  <c r="D567" s="1"/>
  <c r="C568" a="1"/>
  <c r="C568" s="1"/>
  <c r="C569" a="1"/>
  <c r="C569" s="1"/>
  <c r="C570" a="1"/>
  <c r="C570" s="1"/>
  <c r="C571" a="1"/>
  <c r="C571" s="1"/>
  <c r="C572" a="1"/>
  <c r="C572" s="1"/>
  <c r="G572" s="1"/>
  <c r="C573" a="1"/>
  <c r="C573" s="1"/>
  <c r="C574" a="1"/>
  <c r="C574" s="1"/>
  <c r="G574" s="1"/>
  <c r="C575" a="1"/>
  <c r="C575" s="1"/>
  <c r="D575" s="1"/>
  <c r="C576" a="1"/>
  <c r="C576" s="1"/>
  <c r="C577" a="1"/>
  <c r="C577" s="1"/>
  <c r="D577" s="1"/>
  <c r="C578" a="1"/>
  <c r="C578" s="1"/>
  <c r="F578" s="1"/>
  <c r="C579" a="1"/>
  <c r="C579" s="1"/>
  <c r="D579" s="1"/>
  <c r="C580" a="1"/>
  <c r="C580" s="1"/>
  <c r="D580" s="1"/>
  <c r="C581" a="1"/>
  <c r="C581" s="1"/>
  <c r="H581" s="1"/>
  <c r="C582" a="1"/>
  <c r="C582" s="1"/>
  <c r="E582" s="1"/>
  <c r="C583" a="1"/>
  <c r="C583" s="1"/>
  <c r="A583" s="1"/>
  <c r="C584" a="1"/>
  <c r="C584" s="1"/>
  <c r="G584" s="1"/>
  <c r="C585" a="1"/>
  <c r="C585" s="1"/>
  <c r="E585" s="1"/>
  <c r="C586" a="1"/>
  <c r="C586" s="1"/>
  <c r="A586" s="1"/>
  <c r="C587" a="1"/>
  <c r="C587" s="1"/>
  <c r="F587" s="1"/>
  <c r="C588" a="1"/>
  <c r="C588" s="1"/>
  <c r="E588" s="1"/>
  <c r="C589" a="1"/>
  <c r="C589" s="1"/>
  <c r="D589" s="1"/>
  <c r="C590" a="1"/>
  <c r="C590" s="1"/>
  <c r="C591" a="1"/>
  <c r="C591" s="1"/>
  <c r="C592" a="1"/>
  <c r="C592" s="1"/>
  <c r="E592" s="1"/>
  <c r="C593" a="1"/>
  <c r="C593" s="1"/>
  <c r="C594" a="1"/>
  <c r="C594" s="1"/>
  <c r="D594" s="1"/>
  <c r="C595" a="1"/>
  <c r="C595" s="1"/>
  <c r="C596" a="1"/>
  <c r="C596" s="1"/>
  <c r="C597" a="1"/>
  <c r="C597" s="1"/>
  <c r="F597" s="1"/>
  <c r="C598" a="1"/>
  <c r="C598" s="1"/>
  <c r="C599" a="1"/>
  <c r="C599" s="1"/>
  <c r="E599" s="1"/>
  <c r="C600" a="1"/>
  <c r="C600" s="1"/>
  <c r="A600" s="1"/>
  <c r="C601" a="1"/>
  <c r="C601" s="1"/>
  <c r="B601" s="1"/>
  <c r="C602" a="1"/>
  <c r="C602" s="1"/>
  <c r="C603" a="1"/>
  <c r="C603" s="1"/>
  <c r="C604" a="1"/>
  <c r="C604" s="1"/>
  <c r="E604" s="1"/>
  <c r="C605" a="1"/>
  <c r="C605" s="1"/>
  <c r="A605" s="1"/>
  <c r="C606" a="1"/>
  <c r="C606" s="1"/>
  <c r="H606" s="1"/>
  <c r="C607" a="1"/>
  <c r="C607" s="1"/>
  <c r="C608" a="1"/>
  <c r="C608" s="1"/>
  <c r="C609" a="1"/>
  <c r="C609" s="1"/>
  <c r="G609" s="1"/>
  <c r="C610" a="1"/>
  <c r="C610" s="1"/>
  <c r="B610" s="1"/>
  <c r="C611" a="1"/>
  <c r="C611" s="1"/>
  <c r="B611" s="1"/>
  <c r="C612" a="1"/>
  <c r="C612" s="1"/>
  <c r="F612" s="1"/>
  <c r="C613" a="1"/>
  <c r="C613" s="1"/>
  <c r="C614" a="1"/>
  <c r="C614" s="1"/>
  <c r="C615" a="1"/>
  <c r="C615" s="1"/>
  <c r="C616" a="1"/>
  <c r="C616" s="1"/>
  <c r="C617" a="1"/>
  <c r="C617" s="1"/>
  <c r="C618" a="1"/>
  <c r="C618" s="1"/>
  <c r="A618" s="1"/>
  <c r="C619" a="1"/>
  <c r="C619" s="1"/>
  <c r="B619" s="1"/>
  <c r="C620" a="1"/>
  <c r="C620" s="1"/>
  <c r="D620" s="1"/>
  <c r="C621" a="1"/>
  <c r="C621" s="1"/>
  <c r="E621" s="1"/>
  <c r="C622" a="1"/>
  <c r="C622" s="1"/>
  <c r="C623" a="1"/>
  <c r="C623" s="1"/>
  <c r="A623" s="1"/>
  <c r="C624" a="1"/>
  <c r="C624" s="1"/>
  <c r="E624" s="1"/>
  <c r="C625" a="1"/>
  <c r="C625" s="1"/>
  <c r="C626" a="1"/>
  <c r="C626" s="1"/>
  <c r="C627" a="1"/>
  <c r="C627" s="1"/>
  <c r="C628" a="1"/>
  <c r="C628" s="1"/>
  <c r="C629" a="1"/>
  <c r="C629" s="1"/>
  <c r="C630" a="1"/>
  <c r="C630" s="1"/>
  <c r="E630" s="1"/>
  <c r="C631" a="1"/>
  <c r="C631" s="1"/>
  <c r="D631" s="1"/>
  <c r="C632" a="1"/>
  <c r="C632" s="1"/>
  <c r="D632" s="1"/>
  <c r="C633" a="1"/>
  <c r="C633" s="1"/>
  <c r="D633" s="1"/>
  <c r="C634" a="1"/>
  <c r="C634" s="1"/>
  <c r="C635" a="1"/>
  <c r="C635" s="1"/>
  <c r="D635" s="1"/>
  <c r="C636" a="1"/>
  <c r="C636" s="1"/>
  <c r="D636" s="1"/>
  <c r="C637" a="1"/>
  <c r="C637" s="1"/>
  <c r="A637" s="1"/>
  <c r="C638" a="1"/>
  <c r="C638" s="1"/>
  <c r="E638" s="1"/>
  <c r="C639" a="1"/>
  <c r="C639" s="1"/>
  <c r="E639" s="1"/>
  <c r="C640" a="1"/>
  <c r="C640" s="1"/>
  <c r="C641" a="1"/>
  <c r="C641" s="1"/>
  <c r="D641" s="1"/>
  <c r="C642" a="1"/>
  <c r="C642" s="1"/>
  <c r="C643" a="1"/>
  <c r="C643" s="1"/>
  <c r="H643" s="1"/>
  <c r="C644" a="1"/>
  <c r="C644" s="1"/>
  <c r="F644" s="1"/>
  <c r="C645" a="1"/>
  <c r="C645" s="1"/>
  <c r="D645" s="1"/>
  <c r="C646" a="1"/>
  <c r="C646" s="1"/>
  <c r="A646" s="1"/>
  <c r="C647" a="1"/>
  <c r="C647" s="1"/>
  <c r="C648" a="1"/>
  <c r="C648" s="1"/>
  <c r="C649" a="1"/>
  <c r="C649" s="1"/>
  <c r="F649" s="1"/>
  <c r="C650" a="1"/>
  <c r="C650" s="1"/>
  <c r="C651" a="1"/>
  <c r="C651" s="1"/>
  <c r="G651" s="1"/>
  <c r="C652" a="1"/>
  <c r="C652" s="1"/>
  <c r="D652" s="1"/>
  <c r="C653" a="1"/>
  <c r="C653" s="1"/>
  <c r="G653" s="1"/>
  <c r="C654" a="1"/>
  <c r="C654" s="1"/>
  <c r="C655" a="1"/>
  <c r="C655" s="1"/>
  <c r="C656" a="1"/>
  <c r="C656" s="1"/>
  <c r="D656" s="1"/>
  <c r="C657" a="1"/>
  <c r="C657" s="1"/>
  <c r="E657" s="1"/>
  <c r="C658" a="1"/>
  <c r="C658" s="1"/>
  <c r="H658" s="1"/>
  <c r="C659" a="1"/>
  <c r="C659" s="1"/>
  <c r="C660" a="1"/>
  <c r="C660" s="1"/>
  <c r="C661" a="1"/>
  <c r="C661" s="1"/>
  <c r="F661" s="1"/>
  <c r="C662" a="1"/>
  <c r="C662" s="1"/>
  <c r="G662" s="1"/>
  <c r="C663" a="1"/>
  <c r="C663" s="1"/>
  <c r="C664" a="1"/>
  <c r="C664" s="1"/>
  <c r="E664" s="1"/>
  <c r="C665" a="1"/>
  <c r="C665" s="1"/>
  <c r="C666" a="1"/>
  <c r="C666" s="1"/>
  <c r="B666" s="1"/>
  <c r="C667" a="1"/>
  <c r="C667" s="1"/>
  <c r="D667" s="1"/>
  <c r="C668" a="1"/>
  <c r="C668" s="1"/>
  <c r="C669" a="1"/>
  <c r="C669" s="1"/>
  <c r="E669" s="1"/>
  <c r="C670" a="1"/>
  <c r="C670" s="1"/>
  <c r="H670" s="1"/>
  <c r="C671" a="1"/>
  <c r="C671" s="1"/>
  <c r="C672" a="1"/>
  <c r="C672" s="1"/>
  <c r="C673" a="1"/>
  <c r="C673" s="1"/>
  <c r="C674" a="1"/>
  <c r="C674" s="1"/>
  <c r="C675" a="1"/>
  <c r="C675" s="1"/>
  <c r="E675" s="1"/>
  <c r="C676" a="1"/>
  <c r="C676" s="1"/>
  <c r="C677" a="1"/>
  <c r="C677" s="1"/>
  <c r="C678" a="1"/>
  <c r="C678" s="1"/>
  <c r="C679" a="1"/>
  <c r="C679" s="1"/>
  <c r="C680" a="1"/>
  <c r="C680" s="1"/>
  <c r="G680" s="1"/>
  <c r="C681" a="1"/>
  <c r="C681" s="1"/>
  <c r="D681" s="1"/>
  <c r="C682" a="1"/>
  <c r="C682" s="1"/>
  <c r="C683" a="1"/>
  <c r="C683" s="1"/>
  <c r="D683" s="1"/>
  <c r="C684" a="1"/>
  <c r="C684" s="1"/>
  <c r="G684" s="1"/>
  <c r="C685" a="1"/>
  <c r="C685" s="1"/>
  <c r="E685" s="1"/>
  <c r="C686" a="1"/>
  <c r="C686" s="1"/>
  <c r="A686" s="1"/>
  <c r="C687" a="1"/>
  <c r="C687" s="1"/>
  <c r="C688" a="1"/>
  <c r="C688" s="1"/>
  <c r="C689" a="1"/>
  <c r="C689" s="1"/>
  <c r="C690" a="1"/>
  <c r="C690" s="1"/>
  <c r="B690" s="1"/>
  <c r="C691" a="1"/>
  <c r="C691" s="1"/>
  <c r="E691" s="1"/>
  <c r="C692" a="1"/>
  <c r="C692" s="1"/>
  <c r="C693" a="1"/>
  <c r="C693" s="1"/>
  <c r="C694" a="1"/>
  <c r="C694" s="1"/>
  <c r="D694" s="1"/>
  <c r="C695" a="1"/>
  <c r="C695" s="1"/>
  <c r="C696" a="1"/>
  <c r="C696" s="1"/>
  <c r="G696" s="1"/>
  <c r="C697" a="1"/>
  <c r="C697" s="1"/>
  <c r="C698" a="1"/>
  <c r="C698" s="1"/>
  <c r="G698" s="1"/>
  <c r="C699" a="1"/>
  <c r="C699" s="1"/>
  <c r="D699" s="1"/>
  <c r="C700" a="1"/>
  <c r="C700" s="1"/>
  <c r="C701" a="1"/>
  <c r="C701" s="1"/>
  <c r="C702" a="1"/>
  <c r="C702" s="1"/>
  <c r="E702" s="1"/>
  <c r="C703" a="1"/>
  <c r="C703" s="1"/>
  <c r="C704" a="1"/>
  <c r="C704" s="1"/>
  <c r="C705" a="1"/>
  <c r="C705" s="1"/>
  <c r="B705" s="1"/>
  <c r="C706" a="1"/>
  <c r="C706" s="1"/>
  <c r="C707" a="1"/>
  <c r="C707" s="1"/>
  <c r="C708" a="1"/>
  <c r="C708" s="1"/>
  <c r="E708" s="1"/>
  <c r="C709" a="1"/>
  <c r="C709" s="1"/>
  <c r="F709" s="1"/>
  <c r="C710" a="1"/>
  <c r="C710" s="1"/>
  <c r="C711" a="1"/>
  <c r="C711" s="1"/>
  <c r="D711" s="1"/>
  <c r="C712" a="1"/>
  <c r="C712" s="1"/>
  <c r="H712" s="1"/>
  <c r="C713" a="1"/>
  <c r="C713" s="1"/>
  <c r="E713" s="1"/>
  <c r="C714" a="1"/>
  <c r="C714" s="1"/>
  <c r="C715" a="1"/>
  <c r="C715" s="1"/>
  <c r="C716" a="1"/>
  <c r="C716" s="1"/>
  <c r="H716" s="1"/>
  <c r="C717" a="1"/>
  <c r="C717" s="1"/>
  <c r="C718" a="1"/>
  <c r="C718" s="1"/>
  <c r="D718" s="1"/>
  <c r="C719" a="1"/>
  <c r="C719" s="1"/>
  <c r="G719" s="1"/>
  <c r="C720" a="1"/>
  <c r="C720" s="1"/>
  <c r="H720" s="1"/>
  <c r="C721" a="1"/>
  <c r="C721" s="1"/>
  <c r="C722" a="1"/>
  <c r="C722" s="1"/>
  <c r="C723" a="1"/>
  <c r="C723" s="1"/>
  <c r="E723" s="1"/>
  <c r="C724" a="1"/>
  <c r="C724" s="1"/>
  <c r="C725" a="1"/>
  <c r="C725" s="1"/>
  <c r="E725" s="1"/>
  <c r="C726" a="1"/>
  <c r="C726" s="1"/>
  <c r="B726" s="1"/>
  <c r="C727" a="1"/>
  <c r="C727" s="1"/>
  <c r="C728" a="1"/>
  <c r="C728" s="1"/>
  <c r="C729" a="1"/>
  <c r="C729" s="1"/>
  <c r="B729" s="1"/>
  <c r="C730" a="1"/>
  <c r="C730" s="1"/>
  <c r="C731" a="1"/>
  <c r="C731" s="1"/>
  <c r="C732" a="1"/>
  <c r="C732" s="1"/>
  <c r="F732" s="1"/>
  <c r="C733" a="1"/>
  <c r="C733" s="1"/>
  <c r="C734" a="1"/>
  <c r="C734" s="1"/>
  <c r="D734" s="1"/>
  <c r="C735" a="1"/>
  <c r="C735" s="1"/>
  <c r="C736" a="1"/>
  <c r="C736" s="1"/>
  <c r="D736" s="1"/>
  <c r="C737" a="1"/>
  <c r="C737" s="1"/>
  <c r="C738" a="1"/>
  <c r="C738" s="1"/>
  <c r="F738" s="1"/>
  <c r="C739" a="1"/>
  <c r="C739" s="1"/>
  <c r="C740" a="1"/>
  <c r="C740" s="1"/>
  <c r="C741" a="1"/>
  <c r="C741" s="1"/>
  <c r="F741" s="1"/>
  <c r="C742" a="1"/>
  <c r="C742" s="1"/>
  <c r="C743" a="1"/>
  <c r="C743" s="1"/>
  <c r="C744" a="1"/>
  <c r="C744" s="1"/>
  <c r="D744" s="1"/>
  <c r="C745" a="1"/>
  <c r="C745" s="1"/>
  <c r="C746" a="1"/>
  <c r="C746" s="1"/>
  <c r="C747" a="1"/>
  <c r="C747" s="1"/>
  <c r="E747" s="1"/>
  <c r="C748" a="1"/>
  <c r="C748" s="1"/>
  <c r="G748" s="1"/>
  <c r="C749" a="1"/>
  <c r="C749" s="1"/>
  <c r="C750" a="1"/>
  <c r="C750" s="1"/>
  <c r="H750" s="1"/>
  <c r="C751" a="1"/>
  <c r="C751" s="1"/>
  <c r="E751" s="1"/>
  <c r="C752" a="1"/>
  <c r="C752" s="1"/>
  <c r="D752" s="1"/>
  <c r="C753" a="1"/>
  <c r="C753" s="1"/>
  <c r="H753" s="1"/>
  <c r="C754" a="1"/>
  <c r="C754" s="1"/>
  <c r="A754" s="1"/>
  <c r="C755" a="1"/>
  <c r="C755" s="1"/>
  <c r="H755" s="1"/>
  <c r="C756" a="1"/>
  <c r="C756" s="1"/>
  <c r="C757" a="1"/>
  <c r="C757" s="1"/>
  <c r="C758" a="1"/>
  <c r="C758" s="1"/>
  <c r="C759" a="1"/>
  <c r="C759" s="1"/>
  <c r="C760" a="1"/>
  <c r="C760" s="1"/>
  <c r="C761" a="1"/>
  <c r="C761" s="1"/>
  <c r="C762" a="1"/>
  <c r="C762" s="1"/>
  <c r="C763" a="1"/>
  <c r="C763" s="1"/>
  <c r="C764" a="1"/>
  <c r="C764" s="1"/>
  <c r="C765" a="1"/>
  <c r="C765" s="1"/>
  <c r="C766" a="1"/>
  <c r="C766" s="1"/>
  <c r="B766" s="1"/>
  <c r="C767" a="1"/>
  <c r="C767" s="1"/>
  <c r="H767" s="1"/>
  <c r="C768" a="1"/>
  <c r="C768" s="1"/>
  <c r="C769" a="1"/>
  <c r="C769" s="1"/>
  <c r="G769" s="1"/>
  <c r="C770" a="1"/>
  <c r="C770" s="1"/>
  <c r="D770" s="1"/>
  <c r="C771" a="1"/>
  <c r="C771" s="1"/>
  <c r="A771" s="1"/>
  <c r="C772" a="1"/>
  <c r="C772" s="1"/>
  <c r="C773" a="1"/>
  <c r="C773" s="1"/>
  <c r="D773" s="1"/>
  <c r="C774" a="1"/>
  <c r="C774" s="1"/>
  <c r="C775" a="1"/>
  <c r="C775" s="1"/>
  <c r="C776" a="1"/>
  <c r="C776" s="1"/>
  <c r="G776" s="1"/>
  <c r="C777" a="1"/>
  <c r="C777" s="1"/>
  <c r="B777" s="1"/>
  <c r="C778" a="1"/>
  <c r="C778" s="1"/>
  <c r="C779" a="1"/>
  <c r="C779" s="1"/>
  <c r="A779" s="1"/>
  <c r="C780" a="1"/>
  <c r="C780" s="1"/>
  <c r="C781" a="1"/>
  <c r="C781" s="1"/>
  <c r="E781" s="1"/>
  <c r="C782" a="1"/>
  <c r="C782" s="1"/>
  <c r="B782" s="1"/>
  <c r="C783" a="1"/>
  <c r="C783" s="1"/>
  <c r="C784" a="1"/>
  <c r="C784" s="1"/>
  <c r="C785" a="1"/>
  <c r="C785" s="1"/>
  <c r="C786" a="1"/>
  <c r="C786" s="1"/>
  <c r="C787" a="1"/>
  <c r="C787" s="1"/>
  <c r="B787" s="1"/>
  <c r="C788" a="1"/>
  <c r="C788" s="1"/>
  <c r="E788" s="1"/>
  <c r="C789" a="1"/>
  <c r="C789" s="1"/>
  <c r="C790" a="1"/>
  <c r="C790" s="1"/>
  <c r="A790" s="1"/>
  <c r="C791" a="1"/>
  <c r="C791" s="1"/>
  <c r="C792" a="1"/>
  <c r="C792" s="1"/>
  <c r="G792" s="1"/>
  <c r="C793" a="1"/>
  <c r="C793" s="1"/>
  <c r="G793" s="1"/>
  <c r="C794" a="1"/>
  <c r="C794" s="1"/>
  <c r="D794" s="1"/>
  <c r="C795" a="1"/>
  <c r="C795" s="1"/>
  <c r="C796" a="1"/>
  <c r="C796" s="1"/>
  <c r="C797" a="1"/>
  <c r="C797" s="1"/>
  <c r="C798" a="1"/>
  <c r="C798" s="1"/>
  <c r="C799" a="1"/>
  <c r="C799" s="1"/>
  <c r="C800" a="1"/>
  <c r="C800" s="1"/>
  <c r="C801" a="1"/>
  <c r="C801" s="1"/>
  <c r="F801" s="1"/>
  <c r="C802" a="1"/>
  <c r="C802" s="1"/>
  <c r="C803" a="1"/>
  <c r="C803" s="1"/>
  <c r="B803" s="1"/>
  <c r="C804" a="1"/>
  <c r="C804" s="1"/>
  <c r="E804" s="1"/>
  <c r="C805" a="1"/>
  <c r="C805" s="1"/>
  <c r="E805" s="1"/>
  <c r="C806" a="1"/>
  <c r="C806" s="1"/>
  <c r="C807" a="1"/>
  <c r="C807" s="1"/>
  <c r="C808" a="1"/>
  <c r="C808" s="1"/>
  <c r="B808" s="1"/>
  <c r="C809" a="1"/>
  <c r="C809" s="1"/>
  <c r="B809" s="1"/>
  <c r="C810" a="1"/>
  <c r="C810" s="1"/>
  <c r="B810" s="1"/>
  <c r="C811" a="1"/>
  <c r="C811" s="1"/>
  <c r="B811" s="1"/>
  <c r="C812" a="1"/>
  <c r="C812" s="1"/>
  <c r="C813" a="1"/>
  <c r="C813" s="1"/>
  <c r="D813" s="1"/>
  <c r="C814" a="1"/>
  <c r="C814" s="1"/>
  <c r="C815" a="1"/>
  <c r="C815" s="1"/>
  <c r="C816" a="1"/>
  <c r="C816" s="1"/>
  <c r="A816" s="1"/>
  <c r="C817" a="1"/>
  <c r="C817" s="1"/>
  <c r="H817" s="1"/>
  <c r="C818" a="1"/>
  <c r="C818" s="1"/>
  <c r="B818" s="1"/>
  <c r="C819" a="1"/>
  <c r="C819" s="1"/>
  <c r="B819" s="1"/>
  <c r="C820" a="1"/>
  <c r="C820" s="1"/>
  <c r="C821" a="1"/>
  <c r="C821" s="1"/>
  <c r="C822" a="1"/>
  <c r="C822" s="1"/>
  <c r="D822" s="1"/>
  <c r="C823" a="1"/>
  <c r="C823" s="1"/>
  <c r="C824" a="1"/>
  <c r="C824" s="1"/>
  <c r="B824" s="1"/>
  <c r="C825" a="1"/>
  <c r="C825" s="1"/>
  <c r="G825" s="1"/>
  <c r="C826" a="1"/>
  <c r="C826" s="1"/>
  <c r="D826" s="1"/>
  <c r="C827" a="1"/>
  <c r="C827" s="1"/>
  <c r="C828" a="1"/>
  <c r="C828" s="1"/>
  <c r="A828" s="1"/>
  <c r="C829" a="1"/>
  <c r="C829" s="1"/>
  <c r="G829" s="1"/>
  <c r="C830" a="1"/>
  <c r="C830" s="1"/>
  <c r="A830" s="1"/>
  <c r="C831" a="1"/>
  <c r="C831" s="1"/>
  <c r="C832" a="1"/>
  <c r="C832" s="1"/>
  <c r="C833" a="1"/>
  <c r="C833" s="1"/>
  <c r="E833" s="1"/>
  <c r="C834" a="1"/>
  <c r="C834" s="1"/>
  <c r="F834" s="1"/>
  <c r="C835" a="1"/>
  <c r="C835" s="1"/>
  <c r="D835" s="1"/>
  <c r="C836" a="1"/>
  <c r="C836" s="1"/>
  <c r="C837" a="1"/>
  <c r="C837" s="1"/>
  <c r="C838" a="1"/>
  <c r="C838" s="1"/>
  <c r="D838" s="1"/>
  <c r="C839" a="1"/>
  <c r="C839" s="1"/>
  <c r="C840" a="1"/>
  <c r="C840" s="1"/>
  <c r="C841" a="1"/>
  <c r="C841" s="1"/>
  <c r="C842" a="1"/>
  <c r="C842" s="1"/>
  <c r="D842" s="1"/>
  <c r="C843" a="1"/>
  <c r="C843" s="1"/>
  <c r="E843" s="1"/>
  <c r="C844" a="1"/>
  <c r="C844" s="1"/>
  <c r="A844" s="1"/>
  <c r="C845" a="1"/>
  <c r="C845" s="1"/>
  <c r="G845" s="1"/>
  <c r="C846" a="1"/>
  <c r="C846" s="1"/>
  <c r="C847" a="1"/>
  <c r="C847" s="1"/>
  <c r="A847" s="1"/>
  <c r="C848" a="1"/>
  <c r="C848" s="1"/>
  <c r="C849" a="1"/>
  <c r="C849" s="1"/>
  <c r="C850" a="1"/>
  <c r="C850" s="1"/>
  <c r="C851" a="1"/>
  <c r="C851" s="1"/>
  <c r="G851" s="1"/>
  <c r="C852" a="1"/>
  <c r="C852" s="1"/>
  <c r="C853" a="1"/>
  <c r="C853" s="1"/>
  <c r="C854" a="1"/>
  <c r="C854" s="1"/>
  <c r="D854" s="1"/>
  <c r="C855" a="1"/>
  <c r="C855" s="1"/>
  <c r="C856" a="1"/>
  <c r="C856" s="1"/>
  <c r="E856" s="1"/>
  <c r="C857" a="1"/>
  <c r="C857" s="1"/>
  <c r="C858" a="1"/>
  <c r="C858" s="1"/>
  <c r="E858" s="1"/>
  <c r="C859" a="1"/>
  <c r="C859" s="1"/>
  <c r="C860" a="1"/>
  <c r="C860" s="1"/>
  <c r="D860" s="1"/>
  <c r="C861" a="1"/>
  <c r="C861" s="1"/>
  <c r="C862" a="1"/>
  <c r="C862" s="1"/>
  <c r="D862" s="1"/>
  <c r="C863" a="1"/>
  <c r="C863" s="1"/>
  <c r="C864" a="1"/>
  <c r="C864" s="1"/>
  <c r="D864" s="1"/>
  <c r="C865" a="1"/>
  <c r="C865" s="1"/>
  <c r="E865" s="1"/>
  <c r="C866" a="1"/>
  <c r="C866" s="1"/>
  <c r="D866" s="1"/>
  <c r="C867" a="1"/>
  <c r="C867" s="1"/>
  <c r="C868" a="1"/>
  <c r="C868" s="1"/>
  <c r="C869" a="1"/>
  <c r="C869" s="1"/>
  <c r="C870" a="1"/>
  <c r="C870" s="1"/>
  <c r="C871" a="1"/>
  <c r="C871" s="1"/>
  <c r="C872" a="1"/>
  <c r="C872" s="1"/>
  <c r="C873" a="1"/>
  <c r="C873" s="1"/>
  <c r="H873" s="1"/>
  <c r="C874" a="1"/>
  <c r="C874" s="1"/>
  <c r="C875" a="1"/>
  <c r="C875" s="1"/>
  <c r="C876" a="1"/>
  <c r="C876" s="1"/>
  <c r="A876" s="1"/>
  <c r="C877" a="1"/>
  <c r="C877" s="1"/>
  <c r="F877" s="1"/>
  <c r="C878" a="1"/>
  <c r="C878" s="1"/>
  <c r="C879" a="1"/>
  <c r="C879" s="1"/>
  <c r="C880" a="1"/>
  <c r="C880" s="1"/>
  <c r="A880" s="1"/>
  <c r="C881" a="1"/>
  <c r="C881" s="1"/>
  <c r="C882" a="1"/>
  <c r="C882" s="1"/>
  <c r="C883" a="1"/>
  <c r="C883" s="1"/>
  <c r="C884" a="1"/>
  <c r="C884" s="1"/>
  <c r="C885" a="1"/>
  <c r="C885" s="1"/>
  <c r="C886" a="1"/>
  <c r="C886" s="1"/>
  <c r="D886" s="1"/>
  <c r="C887" a="1"/>
  <c r="C887" s="1"/>
  <c r="B887" s="1"/>
  <c r="C888" a="1"/>
  <c r="C888" s="1"/>
  <c r="C889" a="1"/>
  <c r="C889" s="1"/>
  <c r="H889" s="1"/>
  <c r="C890" a="1"/>
  <c r="C890" s="1"/>
  <c r="C891" a="1"/>
  <c r="C891" s="1"/>
  <c r="H891" s="1"/>
  <c r="C892" a="1"/>
  <c r="C892" s="1"/>
  <c r="A892" s="1"/>
  <c r="C893" a="1"/>
  <c r="C893" s="1"/>
  <c r="C894" a="1"/>
  <c r="C894" s="1"/>
  <c r="C895" a="1"/>
  <c r="C895" s="1"/>
  <c r="C896" a="1"/>
  <c r="C896" s="1"/>
  <c r="C897" a="1"/>
  <c r="C897" s="1"/>
  <c r="C898" a="1"/>
  <c r="C898" s="1"/>
  <c r="C899" a="1"/>
  <c r="C899" s="1"/>
  <c r="C900" a="1"/>
  <c r="C900" s="1"/>
  <c r="C901" a="1"/>
  <c r="C901" s="1"/>
  <c r="C902" a="1"/>
  <c r="C902" s="1"/>
  <c r="D902" s="1"/>
  <c r="C903" a="1"/>
  <c r="C903" s="1"/>
  <c r="C904" a="1"/>
  <c r="C904" s="1"/>
  <c r="C905" a="1"/>
  <c r="C905" s="1"/>
  <c r="H905" s="1"/>
  <c r="C906" a="1"/>
  <c r="C906" s="1"/>
  <c r="A906" s="1"/>
  <c r="C907" a="1"/>
  <c r="C907" s="1"/>
  <c r="C908" a="1"/>
  <c r="C908" s="1"/>
  <c r="A908" s="1"/>
  <c r="C909" a="1"/>
  <c r="C909" s="1"/>
  <c r="D909" s="1"/>
  <c r="C910" a="1"/>
  <c r="C910" s="1"/>
  <c r="C911" a="1"/>
  <c r="C911" s="1"/>
  <c r="C912" a="1"/>
  <c r="C912" s="1"/>
  <c r="C913" a="1"/>
  <c r="C913" s="1"/>
  <c r="D913" s="1"/>
  <c r="C914" a="1"/>
  <c r="C914" s="1"/>
  <c r="C915" a="1"/>
  <c r="C915" s="1"/>
  <c r="A915" s="1"/>
  <c r="C916" a="1"/>
  <c r="C916" s="1"/>
  <c r="C917" a="1"/>
  <c r="C917" s="1"/>
  <c r="C918" a="1"/>
  <c r="C918" s="1"/>
  <c r="D918" s="1"/>
  <c r="C919" a="1"/>
  <c r="C919" s="1"/>
  <c r="C920" a="1"/>
  <c r="C920" s="1"/>
  <c r="B920" s="1"/>
  <c r="C921" a="1"/>
  <c r="C921" s="1"/>
  <c r="H921" s="1"/>
  <c r="C922" a="1"/>
  <c r="C922" s="1"/>
  <c r="A922" s="1"/>
  <c r="C923" a="1"/>
  <c r="C923" s="1"/>
  <c r="C924" a="1"/>
  <c r="C924" s="1"/>
  <c r="A924" s="1"/>
  <c r="C925" a="1"/>
  <c r="C925" s="1"/>
  <c r="F925" s="1"/>
  <c r="C926" a="1"/>
  <c r="C926" s="1"/>
  <c r="F926" s="1"/>
  <c r="C927" a="1"/>
  <c r="C927" s="1"/>
  <c r="C928" a="1"/>
  <c r="C928" s="1"/>
  <c r="A928" s="1"/>
  <c r="C929" a="1"/>
  <c r="C929" s="1"/>
  <c r="C930" a="1"/>
  <c r="C930" s="1"/>
  <c r="F930" s="1"/>
  <c r="C931" a="1"/>
  <c r="C931" s="1"/>
  <c r="C932" a="1"/>
  <c r="C932" s="1"/>
  <c r="C933" a="1"/>
  <c r="C933" s="1"/>
  <c r="C934" a="1"/>
  <c r="C934" s="1"/>
  <c r="C935" a="1"/>
  <c r="C935" s="1"/>
  <c r="C936" a="1"/>
  <c r="C936" s="1"/>
  <c r="B936" s="1"/>
  <c r="C937" a="1"/>
  <c r="C937" s="1"/>
  <c r="H937" s="1"/>
  <c r="C938" a="1"/>
  <c r="C938" s="1"/>
  <c r="C939" a="1"/>
  <c r="C939" s="1"/>
  <c r="H939" s="1"/>
  <c r="C940" a="1"/>
  <c r="C940" s="1"/>
  <c r="A940" s="1"/>
  <c r="C941" a="1"/>
  <c r="C941" s="1"/>
  <c r="F941" s="1"/>
  <c r="C942" a="1"/>
  <c r="C942" s="1"/>
  <c r="F942" s="1"/>
  <c r="C943" a="1"/>
  <c r="C943" s="1"/>
  <c r="C944" a="1"/>
  <c r="C944" s="1"/>
  <c r="C945" a="1"/>
  <c r="C945" s="1"/>
  <c r="D945" s="1"/>
  <c r="C946" a="1"/>
  <c r="C946" s="1"/>
  <c r="A946" s="1"/>
  <c r="C947" a="1"/>
  <c r="C947" s="1"/>
  <c r="C948" a="1"/>
  <c r="C948" s="1"/>
  <c r="G948" s="1"/>
  <c r="C949" a="1"/>
  <c r="C949" s="1"/>
  <c r="C950" a="1"/>
  <c r="C950" s="1"/>
  <c r="D950" s="1"/>
  <c r="C951" a="1"/>
  <c r="C951" s="1"/>
  <c r="A951" s="1"/>
  <c r="C952" a="1"/>
  <c r="C952" s="1"/>
  <c r="C953" a="1"/>
  <c r="C953" s="1"/>
  <c r="H953" s="1"/>
  <c r="C954" a="1"/>
  <c r="C954" s="1"/>
  <c r="C955" a="1"/>
  <c r="C955" s="1"/>
  <c r="C956" a="1"/>
  <c r="C956" s="1"/>
  <c r="A956" s="1"/>
  <c r="C957" a="1"/>
  <c r="C957" s="1"/>
  <c r="C958" a="1"/>
  <c r="C958" s="1"/>
  <c r="C959" a="1"/>
  <c r="C959" s="1"/>
  <c r="C960" a="1"/>
  <c r="C960" s="1"/>
  <c r="E960" s="1"/>
  <c r="C961" a="1"/>
  <c r="C961" s="1"/>
  <c r="C962" a="1"/>
  <c r="C962" s="1"/>
  <c r="C963" a="1"/>
  <c r="C963" s="1"/>
  <c r="C964" a="1"/>
  <c r="C964" s="1"/>
  <c r="C965" a="1"/>
  <c r="C965" s="1"/>
  <c r="C966" a="1"/>
  <c r="C966" s="1"/>
  <c r="D966" s="1"/>
  <c r="C967" a="1"/>
  <c r="C967" s="1"/>
  <c r="C968" a="1"/>
  <c r="C968" s="1"/>
  <c r="C969" a="1"/>
  <c r="C969" s="1"/>
  <c r="H969" s="1"/>
  <c r="C970" a="1"/>
  <c r="C970" s="1"/>
  <c r="A970" s="1"/>
  <c r="C971" a="1"/>
  <c r="C971" s="1"/>
  <c r="C972" a="1"/>
  <c r="C972" s="1"/>
  <c r="A972" s="1"/>
  <c r="C973" a="1"/>
  <c r="C973" s="1"/>
  <c r="C974" a="1"/>
  <c r="C974" s="1"/>
  <c r="G974" s="1"/>
  <c r="C975" a="1"/>
  <c r="C975" s="1"/>
  <c r="C976" a="1"/>
  <c r="C976" s="1"/>
  <c r="C977" a="1"/>
  <c r="C977" s="1"/>
  <c r="C978" a="1"/>
  <c r="C978" s="1"/>
  <c r="C979" a="1"/>
  <c r="C979" s="1"/>
  <c r="C980" a="1"/>
  <c r="C980" s="1"/>
  <c r="C981" a="1"/>
  <c r="C981" s="1"/>
  <c r="C982" a="1"/>
  <c r="C982" s="1"/>
  <c r="D982" s="1"/>
  <c r="C983" a="1"/>
  <c r="C983" s="1"/>
  <c r="C984" a="1"/>
  <c r="C984" s="1"/>
  <c r="C985" a="1"/>
  <c r="C985" s="1"/>
  <c r="H985" s="1"/>
  <c r="C986" a="1"/>
  <c r="C986" s="1"/>
  <c r="C987" a="1"/>
  <c r="C987" s="1"/>
  <c r="C988" a="1"/>
  <c r="C988" s="1"/>
  <c r="A988" s="1"/>
  <c r="C989" a="1"/>
  <c r="C989" s="1"/>
  <c r="C990" a="1"/>
  <c r="C990" s="1"/>
  <c r="D990" s="1"/>
  <c r="C991" a="1"/>
  <c r="C991" s="1"/>
  <c r="C992" a="1"/>
  <c r="C992" s="1"/>
  <c r="C993" a="1"/>
  <c r="C993" s="1"/>
  <c r="C994" a="1"/>
  <c r="C994" s="1"/>
  <c r="C995" a="1"/>
  <c r="C995" s="1"/>
  <c r="C996" a="1"/>
  <c r="C996" s="1"/>
  <c r="E996" s="1"/>
  <c r="C997" a="1"/>
  <c r="C997" s="1"/>
  <c r="C998" a="1"/>
  <c r="C998" s="1"/>
  <c r="C999" a="1"/>
  <c r="C999" s="1"/>
  <c r="C1000" a="1"/>
  <c r="C1000" s="1"/>
  <c r="B1000" s="1"/>
  <c r="C1001" a="1"/>
  <c r="C1001" s="1"/>
  <c r="H1001" s="1"/>
  <c r="C1002" a="1"/>
  <c r="C1002" s="1"/>
  <c r="C1003" a="1"/>
  <c r="C1003" s="1"/>
  <c r="C1004" a="1"/>
  <c r="C1004" s="1"/>
  <c r="A1004" s="1"/>
  <c r="C1005" a="1"/>
  <c r="C1005" s="1"/>
  <c r="F1005" s="1"/>
  <c r="C1006" a="1"/>
  <c r="C1006" s="1"/>
  <c r="F1006" s="1"/>
  <c r="C1007" a="1"/>
  <c r="C1007" s="1"/>
  <c r="C8" a="1"/>
  <c r="C8" s="1"/>
  <c r="C7" a="1"/>
  <c r="C7" s="1"/>
  <c r="C9" i="51" a="1"/>
  <c r="C9" s="1"/>
  <c r="H9" s="1"/>
  <c r="C10" a="1"/>
  <c r="C10" s="1"/>
  <c r="D10" s="1"/>
  <c r="C11" a="1"/>
  <c r="C11" s="1"/>
  <c r="F11" s="1"/>
  <c r="C12" a="1"/>
  <c r="C12" s="1"/>
  <c r="B12" s="1"/>
  <c r="C13" a="1"/>
  <c r="C13" s="1"/>
  <c r="D13" s="1"/>
  <c r="C14" a="1"/>
  <c r="C14" s="1"/>
  <c r="C15" a="1"/>
  <c r="C15" s="1"/>
  <c r="D15" s="1"/>
  <c r="C16" a="1"/>
  <c r="C16" s="1"/>
  <c r="C17" a="1"/>
  <c r="C17" s="1"/>
  <c r="C18" a="1"/>
  <c r="C18" s="1"/>
  <c r="C19" a="1"/>
  <c r="C19" s="1"/>
  <c r="D19" s="1"/>
  <c r="C20" a="1"/>
  <c r="C20" s="1"/>
  <c r="C21" a="1"/>
  <c r="C21" s="1"/>
  <c r="C22" a="1"/>
  <c r="C22" s="1"/>
  <c r="C23" a="1"/>
  <c r="C23" s="1"/>
  <c r="C24" a="1"/>
  <c r="C24" s="1"/>
  <c r="H24" s="1"/>
  <c r="C25" a="1"/>
  <c r="C25" s="1"/>
  <c r="C26" a="1"/>
  <c r="C26" s="1"/>
  <c r="E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D35" s="1"/>
  <c r="C36" a="1"/>
  <c r="C36" s="1"/>
  <c r="F36" s="1"/>
  <c r="C37" a="1"/>
  <c r="C37" s="1"/>
  <c r="C38" a="1"/>
  <c r="C38" s="1"/>
  <c r="C39" a="1"/>
  <c r="C39" s="1"/>
  <c r="B39" s="1"/>
  <c r="C40" a="1"/>
  <c r="C40" s="1"/>
  <c r="E40" s="1"/>
  <c r="C41" a="1"/>
  <c r="C41" s="1"/>
  <c r="H41" s="1"/>
  <c r="C42" a="1"/>
  <c r="C42" s="1"/>
  <c r="C43" a="1"/>
  <c r="C43" s="1"/>
  <c r="F43" s="1"/>
  <c r="C44" a="1"/>
  <c r="C44" s="1"/>
  <c r="D44" s="1"/>
  <c r="C45" a="1"/>
  <c r="C45" s="1"/>
  <c r="D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B53" s="1"/>
  <c r="C54" a="1"/>
  <c r="C54" s="1"/>
  <c r="C55" a="1"/>
  <c r="C55" s="1"/>
  <c r="C56" a="1"/>
  <c r="C56" s="1"/>
  <c r="C57" a="1"/>
  <c r="C57" s="1"/>
  <c r="F57" s="1"/>
  <c r="C58" a="1"/>
  <c r="C58" s="1"/>
  <c r="C59" a="1"/>
  <c r="C59" s="1"/>
  <c r="D59" s="1"/>
  <c r="C60" a="1"/>
  <c r="C60" s="1"/>
  <c r="D60" s="1"/>
  <c r="C61" a="1"/>
  <c r="C61" s="1"/>
  <c r="G61" s="1"/>
  <c r="C62" a="1"/>
  <c r="C62" s="1"/>
  <c r="B62" s="1"/>
  <c r="C63" a="1"/>
  <c r="C63" s="1"/>
  <c r="C64" a="1"/>
  <c r="C64" s="1"/>
  <c r="C65" a="1"/>
  <c r="C65" s="1"/>
  <c r="C66" a="1"/>
  <c r="C66" s="1"/>
  <c r="C67" a="1"/>
  <c r="C67" s="1"/>
  <c r="C68" a="1"/>
  <c r="C68" s="1"/>
  <c r="F68" s="1"/>
  <c r="C69" a="1"/>
  <c r="C69" s="1"/>
  <c r="B69" s="1"/>
  <c r="C70" a="1"/>
  <c r="C70" s="1"/>
  <c r="E70" s="1"/>
  <c r="C71" a="1"/>
  <c r="C71" s="1"/>
  <c r="H71" s="1"/>
  <c r="C72" a="1"/>
  <c r="C72" s="1"/>
  <c r="E72" s="1"/>
  <c r="C73" a="1"/>
  <c r="C73" s="1"/>
  <c r="H73" s="1"/>
  <c r="C74" a="1"/>
  <c r="C74" s="1"/>
  <c r="F74" s="1"/>
  <c r="C75" a="1"/>
  <c r="C75" s="1"/>
  <c r="C76" a="1"/>
  <c r="C76" s="1"/>
  <c r="D76" s="1"/>
  <c r="C77" a="1"/>
  <c r="C77" s="1"/>
  <c r="C78" a="1"/>
  <c r="C78" s="1"/>
  <c r="E78" s="1"/>
  <c r="C79" a="1"/>
  <c r="C79" s="1"/>
  <c r="B79" s="1"/>
  <c r="C80" a="1"/>
  <c r="C80" s="1"/>
  <c r="C81" a="1"/>
  <c r="C81" s="1"/>
  <c r="G81" s="1"/>
  <c r="C82" a="1"/>
  <c r="C82" s="1"/>
  <c r="C83" a="1"/>
  <c r="C83" s="1"/>
  <c r="C84" a="1"/>
  <c r="C84" s="1"/>
  <c r="C85" a="1"/>
  <c r="C85" s="1"/>
  <c r="F85" s="1"/>
  <c r="C86" a="1"/>
  <c r="C86" s="1"/>
  <c r="C87" a="1"/>
  <c r="C87" s="1"/>
  <c r="B87" s="1"/>
  <c r="C88" a="1"/>
  <c r="C88" s="1"/>
  <c r="D88" s="1"/>
  <c r="C89" a="1"/>
  <c r="C89" s="1"/>
  <c r="C90" a="1"/>
  <c r="C90" s="1"/>
  <c r="C91" a="1"/>
  <c r="C91" s="1"/>
  <c r="C92" a="1"/>
  <c r="C92" s="1"/>
  <c r="C93" a="1"/>
  <c r="C93" s="1"/>
  <c r="B93" s="1"/>
  <c r="C94" a="1"/>
  <c r="C94" s="1"/>
  <c r="E94" s="1"/>
  <c r="C95" a="1"/>
  <c r="C95" s="1"/>
  <c r="H95" s="1"/>
  <c r="C96" a="1"/>
  <c r="C96" s="1"/>
  <c r="C97" a="1"/>
  <c r="C97" s="1"/>
  <c r="F97" s="1"/>
  <c r="C98" a="1"/>
  <c r="C98" s="1"/>
  <c r="C99" a="1"/>
  <c r="C99" s="1"/>
  <c r="C100" a="1"/>
  <c r="C100" s="1"/>
  <c r="C101" a="1"/>
  <c r="C101" s="1"/>
  <c r="D101" s="1"/>
  <c r="C102" a="1"/>
  <c r="C102" s="1"/>
  <c r="C103" a="1"/>
  <c r="C103" s="1"/>
  <c r="C104" a="1"/>
  <c r="C104" s="1"/>
  <c r="H104" s="1"/>
  <c r="C105" a="1"/>
  <c r="C105" s="1"/>
  <c r="D105" s="1"/>
  <c r="C106" a="1"/>
  <c r="C106" s="1"/>
  <c r="D106" s="1"/>
  <c r="C107" a="1"/>
  <c r="C107" s="1"/>
  <c r="D107" s="1"/>
  <c r="C108" a="1"/>
  <c r="C108" s="1"/>
  <c r="G108" s="1"/>
  <c r="C109" a="1"/>
  <c r="C109" s="1"/>
  <c r="C110" a="1"/>
  <c r="C110" s="1"/>
  <c r="C111" a="1"/>
  <c r="C111" s="1"/>
  <c r="C112" a="1"/>
  <c r="C112" s="1"/>
  <c r="F112" s="1"/>
  <c r="C113" a="1"/>
  <c r="C113" s="1"/>
  <c r="D113" s="1"/>
  <c r="C114" a="1"/>
  <c r="C114" s="1"/>
  <c r="C115" a="1"/>
  <c r="C115" s="1"/>
  <c r="C116" a="1"/>
  <c r="C116" s="1"/>
  <c r="H116" s="1"/>
  <c r="C117" a="1"/>
  <c r="C117" s="1"/>
  <c r="D117" s="1"/>
  <c r="C118" a="1"/>
  <c r="C118" s="1"/>
  <c r="D118" s="1"/>
  <c r="C119" a="1"/>
  <c r="C119" s="1"/>
  <c r="C120" a="1"/>
  <c r="C120" s="1"/>
  <c r="E120" s="1"/>
  <c r="C121" a="1"/>
  <c r="C121" s="1"/>
  <c r="D121" s="1"/>
  <c r="C122" a="1"/>
  <c r="C122" s="1"/>
  <c r="H122" s="1"/>
  <c r="C123" a="1"/>
  <c r="C123" s="1"/>
  <c r="C124" a="1"/>
  <c r="C124" s="1"/>
  <c r="C125" a="1"/>
  <c r="C125" s="1"/>
  <c r="G125" s="1"/>
  <c r="C126" a="1"/>
  <c r="C126" s="1"/>
  <c r="G126" s="1"/>
  <c r="C127" a="1"/>
  <c r="C127" s="1"/>
  <c r="C128" a="1"/>
  <c r="C128" s="1"/>
  <c r="C129" a="1"/>
  <c r="C129" s="1"/>
  <c r="D129" s="1"/>
  <c r="C130" a="1"/>
  <c r="C130" s="1"/>
  <c r="C131" a="1"/>
  <c r="C131" s="1"/>
  <c r="C132" a="1"/>
  <c r="C132" s="1"/>
  <c r="D132" s="1"/>
  <c r="C133" a="1"/>
  <c r="C133" s="1"/>
  <c r="D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D140" s="1"/>
  <c r="C141" a="1"/>
  <c r="C141" s="1"/>
  <c r="C142" a="1"/>
  <c r="C142" s="1"/>
  <c r="C143" a="1"/>
  <c r="C143" s="1"/>
  <c r="C144" a="1"/>
  <c r="C144" s="1"/>
  <c r="F144" s="1"/>
  <c r="C145" a="1"/>
  <c r="C145" s="1"/>
  <c r="D145" s="1"/>
  <c r="C146" a="1"/>
  <c r="C146" s="1"/>
  <c r="C147" a="1"/>
  <c r="C147" s="1"/>
  <c r="D147" s="1"/>
  <c r="C148" a="1"/>
  <c r="C148" s="1"/>
  <c r="H148" s="1"/>
  <c r="C149" a="1"/>
  <c r="C149" s="1"/>
  <c r="F149" s="1"/>
  <c r="C150" a="1"/>
  <c r="C150" s="1"/>
  <c r="C151" a="1"/>
  <c r="C151" s="1"/>
  <c r="C152" a="1"/>
  <c r="C152" s="1"/>
  <c r="C153" a="1"/>
  <c r="C153" s="1"/>
  <c r="D153" s="1"/>
  <c r="C154" a="1"/>
  <c r="C154" s="1"/>
  <c r="H154" s="1"/>
  <c r="C155" a="1"/>
  <c r="C155" s="1"/>
  <c r="C156" a="1"/>
  <c r="C156" s="1"/>
  <c r="D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E164" s="1"/>
  <c r="C165" a="1"/>
  <c r="C165" s="1"/>
  <c r="D165" s="1"/>
  <c r="C166" a="1"/>
  <c r="C166" s="1"/>
  <c r="C167" a="1"/>
  <c r="C167" s="1"/>
  <c r="C168" a="1"/>
  <c r="C168" s="1"/>
  <c r="C169" a="1"/>
  <c r="C169" s="1"/>
  <c r="C170" a="1"/>
  <c r="C170" s="1"/>
  <c r="B170" s="1"/>
  <c r="C171" a="1"/>
  <c r="C171" s="1"/>
  <c r="D171" s="1"/>
  <c r="C172" a="1"/>
  <c r="C172" s="1"/>
  <c r="G172" s="1"/>
  <c r="C173" a="1"/>
  <c r="C173" s="1"/>
  <c r="B173" s="1"/>
  <c r="C174" a="1"/>
  <c r="C174" s="1"/>
  <c r="C175" a="1"/>
  <c r="C175" s="1"/>
  <c r="E175" s="1"/>
  <c r="C176" a="1"/>
  <c r="C176" s="1"/>
  <c r="C177" a="1"/>
  <c r="C177" s="1"/>
  <c r="D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H183" s="1"/>
  <c r="C184" a="1"/>
  <c r="C184" s="1"/>
  <c r="C185" a="1"/>
  <c r="C185" s="1"/>
  <c r="C186" a="1"/>
  <c r="C186" s="1"/>
  <c r="D186" s="1"/>
  <c r="C187" a="1"/>
  <c r="C187" s="1"/>
  <c r="C188" a="1"/>
  <c r="C188" s="1"/>
  <c r="C189" a="1"/>
  <c r="C189" s="1"/>
  <c r="D189" s="1"/>
  <c r="C190" a="1"/>
  <c r="C190" s="1"/>
  <c r="E190" s="1"/>
  <c r="C191" a="1"/>
  <c r="C191" s="1"/>
  <c r="D191" s="1"/>
  <c r="C192" a="1"/>
  <c r="C192" s="1"/>
  <c r="B192" s="1"/>
  <c r="C193" a="1"/>
  <c r="C193" s="1"/>
  <c r="C194" a="1"/>
  <c r="C194" s="1"/>
  <c r="E194" s="1"/>
  <c r="C195" a="1"/>
  <c r="C195" s="1"/>
  <c r="C196" a="1"/>
  <c r="C196" s="1"/>
  <c r="C197" a="1"/>
  <c r="C197" s="1"/>
  <c r="D197" s="1"/>
  <c r="C198" a="1"/>
  <c r="C198" s="1"/>
  <c r="C199" a="1"/>
  <c r="C199" s="1"/>
  <c r="D199" s="1"/>
  <c r="C200" a="1"/>
  <c r="C200" s="1"/>
  <c r="C201" a="1"/>
  <c r="C201" s="1"/>
  <c r="E201" s="1"/>
  <c r="C202" a="1"/>
  <c r="C202" s="1"/>
  <c r="C203" a="1"/>
  <c r="C203" s="1"/>
  <c r="D203" s="1"/>
  <c r="C204" a="1"/>
  <c r="C204" s="1"/>
  <c r="D204" s="1"/>
  <c r="C205" a="1"/>
  <c r="C205" s="1"/>
  <c r="C206" a="1"/>
  <c r="C206" s="1"/>
  <c r="C207" a="1"/>
  <c r="C207" s="1"/>
  <c r="D207" s="1"/>
  <c r="C208" a="1"/>
  <c r="C208" s="1"/>
  <c r="C209" a="1"/>
  <c r="C209" s="1"/>
  <c r="D209" s="1"/>
  <c r="C210" a="1"/>
  <c r="C210" s="1"/>
  <c r="C211" a="1"/>
  <c r="C211" s="1"/>
  <c r="E211" s="1"/>
  <c r="C212" a="1"/>
  <c r="C212" s="1"/>
  <c r="B212" s="1"/>
  <c r="C213" a="1"/>
  <c r="C213" s="1"/>
  <c r="C214" a="1"/>
  <c r="C214" s="1"/>
  <c r="C215" a="1"/>
  <c r="C215" s="1"/>
  <c r="D215" s="1"/>
  <c r="C216" a="1"/>
  <c r="C216" s="1"/>
  <c r="C217" a="1"/>
  <c r="C217" s="1"/>
  <c r="D217" s="1"/>
  <c r="C218" a="1"/>
  <c r="C218" s="1"/>
  <c r="D218" s="1"/>
  <c r="C219" a="1"/>
  <c r="C219" s="1"/>
  <c r="D219" s="1"/>
  <c r="C220" a="1"/>
  <c r="C220" s="1"/>
  <c r="C221" a="1"/>
  <c r="C221" s="1"/>
  <c r="C222" a="1"/>
  <c r="C222" s="1"/>
  <c r="C223" a="1"/>
  <c r="C223" s="1"/>
  <c r="D223" s="1"/>
  <c r="C224" a="1"/>
  <c r="C224" s="1"/>
  <c r="C225" a="1"/>
  <c r="C225" s="1"/>
  <c r="D225" s="1"/>
  <c r="C226" a="1"/>
  <c r="C226" s="1"/>
  <c r="F226" s="1"/>
  <c r="C227" a="1"/>
  <c r="C227" s="1"/>
  <c r="D227" s="1"/>
  <c r="C228" a="1"/>
  <c r="C228" s="1"/>
  <c r="D228" s="1"/>
  <c r="C229" a="1"/>
  <c r="C229" s="1"/>
  <c r="C230" a="1"/>
  <c r="C230" s="1"/>
  <c r="C231" a="1"/>
  <c r="C231" s="1"/>
  <c r="E231" s="1"/>
  <c r="C232" a="1"/>
  <c r="C232" s="1"/>
  <c r="C233" a="1"/>
  <c r="C233" s="1"/>
  <c r="D233" s="1"/>
  <c r="C234" a="1"/>
  <c r="C234" s="1"/>
  <c r="B234" s="1"/>
  <c r="C235" a="1"/>
  <c r="C235" s="1"/>
  <c r="H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D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D249" s="1"/>
  <c r="C250" a="1"/>
  <c r="C250" s="1"/>
  <c r="C251" a="1"/>
  <c r="C251" s="1"/>
  <c r="C252" a="1"/>
  <c r="C252" s="1"/>
  <c r="E252" s="1"/>
  <c r="C253" a="1"/>
  <c r="C253" s="1"/>
  <c r="B253" s="1"/>
  <c r="C254" a="1"/>
  <c r="C254" s="1"/>
  <c r="C255" a="1"/>
  <c r="C255" s="1"/>
  <c r="C256" a="1"/>
  <c r="C256" s="1"/>
  <c r="C257" a="1"/>
  <c r="C257" s="1"/>
  <c r="B257" s="1"/>
  <c r="C258" a="1"/>
  <c r="C258" s="1"/>
  <c r="C259" a="1"/>
  <c r="C259" s="1"/>
  <c r="C260" a="1"/>
  <c r="C260" s="1"/>
  <c r="C261" a="1"/>
  <c r="C261" s="1"/>
  <c r="B261" s="1"/>
  <c r="C262" a="1"/>
  <c r="C262" s="1"/>
  <c r="C263" a="1"/>
  <c r="C263" s="1"/>
  <c r="D263" s="1"/>
  <c r="C264" a="1"/>
  <c r="C264" s="1"/>
  <c r="C265" a="1"/>
  <c r="C265" s="1"/>
  <c r="C266" a="1"/>
  <c r="C266" s="1"/>
  <c r="E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H275" s="1"/>
  <c r="C276" a="1"/>
  <c r="C276" s="1"/>
  <c r="E276" s="1"/>
  <c r="C277" a="1"/>
  <c r="C277" s="1"/>
  <c r="C278" a="1"/>
  <c r="C278" s="1"/>
  <c r="C279" a="1"/>
  <c r="C279" s="1"/>
  <c r="C280" a="1"/>
  <c r="C280" s="1"/>
  <c r="D280" s="1"/>
  <c r="C281" a="1"/>
  <c r="C281" s="1"/>
  <c r="C282" a="1"/>
  <c r="C282" s="1"/>
  <c r="B282" s="1"/>
  <c r="C283" a="1"/>
  <c r="C283" s="1"/>
  <c r="C284" a="1"/>
  <c r="C284" s="1"/>
  <c r="D284" s="1"/>
  <c r="C285" a="1"/>
  <c r="C285" s="1"/>
  <c r="D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H292" s="1"/>
  <c r="C293" a="1"/>
  <c r="C293" s="1"/>
  <c r="C294" a="1"/>
  <c r="C294" s="1"/>
  <c r="C295" a="1"/>
  <c r="C295" s="1"/>
  <c r="D295" s="1"/>
  <c r="C296" a="1"/>
  <c r="C296" s="1"/>
  <c r="G296" s="1"/>
  <c r="C297" a="1"/>
  <c r="C297" s="1"/>
  <c r="C298" a="1"/>
  <c r="C298" s="1"/>
  <c r="D298" s="1"/>
  <c r="C299" a="1"/>
  <c r="C299" s="1"/>
  <c r="D299" s="1"/>
  <c r="C300" a="1"/>
  <c r="C300" s="1"/>
  <c r="D300" s="1"/>
  <c r="C301" a="1"/>
  <c r="C301" s="1"/>
  <c r="C302" a="1"/>
  <c r="C302" s="1"/>
  <c r="C303" a="1"/>
  <c r="C303" s="1"/>
  <c r="H303" s="1"/>
  <c r="C304" a="1"/>
  <c r="C304" s="1"/>
  <c r="C305" a="1"/>
  <c r="C305" s="1"/>
  <c r="H305" s="1"/>
  <c r="C306" a="1"/>
  <c r="C306" s="1"/>
  <c r="E306" s="1"/>
  <c r="C307" a="1"/>
  <c r="C307" s="1"/>
  <c r="F307" s="1"/>
  <c r="C308" a="1"/>
  <c r="C308" s="1"/>
  <c r="C309" a="1"/>
  <c r="C309" s="1"/>
  <c r="D309" s="1"/>
  <c r="C310" a="1"/>
  <c r="C310" s="1"/>
  <c r="B310" s="1"/>
  <c r="C311" a="1"/>
  <c r="C311" s="1"/>
  <c r="G311" s="1"/>
  <c r="C312" a="1"/>
  <c r="C312" s="1"/>
  <c r="G312" s="1"/>
  <c r="C313" a="1"/>
  <c r="C313" s="1"/>
  <c r="G313" s="1"/>
  <c r="C314" a="1"/>
  <c r="C314" s="1"/>
  <c r="C315" a="1"/>
  <c r="C315" s="1"/>
  <c r="D315" s="1"/>
  <c r="C316" a="1"/>
  <c r="C316" s="1"/>
  <c r="C317" a="1"/>
  <c r="C317" s="1"/>
  <c r="C318" a="1"/>
  <c r="C318" s="1"/>
  <c r="E318" s="1"/>
  <c r="C319" a="1"/>
  <c r="C319" s="1"/>
  <c r="H319" s="1"/>
  <c r="C320" a="1"/>
  <c r="C320" s="1"/>
  <c r="C321" a="1"/>
  <c r="C321" s="1"/>
  <c r="C322" a="1"/>
  <c r="C322" s="1"/>
  <c r="C323" a="1"/>
  <c r="C323" s="1"/>
  <c r="F323" s="1"/>
  <c r="C324" a="1"/>
  <c r="C324" s="1"/>
  <c r="D324" s="1"/>
  <c r="C325" a="1"/>
  <c r="C325" s="1"/>
  <c r="C326" a="1"/>
  <c r="C326" s="1"/>
  <c r="C327" a="1"/>
  <c r="C327" s="1"/>
  <c r="C328" a="1"/>
  <c r="C328" s="1"/>
  <c r="G328" s="1"/>
  <c r="C329" a="1"/>
  <c r="C329" s="1"/>
  <c r="F329" s="1"/>
  <c r="C330" a="1"/>
  <c r="C330" s="1"/>
  <c r="C331" a="1"/>
  <c r="C331" s="1"/>
  <c r="C332" a="1"/>
  <c r="C332" s="1"/>
  <c r="D332" s="1"/>
  <c r="C333" a="1"/>
  <c r="C333" s="1"/>
  <c r="C334" a="1"/>
  <c r="C334" s="1"/>
  <c r="F334" s="1"/>
  <c r="C335" a="1"/>
  <c r="C335" s="1"/>
  <c r="C336" a="1"/>
  <c r="C336" s="1"/>
  <c r="G336" s="1"/>
  <c r="C337" a="1"/>
  <c r="C337" s="1"/>
  <c r="C338" a="1"/>
  <c r="C338" s="1"/>
  <c r="C339" a="1"/>
  <c r="C339" s="1"/>
  <c r="C340" a="1"/>
  <c r="C340" s="1"/>
  <c r="C341" a="1"/>
  <c r="C341" s="1"/>
  <c r="C342" a="1"/>
  <c r="C342" s="1"/>
  <c r="C343" a="1"/>
  <c r="C343" s="1"/>
  <c r="C344" a="1"/>
  <c r="C344" s="1"/>
  <c r="C345" a="1"/>
  <c r="C345" s="1"/>
  <c r="C346" a="1"/>
  <c r="C346" s="1"/>
  <c r="E346" s="1"/>
  <c r="C347" a="1"/>
  <c r="C347" s="1"/>
  <c r="B347" s="1"/>
  <c r="C348" a="1"/>
  <c r="C348" s="1"/>
  <c r="C349" a="1"/>
  <c r="C349" s="1"/>
  <c r="D349" s="1"/>
  <c r="C350" a="1"/>
  <c r="C350" s="1"/>
  <c r="C351" a="1"/>
  <c r="C351" s="1"/>
  <c r="H351" s="1"/>
  <c r="C352" a="1"/>
  <c r="C352" s="1"/>
  <c r="C353" a="1"/>
  <c r="C353" s="1"/>
  <c r="F353" s="1"/>
  <c r="C354" a="1"/>
  <c r="C354" s="1"/>
  <c r="D354" s="1"/>
  <c r="C355" a="1"/>
  <c r="C355" s="1"/>
  <c r="F355" s="1"/>
  <c r="C356" a="1"/>
  <c r="C356" s="1"/>
  <c r="C357" a="1"/>
  <c r="C357" s="1"/>
  <c r="C358" a="1"/>
  <c r="C358" s="1"/>
  <c r="C359" a="1"/>
  <c r="C359" s="1"/>
  <c r="C360" a="1"/>
  <c r="C360" s="1"/>
  <c r="C361" a="1"/>
  <c r="C361" s="1"/>
  <c r="G361" s="1"/>
  <c r="C362" a="1"/>
  <c r="C362" s="1"/>
  <c r="C363" a="1"/>
  <c r="C363" s="1"/>
  <c r="H363" s="1"/>
  <c r="C364" a="1"/>
  <c r="C364" s="1"/>
  <c r="C365" a="1"/>
  <c r="C365" s="1"/>
  <c r="C366" a="1"/>
  <c r="C366" s="1"/>
  <c r="C367" a="1"/>
  <c r="C367" s="1"/>
  <c r="C368" a="1"/>
  <c r="C368" s="1"/>
  <c r="C369" a="1"/>
  <c r="C369" s="1"/>
  <c r="C370" a="1"/>
  <c r="C370" s="1"/>
  <c r="D370" s="1"/>
  <c r="C371" a="1"/>
  <c r="C371" s="1"/>
  <c r="B371" s="1"/>
  <c r="C372" a="1"/>
  <c r="C372" s="1"/>
  <c r="D372" s="1"/>
  <c r="C373" a="1"/>
  <c r="C373" s="1"/>
  <c r="F373" s="1"/>
  <c r="C374" a="1"/>
  <c r="C374" s="1"/>
  <c r="C375" a="1"/>
  <c r="C375" s="1"/>
  <c r="B375" s="1"/>
  <c r="C376" a="1"/>
  <c r="C376" s="1"/>
  <c r="C377" a="1"/>
  <c r="C377" s="1"/>
  <c r="C378" a="1"/>
  <c r="C378" s="1"/>
  <c r="E378" s="1"/>
  <c r="C379" a="1"/>
  <c r="C379" s="1"/>
  <c r="D379" s="1"/>
  <c r="C380" a="1"/>
  <c r="C380" s="1"/>
  <c r="C381" a="1"/>
  <c r="C381" s="1"/>
  <c r="E381" s="1"/>
  <c r="C382" a="1"/>
  <c r="C382" s="1"/>
  <c r="C383" a="1"/>
  <c r="C383" s="1"/>
  <c r="D383" s="1"/>
  <c r="C384" a="1"/>
  <c r="C384" s="1"/>
  <c r="C385" a="1"/>
  <c r="C385" s="1"/>
  <c r="C386" a="1"/>
  <c r="C386" s="1"/>
  <c r="B386" s="1"/>
  <c r="C387" a="1"/>
  <c r="C387" s="1"/>
  <c r="D387" s="1"/>
  <c r="C388" a="1"/>
  <c r="C388" s="1"/>
  <c r="C389" a="1"/>
  <c r="C389" s="1"/>
  <c r="D389" s="1"/>
  <c r="C390" a="1"/>
  <c r="C390" s="1"/>
  <c r="C391" a="1"/>
  <c r="C391" s="1"/>
  <c r="C392" a="1"/>
  <c r="C392" s="1"/>
  <c r="G392" s="1"/>
  <c r="C393" a="1"/>
  <c r="C393" s="1"/>
  <c r="H393" s="1"/>
  <c r="C394" a="1"/>
  <c r="C394" s="1"/>
  <c r="C395" a="1"/>
  <c r="C395" s="1"/>
  <c r="B395" s="1"/>
  <c r="C396" a="1"/>
  <c r="C396" s="1"/>
  <c r="C397" a="1"/>
  <c r="C397" s="1"/>
  <c r="C398" a="1"/>
  <c r="C398" s="1"/>
  <c r="C399" a="1"/>
  <c r="C399" s="1"/>
  <c r="C400" a="1"/>
  <c r="C400" s="1"/>
  <c r="E400" s="1"/>
  <c r="C401" a="1"/>
  <c r="C401" s="1"/>
  <c r="B401" s="1"/>
  <c r="C402" a="1"/>
  <c r="C402" s="1"/>
  <c r="C403" a="1"/>
  <c r="C403" s="1"/>
  <c r="D403" s="1"/>
  <c r="C404" a="1"/>
  <c r="C404" s="1"/>
  <c r="H404" s="1"/>
  <c r="C405" a="1"/>
  <c r="C405" s="1"/>
  <c r="C406" a="1"/>
  <c r="C406" s="1"/>
  <c r="D406" s="1"/>
  <c r="C407" a="1"/>
  <c r="C407" s="1"/>
  <c r="C408" a="1"/>
  <c r="C408" s="1"/>
  <c r="C409" a="1"/>
  <c r="C409" s="1"/>
  <c r="C410" a="1"/>
  <c r="C410" s="1"/>
  <c r="C411" a="1"/>
  <c r="C411" s="1"/>
  <c r="E411" s="1"/>
  <c r="C412" a="1"/>
  <c r="C412" s="1"/>
  <c r="C413" a="1"/>
  <c r="C413" s="1"/>
  <c r="C414" a="1"/>
  <c r="C414" s="1"/>
  <c r="E414" s="1"/>
  <c r="C415" a="1"/>
  <c r="C415" s="1"/>
  <c r="H415" s="1"/>
  <c r="C416" a="1"/>
  <c r="C416" s="1"/>
  <c r="C417" a="1"/>
  <c r="C417" s="1"/>
  <c r="D417" s="1"/>
  <c r="C418" a="1"/>
  <c r="C418" s="1"/>
  <c r="C419" a="1"/>
  <c r="C419" s="1"/>
  <c r="B419" s="1"/>
  <c r="C420" a="1"/>
  <c r="C420" s="1"/>
  <c r="E420" s="1"/>
  <c r="C421" a="1"/>
  <c r="C421" s="1"/>
  <c r="C422" a="1"/>
  <c r="C422" s="1"/>
  <c r="C423" a="1"/>
  <c r="C423" s="1"/>
  <c r="C424" a="1"/>
  <c r="C424" s="1"/>
  <c r="H424" s="1"/>
  <c r="C425" a="1"/>
  <c r="C425" s="1"/>
  <c r="G425" s="1"/>
  <c r="C426" a="1"/>
  <c r="C426" s="1"/>
  <c r="C427" a="1"/>
  <c r="C427" s="1"/>
  <c r="D427" s="1"/>
  <c r="C428" a="1"/>
  <c r="C428" s="1"/>
  <c r="C429" a="1"/>
  <c r="C429" s="1"/>
  <c r="F429" s="1"/>
  <c r="C430" a="1"/>
  <c r="C430" s="1"/>
  <c r="F430" s="1"/>
  <c r="C431" a="1"/>
  <c r="C431" s="1"/>
  <c r="A431" s="1"/>
  <c r="C432" a="1"/>
  <c r="C432" s="1"/>
  <c r="C433" a="1"/>
  <c r="C433" s="1"/>
  <c r="D433" s="1"/>
  <c r="C434" a="1"/>
  <c r="C434" s="1"/>
  <c r="B434" s="1"/>
  <c r="C435" a="1"/>
  <c r="C435" s="1"/>
  <c r="F435" s="1"/>
  <c r="C436" a="1"/>
  <c r="C436" s="1"/>
  <c r="C437" a="1"/>
  <c r="C437" s="1"/>
  <c r="C438" a="1"/>
  <c r="C438" s="1"/>
  <c r="C439" a="1"/>
  <c r="C439" s="1"/>
  <c r="F439" s="1"/>
  <c r="C440" a="1"/>
  <c r="C440" s="1"/>
  <c r="C441" a="1"/>
  <c r="C441" s="1"/>
  <c r="B441" s="1"/>
  <c r="C442" a="1"/>
  <c r="C442" s="1"/>
  <c r="C443" a="1"/>
  <c r="C443" s="1"/>
  <c r="C444" a="1"/>
  <c r="C444" s="1"/>
  <c r="C445" a="1"/>
  <c r="C445" s="1"/>
  <c r="D445" s="1"/>
  <c r="C446" a="1"/>
  <c r="C446" s="1"/>
  <c r="C447" a="1"/>
  <c r="C447" s="1"/>
  <c r="C448" a="1"/>
  <c r="C448" s="1"/>
  <c r="D448" s="1"/>
  <c r="C449" a="1"/>
  <c r="C449" s="1"/>
  <c r="D449" s="1"/>
  <c r="C450" a="1"/>
  <c r="C450" s="1"/>
  <c r="G450" s="1"/>
  <c r="C451" a="1"/>
  <c r="C451" s="1"/>
  <c r="C452" a="1"/>
  <c r="C452" s="1"/>
  <c r="C453" a="1"/>
  <c r="C453" s="1"/>
  <c r="D453" s="1"/>
  <c r="C454" a="1"/>
  <c r="C454" s="1"/>
  <c r="C455" a="1"/>
  <c r="C455" s="1"/>
  <c r="D455" s="1"/>
  <c r="C456" a="1"/>
  <c r="C456" s="1"/>
  <c r="C457" a="1"/>
  <c r="C457" s="1"/>
  <c r="B457" s="1"/>
  <c r="C458" a="1"/>
  <c r="C458" s="1"/>
  <c r="G458" s="1"/>
  <c r="C459" a="1"/>
  <c r="C459" s="1"/>
  <c r="G459" s="1"/>
  <c r="C460" a="1"/>
  <c r="C460" s="1"/>
  <c r="F460" s="1"/>
  <c r="C461" a="1"/>
  <c r="C461" s="1"/>
  <c r="C462" a="1"/>
  <c r="C462" s="1"/>
  <c r="E462" s="1"/>
  <c r="C463" a="1"/>
  <c r="C463" s="1"/>
  <c r="D463" s="1"/>
  <c r="C464" a="1"/>
  <c r="C464" s="1"/>
  <c r="C465" a="1"/>
  <c r="C465" s="1"/>
  <c r="C466" a="1"/>
  <c r="C466" s="1"/>
  <c r="G466" s="1"/>
  <c r="C467" a="1"/>
  <c r="C467" s="1"/>
  <c r="C468" a="1"/>
  <c r="C468" s="1"/>
  <c r="A468" s="1"/>
  <c r="C469" a="1"/>
  <c r="C469" s="1"/>
  <c r="B469" s="1"/>
  <c r="C470" a="1"/>
  <c r="C470" s="1"/>
  <c r="C471" a="1"/>
  <c r="C471" s="1"/>
  <c r="C472" a="1"/>
  <c r="C472" s="1"/>
  <c r="B472" s="1"/>
  <c r="C473" a="1"/>
  <c r="C473" s="1"/>
  <c r="C474" a="1"/>
  <c r="C474" s="1"/>
  <c r="E474" s="1"/>
  <c r="C475" a="1"/>
  <c r="C475" s="1"/>
  <c r="A475" s="1"/>
  <c r="C476" a="1"/>
  <c r="C476" s="1"/>
  <c r="G476" s="1"/>
  <c r="C477" a="1"/>
  <c r="C477" s="1"/>
  <c r="C478" a="1"/>
  <c r="C478" s="1"/>
  <c r="E478" s="1"/>
  <c r="C479" a="1"/>
  <c r="C479" s="1"/>
  <c r="C480" a="1"/>
  <c r="C480" s="1"/>
  <c r="E480" s="1"/>
  <c r="C481" a="1"/>
  <c r="C481" s="1"/>
  <c r="E481" s="1"/>
  <c r="C482" a="1"/>
  <c r="C482" s="1"/>
  <c r="F482" s="1"/>
  <c r="C483" a="1"/>
  <c r="C483" s="1"/>
  <c r="D483" s="1"/>
  <c r="C484" a="1"/>
  <c r="C484" s="1"/>
  <c r="F484" s="1"/>
  <c r="C485" a="1"/>
  <c r="C485" s="1"/>
  <c r="C486" a="1"/>
  <c r="C486" s="1"/>
  <c r="C487" a="1"/>
  <c r="C487" s="1"/>
  <c r="C488" a="1"/>
  <c r="C488" s="1"/>
  <c r="A488" s="1"/>
  <c r="C489" a="1"/>
  <c r="C489" s="1"/>
  <c r="C490" a="1"/>
  <c r="C490" s="1"/>
  <c r="B490" s="1"/>
  <c r="C491" a="1"/>
  <c r="C491" s="1"/>
  <c r="C492" a="1"/>
  <c r="C492" s="1"/>
  <c r="C493" a="1"/>
  <c r="C493" s="1"/>
  <c r="C494" a="1"/>
  <c r="C494" s="1"/>
  <c r="H494" s="1"/>
  <c r="C495" a="1"/>
  <c r="C495" s="1"/>
  <c r="G495" s="1"/>
  <c r="C496" a="1"/>
  <c r="C496" s="1"/>
  <c r="E496" s="1"/>
  <c r="C497" a="1"/>
  <c r="C497" s="1"/>
  <c r="C498" a="1"/>
  <c r="C498" s="1"/>
  <c r="C499" a="1"/>
  <c r="C499" s="1"/>
  <c r="C500" a="1"/>
  <c r="C500" s="1"/>
  <c r="F500" s="1"/>
  <c r="C501" a="1"/>
  <c r="C501" s="1"/>
  <c r="C502" a="1"/>
  <c r="C502" s="1"/>
  <c r="C503" a="1"/>
  <c r="C503" s="1"/>
  <c r="G503" s="1"/>
  <c r="C504" a="1"/>
  <c r="C504" s="1"/>
  <c r="C505" a="1"/>
  <c r="C505" s="1"/>
  <c r="G505" s="1"/>
  <c r="C506" a="1"/>
  <c r="C506" s="1"/>
  <c r="A506" s="1"/>
  <c r="C507" a="1"/>
  <c r="C507" s="1"/>
  <c r="C508" a="1"/>
  <c r="C508" s="1"/>
  <c r="G508" s="1"/>
  <c r="C509" a="1"/>
  <c r="C509" s="1"/>
  <c r="C510" a="1"/>
  <c r="C510" s="1"/>
  <c r="E510" s="1"/>
  <c r="C511" a="1"/>
  <c r="C511" s="1"/>
  <c r="D511" s="1"/>
  <c r="C512" a="1"/>
  <c r="C512" s="1"/>
  <c r="C513" a="1"/>
  <c r="C513" s="1"/>
  <c r="C514" a="1"/>
  <c r="C514" s="1"/>
  <c r="H514" s="1"/>
  <c r="C515" a="1"/>
  <c r="C515" s="1"/>
  <c r="B515" s="1"/>
  <c r="C516" a="1"/>
  <c r="C516" s="1"/>
  <c r="D516" s="1"/>
  <c r="C517" a="1"/>
  <c r="C517" s="1"/>
  <c r="C518" a="1"/>
  <c r="C518" s="1"/>
  <c r="C519" a="1"/>
  <c r="C519" s="1"/>
  <c r="C520" a="1"/>
  <c r="C520" s="1"/>
  <c r="C521" a="1"/>
  <c r="C521" s="1"/>
  <c r="D521" s="1"/>
  <c r="C522" a="1"/>
  <c r="C522" s="1"/>
  <c r="C523" a="1"/>
  <c r="C523" s="1"/>
  <c r="C524" a="1"/>
  <c r="C524" s="1"/>
  <c r="C525" a="1"/>
  <c r="C525" s="1"/>
  <c r="C526" a="1"/>
  <c r="C526" s="1"/>
  <c r="G526" s="1"/>
  <c r="C527" a="1"/>
  <c r="C527" s="1"/>
  <c r="C528" a="1"/>
  <c r="C528" s="1"/>
  <c r="C529" a="1"/>
  <c r="C529" s="1"/>
  <c r="F529" s="1"/>
  <c r="C530" a="1"/>
  <c r="C530" s="1"/>
  <c r="F530" s="1"/>
  <c r="C531" a="1"/>
  <c r="C531" s="1"/>
  <c r="D531" s="1"/>
  <c r="C532" a="1"/>
  <c r="C532" s="1"/>
  <c r="C533" a="1"/>
  <c r="C533" s="1"/>
  <c r="G533" s="1"/>
  <c r="C534" a="1"/>
  <c r="C534" s="1"/>
  <c r="A534" s="1"/>
  <c r="C535" a="1"/>
  <c r="C535" s="1"/>
  <c r="D535" s="1"/>
  <c r="C536" a="1"/>
  <c r="C536" s="1"/>
  <c r="C537" a="1"/>
  <c r="C537" s="1"/>
  <c r="C538" a="1"/>
  <c r="C538" s="1"/>
  <c r="G538" s="1"/>
  <c r="C539" a="1"/>
  <c r="C539" s="1"/>
  <c r="F539" s="1"/>
  <c r="C540" a="1"/>
  <c r="C540" s="1"/>
  <c r="E540" s="1"/>
  <c r="C541" a="1"/>
  <c r="C541" s="1"/>
  <c r="C542" a="1"/>
  <c r="C542" s="1"/>
  <c r="E542" s="1"/>
  <c r="C543" a="1"/>
  <c r="C543" s="1"/>
  <c r="E543" s="1"/>
  <c r="C544" a="1"/>
  <c r="C544" s="1"/>
  <c r="F544" s="1"/>
  <c r="C545" a="1"/>
  <c r="C545" s="1"/>
  <c r="A545" s="1"/>
  <c r="C546" a="1"/>
  <c r="C546" s="1"/>
  <c r="E546" s="1"/>
  <c r="C547" a="1"/>
  <c r="C547" s="1"/>
  <c r="A547" s="1"/>
  <c r="C548" a="1"/>
  <c r="C548" s="1"/>
  <c r="A548" s="1"/>
  <c r="C549" a="1"/>
  <c r="C549" s="1"/>
  <c r="C550" a="1"/>
  <c r="C550" s="1"/>
  <c r="C551" a="1"/>
  <c r="C551" s="1"/>
  <c r="D551" s="1"/>
  <c r="C552" a="1"/>
  <c r="C552" s="1"/>
  <c r="F552" s="1"/>
  <c r="C553" a="1"/>
  <c r="C553" s="1"/>
  <c r="C554" a="1"/>
  <c r="C554" s="1"/>
  <c r="G554" s="1"/>
  <c r="C555" a="1"/>
  <c r="C555" s="1"/>
  <c r="D555" s="1"/>
  <c r="C556" a="1"/>
  <c r="C556" s="1"/>
  <c r="H556" s="1"/>
  <c r="C557" a="1"/>
  <c r="C557" s="1"/>
  <c r="D557" s="1"/>
  <c r="C558" a="1"/>
  <c r="C558" s="1"/>
  <c r="F558" s="1"/>
  <c r="C559" a="1"/>
  <c r="C559" s="1"/>
  <c r="C560" a="1"/>
  <c r="C560" s="1"/>
  <c r="D560" s="1"/>
  <c r="C561" a="1"/>
  <c r="C561" s="1"/>
  <c r="E561" s="1"/>
  <c r="C562" a="1"/>
  <c r="C562" s="1"/>
  <c r="A562" s="1"/>
  <c r="C563" a="1"/>
  <c r="C563" s="1"/>
  <c r="B563" s="1"/>
  <c r="C564" a="1"/>
  <c r="C564" s="1"/>
  <c r="G564" s="1"/>
  <c r="C565" a="1"/>
  <c r="C565" s="1"/>
  <c r="C566" a="1"/>
  <c r="C566" s="1"/>
  <c r="B566" s="1"/>
  <c r="C567" a="1"/>
  <c r="C567" s="1"/>
  <c r="G567" s="1"/>
  <c r="C568" a="1"/>
  <c r="C568" s="1"/>
  <c r="C569" a="1"/>
  <c r="C569" s="1"/>
  <c r="C570" a="1"/>
  <c r="C570" s="1"/>
  <c r="C571" a="1"/>
  <c r="C571" s="1"/>
  <c r="D571" s="1"/>
  <c r="C572" a="1"/>
  <c r="C572" s="1"/>
  <c r="D572" s="1"/>
  <c r="C573" a="1"/>
  <c r="C573" s="1"/>
  <c r="D573" s="1"/>
  <c r="C574" a="1"/>
  <c r="C574" s="1"/>
  <c r="C575" a="1"/>
  <c r="C575" s="1"/>
  <c r="C576" a="1"/>
  <c r="C576" s="1"/>
  <c r="C577" a="1"/>
  <c r="C577" s="1"/>
  <c r="C578" a="1"/>
  <c r="C578" s="1"/>
  <c r="C579" a="1"/>
  <c r="C579" s="1"/>
  <c r="C580" a="1"/>
  <c r="C580" s="1"/>
  <c r="D580" s="1"/>
  <c r="C581" a="1"/>
  <c r="C581" s="1"/>
  <c r="B581" s="1"/>
  <c r="C582" a="1"/>
  <c r="C582" s="1"/>
  <c r="H582" s="1"/>
  <c r="C583" a="1"/>
  <c r="C583" s="1"/>
  <c r="D583" s="1"/>
  <c r="C584" a="1"/>
  <c r="C584" s="1"/>
  <c r="A584" s="1"/>
  <c r="C585" a="1"/>
  <c r="C585" s="1"/>
  <c r="H585" s="1"/>
  <c r="C586" a="1"/>
  <c r="C586" s="1"/>
  <c r="C587" a="1"/>
  <c r="C587" s="1"/>
  <c r="C588" a="1"/>
  <c r="C588" s="1"/>
  <c r="C589" a="1"/>
  <c r="C589" s="1"/>
  <c r="G589" s="1"/>
  <c r="C590" a="1"/>
  <c r="C590" s="1"/>
  <c r="C591" a="1"/>
  <c r="C591" s="1"/>
  <c r="C592" a="1"/>
  <c r="C592" s="1"/>
  <c r="C593" a="1"/>
  <c r="C593" s="1"/>
  <c r="B593" s="1"/>
  <c r="C594" a="1"/>
  <c r="C594" s="1"/>
  <c r="D594" s="1"/>
  <c r="C595" a="1"/>
  <c r="C595" s="1"/>
  <c r="C596" a="1"/>
  <c r="C596" s="1"/>
  <c r="H596" s="1"/>
  <c r="C597" a="1"/>
  <c r="C597" s="1"/>
  <c r="C598" a="1"/>
  <c r="C598" s="1"/>
  <c r="F598" s="1"/>
  <c r="C599" a="1"/>
  <c r="C599" s="1"/>
  <c r="A599" s="1"/>
  <c r="C600" a="1"/>
  <c r="C600" s="1"/>
  <c r="D600" s="1"/>
  <c r="C601" a="1"/>
  <c r="C601" s="1"/>
  <c r="E601" s="1"/>
  <c r="C602" a="1"/>
  <c r="C602" s="1"/>
  <c r="H602" s="1"/>
  <c r="C603" a="1"/>
  <c r="C603" s="1"/>
  <c r="C604" a="1"/>
  <c r="C604" s="1"/>
  <c r="G604" s="1"/>
  <c r="C605" a="1"/>
  <c r="C605" s="1"/>
  <c r="F605" s="1"/>
  <c r="C606" a="1"/>
  <c r="C606" s="1"/>
  <c r="C607" a="1"/>
  <c r="C607" s="1"/>
  <c r="C608" a="1"/>
  <c r="C608" s="1"/>
  <c r="F608" s="1"/>
  <c r="C609" a="1"/>
  <c r="C609" s="1"/>
  <c r="F609" s="1"/>
  <c r="C610" a="1"/>
  <c r="C610" s="1"/>
  <c r="B610" s="1"/>
  <c r="C611" a="1"/>
  <c r="C611" s="1"/>
  <c r="F611" s="1"/>
  <c r="C612" a="1"/>
  <c r="C612" s="1"/>
  <c r="H612" s="1"/>
  <c r="C613" a="1"/>
  <c r="C613" s="1"/>
  <c r="C614" a="1"/>
  <c r="C614" s="1"/>
  <c r="C615" a="1"/>
  <c r="C615" s="1"/>
  <c r="D615" s="1"/>
  <c r="C616" a="1"/>
  <c r="C616" s="1"/>
  <c r="A616" s="1"/>
  <c r="C617" a="1"/>
  <c r="C617" s="1"/>
  <c r="E617" s="1"/>
  <c r="C618" a="1"/>
  <c r="C618" s="1"/>
  <c r="A618" s="1"/>
  <c r="C619" a="1"/>
  <c r="C619" s="1"/>
  <c r="H619" s="1"/>
  <c r="C620" a="1"/>
  <c r="C620" s="1"/>
  <c r="C621" a="1"/>
  <c r="C621" s="1"/>
  <c r="A621" s="1"/>
  <c r="C622" a="1"/>
  <c r="C622" s="1"/>
  <c r="C623" a="1"/>
  <c r="C623" s="1"/>
  <c r="G623" s="1"/>
  <c r="C624" a="1"/>
  <c r="C624" s="1"/>
  <c r="C625" a="1"/>
  <c r="C625" s="1"/>
  <c r="C626" a="1"/>
  <c r="C626" s="1"/>
  <c r="C627" a="1"/>
  <c r="C627" s="1"/>
  <c r="C628" a="1"/>
  <c r="C628" s="1"/>
  <c r="D628" s="1"/>
  <c r="C629" a="1"/>
  <c r="C629" s="1"/>
  <c r="B629" s="1"/>
  <c r="C630" a="1"/>
  <c r="C630" s="1"/>
  <c r="C631" a="1"/>
  <c r="C631" s="1"/>
  <c r="B631" s="1"/>
  <c r="C632" a="1"/>
  <c r="C632" s="1"/>
  <c r="F632" s="1"/>
  <c r="C633" a="1"/>
  <c r="C633" s="1"/>
  <c r="C634" a="1"/>
  <c r="C634" s="1"/>
  <c r="H634" s="1"/>
  <c r="C635" a="1"/>
  <c r="C635" s="1"/>
  <c r="C636" a="1"/>
  <c r="C636" s="1"/>
  <c r="D636" s="1"/>
  <c r="C637" a="1"/>
  <c r="C637" s="1"/>
  <c r="C638" a="1"/>
  <c r="C638" s="1"/>
  <c r="C639" a="1"/>
  <c r="C639" s="1"/>
  <c r="C640" a="1"/>
  <c r="C640" s="1"/>
  <c r="C641" a="1"/>
  <c r="C641" s="1"/>
  <c r="C642" a="1"/>
  <c r="C642" s="1"/>
  <c r="D642" s="1"/>
  <c r="C643" a="1"/>
  <c r="C643" s="1"/>
  <c r="A643" s="1"/>
  <c r="C644" a="1"/>
  <c r="C644" s="1"/>
  <c r="D644" s="1"/>
  <c r="C645" a="1"/>
  <c r="C645" s="1"/>
  <c r="C646" a="1"/>
  <c r="C646" s="1"/>
  <c r="C647" a="1"/>
  <c r="C647" s="1"/>
  <c r="A647" s="1"/>
  <c r="C648" a="1"/>
  <c r="C648" s="1"/>
  <c r="C649" a="1"/>
  <c r="C649" s="1"/>
  <c r="B649" s="1"/>
  <c r="C650" a="1"/>
  <c r="C650" s="1"/>
  <c r="F650" s="1"/>
  <c r="C651" a="1"/>
  <c r="C651" s="1"/>
  <c r="F651" s="1"/>
  <c r="C652" a="1"/>
  <c r="C652" s="1"/>
  <c r="F652" s="1"/>
  <c r="C653" a="1"/>
  <c r="C653" s="1"/>
  <c r="C654" a="1"/>
  <c r="C654" s="1"/>
  <c r="E654" s="1"/>
  <c r="C655" a="1"/>
  <c r="C655" s="1"/>
  <c r="F655" s="1"/>
  <c r="C656" a="1"/>
  <c r="C656" s="1"/>
  <c r="E656" s="1"/>
  <c r="C657" a="1"/>
  <c r="C657" s="1"/>
  <c r="D657" s="1"/>
  <c r="C658" a="1"/>
  <c r="C658" s="1"/>
  <c r="C659" a="1"/>
  <c r="C659" s="1"/>
  <c r="G659" s="1"/>
  <c r="C660" a="1"/>
  <c r="C660" s="1"/>
  <c r="E660" s="1"/>
  <c r="C661" a="1"/>
  <c r="C661" s="1"/>
  <c r="C662" a="1"/>
  <c r="C662" s="1"/>
  <c r="C663" a="1"/>
  <c r="C663" s="1"/>
  <c r="C664" a="1"/>
  <c r="C664" s="1"/>
  <c r="G664" s="1"/>
  <c r="C665" a="1"/>
  <c r="C665" s="1"/>
  <c r="C666" a="1"/>
  <c r="C666" s="1"/>
  <c r="E666" s="1"/>
  <c r="C667" a="1"/>
  <c r="C667" s="1"/>
  <c r="A667" s="1"/>
  <c r="C668" a="1"/>
  <c r="C668" s="1"/>
  <c r="C669" a="1"/>
  <c r="C669" s="1"/>
  <c r="C670" a="1"/>
  <c r="C670" s="1"/>
  <c r="G670" s="1"/>
  <c r="C671" a="1"/>
  <c r="C671" s="1"/>
  <c r="F671" s="1"/>
  <c r="C672" a="1"/>
  <c r="C672" s="1"/>
  <c r="C673" a="1"/>
  <c r="C673" s="1"/>
  <c r="E673" s="1"/>
  <c r="C674" a="1"/>
  <c r="C674" s="1"/>
  <c r="C675" a="1"/>
  <c r="C675" s="1"/>
  <c r="E675" s="1"/>
  <c r="C676" a="1"/>
  <c r="C676" s="1"/>
  <c r="B676" s="1"/>
  <c r="C677" a="1"/>
  <c r="C677" s="1"/>
  <c r="G677" s="1"/>
  <c r="C678" a="1"/>
  <c r="C678" s="1"/>
  <c r="E678" s="1"/>
  <c r="C679" a="1"/>
  <c r="C679" s="1"/>
  <c r="C680" a="1"/>
  <c r="C680" s="1"/>
  <c r="C681" a="1"/>
  <c r="C681" s="1"/>
  <c r="D681" s="1"/>
  <c r="C682" a="1"/>
  <c r="C682" s="1"/>
  <c r="C683" a="1"/>
  <c r="C683" s="1"/>
  <c r="F683" s="1"/>
  <c r="C684" a="1"/>
  <c r="C684" s="1"/>
  <c r="E684" s="1"/>
  <c r="C685" a="1"/>
  <c r="C685" s="1"/>
  <c r="C686" a="1"/>
  <c r="C686" s="1"/>
  <c r="C687" a="1"/>
  <c r="C687" s="1"/>
  <c r="C688" a="1"/>
  <c r="C688" s="1"/>
  <c r="E688" s="1"/>
  <c r="C689" a="1"/>
  <c r="C689" s="1"/>
  <c r="C690" a="1"/>
  <c r="C690" s="1"/>
  <c r="C691" a="1"/>
  <c r="C691" s="1"/>
  <c r="C692" a="1"/>
  <c r="C692" s="1"/>
  <c r="E692" s="1"/>
  <c r="C693" a="1"/>
  <c r="C693" s="1"/>
  <c r="E693" s="1"/>
  <c r="C694" a="1"/>
  <c r="C694" s="1"/>
  <c r="E694" s="1"/>
  <c r="C695" a="1"/>
  <c r="C695" s="1"/>
  <c r="D695" s="1"/>
  <c r="C696" a="1"/>
  <c r="C696" s="1"/>
  <c r="H696" s="1"/>
  <c r="C697" a="1"/>
  <c r="C697" s="1"/>
  <c r="E697" s="1"/>
  <c r="C698" a="1"/>
  <c r="C698" s="1"/>
  <c r="G698" s="1"/>
  <c r="C699" a="1"/>
  <c r="C699" s="1"/>
  <c r="E699" s="1"/>
  <c r="C700" a="1"/>
  <c r="C700" s="1"/>
  <c r="C701" a="1"/>
  <c r="C701" s="1"/>
  <c r="A701" s="1"/>
  <c r="C702" a="1"/>
  <c r="C702" s="1"/>
  <c r="A702" s="1"/>
  <c r="C703" a="1"/>
  <c r="C703" s="1"/>
  <c r="D703" s="1"/>
  <c r="C704" a="1"/>
  <c r="C704" s="1"/>
  <c r="C705" a="1"/>
  <c r="C705" s="1"/>
  <c r="C706" a="1"/>
  <c r="C706" s="1"/>
  <c r="C707" a="1"/>
  <c r="C707" s="1"/>
  <c r="C708" a="1"/>
  <c r="C708" s="1"/>
  <c r="H708" s="1"/>
  <c r="C709" a="1"/>
  <c r="C709" s="1"/>
  <c r="E709" s="1"/>
  <c r="C710" a="1"/>
  <c r="C710" s="1"/>
  <c r="H710" s="1"/>
  <c r="C711" a="1"/>
  <c r="C711" s="1"/>
  <c r="C712" a="1"/>
  <c r="C712" s="1"/>
  <c r="H712" s="1"/>
  <c r="C713" a="1"/>
  <c r="C713" s="1"/>
  <c r="D713" s="1"/>
  <c r="C714" a="1"/>
  <c r="C714" s="1"/>
  <c r="C715" a="1"/>
  <c r="C715" s="1"/>
  <c r="E715" s="1"/>
  <c r="C716" a="1"/>
  <c r="C716" s="1"/>
  <c r="G716" s="1"/>
  <c r="C717" a="1"/>
  <c r="C717" s="1"/>
  <c r="D717" s="1"/>
  <c r="C718" a="1"/>
  <c r="C718" s="1"/>
  <c r="C719" a="1"/>
  <c r="C719" s="1"/>
  <c r="C720" a="1"/>
  <c r="C720" s="1"/>
  <c r="G720" s="1"/>
  <c r="C721" a="1"/>
  <c r="C721" s="1"/>
  <c r="D721" s="1"/>
  <c r="C722" a="1"/>
  <c r="C722" s="1"/>
  <c r="G722" s="1"/>
  <c r="C723" a="1"/>
  <c r="C723" s="1"/>
  <c r="C724" a="1"/>
  <c r="C724" s="1"/>
  <c r="C725" a="1"/>
  <c r="C725" s="1"/>
  <c r="C726" a="1"/>
  <c r="C726" s="1"/>
  <c r="C727" a="1"/>
  <c r="C727" s="1"/>
  <c r="H727" s="1"/>
  <c r="C728" a="1"/>
  <c r="C728" s="1"/>
  <c r="H728" s="1"/>
  <c r="C729" a="1"/>
  <c r="C729" s="1"/>
  <c r="G729" s="1"/>
  <c r="C730" a="1"/>
  <c r="C730" s="1"/>
  <c r="C731" a="1"/>
  <c r="C731" s="1"/>
  <c r="C732" a="1"/>
  <c r="C732" s="1"/>
  <c r="D732" s="1"/>
  <c r="C733" a="1"/>
  <c r="C733" s="1"/>
  <c r="D733" s="1"/>
  <c r="C734" a="1"/>
  <c r="C734" s="1"/>
  <c r="C735" a="1"/>
  <c r="C735" s="1"/>
  <c r="G735" s="1"/>
  <c r="C736" a="1"/>
  <c r="C736" s="1"/>
  <c r="C737" a="1"/>
  <c r="C737" s="1"/>
  <c r="F737" s="1"/>
  <c r="C738" a="1"/>
  <c r="C738" s="1"/>
  <c r="C739" a="1"/>
  <c r="C739" s="1"/>
  <c r="E739" s="1"/>
  <c r="C740" a="1"/>
  <c r="C740" s="1"/>
  <c r="C741" a="1"/>
  <c r="C741" s="1"/>
  <c r="C742" a="1"/>
  <c r="C742" s="1"/>
  <c r="C743" a="1"/>
  <c r="C743" s="1"/>
  <c r="E743" s="1"/>
  <c r="C744" a="1"/>
  <c r="C744" s="1"/>
  <c r="H744" s="1"/>
  <c r="C745" a="1"/>
  <c r="C745" s="1"/>
  <c r="F745" s="1"/>
  <c r="C746" a="1"/>
  <c r="C746" s="1"/>
  <c r="A746" s="1"/>
  <c r="C747" a="1"/>
  <c r="C747" s="1"/>
  <c r="A747" s="1"/>
  <c r="C748" a="1"/>
  <c r="C748" s="1"/>
  <c r="E748" s="1"/>
  <c r="C749" a="1"/>
  <c r="C749" s="1"/>
  <c r="E749" s="1"/>
  <c r="C750" a="1"/>
  <c r="C750" s="1"/>
  <c r="G750" s="1"/>
  <c r="C751" a="1"/>
  <c r="C751" s="1"/>
  <c r="C752" a="1"/>
  <c r="C752" s="1"/>
  <c r="F752" s="1"/>
  <c r="C753" a="1"/>
  <c r="C753" s="1"/>
  <c r="A753" s="1"/>
  <c r="C754" a="1"/>
  <c r="C754" s="1"/>
  <c r="H754" s="1"/>
  <c r="C755" a="1"/>
  <c r="C755" s="1"/>
  <c r="A755" s="1"/>
  <c r="C756" a="1"/>
  <c r="C756" s="1"/>
  <c r="C757" a="1"/>
  <c r="C757" s="1"/>
  <c r="B757" s="1"/>
  <c r="C758" a="1"/>
  <c r="C758" s="1"/>
  <c r="A758" s="1"/>
  <c r="C759" a="1"/>
  <c r="C759" s="1"/>
  <c r="A759" s="1"/>
  <c r="C760" a="1"/>
  <c r="C760" s="1"/>
  <c r="F760" s="1"/>
  <c r="C761" a="1"/>
  <c r="C761" s="1"/>
  <c r="G761" s="1"/>
  <c r="C762" a="1"/>
  <c r="C762" s="1"/>
  <c r="C763" a="1"/>
  <c r="C763" s="1"/>
  <c r="E763" s="1"/>
  <c r="C764" a="1"/>
  <c r="C764" s="1"/>
  <c r="E764" s="1"/>
  <c r="C765" a="1"/>
  <c r="C765" s="1"/>
  <c r="C766" a="1"/>
  <c r="C766" s="1"/>
  <c r="C767" a="1"/>
  <c r="C767" s="1"/>
  <c r="C768" a="1"/>
  <c r="C768" s="1"/>
  <c r="H768" s="1"/>
  <c r="C769" a="1"/>
  <c r="C769" s="1"/>
  <c r="D769" s="1"/>
  <c r="C770" a="1"/>
  <c r="C770" s="1"/>
  <c r="A770" s="1"/>
  <c r="C771" a="1"/>
  <c r="C771" s="1"/>
  <c r="C772" a="1"/>
  <c r="C772" s="1"/>
  <c r="D772" s="1"/>
  <c r="C773" a="1"/>
  <c r="C773" s="1"/>
  <c r="C774" a="1"/>
  <c r="C774" s="1"/>
  <c r="H774" s="1"/>
  <c r="C775" a="1"/>
  <c r="C775" s="1"/>
  <c r="A775" s="1"/>
  <c r="C776" a="1"/>
  <c r="C776" s="1"/>
  <c r="C777" a="1"/>
  <c r="C777" s="1"/>
  <c r="A777" s="1"/>
  <c r="C778" a="1"/>
  <c r="C778" s="1"/>
  <c r="D778" s="1"/>
  <c r="C779" a="1"/>
  <c r="C779" s="1"/>
  <c r="E779" s="1"/>
  <c r="C780" a="1"/>
  <c r="C780" s="1"/>
  <c r="C781" a="1"/>
  <c r="C781" s="1"/>
  <c r="C782" a="1"/>
  <c r="C782" s="1"/>
  <c r="C783" a="1"/>
  <c r="C783" s="1"/>
  <c r="C784" a="1"/>
  <c r="C784" s="1"/>
  <c r="H784" s="1"/>
  <c r="C785" a="1"/>
  <c r="C785" s="1"/>
  <c r="C786" a="1"/>
  <c r="C786" s="1"/>
  <c r="C787" a="1"/>
  <c r="C787" s="1"/>
  <c r="C788" a="1"/>
  <c r="C788" s="1"/>
  <c r="D788" s="1"/>
  <c r="C789" a="1"/>
  <c r="C789" s="1"/>
  <c r="C790" a="1"/>
  <c r="C790" s="1"/>
  <c r="C791" a="1"/>
  <c r="C791" s="1"/>
  <c r="A791" s="1"/>
  <c r="C792" a="1"/>
  <c r="C792" s="1"/>
  <c r="B792" s="1"/>
  <c r="C793" a="1"/>
  <c r="C793" s="1"/>
  <c r="C794" a="1"/>
  <c r="C794" s="1"/>
  <c r="C795" a="1"/>
  <c r="C795" s="1"/>
  <c r="E795" s="1"/>
  <c r="C796" a="1"/>
  <c r="C796" s="1"/>
  <c r="A796" s="1"/>
  <c r="C797" a="1"/>
  <c r="C797" s="1"/>
  <c r="A797" s="1"/>
  <c r="C798" a="1"/>
  <c r="C798" s="1"/>
  <c r="C799" a="1"/>
  <c r="C799" s="1"/>
  <c r="C800" a="1"/>
  <c r="C800" s="1"/>
  <c r="A800" s="1"/>
  <c r="C801" a="1"/>
  <c r="C801" s="1"/>
  <c r="C802" a="1"/>
  <c r="C802" s="1"/>
  <c r="F802" s="1"/>
  <c r="C803" a="1"/>
  <c r="C803" s="1"/>
  <c r="C804" a="1"/>
  <c r="C804" s="1"/>
  <c r="D804" s="1"/>
  <c r="C805" a="1"/>
  <c r="C805" s="1"/>
  <c r="C806" a="1"/>
  <c r="C806" s="1"/>
  <c r="G806" s="1"/>
  <c r="C807" a="1"/>
  <c r="C807" s="1"/>
  <c r="A807" s="1"/>
  <c r="C808" a="1"/>
  <c r="C808" s="1"/>
  <c r="D808" s="1"/>
  <c r="C809" a="1"/>
  <c r="C809" s="1"/>
  <c r="C810" a="1"/>
  <c r="C810" s="1"/>
  <c r="C811" a="1"/>
  <c r="C811" s="1"/>
  <c r="C812" a="1"/>
  <c r="C812" s="1"/>
  <c r="D812" s="1"/>
  <c r="C813" a="1"/>
  <c r="C813" s="1"/>
  <c r="C814" a="1"/>
  <c r="C814" s="1"/>
  <c r="C815" a="1"/>
  <c r="C815" s="1"/>
  <c r="B815" s="1"/>
  <c r="C816" a="1"/>
  <c r="C816" s="1"/>
  <c r="E816" s="1"/>
  <c r="C817" a="1"/>
  <c r="C817" s="1"/>
  <c r="C818" a="1"/>
  <c r="C818" s="1"/>
  <c r="D818" s="1"/>
  <c r="C819" a="1"/>
  <c r="C819" s="1"/>
  <c r="F819" s="1"/>
  <c r="C820" a="1"/>
  <c r="C820" s="1"/>
  <c r="G820" s="1"/>
  <c r="C821" a="1"/>
  <c r="C821" s="1"/>
  <c r="B821" s="1"/>
  <c r="C822" a="1"/>
  <c r="C822" s="1"/>
  <c r="H822" s="1"/>
  <c r="C823" a="1"/>
  <c r="C823" s="1"/>
  <c r="A823" s="1"/>
  <c r="C824" a="1"/>
  <c r="C824" s="1"/>
  <c r="A824" s="1"/>
  <c r="C825" a="1"/>
  <c r="C825" s="1"/>
  <c r="D825" s="1"/>
  <c r="C826" a="1"/>
  <c r="C826" s="1"/>
  <c r="B826" s="1"/>
  <c r="C827" a="1"/>
  <c r="C827" s="1"/>
  <c r="E827" s="1"/>
  <c r="C828" a="1"/>
  <c r="C828" s="1"/>
  <c r="C829" a="1"/>
  <c r="C829" s="1"/>
  <c r="C830" a="1"/>
  <c r="C830" s="1"/>
  <c r="C831" a="1"/>
  <c r="C831" s="1"/>
  <c r="B831" s="1"/>
  <c r="C832" a="1"/>
  <c r="C832" s="1"/>
  <c r="F832" s="1"/>
  <c r="C833" a="1"/>
  <c r="C833" s="1"/>
  <c r="D833" s="1"/>
  <c r="C834" a="1"/>
  <c r="C834" s="1"/>
  <c r="C835" a="1"/>
  <c r="C835" s="1"/>
  <c r="B835" s="1"/>
  <c r="C836" a="1"/>
  <c r="C836" s="1"/>
  <c r="D836" s="1"/>
  <c r="C837" a="1"/>
  <c r="C837" s="1"/>
  <c r="D837" s="1"/>
  <c r="C838" a="1"/>
  <c r="C838" s="1"/>
  <c r="E838" s="1"/>
  <c r="C839" a="1"/>
  <c r="C839" s="1"/>
  <c r="G839" s="1"/>
  <c r="C840" a="1"/>
  <c r="C840" s="1"/>
  <c r="E840" s="1"/>
  <c r="C841" a="1"/>
  <c r="C841" s="1"/>
  <c r="D841" s="1"/>
  <c r="C842" a="1"/>
  <c r="C842" s="1"/>
  <c r="A842" s="1"/>
  <c r="C843" a="1"/>
  <c r="C843" s="1"/>
  <c r="C844" a="1"/>
  <c r="C844" s="1"/>
  <c r="D844" s="1"/>
  <c r="C845" a="1"/>
  <c r="C845" s="1"/>
  <c r="D845" s="1"/>
  <c r="C846" a="1"/>
  <c r="C846" s="1"/>
  <c r="C847" a="1"/>
  <c r="C847" s="1"/>
  <c r="C848" a="1"/>
  <c r="C848" s="1"/>
  <c r="A848" s="1"/>
  <c r="C849" a="1"/>
  <c r="C849" s="1"/>
  <c r="E849" s="1"/>
  <c r="C850" a="1"/>
  <c r="C850" s="1"/>
  <c r="C851" a="1"/>
  <c r="C851" s="1"/>
  <c r="C852" a="1"/>
  <c r="C852" s="1"/>
  <c r="C853" a="1"/>
  <c r="C853" s="1"/>
  <c r="D853" s="1"/>
  <c r="C854" a="1"/>
  <c r="C854" s="1"/>
  <c r="D854" s="1"/>
  <c r="C855" a="1"/>
  <c r="C855" s="1"/>
  <c r="G855" s="1"/>
  <c r="C856" a="1"/>
  <c r="C856" s="1"/>
  <c r="F856" s="1"/>
  <c r="C857" a="1"/>
  <c r="C857" s="1"/>
  <c r="D857" s="1"/>
  <c r="C858" a="1"/>
  <c r="C858" s="1"/>
  <c r="C859" a="1"/>
  <c r="C859" s="1"/>
  <c r="C860" a="1"/>
  <c r="C860" s="1"/>
  <c r="D860" s="1"/>
  <c r="C861" a="1"/>
  <c r="C861" s="1"/>
  <c r="D861" s="1"/>
  <c r="C862" a="1"/>
  <c r="C862" s="1"/>
  <c r="C863" a="1"/>
  <c r="C863" s="1"/>
  <c r="D863" s="1"/>
  <c r="C864" a="1"/>
  <c r="C864" s="1"/>
  <c r="E864" s="1"/>
  <c r="C865" a="1"/>
  <c r="C865" s="1"/>
  <c r="A865" s="1"/>
  <c r="C866" a="1"/>
  <c r="C866" s="1"/>
  <c r="C867" a="1"/>
  <c r="C867" s="1"/>
  <c r="E867" s="1"/>
  <c r="C868" a="1"/>
  <c r="C868" s="1"/>
  <c r="E868" s="1"/>
  <c r="C869" a="1"/>
  <c r="C869" s="1"/>
  <c r="H869" s="1"/>
  <c r="C870" a="1"/>
  <c r="C870" s="1"/>
  <c r="C871" a="1"/>
  <c r="C871" s="1"/>
  <c r="H871" s="1"/>
  <c r="C872" a="1"/>
  <c r="C872" s="1"/>
  <c r="C873" a="1"/>
  <c r="C873" s="1"/>
  <c r="B873" s="1"/>
  <c r="C874" a="1"/>
  <c r="C874" s="1"/>
  <c r="D874" s="1"/>
  <c r="C875" a="1"/>
  <c r="C875" s="1"/>
  <c r="F875" s="1"/>
  <c r="C876" a="1"/>
  <c r="C876" s="1"/>
  <c r="E876" s="1"/>
  <c r="C877" a="1"/>
  <c r="C877" s="1"/>
  <c r="C878" a="1"/>
  <c r="C878" s="1"/>
  <c r="G878" s="1"/>
  <c r="C879" a="1"/>
  <c r="C879" s="1"/>
  <c r="C880" a="1"/>
  <c r="C880" s="1"/>
  <c r="C881" a="1"/>
  <c r="C881" s="1"/>
  <c r="D881" s="1"/>
  <c r="C882" a="1"/>
  <c r="C882" s="1"/>
  <c r="D882" s="1"/>
  <c r="C883" a="1"/>
  <c r="C883" s="1"/>
  <c r="A883" s="1"/>
  <c r="C884" a="1"/>
  <c r="C884" s="1"/>
  <c r="D884" s="1"/>
  <c r="C885" a="1"/>
  <c r="C885" s="1"/>
  <c r="C886" a="1"/>
  <c r="C886" s="1"/>
  <c r="A886" s="1"/>
  <c r="C887" a="1"/>
  <c r="C887" s="1"/>
  <c r="H887" s="1"/>
  <c r="C888" a="1"/>
  <c r="C888" s="1"/>
  <c r="C889" a="1"/>
  <c r="C889" s="1"/>
  <c r="H889" s="1"/>
  <c r="C890" a="1"/>
  <c r="C890" s="1"/>
  <c r="C891" a="1"/>
  <c r="C891" s="1"/>
  <c r="C892" a="1"/>
  <c r="C892" s="1"/>
  <c r="D892" s="1"/>
  <c r="C893" a="1"/>
  <c r="C893" s="1"/>
  <c r="C894" a="1"/>
  <c r="C894" s="1"/>
  <c r="H894" s="1"/>
  <c r="C895" a="1"/>
  <c r="C895" s="1"/>
  <c r="A895" s="1"/>
  <c r="C896" a="1"/>
  <c r="C896" s="1"/>
  <c r="E896" s="1"/>
  <c r="C897" a="1"/>
  <c r="C897" s="1"/>
  <c r="C898" a="1"/>
  <c r="C898" s="1"/>
  <c r="C899" a="1"/>
  <c r="C899" s="1"/>
  <c r="C900" a="1"/>
  <c r="C900" s="1"/>
  <c r="G900" s="1"/>
  <c r="C901" a="1"/>
  <c r="C901" s="1"/>
  <c r="H901" s="1"/>
  <c r="C902" a="1"/>
  <c r="C902" s="1"/>
  <c r="C903" a="1"/>
  <c r="C903" s="1"/>
  <c r="C904" a="1"/>
  <c r="C904" s="1"/>
  <c r="D904" s="1"/>
  <c r="C905" a="1"/>
  <c r="C905" s="1"/>
  <c r="B905" s="1"/>
  <c r="C906" a="1"/>
  <c r="C906" s="1"/>
  <c r="D906" s="1"/>
  <c r="C907" a="1"/>
  <c r="C907" s="1"/>
  <c r="G907" s="1"/>
  <c r="C908" a="1"/>
  <c r="C908" s="1"/>
  <c r="E908" s="1"/>
  <c r="C909" a="1"/>
  <c r="C909" s="1"/>
  <c r="C910" a="1"/>
  <c r="C910" s="1"/>
  <c r="G910" s="1"/>
  <c r="C911" a="1"/>
  <c r="C911" s="1"/>
  <c r="C912" a="1"/>
  <c r="C912" s="1"/>
  <c r="F912" s="1"/>
  <c r="C913" a="1"/>
  <c r="C913" s="1"/>
  <c r="C914" a="1"/>
  <c r="C914" s="1"/>
  <c r="C915" a="1"/>
  <c r="C915" s="1"/>
  <c r="C916" a="1"/>
  <c r="C916" s="1"/>
  <c r="D916" s="1"/>
  <c r="C917" a="1"/>
  <c r="C917" s="1"/>
  <c r="D917" s="1"/>
  <c r="C918" a="1"/>
  <c r="C918" s="1"/>
  <c r="C919" a="1"/>
  <c r="C919" s="1"/>
  <c r="F919" s="1"/>
  <c r="C920" a="1"/>
  <c r="C920" s="1"/>
  <c r="C921" a="1"/>
  <c r="C921" s="1"/>
  <c r="C922" a="1"/>
  <c r="C922" s="1"/>
  <c r="G922" s="1"/>
  <c r="C923" a="1"/>
  <c r="C923" s="1"/>
  <c r="C924" a="1"/>
  <c r="C924" s="1"/>
  <c r="C925" a="1"/>
  <c r="C925" s="1"/>
  <c r="E925" s="1"/>
  <c r="C926" a="1"/>
  <c r="C926" s="1"/>
  <c r="A926" s="1"/>
  <c r="C927" a="1"/>
  <c r="C927" s="1"/>
  <c r="C928" a="1"/>
  <c r="C928" s="1"/>
  <c r="E928" s="1"/>
  <c r="C929" a="1"/>
  <c r="C929" s="1"/>
  <c r="C930" a="1"/>
  <c r="C930" s="1"/>
  <c r="C931" a="1"/>
  <c r="C931" s="1"/>
  <c r="B931" s="1"/>
  <c r="C932" a="1"/>
  <c r="C932" s="1"/>
  <c r="E932" s="1"/>
  <c r="C933" a="1"/>
  <c r="C933" s="1"/>
  <c r="D933" s="1"/>
  <c r="C934" a="1"/>
  <c r="C934" s="1"/>
  <c r="C935" a="1"/>
  <c r="C935" s="1"/>
  <c r="C936" a="1"/>
  <c r="C936" s="1"/>
  <c r="A936" s="1"/>
  <c r="C937" a="1"/>
  <c r="C937" s="1"/>
  <c r="B937" s="1"/>
  <c r="C938" a="1"/>
  <c r="C938" s="1"/>
  <c r="D938" s="1"/>
  <c r="C939" a="1"/>
  <c r="C939" s="1"/>
  <c r="C940" a="1"/>
  <c r="C940" s="1"/>
  <c r="C941" a="1"/>
  <c r="C941" s="1"/>
  <c r="C942" a="1"/>
  <c r="C942" s="1"/>
  <c r="C943" a="1"/>
  <c r="C943" s="1"/>
  <c r="A943" s="1"/>
  <c r="C944" a="1"/>
  <c r="C944" s="1"/>
  <c r="E944" s="1"/>
  <c r="C945" a="1"/>
  <c r="C945" s="1"/>
  <c r="D945" s="1"/>
  <c r="C946" a="1"/>
  <c r="C946" s="1"/>
  <c r="D946" s="1"/>
  <c r="C947" a="1"/>
  <c r="C947" s="1"/>
  <c r="C948" a="1"/>
  <c r="C948" s="1"/>
  <c r="E948" s="1"/>
  <c r="C949" a="1"/>
  <c r="C949" s="1"/>
  <c r="A949" s="1"/>
  <c r="C950" a="1"/>
  <c r="C950" s="1"/>
  <c r="C951" a="1"/>
  <c r="C951" s="1"/>
  <c r="C952" a="1"/>
  <c r="C952" s="1"/>
  <c r="A952" s="1"/>
  <c r="C953" a="1"/>
  <c r="C953" s="1"/>
  <c r="D953" s="1"/>
  <c r="C954" a="1"/>
  <c r="C954" s="1"/>
  <c r="C955" a="1"/>
  <c r="C955" s="1"/>
  <c r="G955" s="1"/>
  <c r="C956" a="1"/>
  <c r="C956" s="1"/>
  <c r="C957" a="1"/>
  <c r="C957" s="1"/>
  <c r="H957" s="1"/>
  <c r="C958" a="1"/>
  <c r="C958" s="1"/>
  <c r="C959" a="1"/>
  <c r="C959" s="1"/>
  <c r="E959" s="1"/>
  <c r="C960" a="1"/>
  <c r="C960" s="1"/>
  <c r="C961" a="1"/>
  <c r="C961" s="1"/>
  <c r="C962" a="1"/>
  <c r="C962" s="1"/>
  <c r="A962" s="1"/>
  <c r="C963" a="1"/>
  <c r="C963" s="1"/>
  <c r="B963" s="1"/>
  <c r="C964" a="1"/>
  <c r="C964" s="1"/>
  <c r="C965" a="1"/>
  <c r="C965" s="1"/>
  <c r="C966" a="1"/>
  <c r="C966" s="1"/>
  <c r="E966" s="1"/>
  <c r="C967" a="1"/>
  <c r="C967" s="1"/>
  <c r="F967" s="1"/>
  <c r="C968" a="1"/>
  <c r="C968" s="1"/>
  <c r="C969" a="1"/>
  <c r="C969" s="1"/>
  <c r="D969" s="1"/>
  <c r="C970" a="1"/>
  <c r="C970" s="1"/>
  <c r="C971" a="1"/>
  <c r="C971" s="1"/>
  <c r="D971" s="1"/>
  <c r="C972" a="1"/>
  <c r="C972" s="1"/>
  <c r="F972" s="1"/>
  <c r="C973" a="1"/>
  <c r="C973" s="1"/>
  <c r="C974" a="1"/>
  <c r="C974" s="1"/>
  <c r="H974" s="1"/>
  <c r="C975" a="1"/>
  <c r="C975" s="1"/>
  <c r="C976" a="1"/>
  <c r="C976" s="1"/>
  <c r="H976" s="1"/>
  <c r="C977" a="1"/>
  <c r="C977" s="1"/>
  <c r="C978" a="1"/>
  <c r="C978" s="1"/>
  <c r="C979" a="1"/>
  <c r="C979" s="1"/>
  <c r="H979" s="1"/>
  <c r="C980" a="1"/>
  <c r="C980" s="1"/>
  <c r="C981" a="1"/>
  <c r="C981" s="1"/>
  <c r="C982" a="1"/>
  <c r="C982" s="1"/>
  <c r="C983" a="1"/>
  <c r="C983" s="1"/>
  <c r="C984" a="1"/>
  <c r="C984" s="1"/>
  <c r="C985" a="1"/>
  <c r="C985" s="1"/>
  <c r="E985" s="1"/>
  <c r="C986" a="1"/>
  <c r="C986" s="1"/>
  <c r="A986" s="1"/>
  <c r="C987" a="1"/>
  <c r="C987" s="1"/>
  <c r="C988" a="1"/>
  <c r="C988" s="1"/>
  <c r="C989" a="1"/>
  <c r="C989" s="1"/>
  <c r="C990" a="1"/>
  <c r="C990" s="1"/>
  <c r="A990" s="1"/>
  <c r="C991" a="1"/>
  <c r="C991" s="1"/>
  <c r="H991" s="1"/>
  <c r="C992" a="1"/>
  <c r="C992" s="1"/>
  <c r="C993" a="1"/>
  <c r="C993" s="1"/>
  <c r="D993" s="1"/>
  <c r="C994" a="1"/>
  <c r="C994" s="1"/>
  <c r="A994" s="1"/>
  <c r="C995" a="1"/>
  <c r="C995" s="1"/>
  <c r="D995" s="1"/>
  <c r="C996" a="1"/>
  <c r="C996" s="1"/>
  <c r="C997" a="1"/>
  <c r="C997" s="1"/>
  <c r="B997" s="1"/>
  <c r="C998" a="1"/>
  <c r="C998" s="1"/>
  <c r="C999" a="1"/>
  <c r="C999" s="1"/>
  <c r="C1000" a="1"/>
  <c r="C1000" s="1"/>
  <c r="C1001" a="1"/>
  <c r="C1001" s="1"/>
  <c r="E1001" s="1"/>
  <c r="C1002" a="1"/>
  <c r="C1002" s="1"/>
  <c r="C1003" a="1"/>
  <c r="C1003" s="1"/>
  <c r="H1003" s="1"/>
  <c r="C1004" a="1"/>
  <c r="C1004" s="1"/>
  <c r="C1005" a="1"/>
  <c r="C1005" s="1"/>
  <c r="C1006" a="1"/>
  <c r="C1006" s="1"/>
  <c r="E1006" s="1"/>
  <c r="C1007" a="1"/>
  <c r="C1007" s="1"/>
  <c r="C1008" a="1"/>
  <c r="C1008" s="1"/>
  <c r="A1008" s="1"/>
  <c r="C1009" a="1"/>
  <c r="C1009" s="1"/>
  <c r="F1009" s="1"/>
  <c r="C1010" a="1"/>
  <c r="C1010" s="1"/>
  <c r="E1010" s="1"/>
  <c r="C1011" a="1"/>
  <c r="C1011" s="1"/>
  <c r="C1012" a="1"/>
  <c r="C1012" s="1"/>
  <c r="D1012" s="1"/>
  <c r="C1013" a="1"/>
  <c r="C1013" s="1"/>
  <c r="C1014" a="1"/>
  <c r="C1014" s="1"/>
  <c r="D1014" s="1"/>
  <c r="C1015" a="1"/>
  <c r="C1015" s="1"/>
  <c r="C1016" a="1"/>
  <c r="C1016" s="1"/>
  <c r="C1017" a="1"/>
  <c r="C1017" s="1"/>
  <c r="A1017" s="1"/>
  <c r="C1018" a="1"/>
  <c r="C1018" s="1"/>
  <c r="A1018" s="1"/>
  <c r="C1019" a="1"/>
  <c r="C1019" s="1"/>
  <c r="C1020" a="1"/>
  <c r="C1020" s="1"/>
  <c r="C1021" a="1"/>
  <c r="C1021" s="1"/>
  <c r="C1022" a="1"/>
  <c r="C1022" s="1"/>
  <c r="C1023" a="1"/>
  <c r="C1023" s="1"/>
  <c r="D1023" s="1"/>
  <c r="C1024" a="1"/>
  <c r="C1024" s="1"/>
  <c r="C1025" a="1"/>
  <c r="C1025" s="1"/>
  <c r="C1026" a="1"/>
  <c r="C1026" s="1"/>
  <c r="C1027" a="1"/>
  <c r="C1027" s="1"/>
  <c r="C1028" a="1"/>
  <c r="C1028" s="1"/>
  <c r="C1029" a="1"/>
  <c r="C1029" s="1"/>
  <c r="G1029" s="1"/>
  <c r="C1030" a="1"/>
  <c r="C1030" s="1"/>
  <c r="C1031" a="1"/>
  <c r="C1031" s="1"/>
  <c r="C1032" a="1"/>
  <c r="C1032" s="1"/>
  <c r="D1032" s="1"/>
  <c r="C1033" a="1"/>
  <c r="C1033" s="1"/>
  <c r="A1033" s="1"/>
  <c r="C1034" a="1"/>
  <c r="C1034" s="1"/>
  <c r="C1035" a="1"/>
  <c r="C1035" s="1"/>
  <c r="C1036" a="1"/>
  <c r="C1036" s="1"/>
  <c r="C1037" a="1"/>
  <c r="C1037" s="1"/>
  <c r="C1038" a="1"/>
  <c r="C1038" s="1"/>
  <c r="B1038" s="1"/>
  <c r="C1039" a="1"/>
  <c r="C1039" s="1"/>
  <c r="F1039" s="1"/>
  <c r="C1040" a="1"/>
  <c r="C1040" s="1"/>
  <c r="B1040" s="1"/>
  <c r="C1041" a="1"/>
  <c r="C1041" s="1"/>
  <c r="H1041" s="1"/>
  <c r="C1042" a="1"/>
  <c r="C1042" s="1"/>
  <c r="C1043" a="1"/>
  <c r="C1043" s="1"/>
  <c r="C1044" a="1"/>
  <c r="C1044" s="1"/>
  <c r="C1045" a="1"/>
  <c r="C1045" s="1"/>
  <c r="D1045" s="1"/>
  <c r="C1046" a="1"/>
  <c r="C1046" s="1"/>
  <c r="F1046" s="1"/>
  <c r="C1047" a="1"/>
  <c r="C1047" s="1"/>
  <c r="D1047" s="1"/>
  <c r="C1048" a="1"/>
  <c r="C1048" s="1"/>
  <c r="C1049" a="1"/>
  <c r="C1049" s="1"/>
  <c r="A1049" s="1"/>
  <c r="C1050" a="1"/>
  <c r="C1050" s="1"/>
  <c r="C1051" a="1"/>
  <c r="C1051" s="1"/>
  <c r="C1052" a="1"/>
  <c r="C1052" s="1"/>
  <c r="C1053" a="1"/>
  <c r="C1053" s="1"/>
  <c r="C1054" a="1"/>
  <c r="C1054" s="1"/>
  <c r="A1054" s="1"/>
  <c r="C1055" a="1"/>
  <c r="C1055" s="1"/>
  <c r="C1056" a="1"/>
  <c r="C1056" s="1"/>
  <c r="C1057" a="1"/>
  <c r="C1057" s="1"/>
  <c r="H1057" s="1"/>
  <c r="C1058" a="1"/>
  <c r="C1058" s="1"/>
  <c r="A1058" s="1"/>
  <c r="C1059" a="1"/>
  <c r="C1059" s="1"/>
  <c r="C1060" a="1"/>
  <c r="C1060" s="1"/>
  <c r="H1060" s="1"/>
  <c r="C1061" a="1"/>
  <c r="C1061" s="1"/>
  <c r="D1061" s="1"/>
  <c r="C1062" a="1"/>
  <c r="C1062" s="1"/>
  <c r="C1063" a="1"/>
  <c r="C1063" s="1"/>
  <c r="D1063" s="1"/>
  <c r="C1064" a="1"/>
  <c r="C1064" s="1"/>
  <c r="C1065" a="1"/>
  <c r="C1065" s="1"/>
  <c r="C1066" a="1"/>
  <c r="C1066" s="1"/>
  <c r="C1067" a="1"/>
  <c r="C1067" s="1"/>
  <c r="C1068" a="1"/>
  <c r="C1068" s="1"/>
  <c r="C1069" a="1"/>
  <c r="C1069" s="1"/>
  <c r="C1070" a="1"/>
  <c r="C1070" s="1"/>
  <c r="B1070" s="1"/>
  <c r="C1071" a="1"/>
  <c r="C1071" s="1"/>
  <c r="C1072" a="1"/>
  <c r="C1072" s="1"/>
  <c r="B1072" s="1"/>
  <c r="C1073" a="1"/>
  <c r="C1073" s="1"/>
  <c r="H1073" s="1"/>
  <c r="C1074" a="1"/>
  <c r="C1074" s="1"/>
  <c r="C1075" a="1"/>
  <c r="C1075" s="1"/>
  <c r="C1076" a="1"/>
  <c r="C1076" s="1"/>
  <c r="E1076" s="1"/>
  <c r="C1077" a="1"/>
  <c r="C1077" s="1"/>
  <c r="D1077" s="1"/>
  <c r="C1078" a="1"/>
  <c r="C1078" s="1"/>
  <c r="H1078" s="1"/>
  <c r="C1079" a="1"/>
  <c r="C1079" s="1"/>
  <c r="D1079" s="1"/>
  <c r="C1080" a="1"/>
  <c r="C1080" s="1"/>
  <c r="C1081" a="1"/>
  <c r="C1081" s="1"/>
  <c r="C1082" a="1"/>
  <c r="C1082" s="1"/>
  <c r="D1082" s="1"/>
  <c r="C1083" a="1"/>
  <c r="C1083" s="1"/>
  <c r="C1084" a="1"/>
  <c r="C1084" s="1"/>
  <c r="G1084" s="1"/>
  <c r="C1085" a="1"/>
  <c r="C1085" s="1"/>
  <c r="C1086" a="1"/>
  <c r="C1086" s="1"/>
  <c r="C1087" a="1"/>
  <c r="C1087" s="1"/>
  <c r="C1088" a="1"/>
  <c r="C1088" s="1"/>
  <c r="D1088" s="1"/>
  <c r="C1089" a="1"/>
  <c r="C1089" s="1"/>
  <c r="C1090" a="1"/>
  <c r="C1090" s="1"/>
  <c r="C1091" a="1"/>
  <c r="C1091" s="1"/>
  <c r="C1092" a="1"/>
  <c r="C1092" s="1"/>
  <c r="C1093" a="1"/>
  <c r="C1093" s="1"/>
  <c r="C1094" a="1"/>
  <c r="C1094" s="1"/>
  <c r="H1094" s="1"/>
  <c r="C1095" a="1"/>
  <c r="C1095" s="1"/>
  <c r="E1095" s="1"/>
  <c r="C1096" a="1"/>
  <c r="C1096" s="1"/>
  <c r="C1097" a="1"/>
  <c r="C1097" s="1"/>
  <c r="C1098" a="1"/>
  <c r="C1098" s="1"/>
  <c r="C1099" a="1"/>
  <c r="C1099" s="1"/>
  <c r="C1100" a="1"/>
  <c r="C1100" s="1"/>
  <c r="C1101" a="1"/>
  <c r="C1101" s="1"/>
  <c r="C1102" a="1"/>
  <c r="C1102" s="1"/>
  <c r="C1103" a="1"/>
  <c r="C1103" s="1"/>
  <c r="H1103" s="1"/>
  <c r="C1104" a="1"/>
  <c r="C1104" s="1"/>
  <c r="D1104" s="1"/>
  <c r="C1105" a="1"/>
  <c r="C1105" s="1"/>
  <c r="C1106" a="1"/>
  <c r="C1106" s="1"/>
  <c r="G1106" s="1"/>
  <c r="C1107" a="1"/>
  <c r="C1107" s="1"/>
  <c r="H1107" s="1"/>
  <c r="C1108" a="1"/>
  <c r="C1108" s="1"/>
  <c r="C1109" a="1"/>
  <c r="C1109" s="1"/>
  <c r="C1110" a="1"/>
  <c r="C1110" s="1"/>
  <c r="C1111" a="1"/>
  <c r="C1111" s="1"/>
  <c r="C1112" a="1"/>
  <c r="C1112" s="1"/>
  <c r="C1113" a="1"/>
  <c r="C1113" s="1"/>
  <c r="C1114" a="1"/>
  <c r="C1114" s="1"/>
  <c r="A1114" s="1"/>
  <c r="C1115" a="1"/>
  <c r="C1115" s="1"/>
  <c r="C1116" a="1"/>
  <c r="C1116" s="1"/>
  <c r="E1116" s="1"/>
  <c r="C1117" a="1"/>
  <c r="C1117" s="1"/>
  <c r="C1118" a="1"/>
  <c r="C1118" s="1"/>
  <c r="D1118" s="1"/>
  <c r="C1119" a="1"/>
  <c r="C1119" s="1"/>
  <c r="F1119" s="1"/>
  <c r="C1120" a="1"/>
  <c r="C1120" s="1"/>
  <c r="D1120" s="1"/>
  <c r="C1121" a="1"/>
  <c r="C1121" s="1"/>
  <c r="C1122" a="1"/>
  <c r="C1122" s="1"/>
  <c r="D1122" s="1"/>
  <c r="C1123" a="1"/>
  <c r="C1123" s="1"/>
  <c r="F1123" s="1"/>
  <c r="C1124" a="1"/>
  <c r="C1124" s="1"/>
  <c r="F1124" s="1"/>
  <c r="C1125" a="1"/>
  <c r="C1125" s="1"/>
  <c r="C1126" a="1"/>
  <c r="C1126" s="1"/>
  <c r="C1127" a="1"/>
  <c r="C1127" s="1"/>
  <c r="C1128" a="1"/>
  <c r="C1128" s="1"/>
  <c r="F1128" s="1"/>
  <c r="C1129" a="1"/>
  <c r="C1129" s="1"/>
  <c r="C1130" a="1"/>
  <c r="C1130" s="1"/>
  <c r="D1130" s="1"/>
  <c r="C1131" a="1"/>
  <c r="C1131" s="1"/>
  <c r="C1132" a="1"/>
  <c r="C1132" s="1"/>
  <c r="G1132" s="1"/>
  <c r="C1133" a="1"/>
  <c r="C1133" s="1"/>
  <c r="C1134" a="1"/>
  <c r="C1134" s="1"/>
  <c r="C1135" a="1"/>
  <c r="C1135" s="1"/>
  <c r="F1135" s="1"/>
  <c r="C1136" a="1"/>
  <c r="C1136" s="1"/>
  <c r="D1136" s="1"/>
  <c r="C1137" a="1"/>
  <c r="C1137" s="1"/>
  <c r="C1138" a="1"/>
  <c r="C1138" s="1"/>
  <c r="H1138" s="1"/>
  <c r="C1139" a="1"/>
  <c r="C1139" s="1"/>
  <c r="C1140" a="1"/>
  <c r="C1140" s="1"/>
  <c r="E1140" s="1"/>
  <c r="C1141" a="1"/>
  <c r="C1141" s="1"/>
  <c r="C1142" a="1"/>
  <c r="C1142" s="1"/>
  <c r="C1143" a="1"/>
  <c r="C1143" s="1"/>
  <c r="C1144" a="1"/>
  <c r="C1144" s="1"/>
  <c r="C1145" a="1"/>
  <c r="C1145" s="1"/>
  <c r="C1146" a="1"/>
  <c r="C1146" s="1"/>
  <c r="D1146" s="1"/>
  <c r="C8" a="1"/>
  <c r="C8" s="1"/>
  <c r="C7" a="1"/>
  <c r="C7" s="1"/>
  <c r="C9" i="42" a="1"/>
  <c r="C9" s="1"/>
  <c r="H9" s="1"/>
  <c r="C10" a="1"/>
  <c r="C10" s="1"/>
  <c r="C11" a="1"/>
  <c r="C11" s="1"/>
  <c r="C12" a="1"/>
  <c r="C12" s="1"/>
  <c r="C13" a="1"/>
  <c r="C13" s="1"/>
  <c r="G13" s="1"/>
  <c r="C14" a="1"/>
  <c r="C14" s="1"/>
  <c r="C15" a="1"/>
  <c r="C15" s="1"/>
  <c r="B15" s="1"/>
  <c r="C16" a="1"/>
  <c r="C16" s="1"/>
  <c r="G16" s="1"/>
  <c r="C17" a="1"/>
  <c r="C17" s="1"/>
  <c r="B17" s="1"/>
  <c r="C18" a="1"/>
  <c r="C18" s="1"/>
  <c r="C19" a="1"/>
  <c r="C19" s="1"/>
  <c r="C20" a="1"/>
  <c r="C20" s="1"/>
  <c r="C21" a="1"/>
  <c r="C21" s="1"/>
  <c r="B21" s="1"/>
  <c r="C22" a="1"/>
  <c r="C22" s="1"/>
  <c r="C23" a="1"/>
  <c r="C23" s="1"/>
  <c r="C24" a="1"/>
  <c r="C24" s="1"/>
  <c r="C25" a="1"/>
  <c r="C25" s="1"/>
  <c r="C26" a="1"/>
  <c r="C26" s="1"/>
  <c r="D26" s="1"/>
  <c r="C27" a="1"/>
  <c r="C27" s="1"/>
  <c r="E27" s="1"/>
  <c r="C28" a="1"/>
  <c r="C28" s="1"/>
  <c r="C29" a="1"/>
  <c r="C29" s="1"/>
  <c r="E29" s="1"/>
  <c r="C30" a="1"/>
  <c r="C30" s="1"/>
  <c r="C31" a="1"/>
  <c r="C31" s="1"/>
  <c r="C32" a="1"/>
  <c r="C32" s="1"/>
  <c r="B32" s="1"/>
  <c r="C33" a="1"/>
  <c r="C33" s="1"/>
  <c r="E33" s="1"/>
  <c r="C34" a="1"/>
  <c r="C34" s="1"/>
  <c r="C35" a="1"/>
  <c r="C35" s="1"/>
  <c r="C36" a="1"/>
  <c r="C36" s="1"/>
  <c r="D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F43" s="1"/>
  <c r="C44" a="1"/>
  <c r="C44" s="1"/>
  <c r="C45" a="1"/>
  <c r="C45" s="1"/>
  <c r="C46" a="1"/>
  <c r="C46" s="1"/>
  <c r="B46" s="1"/>
  <c r="C47" a="1"/>
  <c r="C47" s="1"/>
  <c r="C48" a="1"/>
  <c r="C48" s="1"/>
  <c r="H48" s="1"/>
  <c r="C49" a="1"/>
  <c r="C49" s="1"/>
  <c r="G49" s="1"/>
  <c r="C50" a="1"/>
  <c r="C50" s="1"/>
  <c r="C51" a="1"/>
  <c r="C51" s="1"/>
  <c r="E51" s="1"/>
  <c r="C52" a="1"/>
  <c r="C52" s="1"/>
  <c r="C53" a="1"/>
  <c r="C53" s="1"/>
  <c r="C54" a="1"/>
  <c r="C54" s="1"/>
  <c r="B54" s="1"/>
  <c r="C55" a="1"/>
  <c r="C55" s="1"/>
  <c r="H55" s="1"/>
  <c r="C56" a="1"/>
  <c r="C56" s="1"/>
  <c r="D56" s="1"/>
  <c r="C57" a="1"/>
  <c r="C57" s="1"/>
  <c r="F57" s="1"/>
  <c r="C58" a="1"/>
  <c r="C58" s="1"/>
  <c r="B58" s="1"/>
  <c r="C59" a="1"/>
  <c r="C59" s="1"/>
  <c r="D59" s="1"/>
  <c r="C60" a="1"/>
  <c r="C60" s="1"/>
  <c r="C61" a="1"/>
  <c r="C61" s="1"/>
  <c r="C62" a="1"/>
  <c r="C62" s="1"/>
  <c r="E62" s="1"/>
  <c r="C63" a="1"/>
  <c r="C63" s="1"/>
  <c r="D63" s="1"/>
  <c r="C64" a="1"/>
  <c r="C64" s="1"/>
  <c r="G64" s="1"/>
  <c r="C65" a="1"/>
  <c r="C65" s="1"/>
  <c r="C66" a="1"/>
  <c r="C66" s="1"/>
  <c r="E66" s="1"/>
  <c r="C67" a="1"/>
  <c r="C67" s="1"/>
  <c r="C68" a="1"/>
  <c r="C68" s="1"/>
  <c r="C69" a="1"/>
  <c r="C69" s="1"/>
  <c r="B69" s="1"/>
  <c r="C70" a="1"/>
  <c r="C70" s="1"/>
  <c r="C71" a="1"/>
  <c r="C71" s="1"/>
  <c r="D71" s="1"/>
  <c r="C72" a="1"/>
  <c r="C72" s="1"/>
  <c r="F72" s="1"/>
  <c r="C73" a="1"/>
  <c r="C73" s="1"/>
  <c r="C74" a="1"/>
  <c r="C74" s="1"/>
  <c r="B74" s="1"/>
  <c r="C75" a="1"/>
  <c r="C75" s="1"/>
  <c r="B75" s="1"/>
  <c r="C76" a="1"/>
  <c r="C76" s="1"/>
  <c r="G76" s="1"/>
  <c r="C77" a="1"/>
  <c r="C77" s="1"/>
  <c r="C78" a="1"/>
  <c r="C78" s="1"/>
  <c r="G78" s="1"/>
  <c r="C79" a="1"/>
  <c r="C79" s="1"/>
  <c r="G79" s="1"/>
  <c r="C80" a="1"/>
  <c r="C80" s="1"/>
  <c r="C81" a="1"/>
  <c r="C81" s="1"/>
  <c r="H81" s="1"/>
  <c r="C82" a="1"/>
  <c r="C82" s="1"/>
  <c r="H82" s="1"/>
  <c r="C83" a="1"/>
  <c r="C83" s="1"/>
  <c r="C84" a="1"/>
  <c r="C84" s="1"/>
  <c r="C85" a="1"/>
  <c r="C85" s="1"/>
  <c r="D85" s="1"/>
  <c r="C86" a="1"/>
  <c r="C86" s="1"/>
  <c r="C87" a="1"/>
  <c r="C87" s="1"/>
  <c r="E87" s="1"/>
  <c r="C88" a="1"/>
  <c r="C88" s="1"/>
  <c r="C89" a="1"/>
  <c r="C89" s="1"/>
  <c r="D89" s="1"/>
  <c r="C90" a="1"/>
  <c r="C90" s="1"/>
  <c r="E90" s="1"/>
  <c r="C91" a="1"/>
  <c r="C91" s="1"/>
  <c r="C92" a="1"/>
  <c r="C92" s="1"/>
  <c r="C93" a="1"/>
  <c r="C93" s="1"/>
  <c r="C94" a="1"/>
  <c r="C94" s="1"/>
  <c r="D94" s="1"/>
  <c r="C95" a="1"/>
  <c r="C95" s="1"/>
  <c r="C96" a="1"/>
  <c r="C96" s="1"/>
  <c r="C97" a="1"/>
  <c r="C97" s="1"/>
  <c r="D97" s="1"/>
  <c r="C98" a="1"/>
  <c r="C98" s="1"/>
  <c r="F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D105" s="1"/>
  <c r="C106" a="1"/>
  <c r="C106" s="1"/>
  <c r="D106" s="1"/>
  <c r="C107" a="1"/>
  <c r="C107" s="1"/>
  <c r="C108" a="1"/>
  <c r="C108" s="1"/>
  <c r="C109" a="1"/>
  <c r="C109" s="1"/>
  <c r="D109" s="1"/>
  <c r="C110" a="1"/>
  <c r="C110" s="1"/>
  <c r="B110" s="1"/>
  <c r="C111" a="1"/>
  <c r="C111" s="1"/>
  <c r="C112" a="1"/>
  <c r="C112" s="1"/>
  <c r="C113" a="1"/>
  <c r="C113" s="1"/>
  <c r="C114" a="1"/>
  <c r="C114" s="1"/>
  <c r="B114" s="1"/>
  <c r="C115" a="1"/>
  <c r="C115" s="1"/>
  <c r="C116" a="1"/>
  <c r="C116" s="1"/>
  <c r="B116" s="1"/>
  <c r="C117" a="1"/>
  <c r="C117" s="1"/>
  <c r="C118" a="1"/>
  <c r="C118" s="1"/>
  <c r="C119" a="1"/>
  <c r="C119" s="1"/>
  <c r="B119" s="1"/>
  <c r="C120" a="1"/>
  <c r="C120" s="1"/>
  <c r="C121" a="1"/>
  <c r="C121" s="1"/>
  <c r="C122" a="1"/>
  <c r="C122" s="1"/>
  <c r="C123" a="1"/>
  <c r="C123" s="1"/>
  <c r="C124" a="1"/>
  <c r="C124" s="1"/>
  <c r="D124" s="1"/>
  <c r="C125" a="1"/>
  <c r="C125" s="1"/>
  <c r="B125" s="1"/>
  <c r="C126" a="1"/>
  <c r="C126" s="1"/>
  <c r="D126" s="1"/>
  <c r="C127" a="1"/>
  <c r="C127" s="1"/>
  <c r="C128" a="1"/>
  <c r="C128" s="1"/>
  <c r="C129" a="1"/>
  <c r="C129" s="1"/>
  <c r="C130" a="1"/>
  <c r="C130" s="1"/>
  <c r="D130" s="1"/>
  <c r="C131" a="1"/>
  <c r="C131" s="1"/>
  <c r="C132" a="1"/>
  <c r="C132" s="1"/>
  <c r="D132" s="1"/>
  <c r="C133" a="1"/>
  <c r="C133" s="1"/>
  <c r="C134" a="1"/>
  <c r="C134" s="1"/>
  <c r="C135" a="1"/>
  <c r="C135" s="1"/>
  <c r="C136" a="1"/>
  <c r="C136" s="1"/>
  <c r="C137" a="1"/>
  <c r="C137" s="1"/>
  <c r="E137" s="1"/>
  <c r="C138" a="1"/>
  <c r="C138" s="1"/>
  <c r="C139" a="1"/>
  <c r="C139" s="1"/>
  <c r="C140" a="1"/>
  <c r="C140" s="1"/>
  <c r="C141" a="1"/>
  <c r="C141" s="1"/>
  <c r="B141" s="1"/>
  <c r="C142" a="1"/>
  <c r="C142" s="1"/>
  <c r="B142" s="1"/>
  <c r="C143" a="1"/>
  <c r="C143" s="1"/>
  <c r="C144" a="1"/>
  <c r="C144" s="1"/>
  <c r="C145" a="1"/>
  <c r="C145" s="1"/>
  <c r="E145" s="1"/>
  <c r="C146" a="1"/>
  <c r="C146" s="1"/>
  <c r="C147" a="1"/>
  <c r="C147" s="1"/>
  <c r="C148" a="1"/>
  <c r="C148" s="1"/>
  <c r="C149" a="1"/>
  <c r="C149" s="1"/>
  <c r="F149" s="1"/>
  <c r="C150" a="1"/>
  <c r="C150" s="1"/>
  <c r="C151" a="1"/>
  <c r="C151" s="1"/>
  <c r="D151" s="1"/>
  <c r="C152" a="1"/>
  <c r="C152" s="1"/>
  <c r="C153" a="1"/>
  <c r="C153" s="1"/>
  <c r="C154" a="1"/>
  <c r="C154" s="1"/>
  <c r="H154" s="1"/>
  <c r="C155" a="1"/>
  <c r="C155" s="1"/>
  <c r="C156" a="1"/>
  <c r="C156" s="1"/>
  <c r="C157" a="1"/>
  <c r="C157" s="1"/>
  <c r="C158" a="1"/>
  <c r="C158" s="1"/>
  <c r="D158" s="1"/>
  <c r="C159" a="1"/>
  <c r="C159" s="1"/>
  <c r="B159" s="1"/>
  <c r="C160" a="1"/>
  <c r="C160" s="1"/>
  <c r="D160" s="1"/>
  <c r="C161" a="1"/>
  <c r="C161" s="1"/>
  <c r="H161" s="1"/>
  <c r="C162" a="1"/>
  <c r="C162" s="1"/>
  <c r="C163" a="1"/>
  <c r="C163" s="1"/>
  <c r="D163" s="1"/>
  <c r="C164" a="1"/>
  <c r="C164" s="1"/>
  <c r="D164" s="1"/>
  <c r="C165" a="1"/>
  <c r="C165" s="1"/>
  <c r="B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D172" s="1"/>
  <c r="C173" a="1"/>
  <c r="C173" s="1"/>
  <c r="E173" s="1"/>
  <c r="C174" a="1"/>
  <c r="C174" s="1"/>
  <c r="C175" a="1"/>
  <c r="C175" s="1"/>
  <c r="C176" a="1"/>
  <c r="C176" s="1"/>
  <c r="G176" s="1"/>
  <c r="C177" a="1"/>
  <c r="C177" s="1"/>
  <c r="C178" a="1"/>
  <c r="C178" s="1"/>
  <c r="F178" s="1"/>
  <c r="C179" a="1"/>
  <c r="C179" s="1"/>
  <c r="B179" s="1"/>
  <c r="C180" a="1"/>
  <c r="C180" s="1"/>
  <c r="B180" s="1"/>
  <c r="C181" a="1"/>
  <c r="C181" s="1"/>
  <c r="B181" s="1"/>
  <c r="C182" a="1"/>
  <c r="C182" s="1"/>
  <c r="D182" s="1"/>
  <c r="C183" a="1"/>
  <c r="C183" s="1"/>
  <c r="B183" s="1"/>
  <c r="C184" a="1"/>
  <c r="C184" s="1"/>
  <c r="C185" a="1"/>
  <c r="C185" s="1"/>
  <c r="H185" s="1"/>
  <c r="C186" a="1"/>
  <c r="C186" s="1"/>
  <c r="C187" a="1"/>
  <c r="C187" s="1"/>
  <c r="E187" s="1"/>
  <c r="C188" a="1"/>
  <c r="C188" s="1"/>
  <c r="C189" a="1"/>
  <c r="C189" s="1"/>
  <c r="C190" a="1"/>
  <c r="C190" s="1"/>
  <c r="D190" s="1"/>
  <c r="C191" a="1"/>
  <c r="C191" s="1"/>
  <c r="C192" a="1"/>
  <c r="C192" s="1"/>
  <c r="C193" a="1"/>
  <c r="C193" s="1"/>
  <c r="D193" s="1"/>
  <c r="C194" a="1"/>
  <c r="C194" s="1"/>
  <c r="F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D203" s="1"/>
  <c r="C204" a="1"/>
  <c r="C204" s="1"/>
  <c r="E204" s="1"/>
  <c r="C205" a="1"/>
  <c r="C205" s="1"/>
  <c r="F205" s="1"/>
  <c r="C206" a="1"/>
  <c r="C206" s="1"/>
  <c r="D206" s="1"/>
  <c r="C207" a="1"/>
  <c r="C207" s="1"/>
  <c r="G207" s="1"/>
  <c r="C208" a="1"/>
  <c r="C208" s="1"/>
  <c r="C209" a="1"/>
  <c r="C209" s="1"/>
  <c r="C210" a="1"/>
  <c r="C210" s="1"/>
  <c r="B210" s="1"/>
  <c r="C211" a="1"/>
  <c r="C211" s="1"/>
  <c r="F211" s="1"/>
  <c r="C212" a="1"/>
  <c r="C212" s="1"/>
  <c r="C213" a="1"/>
  <c r="C213" s="1"/>
  <c r="B213" s="1"/>
  <c r="C214" a="1"/>
  <c r="C214" s="1"/>
  <c r="C215" a="1"/>
  <c r="C215" s="1"/>
  <c r="E215" s="1"/>
  <c r="C216" a="1"/>
  <c r="C216" s="1"/>
  <c r="B216" s="1"/>
  <c r="C217" a="1"/>
  <c r="C217" s="1"/>
  <c r="C218" a="1"/>
  <c r="C218" s="1"/>
  <c r="D218" s="1"/>
  <c r="C219" a="1"/>
  <c r="C219" s="1"/>
  <c r="E219" s="1"/>
  <c r="C220" a="1"/>
  <c r="C220" s="1"/>
  <c r="B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D226" s="1"/>
  <c r="C227" a="1"/>
  <c r="C227" s="1"/>
  <c r="C228" a="1"/>
  <c r="C228" s="1"/>
  <c r="G228" s="1"/>
  <c r="C229" a="1"/>
  <c r="C229" s="1"/>
  <c r="C230" a="1"/>
  <c r="C230" s="1"/>
  <c r="D230" s="1"/>
  <c r="C231" a="1"/>
  <c r="C231" s="1"/>
  <c r="E231" s="1"/>
  <c r="C232" a="1"/>
  <c r="C232" s="1"/>
  <c r="D232" s="1"/>
  <c r="C233" a="1"/>
  <c r="C233" s="1"/>
  <c r="C234" a="1"/>
  <c r="C234" s="1"/>
  <c r="C235" a="1"/>
  <c r="C235" s="1"/>
  <c r="C236" a="1"/>
  <c r="C236" s="1"/>
  <c r="G236" s="1"/>
  <c r="C237" a="1"/>
  <c r="C237" s="1"/>
  <c r="B237" s="1"/>
  <c r="C238" a="1"/>
  <c r="C238" s="1"/>
  <c r="G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D244" s="1"/>
  <c r="C245" a="1"/>
  <c r="C245" s="1"/>
  <c r="C246" a="1"/>
  <c r="C246" s="1"/>
  <c r="D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D252" s="1"/>
  <c r="C253" a="1"/>
  <c r="C253" s="1"/>
  <c r="F253" s="1"/>
  <c r="C254" a="1"/>
  <c r="C254" s="1"/>
  <c r="C255" a="1"/>
  <c r="C255" s="1"/>
  <c r="F255" s="1"/>
  <c r="C256" a="1"/>
  <c r="C256" s="1"/>
  <c r="E256" s="1"/>
  <c r="C257" a="1"/>
  <c r="C257" s="1"/>
  <c r="B257" s="1"/>
  <c r="C258" a="1"/>
  <c r="C258" s="1"/>
  <c r="D258" s="1"/>
  <c r="C259" a="1"/>
  <c r="C259" s="1"/>
  <c r="C260" a="1"/>
  <c r="C260" s="1"/>
  <c r="C261" a="1"/>
  <c r="C261" s="1"/>
  <c r="C262" a="1"/>
  <c r="C262" s="1"/>
  <c r="C263" a="1"/>
  <c r="C263" s="1"/>
  <c r="D263" s="1"/>
  <c r="C264" a="1"/>
  <c r="C264" s="1"/>
  <c r="C265" a="1"/>
  <c r="C265" s="1"/>
  <c r="C266" a="1"/>
  <c r="C266" s="1"/>
  <c r="B266" s="1"/>
  <c r="C267" a="1"/>
  <c r="C267" s="1"/>
  <c r="C268" a="1"/>
  <c r="C268" s="1"/>
  <c r="D268" s="1"/>
  <c r="C269" a="1"/>
  <c r="C269" s="1"/>
  <c r="F269" s="1"/>
  <c r="C270" a="1"/>
  <c r="C270" s="1"/>
  <c r="D270" s="1"/>
  <c r="C271" a="1"/>
  <c r="C271" s="1"/>
  <c r="C272" a="1"/>
  <c r="C272" s="1"/>
  <c r="H272" s="1"/>
  <c r="C273" a="1"/>
  <c r="C273" s="1"/>
  <c r="C274" a="1"/>
  <c r="C274" s="1"/>
  <c r="C275" a="1"/>
  <c r="C275" s="1"/>
  <c r="H275" s="1"/>
  <c r="C276" a="1"/>
  <c r="C276" s="1"/>
  <c r="C277" a="1"/>
  <c r="C277" s="1"/>
  <c r="C278" a="1"/>
  <c r="C278" s="1"/>
  <c r="D278" s="1"/>
  <c r="C279" a="1"/>
  <c r="C279" s="1"/>
  <c r="C280" a="1"/>
  <c r="C280" s="1"/>
  <c r="C281" a="1"/>
  <c r="C281" s="1"/>
  <c r="F281" s="1"/>
  <c r="C282" a="1"/>
  <c r="C282" s="1"/>
  <c r="C283" a="1"/>
  <c r="C283" s="1"/>
  <c r="C284" a="1"/>
  <c r="C284" s="1"/>
  <c r="G284" s="1"/>
  <c r="C285" a="1"/>
  <c r="C285" s="1"/>
  <c r="C286" a="1"/>
  <c r="C286" s="1"/>
  <c r="E286" s="1"/>
  <c r="C287" a="1"/>
  <c r="C287" s="1"/>
  <c r="B287" s="1"/>
  <c r="C288" a="1"/>
  <c r="C288" s="1"/>
  <c r="F288" s="1"/>
  <c r="C289" a="1"/>
  <c r="C289" s="1"/>
  <c r="C290" a="1"/>
  <c r="C290" s="1"/>
  <c r="B290" s="1"/>
  <c r="C291" a="1"/>
  <c r="C291" s="1"/>
  <c r="C292" a="1"/>
  <c r="C292" s="1"/>
  <c r="C293" a="1"/>
  <c r="C293" s="1"/>
  <c r="B293" s="1"/>
  <c r="C294" a="1"/>
  <c r="C294" s="1"/>
  <c r="C295" a="1"/>
  <c r="C295" s="1"/>
  <c r="C296" a="1"/>
  <c r="C296" s="1"/>
  <c r="C297" a="1"/>
  <c r="C297" s="1"/>
  <c r="C298" a="1"/>
  <c r="C298" s="1"/>
  <c r="D298" s="1"/>
  <c r="C299" a="1"/>
  <c r="C299" s="1"/>
  <c r="C300" a="1"/>
  <c r="C300" s="1"/>
  <c r="E300" s="1"/>
  <c r="C301" a="1"/>
  <c r="C301" s="1"/>
  <c r="C302" a="1"/>
  <c r="C302" s="1"/>
  <c r="C303" a="1"/>
  <c r="C303" s="1"/>
  <c r="D303" s="1"/>
  <c r="C304" a="1"/>
  <c r="C304" s="1"/>
  <c r="G304" s="1"/>
  <c r="C305" a="1"/>
  <c r="C305" s="1"/>
  <c r="D305" s="1"/>
  <c r="C306" a="1"/>
  <c r="C306" s="1"/>
  <c r="C307" a="1"/>
  <c r="C307" s="1"/>
  <c r="E307" s="1"/>
  <c r="C308" a="1"/>
  <c r="C308" s="1"/>
  <c r="C309" a="1"/>
  <c r="C309" s="1"/>
  <c r="D309" s="1"/>
  <c r="C310" a="1"/>
  <c r="C310" s="1"/>
  <c r="C311" a="1"/>
  <c r="C311" s="1"/>
  <c r="C312" a="1"/>
  <c r="C312" s="1"/>
  <c r="C313" a="1"/>
  <c r="C313" s="1"/>
  <c r="C314" a="1"/>
  <c r="C314" s="1"/>
  <c r="G314" s="1"/>
  <c r="C315" a="1"/>
  <c r="C315" s="1"/>
  <c r="D315" s="1"/>
  <c r="C316" a="1"/>
  <c r="C316" s="1"/>
  <c r="C317" a="1"/>
  <c r="C317" s="1"/>
  <c r="C318" a="1"/>
  <c r="C318" s="1"/>
  <c r="D318" s="1"/>
  <c r="C319" a="1"/>
  <c r="C319" s="1"/>
  <c r="D319" s="1"/>
  <c r="C320" a="1"/>
  <c r="C320" s="1"/>
  <c r="C321" a="1"/>
  <c r="C321" s="1"/>
  <c r="C322" a="1"/>
  <c r="C322" s="1"/>
  <c r="C323" a="1"/>
  <c r="C323" s="1"/>
  <c r="E323" s="1"/>
  <c r="C324" a="1"/>
  <c r="C324" s="1"/>
  <c r="C325" a="1"/>
  <c r="C325" s="1"/>
  <c r="C326" a="1"/>
  <c r="C326" s="1"/>
  <c r="B326" s="1"/>
  <c r="C327" a="1"/>
  <c r="C327" s="1"/>
  <c r="D327" s="1"/>
  <c r="C328" a="1"/>
  <c r="C328" s="1"/>
  <c r="C329" a="1"/>
  <c r="C329" s="1"/>
  <c r="C330" a="1"/>
  <c r="C330" s="1"/>
  <c r="C331" a="1"/>
  <c r="C331" s="1"/>
  <c r="D331" s="1"/>
  <c r="C332" a="1"/>
  <c r="C332" s="1"/>
  <c r="D332" s="1"/>
  <c r="C333" a="1"/>
  <c r="C333" s="1"/>
  <c r="D333" s="1"/>
  <c r="C334" a="1"/>
  <c r="C334" s="1"/>
  <c r="C335" a="1"/>
  <c r="C335" s="1"/>
  <c r="C336" a="1"/>
  <c r="C336" s="1"/>
  <c r="C337" a="1"/>
  <c r="C337" s="1"/>
  <c r="C338" a="1"/>
  <c r="C338" s="1"/>
  <c r="C339" a="1"/>
  <c r="C339" s="1"/>
  <c r="C340" a="1"/>
  <c r="C340" s="1"/>
  <c r="F340" s="1"/>
  <c r="C341" a="1"/>
  <c r="C341" s="1"/>
  <c r="D341" s="1"/>
  <c r="C342" a="1"/>
  <c r="C342" s="1"/>
  <c r="C343" a="1"/>
  <c r="C343" s="1"/>
  <c r="C344" a="1"/>
  <c r="C344" s="1"/>
  <c r="C345" a="1"/>
  <c r="C345" s="1"/>
  <c r="C346" a="1"/>
  <c r="C346" s="1"/>
  <c r="G346" s="1"/>
  <c r="C347" a="1"/>
  <c r="C347" s="1"/>
  <c r="C348" a="1"/>
  <c r="C348" s="1"/>
  <c r="F348" s="1"/>
  <c r="C349" a="1"/>
  <c r="C349" s="1"/>
  <c r="C350" a="1"/>
  <c r="C350" s="1"/>
  <c r="C351" a="1"/>
  <c r="C351" s="1"/>
  <c r="C352" a="1"/>
  <c r="C352" s="1"/>
  <c r="C353" a="1"/>
  <c r="C353" s="1"/>
  <c r="C354" a="1"/>
  <c r="C354" s="1"/>
  <c r="C355" a="1"/>
  <c r="C355" s="1"/>
  <c r="C356" a="1"/>
  <c r="C356" s="1"/>
  <c r="F356" s="1"/>
  <c r="C357" a="1"/>
  <c r="C357" s="1"/>
  <c r="C358" a="1"/>
  <c r="C358" s="1"/>
  <c r="B358" s="1"/>
  <c r="C359" a="1"/>
  <c r="C359" s="1"/>
  <c r="G359" s="1"/>
  <c r="C360" a="1"/>
  <c r="C360" s="1"/>
  <c r="F360" s="1"/>
  <c r="C361" a="1"/>
  <c r="C361" s="1"/>
  <c r="C362" a="1"/>
  <c r="C362" s="1"/>
  <c r="C363" a="1"/>
  <c r="C363" s="1"/>
  <c r="C364" a="1"/>
  <c r="C364" s="1"/>
  <c r="D364" s="1"/>
  <c r="C365" a="1"/>
  <c r="C365" s="1"/>
  <c r="C366" a="1"/>
  <c r="C366" s="1"/>
  <c r="E366" s="1"/>
  <c r="C367" a="1"/>
  <c r="C367" s="1"/>
  <c r="C368" a="1"/>
  <c r="C368" s="1"/>
  <c r="D368" s="1"/>
  <c r="C369" a="1"/>
  <c r="C369" s="1"/>
  <c r="H369" s="1"/>
  <c r="C370" a="1"/>
  <c r="C370" s="1"/>
  <c r="C371" a="1"/>
  <c r="C371" s="1"/>
  <c r="C372" a="1"/>
  <c r="C372" s="1"/>
  <c r="C373" a="1"/>
  <c r="C373" s="1"/>
  <c r="D373" s="1"/>
  <c r="C374" a="1"/>
  <c r="C374" s="1"/>
  <c r="C375" a="1"/>
  <c r="C375" s="1"/>
  <c r="C376" a="1"/>
  <c r="C376" s="1"/>
  <c r="C377" a="1"/>
  <c r="C377" s="1"/>
  <c r="E377" s="1"/>
  <c r="C378" a="1"/>
  <c r="C378" s="1"/>
  <c r="D378" s="1"/>
  <c r="C379" a="1"/>
  <c r="C379" s="1"/>
  <c r="D379" s="1"/>
  <c r="C380" a="1"/>
  <c r="C380" s="1"/>
  <c r="H380" s="1"/>
  <c r="C381" a="1"/>
  <c r="C381" s="1"/>
  <c r="C382" a="1"/>
  <c r="C382" s="1"/>
  <c r="C383" a="1"/>
  <c r="C383" s="1"/>
  <c r="B383" s="1"/>
  <c r="C384" a="1"/>
  <c r="C384" s="1"/>
  <c r="C385" a="1"/>
  <c r="C385" s="1"/>
  <c r="E385" s="1"/>
  <c r="C386" a="1"/>
  <c r="C386" s="1"/>
  <c r="C387" a="1"/>
  <c r="C387" s="1"/>
  <c r="C388" a="1"/>
  <c r="C388" s="1"/>
  <c r="C389" a="1"/>
  <c r="C389" s="1"/>
  <c r="B389" s="1"/>
  <c r="C390" a="1"/>
  <c r="C390" s="1"/>
  <c r="C391" a="1"/>
  <c r="C391" s="1"/>
  <c r="C392" a="1"/>
  <c r="C392" s="1"/>
  <c r="C393" a="1"/>
  <c r="C393" s="1"/>
  <c r="G393" s="1"/>
  <c r="C394" a="1"/>
  <c r="C394" s="1"/>
  <c r="B394" s="1"/>
  <c r="C395" a="1"/>
  <c r="C395" s="1"/>
  <c r="C396" a="1"/>
  <c r="C396" s="1"/>
  <c r="C397" a="1"/>
  <c r="C397" s="1"/>
  <c r="C398" a="1"/>
  <c r="C398" s="1"/>
  <c r="D398" s="1"/>
  <c r="C399" a="1"/>
  <c r="C399" s="1"/>
  <c r="F399" s="1"/>
  <c r="C400" a="1"/>
  <c r="C400" s="1"/>
  <c r="C401" a="1"/>
  <c r="C401" s="1"/>
  <c r="E401" s="1"/>
  <c r="C402" a="1"/>
  <c r="C402" s="1"/>
  <c r="C403" a="1"/>
  <c r="C403" s="1"/>
  <c r="C404" a="1"/>
  <c r="C404" s="1"/>
  <c r="C405" a="1"/>
  <c r="C405" s="1"/>
  <c r="G405" s="1"/>
  <c r="C406" a="1"/>
  <c r="C406" s="1"/>
  <c r="G406" s="1"/>
  <c r="C407" a="1"/>
  <c r="C407" s="1"/>
  <c r="C408" a="1"/>
  <c r="C408" s="1"/>
  <c r="G408" s="1"/>
  <c r="C409" a="1"/>
  <c r="C409" s="1"/>
  <c r="C410" a="1"/>
  <c r="C410" s="1"/>
  <c r="B410" s="1"/>
  <c r="C411" a="1"/>
  <c r="C411" s="1"/>
  <c r="E411" s="1"/>
  <c r="C412" a="1"/>
  <c r="C412" s="1"/>
  <c r="G412" s="1"/>
  <c r="C413" a="1"/>
  <c r="C413" s="1"/>
  <c r="D413" s="1"/>
  <c r="C414" a="1"/>
  <c r="C414" s="1"/>
  <c r="C415" a="1"/>
  <c r="C415" s="1"/>
  <c r="D415" s="1"/>
  <c r="C416" a="1"/>
  <c r="C416" s="1"/>
  <c r="H416" s="1"/>
  <c r="C417" a="1"/>
  <c r="C417" s="1"/>
  <c r="C418" a="1"/>
  <c r="C418" s="1"/>
  <c r="C419" a="1"/>
  <c r="C419" s="1"/>
  <c r="D419" s="1"/>
  <c r="C420" a="1"/>
  <c r="C420" s="1"/>
  <c r="C421" a="1"/>
  <c r="C421" s="1"/>
  <c r="C422" a="1"/>
  <c r="C422" s="1"/>
  <c r="E422" s="1"/>
  <c r="C423" a="1"/>
  <c r="C423" s="1"/>
  <c r="C424" a="1"/>
  <c r="C424" s="1"/>
  <c r="C425" a="1"/>
  <c r="C425" s="1"/>
  <c r="C426" a="1"/>
  <c r="C426" s="1"/>
  <c r="C427" a="1"/>
  <c r="C427" s="1"/>
  <c r="C428" a="1"/>
  <c r="C428" s="1"/>
  <c r="C429" a="1"/>
  <c r="C429" s="1"/>
  <c r="D429" s="1"/>
  <c r="C430" a="1"/>
  <c r="C430" s="1"/>
  <c r="F430" s="1"/>
  <c r="C431" a="1"/>
  <c r="C431" s="1"/>
  <c r="C432" a="1"/>
  <c r="C432" s="1"/>
  <c r="H432" s="1"/>
  <c r="C433" a="1"/>
  <c r="C433" s="1"/>
  <c r="C434" a="1"/>
  <c r="C434" s="1"/>
  <c r="B434" s="1"/>
  <c r="C435" a="1"/>
  <c r="C435" s="1"/>
  <c r="D435" s="1"/>
  <c r="C436" a="1"/>
  <c r="C436" s="1"/>
  <c r="C437" a="1"/>
  <c r="C437" s="1"/>
  <c r="C438" a="1"/>
  <c r="C438" s="1"/>
  <c r="E438" s="1"/>
  <c r="C439" a="1"/>
  <c r="C439" s="1"/>
  <c r="C440" a="1"/>
  <c r="C440" s="1"/>
  <c r="C441" a="1"/>
  <c r="C441" s="1"/>
  <c r="C442" a="1"/>
  <c r="C442" s="1"/>
  <c r="F442" s="1"/>
  <c r="C443" a="1"/>
  <c r="C443" s="1"/>
  <c r="G443" s="1"/>
  <c r="C444" a="1"/>
  <c r="C444" s="1"/>
  <c r="C445" a="1"/>
  <c r="C445" s="1"/>
  <c r="D445" s="1"/>
  <c r="C446" a="1"/>
  <c r="C446" s="1"/>
  <c r="C447" a="1"/>
  <c r="C447" s="1"/>
  <c r="C448" a="1"/>
  <c r="C448" s="1"/>
  <c r="E448" s="1"/>
  <c r="C449" a="1"/>
  <c r="C449" s="1"/>
  <c r="C450" a="1"/>
  <c r="C450" s="1"/>
  <c r="F450" s="1"/>
  <c r="C451" a="1"/>
  <c r="C451" s="1"/>
  <c r="D451" s="1"/>
  <c r="C452" a="1"/>
  <c r="C452" s="1"/>
  <c r="G452" s="1"/>
  <c r="C453" a="1"/>
  <c r="C453" s="1"/>
  <c r="C454" a="1"/>
  <c r="C454" s="1"/>
  <c r="C455" a="1"/>
  <c r="C455" s="1"/>
  <c r="B455" s="1"/>
  <c r="C456" a="1"/>
  <c r="C456" s="1"/>
  <c r="H456" s="1"/>
  <c r="C457" a="1"/>
  <c r="C457" s="1"/>
  <c r="G457" s="1"/>
  <c r="C458" a="1"/>
  <c r="C458" s="1"/>
  <c r="G458" s="1"/>
  <c r="C459" a="1"/>
  <c r="C459" s="1"/>
  <c r="C460" a="1"/>
  <c r="C460" s="1"/>
  <c r="G460" s="1"/>
  <c r="C461" a="1"/>
  <c r="C461" s="1"/>
  <c r="D461" s="1"/>
  <c r="C462" a="1"/>
  <c r="C462" s="1"/>
  <c r="C463" a="1"/>
  <c r="C463" s="1"/>
  <c r="C464" a="1"/>
  <c r="C464" s="1"/>
  <c r="E464" s="1"/>
  <c r="C465" a="1"/>
  <c r="C465" s="1"/>
  <c r="C466" a="1"/>
  <c r="C466" s="1"/>
  <c r="F466" s="1"/>
  <c r="C467" a="1"/>
  <c r="C467" s="1"/>
  <c r="C468" a="1"/>
  <c r="C468" s="1"/>
  <c r="F468" s="1"/>
  <c r="C469" a="1"/>
  <c r="C469" s="1"/>
  <c r="C470" a="1"/>
  <c r="C470" s="1"/>
  <c r="C471" a="1"/>
  <c r="C471" s="1"/>
  <c r="D471" s="1"/>
  <c r="C472" a="1"/>
  <c r="C472" s="1"/>
  <c r="E472" s="1"/>
  <c r="C473" a="1"/>
  <c r="C473" s="1"/>
  <c r="B473" s="1"/>
  <c r="C474" a="1"/>
  <c r="C474" s="1"/>
  <c r="C475" a="1"/>
  <c r="C475" s="1"/>
  <c r="G475" s="1"/>
  <c r="C476" a="1"/>
  <c r="C476" s="1"/>
  <c r="D476" s="1"/>
  <c r="C477" a="1"/>
  <c r="C477" s="1"/>
  <c r="F477" s="1"/>
  <c r="C478" a="1"/>
  <c r="C478" s="1"/>
  <c r="C479" a="1"/>
  <c r="C479" s="1"/>
  <c r="C480" a="1"/>
  <c r="C480" s="1"/>
  <c r="C481" a="1"/>
  <c r="C481" s="1"/>
  <c r="G481" s="1"/>
  <c r="C482" a="1"/>
  <c r="C482" s="1"/>
  <c r="C483" a="1"/>
  <c r="C483" s="1"/>
  <c r="D483" s="1"/>
  <c r="C484" a="1"/>
  <c r="C484" s="1"/>
  <c r="D484" s="1"/>
  <c r="C485" a="1"/>
  <c r="C485" s="1"/>
  <c r="E485" s="1"/>
  <c r="C486" a="1"/>
  <c r="C486" s="1"/>
  <c r="D486" s="1"/>
  <c r="C487" a="1"/>
  <c r="C487" s="1"/>
  <c r="E487" s="1"/>
  <c r="C488" a="1"/>
  <c r="C488" s="1"/>
  <c r="C489" a="1"/>
  <c r="C489" s="1"/>
  <c r="F489" s="1"/>
  <c r="C490" a="1"/>
  <c r="C490" s="1"/>
  <c r="C491" a="1"/>
  <c r="C491" s="1"/>
  <c r="E491" s="1"/>
  <c r="C492" a="1"/>
  <c r="C492" s="1"/>
  <c r="C493" a="1"/>
  <c r="C493" s="1"/>
  <c r="A493" s="1"/>
  <c r="C494" a="1"/>
  <c r="C494" s="1"/>
  <c r="C495" a="1"/>
  <c r="C495" s="1"/>
  <c r="C496" a="1"/>
  <c r="C496" s="1"/>
  <c r="H496" s="1"/>
  <c r="C497" a="1"/>
  <c r="C497" s="1"/>
  <c r="B497" s="1"/>
  <c r="C498" a="1"/>
  <c r="C498" s="1"/>
  <c r="C499" a="1"/>
  <c r="C499" s="1"/>
  <c r="B499" s="1"/>
  <c r="C500" a="1"/>
  <c r="C500" s="1"/>
  <c r="F500" s="1"/>
  <c r="C501" a="1"/>
  <c r="C501" s="1"/>
  <c r="C502" a="1"/>
  <c r="C502" s="1"/>
  <c r="E502" s="1"/>
  <c r="C503" a="1"/>
  <c r="C503" s="1"/>
  <c r="E503" s="1"/>
  <c r="C504" a="1"/>
  <c r="C504" s="1"/>
  <c r="C505" a="1"/>
  <c r="C505" s="1"/>
  <c r="A505" s="1"/>
  <c r="C506" a="1"/>
  <c r="C506" s="1"/>
  <c r="E506" s="1"/>
  <c r="C507" a="1"/>
  <c r="C507" s="1"/>
  <c r="B507" s="1"/>
  <c r="C508" a="1"/>
  <c r="C508" s="1"/>
  <c r="B508" s="1"/>
  <c r="C509" a="1"/>
  <c r="C509" s="1"/>
  <c r="B509" s="1"/>
  <c r="C510" a="1"/>
  <c r="C510" s="1"/>
  <c r="F510" s="1"/>
  <c r="C511" a="1"/>
  <c r="C511" s="1"/>
  <c r="C512" a="1"/>
  <c r="C512" s="1"/>
  <c r="E512" s="1"/>
  <c r="C513" a="1"/>
  <c r="C513" s="1"/>
  <c r="A513" s="1"/>
  <c r="C514" a="1"/>
  <c r="C514" s="1"/>
  <c r="G514" s="1"/>
  <c r="C515" a="1"/>
  <c r="C515" s="1"/>
  <c r="A515" s="1"/>
  <c r="C516" a="1"/>
  <c r="C516" s="1"/>
  <c r="C517" a="1"/>
  <c r="C517" s="1"/>
  <c r="E517" s="1"/>
  <c r="C518" a="1"/>
  <c r="C518" s="1"/>
  <c r="C519" a="1"/>
  <c r="C519" s="1"/>
  <c r="E519" s="1"/>
  <c r="C520" a="1"/>
  <c r="C520" s="1"/>
  <c r="C521" a="1"/>
  <c r="C521" s="1"/>
  <c r="H521" s="1"/>
  <c r="C522" a="1"/>
  <c r="C522" s="1"/>
  <c r="F522" s="1"/>
  <c r="C523" a="1"/>
  <c r="C523" s="1"/>
  <c r="G523" s="1"/>
  <c r="C524" a="1"/>
  <c r="C524" s="1"/>
  <c r="C525" a="1"/>
  <c r="C525" s="1"/>
  <c r="H525" s="1"/>
  <c r="C526" a="1"/>
  <c r="C526" s="1"/>
  <c r="A526" s="1"/>
  <c r="C527" a="1"/>
  <c r="C527" s="1"/>
  <c r="E527" s="1"/>
  <c r="C528" a="1"/>
  <c r="C528" s="1"/>
  <c r="A528" s="1"/>
  <c r="C529" a="1"/>
  <c r="C529" s="1"/>
  <c r="C530" a="1"/>
  <c r="C530" s="1"/>
  <c r="E530" s="1"/>
  <c r="C531" a="1"/>
  <c r="C531" s="1"/>
  <c r="D531" s="1"/>
  <c r="C532" a="1"/>
  <c r="C532" s="1"/>
  <c r="C533" a="1"/>
  <c r="C533" s="1"/>
  <c r="G533" s="1"/>
  <c r="C534" a="1"/>
  <c r="C534" s="1"/>
  <c r="C535" a="1"/>
  <c r="C535" s="1"/>
  <c r="D535" s="1"/>
  <c r="C536" a="1"/>
  <c r="C536" s="1"/>
  <c r="C537" a="1"/>
  <c r="C537" s="1"/>
  <c r="C538" a="1"/>
  <c r="C538" s="1"/>
  <c r="G538" s="1"/>
  <c r="C539" a="1"/>
  <c r="C539" s="1"/>
  <c r="C540" a="1"/>
  <c r="C540" s="1"/>
  <c r="H540" s="1"/>
  <c r="C541" a="1"/>
  <c r="C541" s="1"/>
  <c r="C542" a="1"/>
  <c r="C542" s="1"/>
  <c r="C543" a="1"/>
  <c r="C543" s="1"/>
  <c r="D543" s="1"/>
  <c r="C544" a="1"/>
  <c r="C544" s="1"/>
  <c r="C545" a="1"/>
  <c r="C545" s="1"/>
  <c r="C546" a="1"/>
  <c r="C546" s="1"/>
  <c r="E546" s="1"/>
  <c r="C547" a="1"/>
  <c r="C547" s="1"/>
  <c r="E547" s="1"/>
  <c r="C548" a="1"/>
  <c r="C548" s="1"/>
  <c r="C549" a="1"/>
  <c r="C549" s="1"/>
  <c r="F549" s="1"/>
  <c r="C550" a="1"/>
  <c r="C550" s="1"/>
  <c r="C551" a="1"/>
  <c r="C551" s="1"/>
  <c r="G551" s="1"/>
  <c r="C552" a="1"/>
  <c r="C552" s="1"/>
  <c r="B552" s="1"/>
  <c r="C553" a="1"/>
  <c r="C553" s="1"/>
  <c r="A553" s="1"/>
  <c r="C554" a="1"/>
  <c r="C554" s="1"/>
  <c r="C555" a="1"/>
  <c r="C555" s="1"/>
  <c r="A555" s="1"/>
  <c r="C556" a="1"/>
  <c r="C556" s="1"/>
  <c r="H556" s="1"/>
  <c r="C557" a="1"/>
  <c r="C557" s="1"/>
  <c r="F557" s="1"/>
  <c r="C558" a="1"/>
  <c r="C558" s="1"/>
  <c r="C559" a="1"/>
  <c r="C559" s="1"/>
  <c r="D559" s="1"/>
  <c r="C560" a="1"/>
  <c r="C560" s="1"/>
  <c r="C561" a="1"/>
  <c r="C561" s="1"/>
  <c r="G561" s="1"/>
  <c r="C562" a="1"/>
  <c r="C562" s="1"/>
  <c r="F562" s="1"/>
  <c r="C563" a="1"/>
  <c r="C563" s="1"/>
  <c r="H563" s="1"/>
  <c r="C564" a="1"/>
  <c r="C564" s="1"/>
  <c r="D564" s="1"/>
  <c r="C565" a="1"/>
  <c r="C565" s="1"/>
  <c r="C566" a="1"/>
  <c r="C566" s="1"/>
  <c r="E566" s="1"/>
  <c r="C567" a="1"/>
  <c r="C567" s="1"/>
  <c r="D567" s="1"/>
  <c r="C568" a="1"/>
  <c r="C568" s="1"/>
  <c r="C569" a="1"/>
  <c r="C569" s="1"/>
  <c r="C570" a="1"/>
  <c r="C570" s="1"/>
  <c r="C571" a="1"/>
  <c r="C571" s="1"/>
  <c r="C572" a="1"/>
  <c r="C572" s="1"/>
  <c r="D572" s="1"/>
  <c r="C573" a="1"/>
  <c r="C573" s="1"/>
  <c r="F573" s="1"/>
  <c r="C574" a="1"/>
  <c r="C574" s="1"/>
  <c r="C575" a="1"/>
  <c r="C575" s="1"/>
  <c r="D575" s="1"/>
  <c r="C576" a="1"/>
  <c r="C576" s="1"/>
  <c r="F576" s="1"/>
  <c r="C577" a="1"/>
  <c r="C577" s="1"/>
  <c r="H577" s="1"/>
  <c r="C578" a="1"/>
  <c r="C578" s="1"/>
  <c r="E578" s="1"/>
  <c r="C579" a="1"/>
  <c r="C579" s="1"/>
  <c r="C580" a="1"/>
  <c r="C580" s="1"/>
  <c r="C581" a="1"/>
  <c r="C581" s="1"/>
  <c r="D581" s="1"/>
  <c r="C582" a="1"/>
  <c r="C582" s="1"/>
  <c r="C583" a="1"/>
  <c r="C583" s="1"/>
  <c r="C584" a="1"/>
  <c r="C584" s="1"/>
  <c r="C585" a="1"/>
  <c r="C585" s="1"/>
  <c r="C586" a="1"/>
  <c r="C586" s="1"/>
  <c r="H586" s="1"/>
  <c r="C587" a="1"/>
  <c r="C587" s="1"/>
  <c r="F587" s="1"/>
  <c r="C588" a="1"/>
  <c r="C588" s="1"/>
  <c r="D588" s="1"/>
  <c r="C589" a="1"/>
  <c r="C589" s="1"/>
  <c r="E589" s="1"/>
  <c r="C590" a="1"/>
  <c r="C590" s="1"/>
  <c r="C591" a="1"/>
  <c r="C591" s="1"/>
  <c r="C592" a="1"/>
  <c r="C592" s="1"/>
  <c r="G592" s="1"/>
  <c r="C593" a="1"/>
  <c r="C593" s="1"/>
  <c r="B593" s="1"/>
  <c r="C594" a="1"/>
  <c r="C594" s="1"/>
  <c r="C595" a="1"/>
  <c r="C595" s="1"/>
  <c r="H595" s="1"/>
  <c r="C596" a="1"/>
  <c r="C596" s="1"/>
  <c r="D596" s="1"/>
  <c r="C597" a="1"/>
  <c r="C597" s="1"/>
  <c r="D597" s="1"/>
  <c r="C598" a="1"/>
  <c r="C598" s="1"/>
  <c r="B598" s="1"/>
  <c r="C599" a="1"/>
  <c r="C599" s="1"/>
  <c r="C600" a="1"/>
  <c r="C600" s="1"/>
  <c r="C601" a="1"/>
  <c r="C601" s="1"/>
  <c r="C602" a="1"/>
  <c r="C602" s="1"/>
  <c r="F602" s="1"/>
  <c r="C603" a="1"/>
  <c r="C603" s="1"/>
  <c r="D603" s="1"/>
  <c r="C604" a="1"/>
  <c r="C604" s="1"/>
  <c r="E604" s="1"/>
  <c r="C605" a="1"/>
  <c r="C605" s="1"/>
  <c r="E605" s="1"/>
  <c r="C606" a="1"/>
  <c r="C606" s="1"/>
  <c r="C607" a="1"/>
  <c r="C607" s="1"/>
  <c r="C608" a="1"/>
  <c r="C608" s="1"/>
  <c r="B608" s="1"/>
  <c r="C609" a="1"/>
  <c r="C609" s="1"/>
  <c r="C610" a="1"/>
  <c r="C610" s="1"/>
  <c r="E610" s="1"/>
  <c r="C611" a="1"/>
  <c r="C611" s="1"/>
  <c r="A611" s="1"/>
  <c r="C612" a="1"/>
  <c r="C612" s="1"/>
  <c r="C613" a="1"/>
  <c r="C613" s="1"/>
  <c r="C614" a="1"/>
  <c r="C614" s="1"/>
  <c r="A614" s="1"/>
  <c r="C615" a="1"/>
  <c r="C615" s="1"/>
  <c r="D615" s="1"/>
  <c r="C616" a="1"/>
  <c r="C616" s="1"/>
  <c r="H616" s="1"/>
  <c r="C617" a="1"/>
  <c r="C617" s="1"/>
  <c r="C618" a="1"/>
  <c r="C618" s="1"/>
  <c r="F618" s="1"/>
  <c r="C619" a="1"/>
  <c r="C619" s="1"/>
  <c r="C620" a="1"/>
  <c r="C620" s="1"/>
  <c r="D620" s="1"/>
  <c r="C621" a="1"/>
  <c r="C621" s="1"/>
  <c r="C622" a="1"/>
  <c r="C622" s="1"/>
  <c r="F622" s="1"/>
  <c r="C623" a="1"/>
  <c r="C623" s="1"/>
  <c r="C624" a="1"/>
  <c r="C624" s="1"/>
  <c r="D624" s="1"/>
  <c r="C625" a="1"/>
  <c r="C625" s="1"/>
  <c r="B625" s="1"/>
  <c r="C626" a="1"/>
  <c r="C626" s="1"/>
  <c r="E626" s="1"/>
  <c r="C627" a="1"/>
  <c r="C627" s="1"/>
  <c r="D627" s="1"/>
  <c r="C628" a="1"/>
  <c r="C628" s="1"/>
  <c r="C629" a="1"/>
  <c r="C629" s="1"/>
  <c r="E629" s="1"/>
  <c r="C630" a="1"/>
  <c r="C630" s="1"/>
  <c r="A630" s="1"/>
  <c r="C631" a="1"/>
  <c r="C631" s="1"/>
  <c r="C632" a="1"/>
  <c r="C632" s="1"/>
  <c r="H632" s="1"/>
  <c r="C633" a="1"/>
  <c r="C633" s="1"/>
  <c r="C634" a="1"/>
  <c r="C634" s="1"/>
  <c r="F634" s="1"/>
  <c r="C635" a="1"/>
  <c r="C635" s="1"/>
  <c r="B635" s="1"/>
  <c r="C636" a="1"/>
  <c r="C636" s="1"/>
  <c r="C637" a="1"/>
  <c r="C637" s="1"/>
  <c r="C638" a="1"/>
  <c r="C638" s="1"/>
  <c r="C639" a="1"/>
  <c r="C639" s="1"/>
  <c r="C640" a="1"/>
  <c r="C640" s="1"/>
  <c r="C641" a="1"/>
  <c r="C641" s="1"/>
  <c r="A641" s="1"/>
  <c r="C642" a="1"/>
  <c r="C642" s="1"/>
  <c r="F642" s="1"/>
  <c r="C643" a="1"/>
  <c r="C643" s="1"/>
  <c r="C644" a="1"/>
  <c r="C644" s="1"/>
  <c r="G644" s="1"/>
  <c r="C645" a="1"/>
  <c r="C645" s="1"/>
  <c r="C646" a="1"/>
  <c r="C646" s="1"/>
  <c r="E646" s="1"/>
  <c r="C647" a="1"/>
  <c r="C647" s="1"/>
  <c r="C648" a="1"/>
  <c r="C648" s="1"/>
  <c r="E648" s="1"/>
  <c r="C649" a="1"/>
  <c r="C649" s="1"/>
  <c r="G649" s="1"/>
  <c r="C650" a="1"/>
  <c r="C650" s="1"/>
  <c r="C651" a="1"/>
  <c r="C651" s="1"/>
  <c r="A651" s="1"/>
  <c r="C652" a="1"/>
  <c r="C652" s="1"/>
  <c r="C653" a="1"/>
  <c r="C653" s="1"/>
  <c r="F653" s="1"/>
  <c r="C654" a="1"/>
  <c r="C654" s="1"/>
  <c r="C655" a="1"/>
  <c r="C655" s="1"/>
  <c r="E655" s="1"/>
  <c r="C656" a="1"/>
  <c r="C656" s="1"/>
  <c r="C657" a="1"/>
  <c r="C657" s="1"/>
  <c r="C658" a="1"/>
  <c r="C658" s="1"/>
  <c r="G658" s="1"/>
  <c r="C659" a="1"/>
  <c r="C659" s="1"/>
  <c r="F659" s="1"/>
  <c r="C660" a="1"/>
  <c r="C660" s="1"/>
  <c r="C661" a="1"/>
  <c r="C661" s="1"/>
  <c r="G661" s="1"/>
  <c r="C662" a="1"/>
  <c r="C662" s="1"/>
  <c r="H662" s="1"/>
  <c r="C663" a="1"/>
  <c r="C663" s="1"/>
  <c r="G663" s="1"/>
  <c r="C664" a="1"/>
  <c r="C664" s="1"/>
  <c r="C665" a="1"/>
  <c r="C665" s="1"/>
  <c r="G665" s="1"/>
  <c r="C666" a="1"/>
  <c r="C666" s="1"/>
  <c r="C667" a="1"/>
  <c r="C667" s="1"/>
  <c r="C668" a="1"/>
  <c r="C668" s="1"/>
  <c r="C669" a="1"/>
  <c r="C669" s="1"/>
  <c r="E669" s="1"/>
  <c r="C670" a="1"/>
  <c r="C670" s="1"/>
  <c r="C671" a="1"/>
  <c r="C671" s="1"/>
  <c r="C672" a="1"/>
  <c r="C672" s="1"/>
  <c r="G672" s="1"/>
  <c r="C673" a="1"/>
  <c r="C673" s="1"/>
  <c r="G673" s="1"/>
  <c r="C674" a="1"/>
  <c r="C674" s="1"/>
  <c r="C675" a="1"/>
  <c r="C675" s="1"/>
  <c r="F675" s="1"/>
  <c r="C676" a="1"/>
  <c r="C676" s="1"/>
  <c r="C677" a="1"/>
  <c r="C677" s="1"/>
  <c r="G677" s="1"/>
  <c r="C678" a="1"/>
  <c r="C678" s="1"/>
  <c r="D678" s="1"/>
  <c r="C679" a="1"/>
  <c r="C679" s="1"/>
  <c r="G679" s="1"/>
  <c r="C680" a="1"/>
  <c r="C680" s="1"/>
  <c r="H680" s="1"/>
  <c r="C681" a="1"/>
  <c r="C681" s="1"/>
  <c r="G681" s="1"/>
  <c r="C682" a="1"/>
  <c r="C682" s="1"/>
  <c r="C683" a="1"/>
  <c r="C683" s="1"/>
  <c r="C684" a="1"/>
  <c r="C684" s="1"/>
  <c r="C685" a="1"/>
  <c r="C685" s="1"/>
  <c r="A685" s="1"/>
  <c r="C686" a="1"/>
  <c r="C686" s="1"/>
  <c r="C687" a="1"/>
  <c r="C687" s="1"/>
  <c r="E687" s="1"/>
  <c r="C688" a="1"/>
  <c r="C688" s="1"/>
  <c r="B688" s="1"/>
  <c r="C689" a="1"/>
  <c r="C689" s="1"/>
  <c r="C690" a="1"/>
  <c r="C690" s="1"/>
  <c r="D690" s="1"/>
  <c r="C691" a="1"/>
  <c r="C691" s="1"/>
  <c r="D691" s="1"/>
  <c r="C692" a="1"/>
  <c r="C692" s="1"/>
  <c r="C693" a="1"/>
  <c r="C693" s="1"/>
  <c r="C694" a="1"/>
  <c r="C694" s="1"/>
  <c r="C695" a="1"/>
  <c r="C695" s="1"/>
  <c r="C696" a="1"/>
  <c r="C696" s="1"/>
  <c r="F696" s="1"/>
  <c r="C697" a="1"/>
  <c r="C697" s="1"/>
  <c r="B697" s="1"/>
  <c r="C698" a="1"/>
  <c r="C698" s="1"/>
  <c r="B698" s="1"/>
  <c r="C699" a="1"/>
  <c r="C699" s="1"/>
  <c r="C700" a="1"/>
  <c r="C700" s="1"/>
  <c r="D700" s="1"/>
  <c r="C701" a="1"/>
  <c r="C701" s="1"/>
  <c r="C702" a="1"/>
  <c r="C702" s="1"/>
  <c r="C703" a="1"/>
  <c r="C703" s="1"/>
  <c r="D703" s="1"/>
  <c r="C704" a="1"/>
  <c r="C704" s="1"/>
  <c r="A704" s="1"/>
  <c r="C705" a="1"/>
  <c r="C705" s="1"/>
  <c r="F705" s="1"/>
  <c r="C706" a="1"/>
  <c r="C706" s="1"/>
  <c r="G706" s="1"/>
  <c r="C707" a="1"/>
  <c r="C707" s="1"/>
  <c r="C708" a="1"/>
  <c r="C708" s="1"/>
  <c r="F708" s="1"/>
  <c r="C709" a="1"/>
  <c r="C709" s="1"/>
  <c r="C710" a="1"/>
  <c r="C710" s="1"/>
  <c r="C711" a="1"/>
  <c r="C711" s="1"/>
  <c r="B711" s="1"/>
  <c r="C712" a="1"/>
  <c r="C712" s="1"/>
  <c r="C713" a="1"/>
  <c r="C713" s="1"/>
  <c r="D713" s="1"/>
  <c r="C714" a="1"/>
  <c r="C714" s="1"/>
  <c r="A714" s="1"/>
  <c r="C715" a="1"/>
  <c r="C715" s="1"/>
  <c r="C716" a="1"/>
  <c r="C716" s="1"/>
  <c r="D716" s="1"/>
  <c r="C717" a="1"/>
  <c r="C717" s="1"/>
  <c r="A717" s="1"/>
  <c r="C718" a="1"/>
  <c r="C718" s="1"/>
  <c r="E718" s="1"/>
  <c r="C719" a="1"/>
  <c r="C719" s="1"/>
  <c r="C720" a="1"/>
  <c r="C720" s="1"/>
  <c r="C721" a="1"/>
  <c r="C721" s="1"/>
  <c r="C722" a="1"/>
  <c r="C722" s="1"/>
  <c r="C723" a="1"/>
  <c r="C723" s="1"/>
  <c r="F723" s="1"/>
  <c r="C724" a="1"/>
  <c r="C724" s="1"/>
  <c r="C725" a="1"/>
  <c r="C725" s="1"/>
  <c r="F725" s="1"/>
  <c r="C726" a="1"/>
  <c r="C726" s="1"/>
  <c r="F726" s="1"/>
  <c r="C727" a="1"/>
  <c r="C727" s="1"/>
  <c r="C728" a="1"/>
  <c r="C728" s="1"/>
  <c r="C729" a="1"/>
  <c r="C729" s="1"/>
  <c r="D729" s="1"/>
  <c r="C730" a="1"/>
  <c r="C730" s="1"/>
  <c r="C731" a="1"/>
  <c r="C731" s="1"/>
  <c r="C732" a="1"/>
  <c r="C732" s="1"/>
  <c r="C733" a="1"/>
  <c r="C733" s="1"/>
  <c r="A733" s="1"/>
  <c r="C734" a="1"/>
  <c r="C734" s="1"/>
  <c r="C735" a="1"/>
  <c r="C735" s="1"/>
  <c r="C736" a="1"/>
  <c r="C736" s="1"/>
  <c r="C737" a="1"/>
  <c r="C737" s="1"/>
  <c r="C738" a="1"/>
  <c r="C738" s="1"/>
  <c r="C739" a="1"/>
  <c r="C739" s="1"/>
  <c r="C740" a="1"/>
  <c r="C740" s="1"/>
  <c r="G740" s="1"/>
  <c r="C741" a="1"/>
  <c r="C741" s="1"/>
  <c r="C742" a="1"/>
  <c r="C742" s="1"/>
  <c r="C743" a="1"/>
  <c r="C743" s="1"/>
  <c r="F743" s="1"/>
  <c r="C744" a="1"/>
  <c r="C744" s="1"/>
  <c r="C745" a="1"/>
  <c r="C745" s="1"/>
  <c r="D745" s="1"/>
  <c r="C746" a="1"/>
  <c r="C746" s="1"/>
  <c r="C747" a="1"/>
  <c r="C747" s="1"/>
  <c r="C748" a="1"/>
  <c r="C748" s="1"/>
  <c r="E748" s="1"/>
  <c r="C749" a="1"/>
  <c r="C749" s="1"/>
  <c r="C750" a="1"/>
  <c r="C750" s="1"/>
  <c r="C751" a="1"/>
  <c r="C751" s="1"/>
  <c r="C752" a="1"/>
  <c r="C752" s="1"/>
  <c r="C753" a="1"/>
  <c r="C753" s="1"/>
  <c r="F753" s="1"/>
  <c r="C754" a="1"/>
  <c r="C754" s="1"/>
  <c r="C755" a="1"/>
  <c r="C755" s="1"/>
  <c r="H755" s="1"/>
  <c r="C756" a="1"/>
  <c r="C756" s="1"/>
  <c r="E756" s="1"/>
  <c r="C757" a="1"/>
  <c r="C757" s="1"/>
  <c r="G757" s="1"/>
  <c r="C758" a="1"/>
  <c r="C758" s="1"/>
  <c r="C759" a="1"/>
  <c r="C759" s="1"/>
  <c r="G759" s="1"/>
  <c r="C760" a="1"/>
  <c r="C760" s="1"/>
  <c r="G760" s="1"/>
  <c r="C761" a="1"/>
  <c r="C761" s="1"/>
  <c r="C762" a="1"/>
  <c r="C762" s="1"/>
  <c r="C763" a="1"/>
  <c r="C763" s="1"/>
  <c r="E763" s="1"/>
  <c r="C764" a="1"/>
  <c r="C764" s="1"/>
  <c r="C765" a="1"/>
  <c r="C765" s="1"/>
  <c r="C766" a="1"/>
  <c r="C766" s="1"/>
  <c r="F766" s="1"/>
  <c r="C767" a="1"/>
  <c r="C767" s="1"/>
  <c r="F767" s="1"/>
  <c r="C768" a="1"/>
  <c r="C768" s="1"/>
  <c r="C769" a="1"/>
  <c r="C769" s="1"/>
  <c r="C770" a="1"/>
  <c r="C770" s="1"/>
  <c r="H770" s="1"/>
  <c r="C771" a="1"/>
  <c r="C771" s="1"/>
  <c r="E771" s="1"/>
  <c r="C772" a="1"/>
  <c r="C772" s="1"/>
  <c r="C773" a="1"/>
  <c r="C773" s="1"/>
  <c r="D773" s="1"/>
  <c r="C774" a="1"/>
  <c r="C774" s="1"/>
  <c r="C775" a="1"/>
  <c r="C775" s="1"/>
  <c r="C776" a="1"/>
  <c r="C776" s="1"/>
  <c r="C777" a="1"/>
  <c r="C777" s="1"/>
  <c r="C778" a="1"/>
  <c r="C778" s="1"/>
  <c r="C779" a="1"/>
  <c r="C779" s="1"/>
  <c r="C780" a="1"/>
  <c r="C780" s="1"/>
  <c r="C781" a="1"/>
  <c r="C781" s="1"/>
  <c r="C782" a="1"/>
  <c r="C782" s="1"/>
  <c r="C783" a="1"/>
  <c r="C783" s="1"/>
  <c r="E783" s="1"/>
  <c r="C784" a="1"/>
  <c r="C784" s="1"/>
  <c r="C785" a="1"/>
  <c r="C785" s="1"/>
  <c r="C786" a="1"/>
  <c r="C786" s="1"/>
  <c r="C787" a="1"/>
  <c r="C787" s="1"/>
  <c r="C788" a="1"/>
  <c r="C788" s="1"/>
  <c r="C789" a="1"/>
  <c r="C789" s="1"/>
  <c r="C790" a="1"/>
  <c r="C790" s="1"/>
  <c r="C791" a="1"/>
  <c r="C791" s="1"/>
  <c r="C792" a="1"/>
  <c r="C792" s="1"/>
  <c r="C793" a="1"/>
  <c r="C793" s="1"/>
  <c r="C794" a="1"/>
  <c r="C794" s="1"/>
  <c r="C795" a="1"/>
  <c r="C795" s="1"/>
  <c r="C796" a="1"/>
  <c r="C796" s="1"/>
  <c r="H796" s="1"/>
  <c r="C797" a="1"/>
  <c r="C797" s="1"/>
  <c r="C798" a="1"/>
  <c r="C798" s="1"/>
  <c r="F798" s="1"/>
  <c r="C799" a="1"/>
  <c r="C799" s="1"/>
  <c r="A799" s="1"/>
  <c r="C800" a="1"/>
  <c r="C800" s="1"/>
  <c r="C801" a="1"/>
  <c r="C801" s="1"/>
  <c r="G801" s="1"/>
  <c r="C802" a="1"/>
  <c r="C802" s="1"/>
  <c r="C803" a="1"/>
  <c r="C803" s="1"/>
  <c r="C804" a="1"/>
  <c r="C804" s="1"/>
  <c r="C805" a="1"/>
  <c r="C805" s="1"/>
  <c r="F805" s="1"/>
  <c r="C806" a="1"/>
  <c r="C806" s="1"/>
  <c r="F806" s="1"/>
  <c r="C807" a="1"/>
  <c r="C807" s="1"/>
  <c r="E807" s="1"/>
  <c r="C808" a="1"/>
  <c r="C808" s="1"/>
  <c r="E808" s="1"/>
  <c r="C809" a="1"/>
  <c r="C809" s="1"/>
  <c r="C810" a="1"/>
  <c r="C810" s="1"/>
  <c r="D810" s="1"/>
  <c r="C811" a="1"/>
  <c r="C811" s="1"/>
  <c r="C812" a="1"/>
  <c r="C812" s="1"/>
  <c r="B812" s="1"/>
  <c r="C813" a="1"/>
  <c r="C813" s="1"/>
  <c r="G813" s="1"/>
  <c r="C814" a="1"/>
  <c r="C814" s="1"/>
  <c r="A814" s="1"/>
  <c r="C815" a="1"/>
  <c r="C815" s="1"/>
  <c r="A815" s="1"/>
  <c r="C816" a="1"/>
  <c r="C816" s="1"/>
  <c r="C817" a="1"/>
  <c r="C817" s="1"/>
  <c r="C818" a="1"/>
  <c r="C818" s="1"/>
  <c r="F818" s="1"/>
  <c r="C819" a="1"/>
  <c r="C819" s="1"/>
  <c r="C820" a="1"/>
  <c r="C820" s="1"/>
  <c r="G820" s="1"/>
  <c r="C821" a="1"/>
  <c r="C821" s="1"/>
  <c r="C822" a="1"/>
  <c r="C822" s="1"/>
  <c r="G822" s="1"/>
  <c r="C823" a="1"/>
  <c r="C823" s="1"/>
  <c r="A823" s="1"/>
  <c r="C824" a="1"/>
  <c r="C824" s="1"/>
  <c r="D824" s="1"/>
  <c r="C825" a="1"/>
  <c r="C825" s="1"/>
  <c r="C826" a="1"/>
  <c r="C826" s="1"/>
  <c r="D826" s="1"/>
  <c r="C827" a="1"/>
  <c r="C827" s="1"/>
  <c r="H827" s="1"/>
  <c r="C828" a="1"/>
  <c r="C828" s="1"/>
  <c r="C829" a="1"/>
  <c r="C829" s="1"/>
  <c r="C830" a="1"/>
  <c r="C830" s="1"/>
  <c r="G830" s="1"/>
  <c r="C831" a="1"/>
  <c r="C831" s="1"/>
  <c r="E831" s="1"/>
  <c r="C832" a="1"/>
  <c r="C832" s="1"/>
  <c r="C833" a="1"/>
  <c r="C833" s="1"/>
  <c r="C834" a="1"/>
  <c r="C834" s="1"/>
  <c r="C835" a="1"/>
  <c r="C835" s="1"/>
  <c r="C836" a="1"/>
  <c r="C836" s="1"/>
  <c r="B836" s="1"/>
  <c r="C837" a="1"/>
  <c r="C837" s="1"/>
  <c r="D837" s="1"/>
  <c r="C838" a="1"/>
  <c r="C838" s="1"/>
  <c r="G838" s="1"/>
  <c r="C839" a="1"/>
  <c r="C839" s="1"/>
  <c r="F839" s="1"/>
  <c r="C840" a="1"/>
  <c r="C840" s="1"/>
  <c r="E840" s="1"/>
  <c r="C841" a="1"/>
  <c r="C841" s="1"/>
  <c r="C842" a="1"/>
  <c r="C842" s="1"/>
  <c r="B842" s="1"/>
  <c r="C843" a="1"/>
  <c r="C843" s="1"/>
  <c r="C844" a="1"/>
  <c r="C844" s="1"/>
  <c r="E844" s="1"/>
  <c r="C845" a="1"/>
  <c r="C845" s="1"/>
  <c r="C846" a="1"/>
  <c r="C846" s="1"/>
  <c r="A846" s="1"/>
  <c r="C847" a="1"/>
  <c r="C847" s="1"/>
  <c r="D847" s="1"/>
  <c r="C848" a="1"/>
  <c r="C848" s="1"/>
  <c r="C849" a="1"/>
  <c r="C849" s="1"/>
  <c r="D849" s="1"/>
  <c r="C850" a="1"/>
  <c r="C850" s="1"/>
  <c r="G850" s="1"/>
  <c r="C851" a="1"/>
  <c r="C851" s="1"/>
  <c r="D851" s="1"/>
  <c r="C852" a="1"/>
  <c r="C852" s="1"/>
  <c r="E852" s="1"/>
  <c r="C853" a="1"/>
  <c r="C853" s="1"/>
  <c r="D853" s="1"/>
  <c r="C854" a="1"/>
  <c r="C854" s="1"/>
  <c r="B854" s="1"/>
  <c r="C855" a="1"/>
  <c r="C855" s="1"/>
  <c r="C856" a="1"/>
  <c r="C856" s="1"/>
  <c r="C857" a="1"/>
  <c r="C857" s="1"/>
  <c r="C858" a="1"/>
  <c r="C858" s="1"/>
  <c r="E858" s="1"/>
  <c r="C859" a="1"/>
  <c r="C859" s="1"/>
  <c r="G859" s="1"/>
  <c r="C860" a="1"/>
  <c r="C860" s="1"/>
  <c r="C861" a="1"/>
  <c r="C861" s="1"/>
  <c r="A861" s="1"/>
  <c r="C862" a="1"/>
  <c r="C862" s="1"/>
  <c r="A862" s="1"/>
  <c r="C863" a="1"/>
  <c r="C863" s="1"/>
  <c r="C864" a="1"/>
  <c r="C864" s="1"/>
  <c r="B864" s="1"/>
  <c r="C865" a="1"/>
  <c r="C865" s="1"/>
  <c r="D865" s="1"/>
  <c r="C866" a="1"/>
  <c r="C866" s="1"/>
  <c r="C867" a="1"/>
  <c r="C867" s="1"/>
  <c r="F867" s="1"/>
  <c r="C868" a="1"/>
  <c r="C868" s="1"/>
  <c r="G868" s="1"/>
  <c r="C869" a="1"/>
  <c r="C869" s="1"/>
  <c r="A869" s="1"/>
  <c r="C870" a="1"/>
  <c r="C870" s="1"/>
  <c r="C871" a="1"/>
  <c r="C871" s="1"/>
  <c r="E871" s="1"/>
  <c r="C872" a="1"/>
  <c r="C872" s="1"/>
  <c r="D872" s="1"/>
  <c r="C873" a="1"/>
  <c r="C873" s="1"/>
  <c r="A873" s="1"/>
  <c r="C874" a="1"/>
  <c r="C874" s="1"/>
  <c r="G874" s="1"/>
  <c r="C875" a="1"/>
  <c r="C875" s="1"/>
  <c r="C876" a="1"/>
  <c r="C876" s="1"/>
  <c r="C877" a="1"/>
  <c r="C877" s="1"/>
  <c r="D877" s="1"/>
  <c r="C878" a="1"/>
  <c r="C878" s="1"/>
  <c r="F878" s="1"/>
  <c r="C879" a="1"/>
  <c r="C879" s="1"/>
  <c r="D879" s="1"/>
  <c r="C880" a="1"/>
  <c r="C880" s="1"/>
  <c r="F880" s="1"/>
  <c r="C881" a="1"/>
  <c r="C881" s="1"/>
  <c r="C882" a="1"/>
  <c r="C882" s="1"/>
  <c r="F882" s="1"/>
  <c r="C883" a="1"/>
  <c r="C883" s="1"/>
  <c r="F883" s="1"/>
  <c r="C884" a="1"/>
  <c r="C884" s="1"/>
  <c r="G884" s="1"/>
  <c r="C885" a="1"/>
  <c r="C885" s="1"/>
  <c r="D885" s="1"/>
  <c r="C886" a="1"/>
  <c r="C886" s="1"/>
  <c r="G886" s="1"/>
  <c r="C887" a="1"/>
  <c r="C887" s="1"/>
  <c r="D887" s="1"/>
  <c r="C888" a="1"/>
  <c r="C888" s="1"/>
  <c r="D888" s="1"/>
  <c r="C889" a="1"/>
  <c r="C889" s="1"/>
  <c r="C890" a="1"/>
  <c r="C890" s="1"/>
  <c r="H890" s="1"/>
  <c r="C891" a="1"/>
  <c r="C891" s="1"/>
  <c r="C892" a="1"/>
  <c r="C892" s="1"/>
  <c r="C893" a="1"/>
  <c r="C893" s="1"/>
  <c r="C894" a="1"/>
  <c r="C894" s="1"/>
  <c r="C895" a="1"/>
  <c r="C895" s="1"/>
  <c r="C896" a="1"/>
  <c r="C896" s="1"/>
  <c r="F896" s="1"/>
  <c r="C897" a="1"/>
  <c r="C897" s="1"/>
  <c r="C898" a="1"/>
  <c r="C898" s="1"/>
  <c r="F898" s="1"/>
  <c r="C899" a="1"/>
  <c r="C899" s="1"/>
  <c r="C900" a="1"/>
  <c r="C900" s="1"/>
  <c r="E900" s="1"/>
  <c r="C901" a="1"/>
  <c r="C901" s="1"/>
  <c r="A901" s="1"/>
  <c r="C902" a="1"/>
  <c r="C902" s="1"/>
  <c r="C903" a="1"/>
  <c r="C903" s="1"/>
  <c r="H903" s="1"/>
  <c r="C904" a="1"/>
  <c r="C904" s="1"/>
  <c r="C905" a="1"/>
  <c r="C905" s="1"/>
  <c r="D905" s="1"/>
  <c r="C906" a="1"/>
  <c r="C906" s="1"/>
  <c r="C907" a="1"/>
  <c r="C907" s="1"/>
  <c r="D907" s="1"/>
  <c r="C908" a="1"/>
  <c r="C908" s="1"/>
  <c r="A908" s="1"/>
  <c r="C909" a="1"/>
  <c r="C909" s="1"/>
  <c r="C910" a="1"/>
  <c r="C910" s="1"/>
  <c r="F910" s="1"/>
  <c r="C911" a="1"/>
  <c r="C911" s="1"/>
  <c r="D911" s="1"/>
  <c r="C912" a="1"/>
  <c r="C912" s="1"/>
  <c r="C913" a="1"/>
  <c r="C913" s="1"/>
  <c r="D913" s="1"/>
  <c r="C914" a="1"/>
  <c r="C914" s="1"/>
  <c r="E914" s="1"/>
  <c r="C915" a="1"/>
  <c r="C915" s="1"/>
  <c r="C916" a="1"/>
  <c r="C916" s="1"/>
  <c r="C917" a="1"/>
  <c r="C917" s="1"/>
  <c r="H917" s="1"/>
  <c r="C918" a="1"/>
  <c r="C918" s="1"/>
  <c r="H918" s="1"/>
  <c r="C919" a="1"/>
  <c r="C919" s="1"/>
  <c r="F919" s="1"/>
  <c r="C920" a="1"/>
  <c r="C920" s="1"/>
  <c r="C921" a="1"/>
  <c r="C921" s="1"/>
  <c r="D921" s="1"/>
  <c r="C922" a="1"/>
  <c r="C922" s="1"/>
  <c r="D922" s="1"/>
  <c r="C923" a="1"/>
  <c r="C923" s="1"/>
  <c r="D923" s="1"/>
  <c r="C924" a="1"/>
  <c r="C924" s="1"/>
  <c r="A924" s="1"/>
  <c r="C925" a="1"/>
  <c r="C925" s="1"/>
  <c r="D925" s="1"/>
  <c r="C926" a="1"/>
  <c r="C926" s="1"/>
  <c r="F926" s="1"/>
  <c r="C927" a="1"/>
  <c r="C927" s="1"/>
  <c r="E927" s="1"/>
  <c r="C928" a="1"/>
  <c r="C928" s="1"/>
  <c r="A928" s="1"/>
  <c r="C929" a="1"/>
  <c r="C929" s="1"/>
  <c r="C930" a="1"/>
  <c r="C930" s="1"/>
  <c r="H930" s="1"/>
  <c r="C931" a="1"/>
  <c r="C931" s="1"/>
  <c r="C932" a="1"/>
  <c r="C932" s="1"/>
  <c r="G932" s="1"/>
  <c r="C933" a="1"/>
  <c r="C933" s="1"/>
  <c r="G933" s="1"/>
  <c r="C934" a="1"/>
  <c r="C934" s="1"/>
  <c r="D934" s="1"/>
  <c r="C935" a="1"/>
  <c r="C935" s="1"/>
  <c r="F935" s="1"/>
  <c r="C936" a="1"/>
  <c r="C936" s="1"/>
  <c r="F936" s="1"/>
  <c r="C937" a="1"/>
  <c r="C937" s="1"/>
  <c r="C938" a="1"/>
  <c r="C938" s="1"/>
  <c r="C939" a="1"/>
  <c r="C939" s="1"/>
  <c r="C940" a="1"/>
  <c r="C940" s="1"/>
  <c r="C941" a="1"/>
  <c r="C941" s="1"/>
  <c r="C942" a="1"/>
  <c r="C942" s="1"/>
  <c r="F942" s="1"/>
  <c r="C943" a="1"/>
  <c r="C943" s="1"/>
  <c r="E943" s="1"/>
  <c r="C944" a="1"/>
  <c r="C944" s="1"/>
  <c r="G944" s="1"/>
  <c r="C945" a="1"/>
  <c r="C945" s="1"/>
  <c r="A945" s="1"/>
  <c r="C946" a="1"/>
  <c r="C946" s="1"/>
  <c r="C947" a="1"/>
  <c r="C947" s="1"/>
  <c r="H947" s="1"/>
  <c r="C948" a="1"/>
  <c r="C948" s="1"/>
  <c r="C949" a="1"/>
  <c r="C949" s="1"/>
  <c r="G949" s="1"/>
  <c r="C950" a="1"/>
  <c r="C950" s="1"/>
  <c r="B950" s="1"/>
  <c r="C951" a="1"/>
  <c r="C951" s="1"/>
  <c r="C952" a="1"/>
  <c r="C952" s="1"/>
  <c r="B952" s="1"/>
  <c r="C953" a="1"/>
  <c r="C953" s="1"/>
  <c r="C954" a="1"/>
  <c r="C954" s="1"/>
  <c r="C955" a="1"/>
  <c r="C955" s="1"/>
  <c r="B955" s="1"/>
  <c r="C956" a="1"/>
  <c r="C956" s="1"/>
  <c r="B956" s="1"/>
  <c r="C957" a="1"/>
  <c r="C957" s="1"/>
  <c r="F957" s="1"/>
  <c r="C958" a="1"/>
  <c r="C958" s="1"/>
  <c r="C959" a="1"/>
  <c r="C959" s="1"/>
  <c r="D959" s="1"/>
  <c r="C960" a="1"/>
  <c r="C960" s="1"/>
  <c r="E960" s="1"/>
  <c r="C961" a="1"/>
  <c r="C961" s="1"/>
  <c r="C962" a="1"/>
  <c r="C962" s="1"/>
  <c r="H962" s="1"/>
  <c r="C963" a="1"/>
  <c r="C963" s="1"/>
  <c r="A963" s="1"/>
  <c r="C964" a="1"/>
  <c r="C964" s="1"/>
  <c r="C965" a="1"/>
  <c r="C965" s="1"/>
  <c r="F965" s="1"/>
  <c r="C966" a="1"/>
  <c r="C966" s="1"/>
  <c r="D966" s="1"/>
  <c r="C967" a="1"/>
  <c r="C967" s="1"/>
  <c r="H967" s="1"/>
  <c r="C968" a="1"/>
  <c r="C968" s="1"/>
  <c r="D968" s="1"/>
  <c r="C969" a="1"/>
  <c r="C969" s="1"/>
  <c r="C970" a="1"/>
  <c r="C970" s="1"/>
  <c r="C971" a="1"/>
  <c r="C971" s="1"/>
  <c r="E971" s="1"/>
  <c r="C972" a="1"/>
  <c r="C972" s="1"/>
  <c r="C973" a="1"/>
  <c r="C973" s="1"/>
  <c r="D973" s="1"/>
  <c r="C974" a="1"/>
  <c r="C974" s="1"/>
  <c r="C975" a="1"/>
  <c r="C975" s="1"/>
  <c r="C976" a="1"/>
  <c r="C976" s="1"/>
  <c r="E976" s="1"/>
  <c r="C977" a="1"/>
  <c r="C977" s="1"/>
  <c r="D977" s="1"/>
  <c r="C978" a="1"/>
  <c r="C978" s="1"/>
  <c r="C979" a="1"/>
  <c r="C979" s="1"/>
  <c r="G979" s="1"/>
  <c r="C980" a="1"/>
  <c r="C980" s="1"/>
  <c r="F980" s="1"/>
  <c r="C981" a="1"/>
  <c r="C981" s="1"/>
  <c r="D981" s="1"/>
  <c r="C982" a="1"/>
  <c r="C982" s="1"/>
  <c r="C983" a="1"/>
  <c r="C983" s="1"/>
  <c r="C984" a="1"/>
  <c r="C984" s="1"/>
  <c r="C985" a="1"/>
  <c r="C985" s="1"/>
  <c r="A985" s="1"/>
  <c r="C986" a="1"/>
  <c r="C986" s="1"/>
  <c r="C987" a="1"/>
  <c r="C987" s="1"/>
  <c r="D987" s="1"/>
  <c r="C988" a="1"/>
  <c r="C988" s="1"/>
  <c r="G988" s="1"/>
  <c r="C989" a="1"/>
  <c r="C989" s="1"/>
  <c r="D989" s="1"/>
  <c r="C990" a="1"/>
  <c r="C990" s="1"/>
  <c r="C991" a="1"/>
  <c r="C991" s="1"/>
  <c r="C992" a="1"/>
  <c r="C992" s="1"/>
  <c r="E992" s="1"/>
  <c r="C993" a="1"/>
  <c r="C993" s="1"/>
  <c r="D993" s="1"/>
  <c r="C994" a="1"/>
  <c r="C994" s="1"/>
  <c r="F994" s="1"/>
  <c r="C995" a="1"/>
  <c r="C995" s="1"/>
  <c r="H995" s="1"/>
  <c r="C996" a="1"/>
  <c r="C996" s="1"/>
  <c r="C997" a="1"/>
  <c r="C997" s="1"/>
  <c r="C998" a="1"/>
  <c r="C998" s="1"/>
  <c r="B998" s="1"/>
  <c r="C999" a="1"/>
  <c r="C999" s="1"/>
  <c r="F999" s="1"/>
  <c r="C1000" a="1"/>
  <c r="C1000" s="1"/>
  <c r="H1000" s="1"/>
  <c r="C1001" a="1"/>
  <c r="C1001" s="1"/>
  <c r="E1001" s="1"/>
  <c r="C1002" a="1"/>
  <c r="C1002" s="1"/>
  <c r="C1003" a="1"/>
  <c r="C1003" s="1"/>
  <c r="G1003" s="1"/>
  <c r="C1004" a="1"/>
  <c r="C1004" s="1"/>
  <c r="C1005" a="1"/>
  <c r="C1005" s="1"/>
  <c r="D1005" s="1"/>
  <c r="C1006" a="1"/>
  <c r="C1006" s="1"/>
  <c r="B1006" s="1"/>
  <c r="C1007" a="1"/>
  <c r="C1007" s="1"/>
  <c r="E1007" s="1"/>
  <c r="C1008" a="1"/>
  <c r="C1008" s="1"/>
  <c r="C1009" a="1"/>
  <c r="C1009" s="1"/>
  <c r="C1010" a="1"/>
  <c r="C1010" s="1"/>
  <c r="C1011" a="1"/>
  <c r="C1011" s="1"/>
  <c r="A1011" s="1"/>
  <c r="C1012" a="1"/>
  <c r="C1012" s="1"/>
  <c r="C1013" a="1"/>
  <c r="C1013" s="1"/>
  <c r="F1013" s="1"/>
  <c r="C1014" a="1"/>
  <c r="C1014" s="1"/>
  <c r="F1014" s="1"/>
  <c r="C1015" a="1"/>
  <c r="C1015" s="1"/>
  <c r="H1015" s="1"/>
  <c r="C1016" a="1"/>
  <c r="C1016" s="1"/>
  <c r="C1017" a="1"/>
  <c r="C1017" s="1"/>
  <c r="B1017" s="1"/>
  <c r="C1018" a="1"/>
  <c r="C1018" s="1"/>
  <c r="E1018" s="1"/>
  <c r="C1019" a="1"/>
  <c r="C1019" s="1"/>
  <c r="C1020" a="1"/>
  <c r="C1020" s="1"/>
  <c r="C1021" a="1"/>
  <c r="C1021" s="1"/>
  <c r="C1022" a="1"/>
  <c r="C1022" s="1"/>
  <c r="F1022" s="1"/>
  <c r="C1023" a="1"/>
  <c r="C1023" s="1"/>
  <c r="C1024" a="1"/>
  <c r="C1024" s="1"/>
  <c r="C1025" a="1"/>
  <c r="C1025" s="1"/>
  <c r="A1025" s="1"/>
  <c r="C1026" a="1"/>
  <c r="C1026" s="1"/>
  <c r="H1026" s="1"/>
  <c r="C1027" a="1"/>
  <c r="C1027" s="1"/>
  <c r="E1027" s="1"/>
  <c r="C1028" a="1"/>
  <c r="C1028" s="1"/>
  <c r="C1029" a="1"/>
  <c r="C1029" s="1"/>
  <c r="D1029" s="1"/>
  <c r="C1030" a="1"/>
  <c r="C1030" s="1"/>
  <c r="A1030" s="1"/>
  <c r="C1031" a="1"/>
  <c r="C1031" s="1"/>
  <c r="C1032" a="1"/>
  <c r="C1032" s="1"/>
  <c r="H1032" s="1"/>
  <c r="C1033" a="1"/>
  <c r="C1033" s="1"/>
  <c r="C1034" a="1"/>
  <c r="C1034" s="1"/>
  <c r="F1034" s="1"/>
  <c r="C1035" a="1"/>
  <c r="C1035" s="1"/>
  <c r="C1036" a="1"/>
  <c r="C1036" s="1"/>
  <c r="A1036" s="1"/>
  <c r="C1037" a="1"/>
  <c r="C1037" s="1"/>
  <c r="C1038" a="1"/>
  <c r="C1038" s="1"/>
  <c r="H1038" s="1"/>
  <c r="C1039" a="1"/>
  <c r="C1039" s="1"/>
  <c r="C1040" a="1"/>
  <c r="C1040" s="1"/>
  <c r="A1040" s="1"/>
  <c r="C1041" a="1"/>
  <c r="C1041" s="1"/>
  <c r="A1041" s="1"/>
  <c r="C1042" a="1"/>
  <c r="C1042" s="1"/>
  <c r="C1043" a="1"/>
  <c r="C1043" s="1"/>
  <c r="B1043" s="1"/>
  <c r="C1044" a="1"/>
  <c r="C1044" s="1"/>
  <c r="A1044" s="1"/>
  <c r="C1045" a="1"/>
  <c r="C1045" s="1"/>
  <c r="C1046" a="1"/>
  <c r="C1046" s="1"/>
  <c r="G1046" s="1"/>
  <c r="C1047" a="1"/>
  <c r="C1047" s="1"/>
  <c r="F1047" s="1"/>
  <c r="C1048" a="1"/>
  <c r="C1048" s="1"/>
  <c r="H1048" s="1"/>
  <c r="C1049" a="1"/>
  <c r="C1049" s="1"/>
  <c r="C1050" a="1"/>
  <c r="C1050" s="1"/>
  <c r="C1051" a="1"/>
  <c r="C1051" s="1"/>
  <c r="D1051" s="1"/>
  <c r="C1052" a="1"/>
  <c r="C1052" s="1"/>
  <c r="C1053" a="1"/>
  <c r="C1053" s="1"/>
  <c r="C1054" a="1"/>
  <c r="C1054" s="1"/>
  <c r="C1055" a="1"/>
  <c r="C1055" s="1"/>
  <c r="E1055" s="1"/>
  <c r="C1056" a="1"/>
  <c r="C1056" s="1"/>
  <c r="D1056" s="1"/>
  <c r="C1057" a="1"/>
  <c r="C1057" s="1"/>
  <c r="C1058" a="1"/>
  <c r="C1058" s="1"/>
  <c r="D1058" s="1"/>
  <c r="C1059" a="1"/>
  <c r="C1059" s="1"/>
  <c r="G1059" s="1"/>
  <c r="C1060" a="1"/>
  <c r="C1060" s="1"/>
  <c r="G1060" s="1"/>
  <c r="C1061" a="1"/>
  <c r="C1061" s="1"/>
  <c r="C1062" a="1"/>
  <c r="C1062" s="1"/>
  <c r="A1062" s="1"/>
  <c r="C1063" a="1"/>
  <c r="C1063" s="1"/>
  <c r="C1064" a="1"/>
  <c r="C1064" s="1"/>
  <c r="F1064" s="1"/>
  <c r="C1065" a="1"/>
  <c r="C1065" s="1"/>
  <c r="C1066" a="1"/>
  <c r="C1066" s="1"/>
  <c r="F1066" s="1"/>
  <c r="C1067" a="1"/>
  <c r="C1067" s="1"/>
  <c r="C1068" a="1"/>
  <c r="C1068" s="1"/>
  <c r="D1068" s="1"/>
  <c r="C1069" a="1"/>
  <c r="C1069" s="1"/>
  <c r="C1070" a="1"/>
  <c r="C1070" s="1"/>
  <c r="C1071" a="1"/>
  <c r="C1071" s="1"/>
  <c r="G1071" s="1"/>
  <c r="C1072" a="1"/>
  <c r="C1072" s="1"/>
  <c r="D1072" s="1"/>
  <c r="C1073" a="1"/>
  <c r="C1073" s="1"/>
  <c r="A1073" s="1"/>
  <c r="C1074" a="1"/>
  <c r="C1074" s="1"/>
  <c r="F1074" s="1"/>
  <c r="C1075" a="1"/>
  <c r="C1075" s="1"/>
  <c r="B1075" s="1"/>
  <c r="C1076" a="1"/>
  <c r="C1076" s="1"/>
  <c r="C1077" a="1"/>
  <c r="C1077" s="1"/>
  <c r="C1078" a="1"/>
  <c r="C1078" s="1"/>
  <c r="C1079" a="1"/>
  <c r="C1079" s="1"/>
  <c r="C1080" a="1"/>
  <c r="C1080" s="1"/>
  <c r="C1081" a="1"/>
  <c r="C1081" s="1"/>
  <c r="C1082" a="1"/>
  <c r="C1082" s="1"/>
  <c r="C1083" a="1"/>
  <c r="C1083" s="1"/>
  <c r="C1084" a="1"/>
  <c r="C1084" s="1"/>
  <c r="C1085" a="1"/>
  <c r="C1085" s="1"/>
  <c r="C1086" a="1"/>
  <c r="C1086" s="1"/>
  <c r="C1087" a="1"/>
  <c r="C1087" s="1"/>
  <c r="A1087" s="1"/>
  <c r="C1088" a="1"/>
  <c r="C1088" s="1"/>
  <c r="D1088" s="1"/>
  <c r="C1089" a="1"/>
  <c r="C1089" s="1"/>
  <c r="A1089" s="1"/>
  <c r="C1090" a="1"/>
  <c r="C1090" s="1"/>
  <c r="C1091" a="1"/>
  <c r="C1091" s="1"/>
  <c r="C1092" a="1"/>
  <c r="C1092" s="1"/>
  <c r="C1093" a="1"/>
  <c r="C1093" s="1"/>
  <c r="C1094" a="1"/>
  <c r="C1094" s="1"/>
  <c r="C1095" a="1"/>
  <c r="C1095" s="1"/>
  <c r="C1096" a="1"/>
  <c r="C1096" s="1"/>
  <c r="C1097" a="1"/>
  <c r="C1097" s="1"/>
  <c r="C1098" a="1"/>
  <c r="C1098" s="1"/>
  <c r="C1099" a="1"/>
  <c r="C1099" s="1"/>
  <c r="C1100" a="1"/>
  <c r="C1100" s="1"/>
  <c r="C1101" a="1"/>
  <c r="C1101" s="1"/>
  <c r="C1102" a="1"/>
  <c r="C1102" s="1"/>
  <c r="C1103" a="1"/>
  <c r="C1103" s="1"/>
  <c r="A1103" s="1"/>
  <c r="C1104" a="1"/>
  <c r="C1104" s="1"/>
  <c r="D1104" s="1"/>
  <c r="C1105" a="1"/>
  <c r="C1105" s="1"/>
  <c r="C1106" a="1"/>
  <c r="C1106" s="1"/>
  <c r="C1107" a="1"/>
  <c r="C1107" s="1"/>
  <c r="C1108" a="1"/>
  <c r="C1108" s="1"/>
  <c r="C1109" a="1"/>
  <c r="C1109" s="1"/>
  <c r="C1110" a="1"/>
  <c r="C1110" s="1"/>
  <c r="C1111" a="1"/>
  <c r="C1111" s="1"/>
  <c r="C1112" a="1"/>
  <c r="C1112" s="1"/>
  <c r="C1113" a="1"/>
  <c r="C1113" s="1"/>
  <c r="C1114" a="1"/>
  <c r="C1114" s="1"/>
  <c r="C1115" a="1"/>
  <c r="C1115" s="1"/>
  <c r="C1116" a="1"/>
  <c r="C1116" s="1"/>
  <c r="C1117" a="1"/>
  <c r="C1117" s="1"/>
  <c r="C1118" a="1"/>
  <c r="C1118" s="1"/>
  <c r="C1119" a="1"/>
  <c r="C1119" s="1"/>
  <c r="C1120" a="1"/>
  <c r="C1120" s="1"/>
  <c r="D1120" s="1"/>
  <c r="C1121" a="1"/>
  <c r="C1121" s="1"/>
  <c r="C1122" a="1"/>
  <c r="C1122" s="1"/>
  <c r="C1123" a="1"/>
  <c r="C1123" s="1"/>
  <c r="C1124" a="1"/>
  <c r="C1124" s="1"/>
  <c r="C1125" a="1"/>
  <c r="C1125" s="1"/>
  <c r="C1126" a="1"/>
  <c r="C1126" s="1"/>
  <c r="C1127" a="1"/>
  <c r="C1127" s="1"/>
  <c r="C1128" a="1"/>
  <c r="C1128" s="1"/>
  <c r="C1129" a="1"/>
  <c r="C1129" s="1"/>
  <c r="C1130" a="1"/>
  <c r="C1130" s="1"/>
  <c r="G1130" s="1"/>
  <c r="C1131" a="1"/>
  <c r="C1131" s="1"/>
  <c r="C1132" a="1"/>
  <c r="C1132" s="1"/>
  <c r="C1133" a="1"/>
  <c r="C1133" s="1"/>
  <c r="F1133" s="1"/>
  <c r="C1134" a="1"/>
  <c r="C1134" s="1"/>
  <c r="C1135" a="1"/>
  <c r="C1135" s="1"/>
  <c r="A1135" s="1"/>
  <c r="C1136" a="1"/>
  <c r="C1136" s="1"/>
  <c r="D1136" s="1"/>
  <c r="C1137" a="1"/>
  <c r="C1137" s="1"/>
  <c r="C1138" a="1"/>
  <c r="C1138" s="1"/>
  <c r="C1139" a="1"/>
  <c r="C1139" s="1"/>
  <c r="A1139" s="1"/>
  <c r="C1140" a="1"/>
  <c r="C1140" s="1"/>
  <c r="C1141" a="1"/>
  <c r="C1141" s="1"/>
  <c r="C1142" a="1"/>
  <c r="C1142" s="1"/>
  <c r="C1143" a="1"/>
  <c r="C1143" s="1"/>
  <c r="C1144" a="1"/>
  <c r="C1144" s="1"/>
  <c r="C1145" a="1"/>
  <c r="C1145" s="1"/>
  <c r="C1146" a="1"/>
  <c r="C1146" s="1"/>
  <c r="F1146" s="1"/>
  <c r="C1147" a="1"/>
  <c r="C1147" s="1"/>
  <c r="C1148" a="1"/>
  <c r="C1148" s="1"/>
  <c r="D1148" s="1"/>
  <c r="C1149" a="1"/>
  <c r="C1149" s="1"/>
  <c r="C1150" a="1"/>
  <c r="C1150" s="1"/>
  <c r="C1151" a="1"/>
  <c r="C1151" s="1"/>
  <c r="C1152" a="1"/>
  <c r="C1152" s="1"/>
  <c r="D1152" s="1"/>
  <c r="C1153" a="1"/>
  <c r="C1153" s="1"/>
  <c r="E1153" s="1"/>
  <c r="C1154" a="1"/>
  <c r="C1154" s="1"/>
  <c r="D1154" s="1"/>
  <c r="C1155" a="1"/>
  <c r="C1155" s="1"/>
  <c r="E1155" s="1"/>
  <c r="C1156" a="1"/>
  <c r="C1156" s="1"/>
  <c r="C1157" a="1"/>
  <c r="C1157" s="1"/>
  <c r="C1158" a="1"/>
  <c r="C1158" s="1"/>
  <c r="C8" a="1"/>
  <c r="C8" s="1"/>
  <c r="C7" a="1"/>
  <c r="C7" s="1"/>
  <c r="C9" i="53" a="1"/>
  <c r="C9" s="1"/>
  <c r="C10" a="1"/>
  <c r="C10" s="1"/>
  <c r="D10" s="1"/>
  <c r="C11" a="1"/>
  <c r="C11" s="1"/>
  <c r="H11" s="1"/>
  <c r="C12" a="1"/>
  <c r="C12" s="1"/>
  <c r="D12" s="1"/>
  <c r="C13" a="1"/>
  <c r="C13" s="1"/>
  <c r="G13" s="1"/>
  <c r="C14" a="1"/>
  <c r="C14" s="1"/>
  <c r="G14" s="1"/>
  <c r="C15" a="1"/>
  <c r="C15" s="1"/>
  <c r="G15" s="1"/>
  <c r="C16" a="1"/>
  <c r="C16" s="1"/>
  <c r="C17" a="1"/>
  <c r="C17" s="1"/>
  <c r="C18" a="1"/>
  <c r="C18" s="1"/>
  <c r="D18" s="1"/>
  <c r="C19" a="1"/>
  <c r="C19" s="1"/>
  <c r="D19" s="1"/>
  <c r="C20" a="1"/>
  <c r="C20" s="1"/>
  <c r="C21" a="1"/>
  <c r="C21" s="1"/>
  <c r="C22" a="1"/>
  <c r="C22" s="1"/>
  <c r="E22" s="1"/>
  <c r="C23" a="1"/>
  <c r="C23" s="1"/>
  <c r="C24" a="1"/>
  <c r="C24" s="1"/>
  <c r="C25" a="1"/>
  <c r="C25" s="1"/>
  <c r="C26" a="1"/>
  <c r="C26" s="1"/>
  <c r="D26" s="1"/>
  <c r="C27" a="1"/>
  <c r="C27" s="1"/>
  <c r="C28" a="1"/>
  <c r="C28" s="1"/>
  <c r="H28" s="1"/>
  <c r="C29" a="1"/>
  <c r="C29" s="1"/>
  <c r="C30" a="1"/>
  <c r="C30" s="1"/>
  <c r="C31" a="1"/>
  <c r="C31" s="1"/>
  <c r="D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G39" s="1"/>
  <c r="C40" a="1"/>
  <c r="C40" s="1"/>
  <c r="G40" s="1"/>
  <c r="C41" a="1"/>
  <c r="C41" s="1"/>
  <c r="C42" a="1"/>
  <c r="C42" s="1"/>
  <c r="C43" a="1"/>
  <c r="C43" s="1"/>
  <c r="H43" s="1"/>
  <c r="C44" a="1"/>
  <c r="C44" s="1"/>
  <c r="C45" a="1"/>
  <c r="C45" s="1"/>
  <c r="G45" s="1"/>
  <c r="C46" a="1"/>
  <c r="C46" s="1"/>
  <c r="B46" s="1"/>
  <c r="C47" a="1"/>
  <c r="C47" s="1"/>
  <c r="C48" a="1"/>
  <c r="C48" s="1"/>
  <c r="D48" s="1"/>
  <c r="C49" a="1"/>
  <c r="C49" s="1"/>
  <c r="C50" a="1"/>
  <c r="C50" s="1"/>
  <c r="C51" a="1"/>
  <c r="C51" s="1"/>
  <c r="C52" a="1"/>
  <c r="C52" s="1"/>
  <c r="C53" a="1"/>
  <c r="C53" s="1"/>
  <c r="C54" a="1"/>
  <c r="C54" s="1"/>
  <c r="F54" s="1"/>
  <c r="C55" a="1"/>
  <c r="C55" s="1"/>
  <c r="C56" a="1"/>
  <c r="C56" s="1"/>
  <c r="G56" s="1"/>
  <c r="C57" a="1"/>
  <c r="C57" s="1"/>
  <c r="E57" s="1"/>
  <c r="C58" a="1"/>
  <c r="C58" s="1"/>
  <c r="C59" a="1"/>
  <c r="C59" s="1"/>
  <c r="B59" s="1"/>
  <c r="C60" a="1"/>
  <c r="C60" s="1"/>
  <c r="C61" a="1"/>
  <c r="C61" s="1"/>
  <c r="C62" a="1"/>
  <c r="C62" s="1"/>
  <c r="C63" a="1"/>
  <c r="C63" s="1"/>
  <c r="D63" s="1"/>
  <c r="C64" a="1"/>
  <c r="C64" s="1"/>
  <c r="D64" s="1"/>
  <c r="C65" a="1"/>
  <c r="C65" s="1"/>
  <c r="C66" a="1"/>
  <c r="C66" s="1"/>
  <c r="C67" a="1"/>
  <c r="C67" s="1"/>
  <c r="D67" s="1"/>
  <c r="C68" a="1"/>
  <c r="C68" s="1"/>
  <c r="C69" a="1"/>
  <c r="C69" s="1"/>
  <c r="C70" a="1"/>
  <c r="C70" s="1"/>
  <c r="C71" a="1"/>
  <c r="C71" s="1"/>
  <c r="H71" s="1"/>
  <c r="C72" a="1"/>
  <c r="C72" s="1"/>
  <c r="C73" a="1"/>
  <c r="C73" s="1"/>
  <c r="F73" s="1"/>
  <c r="C74" a="1"/>
  <c r="C74" s="1"/>
  <c r="B74" s="1"/>
  <c r="C75" a="1"/>
  <c r="C75" s="1"/>
  <c r="F75" s="1"/>
  <c r="C76" a="1"/>
  <c r="C76" s="1"/>
  <c r="C77" a="1"/>
  <c r="C77" s="1"/>
  <c r="C78" a="1"/>
  <c r="C78" s="1"/>
  <c r="F78" s="1"/>
  <c r="C79" a="1"/>
  <c r="C79" s="1"/>
  <c r="C80" a="1"/>
  <c r="C80" s="1"/>
  <c r="F80" s="1"/>
  <c r="C81" a="1"/>
  <c r="C81" s="1"/>
  <c r="C82" a="1"/>
  <c r="C82" s="1"/>
  <c r="C83" a="1"/>
  <c r="C83" s="1"/>
  <c r="E83" s="1"/>
  <c r="C84" a="1"/>
  <c r="C84" s="1"/>
  <c r="C85" a="1"/>
  <c r="C85" s="1"/>
  <c r="C86" a="1"/>
  <c r="C86" s="1"/>
  <c r="G86" s="1"/>
  <c r="C87" a="1"/>
  <c r="C87" s="1"/>
  <c r="B87" s="1"/>
  <c r="C88" a="1"/>
  <c r="C88" s="1"/>
  <c r="C89" a="1"/>
  <c r="C89" s="1"/>
  <c r="C90" a="1"/>
  <c r="C90" s="1"/>
  <c r="E90" s="1"/>
  <c r="C91" a="1"/>
  <c r="C91" s="1"/>
  <c r="G91" s="1"/>
  <c r="C92" a="1"/>
  <c r="C92" s="1"/>
  <c r="C93" a="1"/>
  <c r="C93" s="1"/>
  <c r="C94" a="1"/>
  <c r="C94" s="1"/>
  <c r="H94" s="1"/>
  <c r="C95" a="1"/>
  <c r="C95" s="1"/>
  <c r="C96" a="1"/>
  <c r="C96" s="1"/>
  <c r="C97" a="1"/>
  <c r="C97" s="1"/>
  <c r="B97" s="1"/>
  <c r="C98" a="1"/>
  <c r="C98" s="1"/>
  <c r="C99" a="1"/>
  <c r="C99" s="1"/>
  <c r="E99" s="1"/>
  <c r="C100" a="1"/>
  <c r="C100" s="1"/>
  <c r="D100" s="1"/>
  <c r="C101" a="1"/>
  <c r="C101" s="1"/>
  <c r="C102" a="1"/>
  <c r="C102" s="1"/>
  <c r="C103" a="1"/>
  <c r="C103" s="1"/>
  <c r="C104" a="1"/>
  <c r="C104" s="1"/>
  <c r="F104" s="1"/>
  <c r="C105" a="1"/>
  <c r="C105" s="1"/>
  <c r="B105" s="1"/>
  <c r="C106" a="1"/>
  <c r="C106" s="1"/>
  <c r="F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B114" s="1"/>
  <c r="C115" a="1"/>
  <c r="C115" s="1"/>
  <c r="F115" s="1"/>
  <c r="C116" a="1"/>
  <c r="C116" s="1"/>
  <c r="C117" a="1"/>
  <c r="C117" s="1"/>
  <c r="C118" a="1"/>
  <c r="C118" s="1"/>
  <c r="C119" a="1"/>
  <c r="C119" s="1"/>
  <c r="D119" s="1"/>
  <c r="C120" a="1"/>
  <c r="C120" s="1"/>
  <c r="C121" a="1"/>
  <c r="C121" s="1"/>
  <c r="C122" a="1"/>
  <c r="C122" s="1"/>
  <c r="F122" s="1"/>
  <c r="C123" a="1"/>
  <c r="C123" s="1"/>
  <c r="E123" s="1"/>
  <c r="C124" a="1"/>
  <c r="C124" s="1"/>
  <c r="C125" a="1"/>
  <c r="C125" s="1"/>
  <c r="C126" a="1"/>
  <c r="C126" s="1"/>
  <c r="H126" s="1"/>
  <c r="C127" a="1"/>
  <c r="C127" s="1"/>
  <c r="C128" a="1"/>
  <c r="C128" s="1"/>
  <c r="B128" s="1"/>
  <c r="C129" a="1"/>
  <c r="C129" s="1"/>
  <c r="C130" a="1"/>
  <c r="C130" s="1"/>
  <c r="C131" a="1"/>
  <c r="C131" s="1"/>
  <c r="D131" s="1"/>
  <c r="C132" a="1"/>
  <c r="C132" s="1"/>
  <c r="E132" s="1"/>
  <c r="C133" a="1"/>
  <c r="C133" s="1"/>
  <c r="D133" s="1"/>
  <c r="C134" a="1"/>
  <c r="C134" s="1"/>
  <c r="C135" a="1"/>
  <c r="C135" s="1"/>
  <c r="C136" a="1"/>
  <c r="C136" s="1"/>
  <c r="D136" s="1"/>
  <c r="C137" a="1"/>
  <c r="C137" s="1"/>
  <c r="D137" s="1"/>
  <c r="C138" a="1"/>
  <c r="C138" s="1"/>
  <c r="C139" a="1"/>
  <c r="C139" s="1"/>
  <c r="C140" a="1"/>
  <c r="C140" s="1"/>
  <c r="C141" a="1"/>
  <c r="C141" s="1"/>
  <c r="C142" a="1"/>
  <c r="C142" s="1"/>
  <c r="D142" s="1"/>
  <c r="C143" a="1"/>
  <c r="C143" s="1"/>
  <c r="C144" a="1"/>
  <c r="C144" s="1"/>
  <c r="B144" s="1"/>
  <c r="C145" a="1"/>
  <c r="C145" s="1"/>
  <c r="C146" a="1"/>
  <c r="C146" s="1"/>
  <c r="C147" a="1"/>
  <c r="C147" s="1"/>
  <c r="D147" s="1"/>
  <c r="C148" a="1"/>
  <c r="C148" s="1"/>
  <c r="D148" s="1"/>
  <c r="C149" a="1"/>
  <c r="C149" s="1"/>
  <c r="C150" a="1"/>
  <c r="C150" s="1"/>
  <c r="D150" s="1"/>
  <c r="C151" a="1"/>
  <c r="C151" s="1"/>
  <c r="C152" a="1"/>
  <c r="C152" s="1"/>
  <c r="D152" s="1"/>
  <c r="C153" a="1"/>
  <c r="C153" s="1"/>
  <c r="C154" a="1"/>
  <c r="C154" s="1"/>
  <c r="B154" s="1"/>
  <c r="C155" a="1"/>
  <c r="C155" s="1"/>
  <c r="C156" a="1"/>
  <c r="C156" s="1"/>
  <c r="H156" s="1"/>
  <c r="C157" a="1"/>
  <c r="C157" s="1"/>
  <c r="C158" a="1"/>
  <c r="C158" s="1"/>
  <c r="C159" a="1"/>
  <c r="C159" s="1"/>
  <c r="C160" a="1"/>
  <c r="C160" s="1"/>
  <c r="B160" s="1"/>
  <c r="C161" a="1"/>
  <c r="C161" s="1"/>
  <c r="G161" s="1"/>
  <c r="C162" a="1"/>
  <c r="C162" s="1"/>
  <c r="D162" s="1"/>
  <c r="C163" a="1"/>
  <c r="C163" s="1"/>
  <c r="C164" a="1"/>
  <c r="C164" s="1"/>
  <c r="E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D170" s="1"/>
  <c r="C171" a="1"/>
  <c r="C171" s="1"/>
  <c r="C172" a="1"/>
  <c r="C172" s="1"/>
  <c r="C173" a="1"/>
  <c r="C173" s="1"/>
  <c r="F173" s="1"/>
  <c r="C174" a="1"/>
  <c r="C174" s="1"/>
  <c r="C175" a="1"/>
  <c r="C175" s="1"/>
  <c r="E175" s="1"/>
  <c r="C176" a="1"/>
  <c r="C176" s="1"/>
  <c r="C177" a="1"/>
  <c r="C177" s="1"/>
  <c r="G177" s="1"/>
  <c r="C178" a="1"/>
  <c r="C178" s="1"/>
  <c r="D178" s="1"/>
  <c r="C179" a="1"/>
  <c r="C179" s="1"/>
  <c r="B179" s="1"/>
  <c r="C180" a="1"/>
  <c r="C180" s="1"/>
  <c r="C181" a="1"/>
  <c r="C181" s="1"/>
  <c r="C182" a="1"/>
  <c r="C182" s="1"/>
  <c r="D182" s="1"/>
  <c r="C183" a="1"/>
  <c r="C183" s="1"/>
  <c r="C184" a="1"/>
  <c r="C184" s="1"/>
  <c r="D184" s="1"/>
  <c r="C185" a="1"/>
  <c r="C185" s="1"/>
  <c r="C186" a="1"/>
  <c r="C186" s="1"/>
  <c r="C187" a="1"/>
  <c r="C187" s="1"/>
  <c r="F187" s="1"/>
  <c r="C188" a="1"/>
  <c r="C188" s="1"/>
  <c r="C189" a="1"/>
  <c r="C189" s="1"/>
  <c r="C190" a="1"/>
  <c r="C190" s="1"/>
  <c r="D190" s="1"/>
  <c r="C191" a="1"/>
  <c r="C191" s="1"/>
  <c r="C192" a="1"/>
  <c r="C192" s="1"/>
  <c r="D192" s="1"/>
  <c r="C193" a="1"/>
  <c r="C193" s="1"/>
  <c r="C194" a="1"/>
  <c r="C194" s="1"/>
  <c r="D194" s="1"/>
  <c r="C195" a="1"/>
  <c r="C195" s="1"/>
  <c r="C196" a="1"/>
  <c r="C196" s="1"/>
  <c r="C197" a="1"/>
  <c r="C197" s="1"/>
  <c r="C198" a="1"/>
  <c r="C198" s="1"/>
  <c r="D198" s="1"/>
  <c r="C199" a="1"/>
  <c r="C199" s="1"/>
  <c r="H199" s="1"/>
  <c r="C200" a="1"/>
  <c r="C200" s="1"/>
  <c r="D200" s="1"/>
  <c r="C201" a="1"/>
  <c r="C201" s="1"/>
  <c r="H201" s="1"/>
  <c r="C202" a="1"/>
  <c r="C202" s="1"/>
  <c r="D202" s="1"/>
  <c r="C203" a="1"/>
  <c r="C203" s="1"/>
  <c r="C204" a="1"/>
  <c r="C204" s="1"/>
  <c r="F204" s="1"/>
  <c r="C205" a="1"/>
  <c r="C205" s="1"/>
  <c r="C206" a="1"/>
  <c r="C206" s="1"/>
  <c r="C207" a="1"/>
  <c r="C207" s="1"/>
  <c r="C208" a="1"/>
  <c r="C208" s="1"/>
  <c r="C209" a="1"/>
  <c r="C209" s="1"/>
  <c r="G209" s="1"/>
  <c r="C210" a="1"/>
  <c r="C210" s="1"/>
  <c r="D210" s="1"/>
  <c r="C211" a="1"/>
  <c r="C211" s="1"/>
  <c r="C212" a="1"/>
  <c r="C212" s="1"/>
  <c r="F212" s="1"/>
  <c r="C213" a="1"/>
  <c r="C213" s="1"/>
  <c r="C214" a="1"/>
  <c r="C214" s="1"/>
  <c r="C215" a="1"/>
  <c r="C215" s="1"/>
  <c r="C216" a="1"/>
  <c r="C216" s="1"/>
  <c r="B216" s="1"/>
  <c r="C217" a="1"/>
  <c r="C217" s="1"/>
  <c r="F217" s="1"/>
  <c r="C218" a="1"/>
  <c r="C218" s="1"/>
  <c r="B218" s="1"/>
  <c r="C219" a="1"/>
  <c r="C219" s="1"/>
  <c r="D219" s="1"/>
  <c r="C220" a="1"/>
  <c r="C220" s="1"/>
  <c r="E220" s="1"/>
  <c r="C221" a="1"/>
  <c r="C221" s="1"/>
  <c r="D221" s="1"/>
  <c r="C222" a="1"/>
  <c r="C222" s="1"/>
  <c r="D222" s="1"/>
  <c r="C223" a="1"/>
  <c r="C223" s="1"/>
  <c r="E223" s="1"/>
  <c r="C224" a="1"/>
  <c r="C224" s="1"/>
  <c r="C225" a="1"/>
  <c r="C225" s="1"/>
  <c r="C226" a="1"/>
  <c r="C226" s="1"/>
  <c r="G226" s="1"/>
  <c r="C227" a="1"/>
  <c r="C227" s="1"/>
  <c r="F227" s="1"/>
  <c r="C228" a="1"/>
  <c r="C228" s="1"/>
  <c r="H228" s="1"/>
  <c r="C229" a="1"/>
  <c r="C229" s="1"/>
  <c r="E229" s="1"/>
  <c r="C230" a="1"/>
  <c r="C230" s="1"/>
  <c r="C231" a="1"/>
  <c r="C231" s="1"/>
  <c r="C232" a="1"/>
  <c r="C232" s="1"/>
  <c r="C233" a="1"/>
  <c r="C233" s="1"/>
  <c r="D233" s="1"/>
  <c r="C234" a="1"/>
  <c r="C234" s="1"/>
  <c r="C235" a="1"/>
  <c r="C235" s="1"/>
  <c r="C236" a="1"/>
  <c r="C236" s="1"/>
  <c r="F236" s="1"/>
  <c r="C237" a="1"/>
  <c r="C237" s="1"/>
  <c r="C238" a="1"/>
  <c r="C238" s="1"/>
  <c r="C239" a="1"/>
  <c r="C239" s="1"/>
  <c r="C240" a="1"/>
  <c r="C240" s="1"/>
  <c r="D240" s="1"/>
  <c r="C241" a="1"/>
  <c r="C241" s="1"/>
  <c r="B241" s="1"/>
  <c r="C242" a="1"/>
  <c r="C242" s="1"/>
  <c r="G242" s="1"/>
  <c r="C243" a="1"/>
  <c r="C243" s="1"/>
  <c r="C244" a="1"/>
  <c r="C244" s="1"/>
  <c r="H244" s="1"/>
  <c r="C245" a="1"/>
  <c r="C245" s="1"/>
  <c r="E245" s="1"/>
  <c r="C246" a="1"/>
  <c r="C246" s="1"/>
  <c r="C247" a="1"/>
  <c r="C247" s="1"/>
  <c r="D247" s="1"/>
  <c r="C248" a="1"/>
  <c r="C248" s="1"/>
  <c r="C249" a="1"/>
  <c r="C249" s="1"/>
  <c r="F249" s="1"/>
  <c r="C250" a="1"/>
  <c r="C250" s="1"/>
  <c r="F250" s="1"/>
  <c r="C251" a="1"/>
  <c r="C251" s="1"/>
  <c r="C252" a="1"/>
  <c r="C252" s="1"/>
  <c r="F252" s="1"/>
  <c r="C253" a="1"/>
  <c r="C253" s="1"/>
  <c r="E253" s="1"/>
  <c r="C254" a="1"/>
  <c r="C254" s="1"/>
  <c r="D254" s="1"/>
  <c r="C255" a="1"/>
  <c r="C255" s="1"/>
  <c r="C256" a="1"/>
  <c r="C256" s="1"/>
  <c r="C257" a="1"/>
  <c r="C257" s="1"/>
  <c r="C258" a="1"/>
  <c r="C258" s="1"/>
  <c r="E258" s="1"/>
  <c r="C259" a="1"/>
  <c r="C259" s="1"/>
  <c r="G259" s="1"/>
  <c r="C260" a="1"/>
  <c r="C260" s="1"/>
  <c r="C261" a="1"/>
  <c r="C261" s="1"/>
  <c r="G261" s="1"/>
  <c r="C262" a="1"/>
  <c r="C262" s="1"/>
  <c r="C263" a="1"/>
  <c r="C263" s="1"/>
  <c r="B263" s="1"/>
  <c r="C264" a="1"/>
  <c r="C264" s="1"/>
  <c r="B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D270" s="1"/>
  <c r="C271" a="1"/>
  <c r="C271" s="1"/>
  <c r="C272" a="1"/>
  <c r="C272" s="1"/>
  <c r="C273" a="1"/>
  <c r="C273" s="1"/>
  <c r="F273" s="1"/>
  <c r="C274" a="1"/>
  <c r="C274" s="1"/>
  <c r="D274" s="1"/>
  <c r="C275" a="1"/>
  <c r="C275" s="1"/>
  <c r="E275" s="1"/>
  <c r="C276" a="1"/>
  <c r="C276" s="1"/>
  <c r="D276" s="1"/>
  <c r="C277" a="1"/>
  <c r="C277" s="1"/>
  <c r="C278" a="1"/>
  <c r="C278" s="1"/>
  <c r="C279" a="1"/>
  <c r="C279" s="1"/>
  <c r="C280" a="1"/>
  <c r="C280" s="1"/>
  <c r="D280" s="1"/>
  <c r="C281" a="1"/>
  <c r="C281" s="1"/>
  <c r="E281" s="1"/>
  <c r="C282" a="1"/>
  <c r="C282" s="1"/>
  <c r="C283" a="1"/>
  <c r="C283" s="1"/>
  <c r="D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F290" s="1"/>
  <c r="C291" a="1"/>
  <c r="C291" s="1"/>
  <c r="C292" a="1"/>
  <c r="C292" s="1"/>
  <c r="C293" a="1"/>
  <c r="C293" s="1"/>
  <c r="C294" a="1"/>
  <c r="C294" s="1"/>
  <c r="H294" s="1"/>
  <c r="C295" a="1"/>
  <c r="C295" s="1"/>
  <c r="C296" a="1"/>
  <c r="C296" s="1"/>
  <c r="F296" s="1"/>
  <c r="C297" a="1"/>
  <c r="C297" s="1"/>
  <c r="E297" s="1"/>
  <c r="C298" a="1"/>
  <c r="C298" s="1"/>
  <c r="G298" s="1"/>
  <c r="C299" a="1"/>
  <c r="C299" s="1"/>
  <c r="C300" a="1"/>
  <c r="C300" s="1"/>
  <c r="F300" s="1"/>
  <c r="C301" a="1"/>
  <c r="C301" s="1"/>
  <c r="C302" a="1"/>
  <c r="C302" s="1"/>
  <c r="D302" s="1"/>
  <c r="C303" a="1"/>
  <c r="C303" s="1"/>
  <c r="G303" s="1"/>
  <c r="C304" a="1"/>
  <c r="C304" s="1"/>
  <c r="C305" a="1"/>
  <c r="C305" s="1"/>
  <c r="C306" a="1"/>
  <c r="C306" s="1"/>
  <c r="D306" s="1"/>
  <c r="C307" a="1"/>
  <c r="C307" s="1"/>
  <c r="E307" s="1"/>
  <c r="C308" a="1"/>
  <c r="C308" s="1"/>
  <c r="C309" a="1"/>
  <c r="C309" s="1"/>
  <c r="C310" a="1"/>
  <c r="C310" s="1"/>
  <c r="D310" s="1"/>
  <c r="C311" a="1"/>
  <c r="C311" s="1"/>
  <c r="B311" s="1"/>
  <c r="C312" a="1"/>
  <c r="C312" s="1"/>
  <c r="C313" a="1"/>
  <c r="C313" s="1"/>
  <c r="C314" a="1"/>
  <c r="C314" s="1"/>
  <c r="C315" a="1"/>
  <c r="C315" s="1"/>
  <c r="C316" a="1"/>
  <c r="C316" s="1"/>
  <c r="C317" a="1"/>
  <c r="C317" s="1"/>
  <c r="C318" a="1"/>
  <c r="C318" s="1"/>
  <c r="C319" a="1"/>
  <c r="C319" s="1"/>
  <c r="C320" a="1"/>
  <c r="C320" s="1"/>
  <c r="C321" a="1"/>
  <c r="C321" s="1"/>
  <c r="C322" a="1"/>
  <c r="C322" s="1"/>
  <c r="B322" s="1"/>
  <c r="C323" a="1"/>
  <c r="C323" s="1"/>
  <c r="C324" a="1"/>
  <c r="C324" s="1"/>
  <c r="C325" a="1"/>
  <c r="C325" s="1"/>
  <c r="F325" s="1"/>
  <c r="C326" a="1"/>
  <c r="C326" s="1"/>
  <c r="D326" s="1"/>
  <c r="C327" a="1"/>
  <c r="C327" s="1"/>
  <c r="C328" a="1"/>
  <c r="C328" s="1"/>
  <c r="C329" a="1"/>
  <c r="C329" s="1"/>
  <c r="B329" s="1"/>
  <c r="C330" a="1"/>
  <c r="C330" s="1"/>
  <c r="D330" s="1"/>
  <c r="C331" a="1"/>
  <c r="C331" s="1"/>
  <c r="C332" a="1"/>
  <c r="C332" s="1"/>
  <c r="C333" a="1"/>
  <c r="C333" s="1"/>
  <c r="G333" s="1"/>
  <c r="C334" a="1"/>
  <c r="C334" s="1"/>
  <c r="D334" s="1"/>
  <c r="C335" a="1"/>
  <c r="C335" s="1"/>
  <c r="E335" s="1"/>
  <c r="C336" a="1"/>
  <c r="C336" s="1"/>
  <c r="B336" s="1"/>
  <c r="C337" a="1"/>
  <c r="C337" s="1"/>
  <c r="E337" s="1"/>
  <c r="C338" a="1"/>
  <c r="C338" s="1"/>
  <c r="B338" s="1"/>
  <c r="C339" a="1"/>
  <c r="C339" s="1"/>
  <c r="D339" s="1"/>
  <c r="C340" a="1"/>
  <c r="C340" s="1"/>
  <c r="C341" a="1"/>
  <c r="C341" s="1"/>
  <c r="C342" a="1"/>
  <c r="C342" s="1"/>
  <c r="C343" a="1"/>
  <c r="C343" s="1"/>
  <c r="E343" s="1"/>
  <c r="C344" a="1"/>
  <c r="C344" s="1"/>
  <c r="C345" a="1"/>
  <c r="C345" s="1"/>
  <c r="C346" a="1"/>
  <c r="C346" s="1"/>
  <c r="B346" s="1"/>
  <c r="C347" a="1"/>
  <c r="C347" s="1"/>
  <c r="C348" a="1"/>
  <c r="C348" s="1"/>
  <c r="C349" a="1"/>
  <c r="C349" s="1"/>
  <c r="G349" s="1"/>
  <c r="C350" a="1"/>
  <c r="C350" s="1"/>
  <c r="C351" a="1"/>
  <c r="C351" s="1"/>
  <c r="D351" s="1"/>
  <c r="C352" a="1"/>
  <c r="C352" s="1"/>
  <c r="G352" s="1"/>
  <c r="C353" a="1"/>
  <c r="C353" s="1"/>
  <c r="B353" s="1"/>
  <c r="C354" a="1"/>
  <c r="C354" s="1"/>
  <c r="D354" s="1"/>
  <c r="C355" a="1"/>
  <c r="C355" s="1"/>
  <c r="B355" s="1"/>
  <c r="C356" a="1"/>
  <c r="C356" s="1"/>
  <c r="C357" a="1"/>
  <c r="C357" s="1"/>
  <c r="C358" a="1"/>
  <c r="C358" s="1"/>
  <c r="D358" s="1"/>
  <c r="C359" a="1"/>
  <c r="C359" s="1"/>
  <c r="E359" s="1"/>
  <c r="C360" a="1"/>
  <c r="C360" s="1"/>
  <c r="C361" a="1"/>
  <c r="C361" s="1"/>
  <c r="H361" s="1"/>
  <c r="C362" a="1"/>
  <c r="C362" s="1"/>
  <c r="D362" s="1"/>
  <c r="C363" a="1"/>
  <c r="C363" s="1"/>
  <c r="B363" s="1"/>
  <c r="C364" a="1"/>
  <c r="C364" s="1"/>
  <c r="D364" s="1"/>
  <c r="C365" a="1"/>
  <c r="C365" s="1"/>
  <c r="H365" s="1"/>
  <c r="C366" a="1"/>
  <c r="C366" s="1"/>
  <c r="C367" a="1"/>
  <c r="C367" s="1"/>
  <c r="D367" s="1"/>
  <c r="C368" a="1"/>
  <c r="C368" s="1"/>
  <c r="D368" s="1"/>
  <c r="C369" a="1"/>
  <c r="C369" s="1"/>
  <c r="B369" s="1"/>
  <c r="C370" a="1"/>
  <c r="C370" s="1"/>
  <c r="D370" s="1"/>
  <c r="C371" a="1"/>
  <c r="C371" s="1"/>
  <c r="C372" a="1"/>
  <c r="C372" s="1"/>
  <c r="C373" a="1"/>
  <c r="C373" s="1"/>
  <c r="C374" a="1"/>
  <c r="C374" s="1"/>
  <c r="E374" s="1"/>
  <c r="C375" a="1"/>
  <c r="C375" s="1"/>
  <c r="C376" a="1"/>
  <c r="C376" s="1"/>
  <c r="F376" s="1"/>
  <c r="C377" a="1"/>
  <c r="C377" s="1"/>
  <c r="C378" a="1"/>
  <c r="C378" s="1"/>
  <c r="F378" s="1"/>
  <c r="C379" a="1"/>
  <c r="C379" s="1"/>
  <c r="C380" a="1"/>
  <c r="C380" s="1"/>
  <c r="F380" s="1"/>
  <c r="C381" a="1"/>
  <c r="C381" s="1"/>
  <c r="C382" a="1"/>
  <c r="C382" s="1"/>
  <c r="C383" a="1"/>
  <c r="C383" s="1"/>
  <c r="B383" s="1"/>
  <c r="C384" a="1"/>
  <c r="C384" s="1"/>
  <c r="C385" a="1"/>
  <c r="C385" s="1"/>
  <c r="C386" a="1"/>
  <c r="C386" s="1"/>
  <c r="C387" a="1"/>
  <c r="C387" s="1"/>
  <c r="C388" a="1"/>
  <c r="C388" s="1"/>
  <c r="F388" s="1"/>
  <c r="C389" a="1"/>
  <c r="C389" s="1"/>
  <c r="E389" s="1"/>
  <c r="C390" a="1"/>
  <c r="C390" s="1"/>
  <c r="C391" a="1"/>
  <c r="C391" s="1"/>
  <c r="F391" s="1"/>
  <c r="C392" a="1"/>
  <c r="C392" s="1"/>
  <c r="B392" s="1"/>
  <c r="C393" a="1"/>
  <c r="C393" s="1"/>
  <c r="G393" s="1"/>
  <c r="C394" a="1"/>
  <c r="C394" s="1"/>
  <c r="D394" s="1"/>
  <c r="C395" a="1"/>
  <c r="C395" s="1"/>
  <c r="C396" a="1"/>
  <c r="C396" s="1"/>
  <c r="C397" a="1"/>
  <c r="C397" s="1"/>
  <c r="C398" a="1"/>
  <c r="C398" s="1"/>
  <c r="F398" s="1"/>
  <c r="C399" a="1"/>
  <c r="C399" s="1"/>
  <c r="D399" s="1"/>
  <c r="C400" a="1"/>
  <c r="C400" s="1"/>
  <c r="C401" a="1"/>
  <c r="C401" s="1"/>
  <c r="H401" s="1"/>
  <c r="C402" a="1"/>
  <c r="C402" s="1"/>
  <c r="D402" s="1"/>
  <c r="C403" a="1"/>
  <c r="C403" s="1"/>
  <c r="B403" s="1"/>
  <c r="C404" a="1"/>
  <c r="C404" s="1"/>
  <c r="D404" s="1"/>
  <c r="C405" a="1"/>
  <c r="C405" s="1"/>
  <c r="B405" s="1"/>
  <c r="C406" a="1"/>
  <c r="C406" s="1"/>
  <c r="G406" s="1"/>
  <c r="C407" a="1"/>
  <c r="C407" s="1"/>
  <c r="C408" a="1"/>
  <c r="C408" s="1"/>
  <c r="G408" s="1"/>
  <c r="C409" a="1"/>
  <c r="C409" s="1"/>
  <c r="C410" a="1"/>
  <c r="C410" s="1"/>
  <c r="C411" a="1"/>
  <c r="C411" s="1"/>
  <c r="C412" a="1"/>
  <c r="C412" s="1"/>
  <c r="C413" a="1"/>
  <c r="C413" s="1"/>
  <c r="C414" a="1"/>
  <c r="C414" s="1"/>
  <c r="C415" a="1"/>
  <c r="C415" s="1"/>
  <c r="C416" a="1"/>
  <c r="C416" s="1"/>
  <c r="F416" s="1"/>
  <c r="C417" a="1"/>
  <c r="C417" s="1"/>
  <c r="D417" s="1"/>
  <c r="C418" a="1"/>
  <c r="C418" s="1"/>
  <c r="B418" s="1"/>
  <c r="C419" a="1"/>
  <c r="C419" s="1"/>
  <c r="C420" a="1"/>
  <c r="C420" s="1"/>
  <c r="H420" s="1"/>
  <c r="C421" a="1"/>
  <c r="C421" s="1"/>
  <c r="C422" a="1"/>
  <c r="C422" s="1"/>
  <c r="G422" s="1"/>
  <c r="C423" a="1"/>
  <c r="C423" s="1"/>
  <c r="C424" a="1"/>
  <c r="C424" s="1"/>
  <c r="D424" s="1"/>
  <c r="C425" a="1"/>
  <c r="C425" s="1"/>
  <c r="E425" s="1"/>
  <c r="C426" a="1"/>
  <c r="C426" s="1"/>
  <c r="E426" s="1"/>
  <c r="C427" a="1"/>
  <c r="C427" s="1"/>
  <c r="D427" s="1"/>
  <c r="C428" a="1"/>
  <c r="C428" s="1"/>
  <c r="C429" a="1"/>
  <c r="C429" s="1"/>
  <c r="C430" a="1"/>
  <c r="C430" s="1"/>
  <c r="H430" s="1"/>
  <c r="C431" a="1"/>
  <c r="C431" s="1"/>
  <c r="E431" s="1"/>
  <c r="C432" a="1"/>
  <c r="C432" s="1"/>
  <c r="F432" s="1"/>
  <c r="C433" a="1"/>
  <c r="C433" s="1"/>
  <c r="E433" s="1"/>
  <c r="C434" a="1"/>
  <c r="C434" s="1"/>
  <c r="C435" a="1"/>
  <c r="C435" s="1"/>
  <c r="C436" a="1"/>
  <c r="C436" s="1"/>
  <c r="F436" s="1"/>
  <c r="C437" a="1"/>
  <c r="C437" s="1"/>
  <c r="D437" s="1"/>
  <c r="C438" a="1"/>
  <c r="C438" s="1"/>
  <c r="C439" a="1"/>
  <c r="C439" s="1"/>
  <c r="E439" s="1"/>
  <c r="C440" a="1"/>
  <c r="C440" s="1"/>
  <c r="D440" s="1"/>
  <c r="C441" a="1"/>
  <c r="C441" s="1"/>
  <c r="C442" a="1"/>
  <c r="C442" s="1"/>
  <c r="C443" a="1"/>
  <c r="C443" s="1"/>
  <c r="F443" s="1"/>
  <c r="C444" a="1"/>
  <c r="C444" s="1"/>
  <c r="C445" a="1"/>
  <c r="C445" s="1"/>
  <c r="H445" s="1"/>
  <c r="C446" a="1"/>
  <c r="C446" s="1"/>
  <c r="C447" a="1"/>
  <c r="C447" s="1"/>
  <c r="C448" a="1"/>
  <c r="C448" s="1"/>
  <c r="D448" s="1"/>
  <c r="C449" a="1"/>
  <c r="C449" s="1"/>
  <c r="C450" a="1"/>
  <c r="C450" s="1"/>
  <c r="F450" s="1"/>
  <c r="C451" a="1"/>
  <c r="C451" s="1"/>
  <c r="E451" s="1"/>
  <c r="C452" a="1"/>
  <c r="C452" s="1"/>
  <c r="C453" a="1"/>
  <c r="C453" s="1"/>
  <c r="E453" s="1"/>
  <c r="C454" a="1"/>
  <c r="C454" s="1"/>
  <c r="G454" s="1"/>
  <c r="C455" a="1"/>
  <c r="C455" s="1"/>
  <c r="D455" s="1"/>
  <c r="C456" a="1"/>
  <c r="C456" s="1"/>
  <c r="G456" s="1"/>
  <c r="C457" a="1"/>
  <c r="C457" s="1"/>
  <c r="F457" s="1"/>
  <c r="C458" a="1"/>
  <c r="C458" s="1"/>
  <c r="C459" a="1"/>
  <c r="C459" s="1"/>
  <c r="F459" s="1"/>
  <c r="C460" a="1"/>
  <c r="C460" s="1"/>
  <c r="D460" s="1"/>
  <c r="C461" a="1"/>
  <c r="C461" s="1"/>
  <c r="C462" a="1"/>
  <c r="C462" s="1"/>
  <c r="C463" a="1"/>
  <c r="C463" s="1"/>
  <c r="G463" s="1"/>
  <c r="C464" a="1"/>
  <c r="C464" s="1"/>
  <c r="A464" s="1"/>
  <c r="C465" a="1"/>
  <c r="C465" s="1"/>
  <c r="C466" a="1"/>
  <c r="C466" s="1"/>
  <c r="B466" s="1"/>
  <c r="C467" a="1"/>
  <c r="C467" s="1"/>
  <c r="E467" s="1"/>
  <c r="C468" a="1"/>
  <c r="C468" s="1"/>
  <c r="F468" s="1"/>
  <c r="C469" a="1"/>
  <c r="C469" s="1"/>
  <c r="G469" s="1"/>
  <c r="C470" a="1"/>
  <c r="C470" s="1"/>
  <c r="G470" s="1"/>
  <c r="C471" a="1"/>
  <c r="C471" s="1"/>
  <c r="A471" s="1"/>
  <c r="C472" a="1"/>
  <c r="C472" s="1"/>
  <c r="G472" s="1"/>
  <c r="C473" a="1"/>
  <c r="C473" s="1"/>
  <c r="G473" s="1"/>
  <c r="C474" a="1"/>
  <c r="C474" s="1"/>
  <c r="D474" s="1"/>
  <c r="C475" a="1"/>
  <c r="C475" s="1"/>
  <c r="F475" s="1"/>
  <c r="C476" a="1"/>
  <c r="C476" s="1"/>
  <c r="H476" s="1"/>
  <c r="C477" a="1"/>
  <c r="C477" s="1"/>
  <c r="E477" s="1"/>
  <c r="C478" a="1"/>
  <c r="C478" s="1"/>
  <c r="E478" s="1"/>
  <c r="C479" a="1"/>
  <c r="C479" s="1"/>
  <c r="G479" s="1"/>
  <c r="C480" a="1"/>
  <c r="C480" s="1"/>
  <c r="C481" a="1"/>
  <c r="C481" s="1"/>
  <c r="D481" s="1"/>
  <c r="C482" a="1"/>
  <c r="C482" s="1"/>
  <c r="B482" s="1"/>
  <c r="C483" a="1"/>
  <c r="C483" s="1"/>
  <c r="D483" s="1"/>
  <c r="C484" a="1"/>
  <c r="C484" s="1"/>
  <c r="C485" a="1"/>
  <c r="C485" s="1"/>
  <c r="E485" s="1"/>
  <c r="C486" a="1"/>
  <c r="C486" s="1"/>
  <c r="C487" a="1"/>
  <c r="C487" s="1"/>
  <c r="F487" s="1"/>
  <c r="C488" a="1"/>
  <c r="C488" s="1"/>
  <c r="E488" s="1"/>
  <c r="C489" a="1"/>
  <c r="C489" s="1"/>
  <c r="C490" a="1"/>
  <c r="C490" s="1"/>
  <c r="H490" s="1"/>
  <c r="C491" a="1"/>
  <c r="C491" s="1"/>
  <c r="E491" s="1"/>
  <c r="C492" a="1"/>
  <c r="C492" s="1"/>
  <c r="E492" s="1"/>
  <c r="C493" a="1"/>
  <c r="C493" s="1"/>
  <c r="A493" s="1"/>
  <c r="C494" a="1"/>
  <c r="C494" s="1"/>
  <c r="F494" s="1"/>
  <c r="C495" a="1"/>
  <c r="C495" s="1"/>
  <c r="C496" a="1"/>
  <c r="C496" s="1"/>
  <c r="C497" a="1"/>
  <c r="C497" s="1"/>
  <c r="C498" a="1"/>
  <c r="C498" s="1"/>
  <c r="C499" a="1"/>
  <c r="C499" s="1"/>
  <c r="G499" s="1"/>
  <c r="C500" a="1"/>
  <c r="C500" s="1"/>
  <c r="E500" s="1"/>
  <c r="C501" a="1"/>
  <c r="C501" s="1"/>
  <c r="C502" a="1"/>
  <c r="C502" s="1"/>
  <c r="B502" s="1"/>
  <c r="C503" a="1"/>
  <c r="C503" s="1"/>
  <c r="C504" a="1"/>
  <c r="C504" s="1"/>
  <c r="C505" a="1"/>
  <c r="C505" s="1"/>
  <c r="D505" s="1"/>
  <c r="C506" a="1"/>
  <c r="C506" s="1"/>
  <c r="B506" s="1"/>
  <c r="C507" a="1"/>
  <c r="C507" s="1"/>
  <c r="D507" s="1"/>
  <c r="C508" a="1"/>
  <c r="C508" s="1"/>
  <c r="C509" a="1"/>
  <c r="C509" s="1"/>
  <c r="G509" s="1"/>
  <c r="C510" a="1"/>
  <c r="C510" s="1"/>
  <c r="G510" s="1"/>
  <c r="C511" a="1"/>
  <c r="C511" s="1"/>
  <c r="D511" s="1"/>
  <c r="C512" a="1"/>
  <c r="C512" s="1"/>
  <c r="C513" a="1"/>
  <c r="C513" s="1"/>
  <c r="C514" a="1"/>
  <c r="C514" s="1"/>
  <c r="D514" s="1"/>
  <c r="C515" a="1"/>
  <c r="C515" s="1"/>
  <c r="H515" s="1"/>
  <c r="C516" a="1"/>
  <c r="C516" s="1"/>
  <c r="B516" s="1"/>
  <c r="C517" a="1"/>
  <c r="C517" s="1"/>
  <c r="C518" a="1"/>
  <c r="C518" s="1"/>
  <c r="C519" a="1"/>
  <c r="C519" s="1"/>
  <c r="G519" s="1"/>
  <c r="C520" a="1"/>
  <c r="C520" s="1"/>
  <c r="C521" a="1"/>
  <c r="C521" s="1"/>
  <c r="G521" s="1"/>
  <c r="C522" a="1"/>
  <c r="C522" s="1"/>
  <c r="C523" a="1"/>
  <c r="C523" s="1"/>
  <c r="H523" s="1"/>
  <c r="C524" a="1"/>
  <c r="C524" s="1"/>
  <c r="D524" s="1"/>
  <c r="C525" a="1"/>
  <c r="C525" s="1"/>
  <c r="C526" a="1"/>
  <c r="C526" s="1"/>
  <c r="E526" s="1"/>
  <c r="C527" a="1"/>
  <c r="C527" s="1"/>
  <c r="B527" s="1"/>
  <c r="C528" a="1"/>
  <c r="C528" s="1"/>
  <c r="E528" s="1"/>
  <c r="C529" a="1"/>
  <c r="C529" s="1"/>
  <c r="E529" s="1"/>
  <c r="C530" a="1"/>
  <c r="C530" s="1"/>
  <c r="C531" a="1"/>
  <c r="C531" s="1"/>
  <c r="E531" s="1"/>
  <c r="C532" a="1"/>
  <c r="C532" s="1"/>
  <c r="H532" s="1"/>
  <c r="C533" a="1"/>
  <c r="C533" s="1"/>
  <c r="E533" s="1"/>
  <c r="C534" a="1"/>
  <c r="C534" s="1"/>
  <c r="E534" s="1"/>
  <c r="C535" a="1"/>
  <c r="C535" s="1"/>
  <c r="C536" a="1"/>
  <c r="C536" s="1"/>
  <c r="C537" a="1"/>
  <c r="C537" s="1"/>
  <c r="C538" a="1"/>
  <c r="C538" s="1"/>
  <c r="C539" a="1"/>
  <c r="C539" s="1"/>
  <c r="E539" s="1"/>
  <c r="C540" a="1"/>
  <c r="C540" s="1"/>
  <c r="A540" s="1"/>
  <c r="C541" a="1"/>
  <c r="C541" s="1"/>
  <c r="C542" a="1"/>
  <c r="C542" s="1"/>
  <c r="C543" a="1"/>
  <c r="C543" s="1"/>
  <c r="C544" a="1"/>
  <c r="C544" s="1"/>
  <c r="A544" s="1"/>
  <c r="C545" a="1"/>
  <c r="C545" s="1"/>
  <c r="C546" a="1"/>
  <c r="C546" s="1"/>
  <c r="B546" s="1"/>
  <c r="C547" a="1"/>
  <c r="C547" s="1"/>
  <c r="D547" s="1"/>
  <c r="C548" a="1"/>
  <c r="C548" s="1"/>
  <c r="C549" a="1"/>
  <c r="C549" s="1"/>
  <c r="C550" a="1"/>
  <c r="C550" s="1"/>
  <c r="C551" a="1"/>
  <c r="C551" s="1"/>
  <c r="D551" s="1"/>
  <c r="C552" a="1"/>
  <c r="C552" s="1"/>
  <c r="C553" a="1"/>
  <c r="C553" s="1"/>
  <c r="D553" s="1"/>
  <c r="C554" a="1"/>
  <c r="C554" s="1"/>
  <c r="A554" s="1"/>
  <c r="C555" a="1"/>
  <c r="C555" s="1"/>
  <c r="C556" a="1"/>
  <c r="C556" s="1"/>
  <c r="C557" a="1"/>
  <c r="C557" s="1"/>
  <c r="E557" s="1"/>
  <c r="C558" a="1"/>
  <c r="C558" s="1"/>
  <c r="D558" s="1"/>
  <c r="C559" a="1"/>
  <c r="C559" s="1"/>
  <c r="C560" a="1"/>
  <c r="C560" s="1"/>
  <c r="C561" a="1"/>
  <c r="C561" s="1"/>
  <c r="C562" a="1"/>
  <c r="C562" s="1"/>
  <c r="G562" s="1"/>
  <c r="C563" a="1"/>
  <c r="C563" s="1"/>
  <c r="C564" a="1"/>
  <c r="C564" s="1"/>
  <c r="C565" a="1"/>
  <c r="C565" s="1"/>
  <c r="B565" s="1"/>
  <c r="C566" a="1"/>
  <c r="C566" s="1"/>
  <c r="E566" s="1"/>
  <c r="C567" a="1"/>
  <c r="C567" s="1"/>
  <c r="C568" a="1"/>
  <c r="C568" s="1"/>
  <c r="C569" a="1"/>
  <c r="C569" s="1"/>
  <c r="A569" s="1"/>
  <c r="C570" a="1"/>
  <c r="C570" s="1"/>
  <c r="C571" a="1"/>
  <c r="C571" s="1"/>
  <c r="B571" s="1"/>
  <c r="C572" a="1"/>
  <c r="C572" s="1"/>
  <c r="E572" s="1"/>
  <c r="C573" a="1"/>
  <c r="C573" s="1"/>
  <c r="B573" s="1"/>
  <c r="C574" a="1"/>
  <c r="C574" s="1"/>
  <c r="C575" a="1"/>
  <c r="C575" s="1"/>
  <c r="C576" a="1"/>
  <c r="C576" s="1"/>
  <c r="G576" s="1"/>
  <c r="C577" a="1"/>
  <c r="C577" s="1"/>
  <c r="C578" a="1"/>
  <c r="C578" s="1"/>
  <c r="C579" a="1"/>
  <c r="C579" s="1"/>
  <c r="G579" s="1"/>
  <c r="C580" a="1"/>
  <c r="C580" s="1"/>
  <c r="C581" a="1"/>
  <c r="C581" s="1"/>
  <c r="D581" s="1"/>
  <c r="C582" a="1"/>
  <c r="C582" s="1"/>
  <c r="C583" a="1"/>
  <c r="C583" s="1"/>
  <c r="G583" s="1"/>
  <c r="C584" a="1"/>
  <c r="C584" s="1"/>
  <c r="C585" a="1"/>
  <c r="C585" s="1"/>
  <c r="C586" a="1"/>
  <c r="C586" s="1"/>
  <c r="C587" a="1"/>
  <c r="C587" s="1"/>
  <c r="C588" a="1"/>
  <c r="C588" s="1"/>
  <c r="B588" s="1"/>
  <c r="C589" a="1"/>
  <c r="C589" s="1"/>
  <c r="D589" s="1"/>
  <c r="C590" a="1"/>
  <c r="C590" s="1"/>
  <c r="A590" s="1"/>
  <c r="C591" a="1"/>
  <c r="C591" s="1"/>
  <c r="C592" a="1"/>
  <c r="C592" s="1"/>
  <c r="A592" s="1"/>
  <c r="C593" a="1"/>
  <c r="C593" s="1"/>
  <c r="C594" a="1"/>
  <c r="C594" s="1"/>
  <c r="G594" s="1"/>
  <c r="C595" a="1"/>
  <c r="C595" s="1"/>
  <c r="C596" a="1"/>
  <c r="C596" s="1"/>
  <c r="C597" a="1"/>
  <c r="C597" s="1"/>
  <c r="C598" a="1"/>
  <c r="C598" s="1"/>
  <c r="E598" s="1"/>
  <c r="C599" a="1"/>
  <c r="C599" s="1"/>
  <c r="A599" s="1"/>
  <c r="C600" a="1"/>
  <c r="C600" s="1"/>
  <c r="C601" a="1"/>
  <c r="C601" s="1"/>
  <c r="B601" s="1"/>
  <c r="C602" a="1"/>
  <c r="C602" s="1"/>
  <c r="C603" a="1"/>
  <c r="C603" s="1"/>
  <c r="B603" s="1"/>
  <c r="C604" a="1"/>
  <c r="C604" s="1"/>
  <c r="C605" a="1"/>
  <c r="C605" s="1"/>
  <c r="E605" s="1"/>
  <c r="C606" a="1"/>
  <c r="C606" s="1"/>
  <c r="B606" s="1"/>
  <c r="C607" a="1"/>
  <c r="C607" s="1"/>
  <c r="H607" s="1"/>
  <c r="C608" a="1"/>
  <c r="C608" s="1"/>
  <c r="G608" s="1"/>
  <c r="C609" a="1"/>
  <c r="C609" s="1"/>
  <c r="C610" a="1"/>
  <c r="C610" s="1"/>
  <c r="C611" a="1"/>
  <c r="C611" s="1"/>
  <c r="G611" s="1"/>
  <c r="C612" a="1"/>
  <c r="C612" s="1"/>
  <c r="E612" s="1"/>
  <c r="C613" a="1"/>
  <c r="C613" s="1"/>
  <c r="F613" s="1"/>
  <c r="C614" a="1"/>
  <c r="C614" s="1"/>
  <c r="B614" s="1"/>
  <c r="C615" a="1"/>
  <c r="C615" s="1"/>
  <c r="E615" s="1"/>
  <c r="C616" a="1"/>
  <c r="C616" s="1"/>
  <c r="G616" s="1"/>
  <c r="C617" a="1"/>
  <c r="C617" s="1"/>
  <c r="C618" a="1"/>
  <c r="C618" s="1"/>
  <c r="G618" s="1"/>
  <c r="C619" a="1"/>
  <c r="C619" s="1"/>
  <c r="C620" a="1"/>
  <c r="C620" s="1"/>
  <c r="C621" a="1"/>
  <c r="C621" s="1"/>
  <c r="C622" a="1"/>
  <c r="C622" s="1"/>
  <c r="B622" s="1"/>
  <c r="C623" a="1"/>
  <c r="C623" s="1"/>
  <c r="B623" s="1"/>
  <c r="C624" a="1"/>
  <c r="C624" s="1"/>
  <c r="G624" s="1"/>
  <c r="C625" a="1"/>
  <c r="C625" s="1"/>
  <c r="D625" s="1"/>
  <c r="C626" a="1"/>
  <c r="C626" s="1"/>
  <c r="E626" s="1"/>
  <c r="C627" a="1"/>
  <c r="C627" s="1"/>
  <c r="D627" s="1"/>
  <c r="C628" a="1"/>
  <c r="C628" s="1"/>
  <c r="E628" s="1"/>
  <c r="C629" a="1"/>
  <c r="C629" s="1"/>
  <c r="E629" s="1"/>
  <c r="C630" a="1"/>
  <c r="C630" s="1"/>
  <c r="B630" s="1"/>
  <c r="C631" a="1"/>
  <c r="C631" s="1"/>
  <c r="C632" a="1"/>
  <c r="C632" s="1"/>
  <c r="G632" s="1"/>
  <c r="C633" a="1"/>
  <c r="C633" s="1"/>
  <c r="C634" a="1"/>
  <c r="C634" s="1"/>
  <c r="C635" a="1"/>
  <c r="C635" s="1"/>
  <c r="C636" a="1"/>
  <c r="C636" s="1"/>
  <c r="C637" a="1"/>
  <c r="C637" s="1"/>
  <c r="A637" s="1"/>
  <c r="C638" a="1"/>
  <c r="C638" s="1"/>
  <c r="C639" a="1"/>
  <c r="C639" s="1"/>
  <c r="H639" s="1"/>
  <c r="C640" a="1"/>
  <c r="C640" s="1"/>
  <c r="F640" s="1"/>
  <c r="C641" a="1"/>
  <c r="C641" s="1"/>
  <c r="F641" s="1"/>
  <c r="C642" a="1"/>
  <c r="C642" s="1"/>
  <c r="G642" s="1"/>
  <c r="C643" a="1"/>
  <c r="C643" s="1"/>
  <c r="B643" s="1"/>
  <c r="C644" a="1"/>
  <c r="C644" s="1"/>
  <c r="H644" s="1"/>
  <c r="C645" a="1"/>
  <c r="C645" s="1"/>
  <c r="C646" a="1"/>
  <c r="C646" s="1"/>
  <c r="A646" s="1"/>
  <c r="C647" a="1"/>
  <c r="C647" s="1"/>
  <c r="C648" a="1"/>
  <c r="C648" s="1"/>
  <c r="C649" a="1"/>
  <c r="C649" s="1"/>
  <c r="C650" a="1"/>
  <c r="C650" s="1"/>
  <c r="C651" a="1"/>
  <c r="C651" s="1"/>
  <c r="C652" a="1"/>
  <c r="C652" s="1"/>
  <c r="C653" a="1"/>
  <c r="C653" s="1"/>
  <c r="G653" s="1"/>
  <c r="C654" a="1"/>
  <c r="C654" s="1"/>
  <c r="C655" a="1"/>
  <c r="C655" s="1"/>
  <c r="G655" s="1"/>
  <c r="C656" a="1"/>
  <c r="C656" s="1"/>
  <c r="C657" a="1"/>
  <c r="C657" s="1"/>
  <c r="C658" a="1"/>
  <c r="C658" s="1"/>
  <c r="D658" s="1"/>
  <c r="C659" a="1"/>
  <c r="C659" s="1"/>
  <c r="D659" s="1"/>
  <c r="C660" a="1"/>
  <c r="C660" s="1"/>
  <c r="C661" a="1"/>
  <c r="C661" s="1"/>
  <c r="F661" s="1"/>
  <c r="C662" a="1"/>
  <c r="C662" s="1"/>
  <c r="F662" s="1"/>
  <c r="C663" a="1"/>
  <c r="C663" s="1"/>
  <c r="G663" s="1"/>
  <c r="C664" a="1"/>
  <c r="C664" s="1"/>
  <c r="D664" s="1"/>
  <c r="C665" a="1"/>
  <c r="C665" s="1"/>
  <c r="D665" s="1"/>
  <c r="C666" a="1"/>
  <c r="C666" s="1"/>
  <c r="D666" s="1"/>
  <c r="C667" a="1"/>
  <c r="C667" s="1"/>
  <c r="D667" s="1"/>
  <c r="C668" a="1"/>
  <c r="C668" s="1"/>
  <c r="E668" s="1"/>
  <c r="C669" a="1"/>
  <c r="C669" s="1"/>
  <c r="G669" s="1"/>
  <c r="C670" a="1"/>
  <c r="C670" s="1"/>
  <c r="C671" a="1"/>
  <c r="C671" s="1"/>
  <c r="A671" s="1"/>
  <c r="C672" a="1"/>
  <c r="C672" s="1"/>
  <c r="D672" s="1"/>
  <c r="C673" a="1"/>
  <c r="C673" s="1"/>
  <c r="C674" a="1"/>
  <c r="C674" s="1"/>
  <c r="E674" s="1"/>
  <c r="C675" a="1"/>
  <c r="C675" s="1"/>
  <c r="A675" s="1"/>
  <c r="C676" a="1"/>
  <c r="C676" s="1"/>
  <c r="F676" s="1"/>
  <c r="C677" a="1"/>
  <c r="C677" s="1"/>
  <c r="D677" s="1"/>
  <c r="C678" a="1"/>
  <c r="C678" s="1"/>
  <c r="E678" s="1"/>
  <c r="C679" a="1"/>
  <c r="C679" s="1"/>
  <c r="A679" s="1"/>
  <c r="C680" a="1"/>
  <c r="C680" s="1"/>
  <c r="E680" s="1"/>
  <c r="C681" a="1"/>
  <c r="C681" s="1"/>
  <c r="C682" a="1"/>
  <c r="C682" s="1"/>
  <c r="C683" a="1"/>
  <c r="C683" s="1"/>
  <c r="C684" a="1"/>
  <c r="C684" s="1"/>
  <c r="C685" a="1"/>
  <c r="C685" s="1"/>
  <c r="A685" s="1"/>
  <c r="C686" a="1"/>
  <c r="C686" s="1"/>
  <c r="D686" s="1"/>
  <c r="C687" a="1"/>
  <c r="C687" s="1"/>
  <c r="C688" a="1"/>
  <c r="C688" s="1"/>
  <c r="C689" a="1"/>
  <c r="C689" s="1"/>
  <c r="H689" s="1"/>
  <c r="C690" a="1"/>
  <c r="C690" s="1"/>
  <c r="C691" a="1"/>
  <c r="C691" s="1"/>
  <c r="C692" a="1"/>
  <c r="C692" s="1"/>
  <c r="C693" a="1"/>
  <c r="C693" s="1"/>
  <c r="F693" s="1"/>
  <c r="C694" a="1"/>
  <c r="C694" s="1"/>
  <c r="G694" s="1"/>
  <c r="C695" a="1"/>
  <c r="C695" s="1"/>
  <c r="D695" s="1"/>
  <c r="C696" a="1"/>
  <c r="C696" s="1"/>
  <c r="A696" s="1"/>
  <c r="C697" a="1"/>
  <c r="C697" s="1"/>
  <c r="D697" s="1"/>
  <c r="C698" a="1"/>
  <c r="C698" s="1"/>
  <c r="C699" a="1"/>
  <c r="C699" s="1"/>
  <c r="C700" a="1"/>
  <c r="C700" s="1"/>
  <c r="A700" s="1"/>
  <c r="C701" a="1"/>
  <c r="C701" s="1"/>
  <c r="E701" s="1"/>
  <c r="C702" a="1"/>
  <c r="C702" s="1"/>
  <c r="C703" a="1"/>
  <c r="C703" s="1"/>
  <c r="C704" a="1"/>
  <c r="C704" s="1"/>
  <c r="G704" s="1"/>
  <c r="C705" a="1"/>
  <c r="C705" s="1"/>
  <c r="C706" a="1"/>
  <c r="C706" s="1"/>
  <c r="G706" s="1"/>
  <c r="C707" a="1"/>
  <c r="C707" s="1"/>
  <c r="A707" s="1"/>
  <c r="C708" a="1"/>
  <c r="C708" s="1"/>
  <c r="C709" a="1"/>
  <c r="C709" s="1"/>
  <c r="A709" s="1"/>
  <c r="C710" a="1"/>
  <c r="C710" s="1"/>
  <c r="C711" a="1"/>
  <c r="C711" s="1"/>
  <c r="A711" s="1"/>
  <c r="C712" a="1"/>
  <c r="C712" s="1"/>
  <c r="D712" s="1"/>
  <c r="C713" a="1"/>
  <c r="C713" s="1"/>
  <c r="D713" s="1"/>
  <c r="C714" a="1"/>
  <c r="C714" s="1"/>
  <c r="F714" s="1"/>
  <c r="C715" a="1"/>
  <c r="C715" s="1"/>
  <c r="C716" a="1"/>
  <c r="C716" s="1"/>
  <c r="C717" a="1"/>
  <c r="C717" s="1"/>
  <c r="C718" a="1"/>
  <c r="C718" s="1"/>
  <c r="C719" a="1"/>
  <c r="C719" s="1"/>
  <c r="H719" s="1"/>
  <c r="C720" a="1"/>
  <c r="C720" s="1"/>
  <c r="C721" a="1"/>
  <c r="C721" s="1"/>
  <c r="H721" s="1"/>
  <c r="C722" a="1"/>
  <c r="C722" s="1"/>
  <c r="C723" a="1"/>
  <c r="C723" s="1"/>
  <c r="A723" s="1"/>
  <c r="C724" a="1"/>
  <c r="C724" s="1"/>
  <c r="H724" s="1"/>
  <c r="C725" a="1"/>
  <c r="C725" s="1"/>
  <c r="C726" a="1"/>
  <c r="C726" s="1"/>
  <c r="C727" a="1"/>
  <c r="C727" s="1"/>
  <c r="C728" a="1"/>
  <c r="C728" s="1"/>
  <c r="C729" a="1"/>
  <c r="C729" s="1"/>
  <c r="C730" a="1"/>
  <c r="C730" s="1"/>
  <c r="D730" s="1"/>
  <c r="C731" a="1"/>
  <c r="C731" s="1"/>
  <c r="D731" s="1"/>
  <c r="C732" a="1"/>
  <c r="C732" s="1"/>
  <c r="C733" a="1"/>
  <c r="C733" s="1"/>
  <c r="A733" s="1"/>
  <c r="C734" a="1"/>
  <c r="C734" s="1"/>
  <c r="H734" s="1"/>
  <c r="C735" a="1"/>
  <c r="C735" s="1"/>
  <c r="C736" a="1"/>
  <c r="C736" s="1"/>
  <c r="G736" s="1"/>
  <c r="C737" a="1"/>
  <c r="C737" s="1"/>
  <c r="D737" s="1"/>
  <c r="C738" a="1"/>
  <c r="C738" s="1"/>
  <c r="G738" s="1"/>
  <c r="C739" a="1"/>
  <c r="C739" s="1"/>
  <c r="C740" a="1"/>
  <c r="C740" s="1"/>
  <c r="C741" a="1"/>
  <c r="C741" s="1"/>
  <c r="G741" s="1"/>
  <c r="C742" a="1"/>
  <c r="C742" s="1"/>
  <c r="B742" s="1"/>
  <c r="C743" a="1"/>
  <c r="C743" s="1"/>
  <c r="E743" s="1"/>
  <c r="C744" a="1"/>
  <c r="C744" s="1"/>
  <c r="C745" a="1"/>
  <c r="C745" s="1"/>
  <c r="C746" a="1"/>
  <c r="C746" s="1"/>
  <c r="C747" a="1"/>
  <c r="C747" s="1"/>
  <c r="H747" s="1"/>
  <c r="C748" a="1"/>
  <c r="C748" s="1"/>
  <c r="C749" a="1"/>
  <c r="C749" s="1"/>
  <c r="C750" a="1"/>
  <c r="C750" s="1"/>
  <c r="F750" s="1"/>
  <c r="C751" a="1"/>
  <c r="C751" s="1"/>
  <c r="D751" s="1"/>
  <c r="C752" a="1"/>
  <c r="C752" s="1"/>
  <c r="D752" s="1"/>
  <c r="C753" a="1"/>
  <c r="C753" s="1"/>
  <c r="D753" s="1"/>
  <c r="C754" a="1"/>
  <c r="C754" s="1"/>
  <c r="H754" s="1"/>
  <c r="C755" a="1"/>
  <c r="C755" s="1"/>
  <c r="D755" s="1"/>
  <c r="C756" a="1"/>
  <c r="C756" s="1"/>
  <c r="F756" s="1"/>
  <c r="C757" a="1"/>
  <c r="C757" s="1"/>
  <c r="G757" s="1"/>
  <c r="C758" a="1"/>
  <c r="C758" s="1"/>
  <c r="C759" a="1"/>
  <c r="C759" s="1"/>
  <c r="C760" a="1"/>
  <c r="C760" s="1"/>
  <c r="E760" s="1"/>
  <c r="C761" a="1"/>
  <c r="C761" s="1"/>
  <c r="D761" s="1"/>
  <c r="C762" a="1"/>
  <c r="C762" s="1"/>
  <c r="C763" a="1"/>
  <c r="C763" s="1"/>
  <c r="G763" s="1"/>
  <c r="C764" a="1"/>
  <c r="C764" s="1"/>
  <c r="A764" s="1"/>
  <c r="C765" a="1"/>
  <c r="C765" s="1"/>
  <c r="C766" a="1"/>
  <c r="C766" s="1"/>
  <c r="C767" a="1"/>
  <c r="C767" s="1"/>
  <c r="A767" s="1"/>
  <c r="C768" a="1"/>
  <c r="C768" s="1"/>
  <c r="C769" a="1"/>
  <c r="C769" s="1"/>
  <c r="B769" s="1"/>
  <c r="C770" a="1"/>
  <c r="C770" s="1"/>
  <c r="C771" a="1"/>
  <c r="C771" s="1"/>
  <c r="D771" s="1"/>
  <c r="C772" a="1"/>
  <c r="C772" s="1"/>
  <c r="A772" s="1"/>
  <c r="C773" a="1"/>
  <c r="C773" s="1"/>
  <c r="G773" s="1"/>
  <c r="C774" a="1"/>
  <c r="C774" s="1"/>
  <c r="C775" a="1"/>
  <c r="C775" s="1"/>
  <c r="C776" a="1"/>
  <c r="C776" s="1"/>
  <c r="C777" a="1"/>
  <c r="C777" s="1"/>
  <c r="C778" a="1"/>
  <c r="C778" s="1"/>
  <c r="C779" a="1"/>
  <c r="C779" s="1"/>
  <c r="C780" a="1"/>
  <c r="C780" s="1"/>
  <c r="G780" s="1"/>
  <c r="C781" a="1"/>
  <c r="C781" s="1"/>
  <c r="C782" a="1"/>
  <c r="C782" s="1"/>
  <c r="C783" a="1"/>
  <c r="C783" s="1"/>
  <c r="D783" s="1"/>
  <c r="C784" a="1"/>
  <c r="C784" s="1"/>
  <c r="D784" s="1"/>
  <c r="C785" a="1"/>
  <c r="C785" s="1"/>
  <c r="C786" a="1"/>
  <c r="C786" s="1"/>
  <c r="C787" a="1"/>
  <c r="C787" s="1"/>
  <c r="D787" s="1"/>
  <c r="C788" a="1"/>
  <c r="C788" s="1"/>
  <c r="C789" a="1"/>
  <c r="C789" s="1"/>
  <c r="F789" s="1"/>
  <c r="C790" a="1"/>
  <c r="C790" s="1"/>
  <c r="A790" s="1"/>
  <c r="C791" a="1"/>
  <c r="C791" s="1"/>
  <c r="G791" s="1"/>
  <c r="C792" a="1"/>
  <c r="C792" s="1"/>
  <c r="C793" a="1"/>
  <c r="C793" s="1"/>
  <c r="E793" s="1"/>
  <c r="C794" a="1"/>
  <c r="C794" s="1"/>
  <c r="A794" s="1"/>
  <c r="C795" a="1"/>
  <c r="C795" s="1"/>
  <c r="C796" a="1"/>
  <c r="C796" s="1"/>
  <c r="H796" s="1"/>
  <c r="C797" a="1"/>
  <c r="C797" s="1"/>
  <c r="C798" a="1"/>
  <c r="C798" s="1"/>
  <c r="F798" s="1"/>
  <c r="C799" a="1"/>
  <c r="C799" s="1"/>
  <c r="C800" a="1"/>
  <c r="C800" s="1"/>
  <c r="G800" s="1"/>
  <c r="C801" a="1"/>
  <c r="C801" s="1"/>
  <c r="C802" a="1"/>
  <c r="C802" s="1"/>
  <c r="C803" a="1"/>
  <c r="C803" s="1"/>
  <c r="A803" s="1"/>
  <c r="C804" a="1"/>
  <c r="C804" s="1"/>
  <c r="C805" a="1"/>
  <c r="C805" s="1"/>
  <c r="C806" a="1"/>
  <c r="C806" s="1"/>
  <c r="C807" a="1"/>
  <c r="C807" s="1"/>
  <c r="C808" a="1"/>
  <c r="C808" s="1"/>
  <c r="E808" s="1"/>
  <c r="C809" a="1"/>
  <c r="C809" s="1"/>
  <c r="E809" s="1"/>
  <c r="C810" a="1"/>
  <c r="C810" s="1"/>
  <c r="D810" s="1"/>
  <c r="C811" a="1"/>
  <c r="C811" s="1"/>
  <c r="C812" a="1"/>
  <c r="C812" s="1"/>
  <c r="C813" a="1"/>
  <c r="C813" s="1"/>
  <c r="C814" a="1"/>
  <c r="C814" s="1"/>
  <c r="D814" s="1"/>
  <c r="C815" a="1"/>
  <c r="C815" s="1"/>
  <c r="C816" a="1"/>
  <c r="C816" s="1"/>
  <c r="C817" a="1"/>
  <c r="C817" s="1"/>
  <c r="C818" a="1"/>
  <c r="C818" s="1"/>
  <c r="C819" a="1"/>
  <c r="C819" s="1"/>
  <c r="D819" s="1"/>
  <c r="C820" a="1"/>
  <c r="C820" s="1"/>
  <c r="C821" a="1"/>
  <c r="C821" s="1"/>
  <c r="C822" a="1"/>
  <c r="C822" s="1"/>
  <c r="A822" s="1"/>
  <c r="C823" a="1"/>
  <c r="C823" s="1"/>
  <c r="E823" s="1"/>
  <c r="C824" a="1"/>
  <c r="C824" s="1"/>
  <c r="C825" a="1"/>
  <c r="C825" s="1"/>
  <c r="E825" s="1"/>
  <c r="C826" a="1"/>
  <c r="C826" s="1"/>
  <c r="C827" a="1"/>
  <c r="C827" s="1"/>
  <c r="C828" a="1"/>
  <c r="C828" s="1"/>
  <c r="H828" s="1"/>
  <c r="C829" a="1"/>
  <c r="C829" s="1"/>
  <c r="E829" s="1"/>
  <c r="C830" a="1"/>
  <c r="C830" s="1"/>
  <c r="G830" s="1"/>
  <c r="C831" a="1"/>
  <c r="C831" s="1"/>
  <c r="C832" a="1"/>
  <c r="C832" s="1"/>
  <c r="E832" s="1"/>
  <c r="C833" a="1"/>
  <c r="C833" s="1"/>
  <c r="C834" a="1"/>
  <c r="C834" s="1"/>
  <c r="D834" s="1"/>
  <c r="C835" a="1"/>
  <c r="C835" s="1"/>
  <c r="C836" a="1"/>
  <c r="C836" s="1"/>
  <c r="C837" a="1"/>
  <c r="C837" s="1"/>
  <c r="C838" a="1"/>
  <c r="C838" s="1"/>
  <c r="F838" s="1"/>
  <c r="C839" a="1"/>
  <c r="C839" s="1"/>
  <c r="C840" a="1"/>
  <c r="C840" s="1"/>
  <c r="E840" s="1"/>
  <c r="C841" a="1"/>
  <c r="C841" s="1"/>
  <c r="C842" a="1"/>
  <c r="C842" s="1"/>
  <c r="C843" a="1"/>
  <c r="C843" s="1"/>
  <c r="A843" s="1"/>
  <c r="C844" a="1"/>
  <c r="C844" s="1"/>
  <c r="A844" s="1"/>
  <c r="C845" a="1"/>
  <c r="C845" s="1"/>
  <c r="C846" a="1"/>
  <c r="C846" s="1"/>
  <c r="C847" a="1"/>
  <c r="C847" s="1"/>
  <c r="H847" s="1"/>
  <c r="C848" a="1"/>
  <c r="C848" s="1"/>
  <c r="C849" a="1"/>
  <c r="C849" s="1"/>
  <c r="G849" s="1"/>
  <c r="C850" a="1"/>
  <c r="C850" s="1"/>
  <c r="C851" a="1"/>
  <c r="C851" s="1"/>
  <c r="H851" s="1"/>
  <c r="C852" a="1"/>
  <c r="C852" s="1"/>
  <c r="C853" a="1"/>
  <c r="C853" s="1"/>
  <c r="C854" a="1"/>
  <c r="C854" s="1"/>
  <c r="G854" s="1"/>
  <c r="C855" a="1"/>
  <c r="C855" s="1"/>
  <c r="D855" s="1"/>
  <c r="C856" a="1"/>
  <c r="C856" s="1"/>
  <c r="C857" a="1"/>
  <c r="C857" s="1"/>
  <c r="C858" a="1"/>
  <c r="C858" s="1"/>
  <c r="C859" a="1"/>
  <c r="C859" s="1"/>
  <c r="A859" s="1"/>
  <c r="C860" a="1"/>
  <c r="C860" s="1"/>
  <c r="A860" s="1"/>
  <c r="C861" a="1"/>
  <c r="C861" s="1"/>
  <c r="H861" s="1"/>
  <c r="C862" a="1"/>
  <c r="C862" s="1"/>
  <c r="C863" a="1"/>
  <c r="C863" s="1"/>
  <c r="B863" s="1"/>
  <c r="C864" a="1"/>
  <c r="C864" s="1"/>
  <c r="E864" s="1"/>
  <c r="C865" a="1"/>
  <c r="C865" s="1"/>
  <c r="G865" s="1"/>
  <c r="C866" a="1"/>
  <c r="C866" s="1"/>
  <c r="C867" a="1"/>
  <c r="C867" s="1"/>
  <c r="C868" a="1"/>
  <c r="C868" s="1"/>
  <c r="C869" a="1"/>
  <c r="C869" s="1"/>
  <c r="G869" s="1"/>
  <c r="C870" a="1"/>
  <c r="C870" s="1"/>
  <c r="G870" s="1"/>
  <c r="C871" a="1"/>
  <c r="C871" s="1"/>
  <c r="B871" s="1"/>
  <c r="C872" a="1"/>
  <c r="C872" s="1"/>
  <c r="E872" s="1"/>
  <c r="C873" a="1"/>
  <c r="C873" s="1"/>
  <c r="C874" a="1"/>
  <c r="C874" s="1"/>
  <c r="F874" s="1"/>
  <c r="C875" a="1"/>
  <c r="C875" s="1"/>
  <c r="A875" s="1"/>
  <c r="C876" a="1"/>
  <c r="C876" s="1"/>
  <c r="E876" s="1"/>
  <c r="C877" a="1"/>
  <c r="C877" s="1"/>
  <c r="H877" s="1"/>
  <c r="C878" a="1"/>
  <c r="C878" s="1"/>
  <c r="C879" a="1"/>
  <c r="C879" s="1"/>
  <c r="C880" a="1"/>
  <c r="C880" s="1"/>
  <c r="C881" a="1"/>
  <c r="C881" s="1"/>
  <c r="D881" s="1"/>
  <c r="C882" a="1"/>
  <c r="C882" s="1"/>
  <c r="C883" a="1"/>
  <c r="C883" s="1"/>
  <c r="E883" s="1"/>
  <c r="C884" a="1"/>
  <c r="C884" s="1"/>
  <c r="C885" a="1"/>
  <c r="C885" s="1"/>
  <c r="C886" a="1"/>
  <c r="C886" s="1"/>
  <c r="C887" a="1"/>
  <c r="C887" s="1"/>
  <c r="C888" a="1"/>
  <c r="C888" s="1"/>
  <c r="C889" a="1"/>
  <c r="C889" s="1"/>
  <c r="D889" s="1"/>
  <c r="C890" a="1"/>
  <c r="C890" s="1"/>
  <c r="F890" s="1"/>
  <c r="C891" a="1"/>
  <c r="C891" s="1"/>
  <c r="B891" s="1"/>
  <c r="C892" a="1"/>
  <c r="C892" s="1"/>
  <c r="H892" s="1"/>
  <c r="C893" a="1"/>
  <c r="C893" s="1"/>
  <c r="A893" s="1"/>
  <c r="C894" a="1"/>
  <c r="C894" s="1"/>
  <c r="C895" a="1"/>
  <c r="C895" s="1"/>
  <c r="B895" s="1"/>
  <c r="C896" a="1"/>
  <c r="C896" s="1"/>
  <c r="C897" a="1"/>
  <c r="C897" s="1"/>
  <c r="C898" a="1"/>
  <c r="C898" s="1"/>
  <c r="C899" a="1"/>
  <c r="C899" s="1"/>
  <c r="E899" s="1"/>
  <c r="C900" a="1"/>
  <c r="C900" s="1"/>
  <c r="C901" a="1"/>
  <c r="C901" s="1"/>
  <c r="C902" a="1"/>
  <c r="C902" s="1"/>
  <c r="G902" s="1"/>
  <c r="C903" a="1"/>
  <c r="C903" s="1"/>
  <c r="C904" a="1"/>
  <c r="C904" s="1"/>
  <c r="H904" s="1"/>
  <c r="C905" a="1"/>
  <c r="C905" s="1"/>
  <c r="C906" a="1"/>
  <c r="C906" s="1"/>
  <c r="C907" a="1"/>
  <c r="C907" s="1"/>
  <c r="C908" a="1"/>
  <c r="C908" s="1"/>
  <c r="C909" a="1"/>
  <c r="C909" s="1"/>
  <c r="H909" s="1"/>
  <c r="C910" a="1"/>
  <c r="C910" s="1"/>
  <c r="D910" s="1"/>
  <c r="C911" a="1"/>
  <c r="C911" s="1"/>
  <c r="A911" s="1"/>
  <c r="C912" a="1"/>
  <c r="C912" s="1"/>
  <c r="E912" s="1"/>
  <c r="C913" a="1"/>
  <c r="C913" s="1"/>
  <c r="C914" a="1"/>
  <c r="C914" s="1"/>
  <c r="E914" s="1"/>
  <c r="C915" a="1"/>
  <c r="C915" s="1"/>
  <c r="C916" a="1"/>
  <c r="C916" s="1"/>
  <c r="A916" s="1"/>
  <c r="C917" a="1"/>
  <c r="C917" s="1"/>
  <c r="C918" a="1"/>
  <c r="C918" s="1"/>
  <c r="G918" s="1"/>
  <c r="C919" a="1"/>
  <c r="C919" s="1"/>
  <c r="H919" s="1"/>
  <c r="C920" a="1"/>
  <c r="C920" s="1"/>
  <c r="C921" a="1"/>
  <c r="C921" s="1"/>
  <c r="D921" s="1"/>
  <c r="C922" a="1"/>
  <c r="C922" s="1"/>
  <c r="G922" s="1"/>
  <c r="C923" a="1"/>
  <c r="C923" s="1"/>
  <c r="B923" s="1"/>
  <c r="C924" a="1"/>
  <c r="C924" s="1"/>
  <c r="C925" a="1"/>
  <c r="C925" s="1"/>
  <c r="C926" a="1"/>
  <c r="C926" s="1"/>
  <c r="G926" s="1"/>
  <c r="C927" a="1"/>
  <c r="C927" s="1"/>
  <c r="C928" a="1"/>
  <c r="C928" s="1"/>
  <c r="C929" a="1"/>
  <c r="C929" s="1"/>
  <c r="C930" a="1"/>
  <c r="C930" s="1"/>
  <c r="C931" a="1"/>
  <c r="C931" s="1"/>
  <c r="C932" a="1"/>
  <c r="C932" s="1"/>
  <c r="C933" a="1"/>
  <c r="C933" s="1"/>
  <c r="D933" s="1"/>
  <c r="C934" a="1"/>
  <c r="C934" s="1"/>
  <c r="D934" s="1"/>
  <c r="C935" a="1"/>
  <c r="C935" s="1"/>
  <c r="C936" a="1"/>
  <c r="C936" s="1"/>
  <c r="A936" s="1"/>
  <c r="C937" a="1"/>
  <c r="C937" s="1"/>
  <c r="C938" a="1"/>
  <c r="C938" s="1"/>
  <c r="D938" s="1"/>
  <c r="C939" a="1"/>
  <c r="C939" s="1"/>
  <c r="H939" s="1"/>
  <c r="C940" a="1"/>
  <c r="C940" s="1"/>
  <c r="A940" s="1"/>
  <c r="C941" a="1"/>
  <c r="C941" s="1"/>
  <c r="E941" s="1"/>
  <c r="C942" a="1"/>
  <c r="C942" s="1"/>
  <c r="D942" s="1"/>
  <c r="C943" a="1"/>
  <c r="C943" s="1"/>
  <c r="H943" s="1"/>
  <c r="C944" a="1"/>
  <c r="C944" s="1"/>
  <c r="C945" a="1"/>
  <c r="C945" s="1"/>
  <c r="G945" s="1"/>
  <c r="C946" a="1"/>
  <c r="C946" s="1"/>
  <c r="C947" a="1"/>
  <c r="C947" s="1"/>
  <c r="E947" s="1"/>
  <c r="C948" a="1"/>
  <c r="C948" s="1"/>
  <c r="B948" s="1"/>
  <c r="C949" a="1"/>
  <c r="C949" s="1"/>
  <c r="C950" a="1"/>
  <c r="C950" s="1"/>
  <c r="C951" a="1"/>
  <c r="C951" s="1"/>
  <c r="G951" s="1"/>
  <c r="C952" a="1"/>
  <c r="C952" s="1"/>
  <c r="D952" s="1"/>
  <c r="C953" a="1"/>
  <c r="C953" s="1"/>
  <c r="G953" s="1"/>
  <c r="C954" a="1"/>
  <c r="C954" s="1"/>
  <c r="C955" a="1"/>
  <c r="C955" s="1"/>
  <c r="H955" s="1"/>
  <c r="C956" a="1"/>
  <c r="C956" s="1"/>
  <c r="D956" s="1"/>
  <c r="C957" a="1"/>
  <c r="C957" s="1"/>
  <c r="C958" a="1"/>
  <c r="C958" s="1"/>
  <c r="C959" a="1"/>
  <c r="C959" s="1"/>
  <c r="F959" s="1"/>
  <c r="C960" a="1"/>
  <c r="C960" s="1"/>
  <c r="D960" s="1"/>
  <c r="C961" a="1"/>
  <c r="C961" s="1"/>
  <c r="C962" a="1"/>
  <c r="C962" s="1"/>
  <c r="C963" a="1"/>
  <c r="C963" s="1"/>
  <c r="D963" s="1"/>
  <c r="C964" a="1"/>
  <c r="C964" s="1"/>
  <c r="E964" s="1"/>
  <c r="C965" a="1"/>
  <c r="C965" s="1"/>
  <c r="D965" s="1"/>
  <c r="C966" a="1"/>
  <c r="C966" s="1"/>
  <c r="A966" s="1"/>
  <c r="C967" a="1"/>
  <c r="C967" s="1"/>
  <c r="C968" a="1"/>
  <c r="C968" s="1"/>
  <c r="C969" a="1"/>
  <c r="C969" s="1"/>
  <c r="C970" a="1"/>
  <c r="C970" s="1"/>
  <c r="C971" a="1"/>
  <c r="C971" s="1"/>
  <c r="C972" a="1"/>
  <c r="C972" s="1"/>
  <c r="C973" a="1"/>
  <c r="C973" s="1"/>
  <c r="H973" s="1"/>
  <c r="C974" a="1"/>
  <c r="C974" s="1"/>
  <c r="A974" s="1"/>
  <c r="C975" a="1"/>
  <c r="C975" s="1"/>
  <c r="H975" s="1"/>
  <c r="C976" a="1"/>
  <c r="C976" s="1"/>
  <c r="C977" a="1"/>
  <c r="C977" s="1"/>
  <c r="A977" s="1"/>
  <c r="C978" a="1"/>
  <c r="C978" s="1"/>
  <c r="C979" a="1"/>
  <c r="C979" s="1"/>
  <c r="D979" s="1"/>
  <c r="C980" a="1"/>
  <c r="C980" s="1"/>
  <c r="B980" s="1"/>
  <c r="C981" a="1"/>
  <c r="C981" s="1"/>
  <c r="B981" s="1"/>
  <c r="C982" a="1"/>
  <c r="C982" s="1"/>
  <c r="G982" s="1"/>
  <c r="C983" a="1"/>
  <c r="C983" s="1"/>
  <c r="E983" s="1"/>
  <c r="C984" a="1"/>
  <c r="C984" s="1"/>
  <c r="E984" s="1"/>
  <c r="C985" a="1"/>
  <c r="C985" s="1"/>
  <c r="C986" a="1"/>
  <c r="C986" s="1"/>
  <c r="G986" s="1"/>
  <c r="C987" a="1"/>
  <c r="C987" s="1"/>
  <c r="C988" a="1"/>
  <c r="C988" s="1"/>
  <c r="E988" s="1"/>
  <c r="C989" a="1"/>
  <c r="C989" s="1"/>
  <c r="C990" a="1"/>
  <c r="C990" s="1"/>
  <c r="F990" s="1"/>
  <c r="C991" a="1"/>
  <c r="C991" s="1"/>
  <c r="F991" s="1"/>
  <c r="C992" a="1"/>
  <c r="C992" s="1"/>
  <c r="C993" a="1"/>
  <c r="C993" s="1"/>
  <c r="C994" a="1"/>
  <c r="C994" s="1"/>
  <c r="C995" a="1"/>
  <c r="C995" s="1"/>
  <c r="C996" a="1"/>
  <c r="C996" s="1"/>
  <c r="C997" a="1"/>
  <c r="C997" s="1"/>
  <c r="E997" s="1"/>
  <c r="C998" a="1"/>
  <c r="C998" s="1"/>
  <c r="A998" s="1"/>
  <c r="C999" a="1"/>
  <c r="C999" s="1"/>
  <c r="C1000" a="1"/>
  <c r="C1000" s="1"/>
  <c r="E1000" s="1"/>
  <c r="C1001" a="1"/>
  <c r="C1001" s="1"/>
  <c r="C1002" a="1"/>
  <c r="C1002" s="1"/>
  <c r="D1002" s="1"/>
  <c r="C1003" a="1"/>
  <c r="C1003" s="1"/>
  <c r="B1003" s="1"/>
  <c r="C1004" a="1"/>
  <c r="C1004" s="1"/>
  <c r="C1005" a="1"/>
  <c r="C1005" s="1"/>
  <c r="C1006" a="1"/>
  <c r="C1006" s="1"/>
  <c r="C1007" a="1"/>
  <c r="C1007" s="1"/>
  <c r="F1007" s="1"/>
  <c r="C1008" a="1"/>
  <c r="C1008" s="1"/>
  <c r="B1008" s="1"/>
  <c r="C1009" a="1"/>
  <c r="C1009" s="1"/>
  <c r="H1009" s="1"/>
  <c r="C1010" a="1"/>
  <c r="C1010" s="1"/>
  <c r="C1011" a="1"/>
  <c r="C1011" s="1"/>
  <c r="C1012" a="1"/>
  <c r="C1012" s="1"/>
  <c r="C1013" a="1"/>
  <c r="C1013" s="1"/>
  <c r="A1013" s="1"/>
  <c r="C1014" a="1"/>
  <c r="C1014" s="1"/>
  <c r="G1014" s="1"/>
  <c r="C1015" a="1"/>
  <c r="C1015" s="1"/>
  <c r="D1015" s="1"/>
  <c r="C1016" a="1"/>
  <c r="C1016" s="1"/>
  <c r="F1016" s="1"/>
  <c r="C1017" a="1"/>
  <c r="C1017" s="1"/>
  <c r="C1018" a="1"/>
  <c r="C1018" s="1"/>
  <c r="C1019" a="1"/>
  <c r="C1019" s="1"/>
  <c r="B1019" s="1"/>
  <c r="C1020" a="1"/>
  <c r="C1020" s="1"/>
  <c r="E1020" s="1"/>
  <c r="C1021" a="1"/>
  <c r="C1021" s="1"/>
  <c r="E1021" s="1"/>
  <c r="C1022" a="1"/>
  <c r="C1022" s="1"/>
  <c r="C1023" a="1"/>
  <c r="C1023" s="1"/>
  <c r="E1023" s="1"/>
  <c r="C1024" a="1"/>
  <c r="C1024" s="1"/>
  <c r="C1025" a="1"/>
  <c r="C1025" s="1"/>
  <c r="E1025" s="1"/>
  <c r="C1026" a="1"/>
  <c r="C1026" s="1"/>
  <c r="D1026" s="1"/>
  <c r="C1027" a="1"/>
  <c r="C1027" s="1"/>
  <c r="C1028" a="1"/>
  <c r="C1028" s="1"/>
  <c r="B1028" s="1"/>
  <c r="C1029" a="1"/>
  <c r="C1029" s="1"/>
  <c r="A1029" s="1"/>
  <c r="C1030" a="1"/>
  <c r="C1030" s="1"/>
  <c r="C1031" a="1"/>
  <c r="C1031" s="1"/>
  <c r="G1031" s="1"/>
  <c r="C1032" a="1"/>
  <c r="C1032" s="1"/>
  <c r="F1032" s="1"/>
  <c r="C1033" a="1"/>
  <c r="C1033" s="1"/>
  <c r="C1034" a="1"/>
  <c r="C1034" s="1"/>
  <c r="C1035" a="1"/>
  <c r="C1035" s="1"/>
  <c r="C1036" a="1"/>
  <c r="C1036" s="1"/>
  <c r="C1037" a="1"/>
  <c r="C1037" s="1"/>
  <c r="E1037" s="1"/>
  <c r="C1038" a="1"/>
  <c r="C1038" s="1"/>
  <c r="C1039" a="1"/>
  <c r="C1039" s="1"/>
  <c r="H1039" s="1"/>
  <c r="C1040" a="1"/>
  <c r="C1040" s="1"/>
  <c r="E1040" s="1"/>
  <c r="C1041" a="1"/>
  <c r="C1041" s="1"/>
  <c r="C1042" a="1"/>
  <c r="C1042" s="1"/>
  <c r="D1042" s="1"/>
  <c r="C1043" a="1"/>
  <c r="C1043" s="1"/>
  <c r="F1043" s="1"/>
  <c r="C1044" a="1"/>
  <c r="C1044" s="1"/>
  <c r="C1045" a="1"/>
  <c r="C1045" s="1"/>
  <c r="E1045" s="1"/>
  <c r="C1046" a="1"/>
  <c r="C1046" s="1"/>
  <c r="H1046" s="1"/>
  <c r="C1047" a="1"/>
  <c r="C1047" s="1"/>
  <c r="C1048" a="1"/>
  <c r="C1048" s="1"/>
  <c r="G1048" s="1"/>
  <c r="C1049" a="1"/>
  <c r="C1049" s="1"/>
  <c r="B1049" s="1"/>
  <c r="C1050" a="1"/>
  <c r="C1050" s="1"/>
  <c r="C1051" a="1"/>
  <c r="C1051" s="1"/>
  <c r="A1051" s="1"/>
  <c r="C1052" a="1"/>
  <c r="C1052" s="1"/>
  <c r="E1052" s="1"/>
  <c r="C1053" a="1"/>
  <c r="C1053" s="1"/>
  <c r="C1054" a="1"/>
  <c r="C1054" s="1"/>
  <c r="E1054" s="1"/>
  <c r="C1055" a="1"/>
  <c r="C1055" s="1"/>
  <c r="F1055" s="1"/>
  <c r="C1056" a="1"/>
  <c r="C1056" s="1"/>
  <c r="C1057" a="1"/>
  <c r="C1057" s="1"/>
  <c r="E1057" s="1"/>
  <c r="C1058" a="1"/>
  <c r="C1058" s="1"/>
  <c r="D1058" s="1"/>
  <c r="C1059" a="1"/>
  <c r="C1059" s="1"/>
  <c r="C1060" a="1"/>
  <c r="C1060" s="1"/>
  <c r="B1060" s="1"/>
  <c r="C1061" a="1"/>
  <c r="C1061" s="1"/>
  <c r="G1061" s="1"/>
  <c r="C1062" a="1"/>
  <c r="C1062" s="1"/>
  <c r="H1062" s="1"/>
  <c r="C1063" a="1"/>
  <c r="C1063" s="1"/>
  <c r="C1064" a="1"/>
  <c r="C1064" s="1"/>
  <c r="E1064" s="1"/>
  <c r="C1065" a="1"/>
  <c r="C1065" s="1"/>
  <c r="E1065" s="1"/>
  <c r="C1066" a="1"/>
  <c r="C1066" s="1"/>
  <c r="D1066" s="1"/>
  <c r="C1067" a="1"/>
  <c r="C1067" s="1"/>
  <c r="C1068" a="1"/>
  <c r="C1068" s="1"/>
  <c r="E1068" s="1"/>
  <c r="C1069" a="1"/>
  <c r="C1069" s="1"/>
  <c r="G1069" s="1"/>
  <c r="C1070" a="1"/>
  <c r="C1070" s="1"/>
  <c r="C1071" a="1"/>
  <c r="C1071" s="1"/>
  <c r="F1071" s="1"/>
  <c r="C1072" a="1"/>
  <c r="C1072" s="1"/>
  <c r="C1073" a="1"/>
  <c r="C1073" s="1"/>
  <c r="D1073" s="1"/>
  <c r="C1074" a="1"/>
  <c r="C1074" s="1"/>
  <c r="C1075" a="1"/>
  <c r="C1075" s="1"/>
  <c r="B1075" s="1"/>
  <c r="C1076" a="1"/>
  <c r="C1076" s="1"/>
  <c r="C1077" a="1"/>
  <c r="C1077" s="1"/>
  <c r="C1078" a="1"/>
  <c r="C1078" s="1"/>
  <c r="D1078" s="1"/>
  <c r="C1079" a="1"/>
  <c r="C1079" s="1"/>
  <c r="C1080" a="1"/>
  <c r="C1080" s="1"/>
  <c r="D1080" s="1"/>
  <c r="C1081" a="1"/>
  <c r="C1081" s="1"/>
  <c r="E1081" s="1"/>
  <c r="C1082" a="1"/>
  <c r="C1082" s="1"/>
  <c r="C1083" a="1"/>
  <c r="C1083" s="1"/>
  <c r="C1084" a="1"/>
  <c r="C1084" s="1"/>
  <c r="E1084" s="1"/>
  <c r="C1085" a="1"/>
  <c r="C1085" s="1"/>
  <c r="E1085" s="1"/>
  <c r="C1086" a="1"/>
  <c r="C1086" s="1"/>
  <c r="C1087" a="1"/>
  <c r="C1087" s="1"/>
  <c r="C1088" a="1"/>
  <c r="C1088" s="1"/>
  <c r="F1088" s="1"/>
  <c r="C1089" a="1"/>
  <c r="C1089" s="1"/>
  <c r="A1089" s="1"/>
  <c r="C1090" a="1"/>
  <c r="C1090" s="1"/>
  <c r="C1091" a="1"/>
  <c r="C1091" s="1"/>
  <c r="C1092" a="1"/>
  <c r="C1092" s="1"/>
  <c r="B1092" s="1"/>
  <c r="C1093" a="1"/>
  <c r="C1093" s="1"/>
  <c r="D1093" s="1"/>
  <c r="C1094" a="1"/>
  <c r="C1094" s="1"/>
  <c r="D1094" s="1"/>
  <c r="C1095" a="1"/>
  <c r="C1095" s="1"/>
  <c r="C1096" a="1"/>
  <c r="C1096" s="1"/>
  <c r="E1096" s="1"/>
  <c r="C1097" a="1"/>
  <c r="C1097" s="1"/>
  <c r="D1097" s="1"/>
  <c r="C1098" a="1"/>
  <c r="C1098" s="1"/>
  <c r="C1099" a="1"/>
  <c r="C1099" s="1"/>
  <c r="G1099" s="1"/>
  <c r="C1100" a="1"/>
  <c r="C1100" s="1"/>
  <c r="B1100" s="1"/>
  <c r="C1101" a="1"/>
  <c r="C1101" s="1"/>
  <c r="C1102" a="1"/>
  <c r="C1102" s="1"/>
  <c r="C1103" a="1"/>
  <c r="C1103" s="1"/>
  <c r="H1103" s="1"/>
  <c r="C1104" a="1"/>
  <c r="C1104" s="1"/>
  <c r="C1105" a="1"/>
  <c r="C1105" s="1"/>
  <c r="A1105" s="1"/>
  <c r="C1106" a="1"/>
  <c r="C1106" s="1"/>
  <c r="C1107" a="1"/>
  <c r="C1107" s="1"/>
  <c r="C1108" a="1"/>
  <c r="C1108" s="1"/>
  <c r="C1109" a="1"/>
  <c r="C1109" s="1"/>
  <c r="C1110" a="1"/>
  <c r="C1110" s="1"/>
  <c r="F1110" s="1"/>
  <c r="C1111" a="1"/>
  <c r="C1111" s="1"/>
  <c r="E1111" s="1"/>
  <c r="C1112" a="1"/>
  <c r="C1112" s="1"/>
  <c r="G1112" s="1"/>
  <c r="C1113" a="1"/>
  <c r="C1113" s="1"/>
  <c r="C1114" a="1"/>
  <c r="C1114" s="1"/>
  <c r="C1115" a="1"/>
  <c r="C1115" s="1"/>
  <c r="A1115" s="1"/>
  <c r="C1116" a="1"/>
  <c r="C1116" s="1"/>
  <c r="G1116" s="1"/>
  <c r="C1117" a="1"/>
  <c r="C1117" s="1"/>
  <c r="E1117" s="1"/>
  <c r="C1118" a="1"/>
  <c r="C1118" s="1"/>
  <c r="E1118" s="1"/>
  <c r="C1119" a="1"/>
  <c r="C1119" s="1"/>
  <c r="B1119" s="1"/>
  <c r="C1120" a="1"/>
  <c r="C1120" s="1"/>
  <c r="D1120" s="1"/>
  <c r="C1121" a="1"/>
  <c r="C1121" s="1"/>
  <c r="E1121" s="1"/>
  <c r="C1122" a="1"/>
  <c r="C1122" s="1"/>
  <c r="E1122" s="1"/>
  <c r="C1123" a="1"/>
  <c r="C1123" s="1"/>
  <c r="C1124" a="1"/>
  <c r="C1124" s="1"/>
  <c r="G1124" s="1"/>
  <c r="C1125" a="1"/>
  <c r="C1125" s="1"/>
  <c r="B1125" s="1"/>
  <c r="C1126" a="1"/>
  <c r="C1126" s="1"/>
  <c r="C1127" a="1"/>
  <c r="C1127" s="1"/>
  <c r="B1127" s="1"/>
  <c r="C1128" a="1"/>
  <c r="C1128" s="1"/>
  <c r="C1129" a="1"/>
  <c r="C1129" s="1"/>
  <c r="C1130" a="1"/>
  <c r="C1130" s="1"/>
  <c r="D1130" s="1"/>
  <c r="C1131" a="1"/>
  <c r="C1131" s="1"/>
  <c r="C1132" a="1"/>
  <c r="C1132" s="1"/>
  <c r="C1133" a="1"/>
  <c r="C1133" s="1"/>
  <c r="C1134" a="1"/>
  <c r="C1134" s="1"/>
  <c r="C1135" a="1"/>
  <c r="C1135" s="1"/>
  <c r="B1135" s="1"/>
  <c r="C1136" a="1"/>
  <c r="C1136" s="1"/>
  <c r="C1137" a="1"/>
  <c r="C1137" s="1"/>
  <c r="E1137" s="1"/>
  <c r="C1138" a="1"/>
  <c r="C1138" s="1"/>
  <c r="D1138" s="1"/>
  <c r="C1139" a="1"/>
  <c r="C1139" s="1"/>
  <c r="C1140" a="1"/>
  <c r="C1140" s="1"/>
  <c r="E1140" s="1"/>
  <c r="C1141" a="1"/>
  <c r="C1141" s="1"/>
  <c r="C1142" a="1"/>
  <c r="C1142" s="1"/>
  <c r="B1142" s="1"/>
  <c r="C1143" a="1"/>
  <c r="C1143" s="1"/>
  <c r="C1144" a="1"/>
  <c r="C1144" s="1"/>
  <c r="B1144" s="1"/>
  <c r="C1145" a="1"/>
  <c r="C1145" s="1"/>
  <c r="G1145" s="1"/>
  <c r="C1146" a="1"/>
  <c r="C1146" s="1"/>
  <c r="A1146" s="1"/>
  <c r="C1147" a="1"/>
  <c r="C1147" s="1"/>
  <c r="G1147" s="1"/>
  <c r="C1148" a="1"/>
  <c r="C1148" s="1"/>
  <c r="C1149" a="1"/>
  <c r="C1149" s="1"/>
  <c r="F1149" s="1"/>
  <c r="C1150" a="1"/>
  <c r="C1150" s="1"/>
  <c r="A1150" s="1"/>
  <c r="C1151" a="1"/>
  <c r="C1151" s="1"/>
  <c r="H1151" s="1"/>
  <c r="C1152" a="1"/>
  <c r="C1152" s="1"/>
  <c r="A1152" s="1"/>
  <c r="C1153" a="1"/>
  <c r="C1153" s="1"/>
  <c r="C1154" a="1"/>
  <c r="C1154" s="1"/>
  <c r="C1155" a="1"/>
  <c r="C1155" s="1"/>
  <c r="C1156" a="1"/>
  <c r="C1156" s="1"/>
  <c r="C1157" a="1"/>
  <c r="C1157" s="1"/>
  <c r="C1158" a="1"/>
  <c r="C1158" s="1"/>
  <c r="C1159" a="1"/>
  <c r="C1159" s="1"/>
  <c r="C1160" a="1"/>
  <c r="C1160" s="1"/>
  <c r="A1160" s="1"/>
  <c r="C1161" a="1"/>
  <c r="C1161" s="1"/>
  <c r="C1162" a="1"/>
  <c r="C1162" s="1"/>
  <c r="C1163" a="1"/>
  <c r="C1163" s="1"/>
  <c r="C1164" a="1"/>
  <c r="C1164" s="1"/>
  <c r="C1165" a="1"/>
  <c r="C1165" s="1"/>
  <c r="B1165" s="1"/>
  <c r="C1166" a="1"/>
  <c r="C1166" s="1"/>
  <c r="C1167" a="1"/>
  <c r="C1167" s="1"/>
  <c r="B1167" s="1"/>
  <c r="C1168" a="1"/>
  <c r="C1168" s="1"/>
  <c r="G1168" s="1"/>
  <c r="C1169" a="1"/>
  <c r="C1169" s="1"/>
  <c r="E1169" s="1"/>
  <c r="C1170" a="1"/>
  <c r="C1170" s="1"/>
  <c r="C1171" a="1"/>
  <c r="C1171" s="1"/>
  <c r="C1172" a="1"/>
  <c r="C1172" s="1"/>
  <c r="C1173" a="1"/>
  <c r="C1173" s="1"/>
  <c r="G1173" s="1"/>
  <c r="C1174" a="1"/>
  <c r="C1174" s="1"/>
  <c r="C1175" a="1"/>
  <c r="C1175" s="1"/>
  <c r="C1176" a="1"/>
  <c r="C1176" s="1"/>
  <c r="E1176" s="1"/>
  <c r="C1177" a="1"/>
  <c r="C1177" s="1"/>
  <c r="G1177" s="1"/>
  <c r="C1178" a="1"/>
  <c r="C1178" s="1"/>
  <c r="C9" i="61" a="1"/>
  <c r="C9" s="1"/>
  <c r="H9" s="1"/>
  <c r="C10" a="1"/>
  <c r="C10" s="1"/>
  <c r="F10" s="1"/>
  <c r="C11" a="1"/>
  <c r="C11" s="1"/>
  <c r="E11" s="1"/>
  <c r="C12" a="1"/>
  <c r="C12" s="1"/>
  <c r="C13" a="1"/>
  <c r="C13" s="1"/>
  <c r="G13" s="1"/>
  <c r="C14" a="1"/>
  <c r="C14" s="1"/>
  <c r="H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B21" s="1"/>
  <c r="C22" a="1"/>
  <c r="C22" s="1"/>
  <c r="C23" a="1"/>
  <c r="C23" s="1"/>
  <c r="C24" a="1"/>
  <c r="C24" s="1"/>
  <c r="C25" a="1"/>
  <c r="C25" s="1"/>
  <c r="C26" a="1"/>
  <c r="C26" s="1"/>
  <c r="D26" s="1"/>
  <c r="C27" a="1"/>
  <c r="C27" s="1"/>
  <c r="C28" a="1"/>
  <c r="C28" s="1"/>
  <c r="C29" a="1"/>
  <c r="C29" s="1"/>
  <c r="D29" s="1"/>
  <c r="C30" a="1"/>
  <c r="C30" s="1"/>
  <c r="H30" s="1"/>
  <c r="C31" a="1"/>
  <c r="C31" s="1"/>
  <c r="C32" a="1"/>
  <c r="C32" s="1"/>
  <c r="F32" s="1"/>
  <c r="C33" a="1"/>
  <c r="C33" s="1"/>
  <c r="C34" a="1"/>
  <c r="C34" s="1"/>
  <c r="E34" s="1"/>
  <c r="C35" a="1"/>
  <c r="C35" s="1"/>
  <c r="C36" a="1"/>
  <c r="C36" s="1"/>
  <c r="D36" s="1"/>
  <c r="C37" a="1"/>
  <c r="C37" s="1"/>
  <c r="C38" a="1"/>
  <c r="C38" s="1"/>
  <c r="C39" a="1"/>
  <c r="C39" s="1"/>
  <c r="C40" a="1"/>
  <c r="C40" s="1"/>
  <c r="B40" s="1"/>
  <c r="C41" a="1"/>
  <c r="C41" s="1"/>
  <c r="C42" a="1"/>
  <c r="C42" s="1"/>
  <c r="C43" a="1"/>
  <c r="C43" s="1"/>
  <c r="C44" a="1"/>
  <c r="C44" s="1"/>
  <c r="D44" s="1"/>
  <c r="C45" a="1"/>
  <c r="C45" s="1"/>
  <c r="D45" s="1"/>
  <c r="C46" a="1"/>
  <c r="C46" s="1"/>
  <c r="H46" s="1"/>
  <c r="C47" a="1"/>
  <c r="C47" s="1"/>
  <c r="C48" a="1"/>
  <c r="C48" s="1"/>
  <c r="C49" a="1"/>
  <c r="C49" s="1"/>
  <c r="C50" a="1"/>
  <c r="C50" s="1"/>
  <c r="C51" a="1"/>
  <c r="C51" s="1"/>
  <c r="B51" s="1"/>
  <c r="C52" a="1"/>
  <c r="C52" s="1"/>
  <c r="E52" s="1"/>
  <c r="C53" a="1"/>
  <c r="C53" s="1"/>
  <c r="C54" a="1"/>
  <c r="C54" s="1"/>
  <c r="C55" a="1"/>
  <c r="C55" s="1"/>
  <c r="C56" a="1"/>
  <c r="C56" s="1"/>
  <c r="C57" a="1"/>
  <c r="C57" s="1"/>
  <c r="C58" a="1"/>
  <c r="C58" s="1"/>
  <c r="D58" s="1"/>
  <c r="C59" a="1"/>
  <c r="C59" s="1"/>
  <c r="E59" s="1"/>
  <c r="C60" a="1"/>
  <c r="C60" s="1"/>
  <c r="C61" a="1"/>
  <c r="C61" s="1"/>
  <c r="D61" s="1"/>
  <c r="C62" a="1"/>
  <c r="C62" s="1"/>
  <c r="H62" s="1"/>
  <c r="C63" a="1"/>
  <c r="C63" s="1"/>
  <c r="C64" a="1"/>
  <c r="C64" s="1"/>
  <c r="F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G71" s="1"/>
  <c r="C72" a="1"/>
  <c r="C72" s="1"/>
  <c r="C73" a="1"/>
  <c r="C73" s="1"/>
  <c r="D73" s="1"/>
  <c r="C74" a="1"/>
  <c r="C74" s="1"/>
  <c r="D74" s="1"/>
  <c r="C75" a="1"/>
  <c r="C75" s="1"/>
  <c r="E75" s="1"/>
  <c r="C76" a="1"/>
  <c r="C76" s="1"/>
  <c r="D76" s="1"/>
  <c r="C77" a="1"/>
  <c r="C77" s="1"/>
  <c r="C78" a="1"/>
  <c r="C78" s="1"/>
  <c r="C79" a="1"/>
  <c r="C79" s="1"/>
  <c r="H79" s="1"/>
  <c r="C80" a="1"/>
  <c r="C80" s="1"/>
  <c r="C81" a="1"/>
  <c r="C81" s="1"/>
  <c r="C82" a="1"/>
  <c r="C82" s="1"/>
  <c r="D82" s="1"/>
  <c r="C83" a="1"/>
  <c r="C83" s="1"/>
  <c r="G83" s="1"/>
  <c r="C84" a="1"/>
  <c r="C84" s="1"/>
  <c r="B84" s="1"/>
  <c r="C85" a="1"/>
  <c r="C85" s="1"/>
  <c r="C86" a="1"/>
  <c r="C86" s="1"/>
  <c r="C87" a="1"/>
  <c r="C87" s="1"/>
  <c r="H87" s="1"/>
  <c r="C88" a="1"/>
  <c r="C88" s="1"/>
  <c r="C89" a="1"/>
  <c r="C89" s="1"/>
  <c r="D89" s="1"/>
  <c r="C90" a="1"/>
  <c r="C90" s="1"/>
  <c r="G90" s="1"/>
  <c r="C91" a="1"/>
  <c r="C91" s="1"/>
  <c r="C92" a="1"/>
  <c r="C92" s="1"/>
  <c r="H92" s="1"/>
  <c r="C93" a="1"/>
  <c r="C93" s="1"/>
  <c r="C94" a="1"/>
  <c r="C94" s="1"/>
  <c r="C95" a="1"/>
  <c r="C95" s="1"/>
  <c r="B95" s="1"/>
  <c r="C96" a="1"/>
  <c r="C96" s="1"/>
  <c r="H96" s="1"/>
  <c r="C97" a="1"/>
  <c r="C97" s="1"/>
  <c r="B97" s="1"/>
  <c r="C98" a="1"/>
  <c r="C98" s="1"/>
  <c r="E98" s="1"/>
  <c r="C99" a="1"/>
  <c r="C99" s="1"/>
  <c r="D99" s="1"/>
  <c r="C100" a="1"/>
  <c r="C100" s="1"/>
  <c r="C101" a="1"/>
  <c r="C101" s="1"/>
  <c r="G101" s="1"/>
  <c r="C102" a="1"/>
  <c r="C102" s="1"/>
  <c r="E102" s="1"/>
  <c r="C103" a="1"/>
  <c r="C103" s="1"/>
  <c r="C104" a="1"/>
  <c r="C104" s="1"/>
  <c r="C105" a="1"/>
  <c r="C105" s="1"/>
  <c r="D105" s="1"/>
  <c r="C106" a="1"/>
  <c r="C106" s="1"/>
  <c r="H106" s="1"/>
  <c r="C107" a="1"/>
  <c r="C107" s="1"/>
  <c r="D107" s="1"/>
  <c r="C108" a="1"/>
  <c r="C108" s="1"/>
  <c r="C109" a="1"/>
  <c r="C109" s="1"/>
  <c r="G109" s="1"/>
  <c r="C110" a="1"/>
  <c r="C110" s="1"/>
  <c r="C111" a="1"/>
  <c r="C111" s="1"/>
  <c r="G111" s="1"/>
  <c r="C112" a="1"/>
  <c r="C112" s="1"/>
  <c r="D112" s="1"/>
  <c r="C113" a="1"/>
  <c r="C113" s="1"/>
  <c r="C114" a="1"/>
  <c r="C114" s="1"/>
  <c r="C115" a="1"/>
  <c r="C115" s="1"/>
  <c r="C116" a="1"/>
  <c r="C116" s="1"/>
  <c r="C117" a="1"/>
  <c r="C117" s="1"/>
  <c r="D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B126" s="1"/>
  <c r="C127" a="1"/>
  <c r="C127" s="1"/>
  <c r="E127" s="1"/>
  <c r="C128" a="1"/>
  <c r="C128" s="1"/>
  <c r="C129" a="1"/>
  <c r="C129" s="1"/>
  <c r="C130" a="1"/>
  <c r="C130" s="1"/>
  <c r="C131" a="1"/>
  <c r="C131" s="1"/>
  <c r="C132" a="1"/>
  <c r="C132" s="1"/>
  <c r="D132" s="1"/>
  <c r="C133" a="1"/>
  <c r="C133" s="1"/>
  <c r="H133" s="1"/>
  <c r="C134" a="1"/>
  <c r="C134" s="1"/>
  <c r="C135" a="1"/>
  <c r="C135" s="1"/>
  <c r="C136" a="1"/>
  <c r="C136" s="1"/>
  <c r="C137" a="1"/>
  <c r="C137" s="1"/>
  <c r="C138" a="1"/>
  <c r="C138" s="1"/>
  <c r="D138" s="1"/>
  <c r="C139" a="1"/>
  <c r="C139" s="1"/>
  <c r="D139" s="1"/>
  <c r="C140" a="1"/>
  <c r="C140" s="1"/>
  <c r="F140" s="1"/>
  <c r="C141" a="1"/>
  <c r="C141" s="1"/>
  <c r="D141" s="1"/>
  <c r="C142" a="1"/>
  <c r="C142" s="1"/>
  <c r="F142" s="1"/>
  <c r="C143" a="1"/>
  <c r="C143" s="1"/>
  <c r="C144" a="1"/>
  <c r="C144" s="1"/>
  <c r="C145" a="1"/>
  <c r="C145" s="1"/>
  <c r="C146" a="1"/>
  <c r="C146" s="1"/>
  <c r="H146" s="1"/>
  <c r="C147" a="1"/>
  <c r="C147" s="1"/>
  <c r="F147" s="1"/>
  <c r="C148" a="1"/>
  <c r="C148" s="1"/>
  <c r="C149" a="1"/>
  <c r="C149" s="1"/>
  <c r="C150" a="1"/>
  <c r="C150" s="1"/>
  <c r="C151" a="1"/>
  <c r="C151" s="1"/>
  <c r="C152" a="1"/>
  <c r="C152" s="1"/>
  <c r="B152" s="1"/>
  <c r="C153" a="1"/>
  <c r="C153" s="1"/>
  <c r="C154" a="1"/>
  <c r="C154" s="1"/>
  <c r="C155" a="1"/>
  <c r="C155" s="1"/>
  <c r="D155" s="1"/>
  <c r="C156" a="1"/>
  <c r="C156" s="1"/>
  <c r="D156" s="1"/>
  <c r="C157" a="1"/>
  <c r="C157" s="1"/>
  <c r="F157" s="1"/>
  <c r="C158" a="1"/>
  <c r="C158" s="1"/>
  <c r="C159" a="1"/>
  <c r="C159" s="1"/>
  <c r="G159" s="1"/>
  <c r="C160" a="1"/>
  <c r="C160" s="1"/>
  <c r="E160" s="1"/>
  <c r="C161" a="1"/>
  <c r="C161" s="1"/>
  <c r="H161" s="1"/>
  <c r="C162" a="1"/>
  <c r="C162" s="1"/>
  <c r="E162" s="1"/>
  <c r="C163" a="1"/>
  <c r="C163" s="1"/>
  <c r="E163" s="1"/>
  <c r="C164" a="1"/>
  <c r="C164" s="1"/>
  <c r="C165" a="1"/>
  <c r="C165" s="1"/>
  <c r="C166" a="1"/>
  <c r="C166" s="1"/>
  <c r="C167" a="1"/>
  <c r="C167" s="1"/>
  <c r="B167" s="1"/>
  <c r="C168" a="1"/>
  <c r="C168" s="1"/>
  <c r="C169" a="1"/>
  <c r="C169" s="1"/>
  <c r="E169" s="1"/>
  <c r="C170" a="1"/>
  <c r="C170" s="1"/>
  <c r="D170" s="1"/>
  <c r="C171" a="1"/>
  <c r="C171" s="1"/>
  <c r="C172" a="1"/>
  <c r="C172" s="1"/>
  <c r="C173" a="1"/>
  <c r="C173" s="1"/>
  <c r="C174" a="1"/>
  <c r="C174" s="1"/>
  <c r="D174" s="1"/>
  <c r="C175" a="1"/>
  <c r="C175" s="1"/>
  <c r="C176" a="1"/>
  <c r="C176" s="1"/>
  <c r="C177" a="1"/>
  <c r="C177" s="1"/>
  <c r="F177" s="1"/>
  <c r="C178" a="1"/>
  <c r="C178" s="1"/>
  <c r="C179" a="1"/>
  <c r="C179" s="1"/>
  <c r="G179" s="1"/>
  <c r="C180" a="1"/>
  <c r="C180" s="1"/>
  <c r="C181" a="1"/>
  <c r="C181" s="1"/>
  <c r="C182" a="1"/>
  <c r="C182" s="1"/>
  <c r="F182" s="1"/>
  <c r="C183" a="1"/>
  <c r="C183" s="1"/>
  <c r="B183" s="1"/>
  <c r="C184" a="1"/>
  <c r="C184" s="1"/>
  <c r="C185" a="1"/>
  <c r="C185" s="1"/>
  <c r="D185" s="1"/>
  <c r="C186" a="1"/>
  <c r="C186" s="1"/>
  <c r="C187" a="1"/>
  <c r="C187" s="1"/>
  <c r="F187" s="1"/>
  <c r="C188" a="1"/>
  <c r="C188" s="1"/>
  <c r="C189" a="1"/>
  <c r="C189" s="1"/>
  <c r="F189" s="1"/>
  <c r="C190" a="1"/>
  <c r="C190" s="1"/>
  <c r="H190" s="1"/>
  <c r="C191" a="1"/>
  <c r="C191" s="1"/>
  <c r="C192" a="1"/>
  <c r="C192" s="1"/>
  <c r="C193" a="1"/>
  <c r="C193" s="1"/>
  <c r="F193" s="1"/>
  <c r="C194" a="1"/>
  <c r="C194" s="1"/>
  <c r="C195" a="1"/>
  <c r="C195" s="1"/>
  <c r="C196" a="1"/>
  <c r="C196" s="1"/>
  <c r="C197" a="1"/>
  <c r="C197" s="1"/>
  <c r="D197" s="1"/>
  <c r="C198" a="1"/>
  <c r="C198" s="1"/>
  <c r="H198" s="1"/>
  <c r="C199" a="1"/>
  <c r="C199" s="1"/>
  <c r="C200" a="1"/>
  <c r="C200" s="1"/>
  <c r="G200" s="1"/>
  <c r="C201" a="1"/>
  <c r="C201" s="1"/>
  <c r="F201" s="1"/>
  <c r="C202" a="1"/>
  <c r="C202" s="1"/>
  <c r="B202" s="1"/>
  <c r="C203" a="1"/>
  <c r="C203" s="1"/>
  <c r="G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G210" s="1"/>
  <c r="C211" a="1"/>
  <c r="C211" s="1"/>
  <c r="C212" a="1"/>
  <c r="C212" s="1"/>
  <c r="F212" s="1"/>
  <c r="C213" a="1"/>
  <c r="C213" s="1"/>
  <c r="B213" s="1"/>
  <c r="C214" a="1"/>
  <c r="C214" s="1"/>
  <c r="H214" s="1"/>
  <c r="C215" a="1"/>
  <c r="C215" s="1"/>
  <c r="C216" a="1"/>
  <c r="C216" s="1"/>
  <c r="G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B222" s="1"/>
  <c r="C223" a="1"/>
  <c r="C223" s="1"/>
  <c r="D223" s="1"/>
  <c r="C224" a="1"/>
  <c r="C224" s="1"/>
  <c r="C225" a="1"/>
  <c r="C225" s="1"/>
  <c r="C226" a="1"/>
  <c r="C226" s="1"/>
  <c r="C227" a="1"/>
  <c r="C227" s="1"/>
  <c r="C228" a="1"/>
  <c r="C228" s="1"/>
  <c r="D228" s="1"/>
  <c r="C229" a="1"/>
  <c r="C229" s="1"/>
  <c r="C230" a="1"/>
  <c r="C230" s="1"/>
  <c r="C231" a="1"/>
  <c r="C231" s="1"/>
  <c r="G231" s="1"/>
  <c r="C232" a="1"/>
  <c r="C232" s="1"/>
  <c r="C233" a="1"/>
  <c r="C233" s="1"/>
  <c r="B233" s="1"/>
  <c r="C234" a="1"/>
  <c r="C234" s="1"/>
  <c r="C235" a="1"/>
  <c r="C235" s="1"/>
  <c r="C236" a="1"/>
  <c r="C236" s="1"/>
  <c r="E236" s="1"/>
  <c r="C237" a="1"/>
  <c r="C237" s="1"/>
  <c r="C238" a="1"/>
  <c r="C238" s="1"/>
  <c r="D238" s="1"/>
  <c r="C239" a="1"/>
  <c r="C239" s="1"/>
  <c r="E239" s="1"/>
  <c r="C240" a="1"/>
  <c r="C240" s="1"/>
  <c r="E240" s="1"/>
  <c r="C241" a="1"/>
  <c r="C241" s="1"/>
  <c r="C242" a="1"/>
  <c r="C242" s="1"/>
  <c r="C243" a="1"/>
  <c r="C243" s="1"/>
  <c r="B243" s="1"/>
  <c r="C244" a="1"/>
  <c r="C244" s="1"/>
  <c r="C245" a="1"/>
  <c r="C245" s="1"/>
  <c r="D245" s="1"/>
  <c r="C246" a="1"/>
  <c r="C246" s="1"/>
  <c r="C247" a="1"/>
  <c r="C247" s="1"/>
  <c r="F247" s="1"/>
  <c r="C248" a="1"/>
  <c r="C248" s="1"/>
  <c r="G248" s="1"/>
  <c r="C249" a="1"/>
  <c r="C249" s="1"/>
  <c r="C250" a="1"/>
  <c r="C250" s="1"/>
  <c r="C251" a="1"/>
  <c r="C251" s="1"/>
  <c r="D251" s="1"/>
  <c r="C252" a="1"/>
  <c r="C252" s="1"/>
  <c r="C253" a="1"/>
  <c r="C253" s="1"/>
  <c r="C254" a="1"/>
  <c r="C254" s="1"/>
  <c r="D254" s="1"/>
  <c r="C255" a="1"/>
  <c r="C255" s="1"/>
  <c r="F255" s="1"/>
  <c r="C256" a="1"/>
  <c r="C256" s="1"/>
  <c r="F256" s="1"/>
  <c r="C257" a="1"/>
  <c r="C257" s="1"/>
  <c r="C258" a="1"/>
  <c r="C258" s="1"/>
  <c r="C259" a="1"/>
  <c r="C259" s="1"/>
  <c r="D259" s="1"/>
  <c r="C260" a="1"/>
  <c r="C260" s="1"/>
  <c r="C261" a="1"/>
  <c r="C261" s="1"/>
  <c r="C262" a="1"/>
  <c r="C262" s="1"/>
  <c r="E262" s="1"/>
  <c r="C263" a="1"/>
  <c r="C263" s="1"/>
  <c r="C264" a="1"/>
  <c r="C264" s="1"/>
  <c r="C265" a="1"/>
  <c r="C265" s="1"/>
  <c r="C266" a="1"/>
  <c r="C266" s="1"/>
  <c r="C267" a="1"/>
  <c r="C267" s="1"/>
  <c r="D267" s="1"/>
  <c r="C268" a="1"/>
  <c r="C268" s="1"/>
  <c r="D268" s="1"/>
  <c r="C269" a="1"/>
  <c r="C269" s="1"/>
  <c r="C270" a="1"/>
  <c r="C270" s="1"/>
  <c r="D270" s="1"/>
  <c r="C271" a="1"/>
  <c r="C271" s="1"/>
  <c r="E271" s="1"/>
  <c r="C272" a="1"/>
  <c r="C272" s="1"/>
  <c r="D272" s="1"/>
  <c r="C273" a="1"/>
  <c r="C273" s="1"/>
  <c r="D273" s="1"/>
  <c r="C274" a="1"/>
  <c r="C274" s="1"/>
  <c r="C275" a="1"/>
  <c r="C275" s="1"/>
  <c r="C276" a="1"/>
  <c r="C276" s="1"/>
  <c r="C277" a="1"/>
  <c r="C277" s="1"/>
  <c r="C278" a="1"/>
  <c r="C278" s="1"/>
  <c r="D278" s="1"/>
  <c r="C279" a="1"/>
  <c r="C279" s="1"/>
  <c r="C280" a="1"/>
  <c r="C280" s="1"/>
  <c r="D280" s="1"/>
  <c r="C281" a="1"/>
  <c r="C281" s="1"/>
  <c r="D281" s="1"/>
  <c r="C282" a="1"/>
  <c r="C282" s="1"/>
  <c r="C283" a="1"/>
  <c r="C283" s="1"/>
  <c r="C284" a="1"/>
  <c r="C284" s="1"/>
  <c r="B284" s="1"/>
  <c r="C285" a="1"/>
  <c r="C285" s="1"/>
  <c r="C286" a="1"/>
  <c r="C286" s="1"/>
  <c r="H286" s="1"/>
  <c r="C287" a="1"/>
  <c r="C287" s="1"/>
  <c r="F287" s="1"/>
  <c r="C288" a="1"/>
  <c r="C288" s="1"/>
  <c r="C289" a="1"/>
  <c r="C289" s="1"/>
  <c r="C290" a="1"/>
  <c r="C290" s="1"/>
  <c r="E290" s="1"/>
  <c r="C291" a="1"/>
  <c r="C291" s="1"/>
  <c r="C292" a="1"/>
  <c r="C292" s="1"/>
  <c r="C293" a="1"/>
  <c r="C293" s="1"/>
  <c r="D293" s="1"/>
  <c r="C294" a="1"/>
  <c r="C294" s="1"/>
  <c r="C295" a="1"/>
  <c r="C295" s="1"/>
  <c r="G295" s="1"/>
  <c r="C296" a="1"/>
  <c r="C296" s="1"/>
  <c r="C297" a="1"/>
  <c r="C297" s="1"/>
  <c r="C298" a="1"/>
  <c r="C298" s="1"/>
  <c r="H298" s="1"/>
  <c r="C299" a="1"/>
  <c r="C299" s="1"/>
  <c r="C300" a="1"/>
  <c r="C300" s="1"/>
  <c r="C301" a="1"/>
  <c r="C301" s="1"/>
  <c r="C302" a="1"/>
  <c r="C302" s="1"/>
  <c r="H302" s="1"/>
  <c r="C303" a="1"/>
  <c r="C303" s="1"/>
  <c r="C304" a="1"/>
  <c r="C304" s="1"/>
  <c r="F304" s="1"/>
  <c r="C305" a="1"/>
  <c r="C305" s="1"/>
  <c r="C306" a="1"/>
  <c r="C306" s="1"/>
  <c r="C307" a="1"/>
  <c r="C307" s="1"/>
  <c r="C308" a="1"/>
  <c r="C308" s="1"/>
  <c r="C309" a="1"/>
  <c r="C309" s="1"/>
  <c r="D309" s="1"/>
  <c r="C310" a="1"/>
  <c r="C310" s="1"/>
  <c r="C311" a="1"/>
  <c r="C311" s="1"/>
  <c r="C312" a="1"/>
  <c r="C312" s="1"/>
  <c r="C313" a="1"/>
  <c r="C313" s="1"/>
  <c r="D313" s="1"/>
  <c r="C314" a="1"/>
  <c r="C314" s="1"/>
  <c r="F314" s="1"/>
  <c r="C315" a="1"/>
  <c r="C315" s="1"/>
  <c r="C316" a="1"/>
  <c r="C316" s="1"/>
  <c r="E316" s="1"/>
  <c r="C317" a="1"/>
  <c r="C317" s="1"/>
  <c r="D317" s="1"/>
  <c r="C318" a="1"/>
  <c r="C318" s="1"/>
  <c r="C319" a="1"/>
  <c r="C319" s="1"/>
  <c r="C320" a="1"/>
  <c r="C320" s="1"/>
  <c r="C321" a="1"/>
  <c r="C321" s="1"/>
  <c r="E321" s="1"/>
  <c r="C322" a="1"/>
  <c r="C322" s="1"/>
  <c r="C323" a="1"/>
  <c r="C323" s="1"/>
  <c r="D323" s="1"/>
  <c r="C324" a="1"/>
  <c r="C324" s="1"/>
  <c r="E324" s="1"/>
  <c r="C325" a="1"/>
  <c r="C325" s="1"/>
  <c r="C326" a="1"/>
  <c r="C326" s="1"/>
  <c r="B326" s="1"/>
  <c r="C327" a="1"/>
  <c r="C327" s="1"/>
  <c r="C328" a="1"/>
  <c r="C328" s="1"/>
  <c r="H328" s="1"/>
  <c r="C329" a="1"/>
  <c r="C329" s="1"/>
  <c r="C330" a="1"/>
  <c r="C330" s="1"/>
  <c r="C331" a="1"/>
  <c r="C331" s="1"/>
  <c r="C332" a="1"/>
  <c r="C332" s="1"/>
  <c r="C333" a="1"/>
  <c r="C333" s="1"/>
  <c r="G333" s="1"/>
  <c r="C334" a="1"/>
  <c r="C334" s="1"/>
  <c r="C335" a="1"/>
  <c r="C335" s="1"/>
  <c r="C336" a="1"/>
  <c r="C336" s="1"/>
  <c r="C337" a="1"/>
  <c r="C337" s="1"/>
  <c r="G337" s="1"/>
  <c r="C338" a="1"/>
  <c r="C338" s="1"/>
  <c r="D338" s="1"/>
  <c r="C339" a="1"/>
  <c r="C339" s="1"/>
  <c r="E339" s="1"/>
  <c r="C340" a="1"/>
  <c r="C340" s="1"/>
  <c r="C341" a="1"/>
  <c r="C341" s="1"/>
  <c r="H341" s="1"/>
  <c r="C342" a="1"/>
  <c r="C342" s="1"/>
  <c r="C343" a="1"/>
  <c r="C343" s="1"/>
  <c r="E343" s="1"/>
  <c r="C344" a="1"/>
  <c r="C344" s="1"/>
  <c r="G344" s="1"/>
  <c r="C345" a="1"/>
  <c r="C345" s="1"/>
  <c r="D345" s="1"/>
  <c r="C346" a="1"/>
  <c r="C346" s="1"/>
  <c r="C347" a="1"/>
  <c r="C347" s="1"/>
  <c r="F347" s="1"/>
  <c r="C348" a="1"/>
  <c r="C348" s="1"/>
  <c r="C349" a="1"/>
  <c r="C349" s="1"/>
  <c r="C350" a="1"/>
  <c r="C350" s="1"/>
  <c r="D350" s="1"/>
  <c r="C351" a="1"/>
  <c r="C351" s="1"/>
  <c r="C352" a="1"/>
  <c r="C352" s="1"/>
  <c r="H352" s="1"/>
  <c r="C353" a="1"/>
  <c r="C353" s="1"/>
  <c r="C354" a="1"/>
  <c r="C354" s="1"/>
  <c r="C355" a="1"/>
  <c r="C355" s="1"/>
  <c r="G355" s="1"/>
  <c r="C356" a="1"/>
  <c r="C356" s="1"/>
  <c r="C357" a="1"/>
  <c r="C357" s="1"/>
  <c r="E357" s="1"/>
  <c r="C358" a="1"/>
  <c r="C358" s="1"/>
  <c r="F358" s="1"/>
  <c r="C359" a="1"/>
  <c r="C359" s="1"/>
  <c r="C360" a="1"/>
  <c r="C360" s="1"/>
  <c r="H360" s="1"/>
  <c r="C361" a="1"/>
  <c r="C361" s="1"/>
  <c r="C362" a="1"/>
  <c r="C362" s="1"/>
  <c r="F362" s="1"/>
  <c r="C363" a="1"/>
  <c r="C363" s="1"/>
  <c r="C364" a="1"/>
  <c r="C364" s="1"/>
  <c r="D364" s="1"/>
  <c r="C365" a="1"/>
  <c r="C365" s="1"/>
  <c r="B365" s="1"/>
  <c r="C366" a="1"/>
  <c r="C366" s="1"/>
  <c r="H366" s="1"/>
  <c r="C367" a="1"/>
  <c r="C367" s="1"/>
  <c r="C368" a="1"/>
  <c r="C368" s="1"/>
  <c r="D368" s="1"/>
  <c r="C369" a="1"/>
  <c r="C369" s="1"/>
  <c r="C370" a="1"/>
  <c r="C370" s="1"/>
  <c r="D370" s="1"/>
  <c r="C371" a="1"/>
  <c r="C371" s="1"/>
  <c r="H371" s="1"/>
  <c r="C372" a="1"/>
  <c r="C372" s="1"/>
  <c r="H372" s="1"/>
  <c r="C373" a="1"/>
  <c r="C373" s="1"/>
  <c r="D373" s="1"/>
  <c r="C374" a="1"/>
  <c r="C374" s="1"/>
  <c r="C375" a="1"/>
  <c r="C375" s="1"/>
  <c r="D375" s="1"/>
  <c r="C376" a="1"/>
  <c r="C376" s="1"/>
  <c r="E376" s="1"/>
  <c r="C377" a="1"/>
  <c r="C377" s="1"/>
  <c r="D377" s="1"/>
  <c r="C378" a="1"/>
  <c r="C378" s="1"/>
  <c r="H378" s="1"/>
  <c r="C379" a="1"/>
  <c r="C379" s="1"/>
  <c r="D379" s="1"/>
  <c r="C380" a="1"/>
  <c r="C380" s="1"/>
  <c r="E380" s="1"/>
  <c r="C381" a="1"/>
  <c r="C381" s="1"/>
  <c r="G381" s="1"/>
  <c r="C382" a="1"/>
  <c r="C382" s="1"/>
  <c r="D382" s="1"/>
  <c r="C383" a="1"/>
  <c r="C383" s="1"/>
  <c r="B383" s="1"/>
  <c r="C384" a="1"/>
  <c r="C384" s="1"/>
  <c r="C385" a="1"/>
  <c r="C385" s="1"/>
  <c r="B385" s="1"/>
  <c r="C386" a="1"/>
  <c r="C386" s="1"/>
  <c r="C387" a="1"/>
  <c r="C387" s="1"/>
  <c r="G387" s="1"/>
  <c r="C388" a="1"/>
  <c r="C388" s="1"/>
  <c r="D388" s="1"/>
  <c r="C389" a="1"/>
  <c r="C389" s="1"/>
  <c r="C390" a="1"/>
  <c r="C390" s="1"/>
  <c r="G390" s="1"/>
  <c r="C391" a="1"/>
  <c r="C391" s="1"/>
  <c r="C392" a="1"/>
  <c r="C392" s="1"/>
  <c r="D392" s="1"/>
  <c r="C393" a="1"/>
  <c r="C393" s="1"/>
  <c r="H393" s="1"/>
  <c r="C394" a="1"/>
  <c r="C394" s="1"/>
  <c r="C395" a="1"/>
  <c r="C395" s="1"/>
  <c r="C396" a="1"/>
  <c r="C396" s="1"/>
  <c r="E396" s="1"/>
  <c r="C397" a="1"/>
  <c r="C397" s="1"/>
  <c r="A397" s="1"/>
  <c r="C398" a="1"/>
  <c r="C398" s="1"/>
  <c r="C399" a="1"/>
  <c r="C399" s="1"/>
  <c r="C400" a="1"/>
  <c r="C400" s="1"/>
  <c r="B400" s="1"/>
  <c r="C401" a="1"/>
  <c r="C401" s="1"/>
  <c r="C402" a="1"/>
  <c r="C402" s="1"/>
  <c r="F402" s="1"/>
  <c r="C403" a="1"/>
  <c r="C403" s="1"/>
  <c r="D403" s="1"/>
  <c r="C404" a="1"/>
  <c r="C404" s="1"/>
  <c r="D404" s="1"/>
  <c r="C405" a="1"/>
  <c r="C405" s="1"/>
  <c r="C406" a="1"/>
  <c r="C406" s="1"/>
  <c r="C407" a="1"/>
  <c r="C407" s="1"/>
  <c r="B407" s="1"/>
  <c r="C408" a="1"/>
  <c r="C408" s="1"/>
  <c r="E408" s="1"/>
  <c r="C409" a="1"/>
  <c r="C409" s="1"/>
  <c r="C410" a="1"/>
  <c r="C410" s="1"/>
  <c r="E410" s="1"/>
  <c r="C411" a="1"/>
  <c r="C411" s="1"/>
  <c r="D411" s="1"/>
  <c r="C412" a="1"/>
  <c r="C412" s="1"/>
  <c r="C413" a="1"/>
  <c r="C413" s="1"/>
  <c r="H413" s="1"/>
  <c r="C414" a="1"/>
  <c r="C414" s="1"/>
  <c r="D414" s="1"/>
  <c r="C415" a="1"/>
  <c r="C415" s="1"/>
  <c r="C416" a="1"/>
  <c r="C416" s="1"/>
  <c r="C417" a="1"/>
  <c r="C417" s="1"/>
  <c r="C418" a="1"/>
  <c r="C418" s="1"/>
  <c r="C419" a="1"/>
  <c r="C419" s="1"/>
  <c r="C420" a="1"/>
  <c r="C420" s="1"/>
  <c r="F420" s="1"/>
  <c r="C421" a="1"/>
  <c r="C421" s="1"/>
  <c r="B421" s="1"/>
  <c r="C422" a="1"/>
  <c r="C422" s="1"/>
  <c r="F422" s="1"/>
  <c r="C423" a="1"/>
  <c r="C423" s="1"/>
  <c r="F423" s="1"/>
  <c r="C424" a="1"/>
  <c r="C424" s="1"/>
  <c r="C425" a="1"/>
  <c r="C425" s="1"/>
  <c r="D425" s="1"/>
  <c r="C426" a="1"/>
  <c r="C426" s="1"/>
  <c r="D426" s="1"/>
  <c r="C427" a="1"/>
  <c r="C427" s="1"/>
  <c r="C428" a="1"/>
  <c r="C428" s="1"/>
  <c r="B428" s="1"/>
  <c r="C429" a="1"/>
  <c r="C429" s="1"/>
  <c r="F429" s="1"/>
  <c r="C430" a="1"/>
  <c r="C430" s="1"/>
  <c r="G430" s="1"/>
  <c r="C431" a="1"/>
  <c r="C431" s="1"/>
  <c r="D431" s="1"/>
  <c r="C432" a="1"/>
  <c r="C432" s="1"/>
  <c r="G432" s="1"/>
  <c r="C433" a="1"/>
  <c r="C433" s="1"/>
  <c r="C434" a="1"/>
  <c r="C434" s="1"/>
  <c r="G434" s="1"/>
  <c r="C435" a="1"/>
  <c r="C435" s="1"/>
  <c r="D435" s="1"/>
  <c r="C436" a="1"/>
  <c r="C436" s="1"/>
  <c r="B436" s="1"/>
  <c r="C437" a="1"/>
  <c r="C437" s="1"/>
  <c r="D437" s="1"/>
  <c r="C438" a="1"/>
  <c r="C438" s="1"/>
  <c r="H438" s="1"/>
  <c r="C439" a="1"/>
  <c r="C439" s="1"/>
  <c r="C440" a="1"/>
  <c r="C440" s="1"/>
  <c r="C441" a="1"/>
  <c r="C441" s="1"/>
  <c r="C442" a="1"/>
  <c r="C442" s="1"/>
  <c r="F442" s="1"/>
  <c r="C443" a="1"/>
  <c r="C443" s="1"/>
  <c r="C444" a="1"/>
  <c r="C444" s="1"/>
  <c r="A444" s="1"/>
  <c r="C445" a="1"/>
  <c r="C445" s="1"/>
  <c r="C446" a="1"/>
  <c r="C446" s="1"/>
  <c r="G446" s="1"/>
  <c r="C447" a="1"/>
  <c r="C447" s="1"/>
  <c r="G447" s="1"/>
  <c r="C448" a="1"/>
  <c r="C448" s="1"/>
  <c r="C449" a="1"/>
  <c r="C449" s="1"/>
  <c r="C450" a="1"/>
  <c r="C450" s="1"/>
  <c r="C451" a="1"/>
  <c r="C451" s="1"/>
  <c r="D451" s="1"/>
  <c r="C452" a="1"/>
  <c r="C452" s="1"/>
  <c r="C453" a="1"/>
  <c r="C453" s="1"/>
  <c r="H453" s="1"/>
  <c r="C454" a="1"/>
  <c r="C454" s="1"/>
  <c r="H454" s="1"/>
  <c r="C455" a="1"/>
  <c r="C455" s="1"/>
  <c r="C456" a="1"/>
  <c r="C456" s="1"/>
  <c r="C457" a="1"/>
  <c r="C457" s="1"/>
  <c r="C458" a="1"/>
  <c r="C458" s="1"/>
  <c r="C459" a="1"/>
  <c r="C459" s="1"/>
  <c r="B459" s="1"/>
  <c r="C460" a="1"/>
  <c r="C460" s="1"/>
  <c r="H460" s="1"/>
  <c r="C461" a="1"/>
  <c r="C461" s="1"/>
  <c r="C462" a="1"/>
  <c r="C462" s="1"/>
  <c r="C463" a="1"/>
  <c r="C463" s="1"/>
  <c r="C464" a="1"/>
  <c r="C464" s="1"/>
  <c r="F464" s="1"/>
  <c r="C465" a="1"/>
  <c r="C465" s="1"/>
  <c r="D465" s="1"/>
  <c r="C466" a="1"/>
  <c r="C466" s="1"/>
  <c r="G466" s="1"/>
  <c r="C467" a="1"/>
  <c r="C467" s="1"/>
  <c r="C468" a="1"/>
  <c r="C468" s="1"/>
  <c r="C469" a="1"/>
  <c r="C469" s="1"/>
  <c r="D469" s="1"/>
  <c r="C470" a="1"/>
  <c r="C470" s="1"/>
  <c r="E470" s="1"/>
  <c r="C471" a="1"/>
  <c r="C471" s="1"/>
  <c r="C472" a="1"/>
  <c r="C472" s="1"/>
  <c r="C473" a="1"/>
  <c r="C473" s="1"/>
  <c r="A473" s="1"/>
  <c r="C474" a="1"/>
  <c r="C474" s="1"/>
  <c r="F474" s="1"/>
  <c r="C475" a="1"/>
  <c r="C475" s="1"/>
  <c r="E475" s="1"/>
  <c r="C476" a="1"/>
  <c r="C476" s="1"/>
  <c r="D476" s="1"/>
  <c r="C477" a="1"/>
  <c r="C477" s="1"/>
  <c r="D477" s="1"/>
  <c r="C478" a="1"/>
  <c r="C478" s="1"/>
  <c r="F478" s="1"/>
  <c r="C479" a="1"/>
  <c r="C479" s="1"/>
  <c r="F479" s="1"/>
  <c r="C480" a="1"/>
  <c r="C480" s="1"/>
  <c r="C481" a="1"/>
  <c r="C481" s="1"/>
  <c r="F481" s="1"/>
  <c r="C482" a="1"/>
  <c r="C482" s="1"/>
  <c r="C483" a="1"/>
  <c r="C483" s="1"/>
  <c r="D483" s="1"/>
  <c r="C484" a="1"/>
  <c r="C484" s="1"/>
  <c r="C485" a="1"/>
  <c r="C485" s="1"/>
  <c r="D485" s="1"/>
  <c r="C486" a="1"/>
  <c r="C486" s="1"/>
  <c r="A486" s="1"/>
  <c r="C487" a="1"/>
  <c r="C487" s="1"/>
  <c r="F487" s="1"/>
  <c r="C488" a="1"/>
  <c r="C488" s="1"/>
  <c r="G488" s="1"/>
  <c r="C489" a="1"/>
  <c r="C489" s="1"/>
  <c r="C490" a="1"/>
  <c r="C490" s="1"/>
  <c r="D490" s="1"/>
  <c r="C491" a="1"/>
  <c r="C491" s="1"/>
  <c r="G491" s="1"/>
  <c r="C492" a="1"/>
  <c r="C492" s="1"/>
  <c r="C493" a="1"/>
  <c r="C493" s="1"/>
  <c r="E493" s="1"/>
  <c r="C494" a="1"/>
  <c r="C494" s="1"/>
  <c r="H494" s="1"/>
  <c r="C495" a="1"/>
  <c r="C495" s="1"/>
  <c r="C496" a="1"/>
  <c r="C496" s="1"/>
  <c r="D496" s="1"/>
  <c r="C497" a="1"/>
  <c r="C497" s="1"/>
  <c r="D497" s="1"/>
  <c r="C498" a="1"/>
  <c r="C498" s="1"/>
  <c r="D498" s="1"/>
  <c r="C499" a="1"/>
  <c r="C499" s="1"/>
  <c r="A499" s="1"/>
  <c r="C500" a="1"/>
  <c r="C500" s="1"/>
  <c r="C501" a="1"/>
  <c r="C501" s="1"/>
  <c r="D501" s="1"/>
  <c r="C502" a="1"/>
  <c r="C502" s="1"/>
  <c r="F502" s="1"/>
  <c r="C503" a="1"/>
  <c r="C503" s="1"/>
  <c r="E503" s="1"/>
  <c r="C504" a="1"/>
  <c r="C504" s="1"/>
  <c r="E504" s="1"/>
  <c r="C505" a="1"/>
  <c r="C505" s="1"/>
  <c r="E505" s="1"/>
  <c r="C506" a="1"/>
  <c r="C506" s="1"/>
  <c r="D506" s="1"/>
  <c r="C507" a="1"/>
  <c r="C507" s="1"/>
  <c r="C508" a="1"/>
  <c r="C508" s="1"/>
  <c r="E508" s="1"/>
  <c r="C509" a="1"/>
  <c r="C509" s="1"/>
  <c r="C510" a="1"/>
  <c r="C510" s="1"/>
  <c r="A510" s="1"/>
  <c r="C511" a="1"/>
  <c r="C511" s="1"/>
  <c r="F511" s="1"/>
  <c r="C512" a="1"/>
  <c r="C512" s="1"/>
  <c r="D512" s="1"/>
  <c r="C513" a="1"/>
  <c r="C513" s="1"/>
  <c r="F513" s="1"/>
  <c r="C514" a="1"/>
  <c r="C514" s="1"/>
  <c r="D514" s="1"/>
  <c r="C515" a="1"/>
  <c r="C515" s="1"/>
  <c r="C516" a="1"/>
  <c r="C516" s="1"/>
  <c r="C517" a="1"/>
  <c r="C517" s="1"/>
  <c r="F517" s="1"/>
  <c r="C518" a="1"/>
  <c r="C518" s="1"/>
  <c r="F518" s="1"/>
  <c r="C519" a="1"/>
  <c r="C519" s="1"/>
  <c r="H519" s="1"/>
  <c r="C520" a="1"/>
  <c r="C520" s="1"/>
  <c r="C521" a="1"/>
  <c r="C521" s="1"/>
  <c r="B521" s="1"/>
  <c r="C522" a="1"/>
  <c r="C522" s="1"/>
  <c r="E522" s="1"/>
  <c r="C523" a="1"/>
  <c r="C523" s="1"/>
  <c r="D523" s="1"/>
  <c r="C524" a="1"/>
  <c r="C524" s="1"/>
  <c r="B524" s="1"/>
  <c r="C525" a="1"/>
  <c r="C525" s="1"/>
  <c r="C526" a="1"/>
  <c r="C526" s="1"/>
  <c r="D526" s="1"/>
  <c r="C527" a="1"/>
  <c r="C527" s="1"/>
  <c r="F527" s="1"/>
  <c r="C528" a="1"/>
  <c r="C528" s="1"/>
  <c r="C529" a="1"/>
  <c r="C529" s="1"/>
  <c r="E529" s="1"/>
  <c r="C530" a="1"/>
  <c r="C530" s="1"/>
  <c r="D530" s="1"/>
  <c r="C531" a="1"/>
  <c r="C531" s="1"/>
  <c r="C532" a="1"/>
  <c r="C532" s="1"/>
  <c r="D532" s="1"/>
  <c r="C533" a="1"/>
  <c r="C533" s="1"/>
  <c r="A533" s="1"/>
  <c r="C534" a="1"/>
  <c r="C534" s="1"/>
  <c r="G534" s="1"/>
  <c r="C535" a="1"/>
  <c r="C535" s="1"/>
  <c r="C536" a="1"/>
  <c r="C536" s="1"/>
  <c r="C537" a="1"/>
  <c r="C537" s="1"/>
  <c r="C538" a="1"/>
  <c r="C538" s="1"/>
  <c r="D538" s="1"/>
  <c r="C539" a="1"/>
  <c r="C539" s="1"/>
  <c r="G539" s="1"/>
  <c r="C540" a="1"/>
  <c r="C540" s="1"/>
  <c r="E540" s="1"/>
  <c r="C541" a="1"/>
  <c r="C541" s="1"/>
  <c r="G541" s="1"/>
  <c r="C542" a="1"/>
  <c r="C542" s="1"/>
  <c r="H542" s="1"/>
  <c r="C543" a="1"/>
  <c r="C543" s="1"/>
  <c r="C544" a="1"/>
  <c r="C544" s="1"/>
  <c r="D544" s="1"/>
  <c r="C545" a="1"/>
  <c r="C545" s="1"/>
  <c r="C546" a="1"/>
  <c r="C546" s="1"/>
  <c r="H546" s="1"/>
  <c r="C547" a="1"/>
  <c r="C547" s="1"/>
  <c r="F547" s="1"/>
  <c r="C548" a="1"/>
  <c r="C548" s="1"/>
  <c r="H548" s="1"/>
  <c r="C549" a="1"/>
  <c r="C549" s="1"/>
  <c r="E549" s="1"/>
  <c r="C550" a="1"/>
  <c r="C550" s="1"/>
  <c r="E550" s="1"/>
  <c r="C551" a="1"/>
  <c r="C551" s="1"/>
  <c r="A551" s="1"/>
  <c r="C552" a="1"/>
  <c r="C552" s="1"/>
  <c r="E552" s="1"/>
  <c r="C553" a="1"/>
  <c r="C553" s="1"/>
  <c r="B553" s="1"/>
  <c r="C554" a="1"/>
  <c r="C554" s="1"/>
  <c r="C555" a="1"/>
  <c r="C555" s="1"/>
  <c r="G555" s="1"/>
  <c r="C556" a="1"/>
  <c r="C556" s="1"/>
  <c r="C557" a="1"/>
  <c r="C557" s="1"/>
  <c r="C558" a="1"/>
  <c r="C558" s="1"/>
  <c r="D558" s="1"/>
  <c r="C559" a="1"/>
  <c r="C559" s="1"/>
  <c r="D559" s="1"/>
  <c r="C560" a="1"/>
  <c r="C560" s="1"/>
  <c r="C561" a="1"/>
  <c r="C561" s="1"/>
  <c r="H561" s="1"/>
  <c r="C562" a="1"/>
  <c r="C562" s="1"/>
  <c r="E562" s="1"/>
  <c r="C563" a="1"/>
  <c r="C563" s="1"/>
  <c r="H563" s="1"/>
  <c r="C564" a="1"/>
  <c r="C564" s="1"/>
  <c r="E564" s="1"/>
  <c r="C565" a="1"/>
  <c r="C565" s="1"/>
  <c r="C566" a="1"/>
  <c r="C566" s="1"/>
  <c r="C567" a="1"/>
  <c r="C567" s="1"/>
  <c r="E567" s="1"/>
  <c r="C568" a="1"/>
  <c r="C568" s="1"/>
  <c r="A568" s="1"/>
  <c r="C569" a="1"/>
  <c r="C569" s="1"/>
  <c r="C570" a="1"/>
  <c r="C570" s="1"/>
  <c r="B570" s="1"/>
  <c r="C571" a="1"/>
  <c r="C571" s="1"/>
  <c r="D571" s="1"/>
  <c r="C572" a="1"/>
  <c r="C572" s="1"/>
  <c r="G572" s="1"/>
  <c r="C573" a="1"/>
  <c r="C573" s="1"/>
  <c r="D573" s="1"/>
  <c r="C574" a="1"/>
  <c r="C574" s="1"/>
  <c r="C575" a="1"/>
  <c r="C575" s="1"/>
  <c r="C576" a="1"/>
  <c r="C576" s="1"/>
  <c r="G576" s="1"/>
  <c r="C577" a="1"/>
  <c r="C577" s="1"/>
  <c r="C578" a="1"/>
  <c r="C578" s="1"/>
  <c r="B578" s="1"/>
  <c r="C579" a="1"/>
  <c r="C579" s="1"/>
  <c r="A579" s="1"/>
  <c r="C580" a="1"/>
  <c r="C580" s="1"/>
  <c r="C581" a="1"/>
  <c r="C581" s="1"/>
  <c r="F581" s="1"/>
  <c r="C582" a="1"/>
  <c r="C582" s="1"/>
  <c r="A582" s="1"/>
  <c r="C583" a="1"/>
  <c r="C583" s="1"/>
  <c r="D583" s="1"/>
  <c r="C584" a="1"/>
  <c r="C584" s="1"/>
  <c r="C585" a="1"/>
  <c r="C585" s="1"/>
  <c r="G585" s="1"/>
  <c r="C586" a="1"/>
  <c r="C586" s="1"/>
  <c r="E586" s="1"/>
  <c r="C587" a="1"/>
  <c r="C587" s="1"/>
  <c r="E587" s="1"/>
  <c r="C588" a="1"/>
  <c r="C588" s="1"/>
  <c r="C589" a="1"/>
  <c r="C589" s="1"/>
  <c r="B589" s="1"/>
  <c r="C590" a="1"/>
  <c r="C590" s="1"/>
  <c r="C591" a="1"/>
  <c r="C591" s="1"/>
  <c r="A591" s="1"/>
  <c r="C592" a="1"/>
  <c r="C592" s="1"/>
  <c r="C593" a="1"/>
  <c r="C593" s="1"/>
  <c r="A593" s="1"/>
  <c r="C594" a="1"/>
  <c r="C594" s="1"/>
  <c r="G594" s="1"/>
  <c r="C595" a="1"/>
  <c r="C595" s="1"/>
  <c r="D595" s="1"/>
  <c r="C596" a="1"/>
  <c r="C596" s="1"/>
  <c r="H596" s="1"/>
  <c r="C597" a="1"/>
  <c r="C597" s="1"/>
  <c r="E597" s="1"/>
  <c r="C598" a="1"/>
  <c r="C598" s="1"/>
  <c r="C599" a="1"/>
  <c r="C599" s="1"/>
  <c r="C600" a="1"/>
  <c r="C600" s="1"/>
  <c r="B600" s="1"/>
  <c r="C601" a="1"/>
  <c r="C601" s="1"/>
  <c r="H601" s="1"/>
  <c r="C602" a="1"/>
  <c r="C602" s="1"/>
  <c r="B602" s="1"/>
  <c r="C603" a="1"/>
  <c r="C603" s="1"/>
  <c r="C604" a="1"/>
  <c r="C604" s="1"/>
  <c r="A604" s="1"/>
  <c r="C605" a="1"/>
  <c r="C605" s="1"/>
  <c r="B605" s="1"/>
  <c r="C606" a="1"/>
  <c r="C606" s="1"/>
  <c r="C607" a="1"/>
  <c r="C607" s="1"/>
  <c r="B607" s="1"/>
  <c r="C608" a="1"/>
  <c r="C608" s="1"/>
  <c r="C609" a="1"/>
  <c r="C609" s="1"/>
  <c r="B609" s="1"/>
  <c r="C610" a="1"/>
  <c r="C610" s="1"/>
  <c r="E610" s="1"/>
  <c r="C611" a="1"/>
  <c r="C611" s="1"/>
  <c r="D611" s="1"/>
  <c r="C612" a="1"/>
  <c r="C612" s="1"/>
  <c r="C613" a="1"/>
  <c r="C613" s="1"/>
  <c r="A613" s="1"/>
  <c r="C614" a="1"/>
  <c r="C614" s="1"/>
  <c r="B614" s="1"/>
  <c r="C615" a="1"/>
  <c r="C615" s="1"/>
  <c r="G615" s="1"/>
  <c r="C616" a="1"/>
  <c r="C616" s="1"/>
  <c r="A616" s="1"/>
  <c r="C617" a="1"/>
  <c r="C617" s="1"/>
  <c r="E617" s="1"/>
  <c r="C618" a="1"/>
  <c r="C618" s="1"/>
  <c r="D618" s="1"/>
  <c r="C619" a="1"/>
  <c r="C619" s="1"/>
  <c r="D619" s="1"/>
  <c r="C620" a="1"/>
  <c r="C620" s="1"/>
  <c r="B620" s="1"/>
  <c r="C621" a="1"/>
  <c r="C621" s="1"/>
  <c r="H621" s="1"/>
  <c r="C622" a="1"/>
  <c r="C622" s="1"/>
  <c r="D622" s="1"/>
  <c r="C623" a="1"/>
  <c r="C623" s="1"/>
  <c r="H623" s="1"/>
  <c r="C624" a="1"/>
  <c r="C624" s="1"/>
  <c r="C625" a="1"/>
  <c r="C625" s="1"/>
  <c r="B625" s="1"/>
  <c r="C626" a="1"/>
  <c r="C626" s="1"/>
  <c r="A626" s="1"/>
  <c r="C627" a="1"/>
  <c r="C627" s="1"/>
  <c r="C628" a="1"/>
  <c r="C628" s="1"/>
  <c r="F628" s="1"/>
  <c r="C629" a="1"/>
  <c r="C629" s="1"/>
  <c r="A629" s="1"/>
  <c r="C630" a="1"/>
  <c r="C630" s="1"/>
  <c r="A630" s="1"/>
  <c r="C631" a="1"/>
  <c r="C631" s="1"/>
  <c r="C632" a="1"/>
  <c r="C632" s="1"/>
  <c r="B632" s="1"/>
  <c r="C633" a="1"/>
  <c r="C633" s="1"/>
  <c r="E633" s="1"/>
  <c r="C634" a="1"/>
  <c r="C634" s="1"/>
  <c r="B634" s="1"/>
  <c r="C635" a="1"/>
  <c r="C635" s="1"/>
  <c r="C636" a="1"/>
  <c r="C636" s="1"/>
  <c r="C637" a="1"/>
  <c r="C637" s="1"/>
  <c r="D637" s="1"/>
  <c r="C638" a="1"/>
  <c r="C638" s="1"/>
  <c r="B638" s="1"/>
  <c r="C639" a="1"/>
  <c r="C639" s="1"/>
  <c r="C640" a="1"/>
  <c r="C640" s="1"/>
  <c r="C641" a="1"/>
  <c r="C641" s="1"/>
  <c r="G641" s="1"/>
  <c r="C642" a="1"/>
  <c r="C642" s="1"/>
  <c r="A642" s="1"/>
  <c r="C643" a="1"/>
  <c r="C643" s="1"/>
  <c r="D643" s="1"/>
  <c r="C644" a="1"/>
  <c r="C644" s="1"/>
  <c r="C645" a="1"/>
  <c r="C645" s="1"/>
  <c r="D645" s="1"/>
  <c r="C646" a="1"/>
  <c r="C646" s="1"/>
  <c r="C647" a="1"/>
  <c r="C647" s="1"/>
  <c r="C648" a="1"/>
  <c r="C648" s="1"/>
  <c r="D648" s="1"/>
  <c r="C649" a="1"/>
  <c r="C649" s="1"/>
  <c r="C650" a="1"/>
  <c r="C650" s="1"/>
  <c r="C651" a="1"/>
  <c r="C651" s="1"/>
  <c r="E651" s="1"/>
  <c r="C652" a="1"/>
  <c r="C652" s="1"/>
  <c r="C653" a="1"/>
  <c r="C653" s="1"/>
  <c r="C654" a="1"/>
  <c r="C654" s="1"/>
  <c r="C655" a="1"/>
  <c r="C655" s="1"/>
  <c r="C656" a="1"/>
  <c r="C656" s="1"/>
  <c r="C657" a="1"/>
  <c r="C657" s="1"/>
  <c r="C658" a="1"/>
  <c r="C658" s="1"/>
  <c r="C659" a="1"/>
  <c r="C659" s="1"/>
  <c r="C660" a="1"/>
  <c r="C660" s="1"/>
  <c r="E660" s="1"/>
  <c r="C661" a="1"/>
  <c r="C661" s="1"/>
  <c r="A661" s="1"/>
  <c r="C662" a="1"/>
  <c r="C662" s="1"/>
  <c r="C663" a="1"/>
  <c r="C663" s="1"/>
  <c r="D663" s="1"/>
  <c r="C664" a="1"/>
  <c r="C664" s="1"/>
  <c r="C665" a="1"/>
  <c r="C665" s="1"/>
  <c r="H665" s="1"/>
  <c r="C666" a="1"/>
  <c r="C666" s="1"/>
  <c r="C667" a="1"/>
  <c r="C667" s="1"/>
  <c r="H667" s="1"/>
  <c r="C668" a="1"/>
  <c r="C668" s="1"/>
  <c r="C669" a="1"/>
  <c r="C669" s="1"/>
  <c r="G669" s="1"/>
  <c r="C670" a="1"/>
  <c r="C670" s="1"/>
  <c r="D670" s="1"/>
  <c r="C671" a="1"/>
  <c r="C671" s="1"/>
  <c r="F671" s="1"/>
  <c r="C672" a="1"/>
  <c r="C672" s="1"/>
  <c r="A672" s="1"/>
  <c r="C673" a="1"/>
  <c r="C673" s="1"/>
  <c r="F673" s="1"/>
  <c r="C674" a="1"/>
  <c r="C674" s="1"/>
  <c r="B674" s="1"/>
  <c r="C675" a="1"/>
  <c r="C675" s="1"/>
  <c r="A675" s="1"/>
  <c r="C676" a="1"/>
  <c r="C676" s="1"/>
  <c r="C677" a="1"/>
  <c r="C677" s="1"/>
  <c r="C678" a="1"/>
  <c r="C678" s="1"/>
  <c r="C679" a="1"/>
  <c r="C679" s="1"/>
  <c r="A679" s="1"/>
  <c r="C680" a="1"/>
  <c r="C680" s="1"/>
  <c r="C681" a="1"/>
  <c r="C681" s="1"/>
  <c r="H681" s="1"/>
  <c r="C682" a="1"/>
  <c r="C682" s="1"/>
  <c r="D682" s="1"/>
  <c r="C683" a="1"/>
  <c r="C683" s="1"/>
  <c r="H683" s="1"/>
  <c r="C684" a="1"/>
  <c r="C684" s="1"/>
  <c r="G684" s="1"/>
  <c r="C685" a="1"/>
  <c r="C685" s="1"/>
  <c r="D685" s="1"/>
  <c r="C686" a="1"/>
  <c r="C686" s="1"/>
  <c r="E686" s="1"/>
  <c r="C687" a="1"/>
  <c r="C687" s="1"/>
  <c r="C688" a="1"/>
  <c r="C688" s="1"/>
  <c r="C689" a="1"/>
  <c r="C689" s="1"/>
  <c r="H689" s="1"/>
  <c r="C690" a="1"/>
  <c r="C690" s="1"/>
  <c r="A690" s="1"/>
  <c r="C691" a="1"/>
  <c r="C691" s="1"/>
  <c r="C692" a="1"/>
  <c r="C692" s="1"/>
  <c r="E692" s="1"/>
  <c r="C693" a="1"/>
  <c r="C693" s="1"/>
  <c r="C694" a="1"/>
  <c r="C694" s="1"/>
  <c r="C695" a="1"/>
  <c r="C695" s="1"/>
  <c r="C696" a="1"/>
  <c r="C696" s="1"/>
  <c r="G696" s="1"/>
  <c r="C697" a="1"/>
  <c r="C697" s="1"/>
  <c r="A697" s="1"/>
  <c r="C698" a="1"/>
  <c r="C698" s="1"/>
  <c r="C699" a="1"/>
  <c r="C699" s="1"/>
  <c r="F699" s="1"/>
  <c r="C700" a="1"/>
  <c r="C700" s="1"/>
  <c r="C701" a="1"/>
  <c r="C701" s="1"/>
  <c r="F701" s="1"/>
  <c r="C702" a="1"/>
  <c r="C702" s="1"/>
  <c r="C703" a="1"/>
  <c r="C703" s="1"/>
  <c r="H703" s="1"/>
  <c r="C704" a="1"/>
  <c r="C704" s="1"/>
  <c r="E704" s="1"/>
  <c r="C705" a="1"/>
  <c r="C705" s="1"/>
  <c r="C706" a="1"/>
  <c r="C706" s="1"/>
  <c r="C707" a="1"/>
  <c r="C707" s="1"/>
  <c r="C708" a="1"/>
  <c r="C708" s="1"/>
  <c r="C709" a="1"/>
  <c r="C709" s="1"/>
  <c r="C710" a="1"/>
  <c r="C710" s="1"/>
  <c r="C711" a="1"/>
  <c r="C711" s="1"/>
  <c r="C712" a="1"/>
  <c r="C712" s="1"/>
  <c r="C713" a="1"/>
  <c r="C713" s="1"/>
  <c r="H713" s="1"/>
  <c r="C714" a="1"/>
  <c r="C714" s="1"/>
  <c r="B714" s="1"/>
  <c r="C715" a="1"/>
  <c r="C715" s="1"/>
  <c r="C716" a="1"/>
  <c r="C716" s="1"/>
  <c r="D716" s="1"/>
  <c r="C717" a="1"/>
  <c r="C717" s="1"/>
  <c r="D717" s="1"/>
  <c r="C718" a="1"/>
  <c r="C718" s="1"/>
  <c r="F718" s="1"/>
  <c r="C719" a="1"/>
  <c r="C719" s="1"/>
  <c r="C720" a="1"/>
  <c r="C720" s="1"/>
  <c r="E720" s="1"/>
  <c r="C721" a="1"/>
  <c r="C721" s="1"/>
  <c r="A721" s="1"/>
  <c r="C722" a="1"/>
  <c r="C722" s="1"/>
  <c r="C723" a="1"/>
  <c r="C723" s="1"/>
  <c r="E723" s="1"/>
  <c r="C724" a="1"/>
  <c r="C724" s="1"/>
  <c r="G724" s="1"/>
  <c r="C725" a="1"/>
  <c r="C725" s="1"/>
  <c r="C726" a="1"/>
  <c r="C726" s="1"/>
  <c r="C727" a="1"/>
  <c r="C727" s="1"/>
  <c r="B727" s="1"/>
  <c r="C728" a="1"/>
  <c r="C728" s="1"/>
  <c r="E728" s="1"/>
  <c r="C729" a="1"/>
  <c r="C729" s="1"/>
  <c r="D729" s="1"/>
  <c r="C730" a="1"/>
  <c r="C730" s="1"/>
  <c r="B730" s="1"/>
  <c r="C731" a="1"/>
  <c r="C731" s="1"/>
  <c r="B731" s="1"/>
  <c r="C732" a="1"/>
  <c r="C732" s="1"/>
  <c r="C733" a="1"/>
  <c r="C733" s="1"/>
  <c r="D733" s="1"/>
  <c r="C734" a="1"/>
  <c r="C734" s="1"/>
  <c r="C735" a="1"/>
  <c r="C735" s="1"/>
  <c r="B735" s="1"/>
  <c r="C736" a="1"/>
  <c r="C736" s="1"/>
  <c r="C737" a="1"/>
  <c r="C737" s="1"/>
  <c r="C738" a="1"/>
  <c r="C738" s="1"/>
  <c r="E738" s="1"/>
  <c r="C739" a="1"/>
  <c r="C739" s="1"/>
  <c r="C740" a="1"/>
  <c r="C740" s="1"/>
  <c r="C741" a="1"/>
  <c r="C741" s="1"/>
  <c r="A741" s="1"/>
  <c r="C742" a="1"/>
  <c r="C742" s="1"/>
  <c r="F742" s="1"/>
  <c r="C743" a="1"/>
  <c r="C743" s="1"/>
  <c r="B743" s="1"/>
  <c r="C744" a="1"/>
  <c r="C744" s="1"/>
  <c r="C745" a="1"/>
  <c r="C745" s="1"/>
  <c r="C746" a="1"/>
  <c r="C746" s="1"/>
  <c r="F746" s="1"/>
  <c r="C747" a="1"/>
  <c r="C747" s="1"/>
  <c r="B747" s="1"/>
  <c r="C748" a="1"/>
  <c r="C748" s="1"/>
  <c r="H748" s="1"/>
  <c r="C749" a="1"/>
  <c r="C749" s="1"/>
  <c r="A749" s="1"/>
  <c r="C750" a="1"/>
  <c r="C750" s="1"/>
  <c r="G750" s="1"/>
  <c r="C751" a="1"/>
  <c r="C751" s="1"/>
  <c r="C752" a="1"/>
  <c r="C752" s="1"/>
  <c r="G752" s="1"/>
  <c r="C753" a="1"/>
  <c r="C753" s="1"/>
  <c r="D753" s="1"/>
  <c r="C754" a="1"/>
  <c r="C754" s="1"/>
  <c r="H754" s="1"/>
  <c r="C755" a="1"/>
  <c r="C755" s="1"/>
  <c r="C756" a="1"/>
  <c r="C756" s="1"/>
  <c r="C757" a="1"/>
  <c r="C757" s="1"/>
  <c r="C758" a="1"/>
  <c r="C758" s="1"/>
  <c r="C759" a="1"/>
  <c r="C759" s="1"/>
  <c r="A759" s="1"/>
  <c r="C760" a="1"/>
  <c r="C760" s="1"/>
  <c r="C761" a="1"/>
  <c r="C761" s="1"/>
  <c r="B761" s="1"/>
  <c r="C762" a="1"/>
  <c r="C762" s="1"/>
  <c r="H762" s="1"/>
  <c r="C763" a="1"/>
  <c r="C763" s="1"/>
  <c r="A763" s="1"/>
  <c r="C764" a="1"/>
  <c r="C764" s="1"/>
  <c r="G764" s="1"/>
  <c r="C765" a="1"/>
  <c r="C765" s="1"/>
  <c r="A765" s="1"/>
  <c r="C766" a="1"/>
  <c r="C766" s="1"/>
  <c r="C767" a="1"/>
  <c r="C767" s="1"/>
  <c r="C768" a="1"/>
  <c r="C768" s="1"/>
  <c r="G768" s="1"/>
  <c r="C769" a="1"/>
  <c r="C769" s="1"/>
  <c r="A769" s="1"/>
  <c r="C770" a="1"/>
  <c r="C770" s="1"/>
  <c r="H770" s="1"/>
  <c r="C771" a="1"/>
  <c r="C771" s="1"/>
  <c r="B771" s="1"/>
  <c r="C772" a="1"/>
  <c r="C772" s="1"/>
  <c r="C773" a="1"/>
  <c r="C773" s="1"/>
  <c r="C774" a="1"/>
  <c r="C774" s="1"/>
  <c r="H774" s="1"/>
  <c r="C775" a="1"/>
  <c r="C775" s="1"/>
  <c r="B775" s="1"/>
  <c r="C776" a="1"/>
  <c r="C776" s="1"/>
  <c r="G776" s="1"/>
  <c r="C777" a="1"/>
  <c r="C777" s="1"/>
  <c r="B777" s="1"/>
  <c r="C778" a="1"/>
  <c r="C778" s="1"/>
  <c r="F778" s="1"/>
  <c r="C779" a="1"/>
  <c r="C779" s="1"/>
  <c r="C780" a="1"/>
  <c r="C780" s="1"/>
  <c r="G780" s="1"/>
  <c r="C781" a="1"/>
  <c r="C781" s="1"/>
  <c r="D781" s="1"/>
  <c r="C782" a="1"/>
  <c r="C782" s="1"/>
  <c r="G782" s="1"/>
  <c r="C783" a="1"/>
  <c r="C783" s="1"/>
  <c r="C784" a="1"/>
  <c r="C784" s="1"/>
  <c r="G784" s="1"/>
  <c r="C785" a="1"/>
  <c r="C785" s="1"/>
  <c r="A785" s="1"/>
  <c r="C786" a="1"/>
  <c r="C786" s="1"/>
  <c r="H786" s="1"/>
  <c r="C787" a="1"/>
  <c r="C787" s="1"/>
  <c r="C788" a="1"/>
  <c r="C788" s="1"/>
  <c r="C789" a="1"/>
  <c r="C789" s="1"/>
  <c r="A789" s="1"/>
  <c r="C790" a="1"/>
  <c r="C790" s="1"/>
  <c r="C791" a="1"/>
  <c r="C791" s="1"/>
  <c r="B791" s="1"/>
  <c r="C792" a="1"/>
  <c r="C792" s="1"/>
  <c r="C793" a="1"/>
  <c r="C793" s="1"/>
  <c r="C794" a="1"/>
  <c r="C794" s="1"/>
  <c r="B794" s="1"/>
  <c r="C795" a="1"/>
  <c r="C795" s="1"/>
  <c r="C796" a="1"/>
  <c r="C796" s="1"/>
  <c r="C797" a="1"/>
  <c r="C797" s="1"/>
  <c r="G797" s="1"/>
  <c r="C798" a="1"/>
  <c r="C798" s="1"/>
  <c r="C799" a="1"/>
  <c r="C799" s="1"/>
  <c r="G799" s="1"/>
  <c r="C800" a="1"/>
  <c r="C800" s="1"/>
  <c r="E800" s="1"/>
  <c r="C801" a="1"/>
  <c r="C801" s="1"/>
  <c r="E801" s="1"/>
  <c r="C802" a="1"/>
  <c r="C802" s="1"/>
  <c r="C803" a="1"/>
  <c r="C803" s="1"/>
  <c r="D803" s="1"/>
  <c r="C804" a="1"/>
  <c r="C804" s="1"/>
  <c r="C805" a="1"/>
  <c r="C805" s="1"/>
  <c r="C806" a="1"/>
  <c r="C806" s="1"/>
  <c r="B806" s="1"/>
  <c r="C807" a="1"/>
  <c r="C807" s="1"/>
  <c r="C808" a="1"/>
  <c r="C808" s="1"/>
  <c r="C809" a="1"/>
  <c r="C809" s="1"/>
  <c r="C810" a="1"/>
  <c r="C810" s="1"/>
  <c r="E810" s="1"/>
  <c r="C811" a="1"/>
  <c r="C811" s="1"/>
  <c r="C812" a="1"/>
  <c r="C812" s="1"/>
  <c r="G812" s="1"/>
  <c r="C813" a="1"/>
  <c r="C813" s="1"/>
  <c r="B813" s="1"/>
  <c r="C814" a="1"/>
  <c r="C814" s="1"/>
  <c r="E814" s="1"/>
  <c r="C815" a="1"/>
  <c r="C815" s="1"/>
  <c r="A815" s="1"/>
  <c r="C816" a="1"/>
  <c r="C816" s="1"/>
  <c r="G816" s="1"/>
  <c r="C817" a="1"/>
  <c r="C817" s="1"/>
  <c r="C818" a="1"/>
  <c r="C818" s="1"/>
  <c r="C819" a="1"/>
  <c r="C819" s="1"/>
  <c r="D819" s="1"/>
  <c r="C820" a="1"/>
  <c r="C820" s="1"/>
  <c r="A820" s="1"/>
  <c r="C821" a="1"/>
  <c r="C821" s="1"/>
  <c r="C822" a="1"/>
  <c r="C822" s="1"/>
  <c r="A822" s="1"/>
  <c r="C823" a="1"/>
  <c r="C823" s="1"/>
  <c r="C824" a="1"/>
  <c r="C824" s="1"/>
  <c r="A824" s="1"/>
  <c r="C825" a="1"/>
  <c r="C825" s="1"/>
  <c r="C826" a="1"/>
  <c r="C826" s="1"/>
  <c r="E826" s="1"/>
  <c r="C827" a="1"/>
  <c r="C827" s="1"/>
  <c r="A827" s="1"/>
  <c r="C828" a="1"/>
  <c r="C828" s="1"/>
  <c r="C829" a="1"/>
  <c r="C829" s="1"/>
  <c r="C830" a="1"/>
  <c r="C830" s="1"/>
  <c r="C831" a="1"/>
  <c r="C831" s="1"/>
  <c r="B831" s="1"/>
  <c r="C832" a="1"/>
  <c r="C832" s="1"/>
  <c r="F832" s="1"/>
  <c r="C833" a="1"/>
  <c r="C833" s="1"/>
  <c r="C834" a="1"/>
  <c r="C834" s="1"/>
  <c r="C835" a="1"/>
  <c r="C835" s="1"/>
  <c r="D835" s="1"/>
  <c r="C836" a="1"/>
  <c r="C836" s="1"/>
  <c r="C837" a="1"/>
  <c r="C837" s="1"/>
  <c r="C838" a="1"/>
  <c r="C838" s="1"/>
  <c r="F838" s="1"/>
  <c r="C839" a="1"/>
  <c r="C839" s="1"/>
  <c r="A839" s="1"/>
  <c r="C840" a="1"/>
  <c r="C840" s="1"/>
  <c r="G840" s="1"/>
  <c r="C841" a="1"/>
  <c r="C841" s="1"/>
  <c r="C842" a="1"/>
  <c r="C842" s="1"/>
  <c r="C843" a="1"/>
  <c r="C843" s="1"/>
  <c r="D843" s="1"/>
  <c r="C844" a="1"/>
  <c r="C844" s="1"/>
  <c r="C845" a="1"/>
  <c r="C845" s="1"/>
  <c r="C846" a="1"/>
  <c r="C846" s="1"/>
  <c r="G846" s="1"/>
  <c r="C847" a="1"/>
  <c r="C847" s="1"/>
  <c r="B847" s="1"/>
  <c r="C848" a="1"/>
  <c r="C848" s="1"/>
  <c r="F848" s="1"/>
  <c r="C849" a="1"/>
  <c r="C849" s="1"/>
  <c r="G849" s="1"/>
  <c r="C850" a="1"/>
  <c r="C850" s="1"/>
  <c r="E850" s="1"/>
  <c r="C851" a="1"/>
  <c r="C851" s="1"/>
  <c r="D851" s="1"/>
  <c r="C852" a="1"/>
  <c r="C852" s="1"/>
  <c r="D852" s="1"/>
  <c r="C853" a="1"/>
  <c r="C853" s="1"/>
  <c r="F853" s="1"/>
  <c r="C854" a="1"/>
  <c r="C854" s="1"/>
  <c r="C855" a="1"/>
  <c r="C855" s="1"/>
  <c r="G855" s="1"/>
  <c r="C856" a="1"/>
  <c r="C856" s="1"/>
  <c r="C857" a="1"/>
  <c r="C857" s="1"/>
  <c r="C858" a="1"/>
  <c r="C858" s="1"/>
  <c r="E858" s="1"/>
  <c r="C859" a="1"/>
  <c r="C859" s="1"/>
  <c r="A859" s="1"/>
  <c r="C860" a="1"/>
  <c r="C860" s="1"/>
  <c r="A860" s="1"/>
  <c r="C861" a="1"/>
  <c r="C861" s="1"/>
  <c r="C862" a="1"/>
  <c r="C862" s="1"/>
  <c r="G862" s="1"/>
  <c r="C863" a="1"/>
  <c r="C863" s="1"/>
  <c r="E863" s="1"/>
  <c r="C864" a="1"/>
  <c r="C864" s="1"/>
  <c r="H864" s="1"/>
  <c r="C865" a="1"/>
  <c r="C865" s="1"/>
  <c r="C866" a="1"/>
  <c r="C866" s="1"/>
  <c r="C867" a="1"/>
  <c r="C867" s="1"/>
  <c r="H867" s="1"/>
  <c r="C868" a="1"/>
  <c r="C868" s="1"/>
  <c r="C869" a="1"/>
  <c r="C869" s="1"/>
  <c r="C870" a="1"/>
  <c r="C870" s="1"/>
  <c r="C871" a="1"/>
  <c r="C871" s="1"/>
  <c r="C872" a="1"/>
  <c r="C872" s="1"/>
  <c r="D872" s="1"/>
  <c r="C873" a="1"/>
  <c r="C873" s="1"/>
  <c r="H873" s="1"/>
  <c r="C874" a="1"/>
  <c r="C874" s="1"/>
  <c r="C875" a="1"/>
  <c r="C875" s="1"/>
  <c r="C876" a="1"/>
  <c r="C876" s="1"/>
  <c r="C877" a="1"/>
  <c r="C877" s="1"/>
  <c r="B877" s="1"/>
  <c r="C878" a="1"/>
  <c r="C878" s="1"/>
  <c r="E878" s="1"/>
  <c r="C879" a="1"/>
  <c r="C879" s="1"/>
  <c r="F879" s="1"/>
  <c r="C880" a="1"/>
  <c r="C880" s="1"/>
  <c r="C881" a="1"/>
  <c r="C881" s="1"/>
  <c r="C882" a="1"/>
  <c r="C882" s="1"/>
  <c r="H882" s="1"/>
  <c r="C883" a="1"/>
  <c r="C883" s="1"/>
  <c r="D883" s="1"/>
  <c r="C884" a="1"/>
  <c r="C884" s="1"/>
  <c r="A884" s="1"/>
  <c r="C885" a="1"/>
  <c r="C885" s="1"/>
  <c r="C886" a="1"/>
  <c r="C886" s="1"/>
  <c r="C887" a="1"/>
  <c r="C887" s="1"/>
  <c r="C888" a="1"/>
  <c r="C888" s="1"/>
  <c r="H888" s="1"/>
  <c r="C889" a="1"/>
  <c r="C889" s="1"/>
  <c r="C890" a="1"/>
  <c r="C890" s="1"/>
  <c r="C891" a="1"/>
  <c r="C891" s="1"/>
  <c r="C892" a="1"/>
  <c r="C892" s="1"/>
  <c r="D892" s="1"/>
  <c r="C893" a="1"/>
  <c r="C893" s="1"/>
  <c r="C894" a="1"/>
  <c r="C894" s="1"/>
  <c r="G894" s="1"/>
  <c r="C895" a="1"/>
  <c r="C895" s="1"/>
  <c r="C896" a="1"/>
  <c r="C896" s="1"/>
  <c r="F896" s="1"/>
  <c r="C897" a="1"/>
  <c r="C897" s="1"/>
  <c r="F897" s="1"/>
  <c r="C898" a="1"/>
  <c r="C898" s="1"/>
  <c r="G898" s="1"/>
  <c r="C899" a="1"/>
  <c r="C899" s="1"/>
  <c r="E899" s="1"/>
  <c r="C900" a="1"/>
  <c r="C900" s="1"/>
  <c r="B900" s="1"/>
  <c r="C901" a="1"/>
  <c r="C901" s="1"/>
  <c r="C902" a="1"/>
  <c r="C902" s="1"/>
  <c r="D902" s="1"/>
  <c r="C903" a="1"/>
  <c r="C903" s="1"/>
  <c r="C904" a="1"/>
  <c r="C904" s="1"/>
  <c r="E904" s="1"/>
  <c r="C905" a="1"/>
  <c r="C905" s="1"/>
  <c r="D905" s="1"/>
  <c r="C906" a="1"/>
  <c r="C906" s="1"/>
  <c r="E906" s="1"/>
  <c r="C907" a="1"/>
  <c r="C907" s="1"/>
  <c r="C908" a="1"/>
  <c r="C908" s="1"/>
  <c r="G908" s="1"/>
  <c r="C909" a="1"/>
  <c r="C909" s="1"/>
  <c r="C910" a="1"/>
  <c r="C910" s="1"/>
  <c r="F910" s="1"/>
  <c r="C911" a="1"/>
  <c r="C911" s="1"/>
  <c r="E911" s="1"/>
  <c r="C912" a="1"/>
  <c r="C912" s="1"/>
  <c r="C913" a="1"/>
  <c r="C913" s="1"/>
  <c r="C914" a="1"/>
  <c r="C914" s="1"/>
  <c r="C915" a="1"/>
  <c r="C915" s="1"/>
  <c r="B915" s="1"/>
  <c r="C916" a="1"/>
  <c r="C916" s="1"/>
  <c r="E916" s="1"/>
  <c r="C917" a="1"/>
  <c r="C917" s="1"/>
  <c r="H917" s="1"/>
  <c r="C918" a="1"/>
  <c r="C918" s="1"/>
  <c r="G918" s="1"/>
  <c r="C919" a="1"/>
  <c r="C919" s="1"/>
  <c r="E919" s="1"/>
  <c r="C920" a="1"/>
  <c r="C920" s="1"/>
  <c r="C921" a="1"/>
  <c r="C921" s="1"/>
  <c r="C922" a="1"/>
  <c r="C922" s="1"/>
  <c r="C923" a="1"/>
  <c r="C923" s="1"/>
  <c r="G923" s="1"/>
  <c r="C924" a="1"/>
  <c r="C924" s="1"/>
  <c r="A924" s="1"/>
  <c r="C925" a="1"/>
  <c r="C925" s="1"/>
  <c r="G925" s="1"/>
  <c r="C926" a="1"/>
  <c r="C926" s="1"/>
  <c r="D926" s="1"/>
  <c r="C927" a="1"/>
  <c r="C927" s="1"/>
  <c r="C928" a="1"/>
  <c r="C928" s="1"/>
  <c r="G928" s="1"/>
  <c r="C929" a="1"/>
  <c r="C929" s="1"/>
  <c r="D929" s="1"/>
  <c r="C930" a="1"/>
  <c r="C930" s="1"/>
  <c r="C931" a="1"/>
  <c r="C931" s="1"/>
  <c r="D931" s="1"/>
  <c r="C932" a="1"/>
  <c r="C932" s="1"/>
  <c r="C933" a="1"/>
  <c r="C933" s="1"/>
  <c r="E933" s="1"/>
  <c r="C934" a="1"/>
  <c r="C934" s="1"/>
  <c r="C935" a="1"/>
  <c r="C935" s="1"/>
  <c r="A935" s="1"/>
  <c r="C936" a="1"/>
  <c r="C936" s="1"/>
  <c r="B936" s="1"/>
  <c r="C937" a="1"/>
  <c r="C937" s="1"/>
  <c r="A937" s="1"/>
  <c r="C938" a="1"/>
  <c r="C938" s="1"/>
  <c r="A938" s="1"/>
  <c r="C939" a="1"/>
  <c r="C939" s="1"/>
  <c r="C940" a="1"/>
  <c r="C940" s="1"/>
  <c r="C941" a="1"/>
  <c r="C941" s="1"/>
  <c r="H941" s="1"/>
  <c r="C942" a="1"/>
  <c r="C942" s="1"/>
  <c r="C943" a="1"/>
  <c r="C943" s="1"/>
  <c r="C944" a="1"/>
  <c r="C944" s="1"/>
  <c r="C945" a="1"/>
  <c r="C945" s="1"/>
  <c r="C946" a="1"/>
  <c r="C946" s="1"/>
  <c r="C947" a="1"/>
  <c r="C947" s="1"/>
  <c r="B947" s="1"/>
  <c r="C948" a="1"/>
  <c r="C948" s="1"/>
  <c r="C949" a="1"/>
  <c r="C949" s="1"/>
  <c r="E949" s="1"/>
  <c r="C950" a="1"/>
  <c r="C950" s="1"/>
  <c r="F950" s="1"/>
  <c r="C951" a="1"/>
  <c r="C951" s="1"/>
  <c r="D951" s="1"/>
  <c r="C952" a="1"/>
  <c r="C952" s="1"/>
  <c r="D952" s="1"/>
  <c r="C953" a="1"/>
  <c r="C953" s="1"/>
  <c r="C954" a="1"/>
  <c r="C954" s="1"/>
  <c r="C955" a="1"/>
  <c r="C955" s="1"/>
  <c r="G955" s="1"/>
  <c r="C956" a="1"/>
  <c r="C956" s="1"/>
  <c r="E956" s="1"/>
  <c r="C957" a="1"/>
  <c r="C957" s="1"/>
  <c r="F957" s="1"/>
  <c r="C958" a="1"/>
  <c r="C958" s="1"/>
  <c r="C959" a="1"/>
  <c r="C959" s="1"/>
  <c r="C960" a="1"/>
  <c r="C960" s="1"/>
  <c r="H960" s="1"/>
  <c r="C961" a="1"/>
  <c r="C961" s="1"/>
  <c r="G961" s="1"/>
  <c r="C962" a="1"/>
  <c r="C962" s="1"/>
  <c r="A962" s="1"/>
  <c r="C963" a="1"/>
  <c r="C963" s="1"/>
  <c r="A963" s="1"/>
  <c r="C964" a="1"/>
  <c r="C964" s="1"/>
  <c r="H964" s="1"/>
  <c r="C965" a="1"/>
  <c r="C965" s="1"/>
  <c r="D965" s="1"/>
  <c r="C966" a="1"/>
  <c r="C966" s="1"/>
  <c r="F966" s="1"/>
  <c r="C967" a="1"/>
  <c r="C967" s="1"/>
  <c r="E967" s="1"/>
  <c r="C968" a="1"/>
  <c r="C968" s="1"/>
  <c r="D968" s="1"/>
  <c r="C969" a="1"/>
  <c r="C969" s="1"/>
  <c r="C970" a="1"/>
  <c r="C970" s="1"/>
  <c r="F970" s="1"/>
  <c r="C971" a="1"/>
  <c r="C971" s="1"/>
  <c r="E971" s="1"/>
  <c r="C972" a="1"/>
  <c r="C972" s="1"/>
  <c r="C973" a="1"/>
  <c r="C973" s="1"/>
  <c r="C974" a="1"/>
  <c r="C974" s="1"/>
  <c r="D974" s="1"/>
  <c r="C975" a="1"/>
  <c r="C975" s="1"/>
  <c r="C976" a="1"/>
  <c r="C976" s="1"/>
  <c r="C977" a="1"/>
  <c r="C977" s="1"/>
  <c r="F977" s="1"/>
  <c r="C978" a="1"/>
  <c r="C978" s="1"/>
  <c r="C979" a="1"/>
  <c r="C979" s="1"/>
  <c r="H979" s="1"/>
  <c r="C980" a="1"/>
  <c r="C980" s="1"/>
  <c r="H980" s="1"/>
  <c r="C981" a="1"/>
  <c r="C981" s="1"/>
  <c r="E981" s="1"/>
  <c r="C982" a="1"/>
  <c r="C982" s="1"/>
  <c r="F982" s="1"/>
  <c r="C983" a="1"/>
  <c r="C983" s="1"/>
  <c r="C984" a="1"/>
  <c r="C984" s="1"/>
  <c r="G984" s="1"/>
  <c r="C985" a="1"/>
  <c r="C985" s="1"/>
  <c r="E985" s="1"/>
  <c r="C986" a="1"/>
  <c r="C986" s="1"/>
  <c r="C987" a="1"/>
  <c r="C987" s="1"/>
  <c r="G987" s="1"/>
  <c r="C988" a="1"/>
  <c r="C988" s="1"/>
  <c r="D988" s="1"/>
  <c r="C989" a="1"/>
  <c r="C989" s="1"/>
  <c r="D989" s="1"/>
  <c r="C990" a="1"/>
  <c r="C990" s="1"/>
  <c r="C991" a="1"/>
  <c r="C991" s="1"/>
  <c r="C992" a="1"/>
  <c r="C992" s="1"/>
  <c r="B992" s="1"/>
  <c r="C993" a="1"/>
  <c r="C993" s="1"/>
  <c r="C994" a="1"/>
  <c r="C994" s="1"/>
  <c r="C995" a="1"/>
  <c r="C995" s="1"/>
  <c r="G995" s="1"/>
  <c r="C996" a="1"/>
  <c r="C996" s="1"/>
  <c r="C997" a="1"/>
  <c r="C997" s="1"/>
  <c r="F997" s="1"/>
  <c r="C998" a="1"/>
  <c r="C998" s="1"/>
  <c r="F998" s="1"/>
  <c r="C999" a="1"/>
  <c r="C999" s="1"/>
  <c r="E999" s="1"/>
  <c r="C1000" a="1"/>
  <c r="C1000" s="1"/>
  <c r="C1001" a="1"/>
  <c r="C1001" s="1"/>
  <c r="E1001" s="1"/>
  <c r="C1002" a="1"/>
  <c r="C1002" s="1"/>
  <c r="C1003" a="1"/>
  <c r="C1003" s="1"/>
  <c r="C1004" a="1"/>
  <c r="C1004" s="1"/>
  <c r="A1004" s="1"/>
  <c r="C1005" a="1"/>
  <c r="C1005" s="1"/>
  <c r="C1006" a="1"/>
  <c r="C1006" s="1"/>
  <c r="C1007" a="1"/>
  <c r="C1007" s="1"/>
  <c r="C1008" a="1"/>
  <c r="C1008" s="1"/>
  <c r="A1008" s="1"/>
  <c r="C1009" a="1"/>
  <c r="C1009" s="1"/>
  <c r="C1010" a="1"/>
  <c r="C1010" s="1"/>
  <c r="D1010" s="1"/>
  <c r="C1011" a="1"/>
  <c r="C1011" s="1"/>
  <c r="C1012" a="1"/>
  <c r="C1012" s="1"/>
  <c r="B1012" s="1"/>
  <c r="C1013" a="1"/>
  <c r="C1013" s="1"/>
  <c r="C1014" a="1"/>
  <c r="C1014" s="1"/>
  <c r="D1014" s="1"/>
  <c r="C1015" a="1"/>
  <c r="C1015" s="1"/>
  <c r="G1015" s="1"/>
  <c r="C1016" a="1"/>
  <c r="C1016" s="1"/>
  <c r="C1017" a="1"/>
  <c r="C1017" s="1"/>
  <c r="D1017" s="1"/>
  <c r="C1018" a="1"/>
  <c r="C1018" s="1"/>
  <c r="D1018" s="1"/>
  <c r="C1019" a="1"/>
  <c r="C1019" s="1"/>
  <c r="B1019" s="1"/>
  <c r="C1020" a="1"/>
  <c r="C1020" s="1"/>
  <c r="F1020" s="1"/>
  <c r="C1021" a="1"/>
  <c r="C1021" s="1"/>
  <c r="C1022" a="1"/>
  <c r="C1022" s="1"/>
  <c r="E1022" s="1"/>
  <c r="C1023" a="1"/>
  <c r="C1023" s="1"/>
  <c r="G1023" s="1"/>
  <c r="C1024" a="1"/>
  <c r="C1024" s="1"/>
  <c r="C1025" a="1"/>
  <c r="C1025" s="1"/>
  <c r="C1026" a="1"/>
  <c r="C1026" s="1"/>
  <c r="C1027" a="1"/>
  <c r="C1027" s="1"/>
  <c r="E1027" s="1"/>
  <c r="C1028" a="1"/>
  <c r="C1028" s="1"/>
  <c r="C1029" a="1"/>
  <c r="C1029" s="1"/>
  <c r="E1029" s="1"/>
  <c r="C1030" a="1"/>
  <c r="C1030" s="1"/>
  <c r="D1030" s="1"/>
  <c r="C1031" a="1"/>
  <c r="C1031" s="1"/>
  <c r="F1031" s="1"/>
  <c r="C1032" a="1"/>
  <c r="C1032" s="1"/>
  <c r="C1033" a="1"/>
  <c r="C1033" s="1"/>
  <c r="C1034" a="1"/>
  <c r="C1034" s="1"/>
  <c r="C1035" a="1"/>
  <c r="C1035" s="1"/>
  <c r="A1035" s="1"/>
  <c r="C1036" a="1"/>
  <c r="C1036" s="1"/>
  <c r="G1036" s="1"/>
  <c r="C1037" a="1"/>
  <c r="C1037" s="1"/>
  <c r="D1037" s="1"/>
  <c r="C1038" a="1"/>
  <c r="C1038" s="1"/>
  <c r="E1038" s="1"/>
  <c r="C1039" a="1"/>
  <c r="C1039" s="1"/>
  <c r="C1040" a="1"/>
  <c r="C1040" s="1"/>
  <c r="C1041" a="1"/>
  <c r="C1041" s="1"/>
  <c r="C1042" a="1"/>
  <c r="C1042" s="1"/>
  <c r="A1042" s="1"/>
  <c r="C1043" a="1"/>
  <c r="C1043" s="1"/>
  <c r="C1044" a="1"/>
  <c r="C1044" s="1"/>
  <c r="C1045" a="1"/>
  <c r="C1045" s="1"/>
  <c r="E1045" s="1"/>
  <c r="C1046" a="1"/>
  <c r="C1046" s="1"/>
  <c r="C1047" a="1"/>
  <c r="C1047" s="1"/>
  <c r="C1048" a="1"/>
  <c r="C1048" s="1"/>
  <c r="C1049" a="1"/>
  <c r="C1049" s="1"/>
  <c r="C1050" a="1"/>
  <c r="C1050" s="1"/>
  <c r="C1051" a="1"/>
  <c r="C1051" s="1"/>
  <c r="A1051" s="1"/>
  <c r="C1052" a="1"/>
  <c r="C1052" s="1"/>
  <c r="C1053" a="1"/>
  <c r="C1053" s="1"/>
  <c r="C1054" a="1"/>
  <c r="C1054" s="1"/>
  <c r="C1055" a="1"/>
  <c r="C1055" s="1"/>
  <c r="C1056" a="1"/>
  <c r="C1056" s="1"/>
  <c r="C1057" a="1"/>
  <c r="C1057" s="1"/>
  <c r="C1058" a="1"/>
  <c r="C1058" s="1"/>
  <c r="C1059" a="1"/>
  <c r="C1059" s="1"/>
  <c r="C1060" a="1"/>
  <c r="C1060" s="1"/>
  <c r="H1060" s="1"/>
  <c r="C1061" a="1"/>
  <c r="C1061" s="1"/>
  <c r="E1061" s="1"/>
  <c r="C1062" a="1"/>
  <c r="C1062" s="1"/>
  <c r="C1063" a="1"/>
  <c r="C1063" s="1"/>
  <c r="C1064" a="1"/>
  <c r="C1064" s="1"/>
  <c r="C1065" a="1"/>
  <c r="C1065" s="1"/>
  <c r="E1065" s="1"/>
  <c r="C1066" a="1"/>
  <c r="C1066" s="1"/>
  <c r="C1067" a="1"/>
  <c r="C1067" s="1"/>
  <c r="C1068" a="1"/>
  <c r="C1068" s="1"/>
  <c r="F1068" s="1"/>
  <c r="C1069" a="1"/>
  <c r="C1069" s="1"/>
  <c r="G1069" s="1"/>
  <c r="C1070" a="1"/>
  <c r="C1070" s="1"/>
  <c r="G1070" s="1"/>
  <c r="C1071" a="1"/>
  <c r="C1071" s="1"/>
  <c r="D1071" s="1"/>
  <c r="C1072" a="1"/>
  <c r="C1072" s="1"/>
  <c r="C1073" a="1"/>
  <c r="C1073" s="1"/>
  <c r="F1073" s="1"/>
  <c r="C1074" a="1"/>
  <c r="C1074" s="1"/>
  <c r="H1074" s="1"/>
  <c r="C1075" a="1"/>
  <c r="C1075" s="1"/>
  <c r="C1076" a="1"/>
  <c r="C1076" s="1"/>
  <c r="G1076" s="1"/>
  <c r="C1077" a="1"/>
  <c r="C1077" s="1"/>
  <c r="C1078" a="1"/>
  <c r="C1078" s="1"/>
  <c r="C1079" a="1"/>
  <c r="C1079" s="1"/>
  <c r="C1080" a="1"/>
  <c r="C1080" s="1"/>
  <c r="C1081" a="1"/>
  <c r="C1081" s="1"/>
  <c r="C1082" a="1"/>
  <c r="C1082" s="1"/>
  <c r="C1083" a="1"/>
  <c r="C1083" s="1"/>
  <c r="A1083" s="1"/>
  <c r="C1084" a="1"/>
  <c r="C1084" s="1"/>
  <c r="F1084" s="1"/>
  <c r="C1085" a="1"/>
  <c r="C1085" s="1"/>
  <c r="C1086" a="1"/>
  <c r="C1086" s="1"/>
  <c r="D1086" s="1"/>
  <c r="C1087" a="1"/>
  <c r="C1087" s="1"/>
  <c r="C1088" a="1"/>
  <c r="C1088" s="1"/>
  <c r="E1088" s="1"/>
  <c r="C1089" a="1"/>
  <c r="C1089" s="1"/>
  <c r="C1090" a="1"/>
  <c r="C1090" s="1"/>
  <c r="E1090" s="1"/>
  <c r="C1091" a="1"/>
  <c r="C1091" s="1"/>
  <c r="C1092" a="1"/>
  <c r="C1092" s="1"/>
  <c r="C1093" a="1"/>
  <c r="C1093" s="1"/>
  <c r="C1094" a="1"/>
  <c r="C1094" s="1"/>
  <c r="C1095" a="1"/>
  <c r="C1095" s="1"/>
  <c r="C1096" a="1"/>
  <c r="C1096" s="1"/>
  <c r="C1097" a="1"/>
  <c r="C1097" s="1"/>
  <c r="C1098" a="1"/>
  <c r="C1098" s="1"/>
  <c r="G1098" s="1"/>
  <c r="C1099" a="1"/>
  <c r="C1099" s="1"/>
  <c r="C1100" a="1"/>
  <c r="C1100" s="1"/>
  <c r="A1100" s="1"/>
  <c r="C1101" a="1"/>
  <c r="C1101" s="1"/>
  <c r="A1101" s="1"/>
  <c r="C1102" a="1"/>
  <c r="C1102" s="1"/>
  <c r="G1102" s="1"/>
  <c r="C1103" a="1"/>
  <c r="C1103" s="1"/>
  <c r="E1103" s="1"/>
  <c r="C1104" a="1"/>
  <c r="C1104" s="1"/>
  <c r="F1104" s="1"/>
  <c r="C1105" a="1"/>
  <c r="C1105" s="1"/>
  <c r="H1105" s="1"/>
  <c r="C1106" a="1"/>
  <c r="C1106" s="1"/>
  <c r="H1106" s="1"/>
  <c r="C1107" a="1"/>
  <c r="C1107" s="1"/>
  <c r="D1107" s="1"/>
  <c r="C1108" a="1"/>
  <c r="C1108" s="1"/>
  <c r="G1108" s="1"/>
  <c r="C1109" a="1"/>
  <c r="C1109" s="1"/>
  <c r="E1109" s="1"/>
  <c r="C1110" a="1"/>
  <c r="C1110" s="1"/>
  <c r="D1110" s="1"/>
  <c r="C1111" a="1"/>
  <c r="C1111" s="1"/>
  <c r="E1111" s="1"/>
  <c r="C1112" a="1"/>
  <c r="C1112" s="1"/>
  <c r="G1112" s="1"/>
  <c r="C1113" a="1"/>
  <c r="C1113" s="1"/>
  <c r="D1113" s="1"/>
  <c r="C1114" a="1"/>
  <c r="C1114" s="1"/>
  <c r="C1115" a="1"/>
  <c r="C1115" s="1"/>
  <c r="C1116" a="1"/>
  <c r="C1116" s="1"/>
  <c r="B1116" s="1"/>
  <c r="C1117" a="1"/>
  <c r="C1117" s="1"/>
  <c r="H1117" s="1"/>
  <c r="C1118" a="1"/>
  <c r="C1118" s="1"/>
  <c r="B1118" s="1"/>
  <c r="C1119" a="1"/>
  <c r="C1119" s="1"/>
  <c r="C1120" a="1"/>
  <c r="C1120" s="1"/>
  <c r="C1121" a="1"/>
  <c r="C1121" s="1"/>
  <c r="C1122" a="1"/>
  <c r="C1122" s="1"/>
  <c r="C1123" a="1"/>
  <c r="C1123" s="1"/>
  <c r="C1124" a="1"/>
  <c r="C1124" s="1"/>
  <c r="F1124" s="1"/>
  <c r="C1125" a="1"/>
  <c r="C1125" s="1"/>
  <c r="C1126" a="1"/>
  <c r="C1126" s="1"/>
  <c r="C1127" a="1"/>
  <c r="C1127" s="1"/>
  <c r="E1127" s="1"/>
  <c r="C1128" a="1"/>
  <c r="C1128" s="1"/>
  <c r="C1129" a="1"/>
  <c r="C1129" s="1"/>
  <c r="E1129" s="1"/>
  <c r="C1130" a="1"/>
  <c r="C1130" s="1"/>
  <c r="C1131" a="1"/>
  <c r="C1131" s="1"/>
  <c r="C1132" a="1"/>
  <c r="C1132" s="1"/>
  <c r="C1133" a="1"/>
  <c r="C1133" s="1"/>
  <c r="C1134" a="1"/>
  <c r="C1134" s="1"/>
  <c r="C1135" a="1"/>
  <c r="C1135" s="1"/>
  <c r="C1136" a="1"/>
  <c r="C1136" s="1"/>
  <c r="F1136" s="1"/>
  <c r="C1137" a="1"/>
  <c r="C1137" s="1"/>
  <c r="C1138" a="1"/>
  <c r="C1138" s="1"/>
  <c r="F1138" s="1"/>
  <c r="C1139" a="1"/>
  <c r="C1139" s="1"/>
  <c r="C1140" a="1"/>
  <c r="C1140" s="1"/>
  <c r="G1140" s="1"/>
  <c r="C1141" a="1"/>
  <c r="C1141" s="1"/>
  <c r="C1142" a="1"/>
  <c r="C1142" s="1"/>
  <c r="C1143" a="1"/>
  <c r="C1143" s="1"/>
  <c r="H1143" s="1"/>
  <c r="C1144" a="1"/>
  <c r="C1144" s="1"/>
  <c r="C1145" a="1"/>
  <c r="C1145" s="1"/>
  <c r="A1145" s="1"/>
  <c r="C1146" a="1"/>
  <c r="C1146" s="1"/>
  <c r="C1147" a="1"/>
  <c r="C1147" s="1"/>
  <c r="C1148" a="1"/>
  <c r="C1148" s="1"/>
  <c r="C1149" a="1"/>
  <c r="C1149" s="1"/>
  <c r="C1150" a="1"/>
  <c r="C1150" s="1"/>
  <c r="E1150" s="1"/>
  <c r="C1151" a="1"/>
  <c r="C1151" s="1"/>
  <c r="C1152" a="1"/>
  <c r="C1152" s="1"/>
  <c r="D1152" s="1"/>
  <c r="C1153" a="1"/>
  <c r="C1153" s="1"/>
  <c r="C1154" a="1"/>
  <c r="C1154" s="1"/>
  <c r="A1154" s="1"/>
  <c r="C1155" a="1"/>
  <c r="C1155" s="1"/>
  <c r="C1156" a="1"/>
  <c r="C1156" s="1"/>
  <c r="C1157" a="1"/>
  <c r="C1157" s="1"/>
  <c r="C1158" a="1"/>
  <c r="C1158" s="1"/>
  <c r="D1158" s="1"/>
  <c r="C1159" a="1"/>
  <c r="C1159" s="1"/>
  <c r="C1160" a="1"/>
  <c r="C1160" s="1"/>
  <c r="E1160" s="1"/>
  <c r="C1161" a="1"/>
  <c r="C1161" s="1"/>
  <c r="A1161" s="1"/>
  <c r="C1162" a="1"/>
  <c r="C1162" s="1"/>
  <c r="A1162" s="1"/>
  <c r="C1163" a="1"/>
  <c r="C1163" s="1"/>
  <c r="C1164" a="1"/>
  <c r="C1164" s="1"/>
  <c r="F1164" s="1"/>
  <c r="C1165" a="1"/>
  <c r="C1165" s="1"/>
  <c r="B1165" s="1"/>
  <c r="C1166" a="1"/>
  <c r="C1166" s="1"/>
  <c r="C1167" a="1"/>
  <c r="C1167" s="1"/>
  <c r="C1168" a="1"/>
  <c r="C1168" s="1"/>
  <c r="C1169" a="1"/>
  <c r="C1169" s="1"/>
  <c r="C1170" a="1"/>
  <c r="C1170" s="1"/>
  <c r="G1170" s="1"/>
  <c r="C1171" a="1"/>
  <c r="C1171" s="1"/>
  <c r="C1172" a="1"/>
  <c r="C1172" s="1"/>
  <c r="E1172" s="1"/>
  <c r="C1173" a="1"/>
  <c r="C1173" s="1"/>
  <c r="A1173" s="1"/>
  <c r="C1174" a="1"/>
  <c r="C1174" s="1"/>
  <c r="B1174" s="1"/>
  <c r="C1175" a="1"/>
  <c r="C1175" s="1"/>
  <c r="B1175" s="1"/>
  <c r="C1176" a="1"/>
  <c r="C1176" s="1"/>
  <c r="F1176" s="1"/>
  <c r="C1177" a="1"/>
  <c r="C1177" s="1"/>
  <c r="A1177" s="1"/>
  <c r="C1178" a="1"/>
  <c r="C1178" s="1"/>
  <c r="G1178" s="1"/>
  <c r="C8" a="1"/>
  <c r="C8" s="1"/>
  <c r="C7" a="1"/>
  <c r="C7" s="1"/>
  <c r="C9" i="41" a="1"/>
  <c r="C9" s="1"/>
  <c r="G9" s="1"/>
  <c r="C10" a="1"/>
  <c r="C10" s="1"/>
  <c r="D10" s="1"/>
  <c r="C11" a="1"/>
  <c r="C11" s="1"/>
  <c r="E11" s="1"/>
  <c r="C12" a="1"/>
  <c r="C12" s="1"/>
  <c r="C13" a="1"/>
  <c r="C13" s="1"/>
  <c r="C14" a="1"/>
  <c r="C14" s="1"/>
  <c r="C15" a="1"/>
  <c r="C15" s="1"/>
  <c r="D15" s="1"/>
  <c r="C16" a="1"/>
  <c r="C16" s="1"/>
  <c r="C17" a="1"/>
  <c r="C17" s="1"/>
  <c r="G17" s="1"/>
  <c r="C18" a="1"/>
  <c r="C18" s="1"/>
  <c r="C19" a="1"/>
  <c r="C19" s="1"/>
  <c r="C20" a="1"/>
  <c r="C20" s="1"/>
  <c r="C21" a="1"/>
  <c r="C21" s="1"/>
  <c r="C22" a="1"/>
  <c r="C22" s="1"/>
  <c r="F22" s="1"/>
  <c r="C23" a="1"/>
  <c r="C23" s="1"/>
  <c r="C24" a="1"/>
  <c r="C24" s="1"/>
  <c r="C25" a="1"/>
  <c r="C25" s="1"/>
  <c r="C26" a="1"/>
  <c r="C26" s="1"/>
  <c r="F26" s="1"/>
  <c r="C27" a="1"/>
  <c r="C27" s="1"/>
  <c r="H27" s="1"/>
  <c r="C28" a="1"/>
  <c r="C28" s="1"/>
  <c r="C29" a="1"/>
  <c r="C29" s="1"/>
  <c r="F29" s="1"/>
  <c r="C30" a="1"/>
  <c r="C30" s="1"/>
  <c r="C31" a="1"/>
  <c r="C31" s="1"/>
  <c r="F31" s="1"/>
  <c r="C32" a="1"/>
  <c r="C32" s="1"/>
  <c r="H32" s="1"/>
  <c r="C33" a="1"/>
  <c r="C33" s="1"/>
  <c r="C34" a="1"/>
  <c r="C34" s="1"/>
  <c r="C35" a="1"/>
  <c r="C35" s="1"/>
  <c r="C36" a="1"/>
  <c r="C36" s="1"/>
  <c r="H36" s="1"/>
  <c r="C37" a="1"/>
  <c r="C37" s="1"/>
  <c r="C38" a="1"/>
  <c r="C38" s="1"/>
  <c r="C39" a="1"/>
  <c r="C39" s="1"/>
  <c r="E39" s="1"/>
  <c r="C40" a="1"/>
  <c r="C40" s="1"/>
  <c r="C41" a="1"/>
  <c r="C41" s="1"/>
  <c r="G41" s="1"/>
  <c r="C42" a="1"/>
  <c r="C42" s="1"/>
  <c r="C43" a="1"/>
  <c r="C43" s="1"/>
  <c r="E43" s="1"/>
  <c r="C44" a="1"/>
  <c r="C44" s="1"/>
  <c r="G44" s="1"/>
  <c r="C45" a="1"/>
  <c r="C45" s="1"/>
  <c r="C46" a="1"/>
  <c r="C46" s="1"/>
  <c r="C47" a="1"/>
  <c r="C47" s="1"/>
  <c r="F47" s="1"/>
  <c r="C48" a="1"/>
  <c r="C48" s="1"/>
  <c r="G48" s="1"/>
  <c r="C49" a="1"/>
  <c r="C49" s="1"/>
  <c r="C50" a="1"/>
  <c r="C50" s="1"/>
  <c r="C51" a="1"/>
  <c r="C51" s="1"/>
  <c r="C52" a="1"/>
  <c r="C52" s="1"/>
  <c r="C53" a="1"/>
  <c r="C53" s="1"/>
  <c r="C54" a="1"/>
  <c r="C54" s="1"/>
  <c r="B54" s="1"/>
  <c r="C55" a="1"/>
  <c r="C55" s="1"/>
  <c r="D55" s="1"/>
  <c r="C56" a="1"/>
  <c r="C56" s="1"/>
  <c r="D56" s="1"/>
  <c r="C57" a="1"/>
  <c r="C57" s="1"/>
  <c r="D57" s="1"/>
  <c r="C58" a="1"/>
  <c r="C58" s="1"/>
  <c r="E58" s="1"/>
  <c r="C59" a="1"/>
  <c r="C59" s="1"/>
  <c r="C60" a="1"/>
  <c r="C60" s="1"/>
  <c r="C61" a="1"/>
  <c r="C61" s="1"/>
  <c r="C62" a="1"/>
  <c r="C62" s="1"/>
  <c r="B62" s="1"/>
  <c r="C63" a="1"/>
  <c r="C63" s="1"/>
  <c r="B63" s="1"/>
  <c r="C64" a="1"/>
  <c r="C64" s="1"/>
  <c r="E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G76" s="1"/>
  <c r="C77" a="1"/>
  <c r="C77" s="1"/>
  <c r="C78" a="1"/>
  <c r="C78" s="1"/>
  <c r="C79" a="1"/>
  <c r="C79" s="1"/>
  <c r="B79" s="1"/>
  <c r="C80" a="1"/>
  <c r="C80" s="1"/>
  <c r="E80" s="1"/>
  <c r="C81" a="1"/>
  <c r="C81" s="1"/>
  <c r="B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D89" s="1"/>
  <c r="C90" a="1"/>
  <c r="C90" s="1"/>
  <c r="C91" a="1"/>
  <c r="C91" s="1"/>
  <c r="C92" a="1"/>
  <c r="C92" s="1"/>
  <c r="C93" a="1"/>
  <c r="C93" s="1"/>
  <c r="C94" a="1"/>
  <c r="C94" s="1"/>
  <c r="E94" s="1"/>
  <c r="C95" a="1"/>
  <c r="C95" s="1"/>
  <c r="H95" s="1"/>
  <c r="C96" a="1"/>
  <c r="C96" s="1"/>
  <c r="C97" a="1"/>
  <c r="C97" s="1"/>
  <c r="C98" a="1"/>
  <c r="C98" s="1"/>
  <c r="C99" a="1"/>
  <c r="C99" s="1"/>
  <c r="C100" a="1"/>
  <c r="C100" s="1"/>
  <c r="D100" s="1"/>
  <c r="C101" a="1"/>
  <c r="C101" s="1"/>
  <c r="D101" s="1"/>
  <c r="C102" a="1"/>
  <c r="C102" s="1"/>
  <c r="C103" a="1"/>
  <c r="C103" s="1"/>
  <c r="C104" a="1"/>
  <c r="C104" s="1"/>
  <c r="B104" s="1"/>
  <c r="C105" a="1"/>
  <c r="C105" s="1"/>
  <c r="E105" s="1"/>
  <c r="C106" a="1"/>
  <c r="C106" s="1"/>
  <c r="H106" s="1"/>
  <c r="C107" a="1"/>
  <c r="C107" s="1"/>
  <c r="C108" a="1"/>
  <c r="C108" s="1"/>
  <c r="C109" a="1"/>
  <c r="C109" s="1"/>
  <c r="C110" a="1"/>
  <c r="C110" s="1"/>
  <c r="G110" s="1"/>
  <c r="C111" a="1"/>
  <c r="C111" s="1"/>
  <c r="C112" a="1"/>
  <c r="C112" s="1"/>
  <c r="F112" s="1"/>
  <c r="C113" a="1"/>
  <c r="C113" s="1"/>
  <c r="C114" a="1"/>
  <c r="C114" s="1"/>
  <c r="B114" s="1"/>
  <c r="C115" a="1"/>
  <c r="C115" s="1"/>
  <c r="B115" s="1"/>
  <c r="C116" a="1"/>
  <c r="C116" s="1"/>
  <c r="C117" a="1"/>
  <c r="C117" s="1"/>
  <c r="D117" s="1"/>
  <c r="C118" a="1"/>
  <c r="C118" s="1"/>
  <c r="C119" a="1"/>
  <c r="C119" s="1"/>
  <c r="C120" a="1"/>
  <c r="C120" s="1"/>
  <c r="H120" s="1"/>
  <c r="C121" a="1"/>
  <c r="C121" s="1"/>
  <c r="C122" a="1"/>
  <c r="C122" s="1"/>
  <c r="C123" a="1"/>
  <c r="C123" s="1"/>
  <c r="H123" s="1"/>
  <c r="C124" a="1"/>
  <c r="C124" s="1"/>
  <c r="C125" a="1"/>
  <c r="C125" s="1"/>
  <c r="G125" s="1"/>
  <c r="C126" a="1"/>
  <c r="C126" s="1"/>
  <c r="D126" s="1"/>
  <c r="C127" a="1"/>
  <c r="C127" s="1"/>
  <c r="H127" s="1"/>
  <c r="C128" a="1"/>
  <c r="C128" s="1"/>
  <c r="C129" a="1"/>
  <c r="C129" s="1"/>
  <c r="C130" a="1"/>
  <c r="C130" s="1"/>
  <c r="C131" a="1"/>
  <c r="C131" s="1"/>
  <c r="C132" a="1"/>
  <c r="C132" s="1"/>
  <c r="D132" s="1"/>
  <c r="C133" a="1"/>
  <c r="C133" s="1"/>
  <c r="D133" s="1"/>
  <c r="C134" a="1"/>
  <c r="C134" s="1"/>
  <c r="D134" s="1"/>
  <c r="C135" a="1"/>
  <c r="C135" s="1"/>
  <c r="B135" s="1"/>
  <c r="C136" a="1"/>
  <c r="C136" s="1"/>
  <c r="C137" a="1"/>
  <c r="C137" s="1"/>
  <c r="E137" s="1"/>
  <c r="C138" a="1"/>
  <c r="C138" s="1"/>
  <c r="B138" s="1"/>
  <c r="C139" a="1"/>
  <c r="C139" s="1"/>
  <c r="B139" s="1"/>
  <c r="C140" a="1"/>
  <c r="C140" s="1"/>
  <c r="B140" s="1"/>
  <c r="C141" a="1"/>
  <c r="C141" s="1"/>
  <c r="D141" s="1"/>
  <c r="C142" a="1"/>
  <c r="C142" s="1"/>
  <c r="G142" s="1"/>
  <c r="C143" a="1"/>
  <c r="C143" s="1"/>
  <c r="C144" a="1"/>
  <c r="C144" s="1"/>
  <c r="F144" s="1"/>
  <c r="C145" a="1"/>
  <c r="C145" s="1"/>
  <c r="B145" s="1"/>
  <c r="C146" a="1"/>
  <c r="C146" s="1"/>
  <c r="C147" a="1"/>
  <c r="C147" s="1"/>
  <c r="H147" s="1"/>
  <c r="C148" a="1"/>
  <c r="C148" s="1"/>
  <c r="C149" a="1"/>
  <c r="C149" s="1"/>
  <c r="C150" a="1"/>
  <c r="C150" s="1"/>
  <c r="C151" a="1"/>
  <c r="C151" s="1"/>
  <c r="F151" s="1"/>
  <c r="C152" a="1"/>
  <c r="C152" s="1"/>
  <c r="B152" s="1"/>
  <c r="C153" a="1"/>
  <c r="C153" s="1"/>
  <c r="B153" s="1"/>
  <c r="C154" a="1"/>
  <c r="C154" s="1"/>
  <c r="C155" a="1"/>
  <c r="C155" s="1"/>
  <c r="C156" a="1"/>
  <c r="C156" s="1"/>
  <c r="C157" a="1"/>
  <c r="C157" s="1"/>
  <c r="C158" a="1"/>
  <c r="C158" s="1"/>
  <c r="E158" s="1"/>
  <c r="C159" a="1"/>
  <c r="C159" s="1"/>
  <c r="C160" a="1"/>
  <c r="C160" s="1"/>
  <c r="F160" s="1"/>
  <c r="C161" a="1"/>
  <c r="C161" s="1"/>
  <c r="C162" a="1"/>
  <c r="C162" s="1"/>
  <c r="C163" a="1"/>
  <c r="C163" s="1"/>
  <c r="C164" a="1"/>
  <c r="C164" s="1"/>
  <c r="C165" a="1"/>
  <c r="C165" s="1"/>
  <c r="B165" s="1"/>
  <c r="C166" a="1"/>
  <c r="C166" s="1"/>
  <c r="C167" a="1"/>
  <c r="C167" s="1"/>
  <c r="F167" s="1"/>
  <c r="C168" a="1"/>
  <c r="C168" s="1"/>
  <c r="D168" s="1"/>
  <c r="C169" a="1"/>
  <c r="C169" s="1"/>
  <c r="C170" a="1"/>
  <c r="C170" s="1"/>
  <c r="C171" a="1"/>
  <c r="C171" s="1"/>
  <c r="C172" a="1"/>
  <c r="C172" s="1"/>
  <c r="D172" s="1"/>
  <c r="C173" a="1"/>
  <c r="C173" s="1"/>
  <c r="E173" s="1"/>
  <c r="C174" a="1"/>
  <c r="C174" s="1"/>
  <c r="C175" a="1"/>
  <c r="C175" s="1"/>
  <c r="E175" s="1"/>
  <c r="C176" a="1"/>
  <c r="C176" s="1"/>
  <c r="C177" a="1"/>
  <c r="C177" s="1"/>
  <c r="G177" s="1"/>
  <c r="C178" a="1"/>
  <c r="C178" s="1"/>
  <c r="C179" a="1"/>
  <c r="C179" s="1"/>
  <c r="G179" s="1"/>
  <c r="C180" a="1"/>
  <c r="C180" s="1"/>
  <c r="H180" s="1"/>
  <c r="C181" a="1"/>
  <c r="C181" s="1"/>
  <c r="C182" a="1"/>
  <c r="C182" s="1"/>
  <c r="E182" s="1"/>
  <c r="C183" a="1"/>
  <c r="C183" s="1"/>
  <c r="C184" a="1"/>
  <c r="C184" s="1"/>
  <c r="C185" a="1"/>
  <c r="C185" s="1"/>
  <c r="B185" s="1"/>
  <c r="C186" a="1"/>
  <c r="C186" s="1"/>
  <c r="E186" s="1"/>
  <c r="C187" a="1"/>
  <c r="C187" s="1"/>
  <c r="C188" a="1"/>
  <c r="C188" s="1"/>
  <c r="D188" s="1"/>
  <c r="C189" a="1"/>
  <c r="C189" s="1"/>
  <c r="C190" a="1"/>
  <c r="C190" s="1"/>
  <c r="C191" a="1"/>
  <c r="C191" s="1"/>
  <c r="D191" s="1"/>
  <c r="C192" a="1"/>
  <c r="C192" s="1"/>
  <c r="C193" a="1"/>
  <c r="C193" s="1"/>
  <c r="G193" s="1"/>
  <c r="C194" a="1"/>
  <c r="C194" s="1"/>
  <c r="C195" a="1"/>
  <c r="C195" s="1"/>
  <c r="C196" a="1"/>
  <c r="C196" s="1"/>
  <c r="C197" a="1"/>
  <c r="C197" s="1"/>
  <c r="H197" s="1"/>
  <c r="C198" a="1"/>
  <c r="C198" s="1"/>
  <c r="H198" s="1"/>
  <c r="C199" a="1"/>
  <c r="C199" s="1"/>
  <c r="B199" s="1"/>
  <c r="C200" a="1"/>
  <c r="C200" s="1"/>
  <c r="E200" s="1"/>
  <c r="C201" a="1"/>
  <c r="C201" s="1"/>
  <c r="C202" a="1"/>
  <c r="C202" s="1"/>
  <c r="C203" a="1"/>
  <c r="C203" s="1"/>
  <c r="C204" a="1"/>
  <c r="C204" s="1"/>
  <c r="D204" s="1"/>
  <c r="C205" a="1"/>
  <c r="C205" s="1"/>
  <c r="C206" a="1"/>
  <c r="C206" s="1"/>
  <c r="B206" s="1"/>
  <c r="C207" a="1"/>
  <c r="C207" s="1"/>
  <c r="G207" s="1"/>
  <c r="C208" a="1"/>
  <c r="C208" s="1"/>
  <c r="B208" s="1"/>
  <c r="C209" a="1"/>
  <c r="C209" s="1"/>
  <c r="C210" a="1"/>
  <c r="C210" s="1"/>
  <c r="B210" s="1"/>
  <c r="C211" a="1"/>
  <c r="C211" s="1"/>
  <c r="E211" s="1"/>
  <c r="C212" a="1"/>
  <c r="C212" s="1"/>
  <c r="C213" a="1"/>
  <c r="C213" s="1"/>
  <c r="C214" a="1"/>
  <c r="C214" s="1"/>
  <c r="D214" s="1"/>
  <c r="C215" a="1"/>
  <c r="C215" s="1"/>
  <c r="H215" s="1"/>
  <c r="C216" a="1"/>
  <c r="C216" s="1"/>
  <c r="D216" s="1"/>
  <c r="C217" a="1"/>
  <c r="C217" s="1"/>
  <c r="E217" s="1"/>
  <c r="C218" a="1"/>
  <c r="C218" s="1"/>
  <c r="E218" s="1"/>
  <c r="C219" a="1"/>
  <c r="C219" s="1"/>
  <c r="C220" a="1"/>
  <c r="C220" s="1"/>
  <c r="F220" s="1"/>
  <c r="C221" a="1"/>
  <c r="C221" s="1"/>
  <c r="C222" a="1"/>
  <c r="C222" s="1"/>
  <c r="C223" a="1"/>
  <c r="C223" s="1"/>
  <c r="D223" s="1"/>
  <c r="C224" a="1"/>
  <c r="C224" s="1"/>
  <c r="C225" a="1"/>
  <c r="C225" s="1"/>
  <c r="G225" s="1"/>
  <c r="C226" a="1"/>
  <c r="C226" s="1"/>
  <c r="C227" a="1"/>
  <c r="C227" s="1"/>
  <c r="F227" s="1"/>
  <c r="C228" a="1"/>
  <c r="C228" s="1"/>
  <c r="C229" a="1"/>
  <c r="C229" s="1"/>
  <c r="B229" s="1"/>
  <c r="C230" a="1"/>
  <c r="C230" s="1"/>
  <c r="F230" s="1"/>
  <c r="C231" a="1"/>
  <c r="C231" s="1"/>
  <c r="D231" s="1"/>
  <c r="C232" a="1"/>
  <c r="C232" s="1"/>
  <c r="C233" a="1"/>
  <c r="C233" s="1"/>
  <c r="D233" s="1"/>
  <c r="C234" a="1"/>
  <c r="C234" s="1"/>
  <c r="B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H240" s="1"/>
  <c r="C241" a="1"/>
  <c r="C241" s="1"/>
  <c r="D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H247" s="1"/>
  <c r="C248" a="1"/>
  <c r="C248" s="1"/>
  <c r="E248" s="1"/>
  <c r="C249" a="1"/>
  <c r="C249" s="1"/>
  <c r="G249" s="1"/>
  <c r="C250" a="1"/>
  <c r="C250" s="1"/>
  <c r="B250" s="1"/>
  <c r="C251" a="1"/>
  <c r="C251" s="1"/>
  <c r="D251" s="1"/>
  <c r="C252" a="1"/>
  <c r="C252" s="1"/>
  <c r="C253" a="1"/>
  <c r="C253" s="1"/>
  <c r="C254" a="1"/>
  <c r="C254" s="1"/>
  <c r="C255" a="1"/>
  <c r="C255" s="1"/>
  <c r="D255" s="1"/>
  <c r="C256" a="1"/>
  <c r="C256" s="1"/>
  <c r="C257" a="1"/>
  <c r="C257" s="1"/>
  <c r="C258" a="1"/>
  <c r="C258" s="1"/>
  <c r="D258" s="1"/>
  <c r="C259" a="1"/>
  <c r="C259" s="1"/>
  <c r="H259" s="1"/>
  <c r="C260" a="1"/>
  <c r="C260" s="1"/>
  <c r="C261" a="1"/>
  <c r="C261" s="1"/>
  <c r="D261" s="1"/>
  <c r="C262" a="1"/>
  <c r="C262" s="1"/>
  <c r="C263" a="1"/>
  <c r="C263" s="1"/>
  <c r="F263" s="1"/>
  <c r="C264" a="1"/>
  <c r="C264" s="1"/>
  <c r="B264" s="1"/>
  <c r="C265" a="1"/>
  <c r="C265" s="1"/>
  <c r="B265" s="1"/>
  <c r="C266" a="1"/>
  <c r="C266" s="1"/>
  <c r="C267" a="1"/>
  <c r="C267" s="1"/>
  <c r="G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D273" s="1"/>
  <c r="C274" a="1"/>
  <c r="C274" s="1"/>
  <c r="B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E280" s="1"/>
  <c r="C281" a="1"/>
  <c r="C281" s="1"/>
  <c r="C282" a="1"/>
  <c r="C282" s="1"/>
  <c r="E282" s="1"/>
  <c r="C283" a="1"/>
  <c r="C283" s="1"/>
  <c r="C284" a="1"/>
  <c r="C284" s="1"/>
  <c r="B284" s="1"/>
  <c r="C285" a="1"/>
  <c r="C285" s="1"/>
  <c r="D285" s="1"/>
  <c r="C286" a="1"/>
  <c r="C286" s="1"/>
  <c r="C287" a="1"/>
  <c r="C287" s="1"/>
  <c r="C288" a="1"/>
  <c r="C288" s="1"/>
  <c r="F288" s="1"/>
  <c r="C289" a="1"/>
  <c r="C289" s="1"/>
  <c r="D289" s="1"/>
  <c r="C290" a="1"/>
  <c r="C290" s="1"/>
  <c r="E290" s="1"/>
  <c r="C291" a="1"/>
  <c r="C291" s="1"/>
  <c r="C292" a="1"/>
  <c r="C292" s="1"/>
  <c r="E292" s="1"/>
  <c r="C293" a="1"/>
  <c r="C293" s="1"/>
  <c r="C294" a="1"/>
  <c r="C294" s="1"/>
  <c r="D294" s="1"/>
  <c r="C295" a="1"/>
  <c r="C295" s="1"/>
  <c r="C296" a="1"/>
  <c r="C296" s="1"/>
  <c r="F296" s="1"/>
  <c r="C297" a="1"/>
  <c r="C297" s="1"/>
  <c r="H297" s="1"/>
  <c r="C298" a="1"/>
  <c r="C298" s="1"/>
  <c r="C299" a="1"/>
  <c r="C299" s="1"/>
  <c r="H299" s="1"/>
  <c r="C300" a="1"/>
  <c r="C300" s="1"/>
  <c r="C301" a="1"/>
  <c r="C301" s="1"/>
  <c r="D301" s="1"/>
  <c r="C302" a="1"/>
  <c r="C302" s="1"/>
  <c r="B302" s="1"/>
  <c r="C303" a="1"/>
  <c r="C303" s="1"/>
  <c r="C304" a="1"/>
  <c r="C304" s="1"/>
  <c r="C305" a="1"/>
  <c r="C305" s="1"/>
  <c r="D305" s="1"/>
  <c r="C306" a="1"/>
  <c r="C306" s="1"/>
  <c r="B306" s="1"/>
  <c r="C307" a="1"/>
  <c r="C307" s="1"/>
  <c r="C308" a="1"/>
  <c r="C308" s="1"/>
  <c r="C309" a="1"/>
  <c r="C309" s="1"/>
  <c r="C310" a="1"/>
  <c r="C310" s="1"/>
  <c r="C311" a="1"/>
  <c r="C311" s="1"/>
  <c r="C312" a="1"/>
  <c r="C312" s="1"/>
  <c r="F312" s="1"/>
  <c r="C313" a="1"/>
  <c r="C313" s="1"/>
  <c r="B313" s="1"/>
  <c r="C314" a="1"/>
  <c r="C314" s="1"/>
  <c r="C315" a="1"/>
  <c r="C315" s="1"/>
  <c r="C316" a="1"/>
  <c r="C316" s="1"/>
  <c r="C317" a="1"/>
  <c r="C317" s="1"/>
  <c r="C318" a="1"/>
  <c r="C318" s="1"/>
  <c r="B318" s="1"/>
  <c r="C319" a="1"/>
  <c r="C319" s="1"/>
  <c r="E319" s="1"/>
  <c r="C320" a="1"/>
  <c r="C320" s="1"/>
  <c r="D320" s="1"/>
  <c r="C321" a="1"/>
  <c r="C321" s="1"/>
  <c r="D321" s="1"/>
  <c r="C322" a="1"/>
  <c r="C322" s="1"/>
  <c r="E322" s="1"/>
  <c r="C323" a="1"/>
  <c r="C323" s="1"/>
  <c r="C324" a="1"/>
  <c r="C324" s="1"/>
  <c r="E324" s="1"/>
  <c r="C325" a="1"/>
  <c r="C325" s="1"/>
  <c r="C326" a="1"/>
  <c r="C326" s="1"/>
  <c r="D326" s="1"/>
  <c r="C327" a="1"/>
  <c r="C327" s="1"/>
  <c r="C328" a="1"/>
  <c r="C328" s="1"/>
  <c r="G328" s="1"/>
  <c r="C329" a="1"/>
  <c r="C329" s="1"/>
  <c r="B329" s="1"/>
  <c r="C330" a="1"/>
  <c r="C330" s="1"/>
  <c r="F330" s="1"/>
  <c r="C331" a="1"/>
  <c r="C331" s="1"/>
  <c r="C332" a="1"/>
  <c r="C332" s="1"/>
  <c r="C333" a="1"/>
  <c r="C333" s="1"/>
  <c r="C334" a="1"/>
  <c r="C334" s="1"/>
  <c r="C335" a="1"/>
  <c r="C335" s="1"/>
  <c r="C336" a="1"/>
  <c r="C336" s="1"/>
  <c r="H336" s="1"/>
  <c r="C337" a="1"/>
  <c r="C337" s="1"/>
  <c r="C338" a="1"/>
  <c r="C338" s="1"/>
  <c r="C339" a="1"/>
  <c r="C339" s="1"/>
  <c r="C340" a="1"/>
  <c r="C340" s="1"/>
  <c r="D340" s="1"/>
  <c r="C341" a="1"/>
  <c r="C341" s="1"/>
  <c r="C342" a="1"/>
  <c r="C342" s="1"/>
  <c r="G342" s="1"/>
  <c r="C343" a="1"/>
  <c r="C343" s="1"/>
  <c r="C344" a="1"/>
  <c r="C344" s="1"/>
  <c r="H344" s="1"/>
  <c r="C345" a="1"/>
  <c r="C345" s="1"/>
  <c r="B345" s="1"/>
  <c r="C346" a="1"/>
  <c r="C346" s="1"/>
  <c r="C347" a="1"/>
  <c r="C347" s="1"/>
  <c r="C348" a="1"/>
  <c r="C348" s="1"/>
  <c r="C349" a="1"/>
  <c r="C349" s="1"/>
  <c r="B349" s="1"/>
  <c r="C350" a="1"/>
  <c r="C350" s="1"/>
  <c r="C351" a="1"/>
  <c r="C351" s="1"/>
  <c r="F351" s="1"/>
  <c r="C352" a="1"/>
  <c r="C352" s="1"/>
  <c r="E352" s="1"/>
  <c r="C353" a="1"/>
  <c r="C353" s="1"/>
  <c r="C354" a="1"/>
  <c r="C354" s="1"/>
  <c r="C355" a="1"/>
  <c r="C355" s="1"/>
  <c r="C356" a="1"/>
  <c r="C356" s="1"/>
  <c r="C357" a="1"/>
  <c r="C357" s="1"/>
  <c r="D357" s="1"/>
  <c r="C358" a="1"/>
  <c r="C358" s="1"/>
  <c r="C359" a="1"/>
  <c r="C359" s="1"/>
  <c r="G359" s="1"/>
  <c r="C360" a="1"/>
  <c r="C360" s="1"/>
  <c r="D360" s="1"/>
  <c r="C361" a="1"/>
  <c r="C361" s="1"/>
  <c r="F361" s="1"/>
  <c r="C362" a="1"/>
  <c r="C362" s="1"/>
  <c r="F362" s="1"/>
  <c r="C363" a="1"/>
  <c r="C363" s="1"/>
  <c r="C364" a="1"/>
  <c r="C364" s="1"/>
  <c r="C365" a="1"/>
  <c r="C365" s="1"/>
  <c r="D365" s="1"/>
  <c r="C366" a="1"/>
  <c r="C366" s="1"/>
  <c r="C367" a="1"/>
  <c r="C367" s="1"/>
  <c r="C368" a="1"/>
  <c r="C368" s="1"/>
  <c r="C369" a="1"/>
  <c r="C369" s="1"/>
  <c r="D369" s="1"/>
  <c r="C370" a="1"/>
  <c r="C370" s="1"/>
  <c r="D370" s="1"/>
  <c r="C371" a="1"/>
  <c r="C371" s="1"/>
  <c r="C372" a="1"/>
  <c r="C372" s="1"/>
  <c r="C373" a="1"/>
  <c r="C373" s="1"/>
  <c r="B373" s="1"/>
  <c r="C374" a="1"/>
  <c r="C374" s="1"/>
  <c r="D374" s="1"/>
  <c r="C375" a="1"/>
  <c r="C375" s="1"/>
  <c r="C376" a="1"/>
  <c r="C376" s="1"/>
  <c r="C377" a="1"/>
  <c r="C377" s="1"/>
  <c r="D377" s="1"/>
  <c r="C378" a="1"/>
  <c r="C378" s="1"/>
  <c r="G378" s="1"/>
  <c r="C379" a="1"/>
  <c r="C379" s="1"/>
  <c r="C380" a="1"/>
  <c r="C380" s="1"/>
  <c r="C381" a="1"/>
  <c r="C381" s="1"/>
  <c r="C382" a="1"/>
  <c r="C382" s="1"/>
  <c r="C383" a="1"/>
  <c r="C383" s="1"/>
  <c r="D383" s="1"/>
  <c r="C384" a="1"/>
  <c r="C384" s="1"/>
  <c r="C385" a="1"/>
  <c r="C385" s="1"/>
  <c r="C386" a="1"/>
  <c r="C386" s="1"/>
  <c r="C387" a="1"/>
  <c r="C387" s="1"/>
  <c r="D387" s="1"/>
  <c r="C388" a="1"/>
  <c r="C388" s="1"/>
  <c r="B388" s="1"/>
  <c r="C389" a="1"/>
  <c r="C389" s="1"/>
  <c r="C390" a="1"/>
  <c r="C390" s="1"/>
  <c r="D390" s="1"/>
  <c r="C391" a="1"/>
  <c r="C391" s="1"/>
  <c r="D391" s="1"/>
  <c r="C392" a="1"/>
  <c r="C392" s="1"/>
  <c r="D392" s="1"/>
  <c r="C393" a="1"/>
  <c r="C393" s="1"/>
  <c r="C394" a="1"/>
  <c r="C394" s="1"/>
  <c r="H394" s="1"/>
  <c r="C395" a="1"/>
  <c r="C395" s="1"/>
  <c r="H395" s="1"/>
  <c r="C396" a="1"/>
  <c r="C396" s="1"/>
  <c r="C397" a="1"/>
  <c r="C397" s="1"/>
  <c r="C398" a="1"/>
  <c r="C398" s="1"/>
  <c r="D398" s="1"/>
  <c r="C399" a="1"/>
  <c r="C399" s="1"/>
  <c r="B399" s="1"/>
  <c r="C400" a="1"/>
  <c r="C400" s="1"/>
  <c r="C401" a="1"/>
  <c r="C401" s="1"/>
  <c r="D401" s="1"/>
  <c r="C402" a="1"/>
  <c r="C402" s="1"/>
  <c r="C403" a="1"/>
  <c r="C403" s="1"/>
  <c r="C404" a="1"/>
  <c r="C404" s="1"/>
  <c r="G404" s="1"/>
  <c r="C405" a="1"/>
  <c r="C405" s="1"/>
  <c r="D405" s="1"/>
  <c r="C406" a="1"/>
  <c r="C406" s="1"/>
  <c r="C407" a="1"/>
  <c r="C407" s="1"/>
  <c r="C408" a="1"/>
  <c r="C408" s="1"/>
  <c r="C409" a="1"/>
  <c r="C409" s="1"/>
  <c r="C410" a="1"/>
  <c r="C410" s="1"/>
  <c r="C411" a="1"/>
  <c r="C411" s="1"/>
  <c r="D411" s="1"/>
  <c r="C412" a="1"/>
  <c r="C412" s="1"/>
  <c r="C413" a="1"/>
  <c r="C413" s="1"/>
  <c r="E413" s="1"/>
  <c r="C414" a="1"/>
  <c r="C414" s="1"/>
  <c r="H414" s="1"/>
  <c r="C415" a="1"/>
  <c r="C415" s="1"/>
  <c r="D415" s="1"/>
  <c r="C416" a="1"/>
  <c r="C416" s="1"/>
  <c r="H416" s="1"/>
  <c r="C417" a="1"/>
  <c r="C417" s="1"/>
  <c r="C418" a="1"/>
  <c r="C418" s="1"/>
  <c r="C419" a="1"/>
  <c r="C419" s="1"/>
  <c r="C420" a="1"/>
  <c r="C420" s="1"/>
  <c r="C421" a="1"/>
  <c r="C421" s="1"/>
  <c r="D421" s="1"/>
  <c r="C422" a="1"/>
  <c r="C422" s="1"/>
  <c r="H422" s="1"/>
  <c r="C423" a="1"/>
  <c r="C423" s="1"/>
  <c r="C424" a="1"/>
  <c r="C424" s="1"/>
  <c r="H424" s="1"/>
  <c r="C425" a="1"/>
  <c r="C425" s="1"/>
  <c r="D425" s="1"/>
  <c r="C426" a="1"/>
  <c r="C426" s="1"/>
  <c r="C427" a="1"/>
  <c r="C427" s="1"/>
  <c r="F427" s="1"/>
  <c r="C428" a="1"/>
  <c r="C428" s="1"/>
  <c r="G428" s="1"/>
  <c r="C429" a="1"/>
  <c r="C429" s="1"/>
  <c r="C430" a="1"/>
  <c r="C430" s="1"/>
  <c r="C431" a="1"/>
  <c r="C431" s="1"/>
  <c r="D431" s="1"/>
  <c r="C432" a="1"/>
  <c r="C432" s="1"/>
  <c r="C433" a="1"/>
  <c r="C433" s="1"/>
  <c r="D433" s="1"/>
  <c r="C434" a="1"/>
  <c r="C434" s="1"/>
  <c r="C435" a="1"/>
  <c r="C435" s="1"/>
  <c r="C436" a="1"/>
  <c r="C436" s="1"/>
  <c r="E436" s="1"/>
  <c r="C437" a="1"/>
  <c r="C437" s="1"/>
  <c r="C438" a="1"/>
  <c r="C438" s="1"/>
  <c r="C439" a="1"/>
  <c r="C439" s="1"/>
  <c r="C440" a="1"/>
  <c r="C440" s="1"/>
  <c r="B440" s="1"/>
  <c r="C441" a="1"/>
  <c r="C441" s="1"/>
  <c r="D441" s="1"/>
  <c r="C442" a="1"/>
  <c r="C442" s="1"/>
  <c r="B442" s="1"/>
  <c r="C443" a="1"/>
  <c r="C443" s="1"/>
  <c r="G443" s="1"/>
  <c r="C444" a="1"/>
  <c r="C444" s="1"/>
  <c r="C445" a="1"/>
  <c r="C445" s="1"/>
  <c r="C446" a="1"/>
  <c r="C446" s="1"/>
  <c r="C447" a="1"/>
  <c r="C447" s="1"/>
  <c r="C448" a="1"/>
  <c r="C448" s="1"/>
  <c r="C449" a="1"/>
  <c r="C449" s="1"/>
  <c r="B449" s="1"/>
  <c r="C450" a="1"/>
  <c r="C450" s="1"/>
  <c r="C451" a="1"/>
  <c r="C451" s="1"/>
  <c r="B451" s="1"/>
  <c r="C452" a="1"/>
  <c r="C452" s="1"/>
  <c r="C453" a="1"/>
  <c r="C453" s="1"/>
  <c r="D453" s="1"/>
  <c r="C454" a="1"/>
  <c r="C454" s="1"/>
  <c r="C455" a="1"/>
  <c r="C455" s="1"/>
  <c r="C456" a="1"/>
  <c r="C456" s="1"/>
  <c r="C457" a="1"/>
  <c r="C457" s="1"/>
  <c r="C458" a="1"/>
  <c r="C458" s="1"/>
  <c r="C459" a="1"/>
  <c r="C459" s="1"/>
  <c r="G459" s="1"/>
  <c r="C460" a="1"/>
  <c r="C460" s="1"/>
  <c r="C461" a="1"/>
  <c r="C461" s="1"/>
  <c r="C462" a="1"/>
  <c r="C462" s="1"/>
  <c r="C463" a="1"/>
  <c r="C463" s="1"/>
  <c r="D463" s="1"/>
  <c r="C464" a="1"/>
  <c r="C464" s="1"/>
  <c r="C465" a="1"/>
  <c r="C465" s="1"/>
  <c r="C466" a="1"/>
  <c r="C466" s="1"/>
  <c r="H466" s="1"/>
  <c r="C467" a="1"/>
  <c r="C467" s="1"/>
  <c r="C468" a="1"/>
  <c r="C468" s="1"/>
  <c r="C469" a="1"/>
  <c r="C469" s="1"/>
  <c r="C470" a="1"/>
  <c r="C470" s="1"/>
  <c r="C471" a="1"/>
  <c r="C471" s="1"/>
  <c r="C472" a="1"/>
  <c r="C472" s="1"/>
  <c r="D472" s="1"/>
  <c r="C473" a="1"/>
  <c r="C473" s="1"/>
  <c r="C474" a="1"/>
  <c r="C474" s="1"/>
  <c r="C475" a="1"/>
  <c r="C475" s="1"/>
  <c r="G475" s="1"/>
  <c r="C476" a="1"/>
  <c r="C476" s="1"/>
  <c r="C477" a="1"/>
  <c r="C477" s="1"/>
  <c r="C478" a="1"/>
  <c r="C478" s="1"/>
  <c r="C479" a="1"/>
  <c r="C479" s="1"/>
  <c r="D479" s="1"/>
  <c r="C480" a="1"/>
  <c r="C480" s="1"/>
  <c r="C481" a="1"/>
  <c r="C481" s="1"/>
  <c r="B481" s="1"/>
  <c r="C482" a="1"/>
  <c r="C482" s="1"/>
  <c r="H482" s="1"/>
  <c r="C483" a="1"/>
  <c r="C483" s="1"/>
  <c r="C484" a="1"/>
  <c r="C484" s="1"/>
  <c r="D484" s="1"/>
  <c r="C485" a="1"/>
  <c r="C485" s="1"/>
  <c r="C486" a="1"/>
  <c r="C486" s="1"/>
  <c r="C487" a="1"/>
  <c r="C487" s="1"/>
  <c r="C488" a="1"/>
  <c r="C488" s="1"/>
  <c r="D488" s="1"/>
  <c r="C489" a="1"/>
  <c r="C489" s="1"/>
  <c r="C490" a="1"/>
  <c r="C490" s="1"/>
  <c r="C491" a="1"/>
  <c r="C491" s="1"/>
  <c r="H491" s="1"/>
  <c r="C492" a="1"/>
  <c r="C492" s="1"/>
  <c r="C493" a="1"/>
  <c r="C493" s="1"/>
  <c r="C494" a="1"/>
  <c r="C494" s="1"/>
  <c r="B494" s="1"/>
  <c r="C495" a="1"/>
  <c r="C495" s="1"/>
  <c r="C496" a="1"/>
  <c r="C496" s="1"/>
  <c r="C497" a="1"/>
  <c r="C497" s="1"/>
  <c r="C498" a="1"/>
  <c r="C498" s="1"/>
  <c r="C499" a="1"/>
  <c r="C499" s="1"/>
  <c r="C500" a="1"/>
  <c r="C500" s="1"/>
  <c r="D500" s="1"/>
  <c r="C8" a="1"/>
  <c r="C8" s="1"/>
  <c r="C7" a="1"/>
  <c r="C7" s="1"/>
  <c r="C9" i="62" a="1"/>
  <c r="C9" s="1"/>
  <c r="C10" a="1"/>
  <c r="C10" s="1"/>
  <c r="C11" a="1"/>
  <c r="C11" s="1"/>
  <c r="C12" a="1"/>
  <c r="C12" s="1"/>
  <c r="E12" s="1"/>
  <c r="C13" a="1"/>
  <c r="C13" s="1"/>
  <c r="C14" a="1"/>
  <c r="C14" s="1"/>
  <c r="C15" a="1"/>
  <c r="C15" s="1"/>
  <c r="C16" a="1"/>
  <c r="C16" s="1"/>
  <c r="C17" a="1"/>
  <c r="C17" s="1"/>
  <c r="C18" a="1"/>
  <c r="C18" s="1"/>
  <c r="E18" s="1"/>
  <c r="C19" a="1"/>
  <c r="C19" s="1"/>
  <c r="C20" a="1"/>
  <c r="C20" s="1"/>
  <c r="C21" a="1"/>
  <c r="C21" s="1"/>
  <c r="D21" s="1"/>
  <c r="C22" a="1"/>
  <c r="C22" s="1"/>
  <c r="C23" a="1"/>
  <c r="C23" s="1"/>
  <c r="H23" s="1"/>
  <c r="C24" a="1"/>
  <c r="C24" s="1"/>
  <c r="C25" a="1"/>
  <c r="C25" s="1"/>
  <c r="C26" a="1"/>
  <c r="C26" s="1"/>
  <c r="C27" a="1"/>
  <c r="C27" s="1"/>
  <c r="C28" a="1"/>
  <c r="C28" s="1"/>
  <c r="C8" a="1"/>
  <c r="C8" s="1"/>
  <c r="H8" s="1"/>
  <c r="C7" a="1"/>
  <c r="C7" s="1"/>
  <c r="H7" s="1"/>
  <c r="C29" a="1"/>
  <c r="C29" s="1"/>
  <c r="D29" s="1"/>
  <c r="C30" a="1"/>
  <c r="C30" s="1"/>
  <c r="C31" a="1"/>
  <c r="C31" s="1"/>
  <c r="H31" s="1"/>
  <c r="C32" a="1"/>
  <c r="C32" s="1"/>
  <c r="C33" a="1"/>
  <c r="C33" s="1"/>
  <c r="C34" a="1"/>
  <c r="C34" s="1"/>
  <c r="E34" s="1"/>
  <c r="C35" a="1"/>
  <c r="C35" s="1"/>
  <c r="D35" s="1"/>
  <c r="C36" a="1"/>
  <c r="C36" s="1"/>
  <c r="F36" s="1"/>
  <c r="C37" a="1"/>
  <c r="C37" s="1"/>
  <c r="C38" a="1"/>
  <c r="C38" s="1"/>
  <c r="E38" s="1"/>
  <c r="C39" a="1"/>
  <c r="C39" s="1"/>
  <c r="C40" a="1"/>
  <c r="C40" s="1"/>
  <c r="C41" a="1"/>
  <c r="C41" s="1"/>
  <c r="A41" s="1"/>
  <c r="C42" a="1"/>
  <c r="C42" s="1"/>
  <c r="F42" s="1"/>
  <c r="C43" a="1"/>
  <c r="C43" s="1"/>
  <c r="E43" s="1"/>
  <c r="C44" a="1"/>
  <c r="C44" s="1"/>
  <c r="C45" a="1"/>
  <c r="C45" s="1"/>
  <c r="C46" a="1"/>
  <c r="C46" s="1"/>
  <c r="C47" a="1"/>
  <c r="C47" s="1"/>
  <c r="B47" s="1"/>
  <c r="C48" a="1"/>
  <c r="C48" s="1"/>
  <c r="A48" s="1"/>
  <c r="C49" a="1"/>
  <c r="C49" s="1"/>
  <c r="B49" s="1"/>
  <c r="C50" a="1"/>
  <c r="C50" s="1"/>
  <c r="B50" s="1"/>
  <c r="C51" a="1"/>
  <c r="C51" s="1"/>
  <c r="F51" s="1"/>
  <c r="C52" a="1"/>
  <c r="C52" s="1"/>
  <c r="C53" a="1"/>
  <c r="C53" s="1"/>
  <c r="C54" a="1"/>
  <c r="C54" s="1"/>
  <c r="C55" a="1"/>
  <c r="C55" s="1"/>
  <c r="E55" s="1"/>
  <c r="C56" a="1"/>
  <c r="C56" s="1"/>
  <c r="C57" a="1"/>
  <c r="C57" s="1"/>
  <c r="H57" s="1"/>
  <c r="C58" a="1"/>
  <c r="C58" s="1"/>
  <c r="B58" s="1"/>
  <c r="C59" a="1"/>
  <c r="C59" s="1"/>
  <c r="F59" s="1"/>
  <c r="C60" a="1"/>
  <c r="C60" s="1"/>
  <c r="C61" a="1"/>
  <c r="C61" s="1"/>
  <c r="F61" s="1"/>
  <c r="C62" a="1"/>
  <c r="C62" s="1"/>
  <c r="B62" s="1"/>
  <c r="C63" a="1"/>
  <c r="C63" s="1"/>
  <c r="C64" a="1"/>
  <c r="C64" s="1"/>
  <c r="C65" a="1"/>
  <c r="C65" s="1"/>
  <c r="C66" a="1"/>
  <c r="C66" s="1"/>
  <c r="F66" s="1"/>
  <c r="C67" a="1"/>
  <c r="C67" s="1"/>
  <c r="G67" s="1"/>
  <c r="C68" a="1"/>
  <c r="C68" s="1"/>
  <c r="E68" s="1"/>
  <c r="C69" a="1"/>
  <c r="C69" s="1"/>
  <c r="B69" s="1"/>
  <c r="C70" a="1"/>
  <c r="C70" s="1"/>
  <c r="D70" s="1"/>
  <c r="C71" a="1"/>
  <c r="C71" s="1"/>
  <c r="D71" s="1"/>
  <c r="C72" a="1"/>
  <c r="C72" s="1"/>
  <c r="C73" a="1"/>
  <c r="C73" s="1"/>
  <c r="F73" s="1"/>
  <c r="C74" a="1"/>
  <c r="C74" s="1"/>
  <c r="E74" s="1"/>
  <c r="C75" a="1"/>
  <c r="C75" s="1"/>
  <c r="F75" s="1"/>
  <c r="C76" a="1"/>
  <c r="C76" s="1"/>
  <c r="D76" s="1"/>
  <c r="C77" a="1"/>
  <c r="C77" s="1"/>
  <c r="C78" a="1"/>
  <c r="C78" s="1"/>
  <c r="B78" s="1"/>
  <c r="C79" a="1"/>
  <c r="C79" s="1"/>
  <c r="C80" a="1"/>
  <c r="C80" s="1"/>
  <c r="E80" s="1"/>
  <c r="C81" a="1"/>
  <c r="C81" s="1"/>
  <c r="E81" s="1"/>
  <c r="C82" a="1"/>
  <c r="C82" s="1"/>
  <c r="F82" s="1"/>
  <c r="C83" a="1"/>
  <c r="C83" s="1"/>
  <c r="A83" s="1"/>
  <c r="C84" a="1"/>
  <c r="C84" s="1"/>
  <c r="E84" s="1"/>
  <c r="C85" a="1"/>
  <c r="C85" s="1"/>
  <c r="B85" s="1"/>
  <c r="C86" a="1"/>
  <c r="C86" s="1"/>
  <c r="D86" s="1"/>
  <c r="C87" a="1"/>
  <c r="C87" s="1"/>
  <c r="C88" a="1"/>
  <c r="C88" s="1"/>
  <c r="C89" a="1"/>
  <c r="C89" s="1"/>
  <c r="D89" s="1"/>
  <c r="C90" a="1"/>
  <c r="C90" s="1"/>
  <c r="F90" s="1"/>
  <c r="C91" a="1"/>
  <c r="C91" s="1"/>
  <c r="F91" s="1"/>
  <c r="C92" a="1"/>
  <c r="C92" s="1"/>
  <c r="A92" s="1"/>
  <c r="C93" a="1"/>
  <c r="C93" s="1"/>
  <c r="D93" s="1"/>
  <c r="C94" a="1"/>
  <c r="C94" s="1"/>
  <c r="C95" a="1"/>
  <c r="C95" s="1"/>
  <c r="G95" s="1"/>
  <c r="C96" a="1"/>
  <c r="C96" s="1"/>
  <c r="H96" s="1"/>
  <c r="C97" a="1"/>
  <c r="C97" s="1"/>
  <c r="C98" a="1"/>
  <c r="C98" s="1"/>
  <c r="C99" a="1"/>
  <c r="C99" s="1"/>
  <c r="D99" s="1"/>
  <c r="C100" a="1"/>
  <c r="C100" s="1"/>
  <c r="C101" a="1"/>
  <c r="C101" s="1"/>
  <c r="C102" a="1"/>
  <c r="C102" s="1"/>
  <c r="C103" a="1"/>
  <c r="C103" s="1"/>
  <c r="C104" a="1"/>
  <c r="C104" s="1"/>
  <c r="D104" s="1"/>
  <c r="C105" a="1"/>
  <c r="C105" s="1"/>
  <c r="C106" a="1"/>
  <c r="C106" s="1"/>
  <c r="C107" a="1"/>
  <c r="C107" s="1"/>
  <c r="C108" a="1"/>
  <c r="C108" s="1"/>
  <c r="A108" s="1"/>
  <c r="C109" a="1"/>
  <c r="C109" s="1"/>
  <c r="C110" a="1"/>
  <c r="C110" s="1"/>
  <c r="A110" s="1"/>
  <c r="C111" a="1"/>
  <c r="C111" s="1"/>
  <c r="E111" s="1"/>
  <c r="C112" a="1"/>
  <c r="C112" s="1"/>
  <c r="E112" s="1"/>
  <c r="C113" a="1"/>
  <c r="C113" s="1"/>
  <c r="G113" s="1"/>
  <c r="C114" a="1"/>
  <c r="C114" s="1"/>
  <c r="E114" s="1"/>
  <c r="C115" a="1"/>
  <c r="C115" s="1"/>
  <c r="E115" s="1"/>
  <c r="C116" a="1"/>
  <c r="C116" s="1"/>
  <c r="E116" s="1"/>
  <c r="C117" a="1"/>
  <c r="C117" s="1"/>
  <c r="G117" s="1"/>
  <c r="C118" a="1"/>
  <c r="C118" s="1"/>
  <c r="C119" a="1"/>
  <c r="C119" s="1"/>
  <c r="E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B126" s="1"/>
  <c r="C127" a="1"/>
  <c r="C127" s="1"/>
  <c r="C128" a="1"/>
  <c r="C128" s="1"/>
  <c r="C129" a="1"/>
  <c r="C129" s="1"/>
  <c r="C130" a="1"/>
  <c r="C130" s="1"/>
  <c r="H130" s="1"/>
  <c r="C131" a="1"/>
  <c r="C131" s="1"/>
  <c r="D131" s="1"/>
  <c r="C132" a="1"/>
  <c r="C132" s="1"/>
  <c r="C133" a="1"/>
  <c r="C133" s="1"/>
  <c r="C134" a="1"/>
  <c r="C134" s="1"/>
  <c r="C135" a="1"/>
  <c r="C135" s="1"/>
  <c r="C136" a="1"/>
  <c r="C136" s="1"/>
  <c r="A136" s="1"/>
  <c r="C137" a="1"/>
  <c r="C137" s="1"/>
  <c r="C138" a="1"/>
  <c r="C138" s="1"/>
  <c r="D138" s="1"/>
  <c r="C139" a="1"/>
  <c r="C139" s="1"/>
  <c r="F139" s="1"/>
  <c r="C140" a="1"/>
  <c r="C140" s="1"/>
  <c r="C141" a="1"/>
  <c r="C141" s="1"/>
  <c r="C142" a="1"/>
  <c r="C142" s="1"/>
  <c r="A142" s="1"/>
  <c r="C143" a="1"/>
  <c r="C143" s="1"/>
  <c r="C144" a="1"/>
  <c r="C144" s="1"/>
  <c r="D144" s="1"/>
  <c r="C145" a="1"/>
  <c r="C145" s="1"/>
  <c r="B145" s="1"/>
  <c r="C146" a="1"/>
  <c r="C146" s="1"/>
  <c r="C147" a="1"/>
  <c r="C147" s="1"/>
  <c r="A147" s="1"/>
  <c r="C148" a="1"/>
  <c r="C148" s="1"/>
  <c r="C149" a="1"/>
  <c r="C149" s="1"/>
  <c r="C150" a="1"/>
  <c r="C150" s="1"/>
  <c r="G150" s="1"/>
  <c r="C151" a="1"/>
  <c r="C151" s="1"/>
  <c r="B151" s="1"/>
  <c r="C152" a="1"/>
  <c r="C152" s="1"/>
  <c r="G152" s="1"/>
  <c r="C153" a="1"/>
  <c r="C153" s="1"/>
  <c r="C154" a="1"/>
  <c r="C154" s="1"/>
  <c r="E154" s="1"/>
  <c r="C155" a="1"/>
  <c r="C155" s="1"/>
  <c r="D155" s="1"/>
  <c r="C156" a="1"/>
  <c r="C156" s="1"/>
  <c r="C157" a="1"/>
  <c r="C157" s="1"/>
  <c r="C158" a="1"/>
  <c r="C158" s="1"/>
  <c r="H158" s="1"/>
  <c r="C159" a="1"/>
  <c r="C159" s="1"/>
  <c r="C160" a="1"/>
  <c r="C160" s="1"/>
  <c r="B160" s="1"/>
  <c r="C161" a="1"/>
  <c r="C161" s="1"/>
  <c r="E161" s="1"/>
  <c r="C162" a="1"/>
  <c r="C162" s="1"/>
  <c r="C163" a="1"/>
  <c r="C163" s="1"/>
  <c r="B163" s="1"/>
  <c r="C164" a="1"/>
  <c r="C164" s="1"/>
  <c r="A164" s="1"/>
  <c r="C165" a="1"/>
  <c r="C165" s="1"/>
  <c r="C166" a="1"/>
  <c r="C166" s="1"/>
  <c r="A166" s="1"/>
  <c r="C167" a="1"/>
  <c r="C167" s="1"/>
  <c r="D167" s="1"/>
  <c r="C168" a="1"/>
  <c r="C168" s="1"/>
  <c r="H168" s="1"/>
  <c r="C169" a="1"/>
  <c r="C169" s="1"/>
  <c r="G169" s="1"/>
  <c r="C170" a="1"/>
  <c r="C170" s="1"/>
  <c r="C171" a="1"/>
  <c r="C171" s="1"/>
  <c r="C172" a="1"/>
  <c r="C172" s="1"/>
  <c r="A172" s="1"/>
  <c r="C173" a="1"/>
  <c r="C173" s="1"/>
  <c r="B173" s="1"/>
  <c r="C174" a="1"/>
  <c r="C174" s="1"/>
  <c r="C175" a="1"/>
  <c r="C175" s="1"/>
  <c r="G175" s="1"/>
  <c r="C176" a="1"/>
  <c r="C176" s="1"/>
  <c r="B176" s="1"/>
  <c r="C177" a="1"/>
  <c r="C177" s="1"/>
  <c r="C178" a="1"/>
  <c r="C178" s="1"/>
  <c r="G178" s="1"/>
  <c r="C179" a="1"/>
  <c r="C179" s="1"/>
  <c r="C180" a="1"/>
  <c r="C180" s="1"/>
  <c r="H180" s="1"/>
  <c r="C181" a="1"/>
  <c r="C181" s="1"/>
  <c r="H181" s="1"/>
  <c r="C182" a="1"/>
  <c r="C182" s="1"/>
  <c r="C183" a="1"/>
  <c r="C183" s="1"/>
  <c r="E183" s="1"/>
  <c r="C184" a="1"/>
  <c r="C184" s="1"/>
  <c r="C185" a="1"/>
  <c r="C185" s="1"/>
  <c r="D185" s="1"/>
  <c r="C186" a="1"/>
  <c r="C186" s="1"/>
  <c r="C187" a="1"/>
  <c r="C187" s="1"/>
  <c r="C188" a="1"/>
  <c r="C188" s="1"/>
  <c r="E188" s="1"/>
  <c r="C189" a="1"/>
  <c r="C189" s="1"/>
  <c r="C190" a="1"/>
  <c r="C190" s="1"/>
  <c r="F190" s="1"/>
  <c r="C191" a="1"/>
  <c r="C191" s="1"/>
  <c r="C192" a="1"/>
  <c r="C192" s="1"/>
  <c r="E192" s="1"/>
  <c r="C193" a="1"/>
  <c r="C193" s="1"/>
  <c r="H193" s="1"/>
  <c r="C194" a="1"/>
  <c r="C194" s="1"/>
  <c r="F194" s="1"/>
  <c r="C195" a="1"/>
  <c r="C195" s="1"/>
  <c r="A195" s="1"/>
  <c r="C196" a="1"/>
  <c r="C196" s="1"/>
  <c r="C197" a="1"/>
  <c r="C197" s="1"/>
  <c r="F197" s="1"/>
  <c r="C198" a="1"/>
  <c r="C198" s="1"/>
  <c r="E198" s="1"/>
  <c r="C199" a="1"/>
  <c r="C199" s="1"/>
  <c r="B199" s="1"/>
  <c r="C200" a="1"/>
  <c r="C200" s="1"/>
  <c r="F200" s="1"/>
  <c r="C201" a="1"/>
  <c r="C201" s="1"/>
  <c r="E201" s="1"/>
  <c r="C202" a="1"/>
  <c r="C202" s="1"/>
  <c r="B202" s="1"/>
  <c r="C203" a="1"/>
  <c r="C203" s="1"/>
  <c r="C204" a="1"/>
  <c r="C204" s="1"/>
  <c r="C205" a="1"/>
  <c r="C205" s="1"/>
  <c r="F205" s="1"/>
  <c r="C206" a="1"/>
  <c r="C206" s="1"/>
  <c r="D206" s="1"/>
  <c r="C207" a="1"/>
  <c r="C207" s="1"/>
  <c r="C208" a="1"/>
  <c r="C208" s="1"/>
  <c r="H208" s="1"/>
  <c r="C209" a="1"/>
  <c r="C209" s="1"/>
  <c r="E209" s="1"/>
  <c r="C210" a="1"/>
  <c r="C210" s="1"/>
  <c r="B210" s="1"/>
  <c r="C211" a="1"/>
  <c r="C211" s="1"/>
  <c r="C212" a="1"/>
  <c r="C212" s="1"/>
  <c r="D212" s="1"/>
  <c r="C213" a="1"/>
  <c r="C213" s="1"/>
  <c r="F213" s="1"/>
  <c r="C214" a="1"/>
  <c r="C214" s="1"/>
  <c r="B214" s="1"/>
  <c r="C215" a="1"/>
  <c r="C215" s="1"/>
  <c r="E215" s="1"/>
  <c r="C216" a="1"/>
  <c r="C216" s="1"/>
  <c r="A216" s="1"/>
  <c r="C217" a="1"/>
  <c r="C217" s="1"/>
  <c r="E217" s="1"/>
  <c r="C218" a="1"/>
  <c r="C218" s="1"/>
  <c r="D218" s="1"/>
  <c r="C219" a="1"/>
  <c r="C219" s="1"/>
  <c r="C220" a="1"/>
  <c r="C220" s="1"/>
  <c r="C221" a="1"/>
  <c r="C221" s="1"/>
  <c r="D221" s="1"/>
  <c r="C222" a="1"/>
  <c r="C222" s="1"/>
  <c r="B222" s="1"/>
  <c r="C223" a="1"/>
  <c r="C223" s="1"/>
  <c r="H223" s="1"/>
  <c r="C224" a="1"/>
  <c r="C224" s="1"/>
  <c r="C225" a="1"/>
  <c r="C225" s="1"/>
  <c r="H225" s="1"/>
  <c r="C226" a="1"/>
  <c r="C226" s="1"/>
  <c r="E226" s="1"/>
  <c r="C227" a="1"/>
  <c r="C227" s="1"/>
  <c r="C228" a="1"/>
  <c r="C228" s="1"/>
  <c r="C229" a="1"/>
  <c r="C229" s="1"/>
  <c r="F229" s="1"/>
  <c r="C230" a="1"/>
  <c r="C230" s="1"/>
  <c r="C231" a="1"/>
  <c r="C231" s="1"/>
  <c r="C232" a="1"/>
  <c r="C232" s="1"/>
  <c r="F232" s="1"/>
  <c r="C233" a="1"/>
  <c r="C233" s="1"/>
  <c r="H233" s="1"/>
  <c r="C234" a="1"/>
  <c r="C234" s="1"/>
  <c r="F234" s="1"/>
  <c r="C235" a="1"/>
  <c r="C235" s="1"/>
  <c r="G235" s="1"/>
  <c r="C236" a="1"/>
  <c r="C236" s="1"/>
  <c r="E236" s="1"/>
  <c r="C237" a="1"/>
  <c r="C237" s="1"/>
  <c r="D237" s="1"/>
  <c r="C238" a="1"/>
  <c r="C238" s="1"/>
  <c r="C239" a="1"/>
  <c r="C239" s="1"/>
  <c r="C240" a="1"/>
  <c r="C240" s="1"/>
  <c r="E240" s="1"/>
  <c r="C241" a="1"/>
  <c r="C241" s="1"/>
  <c r="G241" s="1"/>
  <c r="C242" a="1"/>
  <c r="C242" s="1"/>
  <c r="D242" s="1"/>
  <c r="C243" a="1"/>
  <c r="C243" s="1"/>
  <c r="C244" a="1"/>
  <c r="C244" s="1"/>
  <c r="D244" s="1"/>
  <c r="C245" a="1"/>
  <c r="C245" s="1"/>
  <c r="C246" a="1"/>
  <c r="C246" s="1"/>
  <c r="C247" a="1"/>
  <c r="C247" s="1"/>
  <c r="C248" a="1"/>
  <c r="C248" s="1"/>
  <c r="C249" a="1"/>
  <c r="C249" s="1"/>
  <c r="E249" s="1"/>
  <c r="C250" a="1"/>
  <c r="C250" s="1"/>
  <c r="C251" a="1"/>
  <c r="C251" s="1"/>
  <c r="G251" s="1"/>
  <c r="C252" a="1"/>
  <c r="C252" s="1"/>
  <c r="C253" a="1"/>
  <c r="C253" s="1"/>
  <c r="C254" a="1"/>
  <c r="C254" s="1"/>
  <c r="C255" a="1"/>
  <c r="C255" s="1"/>
  <c r="C256" a="1"/>
  <c r="C256" s="1"/>
  <c r="F256" s="1"/>
  <c r="C257" a="1"/>
  <c r="C257" s="1"/>
  <c r="E257" s="1"/>
  <c r="C258" a="1"/>
  <c r="C258" s="1"/>
  <c r="C259" a="1"/>
  <c r="C259" s="1"/>
  <c r="C260" a="1"/>
  <c r="C260" s="1"/>
  <c r="F260" s="1"/>
  <c r="C261" a="1"/>
  <c r="C261" s="1"/>
  <c r="C262" a="1"/>
  <c r="C262" s="1"/>
  <c r="E262" s="1"/>
  <c r="C263" a="1"/>
  <c r="C263" s="1"/>
  <c r="G263" s="1"/>
  <c r="C264" a="1"/>
  <c r="C264" s="1"/>
  <c r="B264" s="1"/>
  <c r="C265" a="1"/>
  <c r="C265" s="1"/>
  <c r="B265" s="1"/>
  <c r="C266" a="1"/>
  <c r="C266" s="1"/>
  <c r="B266" s="1"/>
  <c r="C267" a="1"/>
  <c r="C267" s="1"/>
  <c r="E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B274" s="1"/>
  <c r="C275" a="1"/>
  <c r="C275" s="1"/>
  <c r="C276" a="1"/>
  <c r="C276" s="1"/>
  <c r="C277" a="1"/>
  <c r="C277" s="1"/>
  <c r="C278" a="1"/>
  <c r="C278" s="1"/>
  <c r="C279" a="1"/>
  <c r="C279" s="1"/>
  <c r="B279" s="1"/>
  <c r="C280" a="1"/>
  <c r="C280" s="1"/>
  <c r="H280" s="1"/>
  <c r="C281" a="1"/>
  <c r="C281" s="1"/>
  <c r="E281" s="1"/>
  <c r="C282" a="1"/>
  <c r="C282" s="1"/>
  <c r="G282" s="1"/>
  <c r="C283" a="1"/>
  <c r="C283" s="1"/>
  <c r="C284" a="1"/>
  <c r="C284" s="1"/>
  <c r="D284" s="1"/>
  <c r="C285" a="1"/>
  <c r="C285" s="1"/>
  <c r="F285" s="1"/>
  <c r="C286" a="1"/>
  <c r="C286" s="1"/>
  <c r="C287" a="1"/>
  <c r="C287" s="1"/>
  <c r="E287" s="1"/>
  <c r="C288" a="1"/>
  <c r="C288" s="1"/>
  <c r="C289" a="1"/>
  <c r="C289" s="1"/>
  <c r="C290" a="1"/>
  <c r="C290" s="1"/>
  <c r="E290" s="1"/>
  <c r="C291" a="1"/>
  <c r="C291" s="1"/>
  <c r="C292" a="1"/>
  <c r="C292" s="1"/>
  <c r="D292" s="1"/>
  <c r="C293" a="1"/>
  <c r="C293" s="1"/>
  <c r="C294" a="1"/>
  <c r="C294" s="1"/>
  <c r="C295" a="1"/>
  <c r="C295" s="1"/>
  <c r="C296" a="1"/>
  <c r="C296" s="1"/>
  <c r="F296" s="1"/>
  <c r="C297" a="1"/>
  <c r="C297" s="1"/>
  <c r="D297" s="1"/>
  <c r="C298" a="1"/>
  <c r="C298" s="1"/>
  <c r="A298" s="1"/>
  <c r="C299" a="1"/>
  <c r="C299" s="1"/>
  <c r="C300" a="1"/>
  <c r="C300" s="1"/>
  <c r="C301" a="1"/>
  <c r="C301" s="1"/>
  <c r="D301" s="1"/>
  <c r="C302" a="1"/>
  <c r="C302" s="1"/>
  <c r="B302" s="1"/>
  <c r="C303" a="1"/>
  <c r="C303" s="1"/>
  <c r="C304" a="1"/>
  <c r="C304" s="1"/>
  <c r="D304" s="1"/>
  <c r="C305" a="1"/>
  <c r="C305" s="1"/>
  <c r="F305" s="1"/>
  <c r="C306" a="1"/>
  <c r="C306" s="1"/>
  <c r="B306" s="1"/>
  <c r="C307" a="1"/>
  <c r="C307" s="1"/>
  <c r="C308" a="1"/>
  <c r="C308" s="1"/>
  <c r="C309" a="1"/>
  <c r="C309" s="1"/>
  <c r="C310" a="1"/>
  <c r="C310" s="1"/>
  <c r="C311" a="1"/>
  <c r="C311" s="1"/>
  <c r="C312" a="1"/>
  <c r="C312" s="1"/>
  <c r="D312" s="1"/>
  <c r="C313" a="1"/>
  <c r="C313" s="1"/>
  <c r="B313" s="1"/>
  <c r="C314" a="1"/>
  <c r="C314" s="1"/>
  <c r="A314" s="1"/>
  <c r="C315" a="1"/>
  <c r="C315" s="1"/>
  <c r="D315" s="1"/>
  <c r="C316" a="1"/>
  <c r="C316" s="1"/>
  <c r="D316" s="1"/>
  <c r="C317" a="1"/>
  <c r="C317" s="1"/>
  <c r="C318" a="1"/>
  <c r="C318" s="1"/>
  <c r="C319" a="1"/>
  <c r="C319" s="1"/>
  <c r="C320" a="1"/>
  <c r="C320" s="1"/>
  <c r="G320" s="1"/>
  <c r="C321" a="1"/>
  <c r="C321" s="1"/>
  <c r="E321" s="1"/>
  <c r="C322" a="1"/>
  <c r="C322" s="1"/>
  <c r="E322" s="1"/>
  <c r="C323" a="1"/>
  <c r="C323" s="1"/>
  <c r="A323" s="1"/>
  <c r="C324" a="1"/>
  <c r="C324" s="1"/>
  <c r="D324" s="1"/>
  <c r="C325" a="1"/>
  <c r="C325" s="1"/>
  <c r="D325" s="1"/>
  <c r="C326" a="1"/>
  <c r="C326" s="1"/>
  <c r="C327" a="1"/>
  <c r="C327" s="1"/>
  <c r="A327" s="1"/>
  <c r="C328" a="1"/>
  <c r="C328" s="1"/>
  <c r="E328" s="1"/>
  <c r="C329" a="1"/>
  <c r="C329" s="1"/>
  <c r="C330" a="1"/>
  <c r="C330" s="1"/>
  <c r="F330" s="1"/>
  <c r="C331" a="1"/>
  <c r="C331" s="1"/>
  <c r="C332" a="1"/>
  <c r="C332" s="1"/>
  <c r="D332" s="1"/>
  <c r="C333" a="1"/>
  <c r="C333" s="1"/>
  <c r="G333" s="1"/>
  <c r="C334" a="1"/>
  <c r="C334" s="1"/>
  <c r="G334" s="1"/>
  <c r="C335" a="1"/>
  <c r="C335" s="1"/>
  <c r="C336" a="1"/>
  <c r="C336" s="1"/>
  <c r="D336" s="1"/>
  <c r="C337" a="1"/>
  <c r="C337" s="1"/>
  <c r="C338" a="1"/>
  <c r="C338" s="1"/>
  <c r="H338" s="1"/>
  <c r="C339" a="1"/>
  <c r="C339" s="1"/>
  <c r="C340" a="1"/>
  <c r="C340" s="1"/>
  <c r="H340" s="1"/>
  <c r="C341" a="1"/>
  <c r="C341" s="1"/>
  <c r="C342" a="1"/>
  <c r="C342" s="1"/>
  <c r="C343" a="1"/>
  <c r="C343" s="1"/>
  <c r="C344" a="1"/>
  <c r="C344" s="1"/>
  <c r="B344" s="1"/>
  <c r="C345" a="1"/>
  <c r="C345" s="1"/>
  <c r="A345" s="1"/>
  <c r="C346" a="1"/>
  <c r="C346" s="1"/>
  <c r="H346" s="1"/>
  <c r="C347" a="1"/>
  <c r="C347" s="1"/>
  <c r="A347" s="1"/>
  <c r="C348" a="1"/>
  <c r="C348" s="1"/>
  <c r="D348" s="1"/>
  <c r="C349" a="1"/>
  <c r="C349" s="1"/>
  <c r="E349" s="1"/>
  <c r="C350" a="1"/>
  <c r="C350" s="1"/>
  <c r="C351" a="1"/>
  <c r="C351" s="1"/>
  <c r="D351" s="1"/>
  <c r="C352" a="1"/>
  <c r="C352" s="1"/>
  <c r="C353" a="1"/>
  <c r="C353" s="1"/>
  <c r="C354" a="1"/>
  <c r="C354" s="1"/>
  <c r="E354" s="1"/>
  <c r="C355" a="1"/>
  <c r="C355" s="1"/>
  <c r="E355" s="1"/>
  <c r="C356" a="1"/>
  <c r="C356" s="1"/>
  <c r="C357" a="1"/>
  <c r="C357" s="1"/>
  <c r="H357" s="1"/>
  <c r="C358" a="1"/>
  <c r="C358" s="1"/>
  <c r="E358" s="1"/>
  <c r="C359" a="1"/>
  <c r="C359" s="1"/>
  <c r="C360" a="1"/>
  <c r="C360" s="1"/>
  <c r="C361" a="1"/>
  <c r="C361" s="1"/>
  <c r="G361" s="1"/>
  <c r="C362" a="1"/>
  <c r="C362" s="1"/>
  <c r="F362" s="1"/>
  <c r="C363" a="1"/>
  <c r="C363" s="1"/>
  <c r="C364" a="1"/>
  <c r="C364" s="1"/>
  <c r="C365" a="1"/>
  <c r="C365" s="1"/>
  <c r="C366" a="1"/>
  <c r="C366" s="1"/>
  <c r="C367" a="1"/>
  <c r="C367" s="1"/>
  <c r="C368" a="1"/>
  <c r="C368" s="1"/>
  <c r="G368" s="1"/>
  <c r="C369" a="1"/>
  <c r="C369" s="1"/>
  <c r="C370" a="1"/>
  <c r="C370" s="1"/>
  <c r="D370" s="1"/>
  <c r="C371" a="1"/>
  <c r="C371" s="1"/>
  <c r="C372" a="1"/>
  <c r="C372" s="1"/>
  <c r="C373" a="1"/>
  <c r="C373" s="1"/>
  <c r="C374" a="1"/>
  <c r="C374" s="1"/>
  <c r="F374" s="1"/>
  <c r="C375" a="1"/>
  <c r="C375" s="1"/>
  <c r="C376" a="1"/>
  <c r="C376" s="1"/>
  <c r="E376" s="1"/>
  <c r="C377" a="1"/>
  <c r="C377" s="1"/>
  <c r="F377" s="1"/>
  <c r="C378" a="1"/>
  <c r="C378" s="1"/>
  <c r="C379" a="1"/>
  <c r="C379" s="1"/>
  <c r="C380" a="1"/>
  <c r="C380" s="1"/>
  <c r="C381" a="1"/>
  <c r="C381" s="1"/>
  <c r="F381" s="1"/>
  <c r="C382" a="1"/>
  <c r="C382" s="1"/>
  <c r="D382" s="1"/>
  <c r="C383" a="1"/>
  <c r="C383" s="1"/>
  <c r="C384" a="1"/>
  <c r="C384" s="1"/>
  <c r="F384" s="1"/>
  <c r="C385" a="1"/>
  <c r="C385" s="1"/>
  <c r="C386" a="1"/>
  <c r="C386" s="1"/>
  <c r="D386" s="1"/>
  <c r="C387" a="1"/>
  <c r="C387" s="1"/>
  <c r="F387" s="1"/>
  <c r="C388" a="1"/>
  <c r="C388" s="1"/>
  <c r="H388" s="1"/>
  <c r="C389" a="1"/>
  <c r="C389" s="1"/>
  <c r="C390" a="1"/>
  <c r="C390" s="1"/>
  <c r="B390" s="1"/>
  <c r="C391" a="1"/>
  <c r="C391" s="1"/>
  <c r="C392" a="1"/>
  <c r="C392" s="1"/>
  <c r="D392" s="1"/>
  <c r="C393" a="1"/>
  <c r="C393" s="1"/>
  <c r="B393" s="1"/>
  <c r="C394" a="1"/>
  <c r="C394" s="1"/>
  <c r="D394" s="1"/>
  <c r="C395" a="1"/>
  <c r="C395" s="1"/>
  <c r="C396" a="1"/>
  <c r="C396" s="1"/>
  <c r="A396" s="1"/>
  <c r="C397" a="1"/>
  <c r="C397" s="1"/>
  <c r="E397" s="1"/>
  <c r="C398" a="1"/>
  <c r="C398" s="1"/>
  <c r="H398" s="1"/>
  <c r="C399" a="1"/>
  <c r="C399" s="1"/>
  <c r="C400" a="1"/>
  <c r="C400" s="1"/>
  <c r="C401" a="1"/>
  <c r="C401" s="1"/>
  <c r="F401" s="1"/>
  <c r="C402" a="1"/>
  <c r="C402" s="1"/>
  <c r="B402" s="1"/>
  <c r="C403" a="1"/>
  <c r="C403" s="1"/>
  <c r="F403" s="1"/>
  <c r="C404" a="1"/>
  <c r="C404" s="1"/>
  <c r="H404" s="1"/>
  <c r="C405" a="1"/>
  <c r="C405" s="1"/>
  <c r="B405" s="1"/>
  <c r="C406" a="1"/>
  <c r="C406" s="1"/>
  <c r="F406" s="1"/>
  <c r="C407" a="1"/>
  <c r="C407" s="1"/>
  <c r="C408" a="1"/>
  <c r="C408" s="1"/>
  <c r="C409" a="1"/>
  <c r="C409" s="1"/>
  <c r="C410" a="1"/>
  <c r="C410" s="1"/>
  <c r="C411" a="1"/>
  <c r="C411" s="1"/>
  <c r="F411" s="1"/>
  <c r="C412" a="1"/>
  <c r="C412" s="1"/>
  <c r="C413" a="1"/>
  <c r="C413" s="1"/>
  <c r="F413" s="1"/>
  <c r="C414" a="1"/>
  <c r="C414" s="1"/>
  <c r="C415" a="1"/>
  <c r="C415" s="1"/>
  <c r="A415" s="1"/>
  <c r="C416" a="1"/>
  <c r="C416" s="1"/>
  <c r="F416" s="1"/>
  <c r="C417" a="1"/>
  <c r="C417" s="1"/>
  <c r="D417" s="1"/>
  <c r="C418" a="1"/>
  <c r="C418" s="1"/>
  <c r="A418" s="1"/>
  <c r="C419" a="1"/>
  <c r="C419" s="1"/>
  <c r="C420" a="1"/>
  <c r="C420" s="1"/>
  <c r="A420" s="1"/>
  <c r="C421" a="1"/>
  <c r="C421" s="1"/>
  <c r="C422" a="1"/>
  <c r="C422" s="1"/>
  <c r="D422" s="1"/>
  <c r="C423" a="1"/>
  <c r="C423" s="1"/>
  <c r="C424" a="1"/>
  <c r="C424" s="1"/>
  <c r="A424" s="1"/>
  <c r="C425" a="1"/>
  <c r="C425" s="1"/>
  <c r="G425" s="1"/>
  <c r="C426" a="1"/>
  <c r="C426" s="1"/>
  <c r="C427" a="1"/>
  <c r="C427" s="1"/>
  <c r="H427" s="1"/>
  <c r="C428" a="1"/>
  <c r="C428" s="1"/>
  <c r="G428" s="1"/>
  <c r="C429" a="1"/>
  <c r="C429" s="1"/>
  <c r="E429" s="1"/>
  <c r="C430" a="1"/>
  <c r="C430" s="1"/>
  <c r="C431" a="1"/>
  <c r="C431" s="1"/>
  <c r="B431" s="1"/>
  <c r="C432" a="1"/>
  <c r="C432" s="1"/>
  <c r="C433" a="1"/>
  <c r="C433" s="1"/>
  <c r="B433" s="1"/>
  <c r="C434" a="1"/>
  <c r="C434" s="1"/>
  <c r="C435" a="1"/>
  <c r="C435" s="1"/>
  <c r="F435" s="1"/>
  <c r="C436" a="1"/>
  <c r="C436" s="1"/>
  <c r="D436" s="1"/>
  <c r="C437" a="1"/>
  <c r="C437" s="1"/>
  <c r="E437" s="1"/>
  <c r="C438" a="1"/>
  <c r="C438" s="1"/>
  <c r="E438" s="1"/>
  <c r="C439" a="1"/>
  <c r="C439" s="1"/>
  <c r="C440" a="1"/>
  <c r="C440" s="1"/>
  <c r="C441" a="1"/>
  <c r="C441" s="1"/>
  <c r="F441" s="1"/>
  <c r="C442" a="1"/>
  <c r="C442" s="1"/>
  <c r="D442" s="1"/>
  <c r="C443" a="1"/>
  <c r="C443" s="1"/>
  <c r="C444" a="1"/>
  <c r="C444" s="1"/>
  <c r="B444" s="1"/>
  <c r="C445" a="1"/>
  <c r="C445" s="1"/>
  <c r="C446" a="1"/>
  <c r="C446" s="1"/>
  <c r="C447" a="1"/>
  <c r="C447" s="1"/>
  <c r="C448" a="1"/>
  <c r="C448" s="1"/>
  <c r="H448" s="1"/>
  <c r="C449" a="1"/>
  <c r="C449" s="1"/>
  <c r="C450" a="1"/>
  <c r="C450" s="1"/>
  <c r="G450" s="1"/>
  <c r="C451" a="1"/>
  <c r="C451" s="1"/>
  <c r="C452" a="1"/>
  <c r="C452" s="1"/>
  <c r="C453" a="1"/>
  <c r="C453" s="1"/>
  <c r="C454" a="1"/>
  <c r="C454" s="1"/>
  <c r="B454" s="1"/>
  <c r="C455" a="1"/>
  <c r="C455" s="1"/>
  <c r="A455" s="1"/>
  <c r="C456" a="1"/>
  <c r="C456" s="1"/>
  <c r="C457" a="1"/>
  <c r="C457" s="1"/>
  <c r="D457" s="1"/>
  <c r="C458" a="1"/>
  <c r="C458" s="1"/>
  <c r="A458" s="1"/>
  <c r="C459" a="1"/>
  <c r="C459" s="1"/>
  <c r="C460" a="1"/>
  <c r="C460" s="1"/>
  <c r="F460" s="1"/>
  <c r="C461" a="1"/>
  <c r="C461" s="1"/>
  <c r="C462" a="1"/>
  <c r="C462" s="1"/>
  <c r="D462" s="1"/>
  <c r="C463" a="1"/>
  <c r="C463" s="1"/>
  <c r="C464" a="1"/>
  <c r="C464" s="1"/>
  <c r="C465" a="1"/>
  <c r="C465" s="1"/>
  <c r="A465" s="1"/>
  <c r="C466" a="1"/>
  <c r="C466" s="1"/>
  <c r="H466" s="1"/>
  <c r="C467" a="1"/>
  <c r="C467" s="1"/>
  <c r="C468" a="1"/>
  <c r="C468" s="1"/>
  <c r="D468" s="1"/>
  <c r="C469" a="1"/>
  <c r="C469" s="1"/>
  <c r="C470" a="1"/>
  <c r="C470" s="1"/>
  <c r="C471" a="1"/>
  <c r="C471" s="1"/>
  <c r="C472" a="1"/>
  <c r="C472" s="1"/>
  <c r="E472" s="1"/>
  <c r="C473" a="1"/>
  <c r="C473" s="1"/>
  <c r="A473" s="1"/>
  <c r="C474" a="1"/>
  <c r="C474" s="1"/>
  <c r="E474" s="1"/>
  <c r="C475" a="1"/>
  <c r="C475" s="1"/>
  <c r="D475" s="1"/>
  <c r="C476" a="1"/>
  <c r="C476" s="1"/>
  <c r="C477" a="1"/>
  <c r="C477" s="1"/>
  <c r="C478" a="1"/>
  <c r="C478" s="1"/>
  <c r="C479" a="1"/>
  <c r="C479" s="1"/>
  <c r="D479" s="1"/>
  <c r="C480" a="1"/>
  <c r="C480" s="1"/>
  <c r="C481" a="1"/>
  <c r="C481" s="1"/>
  <c r="C482" a="1"/>
  <c r="C482" s="1"/>
  <c r="F482" s="1"/>
  <c r="C483" a="1"/>
  <c r="C483" s="1"/>
  <c r="C484" a="1"/>
  <c r="C484" s="1"/>
  <c r="C485" a="1"/>
  <c r="C485" s="1"/>
  <c r="C486" a="1"/>
  <c r="C486" s="1"/>
  <c r="G486" s="1"/>
  <c r="C487" a="1"/>
  <c r="C487" s="1"/>
  <c r="C488" a="1"/>
  <c r="C488" s="1"/>
  <c r="A488" s="1"/>
  <c r="C489" a="1"/>
  <c r="C489" s="1"/>
  <c r="H489" s="1"/>
  <c r="C490" a="1"/>
  <c r="C490" s="1"/>
  <c r="G490" s="1"/>
  <c r="C491" a="1"/>
  <c r="C491" s="1"/>
  <c r="C492" a="1"/>
  <c r="C492" s="1"/>
  <c r="H492" s="1"/>
  <c r="C493" a="1"/>
  <c r="C493" s="1"/>
  <c r="D493" s="1"/>
  <c r="C494" a="1"/>
  <c r="C494" s="1"/>
  <c r="E494" s="1"/>
  <c r="C495" a="1"/>
  <c r="C495" s="1"/>
  <c r="C496" a="1"/>
  <c r="C496" s="1"/>
  <c r="C497" a="1"/>
  <c r="C497" s="1"/>
  <c r="H497" s="1"/>
  <c r="C498" a="1"/>
  <c r="C498" s="1"/>
  <c r="D498" s="1"/>
  <c r="C499" a="1"/>
  <c r="C499" s="1"/>
  <c r="E499" s="1"/>
  <c r="C500" a="1"/>
  <c r="C500" s="1"/>
  <c r="C501" a="1"/>
  <c r="C501" s="1"/>
  <c r="H501" s="1"/>
  <c r="C502" a="1"/>
  <c r="C502" s="1"/>
  <c r="C503" a="1"/>
  <c r="C503" s="1"/>
  <c r="G503" s="1"/>
  <c r="C504" a="1"/>
  <c r="C504" s="1"/>
  <c r="C505" a="1"/>
  <c r="C505" s="1"/>
  <c r="H505" s="1"/>
  <c r="C506" a="1"/>
  <c r="C506" s="1"/>
  <c r="C507" a="1"/>
  <c r="C507" s="1"/>
  <c r="D507" s="1"/>
  <c r="C508" a="1"/>
  <c r="C508" s="1"/>
  <c r="D508" s="1"/>
  <c r="C509" a="1"/>
  <c r="C509" s="1"/>
  <c r="C510" a="1"/>
  <c r="C510" s="1"/>
  <c r="H510" s="1"/>
  <c r="C511" a="1"/>
  <c r="C511" s="1"/>
  <c r="H511" s="1"/>
  <c r="C512" a="1"/>
  <c r="C512" s="1"/>
  <c r="G512" s="1"/>
  <c r="C513" a="1"/>
  <c r="C513" s="1"/>
  <c r="G513" s="1"/>
  <c r="C514" a="1"/>
  <c r="C514" s="1"/>
  <c r="A514" s="1"/>
  <c r="C515" a="1"/>
  <c r="C515" s="1"/>
  <c r="C516" a="1"/>
  <c r="C516" s="1"/>
  <c r="C517" a="1"/>
  <c r="C517" s="1"/>
  <c r="D517" s="1"/>
  <c r="C518" a="1"/>
  <c r="C518" s="1"/>
  <c r="C519" a="1"/>
  <c r="C519" s="1"/>
  <c r="E519" s="1"/>
  <c r="C520" a="1"/>
  <c r="C520" s="1"/>
  <c r="G520" s="1"/>
  <c r="C521" a="1"/>
  <c r="C521" s="1"/>
  <c r="C522" a="1"/>
  <c r="C522" s="1"/>
  <c r="D522" s="1"/>
  <c r="C523" a="1"/>
  <c r="C523" s="1"/>
  <c r="E523" s="1"/>
  <c r="C524" a="1"/>
  <c r="C524" s="1"/>
  <c r="D524" s="1"/>
  <c r="C525" a="1"/>
  <c r="C525" s="1"/>
  <c r="B525" s="1"/>
  <c r="C526" a="1"/>
  <c r="C526" s="1"/>
  <c r="E526" s="1"/>
  <c r="C527" a="1"/>
  <c r="C527" s="1"/>
  <c r="G527" s="1"/>
  <c r="C528" a="1"/>
  <c r="C528" s="1"/>
  <c r="D528" s="1"/>
  <c r="C529" a="1"/>
  <c r="C529" s="1"/>
  <c r="E529" s="1"/>
  <c r="C530" a="1"/>
  <c r="C530" s="1"/>
  <c r="E530" s="1"/>
  <c r="C531" a="1"/>
  <c r="C531" s="1"/>
  <c r="C532" a="1"/>
  <c r="C532" s="1"/>
  <c r="C533" a="1"/>
  <c r="C533" s="1"/>
  <c r="C534" a="1"/>
  <c r="C534" s="1"/>
  <c r="C535" a="1"/>
  <c r="C535" s="1"/>
  <c r="H535" s="1"/>
  <c r="C536" a="1"/>
  <c r="C536" s="1"/>
  <c r="G536" s="1"/>
  <c r="C537" a="1"/>
  <c r="C537" s="1"/>
  <c r="D537" s="1"/>
  <c r="C538" a="1"/>
  <c r="C538" s="1"/>
  <c r="C539" a="1"/>
  <c r="C539" s="1"/>
  <c r="D539" s="1"/>
  <c r="C540" a="1"/>
  <c r="C540" s="1"/>
  <c r="C541" a="1"/>
  <c r="C541" s="1"/>
  <c r="C542" a="1"/>
  <c r="C542" s="1"/>
  <c r="C543" a="1"/>
  <c r="C543" s="1"/>
  <c r="C544" a="1"/>
  <c r="C544" s="1"/>
  <c r="C545" a="1"/>
  <c r="C545" s="1"/>
  <c r="C546" a="1"/>
  <c r="C546" s="1"/>
  <c r="D546" s="1"/>
  <c r="C547" a="1"/>
  <c r="C547" s="1"/>
  <c r="E547" s="1"/>
  <c r="C548" a="1"/>
  <c r="C548" s="1"/>
  <c r="F548" s="1"/>
  <c r="C549" a="1"/>
  <c r="C549" s="1"/>
  <c r="G549" s="1"/>
  <c r="C550" a="1"/>
  <c r="C550" s="1"/>
  <c r="C551" a="1"/>
  <c r="C551" s="1"/>
  <c r="E551" s="1"/>
  <c r="C552" a="1"/>
  <c r="C552" s="1"/>
  <c r="C553" a="1"/>
  <c r="C553" s="1"/>
  <c r="D553" s="1"/>
  <c r="C554" a="1"/>
  <c r="C554" s="1"/>
  <c r="C555" a="1"/>
  <c r="C555" s="1"/>
  <c r="H555" s="1"/>
  <c r="C556" a="1"/>
  <c r="C556" s="1"/>
  <c r="H556" s="1"/>
  <c r="C557" a="1"/>
  <c r="C557" s="1"/>
  <c r="C558" a="1"/>
  <c r="C558" s="1"/>
  <c r="G558" s="1"/>
  <c r="C559" a="1"/>
  <c r="C559" s="1"/>
  <c r="D559" s="1"/>
  <c r="C560" a="1"/>
  <c r="C560" s="1"/>
  <c r="C561" a="1"/>
  <c r="C561" s="1"/>
  <c r="B561" s="1"/>
  <c r="C562" a="1"/>
  <c r="C562" s="1"/>
  <c r="B562" s="1"/>
  <c r="C563" a="1"/>
  <c r="C563" s="1"/>
  <c r="A563" s="1"/>
  <c r="C564" a="1"/>
  <c r="C564" s="1"/>
  <c r="C565" a="1"/>
  <c r="C565" s="1"/>
  <c r="C566" a="1"/>
  <c r="C566" s="1"/>
  <c r="C567" a="1"/>
  <c r="C567" s="1"/>
  <c r="F567" s="1"/>
  <c r="C568" a="1"/>
  <c r="C568" s="1"/>
  <c r="G568" s="1"/>
  <c r="C569" a="1"/>
  <c r="C569" s="1"/>
  <c r="D569" s="1"/>
  <c r="C570" a="1"/>
  <c r="C570" s="1"/>
  <c r="E570" s="1"/>
  <c r="C571" a="1"/>
  <c r="C571" s="1"/>
  <c r="C572" a="1"/>
  <c r="C572" s="1"/>
  <c r="D572" s="1"/>
  <c r="C573" a="1"/>
  <c r="C573" s="1"/>
  <c r="D573" s="1"/>
  <c r="C574" a="1"/>
  <c r="C574" s="1"/>
  <c r="D574" s="1"/>
  <c r="C575" a="1"/>
  <c r="C575" s="1"/>
  <c r="B575" s="1"/>
  <c r="C576" a="1"/>
  <c r="C576" s="1"/>
  <c r="C577" a="1"/>
  <c r="C577" s="1"/>
  <c r="G577" s="1"/>
  <c r="C578" a="1"/>
  <c r="C578" s="1"/>
  <c r="D578" s="1"/>
  <c r="C579" a="1"/>
  <c r="C579" s="1"/>
  <c r="D579" s="1"/>
  <c r="C580" a="1"/>
  <c r="C580" s="1"/>
  <c r="C581" a="1"/>
  <c r="C581" s="1"/>
  <c r="C582" a="1"/>
  <c r="C582" s="1"/>
  <c r="D582" s="1"/>
  <c r="C583" a="1"/>
  <c r="C583" s="1"/>
  <c r="H583" s="1"/>
  <c r="C584" a="1"/>
  <c r="C584" s="1"/>
  <c r="G584" s="1"/>
  <c r="C585" a="1"/>
  <c r="C585" s="1"/>
  <c r="H585" s="1"/>
  <c r="C586" a="1"/>
  <c r="C586" s="1"/>
  <c r="D586" s="1"/>
  <c r="C587" a="1"/>
  <c r="C587" s="1"/>
  <c r="H587" s="1"/>
  <c r="C588" a="1"/>
  <c r="C588" s="1"/>
  <c r="D588" s="1"/>
  <c r="C589" a="1"/>
  <c r="C589" s="1"/>
  <c r="G589" s="1"/>
  <c r="C590" a="1"/>
  <c r="C590" s="1"/>
  <c r="E590" s="1"/>
  <c r="C591" a="1"/>
  <c r="C591" s="1"/>
  <c r="C592" a="1"/>
  <c r="C592" s="1"/>
  <c r="C593" a="1"/>
  <c r="C593" s="1"/>
  <c r="A593" s="1"/>
  <c r="C594" a="1"/>
  <c r="C594" s="1"/>
  <c r="C595" a="1"/>
  <c r="C595" s="1"/>
  <c r="C596" a="1"/>
  <c r="C596" s="1"/>
  <c r="E596" s="1"/>
  <c r="C597" a="1"/>
  <c r="C597" s="1"/>
  <c r="A597" s="1"/>
  <c r="C598" a="1"/>
  <c r="C598" s="1"/>
  <c r="D598" s="1"/>
  <c r="C599" a="1"/>
  <c r="C599" s="1"/>
  <c r="D599" s="1"/>
  <c r="C600" a="1"/>
  <c r="C600" s="1"/>
  <c r="C601" a="1"/>
  <c r="C601" s="1"/>
  <c r="D601" s="1"/>
  <c r="C602" a="1"/>
  <c r="C602" s="1"/>
  <c r="C603" a="1"/>
  <c r="C603" s="1"/>
  <c r="A603" s="1"/>
  <c r="C604" a="1"/>
  <c r="C604" s="1"/>
  <c r="C605" a="1"/>
  <c r="C605" s="1"/>
  <c r="A605" s="1"/>
  <c r="C606" a="1"/>
  <c r="C606" s="1"/>
  <c r="F606" s="1"/>
  <c r="C607" a="1"/>
  <c r="C607" s="1"/>
  <c r="B607" s="1"/>
  <c r="C608" a="1"/>
  <c r="C608" s="1"/>
  <c r="E608" s="1"/>
  <c r="C609" a="1"/>
  <c r="C609" s="1"/>
  <c r="C610" a="1"/>
  <c r="C610" s="1"/>
  <c r="C611" a="1"/>
  <c r="C611" s="1"/>
  <c r="A611" s="1"/>
  <c r="C612" a="1"/>
  <c r="C612" s="1"/>
  <c r="D612" s="1"/>
  <c r="C613" a="1"/>
  <c r="C613" s="1"/>
  <c r="B613" s="1"/>
  <c r="C614" a="1"/>
  <c r="C614" s="1"/>
  <c r="H614" s="1"/>
  <c r="C615" a="1"/>
  <c r="C615" s="1"/>
  <c r="E615" s="1"/>
  <c r="C616" a="1"/>
  <c r="C616" s="1"/>
  <c r="F616" s="1"/>
  <c r="C617" a="1"/>
  <c r="C617" s="1"/>
  <c r="D617" s="1"/>
  <c r="C618" a="1"/>
  <c r="C618" s="1"/>
  <c r="C619" a="1"/>
  <c r="C619" s="1"/>
  <c r="B619" s="1"/>
  <c r="C620" a="1"/>
  <c r="C620" s="1"/>
  <c r="D620" s="1"/>
  <c r="C621" a="1"/>
  <c r="C621" s="1"/>
  <c r="A621" s="1"/>
  <c r="C622" a="1"/>
  <c r="C622" s="1"/>
  <c r="C623" a="1"/>
  <c r="C623" s="1"/>
  <c r="H623" s="1"/>
  <c r="C624" a="1"/>
  <c r="C624" s="1"/>
  <c r="C625" a="1"/>
  <c r="C625" s="1"/>
  <c r="F625" s="1"/>
  <c r="C626" a="1"/>
  <c r="C626" s="1"/>
  <c r="E626" s="1"/>
  <c r="C627" a="1"/>
  <c r="C627" s="1"/>
  <c r="C628" a="1"/>
  <c r="C628" s="1"/>
  <c r="C629" a="1"/>
  <c r="C629" s="1"/>
  <c r="G629" s="1"/>
  <c r="C630" a="1"/>
  <c r="C630" s="1"/>
  <c r="C631" a="1"/>
  <c r="C631" s="1"/>
  <c r="C632" a="1"/>
  <c r="C632" s="1"/>
  <c r="D632" s="1"/>
  <c r="C633" a="1"/>
  <c r="C633" s="1"/>
  <c r="D633" s="1"/>
  <c r="C634" a="1"/>
  <c r="C634" s="1"/>
  <c r="B634" s="1"/>
  <c r="C635" a="1"/>
  <c r="C635" s="1"/>
  <c r="D635" s="1"/>
  <c r="C636" a="1"/>
  <c r="C636" s="1"/>
  <c r="B636" s="1"/>
  <c r="C637" a="1"/>
  <c r="C637" s="1"/>
  <c r="B637" s="1"/>
  <c r="C638" a="1"/>
  <c r="C638" s="1"/>
  <c r="C639" a="1"/>
  <c r="C639" s="1"/>
  <c r="E639" s="1"/>
  <c r="C640" a="1"/>
  <c r="C640" s="1"/>
  <c r="C641" a="1"/>
  <c r="C641" s="1"/>
  <c r="A641" s="1"/>
  <c r="C642" a="1"/>
  <c r="C642" s="1"/>
  <c r="G642" s="1"/>
  <c r="C643" a="1"/>
  <c r="C643" s="1"/>
  <c r="C644" a="1"/>
  <c r="C644" s="1"/>
  <c r="B644" s="1"/>
  <c r="C645" a="1"/>
  <c r="C645" s="1"/>
  <c r="C646" a="1"/>
  <c r="C646" s="1"/>
  <c r="F646" s="1"/>
  <c r="C647" a="1"/>
  <c r="C647" s="1"/>
  <c r="A647" s="1"/>
  <c r="C648" a="1"/>
  <c r="C648" s="1"/>
  <c r="D648" s="1"/>
  <c r="C649" a="1"/>
  <c r="C649" s="1"/>
  <c r="D649" s="1"/>
  <c r="C650" a="1"/>
  <c r="C650" s="1"/>
  <c r="B650" s="1"/>
  <c r="C651" a="1"/>
  <c r="C651" s="1"/>
  <c r="C652" a="1"/>
  <c r="C652" s="1"/>
  <c r="H652" s="1"/>
  <c r="C653" a="1"/>
  <c r="C653" s="1"/>
  <c r="B653" s="1"/>
  <c r="C654" a="1"/>
  <c r="C654" s="1"/>
  <c r="H654" s="1"/>
  <c r="C655" a="1"/>
  <c r="C655" s="1"/>
  <c r="C656" a="1"/>
  <c r="C656" s="1"/>
  <c r="C657" a="1"/>
  <c r="C657" s="1"/>
  <c r="E657" s="1"/>
  <c r="C658" a="1"/>
  <c r="C658" s="1"/>
  <c r="C659" a="1"/>
  <c r="C659" s="1"/>
  <c r="D659" s="1"/>
  <c r="C660" a="1"/>
  <c r="C660" s="1"/>
  <c r="D660" s="1"/>
  <c r="C661" a="1"/>
  <c r="C661" s="1"/>
  <c r="C662" a="1"/>
  <c r="C662" s="1"/>
  <c r="H662" s="1"/>
  <c r="C663" a="1"/>
  <c r="C663" s="1"/>
  <c r="A663" s="1"/>
  <c r="C664" a="1"/>
  <c r="C664" s="1"/>
  <c r="H664" s="1"/>
  <c r="C665" a="1"/>
  <c r="C665" s="1"/>
  <c r="F665" s="1"/>
  <c r="C666" a="1"/>
  <c r="C666" s="1"/>
  <c r="C667" a="1"/>
  <c r="C667" s="1"/>
  <c r="C668" a="1"/>
  <c r="C668" s="1"/>
  <c r="E668" s="1"/>
  <c r="C669" a="1"/>
  <c r="C669" s="1"/>
  <c r="B669" s="1"/>
  <c r="C670" a="1"/>
  <c r="C670" s="1"/>
  <c r="D670" s="1"/>
  <c r="C671" a="1"/>
  <c r="C671" s="1"/>
  <c r="C672" a="1"/>
  <c r="C672" s="1"/>
  <c r="H672" s="1"/>
  <c r="C673" a="1"/>
  <c r="C673" s="1"/>
  <c r="E673" s="1"/>
  <c r="C674" a="1"/>
  <c r="C674" s="1"/>
  <c r="C675" a="1"/>
  <c r="C675" s="1"/>
  <c r="C676" a="1"/>
  <c r="C676" s="1"/>
  <c r="C677" a="1"/>
  <c r="C677" s="1"/>
  <c r="C678" a="1"/>
  <c r="C678" s="1"/>
  <c r="B678" s="1"/>
  <c r="C679" a="1"/>
  <c r="C679" s="1"/>
  <c r="F679" s="1"/>
  <c r="C680" a="1"/>
  <c r="C680" s="1"/>
  <c r="H680" s="1"/>
  <c r="C681" a="1"/>
  <c r="C681" s="1"/>
  <c r="C682" a="1"/>
  <c r="C682" s="1"/>
  <c r="E682" s="1"/>
  <c r="C683" a="1"/>
  <c r="C683" s="1"/>
  <c r="E683" s="1"/>
  <c r="C684" a="1"/>
  <c r="C684" s="1"/>
  <c r="F684" s="1"/>
  <c r="C685" a="1"/>
  <c r="C685" s="1"/>
  <c r="C686" a="1"/>
  <c r="C686" s="1"/>
  <c r="C687" a="1"/>
  <c r="C687" s="1"/>
  <c r="F687" s="1"/>
  <c r="C688" a="1"/>
  <c r="C688" s="1"/>
  <c r="F688" s="1"/>
  <c r="C689" a="1"/>
  <c r="C689" s="1"/>
  <c r="E689" s="1"/>
  <c r="C690" a="1"/>
  <c r="C690" s="1"/>
  <c r="D690" s="1"/>
  <c r="C691" a="1"/>
  <c r="C691" s="1"/>
  <c r="C692" a="1"/>
  <c r="C692" s="1"/>
  <c r="C693" a="1"/>
  <c r="C693" s="1"/>
  <c r="C694" a="1"/>
  <c r="C694" s="1"/>
  <c r="G694" s="1"/>
  <c r="C695" a="1"/>
  <c r="C695" s="1"/>
  <c r="F695" s="1"/>
  <c r="C696" a="1"/>
  <c r="C696" s="1"/>
  <c r="C697" a="1"/>
  <c r="C697" s="1"/>
  <c r="C698" a="1"/>
  <c r="C698" s="1"/>
  <c r="E698" s="1"/>
  <c r="C699" a="1"/>
  <c r="C699" s="1"/>
  <c r="C700" a="1"/>
  <c r="C700" s="1"/>
  <c r="C701" a="1"/>
  <c r="C701" s="1"/>
  <c r="H701" s="1"/>
  <c r="C702" a="1"/>
  <c r="C702" s="1"/>
  <c r="F702" s="1"/>
  <c r="C703" a="1"/>
  <c r="C703" s="1"/>
  <c r="B703" s="1"/>
  <c r="C704" a="1"/>
  <c r="C704" s="1"/>
  <c r="D704" s="1"/>
  <c r="C705" a="1"/>
  <c r="C705" s="1"/>
  <c r="A705" s="1"/>
  <c r="C706" a="1"/>
  <c r="C706" s="1"/>
  <c r="H706" s="1"/>
  <c r="C707" a="1"/>
  <c r="C707" s="1"/>
  <c r="F707" s="1"/>
  <c r="C708" a="1"/>
  <c r="C708" s="1"/>
  <c r="A708" s="1"/>
  <c r="C709" a="1"/>
  <c r="C709" s="1"/>
  <c r="C710" a="1"/>
  <c r="C710" s="1"/>
  <c r="B710" s="1"/>
  <c r="C711" a="1"/>
  <c r="C711" s="1"/>
  <c r="F711" s="1"/>
  <c r="C712" a="1"/>
  <c r="C712" s="1"/>
  <c r="C713" a="1"/>
  <c r="C713" s="1"/>
  <c r="D713" s="1"/>
  <c r="C714" a="1"/>
  <c r="C714" s="1"/>
  <c r="C715" a="1"/>
  <c r="C715" s="1"/>
  <c r="C716" a="1"/>
  <c r="C716" s="1"/>
  <c r="C717" a="1"/>
  <c r="C717" s="1"/>
  <c r="H717" s="1"/>
  <c r="C718" a="1"/>
  <c r="C718" s="1"/>
  <c r="C719" a="1"/>
  <c r="C719" s="1"/>
  <c r="C720" a="1"/>
  <c r="C720" s="1"/>
  <c r="F720" s="1"/>
  <c r="C721" a="1"/>
  <c r="C721" s="1"/>
  <c r="A721" s="1"/>
  <c r="C722" a="1"/>
  <c r="C722" s="1"/>
  <c r="H722" s="1"/>
  <c r="C723" a="1"/>
  <c r="C723" s="1"/>
  <c r="C724" a="1"/>
  <c r="C724" s="1"/>
  <c r="C725" a="1"/>
  <c r="C725" s="1"/>
  <c r="C726" a="1"/>
  <c r="C726" s="1"/>
  <c r="F726" s="1"/>
  <c r="C727" a="1"/>
  <c r="C727" s="1"/>
  <c r="H727" s="1"/>
  <c r="C728" a="1"/>
  <c r="C728" s="1"/>
  <c r="A728" s="1"/>
  <c r="C729" a="1"/>
  <c r="C729" s="1"/>
  <c r="E729" s="1"/>
  <c r="C730" a="1"/>
  <c r="C730" s="1"/>
  <c r="C731" a="1"/>
  <c r="C731" s="1"/>
  <c r="C732" a="1"/>
  <c r="C732" s="1"/>
  <c r="H732" s="1"/>
  <c r="C733" a="1"/>
  <c r="C733" s="1"/>
  <c r="H733" s="1"/>
  <c r="C734" a="1"/>
  <c r="C734" s="1"/>
  <c r="C735" a="1"/>
  <c r="C735" s="1"/>
  <c r="C736" a="1"/>
  <c r="C736" s="1"/>
  <c r="A736" s="1"/>
  <c r="C737" a="1"/>
  <c r="C737" s="1"/>
  <c r="G737" s="1"/>
  <c r="C738" a="1"/>
  <c r="C738" s="1"/>
  <c r="C739" a="1"/>
  <c r="C739" s="1"/>
  <c r="F739" s="1"/>
  <c r="C740" a="1"/>
  <c r="C740" s="1"/>
  <c r="C741" a="1"/>
  <c r="C741" s="1"/>
  <c r="A741" s="1"/>
  <c r="C742" a="1"/>
  <c r="C742" s="1"/>
  <c r="H742" s="1"/>
  <c r="C743" a="1"/>
  <c r="C743" s="1"/>
  <c r="C744" a="1"/>
  <c r="C744" s="1"/>
  <c r="E744" s="1"/>
  <c r="C745" a="1"/>
  <c r="C745" s="1"/>
  <c r="C746" a="1"/>
  <c r="C746" s="1"/>
  <c r="C747" a="1"/>
  <c r="C747" s="1"/>
  <c r="C748" a="1"/>
  <c r="C748" s="1"/>
  <c r="D748" s="1"/>
  <c r="C749" a="1"/>
  <c r="C749" s="1"/>
  <c r="C750" a="1"/>
  <c r="C750" s="1"/>
  <c r="A750" s="1"/>
  <c r="C751" a="1"/>
  <c r="C751" s="1"/>
  <c r="D751" s="1"/>
  <c r="C752" a="1"/>
  <c r="C752" s="1"/>
  <c r="G752" s="1"/>
  <c r="C753" a="1"/>
  <c r="C753" s="1"/>
  <c r="D753" s="1"/>
  <c r="C754" a="1"/>
  <c r="C754" s="1"/>
  <c r="C755" a="1"/>
  <c r="C755" s="1"/>
  <c r="F755" s="1"/>
  <c r="C756" a="1"/>
  <c r="C756" s="1"/>
  <c r="F756" s="1"/>
  <c r="C757" a="1"/>
  <c r="C757" s="1"/>
  <c r="C758" a="1"/>
  <c r="C758" s="1"/>
  <c r="D758" s="1"/>
  <c r="C759" a="1"/>
  <c r="C759" s="1"/>
  <c r="C760" a="1"/>
  <c r="C760" s="1"/>
  <c r="G760" s="1"/>
  <c r="C761" a="1"/>
  <c r="C761" s="1"/>
  <c r="C762" a="1"/>
  <c r="C762" s="1"/>
  <c r="H762" s="1"/>
  <c r="C763" a="1"/>
  <c r="C763" s="1"/>
  <c r="C764" a="1"/>
  <c r="C764" s="1"/>
  <c r="F764" s="1"/>
  <c r="C765" a="1"/>
  <c r="C765" s="1"/>
  <c r="A765" s="1"/>
  <c r="C766" a="1"/>
  <c r="C766" s="1"/>
  <c r="A766" s="1"/>
  <c r="C767" a="1"/>
  <c r="C767" s="1"/>
  <c r="C768" a="1"/>
  <c r="C768" s="1"/>
  <c r="A768" s="1"/>
  <c r="C769" a="1"/>
  <c r="C769" s="1"/>
  <c r="D769" s="1"/>
  <c r="C770" a="1"/>
  <c r="C770" s="1"/>
  <c r="C771" a="1"/>
  <c r="C771" s="1"/>
  <c r="D771" s="1"/>
  <c r="C772" a="1"/>
  <c r="C772" s="1"/>
  <c r="F772" s="1"/>
  <c r="C773" a="1"/>
  <c r="C773" s="1"/>
  <c r="C774" a="1"/>
  <c r="C774" s="1"/>
  <c r="D774" s="1"/>
  <c r="C775" a="1"/>
  <c r="C775" s="1"/>
  <c r="F775" s="1"/>
  <c r="C776" a="1"/>
  <c r="C776" s="1"/>
  <c r="B776" s="1"/>
  <c r="C777" a="1"/>
  <c r="C777" s="1"/>
  <c r="F777" s="1"/>
  <c r="C778" a="1"/>
  <c r="C778" s="1"/>
  <c r="E778" s="1"/>
  <c r="C779" a="1"/>
  <c r="C779" s="1"/>
  <c r="B779" s="1"/>
  <c r="C780" a="1"/>
  <c r="C780" s="1"/>
  <c r="E780" s="1"/>
  <c r="C781" a="1"/>
  <c r="C781" s="1"/>
  <c r="F781" s="1"/>
  <c r="C782" a="1"/>
  <c r="C782" s="1"/>
  <c r="F782" s="1"/>
  <c r="C783" a="1"/>
  <c r="C783" s="1"/>
  <c r="C784" a="1"/>
  <c r="C784" s="1"/>
  <c r="C785" a="1"/>
  <c r="C785" s="1"/>
  <c r="F785" s="1"/>
  <c r="C786" a="1"/>
  <c r="C786" s="1"/>
  <c r="C787" a="1"/>
  <c r="C787" s="1"/>
  <c r="C788" a="1"/>
  <c r="C788" s="1"/>
  <c r="A788" s="1"/>
  <c r="C789" a="1"/>
  <c r="C789" s="1"/>
  <c r="C790" a="1"/>
  <c r="C790" s="1"/>
  <c r="C791" a="1"/>
  <c r="C791" s="1"/>
  <c r="H791" s="1"/>
  <c r="C792" a="1"/>
  <c r="C792" s="1"/>
  <c r="C793" a="1"/>
  <c r="C793" s="1"/>
  <c r="F793" s="1"/>
  <c r="C794" a="1"/>
  <c r="C794" s="1"/>
  <c r="C795" a="1"/>
  <c r="C795" s="1"/>
  <c r="C796" a="1"/>
  <c r="C796" s="1"/>
  <c r="B796" s="1"/>
  <c r="C797" a="1"/>
  <c r="C797" s="1"/>
  <c r="C798" a="1"/>
  <c r="C798" s="1"/>
  <c r="C799" a="1"/>
  <c r="C799" s="1"/>
  <c r="D799" s="1"/>
  <c r="C800" a="1"/>
  <c r="C800" s="1"/>
  <c r="E800" s="1"/>
  <c r="C801" a="1"/>
  <c r="C801" s="1"/>
  <c r="A801" s="1"/>
  <c r="C802" a="1"/>
  <c r="C802" s="1"/>
  <c r="B802" s="1"/>
  <c r="C803" a="1"/>
  <c r="C803" s="1"/>
  <c r="G803" s="1"/>
  <c r="C804" a="1"/>
  <c r="C804" s="1"/>
  <c r="A804" s="1"/>
  <c r="C805" a="1"/>
  <c r="C805" s="1"/>
  <c r="B805" s="1"/>
  <c r="C806" a="1"/>
  <c r="C806" s="1"/>
  <c r="D806" s="1"/>
  <c r="C807" a="1"/>
  <c r="C807" s="1"/>
  <c r="C808" a="1"/>
  <c r="C808" s="1"/>
  <c r="A808" s="1"/>
  <c r="C809" a="1"/>
  <c r="C809" s="1"/>
  <c r="C810" a="1"/>
  <c r="C810" s="1"/>
  <c r="G810" s="1"/>
  <c r="C811" a="1"/>
  <c r="C811" s="1"/>
  <c r="C812" a="1"/>
  <c r="C812" s="1"/>
  <c r="C813" a="1"/>
  <c r="C813" s="1"/>
  <c r="D813" s="1"/>
  <c r="C814" a="1"/>
  <c r="C814" s="1"/>
  <c r="G814" s="1"/>
  <c r="C815" a="1"/>
  <c r="C815" s="1"/>
  <c r="C816" a="1"/>
  <c r="C816" s="1"/>
  <c r="C817" a="1"/>
  <c r="C817" s="1"/>
  <c r="G817" s="1"/>
  <c r="C818" a="1"/>
  <c r="C818" s="1"/>
  <c r="C819" a="1"/>
  <c r="C819" s="1"/>
  <c r="F819" s="1"/>
  <c r="C820" a="1"/>
  <c r="C820" s="1"/>
  <c r="H820" s="1"/>
  <c r="C821" a="1"/>
  <c r="C821" s="1"/>
  <c r="B821" s="1"/>
  <c r="C822" a="1"/>
  <c r="C822" s="1"/>
  <c r="C823" a="1"/>
  <c r="C823" s="1"/>
  <c r="A823" s="1"/>
  <c r="C824" a="1"/>
  <c r="C824" s="1"/>
  <c r="A824" s="1"/>
  <c r="C825" a="1"/>
  <c r="C825" s="1"/>
  <c r="C826" a="1"/>
  <c r="C826" s="1"/>
  <c r="A826" s="1"/>
  <c r="C827" a="1"/>
  <c r="C827" s="1"/>
  <c r="C828" a="1"/>
  <c r="C828" s="1"/>
  <c r="C829" a="1"/>
  <c r="C829" s="1"/>
  <c r="B829" s="1"/>
  <c r="C830" a="1"/>
  <c r="C830" s="1"/>
  <c r="A830" s="1"/>
  <c r="C831" a="1"/>
  <c r="C831" s="1"/>
  <c r="G831" s="1"/>
  <c r="C832" a="1"/>
  <c r="C832" s="1"/>
  <c r="C833" a="1"/>
  <c r="C833" s="1"/>
  <c r="D833" s="1"/>
  <c r="C834" a="1"/>
  <c r="C834" s="1"/>
  <c r="C835" a="1"/>
  <c r="C835" s="1"/>
  <c r="C836" a="1"/>
  <c r="C836" s="1"/>
  <c r="B836" s="1"/>
  <c r="C837" a="1"/>
  <c r="C837" s="1"/>
  <c r="C838" a="1"/>
  <c r="C838" s="1"/>
  <c r="A838" s="1"/>
  <c r="C839" a="1"/>
  <c r="C839" s="1"/>
  <c r="C840" a="1"/>
  <c r="C840" s="1"/>
  <c r="G840" s="1"/>
  <c r="C841" a="1"/>
  <c r="C841" s="1"/>
  <c r="C842" a="1"/>
  <c r="C842" s="1"/>
  <c r="C843" a="1"/>
  <c r="C843" s="1"/>
  <c r="C844" a="1"/>
  <c r="C844" s="1"/>
  <c r="C845" a="1"/>
  <c r="C845" s="1"/>
  <c r="F845" s="1"/>
  <c r="C846" a="1"/>
  <c r="C846" s="1"/>
  <c r="E846" s="1"/>
  <c r="C847" a="1"/>
  <c r="C847" s="1"/>
  <c r="B847" s="1"/>
  <c r="C848" a="1"/>
  <c r="C848" s="1"/>
  <c r="H848" s="1"/>
  <c r="C849" a="1"/>
  <c r="C849" s="1"/>
  <c r="A849" s="1"/>
  <c r="C850" a="1"/>
  <c r="C850" s="1"/>
  <c r="B850" s="1"/>
  <c r="C851" a="1"/>
  <c r="C851" s="1"/>
  <c r="G851" s="1"/>
  <c r="C852" a="1"/>
  <c r="C852" s="1"/>
  <c r="D852" s="1"/>
  <c r="C853" a="1"/>
  <c r="C853" s="1"/>
  <c r="E853" s="1"/>
  <c r="C854" a="1"/>
  <c r="C854" s="1"/>
  <c r="C855" a="1"/>
  <c r="C855" s="1"/>
  <c r="C856" a="1"/>
  <c r="C856" s="1"/>
  <c r="C857" a="1"/>
  <c r="C857" s="1"/>
  <c r="C858" a="1"/>
  <c r="C858" s="1"/>
  <c r="C859" a="1"/>
  <c r="C859" s="1"/>
  <c r="C860" a="1"/>
  <c r="C860" s="1"/>
  <c r="E860" s="1"/>
  <c r="C861" a="1"/>
  <c r="C861" s="1"/>
  <c r="C862" a="1"/>
  <c r="C862" s="1"/>
  <c r="C863" a="1"/>
  <c r="C863" s="1"/>
  <c r="C864" a="1"/>
  <c r="C864" s="1"/>
  <c r="E864" s="1"/>
  <c r="C865" a="1"/>
  <c r="C865" s="1"/>
  <c r="C866" a="1"/>
  <c r="C866" s="1"/>
  <c r="A866" s="1"/>
  <c r="C867" a="1"/>
  <c r="C867" s="1"/>
  <c r="C868" a="1"/>
  <c r="C868" s="1"/>
  <c r="A868" s="1"/>
  <c r="C869" a="1"/>
  <c r="C869" s="1"/>
  <c r="D869" s="1"/>
  <c r="C870" a="1"/>
  <c r="C870" s="1"/>
  <c r="C871" a="1"/>
  <c r="C871" s="1"/>
  <c r="C872" a="1"/>
  <c r="C872" s="1"/>
  <c r="C873" a="1"/>
  <c r="C873" s="1"/>
  <c r="C874" a="1"/>
  <c r="C874" s="1"/>
  <c r="A874" s="1"/>
  <c r="C875" a="1"/>
  <c r="C875" s="1"/>
  <c r="C876" a="1"/>
  <c r="C876" s="1"/>
  <c r="E876" s="1"/>
  <c r="C877" a="1"/>
  <c r="C877" s="1"/>
  <c r="F877" s="1"/>
  <c r="C878" a="1"/>
  <c r="C878" s="1"/>
  <c r="B878" s="1"/>
  <c r="C879" a="1"/>
  <c r="C879" s="1"/>
  <c r="D879" s="1"/>
  <c r="C880" a="1"/>
  <c r="C880" s="1"/>
  <c r="D880" s="1"/>
  <c r="C881" a="1"/>
  <c r="C881" s="1"/>
  <c r="C882" a="1"/>
  <c r="C882" s="1"/>
  <c r="C883" a="1"/>
  <c r="C883" s="1"/>
  <c r="A883" s="1"/>
  <c r="C884" a="1"/>
  <c r="C884" s="1"/>
  <c r="C885" a="1"/>
  <c r="C885" s="1"/>
  <c r="D885" s="1"/>
  <c r="C886" a="1"/>
  <c r="C886" s="1"/>
  <c r="C887" a="1"/>
  <c r="C887" s="1"/>
  <c r="E887" s="1"/>
  <c r="C888" a="1"/>
  <c r="C888" s="1"/>
  <c r="F888" s="1"/>
  <c r="C889" a="1"/>
  <c r="C889" s="1"/>
  <c r="C890" a="1"/>
  <c r="C890" s="1"/>
  <c r="H890" s="1"/>
  <c r="C891" a="1"/>
  <c r="C891" s="1"/>
  <c r="B891" s="1"/>
  <c r="C892" a="1"/>
  <c r="C892" s="1"/>
  <c r="F892" s="1"/>
  <c r="C893" a="1"/>
  <c r="C893" s="1"/>
  <c r="C894" a="1"/>
  <c r="C894" s="1"/>
  <c r="F894" s="1"/>
  <c r="C895" a="1"/>
  <c r="C895" s="1"/>
  <c r="G895" s="1"/>
  <c r="C896" a="1"/>
  <c r="C896" s="1"/>
  <c r="C897" a="1"/>
  <c r="C897" s="1"/>
  <c r="B897" s="1"/>
  <c r="C898" a="1"/>
  <c r="C898" s="1"/>
  <c r="C899" a="1"/>
  <c r="C899" s="1"/>
  <c r="C900" a="1"/>
  <c r="C900" s="1"/>
  <c r="C901" a="1"/>
  <c r="C901" s="1"/>
  <c r="F901" s="1"/>
  <c r="C902" a="1"/>
  <c r="C902" s="1"/>
  <c r="D902" s="1"/>
  <c r="C903" a="1"/>
  <c r="C903" s="1"/>
  <c r="G903" s="1"/>
  <c r="C904" a="1"/>
  <c r="C904" s="1"/>
  <c r="F904" s="1"/>
  <c r="C905" a="1"/>
  <c r="C905" s="1"/>
  <c r="F905" s="1"/>
  <c r="C906" a="1"/>
  <c r="C906" s="1"/>
  <c r="E906" s="1"/>
  <c r="C907" a="1"/>
  <c r="C907" s="1"/>
  <c r="C908" a="1"/>
  <c r="C908" s="1"/>
  <c r="C909" a="1"/>
  <c r="C909" s="1"/>
  <c r="D909" s="1"/>
  <c r="C910" a="1"/>
  <c r="C910" s="1"/>
  <c r="C911" a="1"/>
  <c r="C911" s="1"/>
  <c r="F911" s="1"/>
  <c r="C912" a="1"/>
  <c r="C912" s="1"/>
  <c r="F912" s="1"/>
  <c r="C913" a="1"/>
  <c r="C913" s="1"/>
  <c r="H913" s="1"/>
  <c r="C914" a="1"/>
  <c r="C914" s="1"/>
  <c r="C915" a="1"/>
  <c r="C915" s="1"/>
  <c r="E915" s="1"/>
  <c r="C916" a="1"/>
  <c r="C916" s="1"/>
  <c r="D916" s="1"/>
  <c r="C917" a="1"/>
  <c r="C917" s="1"/>
  <c r="F917" s="1"/>
  <c r="C918" a="1"/>
  <c r="C918" s="1"/>
  <c r="C919" a="1"/>
  <c r="C919" s="1"/>
  <c r="D919" s="1"/>
  <c r="C920" a="1"/>
  <c r="C920" s="1"/>
  <c r="C921" a="1"/>
  <c r="C921" s="1"/>
  <c r="F921" s="1"/>
  <c r="C922" a="1"/>
  <c r="C922" s="1"/>
  <c r="D922" s="1"/>
  <c r="C923" a="1"/>
  <c r="C923" s="1"/>
  <c r="G923" s="1"/>
  <c r="C924" a="1"/>
  <c r="C924" s="1"/>
  <c r="C925" a="1"/>
  <c r="C925" s="1"/>
  <c r="C926" a="1"/>
  <c r="C926" s="1"/>
  <c r="C927" a="1"/>
  <c r="C927" s="1"/>
  <c r="C928" a="1"/>
  <c r="C928" s="1"/>
  <c r="G928" s="1"/>
  <c r="C929" a="1"/>
  <c r="C929" s="1"/>
  <c r="A929" s="1"/>
  <c r="C930" a="1"/>
  <c r="C930" s="1"/>
  <c r="G930" s="1"/>
  <c r="C931" a="1"/>
  <c r="C931" s="1"/>
  <c r="E931" s="1"/>
  <c r="C932" a="1"/>
  <c r="C932" s="1"/>
  <c r="E932" s="1"/>
  <c r="C933" a="1"/>
  <c r="C933" s="1"/>
  <c r="C934" a="1"/>
  <c r="C934" s="1"/>
  <c r="F934" s="1"/>
  <c r="C935" a="1"/>
  <c r="C935" s="1"/>
  <c r="B935" s="1"/>
  <c r="C936" a="1"/>
  <c r="C936" s="1"/>
  <c r="D936" s="1"/>
  <c r="C937" a="1"/>
  <c r="C937" s="1"/>
  <c r="A937" s="1"/>
  <c r="C938" a="1"/>
  <c r="C938" s="1"/>
  <c r="E938" s="1"/>
  <c r="C939" a="1"/>
  <c r="C939" s="1"/>
  <c r="A939" s="1"/>
  <c r="C940" a="1"/>
  <c r="C940" s="1"/>
  <c r="D940" s="1"/>
  <c r="C941" a="1"/>
  <c r="C941" s="1"/>
  <c r="C942" a="1"/>
  <c r="C942" s="1"/>
  <c r="C943" a="1"/>
  <c r="C943" s="1"/>
  <c r="C944" a="1"/>
  <c r="C944" s="1"/>
  <c r="C945" a="1"/>
  <c r="C945" s="1"/>
  <c r="H945" s="1"/>
  <c r="C946" a="1"/>
  <c r="C946" s="1"/>
  <c r="A946" s="1"/>
  <c r="C947" a="1"/>
  <c r="C947" s="1"/>
  <c r="C948" a="1"/>
  <c r="C948" s="1"/>
  <c r="C949" a="1"/>
  <c r="C949" s="1"/>
  <c r="G949" s="1"/>
  <c r="C950" a="1"/>
  <c r="C950" s="1"/>
  <c r="C951" a="1"/>
  <c r="C951" s="1"/>
  <c r="E951" s="1"/>
  <c r="C952" a="1"/>
  <c r="C952" s="1"/>
  <c r="C953" a="1"/>
  <c r="C953" s="1"/>
  <c r="C954" a="1"/>
  <c r="C954" s="1"/>
  <c r="C955" a="1"/>
  <c r="C955" s="1"/>
  <c r="C956" a="1"/>
  <c r="C956" s="1"/>
  <c r="A956" s="1"/>
  <c r="C957" a="1"/>
  <c r="C957" s="1"/>
  <c r="D957" s="1"/>
  <c r="C958" a="1"/>
  <c r="C958" s="1"/>
  <c r="A958" s="1"/>
  <c r="C959" a="1"/>
  <c r="C959" s="1"/>
  <c r="C960" a="1"/>
  <c r="C960" s="1"/>
  <c r="C961" a="1"/>
  <c r="C961" s="1"/>
  <c r="C962" a="1"/>
  <c r="C962" s="1"/>
  <c r="H962" s="1"/>
  <c r="C963" a="1"/>
  <c r="C963" s="1"/>
  <c r="C964" a="1"/>
  <c r="C964" s="1"/>
  <c r="G964" s="1"/>
  <c r="C965" a="1"/>
  <c r="C965" s="1"/>
  <c r="C966" a="1"/>
  <c r="C966" s="1"/>
  <c r="F966" s="1"/>
  <c r="C967" a="1"/>
  <c r="C967" s="1"/>
  <c r="A967" s="1"/>
  <c r="C968" a="1"/>
  <c r="C968" s="1"/>
  <c r="F968" s="1"/>
  <c r="C969" a="1"/>
  <c r="C969" s="1"/>
  <c r="G969" s="1"/>
  <c r="C970" a="1"/>
  <c r="C970" s="1"/>
  <c r="B970" s="1"/>
  <c r="C971" a="1"/>
  <c r="C971" s="1"/>
  <c r="F971" s="1"/>
  <c r="C972" a="1"/>
  <c r="C972" s="1"/>
  <c r="D972" s="1"/>
  <c r="C973" a="1"/>
  <c r="C973" s="1"/>
  <c r="C974" a="1"/>
  <c r="C974" s="1"/>
  <c r="C975" a="1"/>
  <c r="C975" s="1"/>
  <c r="C976" a="1"/>
  <c r="C976" s="1"/>
  <c r="C977" a="1"/>
  <c r="C977" s="1"/>
  <c r="A977" s="1"/>
  <c r="C978" a="1"/>
  <c r="C978" s="1"/>
  <c r="G978" s="1"/>
  <c r="C979" a="1"/>
  <c r="C979" s="1"/>
  <c r="C980" a="1"/>
  <c r="C980" s="1"/>
  <c r="E980" s="1"/>
  <c r="C981" a="1"/>
  <c r="C981" s="1"/>
  <c r="C982" a="1"/>
  <c r="C982" s="1"/>
  <c r="C983" a="1"/>
  <c r="C983" s="1"/>
  <c r="B983" s="1"/>
  <c r="C984" a="1"/>
  <c r="C984" s="1"/>
  <c r="E984" s="1"/>
  <c r="C985" a="1"/>
  <c r="C985" s="1"/>
  <c r="C986" a="1"/>
  <c r="C986" s="1"/>
  <c r="H986" s="1"/>
  <c r="C987" a="1"/>
  <c r="C987" s="1"/>
  <c r="C988" a="1"/>
  <c r="C988" s="1"/>
  <c r="A988" s="1"/>
  <c r="C989" a="1"/>
  <c r="C989" s="1"/>
  <c r="E989" s="1"/>
  <c r="C990" a="1"/>
  <c r="C990" s="1"/>
  <c r="C991" a="1"/>
  <c r="C991" s="1"/>
  <c r="D991" s="1"/>
  <c r="C992" a="1"/>
  <c r="C992" s="1"/>
  <c r="A992" s="1"/>
  <c r="C993" a="1"/>
  <c r="C993" s="1"/>
  <c r="G993" s="1"/>
  <c r="C994" a="1"/>
  <c r="C994" s="1"/>
  <c r="H994" s="1"/>
  <c r="C995" a="1"/>
  <c r="C995" s="1"/>
  <c r="B995" s="1"/>
  <c r="C996" a="1"/>
  <c r="C996" s="1"/>
  <c r="D996" s="1"/>
  <c r="C997" a="1"/>
  <c r="C997" s="1"/>
  <c r="C998" a="1"/>
  <c r="C998" s="1"/>
  <c r="E998" s="1"/>
  <c r="C999" a="1"/>
  <c r="C999" s="1"/>
  <c r="A999" s="1"/>
  <c r="C1000" a="1"/>
  <c r="C1000" s="1"/>
  <c r="H1000" s="1"/>
  <c r="C1001" a="1"/>
  <c r="C1001" s="1"/>
  <c r="A1001" s="1"/>
  <c r="C1002" a="1"/>
  <c r="C1002" s="1"/>
  <c r="E1002" s="1"/>
  <c r="C1003" a="1"/>
  <c r="C1003" s="1"/>
  <c r="C1004" a="1"/>
  <c r="C1004" s="1"/>
  <c r="C1005" a="1"/>
  <c r="C1005" s="1"/>
  <c r="F1005" s="1"/>
  <c r="C1006" a="1"/>
  <c r="C1006" s="1"/>
  <c r="C1007" a="1"/>
  <c r="C1007" s="1"/>
  <c r="C1008" a="1"/>
  <c r="C1008" s="1"/>
  <c r="H1008" s="1"/>
  <c r="C1009" a="1"/>
  <c r="C1009" s="1"/>
  <c r="D1009" s="1"/>
  <c r="C1010" a="1"/>
  <c r="C1010" s="1"/>
  <c r="F1010" s="1"/>
  <c r="C1011" a="1"/>
  <c r="C1011" s="1"/>
  <c r="C1012" a="1"/>
  <c r="C1012" s="1"/>
  <c r="B1012" s="1"/>
  <c r="C1013" a="1"/>
  <c r="C1013" s="1"/>
  <c r="C1014" a="1"/>
  <c r="C1014" s="1"/>
  <c r="C1015" a="1"/>
  <c r="C1015" s="1"/>
  <c r="E1015" s="1"/>
  <c r="C1016" a="1"/>
  <c r="C1016" s="1"/>
  <c r="C1017" a="1"/>
  <c r="C1017" s="1"/>
  <c r="H1017" s="1"/>
  <c r="C1018" a="1"/>
  <c r="C1018" s="1"/>
  <c r="G1018" s="1"/>
  <c r="C1019" a="1"/>
  <c r="C1019" s="1"/>
  <c r="A1019" s="1"/>
  <c r="C1020" a="1"/>
  <c r="C1020" s="1"/>
  <c r="C1021" a="1"/>
  <c r="C1021" s="1"/>
  <c r="F1021" s="1"/>
  <c r="C1022" a="1"/>
  <c r="C1022" s="1"/>
  <c r="A1022" s="1"/>
  <c r="C1023" a="1"/>
  <c r="C1023" s="1"/>
  <c r="C1024" a="1"/>
  <c r="C1024" s="1"/>
  <c r="H1024" s="1"/>
  <c r="C1025" a="1"/>
  <c r="C1025" s="1"/>
  <c r="C1026" a="1"/>
  <c r="C1026" s="1"/>
  <c r="C1027" a="1"/>
  <c r="C1027" s="1"/>
  <c r="A1027" s="1"/>
  <c r="C1028" a="1"/>
  <c r="C1028" s="1"/>
  <c r="D1028" s="1"/>
  <c r="C1029" a="1"/>
  <c r="C1029" s="1"/>
  <c r="C1030" a="1"/>
  <c r="C1030" s="1"/>
  <c r="C1031" a="1"/>
  <c r="C1031" s="1"/>
  <c r="E1031" s="1"/>
  <c r="C1032" a="1"/>
  <c r="C1032" s="1"/>
  <c r="C1033" a="1"/>
  <c r="C1033" s="1"/>
  <c r="G1033" s="1"/>
  <c r="C1034" a="1"/>
  <c r="C1034" s="1"/>
  <c r="H1034" s="1"/>
  <c r="C1035" a="1"/>
  <c r="C1035" s="1"/>
  <c r="E1035" s="1"/>
  <c r="C1036" a="1"/>
  <c r="C1036" s="1"/>
  <c r="C1037" a="1"/>
  <c r="C1037" s="1"/>
  <c r="C1038" a="1"/>
  <c r="C1038" s="1"/>
  <c r="C1039" a="1"/>
  <c r="C1039" s="1"/>
  <c r="C1040" a="1"/>
  <c r="C1040" s="1"/>
  <c r="D1040" s="1"/>
  <c r="C1041" a="1"/>
  <c r="C1041" s="1"/>
  <c r="C1042" a="1"/>
  <c r="C1042" s="1"/>
  <c r="H1042" s="1"/>
  <c r="C1043" a="1"/>
  <c r="C1043" s="1"/>
  <c r="E1043" s="1"/>
  <c r="C1044" a="1"/>
  <c r="C1044" s="1"/>
  <c r="B1044" s="1"/>
  <c r="C1045" a="1"/>
  <c r="C1045" s="1"/>
  <c r="B1045" s="1"/>
  <c r="C1046" a="1"/>
  <c r="C1046" s="1"/>
  <c r="C1047" a="1"/>
  <c r="C1047" s="1"/>
  <c r="E1047" s="1"/>
  <c r="C1048" a="1"/>
  <c r="C1048" s="1"/>
  <c r="C1049" a="1"/>
  <c r="C1049" s="1"/>
  <c r="H1049" s="1"/>
  <c r="C1050" a="1"/>
  <c r="C1050" s="1"/>
  <c r="D1050" s="1"/>
  <c r="C1051" a="1"/>
  <c r="C1051" s="1"/>
  <c r="A1051" s="1"/>
  <c r="C1052" a="1"/>
  <c r="C1052" s="1"/>
  <c r="C1053" a="1"/>
  <c r="C1053" s="1"/>
  <c r="C1054" a="1"/>
  <c r="C1054" s="1"/>
  <c r="C1055" a="1"/>
  <c r="C1055" s="1"/>
  <c r="C1056" a="1"/>
  <c r="C1056" s="1"/>
  <c r="A1056" s="1"/>
  <c r="C1057" a="1"/>
  <c r="C1057" s="1"/>
  <c r="D1057" s="1"/>
  <c r="C1058" a="1"/>
  <c r="C1058" s="1"/>
  <c r="C1059" a="1"/>
  <c r="C1059" s="1"/>
  <c r="C1060" a="1"/>
  <c r="C1060" s="1"/>
  <c r="B1060" s="1"/>
  <c r="C1061" a="1"/>
  <c r="C1061" s="1"/>
  <c r="D1061" s="1"/>
  <c r="C1062" a="1"/>
  <c r="C1062" s="1"/>
  <c r="F1062" s="1"/>
  <c r="C1063" a="1"/>
  <c r="C1063" s="1"/>
  <c r="B1063" s="1"/>
  <c r="C1064" a="1"/>
  <c r="C1064" s="1"/>
  <c r="C1065" a="1"/>
  <c r="C1065" s="1"/>
  <c r="G1065" s="1"/>
  <c r="C1066" a="1"/>
  <c r="C1066" s="1"/>
  <c r="D1066" s="1"/>
  <c r="C1067" a="1"/>
  <c r="C1067" s="1"/>
  <c r="C1068" a="1"/>
  <c r="C1068" s="1"/>
  <c r="C1069" a="1"/>
  <c r="C1069" s="1"/>
  <c r="E1069" s="1"/>
  <c r="C1070" a="1"/>
  <c r="C1070" s="1"/>
  <c r="C1071" a="1"/>
  <c r="C1071" s="1"/>
  <c r="C1072" a="1"/>
  <c r="C1072" s="1"/>
  <c r="A1072" s="1"/>
  <c r="C1073" a="1"/>
  <c r="C1073" s="1"/>
  <c r="D1073" s="1"/>
  <c r="C1074" a="1"/>
  <c r="C1074" s="1"/>
  <c r="G1074" s="1"/>
  <c r="C1075" a="1"/>
  <c r="C1075" s="1"/>
  <c r="C1076" a="1"/>
  <c r="C1076" s="1"/>
  <c r="C1077" a="1"/>
  <c r="C1077" s="1"/>
  <c r="C1078" a="1"/>
  <c r="C1078" s="1"/>
  <c r="C1079" a="1"/>
  <c r="C1079" s="1"/>
  <c r="E1079" s="1"/>
  <c r="C1080" a="1"/>
  <c r="C1080" s="1"/>
  <c r="C1081" a="1"/>
  <c r="C1081" s="1"/>
  <c r="G1081" s="1"/>
  <c r="C1082" a="1"/>
  <c r="C1082" s="1"/>
  <c r="F1082" s="1"/>
  <c r="C1083" a="1"/>
  <c r="C1083" s="1"/>
  <c r="C1084" a="1"/>
  <c r="C1084" s="1"/>
  <c r="C1085" a="1"/>
  <c r="C1085" s="1"/>
  <c r="C1086" a="1"/>
  <c r="C1086" s="1"/>
  <c r="F1086" s="1"/>
  <c r="C1087" a="1"/>
  <c r="C1087" s="1"/>
  <c r="D1087" s="1"/>
  <c r="C1088" a="1"/>
  <c r="C1088" s="1"/>
  <c r="A1088" s="1"/>
  <c r="C1089" a="1"/>
  <c r="C1089" s="1"/>
  <c r="C1090" a="1"/>
  <c r="C1090" s="1"/>
  <c r="G1090" s="1"/>
  <c r="C1091" a="1"/>
  <c r="C1091" s="1"/>
  <c r="D1091" s="1"/>
  <c r="C1092" a="1"/>
  <c r="C1092" s="1"/>
  <c r="E1092" s="1"/>
  <c r="C1093" a="1"/>
  <c r="C1093" s="1"/>
  <c r="G1093" s="1"/>
  <c r="C1094" a="1"/>
  <c r="C1094" s="1"/>
  <c r="C1095" a="1"/>
  <c r="C1095" s="1"/>
  <c r="C1096" a="1"/>
  <c r="C1096" s="1"/>
  <c r="C1097" a="1"/>
  <c r="C1097" s="1"/>
  <c r="H1097" s="1"/>
  <c r="C1098" a="1"/>
  <c r="C1098" s="1"/>
  <c r="E1098" s="1"/>
  <c r="C1099" a="1"/>
  <c r="C1099" s="1"/>
  <c r="E1099" s="1"/>
  <c r="C1100" a="1"/>
  <c r="C1100" s="1"/>
  <c r="C1101" a="1"/>
  <c r="C1101" s="1"/>
  <c r="D1101" s="1"/>
  <c r="C1102" a="1"/>
  <c r="C1102" s="1"/>
  <c r="A1102" s="1"/>
  <c r="C1103" a="1"/>
  <c r="C1103" s="1"/>
  <c r="C1104" a="1"/>
  <c r="C1104" s="1"/>
  <c r="D1104" s="1"/>
  <c r="C1105" a="1"/>
  <c r="C1105" s="1"/>
  <c r="D1105" s="1"/>
  <c r="C1106" a="1"/>
  <c r="C1106" s="1"/>
  <c r="F1106" s="1"/>
  <c r="C1107" a="1"/>
  <c r="C1107" s="1"/>
  <c r="H1107" s="1"/>
  <c r="C1108" a="1"/>
  <c r="C1108" s="1"/>
  <c r="F1108" s="1"/>
  <c r="C1109" a="1"/>
  <c r="C1109" s="1"/>
  <c r="D1109" s="1"/>
  <c r="C1110" a="1"/>
  <c r="C1110" s="1"/>
  <c r="A1110" s="1"/>
  <c r="C1111" a="1"/>
  <c r="C1111" s="1"/>
  <c r="C1112" a="1"/>
  <c r="C1112" s="1"/>
  <c r="C1113" a="1"/>
  <c r="C1113" s="1"/>
  <c r="G1113" s="1"/>
  <c r="C1114" a="1"/>
  <c r="C1114" s="1"/>
  <c r="G1114" s="1"/>
  <c r="C1115" a="1"/>
  <c r="C1115" s="1"/>
  <c r="E1115" s="1"/>
  <c r="C1116" a="1"/>
  <c r="C1116" s="1"/>
  <c r="C1117" a="1"/>
  <c r="C1117" s="1"/>
  <c r="C1118" a="1"/>
  <c r="C1118" s="1"/>
  <c r="C1119" a="1"/>
  <c r="C1119" s="1"/>
  <c r="B1119" s="1"/>
  <c r="C1120" a="1"/>
  <c r="C1120" s="1"/>
  <c r="A1120" s="1"/>
  <c r="C1121" a="1"/>
  <c r="C1121" s="1"/>
  <c r="C1122" a="1"/>
  <c r="C1122" s="1"/>
  <c r="C1123" a="1"/>
  <c r="C1123" s="1"/>
  <c r="H1123" s="1"/>
  <c r="C1124" a="1"/>
  <c r="C1124" s="1"/>
  <c r="B1124" s="1"/>
  <c r="C1125" a="1"/>
  <c r="C1125" s="1"/>
  <c r="C1126" a="1"/>
  <c r="C1126" s="1"/>
  <c r="C1127" a="1"/>
  <c r="C1127" s="1"/>
  <c r="C1128" a="1"/>
  <c r="C1128" s="1"/>
  <c r="C1129" a="1"/>
  <c r="C1129" s="1"/>
  <c r="C1130" a="1"/>
  <c r="C1130" s="1"/>
  <c r="G1130" s="1"/>
  <c r="C1131" a="1"/>
  <c r="C1131" s="1"/>
  <c r="D1131" s="1"/>
  <c r="C1132" a="1"/>
  <c r="C1132" s="1"/>
  <c r="C1133" a="1"/>
  <c r="C1133" s="1"/>
  <c r="E1133" s="1"/>
  <c r="C1134" a="1"/>
  <c r="C1134" s="1"/>
  <c r="H1134" s="1"/>
  <c r="C1135" a="1"/>
  <c r="C1135" s="1"/>
  <c r="F1135" s="1"/>
  <c r="C1136" a="1"/>
  <c r="C1136" s="1"/>
  <c r="D1136" s="1"/>
  <c r="C1137" a="1"/>
  <c r="C1137" s="1"/>
  <c r="C1138" a="1"/>
  <c r="C1138" s="1"/>
  <c r="B1138" s="1"/>
  <c r="C1139" a="1"/>
  <c r="C1139" s="1"/>
  <c r="C1140" a="1"/>
  <c r="C1140" s="1"/>
  <c r="B1140" s="1"/>
  <c r="C1141" a="1"/>
  <c r="C1141" s="1"/>
  <c r="C1142" a="1"/>
  <c r="C1142" s="1"/>
  <c r="G1142" s="1"/>
  <c r="C1143" a="1"/>
  <c r="C1143" s="1"/>
  <c r="G1143" s="1"/>
  <c r="C1144" a="1"/>
  <c r="C1144" s="1"/>
  <c r="E1144" s="1"/>
  <c r="C1145" a="1"/>
  <c r="C1145" s="1"/>
  <c r="C1146" a="1"/>
  <c r="C1146" s="1"/>
  <c r="B1146" s="1"/>
  <c r="C1147" a="1"/>
  <c r="C1147" s="1"/>
  <c r="C1148" a="1"/>
  <c r="C1148" s="1"/>
  <c r="C1149" a="1"/>
  <c r="C1149" s="1"/>
  <c r="C1150" a="1"/>
  <c r="C1150" s="1"/>
  <c r="C1151" a="1"/>
  <c r="C1151" s="1"/>
  <c r="C1152" a="1"/>
  <c r="C1152" s="1"/>
  <c r="E1152" s="1"/>
  <c r="C1153" a="1"/>
  <c r="C1153" s="1"/>
  <c r="C1154" a="1"/>
  <c r="C1154" s="1"/>
  <c r="B1154" s="1"/>
  <c r="C1155" a="1"/>
  <c r="C1155" s="1"/>
  <c r="C1156" a="1"/>
  <c r="C1156" s="1"/>
  <c r="C1157" a="1"/>
  <c r="C1157" s="1"/>
  <c r="C1158" a="1"/>
  <c r="C1158" s="1"/>
  <c r="G1158" s="1"/>
  <c r="C1159" a="1"/>
  <c r="C1159" s="1"/>
  <c r="C1160" a="1"/>
  <c r="C1160" s="1"/>
  <c r="C1161" a="1"/>
  <c r="C1161" s="1"/>
  <c r="C1162" a="1"/>
  <c r="C1162" s="1"/>
  <c r="B1162" s="1"/>
  <c r="C1163" a="1"/>
  <c r="C1163" s="1"/>
  <c r="C1164" a="1"/>
  <c r="C1164" s="1"/>
  <c r="B1164" s="1"/>
  <c r="C1165" a="1"/>
  <c r="C1165" s="1"/>
  <c r="C1166" a="1"/>
  <c r="C1166" s="1"/>
  <c r="C1167" a="1"/>
  <c r="C1167" s="1"/>
  <c r="C1168" a="1"/>
  <c r="C1168" s="1"/>
  <c r="E1168" s="1"/>
  <c r="C1169" a="1"/>
  <c r="C1169" s="1"/>
  <c r="C1170" a="1"/>
  <c r="C1170" s="1"/>
  <c r="B1170" s="1"/>
  <c r="C1171" a="1"/>
  <c r="C1171" s="1"/>
  <c r="C1172" a="1"/>
  <c r="C1172" s="1"/>
  <c r="C1173" a="1"/>
  <c r="C1173" s="1"/>
  <c r="C1174" a="1"/>
  <c r="C1174" s="1"/>
  <c r="G1174" s="1"/>
  <c r="C1175" a="1"/>
  <c r="C1175" s="1"/>
  <c r="C1176" a="1"/>
  <c r="C1176" s="1"/>
  <c r="E1176" s="1"/>
  <c r="C1177" a="1"/>
  <c r="C1177" s="1"/>
  <c r="C1178" a="1"/>
  <c r="C1178" s="1"/>
  <c r="B1178" s="1"/>
  <c r="C501" i="41" a="1"/>
  <c r="C501" s="1"/>
  <c r="C502" a="1"/>
  <c r="C502" s="1"/>
  <c r="C503" a="1"/>
  <c r="C503" s="1"/>
  <c r="C504" a="1"/>
  <c r="C504" s="1"/>
  <c r="C505" a="1"/>
  <c r="C505" s="1"/>
  <c r="C506" a="1"/>
  <c r="C506" s="1"/>
  <c r="C507" a="1"/>
  <c r="C507" s="1"/>
  <c r="C508" a="1"/>
  <c r="C508" s="1"/>
  <c r="C509" a="1"/>
  <c r="C509" s="1"/>
  <c r="C510" a="1"/>
  <c r="C510" s="1"/>
  <c r="C511" a="1"/>
  <c r="C511" s="1"/>
  <c r="C512" a="1"/>
  <c r="C512" s="1"/>
  <c r="C513" a="1"/>
  <c r="C513" s="1"/>
  <c r="C514" a="1"/>
  <c r="C514" s="1"/>
  <c r="C515" a="1"/>
  <c r="C515" s="1"/>
  <c r="C516" a="1"/>
  <c r="C516" s="1"/>
  <c r="C517" a="1"/>
  <c r="C517" s="1"/>
  <c r="C518" a="1"/>
  <c r="C518" s="1"/>
  <c r="C519" a="1"/>
  <c r="C519" s="1"/>
  <c r="C520" a="1"/>
  <c r="C520" s="1"/>
  <c r="C521" a="1"/>
  <c r="C521" s="1"/>
  <c r="C522" a="1"/>
  <c r="C522" s="1"/>
  <c r="C523" a="1"/>
  <c r="C523" s="1"/>
  <c r="C524" a="1"/>
  <c r="C524" s="1"/>
  <c r="C525" a="1"/>
  <c r="C525" s="1"/>
  <c r="C526" a="1"/>
  <c r="C526" s="1"/>
  <c r="C527" a="1"/>
  <c r="C527" s="1"/>
  <c r="C528" a="1"/>
  <c r="C528" s="1"/>
  <c r="C529" a="1"/>
  <c r="C529" s="1"/>
  <c r="C530" a="1"/>
  <c r="C530" s="1"/>
  <c r="C531" a="1"/>
  <c r="C531" s="1"/>
  <c r="C532" a="1"/>
  <c r="C532" s="1"/>
  <c r="C533" a="1"/>
  <c r="C533" s="1"/>
  <c r="C534" a="1"/>
  <c r="C534" s="1"/>
  <c r="C535" a="1"/>
  <c r="C535" s="1"/>
  <c r="C536" a="1"/>
  <c r="C536" s="1"/>
  <c r="C537" a="1"/>
  <c r="C537" s="1"/>
  <c r="C538" a="1"/>
  <c r="C538" s="1"/>
  <c r="C539" a="1"/>
  <c r="C539" s="1"/>
  <c r="C540" a="1"/>
  <c r="C540" s="1"/>
  <c r="C541" a="1"/>
  <c r="C541" s="1"/>
  <c r="C542" a="1"/>
  <c r="C542" s="1"/>
  <c r="C543" a="1"/>
  <c r="C543" s="1"/>
  <c r="C544" a="1"/>
  <c r="C544" s="1"/>
  <c r="C545" a="1"/>
  <c r="C545" s="1"/>
  <c r="C546" a="1"/>
  <c r="C546" s="1"/>
  <c r="C547" a="1"/>
  <c r="C547" s="1"/>
  <c r="C548" a="1"/>
  <c r="C548" s="1"/>
  <c r="C549" a="1"/>
  <c r="C549" s="1"/>
  <c r="C550" a="1"/>
  <c r="C550" s="1"/>
  <c r="C551" a="1"/>
  <c r="C551" s="1"/>
  <c r="C552" a="1"/>
  <c r="C552" s="1"/>
  <c r="C553" a="1"/>
  <c r="C553" s="1"/>
  <c r="C554" a="1"/>
  <c r="C554" s="1"/>
  <c r="C555" a="1"/>
  <c r="C555" s="1"/>
  <c r="C556" a="1"/>
  <c r="C556" s="1"/>
  <c r="C557" a="1"/>
  <c r="C557" s="1"/>
  <c r="C558" a="1"/>
  <c r="C558" s="1"/>
  <c r="C559" a="1"/>
  <c r="C559" s="1"/>
  <c r="C560" a="1"/>
  <c r="C560" s="1"/>
  <c r="C561" a="1"/>
  <c r="C561" s="1"/>
  <c r="C562" a="1"/>
  <c r="C562" s="1"/>
  <c r="C563" a="1"/>
  <c r="C563" s="1"/>
  <c r="C564" a="1"/>
  <c r="C564" s="1"/>
  <c r="C565" a="1"/>
  <c r="C565" s="1"/>
  <c r="C566" a="1"/>
  <c r="C566" s="1"/>
  <c r="C567" a="1"/>
  <c r="C567" s="1"/>
  <c r="C568" a="1"/>
  <c r="C568" s="1"/>
  <c r="C569" a="1"/>
  <c r="C569" s="1"/>
  <c r="C570" a="1"/>
  <c r="C570" s="1"/>
  <c r="C571" a="1"/>
  <c r="C571" s="1"/>
  <c r="C572" a="1"/>
  <c r="C572" s="1"/>
  <c r="C573" a="1"/>
  <c r="C573" s="1"/>
  <c r="C574" a="1"/>
  <c r="C574" s="1"/>
  <c r="C575" a="1"/>
  <c r="C575" s="1"/>
  <c r="C576" a="1"/>
  <c r="C576" s="1"/>
  <c r="C577" a="1"/>
  <c r="C577" s="1"/>
  <c r="C578" a="1"/>
  <c r="C578" s="1"/>
  <c r="C579" a="1"/>
  <c r="C579" s="1"/>
  <c r="C580" a="1"/>
  <c r="C580" s="1"/>
  <c r="C581" a="1"/>
  <c r="C581" s="1"/>
  <c r="C582" a="1"/>
  <c r="C582" s="1"/>
  <c r="C583" a="1"/>
  <c r="C583" s="1"/>
  <c r="C584" a="1"/>
  <c r="C584" s="1"/>
  <c r="C585" a="1"/>
  <c r="C585" s="1"/>
  <c r="C586" a="1"/>
  <c r="C586" s="1"/>
  <c r="C587" a="1"/>
  <c r="C587" s="1"/>
  <c r="C588" a="1"/>
  <c r="C588" s="1"/>
  <c r="C589" a="1"/>
  <c r="C589" s="1"/>
  <c r="C590" a="1"/>
  <c r="C590" s="1"/>
  <c r="C591" a="1"/>
  <c r="C591" s="1"/>
  <c r="C592" a="1"/>
  <c r="C592" s="1"/>
  <c r="C593" a="1"/>
  <c r="C593" s="1"/>
  <c r="C594" a="1"/>
  <c r="C594" s="1"/>
  <c r="C595" a="1"/>
  <c r="C595" s="1"/>
  <c r="C596" a="1"/>
  <c r="C596" s="1"/>
  <c r="C597" a="1"/>
  <c r="C597" s="1"/>
  <c r="C598" a="1"/>
  <c r="C598" s="1"/>
  <c r="C599" a="1"/>
  <c r="C599" s="1"/>
  <c r="C600" a="1"/>
  <c r="C600" s="1"/>
  <c r="C601" a="1"/>
  <c r="C601" s="1"/>
  <c r="C602" a="1"/>
  <c r="C602" s="1"/>
  <c r="C603" a="1"/>
  <c r="C603" s="1"/>
  <c r="C604" a="1"/>
  <c r="C604" s="1"/>
  <c r="C605" a="1"/>
  <c r="C605" s="1"/>
  <c r="C606" a="1"/>
  <c r="C606" s="1"/>
  <c r="C607" a="1"/>
  <c r="C607" s="1"/>
  <c r="C608" a="1"/>
  <c r="C608" s="1"/>
  <c r="C609" a="1"/>
  <c r="C609" s="1"/>
  <c r="C610" a="1"/>
  <c r="C610" s="1"/>
  <c r="C611" a="1"/>
  <c r="C611" s="1"/>
  <c r="C612" a="1"/>
  <c r="C612" s="1"/>
  <c r="C613" a="1"/>
  <c r="C613" s="1"/>
  <c r="C614" a="1"/>
  <c r="C614" s="1"/>
  <c r="C615" a="1"/>
  <c r="C615" s="1"/>
  <c r="C616" a="1"/>
  <c r="C616" s="1"/>
  <c r="C617" a="1"/>
  <c r="C617" s="1"/>
  <c r="C618" a="1"/>
  <c r="C618" s="1"/>
  <c r="C619" a="1"/>
  <c r="C619" s="1"/>
  <c r="C620" a="1"/>
  <c r="C620" s="1"/>
  <c r="C621" a="1"/>
  <c r="C621" s="1"/>
  <c r="C622" a="1"/>
  <c r="C622" s="1"/>
  <c r="C623" a="1"/>
  <c r="C623" s="1"/>
  <c r="C624" a="1"/>
  <c r="C624" s="1"/>
  <c r="C625" a="1"/>
  <c r="C625" s="1"/>
  <c r="C626" a="1"/>
  <c r="C626" s="1"/>
  <c r="C627" a="1"/>
  <c r="C627" s="1"/>
  <c r="C628" a="1"/>
  <c r="C628" s="1"/>
  <c r="C629" a="1"/>
  <c r="C629" s="1"/>
  <c r="C630" a="1"/>
  <c r="C630" s="1"/>
  <c r="C631" a="1"/>
  <c r="C631" s="1"/>
  <c r="C632" a="1"/>
  <c r="C632" s="1"/>
  <c r="C633" a="1"/>
  <c r="C633" s="1"/>
  <c r="C634" a="1"/>
  <c r="C634" s="1"/>
  <c r="C635" a="1"/>
  <c r="C635" s="1"/>
  <c r="C636" a="1"/>
  <c r="C636" s="1"/>
  <c r="C637" a="1"/>
  <c r="C637" s="1"/>
  <c r="C638" a="1"/>
  <c r="C638" s="1"/>
  <c r="C639" a="1"/>
  <c r="C639" s="1"/>
  <c r="C640" a="1"/>
  <c r="C640" s="1"/>
  <c r="C641" a="1"/>
  <c r="C641" s="1"/>
  <c r="C642" a="1"/>
  <c r="C642" s="1"/>
  <c r="C643" a="1"/>
  <c r="C643" s="1"/>
  <c r="C644" a="1"/>
  <c r="C644" s="1"/>
  <c r="C645" a="1"/>
  <c r="C645" s="1"/>
  <c r="C646" a="1"/>
  <c r="C646" s="1"/>
  <c r="C647" a="1"/>
  <c r="C647" s="1"/>
  <c r="C648" a="1"/>
  <c r="C648" s="1"/>
  <c r="C649" a="1"/>
  <c r="C649" s="1"/>
  <c r="C650" a="1"/>
  <c r="C650" s="1"/>
  <c r="C651" a="1"/>
  <c r="C651" s="1"/>
  <c r="C652" a="1"/>
  <c r="C652" s="1"/>
  <c r="C653" a="1"/>
  <c r="C653" s="1"/>
  <c r="C654" a="1"/>
  <c r="C654" s="1"/>
  <c r="C655" a="1"/>
  <c r="C655" s="1"/>
  <c r="C656" a="1"/>
  <c r="C656" s="1"/>
  <c r="C657" a="1"/>
  <c r="C657" s="1"/>
  <c r="C658" a="1"/>
  <c r="C658" s="1"/>
  <c r="C659" a="1"/>
  <c r="C659" s="1"/>
  <c r="C660" a="1"/>
  <c r="C660" s="1"/>
  <c r="C661" a="1"/>
  <c r="C661" s="1"/>
  <c r="C662" a="1"/>
  <c r="C662" s="1"/>
  <c r="C663" a="1"/>
  <c r="C663" s="1"/>
  <c r="C664" a="1"/>
  <c r="C664" s="1"/>
  <c r="C665" a="1"/>
  <c r="C665" s="1"/>
  <c r="C666" a="1"/>
  <c r="C666" s="1"/>
  <c r="C667" a="1"/>
  <c r="C667" s="1"/>
  <c r="C668" a="1"/>
  <c r="C668" s="1"/>
  <c r="C669" a="1"/>
  <c r="C669" s="1"/>
  <c r="C670" a="1"/>
  <c r="C670" s="1"/>
  <c r="C671" a="1"/>
  <c r="C671" s="1"/>
  <c r="C672" a="1"/>
  <c r="C672" s="1"/>
  <c r="C673" a="1"/>
  <c r="C673" s="1"/>
  <c r="C674" a="1"/>
  <c r="C674" s="1"/>
  <c r="C675" a="1"/>
  <c r="C675" s="1"/>
  <c r="C676" a="1"/>
  <c r="C676" s="1"/>
  <c r="C677" a="1"/>
  <c r="C677" s="1"/>
  <c r="C678" a="1"/>
  <c r="C678" s="1"/>
  <c r="C679" a="1"/>
  <c r="C679" s="1"/>
  <c r="C680" a="1"/>
  <c r="C680" s="1"/>
  <c r="C681" a="1"/>
  <c r="C681" s="1"/>
  <c r="C682" a="1"/>
  <c r="C682" s="1"/>
  <c r="C683" a="1"/>
  <c r="C683" s="1"/>
  <c r="C684" a="1"/>
  <c r="C684" s="1"/>
  <c r="C685" a="1"/>
  <c r="C685" s="1"/>
  <c r="C686" a="1"/>
  <c r="C686" s="1"/>
  <c r="C687" a="1"/>
  <c r="C687" s="1"/>
  <c r="C688" a="1"/>
  <c r="C688" s="1"/>
  <c r="C689" a="1"/>
  <c r="C689" s="1"/>
  <c r="C690" a="1"/>
  <c r="C690" s="1"/>
  <c r="C691" a="1"/>
  <c r="C691" s="1"/>
  <c r="C692" a="1"/>
  <c r="C692" s="1"/>
  <c r="C693" a="1"/>
  <c r="C693" s="1"/>
  <c r="C694" a="1"/>
  <c r="C694" s="1"/>
  <c r="C695" a="1"/>
  <c r="C695" s="1"/>
  <c r="C696" a="1"/>
  <c r="C696" s="1"/>
  <c r="C697" a="1"/>
  <c r="C697" s="1"/>
  <c r="C698" a="1"/>
  <c r="C698" s="1"/>
  <c r="C699" a="1"/>
  <c r="C699" s="1"/>
  <c r="C700" a="1"/>
  <c r="C700" s="1"/>
  <c r="C701" a="1"/>
  <c r="C701" s="1"/>
  <c r="C702" a="1"/>
  <c r="C702" s="1"/>
  <c r="C703" a="1"/>
  <c r="C703" s="1"/>
  <c r="C704" a="1"/>
  <c r="C704" s="1"/>
  <c r="C705" a="1"/>
  <c r="C705" s="1"/>
  <c r="C706" a="1"/>
  <c r="C706" s="1"/>
  <c r="C707" a="1"/>
  <c r="C707" s="1"/>
  <c r="C708" a="1"/>
  <c r="C708" s="1"/>
  <c r="C709" a="1"/>
  <c r="C709" s="1"/>
  <c r="C710" a="1"/>
  <c r="C710" s="1"/>
  <c r="C711" a="1"/>
  <c r="C711" s="1"/>
  <c r="C712" a="1"/>
  <c r="C712" s="1"/>
  <c r="C713" a="1"/>
  <c r="C713" s="1"/>
  <c r="C714" a="1"/>
  <c r="C714" s="1"/>
  <c r="C715" a="1"/>
  <c r="C715" s="1"/>
  <c r="C716" a="1"/>
  <c r="C716" s="1"/>
  <c r="C717" a="1"/>
  <c r="C717" s="1"/>
  <c r="C718" a="1"/>
  <c r="C718" s="1"/>
  <c r="C719" a="1"/>
  <c r="C719" s="1"/>
  <c r="C720" a="1"/>
  <c r="C720" s="1"/>
  <c r="C721" a="1"/>
  <c r="C721" s="1"/>
  <c r="C722" a="1"/>
  <c r="C722" s="1"/>
  <c r="C723" a="1"/>
  <c r="C723" s="1"/>
  <c r="C724" a="1"/>
  <c r="C724" s="1"/>
  <c r="C725" a="1"/>
  <c r="C725" s="1"/>
  <c r="C726" a="1"/>
  <c r="C726" s="1"/>
  <c r="C727" a="1"/>
  <c r="C727" s="1"/>
  <c r="C728" a="1"/>
  <c r="C728" s="1"/>
  <c r="C729" a="1"/>
  <c r="C729" s="1"/>
  <c r="C730" a="1"/>
  <c r="C730" s="1"/>
  <c r="C731" a="1"/>
  <c r="C731" s="1"/>
  <c r="C732" a="1"/>
  <c r="C732" s="1"/>
  <c r="C733" a="1"/>
  <c r="C733" s="1"/>
  <c r="C734" a="1"/>
  <c r="C734" s="1"/>
  <c r="C735" a="1"/>
  <c r="C735" s="1"/>
  <c r="C736" a="1"/>
  <c r="C736" s="1"/>
  <c r="C737" a="1"/>
  <c r="C737" s="1"/>
  <c r="C738" a="1"/>
  <c r="C738" s="1"/>
  <c r="C739" a="1"/>
  <c r="C739" s="1"/>
  <c r="C740" a="1"/>
  <c r="C740" s="1"/>
  <c r="C741" a="1"/>
  <c r="C741" s="1"/>
  <c r="C742" a="1"/>
  <c r="C742" s="1"/>
  <c r="C743" a="1"/>
  <c r="C743" s="1"/>
  <c r="C744" a="1"/>
  <c r="C744" s="1"/>
  <c r="C745" a="1"/>
  <c r="C745" s="1"/>
  <c r="C746" a="1"/>
  <c r="C746" s="1"/>
  <c r="C747" a="1"/>
  <c r="C747" s="1"/>
  <c r="C748" a="1"/>
  <c r="C748" s="1"/>
  <c r="C749" a="1"/>
  <c r="C749" s="1"/>
  <c r="C750" a="1"/>
  <c r="C750" s="1"/>
  <c r="C751" a="1"/>
  <c r="C751" s="1"/>
  <c r="C752" a="1"/>
  <c r="C752" s="1"/>
  <c r="C753" a="1"/>
  <c r="C753" s="1"/>
  <c r="C754" a="1"/>
  <c r="C754" s="1"/>
  <c r="C755" a="1"/>
  <c r="C755" s="1"/>
  <c r="C756" a="1"/>
  <c r="C756" s="1"/>
  <c r="C757" a="1"/>
  <c r="C757" s="1"/>
  <c r="C758" a="1"/>
  <c r="C758" s="1"/>
  <c r="C759" a="1"/>
  <c r="C759" s="1"/>
  <c r="C760" a="1"/>
  <c r="C760" s="1"/>
  <c r="C761" a="1"/>
  <c r="C761" s="1"/>
  <c r="C762" a="1"/>
  <c r="C762" s="1"/>
  <c r="C763" a="1"/>
  <c r="C763" s="1"/>
  <c r="C764" a="1"/>
  <c r="C764" s="1"/>
  <c r="C765" a="1"/>
  <c r="C765" s="1"/>
  <c r="C766" a="1"/>
  <c r="C766" s="1"/>
  <c r="C767" a="1"/>
  <c r="C767" s="1"/>
  <c r="C768" a="1"/>
  <c r="C768" s="1"/>
  <c r="C769" a="1"/>
  <c r="C769" s="1"/>
  <c r="C770" a="1"/>
  <c r="C770" s="1"/>
  <c r="C771" a="1"/>
  <c r="C771" s="1"/>
  <c r="C772" a="1"/>
  <c r="C772" s="1"/>
  <c r="C773" a="1"/>
  <c r="C773" s="1"/>
  <c r="C774" a="1"/>
  <c r="C774" s="1"/>
  <c r="C775" a="1"/>
  <c r="C775" s="1"/>
  <c r="C776" a="1"/>
  <c r="C776" s="1"/>
  <c r="C777" a="1"/>
  <c r="C777" s="1"/>
  <c r="C778" a="1"/>
  <c r="C778" s="1"/>
  <c r="C779" a="1"/>
  <c r="C779" s="1"/>
  <c r="C780" a="1"/>
  <c r="C780" s="1"/>
  <c r="C781" a="1"/>
  <c r="C781" s="1"/>
  <c r="C782" a="1"/>
  <c r="C782" s="1"/>
  <c r="C783" a="1"/>
  <c r="C783" s="1"/>
  <c r="C784" a="1"/>
  <c r="C784" s="1"/>
  <c r="C785" a="1"/>
  <c r="C785" s="1"/>
  <c r="C786" a="1"/>
  <c r="C786" s="1"/>
  <c r="C787" a="1"/>
  <c r="C787" s="1"/>
  <c r="C788" a="1"/>
  <c r="C788" s="1"/>
  <c r="C789" a="1"/>
  <c r="C789" s="1"/>
  <c r="C790" a="1"/>
  <c r="C790" s="1"/>
  <c r="C791" a="1"/>
  <c r="C791" s="1"/>
  <c r="C792" a="1"/>
  <c r="C792" s="1"/>
  <c r="C793" a="1"/>
  <c r="C793" s="1"/>
  <c r="C794" a="1"/>
  <c r="C794" s="1"/>
  <c r="C795" a="1"/>
  <c r="C795" s="1"/>
  <c r="C796" a="1"/>
  <c r="C796" s="1"/>
  <c r="C797" a="1"/>
  <c r="C797" s="1"/>
  <c r="C798" a="1"/>
  <c r="C798" s="1"/>
  <c r="C799" a="1"/>
  <c r="C799" s="1"/>
  <c r="C800" a="1"/>
  <c r="C800" s="1"/>
  <c r="C801" a="1"/>
  <c r="C801" s="1"/>
  <c r="C802" a="1"/>
  <c r="C802" s="1"/>
  <c r="C803" a="1"/>
  <c r="C803" s="1"/>
  <c r="C804" a="1"/>
  <c r="C804" s="1"/>
  <c r="C805" a="1"/>
  <c r="C805" s="1"/>
  <c r="C806" a="1"/>
  <c r="C806" s="1"/>
  <c r="C807" a="1"/>
  <c r="C807" s="1"/>
  <c r="C808" a="1"/>
  <c r="C808" s="1"/>
  <c r="C809" a="1"/>
  <c r="C809" s="1"/>
  <c r="C810" a="1"/>
  <c r="C810" s="1"/>
  <c r="C811" a="1"/>
  <c r="C811" s="1"/>
  <c r="C812" a="1"/>
  <c r="C812" s="1"/>
  <c r="C813" a="1"/>
  <c r="C813" s="1"/>
  <c r="C814" a="1"/>
  <c r="C814" s="1"/>
  <c r="C815" a="1"/>
  <c r="C815" s="1"/>
  <c r="C816" a="1"/>
  <c r="C816" s="1"/>
  <c r="C817" a="1"/>
  <c r="C817" s="1"/>
  <c r="C818" a="1"/>
  <c r="C818" s="1"/>
  <c r="C819" a="1"/>
  <c r="C819" s="1"/>
  <c r="C820" a="1"/>
  <c r="C820" s="1"/>
  <c r="C821" a="1"/>
  <c r="C821" s="1"/>
  <c r="C822" a="1"/>
  <c r="C822" s="1"/>
  <c r="C823" a="1"/>
  <c r="C823" s="1"/>
  <c r="C824" a="1"/>
  <c r="C824" s="1"/>
  <c r="C825" a="1"/>
  <c r="C825" s="1"/>
  <c r="C826" a="1"/>
  <c r="C826" s="1"/>
  <c r="C827" a="1"/>
  <c r="C827" s="1"/>
  <c r="C828" a="1"/>
  <c r="C828" s="1"/>
  <c r="C829" a="1"/>
  <c r="C829" s="1"/>
  <c r="C830" a="1"/>
  <c r="C830" s="1"/>
  <c r="C831" a="1"/>
  <c r="C831" s="1"/>
  <c r="C832" a="1"/>
  <c r="C832" s="1"/>
  <c r="C833" a="1"/>
  <c r="C833" s="1"/>
  <c r="C834" a="1"/>
  <c r="C834" s="1"/>
  <c r="C835" a="1"/>
  <c r="C835" s="1"/>
  <c r="C836" a="1"/>
  <c r="C836" s="1"/>
  <c r="C837" a="1"/>
  <c r="C837" s="1"/>
  <c r="C838" a="1"/>
  <c r="C838" s="1"/>
  <c r="C839" a="1"/>
  <c r="C839" s="1"/>
  <c r="C840" a="1"/>
  <c r="C840" s="1"/>
  <c r="C841" a="1"/>
  <c r="C841" s="1"/>
  <c r="C842" a="1"/>
  <c r="C842" s="1"/>
  <c r="C843" a="1"/>
  <c r="C843" s="1"/>
  <c r="C844" a="1"/>
  <c r="C844" s="1"/>
  <c r="C845" a="1"/>
  <c r="C845" s="1"/>
  <c r="C846" a="1"/>
  <c r="C846" s="1"/>
  <c r="C847" a="1"/>
  <c r="C847" s="1"/>
  <c r="C848" a="1"/>
  <c r="C848" s="1"/>
  <c r="C849" a="1"/>
  <c r="C849" s="1"/>
  <c r="C850" a="1"/>
  <c r="C850" s="1"/>
  <c r="C851" a="1"/>
  <c r="C851" s="1"/>
  <c r="C852" a="1"/>
  <c r="C852" s="1"/>
  <c r="C853" a="1"/>
  <c r="C853" s="1"/>
  <c r="C854" a="1"/>
  <c r="C854" s="1"/>
  <c r="C855" a="1"/>
  <c r="C855" s="1"/>
  <c r="C856" a="1"/>
  <c r="C856" s="1"/>
  <c r="C857" a="1"/>
  <c r="C857" s="1"/>
  <c r="C858" a="1"/>
  <c r="C858" s="1"/>
  <c r="C859" a="1"/>
  <c r="C859" s="1"/>
  <c r="C860" a="1"/>
  <c r="C860" s="1"/>
  <c r="C861" a="1"/>
  <c r="C861" s="1"/>
  <c r="C862" a="1"/>
  <c r="C862" s="1"/>
  <c r="C863" a="1"/>
  <c r="C863" s="1"/>
  <c r="C864" a="1"/>
  <c r="C864" s="1"/>
  <c r="C865" a="1"/>
  <c r="C865" s="1"/>
  <c r="C866" a="1"/>
  <c r="C866" s="1"/>
  <c r="C867" a="1"/>
  <c r="C867" s="1"/>
  <c r="C868" a="1"/>
  <c r="C868" s="1"/>
  <c r="C869" a="1"/>
  <c r="C869" s="1"/>
  <c r="C870" a="1"/>
  <c r="C870" s="1"/>
  <c r="C871" a="1"/>
  <c r="C871" s="1"/>
  <c r="C872" a="1"/>
  <c r="C872" s="1"/>
  <c r="C873" a="1"/>
  <c r="C873" s="1"/>
  <c r="C874" a="1"/>
  <c r="C874" s="1"/>
  <c r="C875" a="1"/>
  <c r="C875" s="1"/>
  <c r="C876" a="1"/>
  <c r="C876" s="1"/>
  <c r="C877" a="1"/>
  <c r="C877" s="1"/>
  <c r="C878" a="1"/>
  <c r="C878" s="1"/>
  <c r="C879" a="1"/>
  <c r="C879" s="1"/>
  <c r="C880" a="1"/>
  <c r="C880" s="1"/>
  <c r="C881" a="1"/>
  <c r="C881" s="1"/>
  <c r="C882" a="1"/>
  <c r="C882" s="1"/>
  <c r="C883" a="1"/>
  <c r="C883" s="1"/>
  <c r="C884" a="1"/>
  <c r="C884" s="1"/>
  <c r="C885" a="1"/>
  <c r="C885" s="1"/>
  <c r="C886" a="1"/>
  <c r="C886" s="1"/>
  <c r="C887" a="1"/>
  <c r="C887" s="1"/>
  <c r="C888" a="1"/>
  <c r="C888" s="1"/>
  <c r="C889" a="1"/>
  <c r="C889" s="1"/>
  <c r="C890" a="1"/>
  <c r="C890" s="1"/>
  <c r="C891" a="1"/>
  <c r="C891" s="1"/>
  <c r="C892" a="1"/>
  <c r="C892" s="1"/>
  <c r="C893" a="1"/>
  <c r="C893" s="1"/>
  <c r="C894" a="1"/>
  <c r="C894" s="1"/>
  <c r="C895" a="1"/>
  <c r="C895" s="1"/>
  <c r="C896" a="1"/>
  <c r="C896" s="1"/>
  <c r="C897" a="1"/>
  <c r="C897" s="1"/>
  <c r="C898" a="1"/>
  <c r="C898" s="1"/>
  <c r="C899" a="1"/>
  <c r="C899" s="1"/>
  <c r="C900" a="1"/>
  <c r="C900" s="1"/>
  <c r="C901" a="1"/>
  <c r="C901" s="1"/>
  <c r="C902" a="1"/>
  <c r="C902" s="1"/>
  <c r="C903" a="1"/>
  <c r="C903" s="1"/>
  <c r="C904" a="1"/>
  <c r="C904" s="1"/>
  <c r="C905" a="1"/>
  <c r="C905" s="1"/>
  <c r="C906" a="1"/>
  <c r="C906" s="1"/>
  <c r="C907" a="1"/>
  <c r="C907" s="1"/>
  <c r="C908" a="1"/>
  <c r="C908" s="1"/>
  <c r="C909" a="1"/>
  <c r="C909" s="1"/>
  <c r="C910" a="1"/>
  <c r="C910" s="1"/>
  <c r="C911" a="1"/>
  <c r="C911" s="1"/>
  <c r="C912" a="1"/>
  <c r="C912" s="1"/>
  <c r="C913" a="1"/>
  <c r="C913" s="1"/>
  <c r="C914" a="1"/>
  <c r="C914" s="1"/>
  <c r="C915" a="1"/>
  <c r="C915" s="1"/>
  <c r="C916" a="1"/>
  <c r="C916" s="1"/>
  <c r="C917" a="1"/>
  <c r="C917" s="1"/>
  <c r="C918" a="1"/>
  <c r="C918" s="1"/>
  <c r="C919" a="1"/>
  <c r="C919" s="1"/>
  <c r="C920" a="1"/>
  <c r="C920" s="1"/>
  <c r="C921" a="1"/>
  <c r="C921" s="1"/>
  <c r="C922" a="1"/>
  <c r="C922" s="1"/>
  <c r="C923" a="1"/>
  <c r="C923" s="1"/>
  <c r="C924" a="1"/>
  <c r="C924" s="1"/>
  <c r="C925" a="1"/>
  <c r="C925" s="1"/>
  <c r="C926" a="1"/>
  <c r="C926" s="1"/>
  <c r="C927" a="1"/>
  <c r="C927" s="1"/>
  <c r="C928" a="1"/>
  <c r="C928" s="1"/>
  <c r="C929" a="1"/>
  <c r="C929" s="1"/>
  <c r="C930" a="1"/>
  <c r="C930" s="1"/>
  <c r="C931" a="1"/>
  <c r="C931" s="1"/>
  <c r="C932" a="1"/>
  <c r="C932" s="1"/>
  <c r="C933" a="1"/>
  <c r="C933" s="1"/>
  <c r="C934" a="1"/>
  <c r="C934" s="1"/>
  <c r="C935" a="1"/>
  <c r="C935" s="1"/>
  <c r="C936" a="1"/>
  <c r="C936" s="1"/>
  <c r="C937" a="1"/>
  <c r="C937" s="1"/>
  <c r="C938" a="1"/>
  <c r="C938" s="1"/>
  <c r="C939" a="1"/>
  <c r="C939" s="1"/>
  <c r="C940" a="1"/>
  <c r="C940" s="1"/>
  <c r="C941" a="1"/>
  <c r="C941" s="1"/>
  <c r="C942" a="1"/>
  <c r="C942" s="1"/>
  <c r="C943" a="1"/>
  <c r="C943" s="1"/>
  <c r="C944" a="1"/>
  <c r="C944" s="1"/>
  <c r="C945" a="1"/>
  <c r="C945" s="1"/>
  <c r="C946" a="1"/>
  <c r="C946" s="1"/>
  <c r="C947" a="1"/>
  <c r="C947" s="1"/>
  <c r="C948" a="1"/>
  <c r="C948" s="1"/>
  <c r="C949" a="1"/>
  <c r="C949" s="1"/>
  <c r="C950" a="1"/>
  <c r="C950" s="1"/>
  <c r="C951" a="1"/>
  <c r="C951" s="1"/>
  <c r="C952" a="1"/>
  <c r="C952" s="1"/>
  <c r="C953" a="1"/>
  <c r="C953" s="1"/>
  <c r="C954" a="1"/>
  <c r="C954" s="1"/>
  <c r="C955" a="1"/>
  <c r="C955" s="1"/>
  <c r="C956" a="1"/>
  <c r="C956" s="1"/>
  <c r="C957" a="1"/>
  <c r="C957" s="1"/>
  <c r="C958" a="1"/>
  <c r="C958" s="1"/>
  <c r="C959" a="1"/>
  <c r="C959" s="1"/>
  <c r="C960" a="1"/>
  <c r="C960" s="1"/>
  <c r="C961" a="1"/>
  <c r="C961" s="1"/>
  <c r="C962" a="1"/>
  <c r="C962" s="1"/>
  <c r="C963" a="1"/>
  <c r="C963" s="1"/>
  <c r="C964" a="1"/>
  <c r="C964" s="1"/>
  <c r="C965" a="1"/>
  <c r="C965" s="1"/>
  <c r="C966" a="1"/>
  <c r="C966" s="1"/>
  <c r="C967" a="1"/>
  <c r="C967" s="1"/>
  <c r="C968" a="1"/>
  <c r="C968" s="1"/>
  <c r="C969" a="1"/>
  <c r="C969" s="1"/>
  <c r="C970" a="1"/>
  <c r="C970" s="1"/>
  <c r="C971" a="1"/>
  <c r="C971" s="1"/>
  <c r="C972" a="1"/>
  <c r="C972" s="1"/>
  <c r="C973" a="1"/>
  <c r="C973" s="1"/>
  <c r="C974" a="1"/>
  <c r="C974" s="1"/>
  <c r="C975" a="1"/>
  <c r="C975" s="1"/>
  <c r="C976" a="1"/>
  <c r="C976" s="1"/>
  <c r="C977" a="1"/>
  <c r="C977" s="1"/>
  <c r="C978" a="1"/>
  <c r="C978" s="1"/>
  <c r="C979" a="1"/>
  <c r="C979" s="1"/>
  <c r="C980" a="1"/>
  <c r="C980" s="1"/>
  <c r="C981" a="1"/>
  <c r="C981" s="1"/>
  <c r="C982" a="1"/>
  <c r="C982" s="1"/>
  <c r="C983" a="1"/>
  <c r="C983" s="1"/>
  <c r="C984" a="1"/>
  <c r="C984" s="1"/>
  <c r="C985" a="1"/>
  <c r="C985" s="1"/>
  <c r="C986" a="1"/>
  <c r="C986" s="1"/>
  <c r="C987" a="1"/>
  <c r="C987" s="1"/>
  <c r="C988" a="1"/>
  <c r="C988" s="1"/>
  <c r="C989" a="1"/>
  <c r="C989" s="1"/>
  <c r="C990" a="1"/>
  <c r="C990" s="1"/>
  <c r="C991" a="1"/>
  <c r="C991" s="1"/>
  <c r="C992" a="1"/>
  <c r="C992" s="1"/>
  <c r="C993" a="1"/>
  <c r="C993" s="1"/>
  <c r="C994" a="1"/>
  <c r="C994" s="1"/>
  <c r="C995" a="1"/>
  <c r="C995" s="1"/>
  <c r="C996" a="1"/>
  <c r="C996" s="1"/>
  <c r="C997" a="1"/>
  <c r="C997" s="1"/>
  <c r="C998" a="1"/>
  <c r="C998" s="1"/>
  <c r="C999" a="1"/>
  <c r="C999" s="1"/>
  <c r="C1000" a="1"/>
  <c r="C1000" s="1"/>
  <c r="C1001" a="1"/>
  <c r="C1001" s="1"/>
  <c r="C1002" a="1"/>
  <c r="C1002" s="1"/>
  <c r="C1003" a="1"/>
  <c r="C1003" s="1"/>
  <c r="C1004" a="1"/>
  <c r="C1004" s="1"/>
  <c r="C1005" a="1"/>
  <c r="C1005" s="1"/>
  <c r="C1006" a="1"/>
  <c r="C1006" s="1"/>
  <c r="C1007" a="1"/>
  <c r="C1007" s="1"/>
  <c r="C1008" a="1"/>
  <c r="C1008" s="1"/>
  <c r="C1009" a="1"/>
  <c r="C1009" s="1"/>
  <c r="C1010" a="1"/>
  <c r="C1010" s="1"/>
  <c r="C1011" a="1"/>
  <c r="C1011" s="1"/>
  <c r="C1012" a="1"/>
  <c r="C1012" s="1"/>
  <c r="C1013" a="1"/>
  <c r="C1013" s="1"/>
  <c r="C1014" a="1"/>
  <c r="C1014" s="1"/>
  <c r="C1015" a="1"/>
  <c r="C1015" s="1"/>
  <c r="C1016" a="1"/>
  <c r="C1016" s="1"/>
  <c r="C1017" a="1"/>
  <c r="C1017" s="1"/>
  <c r="C1018" a="1"/>
  <c r="C1018" s="1"/>
  <c r="C1019" a="1"/>
  <c r="C1019" s="1"/>
  <c r="C1020" a="1"/>
  <c r="C1020" s="1"/>
  <c r="C1021" a="1"/>
  <c r="C1021" s="1"/>
  <c r="C1022" a="1"/>
  <c r="C1022" s="1"/>
  <c r="C1023" a="1"/>
  <c r="C1023" s="1"/>
  <c r="C1024" a="1"/>
  <c r="C1024" s="1"/>
  <c r="C1025" a="1"/>
  <c r="C1025" s="1"/>
  <c r="C1026" a="1"/>
  <c r="C1026" s="1"/>
  <c r="C1027" a="1"/>
  <c r="C1027" s="1"/>
  <c r="C1028" a="1"/>
  <c r="C1028" s="1"/>
  <c r="C1029" a="1"/>
  <c r="C1029" s="1"/>
  <c r="C1030" a="1"/>
  <c r="C1030" s="1"/>
  <c r="C1031" a="1"/>
  <c r="C1031" s="1"/>
  <c r="C1032" a="1"/>
  <c r="C1032" s="1"/>
  <c r="C1033" a="1"/>
  <c r="C1033" s="1"/>
  <c r="C1034" a="1"/>
  <c r="C1034" s="1"/>
  <c r="C1035" a="1"/>
  <c r="C1035" s="1"/>
  <c r="C1036" a="1"/>
  <c r="C1036" s="1"/>
  <c r="C1037" a="1"/>
  <c r="C1037" s="1"/>
  <c r="C1038" a="1"/>
  <c r="C1038" s="1"/>
  <c r="C1039" a="1"/>
  <c r="C1039" s="1"/>
  <c r="C1040" a="1"/>
  <c r="C1040" s="1"/>
  <c r="C1041" a="1"/>
  <c r="C1041" s="1"/>
  <c r="C1042" a="1"/>
  <c r="C1042" s="1"/>
  <c r="C1043" a="1"/>
  <c r="C1043" s="1"/>
  <c r="C1044" a="1"/>
  <c r="C1044" s="1"/>
  <c r="C1045" a="1"/>
  <c r="C1045" s="1"/>
  <c r="C1046" a="1"/>
  <c r="C1046" s="1"/>
  <c r="C1047" a="1"/>
  <c r="C1047" s="1"/>
  <c r="C1048" a="1"/>
  <c r="C1048" s="1"/>
  <c r="C1049" a="1"/>
  <c r="C1049" s="1"/>
  <c r="C1050" a="1"/>
  <c r="C1050" s="1"/>
  <c r="C1051" a="1"/>
  <c r="C1051" s="1"/>
  <c r="C1052" a="1"/>
  <c r="C1052" s="1"/>
  <c r="C1053" a="1"/>
  <c r="C1053" s="1"/>
  <c r="C1054" a="1"/>
  <c r="C1054" s="1"/>
  <c r="C1055" a="1"/>
  <c r="C1055" s="1"/>
  <c r="C1056" a="1"/>
  <c r="C1056" s="1"/>
  <c r="C1057" a="1"/>
  <c r="C1057" s="1"/>
  <c r="C1058" a="1"/>
  <c r="C1058" s="1"/>
  <c r="C1059" a="1"/>
  <c r="C1059" s="1"/>
  <c r="C1060" a="1"/>
  <c r="C1060" s="1"/>
  <c r="C1061" a="1"/>
  <c r="C1061" s="1"/>
  <c r="C1062" a="1"/>
  <c r="C1062" s="1"/>
  <c r="C1063" a="1"/>
  <c r="C1063" s="1"/>
  <c r="C1064" a="1"/>
  <c r="C1064" s="1"/>
  <c r="C1065" a="1"/>
  <c r="C1065" s="1"/>
  <c r="C1066" a="1"/>
  <c r="C1066" s="1"/>
  <c r="C1067" a="1"/>
  <c r="C1067" s="1"/>
  <c r="C1068" a="1"/>
  <c r="C1068" s="1"/>
  <c r="C1069" a="1"/>
  <c r="C1069" s="1"/>
  <c r="C1070" a="1"/>
  <c r="C1070" s="1"/>
  <c r="C1071" a="1"/>
  <c r="C1071" s="1"/>
  <c r="C1072" a="1"/>
  <c r="C1072" s="1"/>
  <c r="C1073" a="1"/>
  <c r="C1073" s="1"/>
  <c r="C1074" a="1"/>
  <c r="C1074" s="1"/>
  <c r="C1075" a="1"/>
  <c r="C1075" s="1"/>
  <c r="C1076" a="1"/>
  <c r="C1076" s="1"/>
  <c r="C1077" a="1"/>
  <c r="C1077" s="1"/>
  <c r="C1078" a="1"/>
  <c r="C1078" s="1"/>
  <c r="C1079" a="1"/>
  <c r="C1079" s="1"/>
  <c r="C1080" a="1"/>
  <c r="C1080" s="1"/>
  <c r="C1081" a="1"/>
  <c r="C1081" s="1"/>
  <c r="C1082" a="1"/>
  <c r="C1082" s="1"/>
  <c r="C1083" a="1"/>
  <c r="C1083" s="1"/>
  <c r="C1084" a="1"/>
  <c r="C1084" s="1"/>
  <c r="C1085" a="1"/>
  <c r="C1085" s="1"/>
  <c r="C1086" a="1"/>
  <c r="C1086" s="1"/>
  <c r="C1087" a="1"/>
  <c r="C1087" s="1"/>
  <c r="C1088" a="1"/>
  <c r="C1088" s="1"/>
  <c r="C1089" a="1"/>
  <c r="C1089" s="1"/>
  <c r="C1090" a="1"/>
  <c r="C1090" s="1"/>
  <c r="C1091" a="1"/>
  <c r="C1091" s="1"/>
  <c r="C1092" a="1"/>
  <c r="C1092" s="1"/>
  <c r="C1093" a="1"/>
  <c r="C1093" s="1"/>
  <c r="C1094" a="1"/>
  <c r="C1094" s="1"/>
  <c r="C1095" a="1"/>
  <c r="C1095" s="1"/>
  <c r="C1096" a="1"/>
  <c r="C1096" s="1"/>
  <c r="C1097" a="1"/>
  <c r="C1097" s="1"/>
  <c r="C1098" a="1"/>
  <c r="C1098" s="1"/>
  <c r="C1099" a="1"/>
  <c r="C1099" s="1"/>
  <c r="C1100" a="1"/>
  <c r="C1100" s="1"/>
  <c r="C1101" a="1"/>
  <c r="C1101" s="1"/>
  <c r="C1102" a="1"/>
  <c r="C1102" s="1"/>
  <c r="C1103" a="1"/>
  <c r="C1103" s="1"/>
  <c r="C1104" a="1"/>
  <c r="C1104" s="1"/>
  <c r="C1105" a="1"/>
  <c r="C1105" s="1"/>
  <c r="C1106" a="1"/>
  <c r="C1106" s="1"/>
  <c r="C1107" a="1"/>
  <c r="C1107" s="1"/>
  <c r="C1108" a="1"/>
  <c r="C1108" s="1"/>
  <c r="C1109" a="1"/>
  <c r="C1109" s="1"/>
  <c r="C1110" a="1"/>
  <c r="C1110" s="1"/>
  <c r="C1111" a="1"/>
  <c r="C1111" s="1"/>
  <c r="C1112" a="1"/>
  <c r="C1112" s="1"/>
  <c r="C1113" a="1"/>
  <c r="C1113" s="1"/>
  <c r="C1114" a="1"/>
  <c r="C1114" s="1"/>
  <c r="C1115" a="1"/>
  <c r="C1115" s="1"/>
  <c r="C1116" a="1"/>
  <c r="C1116" s="1"/>
  <c r="C1117" a="1"/>
  <c r="C1117" s="1"/>
  <c r="C1118" a="1"/>
  <c r="C1118" s="1"/>
  <c r="C1119" a="1"/>
  <c r="C1119" s="1"/>
  <c r="C1120" a="1"/>
  <c r="C1120" s="1"/>
  <c r="C1121" a="1"/>
  <c r="C1121" s="1"/>
  <c r="C1122" a="1"/>
  <c r="C1122" s="1"/>
  <c r="C1123" a="1"/>
  <c r="C1123" s="1"/>
  <c r="C1124" a="1"/>
  <c r="C1124" s="1"/>
  <c r="C1125" a="1"/>
  <c r="C1125" s="1"/>
  <c r="C1126" a="1"/>
  <c r="C1126" s="1"/>
  <c r="C1127" a="1"/>
  <c r="C1127" s="1"/>
  <c r="C1128" a="1"/>
  <c r="C1128" s="1"/>
  <c r="C1129" a="1"/>
  <c r="C1129" s="1"/>
  <c r="C1130" a="1"/>
  <c r="C1130" s="1"/>
  <c r="C1131" a="1"/>
  <c r="C1131" s="1"/>
  <c r="C1132" a="1"/>
  <c r="C1132" s="1"/>
  <c r="C1133" a="1"/>
  <c r="C1133" s="1"/>
  <c r="C1134" a="1"/>
  <c r="C1134" s="1"/>
  <c r="C1135" a="1"/>
  <c r="C1135" s="1"/>
  <c r="C1136" a="1"/>
  <c r="C1136" s="1"/>
  <c r="C1137" a="1"/>
  <c r="C1137" s="1"/>
  <c r="C1138" a="1"/>
  <c r="C1138" s="1"/>
  <c r="C1139" a="1"/>
  <c r="C1139" s="1"/>
  <c r="C1140" a="1"/>
  <c r="C1140" s="1"/>
  <c r="C1141" a="1"/>
  <c r="C1141" s="1"/>
  <c r="C1142" a="1"/>
  <c r="C1142" s="1"/>
  <c r="C1143" a="1"/>
  <c r="C1143" s="1"/>
  <c r="C1144" a="1"/>
  <c r="C1144" s="1"/>
  <c r="C1145" a="1"/>
  <c r="C1145" s="1"/>
  <c r="C1146" a="1"/>
  <c r="C1146" s="1"/>
  <c r="C1147" a="1"/>
  <c r="C1147" s="1"/>
  <c r="C1148" a="1"/>
  <c r="C1148" s="1"/>
  <c r="C1149" a="1"/>
  <c r="C1149" s="1"/>
  <c r="C1150" a="1"/>
  <c r="C1150" s="1"/>
  <c r="C1151" a="1"/>
  <c r="C1151" s="1"/>
  <c r="C1152" a="1"/>
  <c r="C1152" s="1"/>
  <c r="C1153" a="1"/>
  <c r="C1153" s="1"/>
  <c r="C1154" a="1"/>
  <c r="C1154" s="1"/>
  <c r="C1155" a="1"/>
  <c r="C1155" s="1"/>
  <c r="C1156" a="1"/>
  <c r="C1156" s="1"/>
  <c r="C1157" a="1"/>
  <c r="C1157" s="1"/>
  <c r="C1158" a="1"/>
  <c r="C1158" s="1"/>
  <c r="C1159" a="1"/>
  <c r="C1159" s="1"/>
  <c r="C1160" a="1"/>
  <c r="C1160" s="1"/>
  <c r="C1161" a="1"/>
  <c r="C1161" s="1"/>
  <c r="C1162" a="1"/>
  <c r="C1162" s="1"/>
  <c r="C1163" a="1"/>
  <c r="C1163" s="1"/>
  <c r="C1164" a="1"/>
  <c r="C1164" s="1"/>
  <c r="C1165" a="1"/>
  <c r="C1165" s="1"/>
  <c r="C1166" a="1"/>
  <c r="C1166" s="1"/>
  <c r="C1167" a="1"/>
  <c r="C1167" s="1"/>
  <c r="C1168" a="1"/>
  <c r="C1168" s="1"/>
  <c r="C1169" a="1"/>
  <c r="C1169" s="1"/>
  <c r="C1170" a="1"/>
  <c r="C1170" s="1"/>
  <c r="C1171" a="1"/>
  <c r="C1171" s="1"/>
  <c r="C1172" a="1"/>
  <c r="C1172" s="1"/>
  <c r="C1173" a="1"/>
  <c r="C1173" s="1"/>
  <c r="C1174" a="1"/>
  <c r="C1174" s="1"/>
  <c r="C1175" a="1"/>
  <c r="C1175" s="1"/>
  <c r="C1176" a="1"/>
  <c r="C1176" s="1"/>
  <c r="C1177" a="1"/>
  <c r="C1177" s="1"/>
  <c r="C1178" a="1"/>
  <c r="C1178" s="1"/>
  <c r="C1179" a="1"/>
  <c r="C1179" s="1"/>
  <c r="E775" i="62" l="1"/>
  <c r="H764"/>
  <c r="E736"/>
  <c r="G874"/>
  <c r="F953"/>
  <c r="E953"/>
  <c r="H1074"/>
  <c r="E1005"/>
  <c r="F1074"/>
  <c r="D953"/>
  <c r="F664"/>
  <c r="G659"/>
  <c r="E577"/>
  <c r="E1125"/>
  <c r="D1125"/>
  <c r="G1108"/>
  <c r="E1027"/>
  <c r="E672"/>
  <c r="H657"/>
  <c r="E614"/>
  <c r="D614"/>
  <c r="A710"/>
  <c r="A1034"/>
  <c r="D1146"/>
  <c r="D1082"/>
  <c r="H1012"/>
  <c r="D702"/>
  <c r="H558"/>
  <c r="D1168"/>
  <c r="E1066"/>
  <c r="H1044"/>
  <c r="E964"/>
  <c r="H940"/>
  <c r="D931"/>
  <c r="D729"/>
  <c r="F672"/>
  <c r="F648"/>
  <c r="D575"/>
  <c r="E466"/>
  <c r="E401"/>
  <c r="H575"/>
  <c r="A527"/>
  <c r="D1154"/>
  <c r="D1107"/>
  <c r="H892"/>
  <c r="H838"/>
  <c r="B726"/>
  <c r="D705"/>
  <c r="G689"/>
  <c r="G672"/>
  <c r="B578"/>
  <c r="G575"/>
  <c r="H526"/>
  <c r="F1053"/>
  <c r="D1053"/>
  <c r="H1146"/>
  <c r="D1124"/>
  <c r="H1114"/>
  <c r="D1072"/>
  <c r="G986"/>
  <c r="F964"/>
  <c r="E917"/>
  <c r="D895"/>
  <c r="H849"/>
  <c r="G802"/>
  <c r="E801"/>
  <c r="F705"/>
  <c r="G702"/>
  <c r="D682"/>
  <c r="D583"/>
  <c r="G567"/>
  <c r="B567"/>
  <c r="G1012"/>
  <c r="H801"/>
  <c r="B623"/>
  <c r="A567"/>
  <c r="B526"/>
  <c r="F1124"/>
  <c r="G1034"/>
  <c r="E1012"/>
  <c r="G801"/>
  <c r="B672"/>
  <c r="F583"/>
  <c r="B884" i="51"/>
  <c r="B890" i="62"/>
  <c r="E1124"/>
  <c r="D1110"/>
  <c r="E1034"/>
  <c r="D1012"/>
  <c r="H917"/>
  <c r="F801"/>
  <c r="E772"/>
  <c r="H702"/>
  <c r="G682"/>
  <c r="H678"/>
  <c r="A672"/>
  <c r="E583"/>
  <c r="H567"/>
  <c r="D494"/>
  <c r="D677"/>
  <c r="H677"/>
  <c r="B1171"/>
  <c r="H1171"/>
  <c r="B1132"/>
  <c r="G1132"/>
  <c r="D1132"/>
  <c r="H960"/>
  <c r="G960"/>
  <c r="E714"/>
  <c r="G714"/>
  <c r="G1117"/>
  <c r="D1117"/>
  <c r="E1117"/>
  <c r="B985"/>
  <c r="G985"/>
  <c r="D1137"/>
  <c r="E1137"/>
  <c r="B516"/>
  <c r="D516"/>
  <c r="E640"/>
  <c r="H640"/>
  <c r="D691"/>
  <c r="E691"/>
  <c r="G862"/>
  <c r="H862"/>
  <c r="D862"/>
  <c r="E627"/>
  <c r="F627"/>
  <c r="D627"/>
  <c r="H627"/>
  <c r="D942"/>
  <c r="G942"/>
  <c r="E1178"/>
  <c r="H1152"/>
  <c r="F1105"/>
  <c r="D1092"/>
  <c r="H1072"/>
  <c r="E1053"/>
  <c r="H1033"/>
  <c r="D1024"/>
  <c r="D1021"/>
  <c r="D988"/>
  <c r="G962"/>
  <c r="F951"/>
  <c r="E949"/>
  <c r="E901"/>
  <c r="E878"/>
  <c r="F851"/>
  <c r="G826"/>
  <c r="D823"/>
  <c r="G819"/>
  <c r="D814"/>
  <c r="D800"/>
  <c r="G785"/>
  <c r="D782"/>
  <c r="D780"/>
  <c r="F713"/>
  <c r="G695"/>
  <c r="D683"/>
  <c r="D668"/>
  <c r="G664"/>
  <c r="E641"/>
  <c r="D626"/>
  <c r="D563"/>
  <c r="E54" i="53"/>
  <c r="E535" i="62"/>
  <c r="A664"/>
  <c r="G526"/>
  <c r="B918" i="42"/>
  <c r="A785" i="62"/>
  <c r="B632"/>
  <c r="A1143"/>
  <c r="H1124"/>
  <c r="A1124"/>
  <c r="G1021"/>
  <c r="G971"/>
  <c r="H949"/>
  <c r="F946"/>
  <c r="G894"/>
  <c r="H878"/>
  <c r="B840"/>
  <c r="B824"/>
  <c r="D775"/>
  <c r="H758"/>
  <c r="D736"/>
  <c r="G707"/>
  <c r="F673"/>
  <c r="D672"/>
  <c r="E663"/>
  <c r="E659"/>
  <c r="D647"/>
  <c r="D615"/>
  <c r="B583"/>
  <c r="H579"/>
  <c r="A575"/>
  <c r="D567"/>
  <c r="G561"/>
  <c r="H537"/>
  <c r="F526"/>
  <c r="F514"/>
  <c r="E521" i="55"/>
  <c r="H1162" i="62"/>
  <c r="G1124"/>
  <c r="G1092"/>
  <c r="E1021"/>
  <c r="F1018"/>
  <c r="E988"/>
  <c r="F949"/>
  <c r="G901"/>
  <c r="F887"/>
  <c r="F878"/>
  <c r="F848"/>
  <c r="A840"/>
  <c r="F810"/>
  <c r="H782"/>
  <c r="H752"/>
  <c r="H748"/>
  <c r="D707"/>
  <c r="H695"/>
  <c r="D688"/>
  <c r="G654"/>
  <c r="G583"/>
  <c r="A583"/>
  <c r="F574"/>
  <c r="H563"/>
  <c r="F561"/>
  <c r="D514"/>
  <c r="E1030"/>
  <c r="D1030"/>
  <c r="F759"/>
  <c r="H759"/>
  <c r="B1054"/>
  <c r="A1054"/>
  <c r="F1054"/>
  <c r="H534"/>
  <c r="D534"/>
  <c r="E792"/>
  <c r="F792"/>
  <c r="G792"/>
  <c r="E1064"/>
  <c r="G1064"/>
  <c r="H1064"/>
  <c r="F943"/>
  <c r="H943"/>
  <c r="F521"/>
  <c r="H521"/>
  <c r="D638"/>
  <c r="H638"/>
  <c r="A638"/>
  <c r="B638"/>
  <c r="B1163"/>
  <c r="D1163"/>
  <c r="G655"/>
  <c r="H655"/>
  <c r="B655"/>
  <c r="A655"/>
  <c r="B1083"/>
  <c r="E1083"/>
  <c r="E1149"/>
  <c r="D1149"/>
  <c r="E538"/>
  <c r="D538"/>
  <c r="F538"/>
  <c r="E709"/>
  <c r="D709"/>
  <c r="B1147"/>
  <c r="A1147"/>
  <c r="H1147"/>
  <c r="A644"/>
  <c r="B742"/>
  <c r="B708"/>
  <c r="B694"/>
  <c r="A687"/>
  <c r="A680"/>
  <c r="A821"/>
  <c r="D1152"/>
  <c r="H1120"/>
  <c r="E1105"/>
  <c r="B868"/>
  <c r="H826"/>
  <c r="E808"/>
  <c r="E782"/>
  <c r="A714"/>
  <c r="F691"/>
  <c r="F642"/>
  <c r="F553"/>
  <c r="A905"/>
  <c r="A525"/>
  <c r="A1105"/>
  <c r="F1028"/>
  <c r="E946"/>
  <c r="G929"/>
  <c r="B826"/>
  <c r="F748"/>
  <c r="A634"/>
  <c r="D1170"/>
  <c r="H1104"/>
  <c r="F1034"/>
  <c r="D946"/>
  <c r="F929"/>
  <c r="H901"/>
  <c r="G883"/>
  <c r="H799"/>
  <c r="A782"/>
  <c r="E748"/>
  <c r="F729"/>
  <c r="H720"/>
  <c r="G705"/>
  <c r="H682"/>
  <c r="B677"/>
  <c r="E567"/>
  <c r="A561"/>
  <c r="D551"/>
  <c r="B931"/>
  <c r="A751"/>
  <c r="B922"/>
  <c r="H1178"/>
  <c r="F1027"/>
  <c r="G1019"/>
  <c r="H980"/>
  <c r="G951"/>
  <c r="B929"/>
  <c r="G917"/>
  <c r="E892"/>
  <c r="H874"/>
  <c r="H737"/>
  <c r="A720"/>
  <c r="E705"/>
  <c r="G574"/>
  <c r="B523"/>
  <c r="E514"/>
  <c r="A760"/>
  <c r="A985"/>
  <c r="A1063"/>
  <c r="B1027"/>
  <c r="G906"/>
  <c r="A772"/>
  <c r="B705"/>
  <c r="B688"/>
  <c r="F644"/>
  <c r="A579"/>
  <c r="B574"/>
  <c r="A878"/>
  <c r="B1113"/>
  <c r="H644"/>
  <c r="H966"/>
  <c r="F915"/>
  <c r="F906"/>
  <c r="H840"/>
  <c r="E785"/>
  <c r="D726"/>
  <c r="G687"/>
  <c r="G680"/>
  <c r="E644"/>
  <c r="H629"/>
  <c r="B615"/>
  <c r="H536"/>
  <c r="B915"/>
  <c r="A601"/>
  <c r="A653"/>
  <c r="G644"/>
  <c r="G1107"/>
  <c r="D1088"/>
  <c r="A1033"/>
  <c r="D906"/>
  <c r="G778"/>
  <c r="F680"/>
  <c r="D644"/>
  <c r="A615"/>
  <c r="E546"/>
  <c r="F536"/>
  <c r="H987" i="61"/>
  <c r="D496" i="62"/>
  <c r="G496"/>
  <c r="E408" i="53"/>
  <c r="G94" i="41"/>
  <c r="D31"/>
  <c r="A634" i="61"/>
  <c r="E503" i="62"/>
  <c r="F185" i="41"/>
  <c r="H474" i="62"/>
  <c r="G474"/>
  <c r="F474"/>
  <c r="D451" i="41"/>
  <c r="G864" i="61"/>
  <c r="B949" i="42"/>
  <c r="D474" i="62"/>
  <c r="D630" i="53"/>
  <c r="A688" i="42"/>
  <c r="B178"/>
  <c r="B718" i="61"/>
  <c r="F471" i="53"/>
  <c r="F496" i="62"/>
  <c r="E672" i="53"/>
  <c r="H296"/>
  <c r="A474" i="62"/>
  <c r="H851" i="61"/>
  <c r="A806"/>
  <c r="G587"/>
  <c r="B242" i="51"/>
  <c r="B474" i="62"/>
  <c r="D587" i="61"/>
  <c r="G747" i="53"/>
  <c r="D466" i="62"/>
  <c r="H1168" i="53"/>
  <c r="F430"/>
  <c r="H86"/>
  <c r="D91" i="62"/>
  <c r="H125" i="51"/>
  <c r="E512" i="62"/>
  <c r="G970" i="61"/>
  <c r="H54" i="53"/>
  <c r="A481" i="62"/>
  <c r="B481"/>
  <c r="F74" i="53"/>
  <c r="A996" i="57"/>
  <c r="B98" i="61"/>
  <c r="B1160" i="53"/>
  <c r="F162"/>
  <c r="D503" i="62"/>
  <c r="F329" i="41"/>
  <c r="G423" i="61"/>
  <c r="H865" i="53"/>
  <c r="F538" i="59"/>
  <c r="A505" i="62"/>
  <c r="A496"/>
  <c r="G479" i="57"/>
  <c r="F501" i="62"/>
  <c r="H910" i="61"/>
  <c r="A667"/>
  <c r="E501" i="62"/>
  <c r="A563" i="42"/>
  <c r="B753" i="51"/>
  <c r="B496" i="62"/>
  <c r="A501"/>
  <c r="B1154" i="61"/>
  <c r="A724" i="53"/>
  <c r="B307"/>
  <c r="B482" i="62"/>
  <c r="H418"/>
  <c r="F418"/>
  <c r="H475" i="41"/>
  <c r="F399"/>
  <c r="E213" i="61"/>
  <c r="E798" i="53"/>
  <c r="D1003" i="51"/>
  <c r="E670"/>
  <c r="B85"/>
  <c r="B512" i="62"/>
  <c r="F499"/>
  <c r="D418"/>
  <c r="E338" i="61"/>
  <c r="H197"/>
  <c r="H1120" i="53"/>
  <c r="H613"/>
  <c r="D154"/>
  <c r="G505" i="62"/>
  <c r="H522" i="61"/>
  <c r="E581" i="53"/>
  <c r="F505" i="62"/>
  <c r="E1070" i="61"/>
  <c r="H713" i="42"/>
  <c r="B1156" i="62"/>
  <c r="H1156"/>
  <c r="D1156"/>
  <c r="G1156"/>
  <c r="B1139"/>
  <c r="A1139"/>
  <c r="D1139"/>
  <c r="F1139"/>
  <c r="H1139"/>
  <c r="D1100"/>
  <c r="E1100"/>
  <c r="A1100"/>
  <c r="D1041"/>
  <c r="A1041"/>
  <c r="G1041"/>
  <c r="B1041"/>
  <c r="E1041"/>
  <c r="F1041"/>
  <c r="H1041"/>
  <c r="E959"/>
  <c r="H959"/>
  <c r="G1166"/>
  <c r="D1166"/>
  <c r="H1166"/>
  <c r="B1155"/>
  <c r="A1155"/>
  <c r="D1155"/>
  <c r="F1155"/>
  <c r="H1155"/>
  <c r="E1032"/>
  <c r="D1032"/>
  <c r="F1032"/>
  <c r="E1141"/>
  <c r="D1141"/>
  <c r="F1141"/>
  <c r="B1148"/>
  <c r="D1148"/>
  <c r="G1148"/>
  <c r="H1148"/>
  <c r="F1059"/>
  <c r="D1059"/>
  <c r="A1116"/>
  <c r="D1116"/>
  <c r="E1116"/>
  <c r="G1037"/>
  <c r="E1037"/>
  <c r="F1037"/>
  <c r="D1037"/>
  <c r="D1023"/>
  <c r="H1023"/>
  <c r="G1129"/>
  <c r="B1129"/>
  <c r="E1129"/>
  <c r="H1129"/>
  <c r="E1096"/>
  <c r="A1096"/>
  <c r="D1096"/>
  <c r="F1096"/>
  <c r="G1096"/>
  <c r="H1096"/>
  <c r="B1096"/>
  <c r="B1013"/>
  <c r="G1013"/>
  <c r="D1013"/>
  <c r="B1172"/>
  <c r="D1172"/>
  <c r="G1172"/>
  <c r="H1172"/>
  <c r="D1145"/>
  <c r="G1145"/>
  <c r="A1145"/>
  <c r="E1145"/>
  <c r="A1126"/>
  <c r="D1126"/>
  <c r="A1067"/>
  <c r="E1067"/>
  <c r="F1067"/>
  <c r="G1067"/>
  <c r="B1067"/>
  <c r="H1067"/>
  <c r="A973"/>
  <c r="F973"/>
  <c r="D973"/>
  <c r="E973"/>
  <c r="G973"/>
  <c r="A1003"/>
  <c r="B1003"/>
  <c r="E1003"/>
  <c r="F1003"/>
  <c r="G1003"/>
  <c r="H1003"/>
  <c r="A963"/>
  <c r="E963"/>
  <c r="D963"/>
  <c r="A947"/>
  <c r="H947"/>
  <c r="G947"/>
  <c r="B947"/>
  <c r="F947"/>
  <c r="E947"/>
  <c r="B1029"/>
  <c r="G1029"/>
  <c r="D1029"/>
  <c r="F1046"/>
  <c r="D1046"/>
  <c r="G1150"/>
  <c r="D1150"/>
  <c r="H1150"/>
  <c r="E1160"/>
  <c r="D1160"/>
  <c r="H1160"/>
  <c r="A1118"/>
  <c r="H1118"/>
  <c r="D1118"/>
  <c r="F1118"/>
  <c r="B1076"/>
  <c r="H1076"/>
  <c r="E1048"/>
  <c r="D1048"/>
  <c r="A987"/>
  <c r="E987"/>
  <c r="F987"/>
  <c r="G987"/>
  <c r="D914"/>
  <c r="E914"/>
  <c r="H899"/>
  <c r="E899"/>
  <c r="F899"/>
  <c r="G899"/>
  <c r="D795"/>
  <c r="B795"/>
  <c r="F743"/>
  <c r="B743"/>
  <c r="D716"/>
  <c r="E716"/>
  <c r="H1176"/>
  <c r="F1171"/>
  <c r="E1162"/>
  <c r="F1147"/>
  <c r="E1136"/>
  <c r="H1136"/>
  <c r="A1083"/>
  <c r="F1083"/>
  <c r="A1076"/>
  <c r="H1051"/>
  <c r="A1035"/>
  <c r="B1035"/>
  <c r="H1035"/>
  <c r="F1026"/>
  <c r="G1026"/>
  <c r="H1026"/>
  <c r="F1019"/>
  <c r="E1000"/>
  <c r="D1000"/>
  <c r="B987"/>
  <c r="F889"/>
  <c r="H889"/>
  <c r="A889"/>
  <c r="D861"/>
  <c r="E861"/>
  <c r="F861"/>
  <c r="B861"/>
  <c r="F794"/>
  <c r="H794"/>
  <c r="E794"/>
  <c r="G794"/>
  <c r="A794"/>
  <c r="D794"/>
  <c r="F761"/>
  <c r="E761"/>
  <c r="B761"/>
  <c r="D761"/>
  <c r="A666"/>
  <c r="H666"/>
  <c r="D666"/>
  <c r="E666"/>
  <c r="F666"/>
  <c r="G666"/>
  <c r="D478"/>
  <c r="H478"/>
  <c r="B478"/>
  <c r="E478"/>
  <c r="G471"/>
  <c r="A471"/>
  <c r="D471"/>
  <c r="E471"/>
  <c r="D1176"/>
  <c r="D1171"/>
  <c r="D1162"/>
  <c r="D1147"/>
  <c r="B1125"/>
  <c r="G1125"/>
  <c r="D1120"/>
  <c r="F1120"/>
  <c r="G1109"/>
  <c r="G1099"/>
  <c r="E1063"/>
  <c r="A1057"/>
  <c r="G1051"/>
  <c r="E1019"/>
  <c r="G1005"/>
  <c r="D1005"/>
  <c r="D993"/>
  <c r="H993"/>
  <c r="E977"/>
  <c r="A971"/>
  <c r="E971"/>
  <c r="H971"/>
  <c r="B971"/>
  <c r="E770"/>
  <c r="F770"/>
  <c r="A770"/>
  <c r="B770"/>
  <c r="D770"/>
  <c r="G770"/>
  <c r="F1143"/>
  <c r="D1143"/>
  <c r="G1135"/>
  <c r="E1109"/>
  <c r="F1099"/>
  <c r="H1056"/>
  <c r="F1051"/>
  <c r="A919"/>
  <c r="F919"/>
  <c r="G919"/>
  <c r="E919"/>
  <c r="D870"/>
  <c r="E870"/>
  <c r="D1135"/>
  <c r="H1130"/>
  <c r="D1119"/>
  <c r="B1105"/>
  <c r="H1087"/>
  <c r="D1056"/>
  <c r="E1051"/>
  <c r="B1019"/>
  <c r="B999"/>
  <c r="H985"/>
  <c r="H934"/>
  <c r="G859"/>
  <c r="E859"/>
  <c r="F859"/>
  <c r="F783"/>
  <c r="A783"/>
  <c r="B783"/>
  <c r="D656"/>
  <c r="B656"/>
  <c r="A656"/>
  <c r="E656"/>
  <c r="F656"/>
  <c r="G656"/>
  <c r="H656"/>
  <c r="D604"/>
  <c r="H604"/>
  <c r="E604"/>
  <c r="A544"/>
  <c r="E544"/>
  <c r="F544"/>
  <c r="G544"/>
  <c r="A1171"/>
  <c r="H1164"/>
  <c r="F1115"/>
  <c r="G1115"/>
  <c r="A1099"/>
  <c r="H1099"/>
  <c r="G1087"/>
  <c r="B969"/>
  <c r="H969"/>
  <c r="D954"/>
  <c r="B954"/>
  <c r="B928"/>
  <c r="A928"/>
  <c r="H928"/>
  <c r="H911"/>
  <c r="A767"/>
  <c r="F767"/>
  <c r="H767"/>
  <c r="D767"/>
  <c r="G750"/>
  <c r="H750"/>
  <c r="F723"/>
  <c r="E723"/>
  <c r="G723"/>
  <c r="D643"/>
  <c r="E643"/>
  <c r="F643"/>
  <c r="G592"/>
  <c r="D592"/>
  <c r="B576"/>
  <c r="A576"/>
  <c r="D576"/>
  <c r="E576"/>
  <c r="G576"/>
  <c r="H576"/>
  <c r="G554"/>
  <c r="D554"/>
  <c r="E554"/>
  <c r="F554"/>
  <c r="A554"/>
  <c r="B554"/>
  <c r="H1174"/>
  <c r="H1170"/>
  <c r="G1164"/>
  <c r="H1142"/>
  <c r="A1135"/>
  <c r="B1130"/>
  <c r="D1130"/>
  <c r="B1099"/>
  <c r="E1087"/>
  <c r="H1082"/>
  <c r="E1082"/>
  <c r="B1056"/>
  <c r="B1051"/>
  <c r="D1045"/>
  <c r="D1011"/>
  <c r="F1011"/>
  <c r="B991"/>
  <c r="G991"/>
  <c r="E991"/>
  <c r="A954"/>
  <c r="G934"/>
  <c r="D934"/>
  <c r="E934"/>
  <c r="A858"/>
  <c r="B858"/>
  <c r="H858"/>
  <c r="G858"/>
  <c r="D602"/>
  <c r="E602"/>
  <c r="G602"/>
  <c r="D1174"/>
  <c r="E1170"/>
  <c r="D1164"/>
  <c r="F1149"/>
  <c r="E1146"/>
  <c r="D1142"/>
  <c r="H1138"/>
  <c r="H1108"/>
  <c r="D1098"/>
  <c r="G1066"/>
  <c r="H1018"/>
  <c r="B1018"/>
  <c r="D975"/>
  <c r="G975"/>
  <c r="H975"/>
  <c r="A969"/>
  <c r="F942"/>
  <c r="H942"/>
  <c r="A911"/>
  <c r="E902"/>
  <c r="F837"/>
  <c r="A837"/>
  <c r="H837"/>
  <c r="G837"/>
  <c r="F740"/>
  <c r="G740"/>
  <c r="E484"/>
  <c r="F484"/>
  <c r="G484"/>
  <c r="E1138"/>
  <c r="G1134"/>
  <c r="D1134"/>
  <c r="H1050"/>
  <c r="E1050"/>
  <c r="F1050"/>
  <c r="G1050"/>
  <c r="H1010"/>
  <c r="B925"/>
  <c r="G925"/>
  <c r="D925"/>
  <c r="F925"/>
  <c r="A877"/>
  <c r="B877"/>
  <c r="D877"/>
  <c r="E877"/>
  <c r="B867"/>
  <c r="F867"/>
  <c r="G867"/>
  <c r="H867"/>
  <c r="A867"/>
  <c r="D731"/>
  <c r="E731"/>
  <c r="D700"/>
  <c r="E700"/>
  <c r="B509"/>
  <c r="D509"/>
  <c r="E509"/>
  <c r="H509"/>
  <c r="A509"/>
  <c r="H483"/>
  <c r="G483"/>
  <c r="D483"/>
  <c r="D1138"/>
  <c r="B1114"/>
  <c r="D1114"/>
  <c r="B1092"/>
  <c r="F1092"/>
  <c r="H1060"/>
  <c r="B1050"/>
  <c r="D1044"/>
  <c r="G1002"/>
  <c r="F995"/>
  <c r="D989"/>
  <c r="D893"/>
  <c r="A893"/>
  <c r="E791"/>
  <c r="B791"/>
  <c r="D791"/>
  <c r="G791"/>
  <c r="D730"/>
  <c r="A730"/>
  <c r="B730"/>
  <c r="F730"/>
  <c r="H730"/>
  <c r="D671"/>
  <c r="G671"/>
  <c r="A671"/>
  <c r="B671"/>
  <c r="F671"/>
  <c r="H671"/>
  <c r="H1163"/>
  <c r="H1158"/>
  <c r="H1154"/>
  <c r="F1133"/>
  <c r="H1113"/>
  <c r="B1108"/>
  <c r="D1108"/>
  <c r="E1108"/>
  <c r="A1097"/>
  <c r="G1097"/>
  <c r="G1091"/>
  <c r="H1066"/>
  <c r="F1066"/>
  <c r="A1050"/>
  <c r="E1016"/>
  <c r="D1016"/>
  <c r="F1016"/>
  <c r="G1016"/>
  <c r="F1002"/>
  <c r="E995"/>
  <c r="G932"/>
  <c r="F932"/>
  <c r="H909"/>
  <c r="B909"/>
  <c r="F909"/>
  <c r="G909"/>
  <c r="A909"/>
  <c r="E909"/>
  <c r="H865"/>
  <c r="A865"/>
  <c r="G712"/>
  <c r="A712"/>
  <c r="E712"/>
  <c r="F712"/>
  <c r="E532"/>
  <c r="F532"/>
  <c r="A532"/>
  <c r="B532"/>
  <c r="H1168"/>
  <c r="F1163"/>
  <c r="D1158"/>
  <c r="E1154"/>
  <c r="G1137"/>
  <c r="D1133"/>
  <c r="G1123"/>
  <c r="E1113"/>
  <c r="A1108"/>
  <c r="F1091"/>
  <c r="H1065"/>
  <c r="G1049"/>
  <c r="B1028"/>
  <c r="E1028"/>
  <c r="D995"/>
  <c r="D982"/>
  <c r="F982"/>
  <c r="H982"/>
  <c r="B967"/>
  <c r="D908"/>
  <c r="E908"/>
  <c r="G908"/>
  <c r="D825"/>
  <c r="H825"/>
  <c r="E789"/>
  <c r="A789"/>
  <c r="F581"/>
  <c r="H581"/>
  <c r="G581"/>
  <c r="D560"/>
  <c r="F560"/>
  <c r="E560"/>
  <c r="D531"/>
  <c r="H531"/>
  <c r="D1123"/>
  <c r="D1085"/>
  <c r="F1085"/>
  <c r="G1085"/>
  <c r="A1043"/>
  <c r="B1043"/>
  <c r="D1043"/>
  <c r="H1002"/>
  <c r="A1002"/>
  <c r="D1002"/>
  <c r="D907"/>
  <c r="A907"/>
  <c r="H907"/>
  <c r="F882"/>
  <c r="H882"/>
  <c r="G844"/>
  <c r="H844"/>
  <c r="E844"/>
  <c r="F844"/>
  <c r="H697"/>
  <c r="D697"/>
  <c r="E697"/>
  <c r="G697"/>
  <c r="D675"/>
  <c r="E675"/>
  <c r="E661"/>
  <c r="D661"/>
  <c r="G661"/>
  <c r="H661"/>
  <c r="D645"/>
  <c r="B645"/>
  <c r="F645"/>
  <c r="D610"/>
  <c r="H610"/>
  <c r="D550"/>
  <c r="B550"/>
  <c r="H1140"/>
  <c r="H1091"/>
  <c r="A1091"/>
  <c r="B1091"/>
  <c r="E1091"/>
  <c r="F1058"/>
  <c r="G1058"/>
  <c r="H1058"/>
  <c r="D1007"/>
  <c r="H1007"/>
  <c r="B1002"/>
  <c r="A995"/>
  <c r="E881"/>
  <c r="A881"/>
  <c r="B881"/>
  <c r="D843"/>
  <c r="F843"/>
  <c r="G843"/>
  <c r="H843"/>
  <c r="E843"/>
  <c r="D797"/>
  <c r="E797"/>
  <c r="B787"/>
  <c r="F787"/>
  <c r="A787"/>
  <c r="D787"/>
  <c r="G787"/>
  <c r="D746"/>
  <c r="H746"/>
  <c r="E746"/>
  <c r="D1178"/>
  <c r="H1144"/>
  <c r="G1140"/>
  <c r="H1132"/>
  <c r="B1117"/>
  <c r="F1117"/>
  <c r="H1083"/>
  <c r="G1076"/>
  <c r="G1069"/>
  <c r="F1057"/>
  <c r="A1049"/>
  <c r="G1042"/>
  <c r="G1035"/>
  <c r="D1027"/>
  <c r="B1001"/>
  <c r="G1001"/>
  <c r="H1001"/>
  <c r="G994"/>
  <c r="D966"/>
  <c r="E966"/>
  <c r="B842"/>
  <c r="A842"/>
  <c r="F842"/>
  <c r="G842"/>
  <c r="H842"/>
  <c r="H745"/>
  <c r="F745"/>
  <c r="A745"/>
  <c r="B745"/>
  <c r="F624"/>
  <c r="G624"/>
  <c r="H624"/>
  <c r="A624"/>
  <c r="B624"/>
  <c r="D624"/>
  <c r="E624"/>
  <c r="A1163"/>
  <c r="D1144"/>
  <c r="D1140"/>
  <c r="A1137"/>
  <c r="F1122"/>
  <c r="D1122"/>
  <c r="F1090"/>
  <c r="G1083"/>
  <c r="F1076"/>
  <c r="D1069"/>
  <c r="E1057"/>
  <c r="H1048"/>
  <c r="F1042"/>
  <c r="F1035"/>
  <c r="H1019"/>
  <c r="F994"/>
  <c r="H987"/>
  <c r="E979"/>
  <c r="D979"/>
  <c r="A951"/>
  <c r="D951"/>
  <c r="D938"/>
  <c r="F938"/>
  <c r="E921"/>
  <c r="D921"/>
  <c r="H921"/>
  <c r="F914"/>
  <c r="B900"/>
  <c r="D900"/>
  <c r="D681"/>
  <c r="A681"/>
  <c r="G887"/>
  <c r="A822"/>
  <c r="B822"/>
  <c r="D790"/>
  <c r="G790"/>
  <c r="H778"/>
  <c r="E726"/>
  <c r="D721"/>
  <c r="G709"/>
  <c r="A631"/>
  <c r="D631"/>
  <c r="F631"/>
  <c r="B566"/>
  <c r="A566"/>
  <c r="H566"/>
  <c r="E548"/>
  <c r="D541"/>
  <c r="A541"/>
  <c r="B541"/>
  <c r="F541"/>
  <c r="F535"/>
  <c r="F512"/>
  <c r="G488"/>
  <c r="E488"/>
  <c r="D481"/>
  <c r="H481"/>
  <c r="D618"/>
  <c r="E618"/>
  <c r="E599"/>
  <c r="B599"/>
  <c r="F599"/>
  <c r="G599"/>
  <c r="G570"/>
  <c r="A570"/>
  <c r="B570"/>
  <c r="D570"/>
  <c r="A507"/>
  <c r="E507"/>
  <c r="H805"/>
  <c r="A805"/>
  <c r="G788"/>
  <c r="G753"/>
  <c r="B721"/>
  <c r="G713"/>
  <c r="E688"/>
  <c r="G688"/>
  <c r="A646"/>
  <c r="G646"/>
  <c r="D646"/>
  <c r="E646"/>
  <c r="A599"/>
  <c r="A548"/>
  <c r="D535"/>
  <c r="E517"/>
  <c r="B507"/>
  <c r="H853"/>
  <c r="F753"/>
  <c r="A737"/>
  <c r="D737"/>
  <c r="E737"/>
  <c r="F737"/>
  <c r="G704"/>
  <c r="A652"/>
  <c r="G652"/>
  <c r="G487"/>
  <c r="H487"/>
  <c r="E929"/>
  <c r="G892"/>
  <c r="F860"/>
  <c r="G853"/>
  <c r="D846"/>
  <c r="A836"/>
  <c r="D826"/>
  <c r="E826"/>
  <c r="F826"/>
  <c r="G820"/>
  <c r="G799"/>
  <c r="B788"/>
  <c r="E753"/>
  <c r="D742"/>
  <c r="E742"/>
  <c r="B737"/>
  <c r="A726"/>
  <c r="F708"/>
  <c r="D708"/>
  <c r="F704"/>
  <c r="G698"/>
  <c r="A694"/>
  <c r="A688"/>
  <c r="A682"/>
  <c r="F682"/>
  <c r="D641"/>
  <c r="E629"/>
  <c r="D629"/>
  <c r="F629"/>
  <c r="A617"/>
  <c r="H589"/>
  <c r="E563"/>
  <c r="B535"/>
  <c r="E516"/>
  <c r="A512"/>
  <c r="B487"/>
  <c r="E394"/>
  <c r="D853"/>
  <c r="F820"/>
  <c r="H803"/>
  <c r="F765"/>
  <c r="B720"/>
  <c r="G720"/>
  <c r="H713"/>
  <c r="B713"/>
  <c r="E713"/>
  <c r="F698"/>
  <c r="D558"/>
  <c r="F558"/>
  <c r="E553"/>
  <c r="H553"/>
  <c r="A535"/>
  <c r="F528"/>
  <c r="G528"/>
  <c r="A528"/>
  <c r="E528"/>
  <c r="H884"/>
  <c r="G884"/>
  <c r="D777"/>
  <c r="E777"/>
  <c r="A753"/>
  <c r="B753"/>
  <c r="F741"/>
  <c r="D741"/>
  <c r="G741"/>
  <c r="H741"/>
  <c r="B704"/>
  <c r="H704"/>
  <c r="H635"/>
  <c r="G635"/>
  <c r="E616"/>
  <c r="H616"/>
  <c r="G545"/>
  <c r="E545"/>
  <c r="F545"/>
  <c r="G538"/>
  <c r="A538"/>
  <c r="F522"/>
  <c r="G511"/>
  <c r="D511"/>
  <c r="E450"/>
  <c r="F450"/>
  <c r="A922"/>
  <c r="A912"/>
  <c r="B912"/>
  <c r="E912"/>
  <c r="E873"/>
  <c r="D873"/>
  <c r="G782"/>
  <c r="B782"/>
  <c r="A704"/>
  <c r="D687"/>
  <c r="B687"/>
  <c r="H687"/>
  <c r="G665"/>
  <c r="D623"/>
  <c r="G623"/>
  <c r="A623"/>
  <c r="G596"/>
  <c r="B589"/>
  <c r="G556"/>
  <c r="B545"/>
  <c r="D527"/>
  <c r="E522"/>
  <c r="H493"/>
  <c r="D845"/>
  <c r="A845"/>
  <c r="A820"/>
  <c r="D802"/>
  <c r="F802"/>
  <c r="E776"/>
  <c r="G776"/>
  <c r="B741"/>
  <c r="E665"/>
  <c r="H648"/>
  <c r="B538"/>
  <c r="G510"/>
  <c r="D499"/>
  <c r="A499"/>
  <c r="F472"/>
  <c r="F266"/>
  <c r="F533"/>
  <c r="B533"/>
  <c r="G522"/>
  <c r="A522"/>
  <c r="B522"/>
  <c r="E493"/>
  <c r="F493"/>
  <c r="F1012"/>
  <c r="A890"/>
  <c r="D890"/>
  <c r="B851"/>
  <c r="A851"/>
  <c r="H851"/>
  <c r="E810"/>
  <c r="A802"/>
  <c r="E648"/>
  <c r="B640"/>
  <c r="F640"/>
  <c r="A640"/>
  <c r="G640"/>
  <c r="G627"/>
  <c r="A627"/>
  <c r="D608"/>
  <c r="H572"/>
  <c r="E537"/>
  <c r="D497"/>
  <c r="G492"/>
  <c r="D819"/>
  <c r="A819"/>
  <c r="F758"/>
  <c r="A758"/>
  <c r="B758"/>
  <c r="E758"/>
  <c r="F690"/>
  <c r="B665"/>
  <c r="G572"/>
  <c r="H476"/>
  <c r="F476"/>
  <c r="E696"/>
  <c r="F696"/>
  <c r="G696"/>
  <c r="A665"/>
  <c r="G620"/>
  <c r="H620"/>
  <c r="E594"/>
  <c r="D594"/>
  <c r="D491"/>
  <c r="E491"/>
  <c r="F491"/>
  <c r="H996"/>
  <c r="H869"/>
  <c r="H775"/>
  <c r="G775"/>
  <c r="B769"/>
  <c r="F733"/>
  <c r="E733"/>
  <c r="G721"/>
  <c r="A696"/>
  <c r="A632"/>
  <c r="D521"/>
  <c r="E521"/>
  <c r="F503"/>
  <c r="A503"/>
  <c r="B1047"/>
  <c r="A1012"/>
  <c r="G996"/>
  <c r="B960"/>
  <c r="A960"/>
  <c r="A915"/>
  <c r="G915"/>
  <c r="H915"/>
  <c r="A901"/>
  <c r="B901"/>
  <c r="G869"/>
  <c r="B849"/>
  <c r="H790"/>
  <c r="B780"/>
  <c r="F780"/>
  <c r="G780"/>
  <c r="D762"/>
  <c r="A762"/>
  <c r="B762"/>
  <c r="F762"/>
  <c r="G755"/>
  <c r="H726"/>
  <c r="F721"/>
  <c r="G631"/>
  <c r="A607"/>
  <c r="E579"/>
  <c r="E566"/>
  <c r="B503"/>
  <c r="A1047"/>
  <c r="B1034"/>
  <c r="F996"/>
  <c r="A943"/>
  <c r="H905"/>
  <c r="B894"/>
  <c r="D894"/>
  <c r="H894"/>
  <c r="F869"/>
  <c r="H822"/>
  <c r="D816"/>
  <c r="F816"/>
  <c r="G816"/>
  <c r="H816"/>
  <c r="E790"/>
  <c r="G726"/>
  <c r="E721"/>
  <c r="H688"/>
  <c r="A678"/>
  <c r="H653"/>
  <c r="E647"/>
  <c r="B647"/>
  <c r="E631"/>
  <c r="F570"/>
  <c r="D566"/>
  <c r="G548"/>
  <c r="E541"/>
  <c r="G535"/>
  <c r="F507"/>
  <c r="D488"/>
  <c r="E481"/>
  <c r="G180"/>
  <c r="E50" i="61"/>
  <c r="F50"/>
  <c r="G878" i="62"/>
  <c r="D827"/>
  <c r="B827"/>
  <c r="H785"/>
  <c r="G501"/>
  <c r="G296" i="41"/>
  <c r="F979" i="61"/>
  <c r="E920"/>
  <c r="B920"/>
  <c r="D248" i="41"/>
  <c r="B248"/>
  <c r="F883" i="62"/>
  <c r="D878"/>
  <c r="H793"/>
  <c r="D785"/>
  <c r="D752"/>
  <c r="F752"/>
  <c r="G677"/>
  <c r="F659"/>
  <c r="E505"/>
  <c r="D501"/>
  <c r="D390"/>
  <c r="G173" i="41"/>
  <c r="H173"/>
  <c r="F173"/>
  <c r="B142"/>
  <c r="A1175" i="61"/>
  <c r="F872"/>
  <c r="G872"/>
  <c r="D655" i="62"/>
  <c r="F655"/>
  <c r="G230" i="41"/>
  <c r="B872" i="61"/>
  <c r="A448"/>
  <c r="G448"/>
  <c r="B785" i="62"/>
  <c r="F766"/>
  <c r="B766"/>
  <c r="B501"/>
  <c r="H469"/>
  <c r="B469"/>
  <c r="G1094" i="61"/>
  <c r="B1094"/>
  <c r="H988"/>
  <c r="H1092" i="53"/>
  <c r="F572"/>
  <c r="H572"/>
  <c r="H945" i="61"/>
  <c r="A945"/>
  <c r="A1121" i="53"/>
  <c r="B197" i="41"/>
  <c r="D794" i="61"/>
  <c r="G748"/>
  <c r="F444"/>
  <c r="H232" i="53"/>
  <c r="F232"/>
  <c r="B232"/>
  <c r="D232"/>
  <c r="G232"/>
  <c r="F331" i="41"/>
  <c r="E331"/>
  <c r="E288" i="61"/>
  <c r="F288"/>
  <c r="F451" i="41"/>
  <c r="B998" i="61"/>
  <c r="E792"/>
  <c r="B792"/>
  <c r="D655"/>
  <c r="H655"/>
  <c r="H856" i="53"/>
  <c r="E856"/>
  <c r="A1151" i="42"/>
  <c r="F1151"/>
  <c r="D526" i="62"/>
  <c r="A526"/>
  <c r="A607" i="61"/>
  <c r="F406" i="53"/>
  <c r="D258"/>
  <c r="G43" i="42"/>
  <c r="D211" i="51"/>
  <c r="E406" i="53"/>
  <c r="F1027" i="42"/>
  <c r="G493"/>
  <c r="H340"/>
  <c r="H27"/>
  <c r="F754" i="55"/>
  <c r="D78" i="59"/>
  <c r="E48" i="53"/>
  <c r="E1040" i="42"/>
  <c r="A955"/>
  <c r="A926"/>
  <c r="B759" i="51"/>
  <c r="F634"/>
  <c r="F48" i="53"/>
  <c r="B879" i="42"/>
  <c r="G387" i="51"/>
  <c r="F939" i="53"/>
  <c r="B747"/>
  <c r="A581"/>
  <c r="H1022" i="42"/>
  <c r="A1006" i="51"/>
  <c r="G328" i="61"/>
  <c r="A541"/>
  <c r="E939" i="53"/>
  <c r="H338"/>
  <c r="E1022" i="42"/>
  <c r="B991" i="51"/>
  <c r="B660" i="59"/>
  <c r="D1022" i="42"/>
  <c r="A653" i="53"/>
  <c r="E249"/>
  <c r="B1048" i="42"/>
  <c r="H236"/>
  <c r="G11" i="51"/>
  <c r="H387"/>
  <c r="B964" i="53"/>
  <c r="H258"/>
  <c r="B162"/>
  <c r="B512" i="42"/>
  <c r="B548" i="51"/>
  <c r="D1112" i="53"/>
  <c r="F258"/>
  <c r="F1001" i="42"/>
  <c r="E387" i="51"/>
  <c r="H16" i="41"/>
  <c r="H288" i="53"/>
  <c r="H437" i="42"/>
  <c r="H300" i="55"/>
  <c r="H224" i="41"/>
  <c r="H328" i="42"/>
  <c r="H214" i="51"/>
  <c r="H97" i="59"/>
  <c r="H450" i="41"/>
  <c r="H418"/>
  <c r="H283"/>
  <c r="H276" i="61"/>
  <c r="H130" i="53"/>
  <c r="H303" i="59"/>
  <c r="H128"/>
  <c r="H71" i="57"/>
  <c r="H165" i="61"/>
  <c r="H69" i="53"/>
  <c r="H163" i="51"/>
  <c r="H100"/>
  <c r="H276" i="57"/>
  <c r="H277" i="41"/>
  <c r="H115" i="61"/>
  <c r="H95" i="53"/>
  <c r="H128" i="51"/>
  <c r="H297" i="59"/>
  <c r="H170"/>
  <c r="H76"/>
  <c r="H166" i="55"/>
  <c r="H245" i="41"/>
  <c r="H82"/>
  <c r="H192" i="61"/>
  <c r="H183" i="53"/>
  <c r="H22" i="42"/>
  <c r="H264" i="59"/>
  <c r="H123"/>
  <c r="H191" i="61"/>
  <c r="H92" i="53"/>
  <c r="H224" i="42"/>
  <c r="H205" i="51"/>
  <c r="H352" i="55"/>
  <c r="H178"/>
  <c r="H87" i="59"/>
  <c r="H238" i="57"/>
  <c r="H126"/>
  <c r="H38" i="42"/>
  <c r="H137" i="59"/>
  <c r="H157" i="41"/>
  <c r="H441" i="42"/>
  <c r="H425"/>
  <c r="H362" i="51"/>
  <c r="H257" i="55"/>
  <c r="H237" i="57"/>
  <c r="H398" i="53"/>
  <c r="H62"/>
  <c r="H424" i="42"/>
  <c r="H316"/>
  <c r="H139" i="51"/>
  <c r="H272" i="55"/>
  <c r="H256"/>
  <c r="H229" i="59"/>
  <c r="H133"/>
  <c r="H55"/>
  <c r="H300" i="57"/>
  <c r="H284"/>
  <c r="H250" i="61"/>
  <c r="H397" i="53"/>
  <c r="H290"/>
  <c r="H80" i="42"/>
  <c r="H202" i="51"/>
  <c r="H191" i="55"/>
  <c r="H219" i="57"/>
  <c r="H187"/>
  <c r="H75"/>
  <c r="G250"/>
  <c r="G145" i="53"/>
  <c r="G119" i="51"/>
  <c r="G131" i="41"/>
  <c r="G313" i="53"/>
  <c r="G329" i="55"/>
  <c r="G313"/>
  <c r="G218"/>
  <c r="G246" i="57"/>
  <c r="G151"/>
  <c r="G212" i="59"/>
  <c r="G260" i="51"/>
  <c r="G196" i="61"/>
  <c r="G328" i="53"/>
  <c r="G113"/>
  <c r="G184" i="42"/>
  <c r="G338" i="51"/>
  <c r="G238" i="59"/>
  <c r="G142"/>
  <c r="G16"/>
  <c r="G245" i="57"/>
  <c r="G97" i="41"/>
  <c r="G68" i="53"/>
  <c r="G276" i="42"/>
  <c r="G179" i="51"/>
  <c r="G265" i="42"/>
  <c r="G118" i="41"/>
  <c r="G245" i="51"/>
  <c r="G384"/>
  <c r="G91" i="59"/>
  <c r="G234" i="42"/>
  <c r="G307" i="57"/>
  <c r="G207" i="61"/>
  <c r="G213" i="53"/>
  <c r="G320" i="42"/>
  <c r="G50" i="51"/>
  <c r="G266" i="59"/>
  <c r="G154"/>
  <c r="G60"/>
  <c r="G322"/>
  <c r="G419" i="53"/>
  <c r="G257" i="41"/>
  <c r="G65" i="53"/>
  <c r="G386" i="55"/>
  <c r="G280" i="59"/>
  <c r="G113" i="57"/>
  <c r="G282" i="61"/>
  <c r="G395" i="42"/>
  <c r="G239"/>
  <c r="G221" i="51"/>
  <c r="G259" i="55"/>
  <c r="G100"/>
  <c r="G52"/>
  <c r="G248" i="59"/>
  <c r="G96" i="57"/>
  <c r="G16"/>
  <c r="G323" i="59"/>
  <c r="G140" i="57"/>
  <c r="G275" i="41"/>
  <c r="G20" i="51"/>
  <c r="G156" i="59"/>
  <c r="G332" i="41"/>
  <c r="G329" i="61"/>
  <c r="G52" i="53"/>
  <c r="G347" i="41"/>
  <c r="G297" i="61"/>
  <c r="G36" i="53"/>
  <c r="G271" i="42"/>
  <c r="G93" i="41"/>
  <c r="G296" i="61"/>
  <c r="G204"/>
  <c r="G20" i="53"/>
  <c r="G394" i="42"/>
  <c r="G141" i="51"/>
  <c r="G63"/>
  <c r="G384" i="55"/>
  <c r="G337"/>
  <c r="G57" i="59"/>
  <c r="G111" i="57"/>
  <c r="F291" i="51"/>
  <c r="F243"/>
  <c r="F244" i="41"/>
  <c r="F312" i="55"/>
  <c r="F213" i="41"/>
  <c r="F95"/>
  <c r="F50"/>
  <c r="F39" i="61"/>
  <c r="F231" i="53"/>
  <c r="F260" i="42"/>
  <c r="F321" i="51"/>
  <c r="F289"/>
  <c r="F232" i="55"/>
  <c r="F181" i="41"/>
  <c r="F98" i="57"/>
  <c r="F17"/>
  <c r="F276" i="53"/>
  <c r="F80" i="51"/>
  <c r="F176" i="57"/>
  <c r="F154" i="61"/>
  <c r="F162" i="42"/>
  <c r="F283" i="51"/>
  <c r="F183" i="59"/>
  <c r="F334" i="57"/>
  <c r="F239"/>
  <c r="F166" i="42"/>
  <c r="F172" i="61"/>
  <c r="F409" i="53"/>
  <c r="F165" i="55"/>
  <c r="F263" i="61"/>
  <c r="F58" i="59"/>
  <c r="F77" i="61"/>
  <c r="F195" i="53"/>
  <c r="F151"/>
  <c r="F151" i="59"/>
  <c r="F41"/>
  <c r="F318" i="57"/>
  <c r="F103" i="41"/>
  <c r="F292" i="61"/>
  <c r="F122"/>
  <c r="F16"/>
  <c r="F333" i="53"/>
  <c r="F248"/>
  <c r="F399" i="55"/>
  <c r="F336"/>
  <c r="F325" i="59"/>
  <c r="F293"/>
  <c r="F262"/>
  <c r="F72"/>
  <c r="F222" i="57"/>
  <c r="F206"/>
  <c r="F307" i="61"/>
  <c r="F345" i="53"/>
  <c r="F362" i="42"/>
  <c r="F18"/>
  <c r="F208" i="55"/>
  <c r="F29" i="57"/>
  <c r="F125" i="61"/>
  <c r="F129" i="57"/>
  <c r="F420" i="53"/>
  <c r="F330" i="42"/>
  <c r="F84" i="59"/>
  <c r="F54"/>
  <c r="F108" i="57"/>
  <c r="F341" i="55"/>
  <c r="F385" i="41"/>
  <c r="F246" i="53"/>
  <c r="F206"/>
  <c r="F247" i="51"/>
  <c r="F216"/>
  <c r="F285" i="55"/>
  <c r="F99" i="59"/>
  <c r="F368" i="41"/>
  <c r="F335" i="61"/>
  <c r="F61" i="42"/>
  <c r="F329" i="57"/>
  <c r="F58"/>
  <c r="F373" i="53"/>
  <c r="F114"/>
  <c r="F85"/>
  <c r="F403" i="42"/>
  <c r="F295"/>
  <c r="F341" i="51"/>
  <c r="F209" i="59"/>
  <c r="F193"/>
  <c r="E340" i="55"/>
  <c r="E387" i="41"/>
  <c r="E371"/>
  <c r="E192"/>
  <c r="E318" i="53"/>
  <c r="E228" i="55"/>
  <c r="E43" i="59"/>
  <c r="E320" i="57"/>
  <c r="E337" i="61"/>
  <c r="E47"/>
  <c r="E31"/>
  <c r="E15"/>
  <c r="E234" i="53"/>
  <c r="E385" i="55"/>
  <c r="E20"/>
  <c r="E112" i="57"/>
  <c r="E32"/>
  <c r="E176" i="41"/>
  <c r="E113" i="42"/>
  <c r="E34"/>
  <c r="E331" i="51"/>
  <c r="E47"/>
  <c r="E310" i="59"/>
  <c r="E127" i="57"/>
  <c r="E95"/>
  <c r="E31"/>
  <c r="E43" i="61"/>
  <c r="E129" i="53"/>
  <c r="E100"/>
  <c r="E375" i="42"/>
  <c r="E317" i="55"/>
  <c r="E83" i="59"/>
  <c r="E298" i="57"/>
  <c r="E65" i="55"/>
  <c r="E98" i="41"/>
  <c r="E57" i="61"/>
  <c r="E25"/>
  <c r="E232" i="53"/>
  <c r="E217" i="42"/>
  <c r="E139"/>
  <c r="E204" i="55"/>
  <c r="E141"/>
  <c r="E125"/>
  <c r="E145" i="59"/>
  <c r="E201" i="57"/>
  <c r="E33" i="55"/>
  <c r="E161" i="41"/>
  <c r="E414" i="53"/>
  <c r="E423" i="41"/>
  <c r="E363"/>
  <c r="E303"/>
  <c r="E330" i="61"/>
  <c r="E299"/>
  <c r="E129"/>
  <c r="E386" i="53"/>
  <c r="E267"/>
  <c r="E200" i="42"/>
  <c r="E122"/>
  <c r="E134" i="51"/>
  <c r="E361" i="55"/>
  <c r="E298"/>
  <c r="E140"/>
  <c r="E124"/>
  <c r="E108"/>
  <c r="E96" i="59"/>
  <c r="E18"/>
  <c r="E295" i="57"/>
  <c r="E216"/>
  <c r="E40"/>
  <c r="E252"/>
  <c r="E27" i="61"/>
  <c r="E91" i="51"/>
  <c r="E128" i="41"/>
  <c r="E256"/>
  <c r="E212"/>
  <c r="E197"/>
  <c r="E33"/>
  <c r="E308" i="42"/>
  <c r="E376" i="55"/>
  <c r="E282"/>
  <c r="E202"/>
  <c r="E123"/>
  <c r="E207" i="59"/>
  <c r="E80"/>
  <c r="E262" i="57"/>
  <c r="E129" i="41"/>
  <c r="E66"/>
  <c r="E89" i="51"/>
  <c r="E346" i="41"/>
  <c r="E317"/>
  <c r="E287"/>
  <c r="E271"/>
  <c r="E143" i="61"/>
  <c r="E279" i="53"/>
  <c r="E229" i="42"/>
  <c r="E138" i="55"/>
  <c r="E110" i="59"/>
  <c r="E293" i="57"/>
  <c r="E80" i="55"/>
  <c r="E291" i="42"/>
  <c r="E259"/>
  <c r="E327" i="55"/>
  <c r="E109" i="59"/>
  <c r="E93"/>
  <c r="E324" i="57"/>
  <c r="E308"/>
  <c r="E149"/>
  <c r="E227" i="42"/>
  <c r="E397" i="51"/>
  <c r="E99"/>
  <c r="E373" i="55"/>
  <c r="E220" i="59"/>
  <c r="E172"/>
  <c r="E124"/>
  <c r="E100" i="57"/>
  <c r="E209" i="41"/>
  <c r="E17"/>
  <c r="E327" i="61"/>
  <c r="E277" i="53"/>
  <c r="E217" i="61"/>
  <c r="E18"/>
  <c r="E289" i="42"/>
  <c r="E193" i="51"/>
  <c r="E161"/>
  <c r="G1101" i="53"/>
  <c r="E1101"/>
  <c r="E1005" i="61"/>
  <c r="D1005"/>
  <c r="B320" i="53"/>
  <c r="F320"/>
  <c r="H790" i="61"/>
  <c r="G790"/>
  <c r="D91"/>
  <c r="F91"/>
  <c r="E1156" i="53"/>
  <c r="F1156"/>
  <c r="D224"/>
  <c r="B224"/>
  <c r="E163"/>
  <c r="G163"/>
  <c r="H1080" i="42"/>
  <c r="E1080"/>
  <c r="F1080"/>
  <c r="F1063"/>
  <c r="D1063"/>
  <c r="G1063"/>
  <c r="E467" i="62"/>
  <c r="F467"/>
  <c r="G467"/>
  <c r="A871" i="61"/>
  <c r="F871"/>
  <c r="A1119" i="42"/>
  <c r="F1119"/>
  <c r="B168" i="53"/>
  <c r="D168"/>
  <c r="G168"/>
  <c r="E305"/>
  <c r="D305"/>
  <c r="G491" i="41"/>
  <c r="G345"/>
  <c r="D1031" i="61"/>
  <c r="H916"/>
  <c r="E894"/>
  <c r="H335"/>
  <c r="G293"/>
  <c r="H280"/>
  <c r="H1160" i="53"/>
  <c r="H918"/>
  <c r="D612"/>
  <c r="E361"/>
  <c r="D349"/>
  <c r="G325"/>
  <c r="F1075" i="42"/>
  <c r="H807"/>
  <c r="D485"/>
  <c r="E873" i="51"/>
  <c r="E722"/>
  <c r="G602"/>
  <c r="D500"/>
  <c r="G346"/>
  <c r="F345" i="41"/>
  <c r="F916" i="61"/>
  <c r="G1160" i="53"/>
  <c r="D918" i="42"/>
  <c r="D807"/>
  <c r="H673"/>
  <c r="F900" i="51"/>
  <c r="G857"/>
  <c r="E128"/>
  <c r="G1017" i="59"/>
  <c r="E345" i="41"/>
  <c r="H1071" i="61"/>
  <c r="G717"/>
  <c r="G517"/>
  <c r="F115"/>
  <c r="D1160" i="53"/>
  <c r="G637"/>
  <c r="G335"/>
  <c r="H123"/>
  <c r="H1139" i="42"/>
  <c r="F1036"/>
  <c r="F673"/>
  <c r="H234" i="51"/>
  <c r="D798" i="59"/>
  <c r="G197"/>
  <c r="E29" i="61"/>
  <c r="G1039" i="53"/>
  <c r="H860"/>
  <c r="G709"/>
  <c r="D451"/>
  <c r="D335"/>
  <c r="G1151" i="42"/>
  <c r="E1139"/>
  <c r="F967"/>
  <c r="F890"/>
  <c r="D58"/>
  <c r="G976" i="51"/>
  <c r="D234"/>
  <c r="D1046" i="59"/>
  <c r="F924" i="57"/>
  <c r="B988" i="61"/>
  <c r="B917" i="42"/>
  <c r="B976" i="51"/>
  <c r="B450"/>
  <c r="B140"/>
  <c r="B115" i="55"/>
  <c r="A1015" i="61"/>
  <c r="B838"/>
  <c r="B173" i="41"/>
  <c r="B977" i="61"/>
  <c r="A701"/>
  <c r="B803" i="53"/>
  <c r="H132"/>
  <c r="B94" i="51"/>
  <c r="A833" i="55"/>
  <c r="G469" i="62"/>
  <c r="E330"/>
  <c r="F469"/>
  <c r="A450"/>
  <c r="D330"/>
  <c r="G151"/>
  <c r="H91"/>
  <c r="H158" i="41"/>
  <c r="H1154" i="61"/>
  <c r="H898"/>
  <c r="H819"/>
  <c r="F329"/>
  <c r="B1117" i="53"/>
  <c r="G1062"/>
  <c r="G912"/>
  <c r="F829"/>
  <c r="H676"/>
  <c r="G487"/>
  <c r="D355"/>
  <c r="B145"/>
  <c r="G132"/>
  <c r="H965" i="42"/>
  <c r="E926"/>
  <c r="E887"/>
  <c r="D740"/>
  <c r="D507"/>
  <c r="B359"/>
  <c r="B239"/>
  <c r="H837" i="51"/>
  <c r="D1012" i="59"/>
  <c r="F318"/>
  <c r="H386" i="62"/>
  <c r="G119"/>
  <c r="G91"/>
  <c r="H312" i="41"/>
  <c r="H142"/>
  <c r="E1154" i="61"/>
  <c r="D947"/>
  <c r="H872"/>
  <c r="H724"/>
  <c r="F613"/>
  <c r="G397"/>
  <c r="E329"/>
  <c r="E245"/>
  <c r="G155"/>
  <c r="H773" i="53"/>
  <c r="F733"/>
  <c r="H406"/>
  <c r="F280"/>
  <c r="D244"/>
  <c r="F132"/>
  <c r="H90"/>
  <c r="F753" i="55"/>
  <c r="F209" i="41"/>
  <c r="D765" i="61"/>
  <c r="H585"/>
  <c r="E733" i="53"/>
  <c r="F179"/>
  <c r="D950" i="42"/>
  <c r="H813"/>
  <c r="F698" i="51"/>
  <c r="G610" i="55"/>
  <c r="D431" i="62"/>
  <c r="G280"/>
  <c r="G22" i="41"/>
  <c r="G919" i="61"/>
  <c r="F816"/>
  <c r="G778"/>
  <c r="F764"/>
  <c r="B697"/>
  <c r="A381"/>
  <c r="H284"/>
  <c r="A1060" i="53"/>
  <c r="G1045"/>
  <c r="B990"/>
  <c r="E977"/>
  <c r="A923"/>
  <c r="H798"/>
  <c r="H416"/>
  <c r="F365"/>
  <c r="E154"/>
  <c r="H1001" i="42"/>
  <c r="A1041" i="51"/>
  <c r="D917" i="57"/>
  <c r="B212" i="61"/>
  <c r="F933" i="53"/>
  <c r="B138" i="55"/>
  <c r="A119" i="62"/>
  <c r="E406"/>
  <c r="F393"/>
  <c r="B43"/>
  <c r="H894" i="61"/>
  <c r="F814"/>
  <c r="E637"/>
  <c r="F267"/>
  <c r="H1029" i="53"/>
  <c r="E933"/>
  <c r="A482"/>
  <c r="F414"/>
  <c r="H349"/>
  <c r="E338"/>
  <c r="H1075" i="42"/>
  <c r="H836"/>
  <c r="H530" i="51"/>
  <c r="G500"/>
  <c r="E497" i="55"/>
  <c r="H1006" i="59"/>
  <c r="H345" i="41"/>
  <c r="G1031" i="61"/>
  <c r="B679"/>
  <c r="B665"/>
  <c r="E267"/>
  <c r="H626" i="53"/>
  <c r="F481"/>
  <c r="H467"/>
  <c r="E391"/>
  <c r="E349"/>
  <c r="F288"/>
  <c r="G85"/>
  <c r="G1154" i="42"/>
  <c r="G1075"/>
  <c r="G556"/>
  <c r="F1038" i="51"/>
  <c r="H873"/>
  <c r="F1006" i="59"/>
  <c r="D464" i="62"/>
  <c r="F464"/>
  <c r="F865" i="61"/>
  <c r="A865"/>
  <c r="A755"/>
  <c r="B755"/>
  <c r="E321" i="53"/>
  <c r="D321"/>
  <c r="F1142" i="61"/>
  <c r="E1142"/>
  <c r="D889"/>
  <c r="F889"/>
  <c r="E889"/>
  <c r="E740"/>
  <c r="H740"/>
  <c r="D885" i="53"/>
  <c r="H885"/>
  <c r="A725" i="61"/>
  <c r="B725"/>
  <c r="H55"/>
  <c r="G55"/>
  <c r="H226" i="41"/>
  <c r="E226"/>
  <c r="D369" i="61"/>
  <c r="E369"/>
  <c r="G369"/>
  <c r="H369"/>
  <c r="F196" i="41"/>
  <c r="H196"/>
  <c r="A631" i="53"/>
  <c r="H631"/>
  <c r="F45" i="62"/>
  <c r="B45"/>
  <c r="D45"/>
  <c r="H45"/>
  <c r="B1090" i="42"/>
  <c r="F1090"/>
  <c r="E1009" i="61"/>
  <c r="B1009"/>
  <c r="D996"/>
  <c r="E996"/>
  <c r="G996"/>
  <c r="H996"/>
  <c r="B996"/>
  <c r="F1091"/>
  <c r="D1091"/>
  <c r="F812" i="53"/>
  <c r="D812"/>
  <c r="E812"/>
  <c r="D844" i="61"/>
  <c r="A844"/>
  <c r="E585" i="53"/>
  <c r="H585"/>
  <c r="A1156" i="42"/>
  <c r="G1156"/>
  <c r="H1156"/>
  <c r="B809"/>
  <c r="H809"/>
  <c r="E580" i="61"/>
  <c r="G580"/>
  <c r="E297" i="62"/>
  <c r="B136"/>
  <c r="F74"/>
  <c r="G209" i="41"/>
  <c r="G185"/>
  <c r="F1098" i="61"/>
  <c r="F1037"/>
  <c r="D1027"/>
  <c r="A988"/>
  <c r="B979"/>
  <c r="A979"/>
  <c r="H947"/>
  <c r="H925"/>
  <c r="H776"/>
  <c r="F717"/>
  <c r="F587"/>
  <c r="G563"/>
  <c r="D550"/>
  <c r="E486"/>
  <c r="H486"/>
  <c r="B297"/>
  <c r="B675" i="53"/>
  <c r="B620"/>
  <c r="F620"/>
  <c r="D494"/>
  <c r="H297"/>
  <c r="B1107" i="61"/>
  <c r="G967"/>
  <c r="G947"/>
  <c r="F83"/>
  <c r="E83"/>
  <c r="H920" i="53"/>
  <c r="A920"/>
  <c r="E920"/>
  <c r="G858"/>
  <c r="H858"/>
  <c r="D9"/>
  <c r="E9"/>
  <c r="A1107" i="61"/>
  <c r="A1098"/>
  <c r="A1037"/>
  <c r="F967"/>
  <c r="F947"/>
  <c r="A904"/>
  <c r="E830"/>
  <c r="H830"/>
  <c r="G794"/>
  <c r="B763"/>
  <c r="A717"/>
  <c r="B550"/>
  <c r="B160"/>
  <c r="B1112" i="53"/>
  <c r="E1112"/>
  <c r="A1101"/>
  <c r="H1101"/>
  <c r="B973"/>
  <c r="E538"/>
  <c r="F538"/>
  <c r="D333"/>
  <c r="H333"/>
  <c r="H284"/>
  <c r="D284"/>
  <c r="F238"/>
  <c r="D238"/>
  <c r="G217"/>
  <c r="G129"/>
  <c r="G966" i="42"/>
  <c r="E966"/>
  <c r="B450" i="62"/>
  <c r="H281"/>
  <c r="F415" i="41"/>
  <c r="H347"/>
  <c r="B209"/>
  <c r="H160"/>
  <c r="H995" i="61"/>
  <c r="F987"/>
  <c r="D987"/>
  <c r="E947"/>
  <c r="F894"/>
  <c r="B894"/>
  <c r="G871"/>
  <c r="E851"/>
  <c r="B851"/>
  <c r="E794"/>
  <c r="D785"/>
  <c r="G774"/>
  <c r="D626"/>
  <c r="A587"/>
  <c r="D294"/>
  <c r="H294"/>
  <c r="H881" i="53"/>
  <c r="G867"/>
  <c r="F867"/>
  <c r="F844"/>
  <c r="D844"/>
  <c r="B617"/>
  <c r="H617"/>
  <c r="E550"/>
  <c r="A550"/>
  <c r="D550"/>
  <c r="D230"/>
  <c r="G230"/>
  <c r="E217"/>
  <c r="B153"/>
  <c r="F153"/>
  <c r="G160" i="41"/>
  <c r="E995" i="61"/>
  <c r="D703"/>
  <c r="E703"/>
  <c r="E80"/>
  <c r="B80"/>
  <c r="D549" i="53"/>
  <c r="E549"/>
  <c r="E536"/>
  <c r="D536"/>
  <c r="F536"/>
  <c r="H536"/>
  <c r="A536"/>
  <c r="H520"/>
  <c r="A520"/>
  <c r="F129"/>
  <c r="B129"/>
  <c r="D1106" i="42"/>
  <c r="B1106"/>
  <c r="F1106"/>
  <c r="H1106"/>
  <c r="A58" i="62"/>
  <c r="G985" i="61"/>
  <c r="B785"/>
  <c r="B626"/>
  <c r="E415"/>
  <c r="F415"/>
  <c r="B115"/>
  <c r="E115"/>
  <c r="G115"/>
  <c r="F1045" i="53"/>
  <c r="D931"/>
  <c r="H931"/>
  <c r="E765"/>
  <c r="A765"/>
  <c r="A643"/>
  <c r="G339"/>
  <c r="F294"/>
  <c r="F937" i="42"/>
  <c r="D937"/>
  <c r="G130" i="62"/>
  <c r="E91"/>
  <c r="H217" i="41"/>
  <c r="F1154" i="61"/>
  <c r="D1112"/>
  <c r="E1084"/>
  <c r="D994"/>
  <c r="H994"/>
  <c r="B966"/>
  <c r="A947"/>
  <c r="D848"/>
  <c r="A794"/>
  <c r="G674"/>
  <c r="G610"/>
  <c r="H558"/>
  <c r="E400"/>
  <c r="H337"/>
  <c r="B198"/>
  <c r="H185"/>
  <c r="G50"/>
  <c r="G11"/>
  <c r="D1045" i="53"/>
  <c r="D60"/>
  <c r="H60"/>
  <c r="F1069" i="42"/>
  <c r="B1069"/>
  <c r="G911" i="51"/>
  <c r="D911"/>
  <c r="B282" i="41"/>
  <c r="F1103" i="61"/>
  <c r="G953"/>
  <c r="F953"/>
  <c r="F858"/>
  <c r="B793"/>
  <c r="A793"/>
  <c r="B440"/>
  <c r="G440"/>
  <c r="B266"/>
  <c r="E266"/>
  <c r="G127"/>
  <c r="D127"/>
  <c r="H362" i="53"/>
  <c r="E362"/>
  <c r="D316"/>
  <c r="E316"/>
  <c r="F316"/>
  <c r="E266"/>
  <c r="D266"/>
  <c r="D172"/>
  <c r="E172"/>
  <c r="G172"/>
  <c r="D767" i="42"/>
  <c r="F1094" i="61"/>
  <c r="E1094"/>
  <c r="D1070"/>
  <c r="G869"/>
  <c r="F869"/>
  <c r="H847"/>
  <c r="A838"/>
  <c r="H814"/>
  <c r="F782"/>
  <c r="B413"/>
  <c r="F372"/>
  <c r="F337"/>
  <c r="B316"/>
  <c r="E279"/>
  <c r="F279"/>
  <c r="E197"/>
  <c r="E1168" i="53"/>
  <c r="F1168"/>
  <c r="A1045"/>
  <c r="A560"/>
  <c r="H560"/>
  <c r="B362"/>
  <c r="D245"/>
  <c r="E71"/>
  <c r="E636" i="42"/>
  <c r="B636"/>
  <c r="E620"/>
  <c r="G1103" i="61"/>
  <c r="A1103"/>
  <c r="D1011"/>
  <c r="E1011"/>
  <c r="F972"/>
  <c r="D972"/>
  <c r="A953"/>
  <c r="E890"/>
  <c r="A890"/>
  <c r="E289"/>
  <c r="H289"/>
  <c r="A1128" i="53"/>
  <c r="D1128"/>
  <c r="E1128"/>
  <c r="F1128"/>
  <c r="D1118"/>
  <c r="H1118"/>
  <c r="E802"/>
  <c r="H802"/>
  <c r="H437"/>
  <c r="F437"/>
  <c r="F400"/>
  <c r="D400"/>
  <c r="H400"/>
  <c r="D304"/>
  <c r="G304"/>
  <c r="D264"/>
  <c r="G264"/>
  <c r="H264"/>
  <c r="F255"/>
  <c r="D255"/>
  <c r="D32"/>
  <c r="E32"/>
  <c r="E17"/>
  <c r="G17"/>
  <c r="A1117" i="42"/>
  <c r="E1117"/>
  <c r="F1117"/>
  <c r="A374" i="62"/>
  <c r="A91"/>
  <c r="A78"/>
  <c r="F113"/>
  <c r="E265" i="41"/>
  <c r="E56"/>
  <c r="G1162" i="61"/>
  <c r="H1069"/>
  <c r="A847"/>
  <c r="G647"/>
  <c r="D647"/>
  <c r="H647"/>
  <c r="G288"/>
  <c r="G263"/>
  <c r="G250"/>
  <c r="H1105" i="53"/>
  <c r="F1094"/>
  <c r="G1030"/>
  <c r="A1030"/>
  <c r="G448"/>
  <c r="H422"/>
  <c r="B422"/>
  <c r="D422"/>
  <c r="E422"/>
  <c r="F422"/>
  <c r="B211"/>
  <c r="G211"/>
  <c r="E972" i="42"/>
  <c r="A972"/>
  <c r="H234" i="62"/>
  <c r="G167"/>
  <c r="E113"/>
  <c r="E177" i="41"/>
  <c r="G1018" i="61"/>
  <c r="H970"/>
  <c r="G962"/>
  <c r="B814"/>
  <c r="G814"/>
  <c r="E851" i="53"/>
  <c r="F851"/>
  <c r="G851"/>
  <c r="D189" i="42"/>
  <c r="F189"/>
  <c r="H351" i="41"/>
  <c r="A1069" i="61"/>
  <c r="E1069"/>
  <c r="F1069"/>
  <c r="F1018"/>
  <c r="H846"/>
  <c r="F846"/>
  <c r="E835"/>
  <c r="H835"/>
  <c r="F514"/>
  <c r="E514"/>
  <c r="E97"/>
  <c r="F48"/>
  <c r="H48"/>
  <c r="G1053" i="53"/>
  <c r="H1053"/>
  <c r="F1029"/>
  <c r="B544"/>
  <c r="E263"/>
  <c r="D314" i="62"/>
  <c r="A234"/>
  <c r="A167"/>
  <c r="F152"/>
  <c r="B113"/>
  <c r="H75"/>
  <c r="H377" i="41"/>
  <c r="G351"/>
  <c r="H211"/>
  <c r="F141"/>
  <c r="D42"/>
  <c r="F42"/>
  <c r="F1107" i="61"/>
  <c r="E1018"/>
  <c r="B835"/>
  <c r="F669"/>
  <c r="E513"/>
  <c r="F488"/>
  <c r="G323"/>
  <c r="H297"/>
  <c r="A1164" i="53"/>
  <c r="E1164"/>
  <c r="G1164"/>
  <c r="H1164"/>
  <c r="H1124"/>
  <c r="D912"/>
  <c r="B822"/>
  <c r="E664"/>
  <c r="G664"/>
  <c r="A598"/>
  <c r="G598"/>
  <c r="H598"/>
  <c r="H108"/>
  <c r="D108"/>
  <c r="E601" i="42"/>
  <c r="G601"/>
  <c r="D298" i="62"/>
  <c r="D75"/>
  <c r="F41"/>
  <c r="F328" i="41"/>
  <c r="E1107" i="61"/>
  <c r="G988"/>
  <c r="F988"/>
  <c r="D820"/>
  <c r="H630"/>
  <c r="E421"/>
  <c r="F407"/>
  <c r="E323"/>
  <c r="D297"/>
  <c r="F286"/>
  <c r="H248"/>
  <c r="B248"/>
  <c r="F248"/>
  <c r="E233"/>
  <c r="E1124" i="53"/>
  <c r="D976"/>
  <c r="F976"/>
  <c r="A484"/>
  <c r="H484"/>
  <c r="E310"/>
  <c r="G299"/>
  <c r="B299"/>
  <c r="F299"/>
  <c r="A1018" i="61"/>
  <c r="H1018"/>
  <c r="D149"/>
  <c r="F149"/>
  <c r="B911" i="53"/>
  <c r="G911"/>
  <c r="G179"/>
  <c r="H179"/>
  <c r="A1096" i="42"/>
  <c r="D1096"/>
  <c r="E1096"/>
  <c r="F1096"/>
  <c r="H1096"/>
  <c r="E162" i="53"/>
  <c r="F130"/>
  <c r="E1036" i="42"/>
  <c r="A1003"/>
  <c r="H955"/>
  <c r="D944"/>
  <c r="A598"/>
  <c r="D393"/>
  <c r="H116"/>
  <c r="E1070" i="51"/>
  <c r="H395"/>
  <c r="H216"/>
  <c r="F320" i="55"/>
  <c r="F166"/>
  <c r="G680" i="59"/>
  <c r="H666"/>
  <c r="H253" i="42"/>
  <c r="D1041" i="51"/>
  <c r="H548"/>
  <c r="F450"/>
  <c r="G409"/>
  <c r="G216"/>
  <c r="F819" i="55"/>
  <c r="E980" i="57"/>
  <c r="G772" i="51"/>
  <c r="F1103" i="57"/>
  <c r="A450" i="51"/>
  <c r="A942" i="42"/>
  <c r="A713"/>
  <c r="F810" i="53"/>
  <c r="H711"/>
  <c r="F672"/>
  <c r="E481"/>
  <c r="D456"/>
  <c r="H368"/>
  <c r="D337"/>
  <c r="G1040" i="42"/>
  <c r="E918"/>
  <c r="H815"/>
  <c r="B673"/>
  <c r="B540"/>
  <c r="H485"/>
  <c r="A816" i="51"/>
  <c r="G769"/>
  <c r="A757"/>
  <c r="H628"/>
  <c r="D556"/>
  <c r="H448"/>
  <c r="F108"/>
  <c r="H434" i="55"/>
  <c r="F357"/>
  <c r="E661" i="59"/>
  <c r="G1007" i="42"/>
  <c r="F998"/>
  <c r="A481" i="53"/>
  <c r="H380"/>
  <c r="H336"/>
  <c r="F259"/>
  <c r="H175"/>
  <c r="E114"/>
  <c r="D1007" i="42"/>
  <c r="E998"/>
  <c r="E827"/>
  <c r="B815"/>
  <c r="A642"/>
  <c r="H411"/>
  <c r="E358"/>
  <c r="D204"/>
  <c r="G178"/>
  <c r="A556" i="51"/>
  <c r="E149"/>
  <c r="H629" i="59"/>
  <c r="H536"/>
  <c r="B55"/>
  <c r="A787" i="57"/>
  <c r="G345" i="53"/>
  <c r="D336"/>
  <c r="E298"/>
  <c r="H145"/>
  <c r="D114"/>
  <c r="H22"/>
  <c r="D1060" i="42"/>
  <c r="E928"/>
  <c r="E563"/>
  <c r="D51"/>
  <c r="F839" i="51"/>
  <c r="G329"/>
  <c r="E63"/>
  <c r="G887" i="55"/>
  <c r="D315" i="59"/>
  <c r="F75" i="57"/>
  <c r="G410" i="42"/>
  <c r="G164"/>
  <c r="D937" i="51"/>
  <c r="H666"/>
  <c r="D596"/>
  <c r="D887" i="55"/>
  <c r="D583"/>
  <c r="D341"/>
  <c r="G31" i="53"/>
  <c r="A1048" i="42"/>
  <c r="A917"/>
  <c r="B177" i="51"/>
  <c r="B1089" i="53"/>
  <c r="H439"/>
  <c r="H408"/>
  <c r="E376"/>
  <c r="D132"/>
  <c r="F86"/>
  <c r="D74"/>
  <c r="E31"/>
  <c r="D1075" i="42"/>
  <c r="E1015"/>
  <c r="H1003"/>
  <c r="H690"/>
  <c r="D394"/>
  <c r="G340"/>
  <c r="E905" i="51"/>
  <c r="A708"/>
  <c r="F664"/>
  <c r="H510"/>
  <c r="F386"/>
  <c r="D777" i="55"/>
  <c r="G262"/>
  <c r="A982" i="59"/>
  <c r="B845" i="57"/>
  <c r="E512"/>
  <c r="E405"/>
  <c r="F408" i="53"/>
  <c r="H162"/>
  <c r="H1036" i="42"/>
  <c r="D1015"/>
  <c r="F132"/>
  <c r="G1114" i="51"/>
  <c r="G692"/>
  <c r="E370"/>
  <c r="E92" i="55"/>
  <c r="F264" i="53"/>
  <c r="E264"/>
  <c r="H240"/>
  <c r="B240"/>
  <c r="H211"/>
  <c r="F211"/>
  <c r="D155"/>
  <c r="G155"/>
  <c r="H115"/>
  <c r="E115"/>
  <c r="D39"/>
  <c r="B39"/>
  <c r="D1090" i="42"/>
  <c r="H1090"/>
  <c r="F1037"/>
  <c r="B1037"/>
  <c r="B1016"/>
  <c r="E1016"/>
  <c r="F852"/>
  <c r="B852"/>
  <c r="E775"/>
  <c r="F775"/>
  <c r="B658"/>
  <c r="A658"/>
  <c r="G643"/>
  <c r="F643"/>
  <c r="D580"/>
  <c r="E580"/>
  <c r="H568"/>
  <c r="A568"/>
  <c r="H529"/>
  <c r="D529"/>
  <c r="F524"/>
  <c r="H524"/>
  <c r="H465"/>
  <c r="F465"/>
  <c r="E392"/>
  <c r="B392"/>
  <c r="F316"/>
  <c r="E316"/>
  <c r="G297"/>
  <c r="F297"/>
  <c r="D291"/>
  <c r="G291"/>
  <c r="H220"/>
  <c r="D220"/>
  <c r="F120"/>
  <c r="D120"/>
  <c r="F70"/>
  <c r="E70"/>
  <c r="B921" i="51"/>
  <c r="D921"/>
  <c r="E829"/>
  <c r="F829"/>
  <c r="E728"/>
  <c r="G728"/>
  <c r="G634"/>
  <c r="E634"/>
  <c r="G626"/>
  <c r="H626"/>
  <c r="E554"/>
  <c r="D554"/>
  <c r="D541"/>
  <c r="G541"/>
  <c r="A510"/>
  <c r="B510"/>
  <c r="G510"/>
  <c r="B500"/>
  <c r="E500"/>
  <c r="G489"/>
  <c r="H489"/>
  <c r="F447"/>
  <c r="G447"/>
  <c r="D429"/>
  <c r="H429"/>
  <c r="D411"/>
  <c r="F411"/>
  <c r="H407"/>
  <c r="G359"/>
  <c r="E359"/>
  <c r="B337"/>
  <c r="F337"/>
  <c r="E238"/>
  <c r="D238"/>
  <c r="E166"/>
  <c r="G166"/>
  <c r="B48"/>
  <c r="G48"/>
  <c r="E849" i="55"/>
  <c r="H849"/>
  <c r="B743"/>
  <c r="D743"/>
  <c r="F676"/>
  <c r="A676"/>
  <c r="B673"/>
  <c r="E673"/>
  <c r="B660"/>
  <c r="F660"/>
  <c r="E627"/>
  <c r="F627"/>
  <c r="D564"/>
  <c r="E564"/>
  <c r="H360"/>
  <c r="B360"/>
  <c r="G314"/>
  <c r="E314"/>
  <c r="D84"/>
  <c r="B84"/>
  <c r="G1022" i="59"/>
  <c r="F1022"/>
  <c r="F980"/>
  <c r="D980"/>
  <c r="B98"/>
  <c r="H98"/>
  <c r="D1041" i="57"/>
  <c r="G1041"/>
  <c r="G710" i="59"/>
  <c r="F109"/>
  <c r="E845"/>
  <c r="F710"/>
  <c r="F565"/>
  <c r="G514"/>
  <c r="F408"/>
  <c r="D109"/>
  <c r="H67"/>
  <c r="G54"/>
  <c r="E902"/>
  <c r="B710"/>
  <c r="E641"/>
  <c r="E407"/>
  <c r="E768" i="57"/>
  <c r="G460"/>
  <c r="H382"/>
  <c r="G497" i="55"/>
  <c r="D438"/>
  <c r="E176"/>
  <c r="B977" i="59"/>
  <c r="H826"/>
  <c r="D495"/>
  <c r="D1080" i="57"/>
  <c r="D243" i="51"/>
  <c r="H522" i="55"/>
  <c r="A438"/>
  <c r="A1118" i="59"/>
  <c r="F547"/>
  <c r="G536"/>
  <c r="F61"/>
  <c r="G1121" i="57"/>
  <c r="F1003"/>
  <c r="B916"/>
  <c r="A749"/>
  <c r="D522" i="55"/>
  <c r="F293"/>
  <c r="F1086" i="59"/>
  <c r="D559"/>
  <c r="E193"/>
  <c r="D88"/>
  <c r="H1092" i="57"/>
  <c r="G590"/>
  <c r="A529"/>
  <c r="F202" i="55"/>
  <c r="F430" i="59"/>
  <c r="G1070"/>
  <c r="E864"/>
  <c r="D806"/>
  <c r="E545"/>
  <c r="G400"/>
  <c r="E170" i="51"/>
  <c r="E85"/>
  <c r="E631" i="55"/>
  <c r="D169"/>
  <c r="F38"/>
  <c r="B1054" i="59"/>
  <c r="G758"/>
  <c r="D1116" i="57"/>
  <c r="F1027"/>
  <c r="A834"/>
  <c r="D52" i="55"/>
  <c r="D456" i="59"/>
  <c r="H318"/>
  <c r="F463" i="57"/>
  <c r="A87" i="62"/>
  <c r="G87"/>
  <c r="D87"/>
  <c r="F107"/>
  <c r="H107"/>
  <c r="A107"/>
  <c r="A171"/>
  <c r="F171"/>
  <c r="A402"/>
  <c r="A225"/>
  <c r="H70"/>
  <c r="F388" i="41"/>
  <c r="H431" i="62"/>
  <c r="D358"/>
  <c r="H151"/>
  <c r="E70"/>
  <c r="E388" i="41"/>
  <c r="H287"/>
  <c r="A50" i="62"/>
  <c r="A306"/>
  <c r="F281"/>
  <c r="G160"/>
  <c r="A151"/>
  <c r="E160"/>
  <c r="B330"/>
  <c r="A160"/>
  <c r="H99"/>
  <c r="G147"/>
  <c r="E99"/>
  <c r="H35"/>
  <c r="F423" i="41"/>
  <c r="H257"/>
  <c r="B225" i="62"/>
  <c r="A330"/>
  <c r="G427"/>
  <c r="E279"/>
  <c r="D147"/>
  <c r="B91"/>
  <c r="H51"/>
  <c r="F35"/>
  <c r="G320" i="41"/>
  <c r="D116" i="62"/>
  <c r="F81"/>
  <c r="G349"/>
  <c r="H298"/>
  <c r="G225"/>
  <c r="E214"/>
  <c r="H50"/>
  <c r="B35"/>
  <c r="A394"/>
  <c r="D448"/>
  <c r="F425"/>
  <c r="G393"/>
  <c r="A362"/>
  <c r="D349"/>
  <c r="G298"/>
  <c r="E251"/>
  <c r="E225"/>
  <c r="D214"/>
  <c r="D50"/>
  <c r="E67" i="53"/>
  <c r="B67"/>
  <c r="B1146" i="42"/>
  <c r="D1146"/>
  <c r="A1080"/>
  <c r="D1080"/>
  <c r="D1074"/>
  <c r="A1074"/>
  <c r="H1074"/>
  <c r="H1066"/>
  <c r="E1066"/>
  <c r="B1061"/>
  <c r="F1061"/>
  <c r="F1059"/>
  <c r="H1059"/>
  <c r="H1051"/>
  <c r="E1051"/>
  <c r="E1032"/>
  <c r="D1032"/>
  <c r="H951"/>
  <c r="E951"/>
  <c r="F951"/>
  <c r="A855"/>
  <c r="H855"/>
  <c r="D833"/>
  <c r="H833"/>
  <c r="B821"/>
  <c r="D821"/>
  <c r="A807"/>
  <c r="B807"/>
  <c r="B674"/>
  <c r="A674"/>
  <c r="F637"/>
  <c r="E637"/>
  <c r="B619"/>
  <c r="H619"/>
  <c r="G613"/>
  <c r="F613"/>
  <c r="D594"/>
  <c r="G594"/>
  <c r="E579"/>
  <c r="F579"/>
  <c r="B560"/>
  <c r="A560"/>
  <c r="H545"/>
  <c r="G545"/>
  <c r="A485"/>
  <c r="B485"/>
  <c r="F485"/>
  <c r="G485"/>
  <c r="H444"/>
  <c r="G444"/>
  <c r="F433"/>
  <c r="D433"/>
  <c r="G423"/>
  <c r="E423"/>
  <c r="D391"/>
  <c r="E391"/>
  <c r="B363"/>
  <c r="G363"/>
  <c r="H358"/>
  <c r="G358"/>
  <c r="F308"/>
  <c r="G308"/>
  <c r="D217"/>
  <c r="F217"/>
  <c r="E188"/>
  <c r="F188"/>
  <c r="H105"/>
  <c r="G105"/>
  <c r="F100"/>
  <c r="B100"/>
  <c r="D54"/>
  <c r="H54"/>
  <c r="H47"/>
  <c r="G47"/>
  <c r="F41"/>
  <c r="H41"/>
  <c r="H20"/>
  <c r="F20"/>
  <c r="D1126" i="51"/>
  <c r="H1126"/>
  <c r="H1017"/>
  <c r="D1017"/>
  <c r="B1003"/>
  <c r="E1003"/>
  <c r="G993"/>
  <c r="A993"/>
  <c r="A991"/>
  <c r="E991"/>
  <c r="G991"/>
  <c r="B969"/>
  <c r="G969"/>
  <c r="D968"/>
  <c r="F968"/>
  <c r="G928"/>
  <c r="B928"/>
  <c r="F928"/>
  <c r="G898"/>
  <c r="E898"/>
  <c r="F896"/>
  <c r="H896"/>
  <c r="D891"/>
  <c r="F891"/>
  <c r="A884"/>
  <c r="H884"/>
  <c r="G880"/>
  <c r="F880"/>
  <c r="A872"/>
  <c r="H872"/>
  <c r="D856"/>
  <c r="G856"/>
  <c r="F840"/>
  <c r="D840"/>
  <c r="G830"/>
  <c r="H830"/>
  <c r="A809"/>
  <c r="E809"/>
  <c r="A705"/>
  <c r="D705"/>
  <c r="H655"/>
  <c r="G655"/>
  <c r="H646"/>
  <c r="D646"/>
  <c r="A635"/>
  <c r="G635"/>
  <c r="D537"/>
  <c r="H537"/>
  <c r="G473"/>
  <c r="E473"/>
  <c r="F465"/>
  <c r="E465"/>
  <c r="H410"/>
  <c r="G410"/>
  <c r="D274"/>
  <c r="E274"/>
  <c r="F109"/>
  <c r="G109"/>
  <c r="E97"/>
  <c r="B97"/>
  <c r="H74"/>
  <c r="E74"/>
  <c r="G38"/>
  <c r="E38"/>
  <c r="A963" i="55"/>
  <c r="D963"/>
  <c r="H963"/>
  <c r="G916"/>
  <c r="E916"/>
  <c r="H728"/>
  <c r="F728"/>
  <c r="A722"/>
  <c r="H722"/>
  <c r="A700"/>
  <c r="E700"/>
  <c r="E678"/>
  <c r="B678"/>
  <c r="D529"/>
  <c r="A529"/>
  <c r="A489"/>
  <c r="E489"/>
  <c r="D440"/>
  <c r="E440"/>
  <c r="G335"/>
  <c r="F335"/>
  <c r="D302"/>
  <c r="H302"/>
  <c r="G164"/>
  <c r="H164"/>
  <c r="E43"/>
  <c r="H43"/>
  <c r="B1119" i="59"/>
  <c r="H1119"/>
  <c r="B876"/>
  <c r="E876"/>
  <c r="D797" i="57"/>
  <c r="B797"/>
  <c r="D582" i="55"/>
  <c r="H92"/>
  <c r="H9"/>
  <c r="E741" i="59"/>
  <c r="F727"/>
  <c r="G430"/>
  <c r="E307" i="57"/>
  <c r="G81"/>
  <c r="B981" i="59"/>
  <c r="A712"/>
  <c r="B702"/>
  <c r="H50"/>
  <c r="B669" i="57"/>
  <c r="B341" i="55"/>
  <c r="H314"/>
  <c r="B276"/>
  <c r="G980" i="59"/>
  <c r="F806"/>
  <c r="G649"/>
  <c r="H456"/>
  <c r="E329"/>
  <c r="G318"/>
  <c r="D984" i="57"/>
  <c r="D928"/>
  <c r="B566"/>
  <c r="H526"/>
  <c r="A566"/>
  <c r="B1083"/>
  <c r="F525"/>
  <c r="E16"/>
  <c r="F1005" i="42"/>
  <c r="F973"/>
  <c r="E942"/>
  <c r="D641"/>
  <c r="D411"/>
  <c r="F986" i="51"/>
  <c r="D708"/>
  <c r="D634"/>
  <c r="E307"/>
  <c r="H171"/>
  <c r="G94"/>
  <c r="G657" i="55"/>
  <c r="B499"/>
  <c r="G338"/>
  <c r="G1054" i="59"/>
  <c r="H867"/>
  <c r="H633"/>
  <c r="F536"/>
  <c r="G510"/>
  <c r="G369"/>
  <c r="G18"/>
  <c r="F954" i="57"/>
  <c r="D768"/>
  <c r="B608"/>
  <c r="G321" i="51"/>
  <c r="D307"/>
  <c r="G171"/>
  <c r="D657" i="55"/>
  <c r="G535"/>
  <c r="F228"/>
  <c r="F1054" i="59"/>
  <c r="F867"/>
  <c r="G633"/>
  <c r="E522"/>
  <c r="F510"/>
  <c r="F369"/>
  <c r="D752" i="57"/>
  <c r="H291" i="51"/>
  <c r="F561" i="55"/>
  <c r="D228"/>
  <c r="G892" i="59"/>
  <c r="E867"/>
  <c r="B172"/>
  <c r="A1108" i="57"/>
  <c r="A587" i="55"/>
  <c r="G1012" i="59"/>
  <c r="B827"/>
  <c r="B127"/>
  <c r="B881" i="57"/>
  <c r="B778"/>
  <c r="B618"/>
  <c r="A509"/>
  <c r="H193"/>
  <c r="A631" i="51"/>
  <c r="A472"/>
  <c r="H357" i="55"/>
  <c r="F1012" i="59"/>
  <c r="A827"/>
  <c r="B759"/>
  <c r="G520" i="57"/>
  <c r="G193"/>
  <c r="A1045"/>
  <c r="B688"/>
  <c r="B531"/>
  <c r="B147"/>
  <c r="H573" i="51"/>
  <c r="B307" i="55"/>
  <c r="G849" i="59"/>
  <c r="G320"/>
  <c r="B195"/>
  <c r="F573" i="51"/>
  <c r="A551"/>
  <c r="G355"/>
  <c r="G341"/>
  <c r="B637" i="55"/>
  <c r="B1118" i="59"/>
  <c r="B1022"/>
  <c r="D914"/>
  <c r="G886"/>
  <c r="G417"/>
  <c r="E320"/>
  <c r="B494" i="51"/>
  <c r="A494"/>
  <c r="E455"/>
  <c r="H455"/>
  <c r="F387"/>
  <c r="B387"/>
  <c r="G234"/>
  <c r="E234"/>
  <c r="A1006" i="55"/>
  <c r="D1006"/>
  <c r="B851"/>
  <c r="E851"/>
  <c r="B817"/>
  <c r="A817"/>
  <c r="D810"/>
  <c r="E810"/>
  <c r="G737"/>
  <c r="A737"/>
  <c r="G491"/>
  <c r="E491"/>
  <c r="F491"/>
  <c r="G489"/>
  <c r="B489"/>
  <c r="G488"/>
  <c r="B488"/>
  <c r="D476"/>
  <c r="E476"/>
  <c r="G441"/>
  <c r="E441"/>
  <c r="E434"/>
  <c r="B434"/>
  <c r="D428"/>
  <c r="H422"/>
  <c r="G330"/>
  <c r="F330"/>
  <c r="H330"/>
  <c r="B309"/>
  <c r="E309"/>
  <c r="D197"/>
  <c r="H197"/>
  <c r="B144"/>
  <c r="E144"/>
  <c r="E122"/>
  <c r="B122"/>
  <c r="G101"/>
  <c r="D101"/>
  <c r="E89"/>
  <c r="G89"/>
  <c r="G79"/>
  <c r="E79"/>
  <c r="D74"/>
  <c r="E74"/>
  <c r="D70"/>
  <c r="F70"/>
  <c r="E52"/>
  <c r="H52"/>
  <c r="A1119" i="59"/>
  <c r="G1119"/>
  <c r="G1102"/>
  <c r="B1102"/>
  <c r="H1093"/>
  <c r="G1093"/>
  <c r="E1076"/>
  <c r="D1076"/>
  <c r="F1076"/>
  <c r="B992"/>
  <c r="F992"/>
  <c r="H992"/>
  <c r="H966"/>
  <c r="A966"/>
  <c r="F960"/>
  <c r="E960"/>
  <c r="F957"/>
  <c r="H957"/>
  <c r="D950"/>
  <c r="G950"/>
  <c r="A933"/>
  <c r="B933"/>
  <c r="A928"/>
  <c r="F928"/>
  <c r="B926"/>
  <c r="A926"/>
  <c r="G876"/>
  <c r="H876"/>
  <c r="H849"/>
  <c r="B849"/>
  <c r="D849"/>
  <c r="G838"/>
  <c r="E838"/>
  <c r="D837"/>
  <c r="F837"/>
  <c r="D829"/>
  <c r="A829"/>
  <c r="F829"/>
  <c r="F776"/>
  <c r="G776"/>
  <c r="G760"/>
  <c r="E760"/>
  <c r="F760"/>
  <c r="F750"/>
  <c r="E750"/>
  <c r="F734"/>
  <c r="H734"/>
  <c r="G727"/>
  <c r="B727"/>
  <c r="E709"/>
  <c r="H709"/>
  <c r="D697"/>
  <c r="B697"/>
  <c r="D647"/>
  <c r="H647"/>
  <c r="A642"/>
  <c r="E642"/>
  <c r="F642"/>
  <c r="A615"/>
  <c r="F615"/>
  <c r="G615"/>
  <c r="A567"/>
  <c r="B567"/>
  <c r="E560"/>
  <c r="D560"/>
  <c r="A553"/>
  <c r="D553"/>
  <c r="H543"/>
  <c r="G543"/>
  <c r="B481"/>
  <c r="H481"/>
  <c r="G451"/>
  <c r="B451"/>
  <c r="H370"/>
  <c r="D370"/>
  <c r="D355"/>
  <c r="A355"/>
  <c r="E295"/>
  <c r="H295"/>
  <c r="F256"/>
  <c r="G256"/>
  <c r="D256"/>
  <c r="E256"/>
  <c r="D249"/>
  <c r="F249"/>
  <c r="B178"/>
  <c r="D178"/>
  <c r="F154"/>
  <c r="B154"/>
  <c r="E150"/>
  <c r="G150"/>
  <c r="E149"/>
  <c r="D149"/>
  <c r="B146"/>
  <c r="D146"/>
  <c r="D85"/>
  <c r="E85"/>
  <c r="F85"/>
  <c r="H85"/>
  <c r="E40"/>
  <c r="F40"/>
  <c r="G40"/>
  <c r="H11"/>
  <c r="E11"/>
  <c r="D1117" i="57"/>
  <c r="E1117"/>
  <c r="G1117"/>
  <c r="E1039"/>
  <c r="F1039"/>
  <c r="G1020"/>
  <c r="A1020"/>
  <c r="H1020"/>
  <c r="D976"/>
  <c r="B976"/>
  <c r="E932"/>
  <c r="A932"/>
  <c r="E865"/>
  <c r="D865"/>
  <c r="E856"/>
  <c r="A856"/>
  <c r="B856"/>
  <c r="G853"/>
  <c r="B853"/>
  <c r="D853"/>
  <c r="F848"/>
  <c r="B848"/>
  <c r="F842"/>
  <c r="H842"/>
  <c r="D837"/>
  <c r="G837"/>
  <c r="D833"/>
  <c r="G833"/>
  <c r="H818"/>
  <c r="G818"/>
  <c r="H800"/>
  <c r="F800"/>
  <c r="A748"/>
  <c r="B748"/>
  <c r="F748"/>
  <c r="G748"/>
  <c r="H700"/>
  <c r="E700"/>
  <c r="D693"/>
  <c r="G693"/>
  <c r="D489"/>
  <c r="H489"/>
  <c r="H477"/>
  <c r="D477"/>
  <c r="F333"/>
  <c r="D333"/>
  <c r="D228"/>
  <c r="B228"/>
  <c r="E138"/>
  <c r="B138"/>
  <c r="D138"/>
  <c r="B137"/>
  <c r="F137"/>
  <c r="G137"/>
  <c r="H117"/>
  <c r="E117"/>
  <c r="G47" i="59"/>
  <c r="H1012" i="57"/>
  <c r="E1000"/>
  <c r="B749"/>
  <c r="B650"/>
  <c r="B537"/>
  <c r="F938"/>
  <c r="A688"/>
  <c r="B625"/>
  <c r="B516"/>
  <c r="B466"/>
  <c r="D293"/>
  <c r="H129"/>
  <c r="A625"/>
  <c r="H525"/>
  <c r="A516"/>
  <c r="E129"/>
  <c r="E102"/>
  <c r="D565" i="59"/>
  <c r="E514"/>
  <c r="F444"/>
  <c r="H286"/>
  <c r="H197"/>
  <c r="G136"/>
  <c r="F98"/>
  <c r="E54"/>
  <c r="H18"/>
  <c r="F1028" i="57"/>
  <c r="A916"/>
  <c r="E851"/>
  <c r="G768"/>
  <c r="F534"/>
  <c r="E525"/>
  <c r="H304"/>
  <c r="E214"/>
  <c r="H202"/>
  <c r="D45"/>
  <c r="H618" i="59"/>
  <c r="G286"/>
  <c r="G147" i="57"/>
  <c r="G643" i="55"/>
  <c r="H454"/>
  <c r="E201"/>
  <c r="F1025" i="59"/>
  <c r="G870"/>
  <c r="G827"/>
  <c r="A710"/>
  <c r="H687"/>
  <c r="E618"/>
  <c r="B514"/>
  <c r="H354"/>
  <c r="E330"/>
  <c r="F286"/>
  <c r="H274"/>
  <c r="G185"/>
  <c r="E1103" i="57"/>
  <c r="B1052"/>
  <c r="B1019"/>
  <c r="D924"/>
  <c r="F778"/>
  <c r="H747"/>
  <c r="G262"/>
  <c r="B252"/>
  <c r="F147"/>
  <c r="D575" i="59"/>
  <c r="D330"/>
  <c r="E286"/>
  <c r="A1028" i="57"/>
  <c r="G791"/>
  <c r="G747"/>
  <c r="D719"/>
  <c r="G608"/>
  <c r="E595"/>
  <c r="A372"/>
  <c r="F238"/>
  <c r="E147"/>
  <c r="H27"/>
  <c r="G1027"/>
  <c r="H980"/>
  <c r="E653"/>
  <c r="G644"/>
  <c r="G421"/>
  <c r="F408"/>
  <c r="E54"/>
  <c r="B653"/>
  <c r="A484"/>
  <c r="E751" i="59"/>
  <c r="E531"/>
  <c r="E318"/>
  <c r="D305"/>
  <c r="A980" i="57"/>
  <c r="A944"/>
  <c r="D920"/>
  <c r="B765"/>
  <c r="A745"/>
  <c r="A653"/>
  <c r="D629"/>
  <c r="F593"/>
  <c r="F520"/>
  <c r="D460"/>
  <c r="F298"/>
  <c r="B222"/>
  <c r="G208"/>
  <c r="F484" i="59"/>
  <c r="H1085" i="57"/>
  <c r="D798"/>
  <c r="D701"/>
  <c r="A678"/>
  <c r="F641"/>
  <c r="F605"/>
  <c r="G405"/>
  <c r="E392"/>
  <c r="E208"/>
  <c r="A1022" i="59"/>
  <c r="H540"/>
  <c r="E484"/>
  <c r="F336"/>
  <c r="D103"/>
  <c r="G71"/>
  <c r="E417" i="57"/>
  <c r="H121" i="62"/>
  <c r="F121"/>
  <c r="G121"/>
  <c r="B121"/>
  <c r="D121"/>
  <c r="E121"/>
  <c r="F468" i="41"/>
  <c r="G468"/>
  <c r="F379" i="62"/>
  <c r="A379"/>
  <c r="A148"/>
  <c r="D148"/>
  <c r="A135"/>
  <c r="B135"/>
  <c r="E135"/>
  <c r="F135"/>
  <c r="G135"/>
  <c r="H135"/>
  <c r="E412" i="41"/>
  <c r="F412"/>
  <c r="F13"/>
  <c r="G13"/>
  <c r="H1134" i="61"/>
  <c r="F1134"/>
  <c r="H378" i="62"/>
  <c r="G378"/>
  <c r="E352"/>
  <c r="G352"/>
  <c r="A1146" i="61"/>
  <c r="D1146"/>
  <c r="E1146"/>
  <c r="F1146"/>
  <c r="G1146"/>
  <c r="H1146"/>
  <c r="B1146"/>
  <c r="D1080"/>
  <c r="E1080"/>
  <c r="F1032"/>
  <c r="D1032"/>
  <c r="E1032"/>
  <c r="G395" i="62"/>
  <c r="H395"/>
  <c r="A339"/>
  <c r="B339"/>
  <c r="D339"/>
  <c r="G339"/>
  <c r="H339"/>
  <c r="D204"/>
  <c r="A204"/>
  <c r="E204"/>
  <c r="H64"/>
  <c r="B64"/>
  <c r="F64"/>
  <c r="G64"/>
  <c r="F410" i="41"/>
  <c r="D410"/>
  <c r="G410"/>
  <c r="G1057" i="61"/>
  <c r="A1057"/>
  <c r="E1057"/>
  <c r="H1057"/>
  <c r="B1043"/>
  <c r="G1043"/>
  <c r="A1043"/>
  <c r="D1043"/>
  <c r="E1043"/>
  <c r="F1043"/>
  <c r="E227" i="62"/>
  <c r="A227"/>
  <c r="B227"/>
  <c r="D227"/>
  <c r="H227"/>
  <c r="B477" i="41"/>
  <c r="E477"/>
  <c r="H477"/>
  <c r="E24"/>
  <c r="D24"/>
  <c r="F1144" i="61"/>
  <c r="G1144"/>
  <c r="A1115"/>
  <c r="D1115"/>
  <c r="G1115"/>
  <c r="H1115"/>
  <c r="H942"/>
  <c r="B942"/>
  <c r="D942"/>
  <c r="G942"/>
  <c r="D238" i="62"/>
  <c r="H238"/>
  <c r="A238"/>
  <c r="B98"/>
  <c r="D98"/>
  <c r="E98"/>
  <c r="H98"/>
  <c r="F380" i="41"/>
  <c r="G380"/>
  <c r="G194"/>
  <c r="D194"/>
  <c r="F1155" i="61"/>
  <c r="D1155"/>
  <c r="E1155"/>
  <c r="A1114"/>
  <c r="G1114"/>
  <c r="A1055"/>
  <c r="D1055"/>
  <c r="B1055"/>
  <c r="E1055"/>
  <c r="F1055"/>
  <c r="G60" i="41"/>
  <c r="D60"/>
  <c r="D876" i="61"/>
  <c r="A876"/>
  <c r="B876"/>
  <c r="G876"/>
  <c r="H876"/>
  <c r="B461" i="41"/>
  <c r="E461"/>
  <c r="H461"/>
  <c r="H364"/>
  <c r="F364"/>
  <c r="E87"/>
  <c r="B87"/>
  <c r="D275" i="62"/>
  <c r="F275"/>
  <c r="B432" i="41"/>
  <c r="F432"/>
  <c r="F32" i="62"/>
  <c r="D32"/>
  <c r="E32"/>
  <c r="H32"/>
  <c r="B32"/>
  <c r="H1050" i="61"/>
  <c r="G1050"/>
  <c r="A1050"/>
  <c r="D1050"/>
  <c r="E1050"/>
  <c r="F1050"/>
  <c r="D283" i="62"/>
  <c r="E283"/>
  <c r="G283"/>
  <c r="H283"/>
  <c r="B283"/>
  <c r="F248"/>
  <c r="G248"/>
  <c r="A211"/>
  <c r="G211"/>
  <c r="G1153" i="61"/>
  <c r="D1153"/>
  <c r="E1153"/>
  <c r="F1153"/>
  <c r="D237" i="41"/>
  <c r="H237"/>
  <c r="D187"/>
  <c r="E187"/>
  <c r="H111"/>
  <c r="D111"/>
  <c r="A983" i="61"/>
  <c r="H983"/>
  <c r="E983"/>
  <c r="F983"/>
  <c r="G983"/>
  <c r="A307" i="62"/>
  <c r="B307"/>
  <c r="H103"/>
  <c r="D103"/>
  <c r="E103"/>
  <c r="F39"/>
  <c r="B39"/>
  <c r="D39"/>
  <c r="E39"/>
  <c r="H39"/>
  <c r="A1151" i="61"/>
  <c r="D1151"/>
  <c r="H456" i="41"/>
  <c r="D456"/>
  <c r="E456"/>
  <c r="G456"/>
  <c r="E495"/>
  <c r="D495"/>
  <c r="D454"/>
  <c r="G454"/>
  <c r="B1137" i="61"/>
  <c r="A1137"/>
  <c r="D1137"/>
  <c r="E1137"/>
  <c r="G1137"/>
  <c r="B1121"/>
  <c r="A1121"/>
  <c r="D1121"/>
  <c r="E1121"/>
  <c r="G1121"/>
  <c r="A758"/>
  <c r="F758"/>
  <c r="H758"/>
  <c r="B426" i="41"/>
  <c r="G426"/>
  <c r="H358"/>
  <c r="G358"/>
  <c r="E162"/>
  <c r="D162"/>
  <c r="H1148" i="61"/>
  <c r="D1148"/>
  <c r="G1148"/>
  <c r="B1135"/>
  <c r="F1135"/>
  <c r="H1135"/>
  <c r="A1135"/>
  <c r="E1135"/>
  <c r="G1135"/>
  <c r="A1082"/>
  <c r="G1082"/>
  <c r="A1034"/>
  <c r="D1034"/>
  <c r="F1034"/>
  <c r="G1034"/>
  <c r="A202" i="62"/>
  <c r="A138"/>
  <c r="B83"/>
  <c r="B427" i="41"/>
  <c r="D1142" i="61"/>
  <c r="E1117"/>
  <c r="D1084"/>
  <c r="B1060"/>
  <c r="F994"/>
  <c r="G963"/>
  <c r="B963"/>
  <c r="H931"/>
  <c r="G866"/>
  <c r="B866"/>
  <c r="E866"/>
  <c r="F866"/>
  <c r="D767"/>
  <c r="A767"/>
  <c r="F662"/>
  <c r="G662"/>
  <c r="D574"/>
  <c r="E574"/>
  <c r="A574"/>
  <c r="B574"/>
  <c r="A464" i="62"/>
  <c r="E444"/>
  <c r="G327"/>
  <c r="F298"/>
  <c r="A266"/>
  <c r="G201"/>
  <c r="F147"/>
  <c r="F130"/>
  <c r="H115"/>
  <c r="E51"/>
  <c r="B41"/>
  <c r="D158" i="41"/>
  <c r="E141"/>
  <c r="H11"/>
  <c r="E1037" i="61"/>
  <c r="G1037"/>
  <c r="B1008"/>
  <c r="E994"/>
  <c r="F981"/>
  <c r="H968"/>
  <c r="B919"/>
  <c r="E796"/>
  <c r="D796"/>
  <c r="F711"/>
  <c r="D711"/>
  <c r="E711"/>
  <c r="A700"/>
  <c r="B700"/>
  <c r="G462"/>
  <c r="H462"/>
  <c r="D291"/>
  <c r="G291"/>
  <c r="G100"/>
  <c r="E100"/>
  <c r="F100"/>
  <c r="A328" i="62"/>
  <c r="A411"/>
  <c r="H450"/>
  <c r="D444"/>
  <c r="E348"/>
  <c r="F327"/>
  <c r="E298"/>
  <c r="H244"/>
  <c r="F161"/>
  <c r="E147"/>
  <c r="E130"/>
  <c r="G115"/>
  <c r="E75"/>
  <c r="D51"/>
  <c r="E45"/>
  <c r="B31"/>
  <c r="G414" i="41"/>
  <c r="F387"/>
  <c r="B378"/>
  <c r="H273"/>
  <c r="H261"/>
  <c r="H200"/>
  <c r="F1172" i="61"/>
  <c r="H1098"/>
  <c r="E1091"/>
  <c r="D1069"/>
  <c r="B1037"/>
  <c r="G968"/>
  <c r="H962"/>
  <c r="B931"/>
  <c r="F923"/>
  <c r="A919"/>
  <c r="B910"/>
  <c r="G910"/>
  <c r="A892"/>
  <c r="H892"/>
  <c r="B848"/>
  <c r="A848"/>
  <c r="G848"/>
  <c r="H848"/>
  <c r="G244" i="62"/>
  <c r="H229"/>
  <c r="A994" i="61"/>
  <c r="B994"/>
  <c r="G994"/>
  <c r="E883"/>
  <c r="B883"/>
  <c r="H883"/>
  <c r="A808"/>
  <c r="G808"/>
  <c r="D788"/>
  <c r="G788"/>
  <c r="H788"/>
  <c r="D719"/>
  <c r="E719"/>
  <c r="F719"/>
  <c r="H719"/>
  <c r="D635"/>
  <c r="E635"/>
  <c r="B66"/>
  <c r="D66"/>
  <c r="H66"/>
  <c r="F244" i="62"/>
  <c r="G229"/>
  <c r="A35"/>
  <c r="H441" i="41"/>
  <c r="B433"/>
  <c r="H301"/>
  <c r="F145"/>
  <c r="A1012" i="61"/>
  <c r="A987"/>
  <c r="B987"/>
  <c r="E987"/>
  <c r="D953"/>
  <c r="H953"/>
  <c r="A897"/>
  <c r="G897"/>
  <c r="B897"/>
  <c r="D897"/>
  <c r="A817"/>
  <c r="F817"/>
  <c r="G817"/>
  <c r="B535"/>
  <c r="D535"/>
  <c r="E535"/>
  <c r="H535"/>
  <c r="A535"/>
  <c r="E458" i="62"/>
  <c r="D450"/>
  <c r="G431"/>
  <c r="H330"/>
  <c r="B298"/>
  <c r="E244"/>
  <c r="E229"/>
  <c r="H214"/>
  <c r="D200"/>
  <c r="B161"/>
  <c r="D151"/>
  <c r="B75"/>
  <c r="B51"/>
  <c r="G34"/>
  <c r="G441" i="41"/>
  <c r="F413"/>
  <c r="E313"/>
  <c r="F280"/>
  <c r="G259"/>
  <c r="E145"/>
  <c r="G1154" i="61"/>
  <c r="G1104"/>
  <c r="B1069"/>
  <c r="H1011"/>
  <c r="G1005"/>
  <c r="H972"/>
  <c r="A968"/>
  <c r="A929"/>
  <c r="G929"/>
  <c r="B923"/>
  <c r="B918"/>
  <c r="G896"/>
  <c r="E431" i="62"/>
  <c r="G376"/>
  <c r="G330"/>
  <c r="F324"/>
  <c r="F314"/>
  <c r="G285"/>
  <c r="D229"/>
  <c r="E223"/>
  <c r="H119"/>
  <c r="A75"/>
  <c r="D34"/>
  <c r="G192" i="41"/>
  <c r="D145"/>
  <c r="H125"/>
  <c r="G66"/>
  <c r="E1161" i="61"/>
  <c r="H1138"/>
  <c r="H1108"/>
  <c r="F1011"/>
  <c r="F1005"/>
  <c r="B953"/>
  <c r="A923"/>
  <c r="H880"/>
  <c r="A880"/>
  <c r="G265"/>
  <c r="B265"/>
  <c r="D265"/>
  <c r="E265"/>
  <c r="H265"/>
  <c r="D242"/>
  <c r="H242"/>
  <c r="B896"/>
  <c r="D896"/>
  <c r="H896"/>
  <c r="H863"/>
  <c r="B863"/>
  <c r="A656"/>
  <c r="B656"/>
  <c r="D569"/>
  <c r="F569"/>
  <c r="G569"/>
  <c r="E545"/>
  <c r="D545"/>
  <c r="G241"/>
  <c r="B241"/>
  <c r="D241"/>
  <c r="F241"/>
  <c r="B226"/>
  <c r="F226"/>
  <c r="G226"/>
  <c r="H226"/>
  <c r="D226"/>
  <c r="E226"/>
  <c r="F346" i="62"/>
  <c r="G234"/>
  <c r="D222"/>
  <c r="F167"/>
  <c r="H150"/>
  <c r="F119"/>
  <c r="F43"/>
  <c r="G486" i="41"/>
  <c r="D362"/>
  <c r="G331"/>
  <c r="G226"/>
  <c r="F197"/>
  <c r="F153"/>
  <c r="B125"/>
  <c r="G57"/>
  <c r="D1154" i="61"/>
  <c r="G1143"/>
  <c r="A1108"/>
  <c r="G972"/>
  <c r="E972"/>
  <c r="A960"/>
  <c r="B960"/>
  <c r="A863"/>
  <c r="A774"/>
  <c r="F774"/>
  <c r="A695"/>
  <c r="B695"/>
  <c r="D680"/>
  <c r="E680"/>
  <c r="D644"/>
  <c r="E644"/>
  <c r="A406"/>
  <c r="B406"/>
  <c r="D406"/>
  <c r="E406"/>
  <c r="H406"/>
  <c r="H342"/>
  <c r="F342"/>
  <c r="G342"/>
  <c r="F225"/>
  <c r="H225"/>
  <c r="D158"/>
  <c r="F158"/>
  <c r="H362" i="62"/>
  <c r="E346"/>
  <c r="B314"/>
  <c r="G279"/>
  <c r="E234"/>
  <c r="A175"/>
  <c r="E167"/>
  <c r="F150"/>
  <c r="D119"/>
  <c r="D43"/>
  <c r="A34"/>
  <c r="E486" i="41"/>
  <c r="D277"/>
  <c r="B258"/>
  <c r="F226"/>
  <c r="E153"/>
  <c r="G144"/>
  <c r="H112"/>
  <c r="H48"/>
  <c r="F1143" i="61"/>
  <c r="H1107"/>
  <c r="D1103"/>
  <c r="D1048"/>
  <c r="E1048"/>
  <c r="A996"/>
  <c r="F996"/>
  <c r="F971"/>
  <c r="B967"/>
  <c r="A967"/>
  <c r="H933"/>
  <c r="H926"/>
  <c r="H920"/>
  <c r="E895"/>
  <c r="B895"/>
  <c r="E354"/>
  <c r="B354"/>
  <c r="F354"/>
  <c r="G354"/>
  <c r="H354"/>
  <c r="F224"/>
  <c r="G224"/>
  <c r="H224"/>
  <c r="H420" i="62"/>
  <c r="G403"/>
  <c r="G346"/>
  <c r="G455"/>
  <c r="G448"/>
  <c r="A431"/>
  <c r="D346"/>
  <c r="D313"/>
  <c r="F279"/>
  <c r="D234"/>
  <c r="F185"/>
  <c r="D150"/>
  <c r="H83"/>
  <c r="E401" i="41"/>
  <c r="H361"/>
  <c r="E1143" i="61"/>
  <c r="G1107"/>
  <c r="H1070"/>
  <c r="B1011"/>
  <c r="G951"/>
  <c r="G933"/>
  <c r="F926"/>
  <c r="A895"/>
  <c r="G824"/>
  <c r="B802"/>
  <c r="F802"/>
  <c r="A802"/>
  <c r="E802"/>
  <c r="D566"/>
  <c r="A566"/>
  <c r="E566"/>
  <c r="D353"/>
  <c r="E249"/>
  <c r="D249"/>
  <c r="F249"/>
  <c r="G249"/>
  <c r="H249"/>
  <c r="D173" i="62"/>
  <c r="G83"/>
  <c r="D12"/>
  <c r="E390" i="41"/>
  <c r="E320"/>
  <c r="B134"/>
  <c r="G1176" i="61"/>
  <c r="D1143"/>
  <c r="F1113"/>
  <c r="F1038"/>
  <c r="G977"/>
  <c r="D971"/>
  <c r="A971"/>
  <c r="D966"/>
  <c r="A966"/>
  <c r="H957"/>
  <c r="F933"/>
  <c r="F920"/>
  <c r="A920"/>
  <c r="D920"/>
  <c r="G844"/>
  <c r="H844"/>
  <c r="G331"/>
  <c r="D331"/>
  <c r="E331"/>
  <c r="F83" i="62"/>
  <c r="B361" i="41"/>
  <c r="D196"/>
  <c r="H63"/>
  <c r="G47"/>
  <c r="H1164" i="61"/>
  <c r="D1009"/>
  <c r="A926"/>
  <c r="B926"/>
  <c r="G926"/>
  <c r="F887"/>
  <c r="E887"/>
  <c r="B346" i="62"/>
  <c r="G454"/>
  <c r="D402"/>
  <c r="E387"/>
  <c r="G328"/>
  <c r="G218"/>
  <c r="F202"/>
  <c r="E83"/>
  <c r="D42"/>
  <c r="F484" i="41"/>
  <c r="B390"/>
  <c r="H275"/>
  <c r="H225"/>
  <c r="G120"/>
  <c r="F63"/>
  <c r="E47"/>
  <c r="B1176" i="61"/>
  <c r="G1164"/>
  <c r="D1094"/>
  <c r="A1038"/>
  <c r="E1023"/>
  <c r="E977"/>
  <c r="A977"/>
  <c r="A957"/>
  <c r="G957"/>
  <c r="E957"/>
  <c r="D886"/>
  <c r="F886"/>
  <c r="G886"/>
  <c r="E874"/>
  <c r="A874"/>
  <c r="D734"/>
  <c r="E734"/>
  <c r="A734"/>
  <c r="B734"/>
  <c r="F577"/>
  <c r="A577"/>
  <c r="D577"/>
  <c r="F427"/>
  <c r="A427"/>
  <c r="B427"/>
  <c r="D427"/>
  <c r="E427"/>
  <c r="G427"/>
  <c r="E401"/>
  <c r="D401"/>
  <c r="F401"/>
  <c r="G401"/>
  <c r="G235"/>
  <c r="E235"/>
  <c r="F235"/>
  <c r="H221"/>
  <c r="B221"/>
  <c r="F221"/>
  <c r="G221"/>
  <c r="E455" i="62"/>
  <c r="B464"/>
  <c r="E411"/>
  <c r="D387"/>
  <c r="D334"/>
  <c r="F328"/>
  <c r="H266"/>
  <c r="F218"/>
  <c r="D202"/>
  <c r="D83"/>
  <c r="D436" i="41"/>
  <c r="G399"/>
  <c r="G255"/>
  <c r="E233"/>
  <c r="F177"/>
  <c r="H168"/>
  <c r="B132"/>
  <c r="F120"/>
  <c r="D63"/>
  <c r="D47"/>
  <c r="A1143" i="61"/>
  <c r="H1112"/>
  <c r="G1084"/>
  <c r="H1037"/>
  <c r="D1023"/>
  <c r="A933"/>
  <c r="B886"/>
  <c r="D867"/>
  <c r="B867"/>
  <c r="E867"/>
  <c r="F821"/>
  <c r="G821"/>
  <c r="H821"/>
  <c r="F258"/>
  <c r="E258"/>
  <c r="H258"/>
  <c r="G964"/>
  <c r="A964"/>
  <c r="D919"/>
  <c r="H919"/>
  <c r="F919"/>
  <c r="B899"/>
  <c r="D899"/>
  <c r="H899"/>
  <c r="D866"/>
  <c r="E842"/>
  <c r="F842"/>
  <c r="A831"/>
  <c r="E831"/>
  <c r="H831"/>
  <c r="D756"/>
  <c r="G756"/>
  <c r="H756"/>
  <c r="A744"/>
  <c r="B744"/>
  <c r="E744"/>
  <c r="A712"/>
  <c r="E712"/>
  <c r="H712"/>
  <c r="D575"/>
  <c r="F575"/>
  <c r="F525"/>
  <c r="H525"/>
  <c r="B846"/>
  <c r="F839"/>
  <c r="D832"/>
  <c r="A813"/>
  <c r="F794"/>
  <c r="B789"/>
  <c r="A781"/>
  <c r="F748"/>
  <c r="G740"/>
  <c r="E725"/>
  <c r="G689"/>
  <c r="D679"/>
  <c r="D669"/>
  <c r="E648"/>
  <c r="G633"/>
  <c r="A615"/>
  <c r="H594"/>
  <c r="H586"/>
  <c r="G558"/>
  <c r="A517"/>
  <c r="B501"/>
  <c r="H490"/>
  <c r="H425"/>
  <c r="H262"/>
  <c r="H174"/>
  <c r="D115"/>
  <c r="F81"/>
  <c r="G81"/>
  <c r="A1090" i="53"/>
  <c r="H1090"/>
  <c r="A989"/>
  <c r="B989"/>
  <c r="G989"/>
  <c r="A807"/>
  <c r="D807"/>
  <c r="E807"/>
  <c r="F807"/>
  <c r="H807"/>
  <c r="H465"/>
  <c r="A465"/>
  <c r="B465"/>
  <c r="D465"/>
  <c r="E465"/>
  <c r="F465"/>
  <c r="G465"/>
  <c r="F411"/>
  <c r="D411"/>
  <c r="G225"/>
  <c r="D225"/>
  <c r="F215"/>
  <c r="B215"/>
  <c r="D215"/>
  <c r="E215"/>
  <c r="G215"/>
  <c r="H215"/>
  <c r="D839" i="61"/>
  <c r="D725"/>
  <c r="F689"/>
  <c r="E594"/>
  <c r="A501"/>
  <c r="G490"/>
  <c r="A476"/>
  <c r="F425"/>
  <c r="G262"/>
  <c r="B196"/>
  <c r="G174"/>
  <c r="E147"/>
  <c r="D929" i="53"/>
  <c r="A929"/>
  <c r="B929"/>
  <c r="F929"/>
  <c r="G929"/>
  <c r="E897"/>
  <c r="D897"/>
  <c r="A708"/>
  <c r="G708"/>
  <c r="B410"/>
  <c r="F410"/>
  <c r="F549" i="61"/>
  <c r="E490"/>
  <c r="E425"/>
  <c r="H339"/>
  <c r="F262"/>
  <c r="D248"/>
  <c r="H233"/>
  <c r="F174"/>
  <c r="G96"/>
  <c r="B315" i="53"/>
  <c r="D315"/>
  <c r="E315"/>
  <c r="F315"/>
  <c r="G315"/>
  <c r="H315"/>
  <c r="H778" i="61"/>
  <c r="F540"/>
  <c r="F532"/>
  <c r="F483"/>
  <c r="F431"/>
  <c r="H407"/>
  <c r="G339"/>
  <c r="G326"/>
  <c r="H309"/>
  <c r="G266"/>
  <c r="D262"/>
  <c r="G233"/>
  <c r="H201"/>
  <c r="E174"/>
  <c r="G163"/>
  <c r="F96"/>
  <c r="G79"/>
  <c r="H25"/>
  <c r="B13"/>
  <c r="D13"/>
  <c r="E13"/>
  <c r="A1141" i="53"/>
  <c r="E1141"/>
  <c r="G1141"/>
  <c r="H1141"/>
  <c r="D827"/>
  <c r="E827"/>
  <c r="E815"/>
  <c r="F815"/>
  <c r="G815"/>
  <c r="F744"/>
  <c r="G744"/>
  <c r="E498"/>
  <c r="A498"/>
  <c r="B498"/>
  <c r="E167"/>
  <c r="B167"/>
  <c r="D167"/>
  <c r="F167"/>
  <c r="D149"/>
  <c r="G149"/>
  <c r="E149"/>
  <c r="F149"/>
  <c r="H149"/>
  <c r="F113" i="61"/>
  <c r="G113"/>
  <c r="E287" i="53"/>
  <c r="D287"/>
  <c r="G738" i="61"/>
  <c r="H731"/>
  <c r="A532"/>
  <c r="B473"/>
  <c r="E407"/>
  <c r="A393"/>
  <c r="B201"/>
  <c r="H145"/>
  <c r="E145"/>
  <c r="B113"/>
  <c r="E1087" i="53"/>
  <c r="F1087"/>
  <c r="G1087"/>
  <c r="H1087"/>
  <c r="E778"/>
  <c r="A778"/>
  <c r="G438"/>
  <c r="B438"/>
  <c r="F312"/>
  <c r="E312"/>
  <c r="G312"/>
  <c r="D117"/>
  <c r="F117"/>
  <c r="E117"/>
  <c r="G117"/>
  <c r="H117"/>
  <c r="D107"/>
  <c r="B107"/>
  <c r="E872" i="61"/>
  <c r="H816"/>
  <c r="A761"/>
  <c r="F731"/>
  <c r="H610"/>
  <c r="G601"/>
  <c r="B585"/>
  <c r="H576"/>
  <c r="E496"/>
  <c r="D407"/>
  <c r="G392"/>
  <c r="F371"/>
  <c r="H364"/>
  <c r="B339"/>
  <c r="F297"/>
  <c r="G240"/>
  <c r="G77"/>
  <c r="F34"/>
  <c r="B1152" i="53"/>
  <c r="E1086"/>
  <c r="F1086"/>
  <c r="A1072"/>
  <c r="D1072"/>
  <c r="E1072"/>
  <c r="A949"/>
  <c r="F949"/>
  <c r="G949"/>
  <c r="H651"/>
  <c r="F651"/>
  <c r="H568"/>
  <c r="B568"/>
  <c r="G185"/>
  <c r="B185"/>
  <c r="G174"/>
  <c r="H174"/>
  <c r="B135"/>
  <c r="E135"/>
  <c r="E77" i="61"/>
  <c r="D34"/>
  <c r="D1126" i="53"/>
  <c r="G1126"/>
  <c r="E915"/>
  <c r="G915"/>
  <c r="H915"/>
  <c r="D535"/>
  <c r="H535"/>
  <c r="B535"/>
  <c r="F387"/>
  <c r="G387"/>
  <c r="F350"/>
  <c r="H350"/>
  <c r="H853" i="61"/>
  <c r="G830"/>
  <c r="F776"/>
  <c r="A731"/>
  <c r="F645"/>
  <c r="B629"/>
  <c r="E488"/>
  <c r="F413"/>
  <c r="H400"/>
  <c r="D324"/>
  <c r="H316"/>
  <c r="G290"/>
  <c r="E284"/>
  <c r="H217"/>
  <c r="D152"/>
  <c r="H111"/>
  <c r="D54"/>
  <c r="H54"/>
  <c r="B775" i="53"/>
  <c r="G775"/>
  <c r="F692" i="61"/>
  <c r="E645"/>
  <c r="E413"/>
  <c r="F290"/>
  <c r="F217"/>
  <c r="H170"/>
  <c r="E1070" i="53"/>
  <c r="F1070"/>
  <c r="F788"/>
  <c r="H788"/>
  <c r="F371"/>
  <c r="D371"/>
  <c r="D196"/>
  <c r="G196"/>
  <c r="G889" i="61"/>
  <c r="H871"/>
  <c r="B830"/>
  <c r="A743"/>
  <c r="B723"/>
  <c r="G628"/>
  <c r="G422"/>
  <c r="D413"/>
  <c r="H323"/>
  <c r="H272"/>
  <c r="E170"/>
  <c r="F141"/>
  <c r="B111"/>
  <c r="D52"/>
  <c r="B1056" i="53"/>
  <c r="E1056"/>
  <c r="E728"/>
  <c r="G728"/>
  <c r="B435"/>
  <c r="D435"/>
  <c r="E435"/>
  <c r="F435"/>
  <c r="H435"/>
  <c r="F301"/>
  <c r="E301"/>
  <c r="H301"/>
  <c r="B282"/>
  <c r="D282"/>
  <c r="E282"/>
  <c r="F282"/>
  <c r="G282"/>
  <c r="H282"/>
  <c r="F125"/>
  <c r="D125"/>
  <c r="B125"/>
  <c r="F551" i="61"/>
  <c r="F493"/>
  <c r="F447"/>
  <c r="H64"/>
  <c r="E64"/>
  <c r="G64"/>
  <c r="D19"/>
  <c r="E19"/>
  <c r="F821" i="53"/>
  <c r="H821"/>
  <c r="D727"/>
  <c r="G727"/>
  <c r="B331"/>
  <c r="D331"/>
  <c r="E331"/>
  <c r="F331"/>
  <c r="G331"/>
  <c r="H331"/>
  <c r="D180"/>
  <c r="F180"/>
  <c r="G180"/>
  <c r="H180"/>
  <c r="A1134"/>
  <c r="E1134"/>
  <c r="G1134"/>
  <c r="H1134"/>
  <c r="D530"/>
  <c r="A530"/>
  <c r="H530"/>
  <c r="E268"/>
  <c r="B268"/>
  <c r="D268"/>
  <c r="H626" i="61"/>
  <c r="F580"/>
  <c r="E517"/>
  <c r="E501"/>
  <c r="B360"/>
  <c r="B177"/>
  <c r="A1133" i="53"/>
  <c r="D1133"/>
  <c r="D1018"/>
  <c r="G1018"/>
  <c r="D957"/>
  <c r="E957"/>
  <c r="H957"/>
  <c r="B759"/>
  <c r="H759"/>
  <c r="A759"/>
  <c r="E759"/>
  <c r="F759"/>
  <c r="G759"/>
  <c r="A503"/>
  <c r="F503"/>
  <c r="G503"/>
  <c r="H503"/>
  <c r="B347"/>
  <c r="F347"/>
  <c r="G347"/>
  <c r="H347"/>
  <c r="D347"/>
  <c r="E347"/>
  <c r="F88"/>
  <c r="D88"/>
  <c r="H88"/>
  <c r="G88"/>
  <c r="E988" i="61"/>
  <c r="G865"/>
  <c r="D859"/>
  <c r="E846"/>
  <c r="H839"/>
  <c r="G832"/>
  <c r="E827"/>
  <c r="B820"/>
  <c r="H794"/>
  <c r="H764"/>
  <c r="B741"/>
  <c r="D720"/>
  <c r="B690"/>
  <c r="F660"/>
  <c r="E626"/>
  <c r="D580"/>
  <c r="G567"/>
  <c r="F550"/>
  <c r="D517"/>
  <c r="B486"/>
  <c r="F411"/>
  <c r="D329"/>
  <c r="G280"/>
  <c r="E263"/>
  <c r="H256"/>
  <c r="F214"/>
  <c r="H203"/>
  <c r="G187"/>
  <c r="D167"/>
  <c r="E90"/>
  <c r="B82"/>
  <c r="E82"/>
  <c r="E73"/>
  <c r="G73"/>
  <c r="A1132" i="53"/>
  <c r="H1132"/>
  <c r="D1132"/>
  <c r="F1132"/>
  <c r="G1132"/>
  <c r="H169"/>
  <c r="E169"/>
  <c r="B871" i="61"/>
  <c r="G839"/>
  <c r="B323"/>
  <c r="F280"/>
  <c r="G256"/>
  <c r="E203"/>
  <c r="F196"/>
  <c r="E187"/>
  <c r="G40"/>
  <c r="D40"/>
  <c r="H40"/>
  <c r="G1144" i="53"/>
  <c r="D1144"/>
  <c r="E1144"/>
  <c r="D1041"/>
  <c r="E1041"/>
  <c r="B853"/>
  <c r="A853"/>
  <c r="D853"/>
  <c r="E853"/>
  <c r="F853"/>
  <c r="G853"/>
  <c r="H853"/>
  <c r="A489"/>
  <c r="G489"/>
  <c r="G191"/>
  <c r="B191"/>
  <c r="E112"/>
  <c r="B112"/>
  <c r="G112"/>
  <c r="A502"/>
  <c r="D146"/>
  <c r="G146"/>
  <c r="D42"/>
  <c r="E42"/>
  <c r="F42"/>
  <c r="F33"/>
  <c r="G33"/>
  <c r="E1154" i="42"/>
  <c r="F1154"/>
  <c r="H1154"/>
  <c r="A1154"/>
  <c r="B1154"/>
  <c r="H1100"/>
  <c r="E1100"/>
  <c r="F1100"/>
  <c r="G1100"/>
  <c r="E1004"/>
  <c r="F1004"/>
  <c r="H1004"/>
  <c r="F996"/>
  <c r="E996"/>
  <c r="F98" i="61"/>
  <c r="A1078" i="53"/>
  <c r="G1016"/>
  <c r="A990"/>
  <c r="E976"/>
  <c r="H922"/>
  <c r="H869"/>
  <c r="F802"/>
  <c r="H743"/>
  <c r="B677"/>
  <c r="G661"/>
  <c r="A641"/>
  <c r="A506"/>
  <c r="F484"/>
  <c r="H451"/>
  <c r="E365"/>
  <c r="G361"/>
  <c r="E339"/>
  <c r="B330"/>
  <c r="B280"/>
  <c r="B230"/>
  <c r="F213"/>
  <c r="B209"/>
  <c r="D157"/>
  <c r="F157"/>
  <c r="G100"/>
  <c r="H75"/>
  <c r="H68"/>
  <c r="D41"/>
  <c r="E41"/>
  <c r="F1134" i="42"/>
  <c r="D1134"/>
  <c r="E1134"/>
  <c r="E984"/>
  <c r="F984"/>
  <c r="D857"/>
  <c r="F857"/>
  <c r="B1053" i="53"/>
  <c r="E1016"/>
  <c r="G1007"/>
  <c r="H998"/>
  <c r="A981"/>
  <c r="H964"/>
  <c r="G955"/>
  <c r="F869"/>
  <c r="F793"/>
  <c r="G750"/>
  <c r="F743"/>
  <c r="A677"/>
  <c r="E661"/>
  <c r="E505"/>
  <c r="D484"/>
  <c r="H466"/>
  <c r="F451"/>
  <c r="H402"/>
  <c r="B391"/>
  <c r="D365"/>
  <c r="F361"/>
  <c r="B304"/>
  <c r="E270"/>
  <c r="E213"/>
  <c r="B163"/>
  <c r="H91"/>
  <c r="D83"/>
  <c r="G75"/>
  <c r="D68"/>
  <c r="D51"/>
  <c r="E51"/>
  <c r="B1153" i="42"/>
  <c r="D1153"/>
  <c r="F1153"/>
  <c r="G1153"/>
  <c r="H1153"/>
  <c r="A1098"/>
  <c r="D1098"/>
  <c r="E1098"/>
  <c r="G1098"/>
  <c r="H1098"/>
  <c r="E1007" i="53"/>
  <c r="G998"/>
  <c r="H849"/>
  <c r="G402"/>
  <c r="H216"/>
  <c r="E122"/>
  <c r="E1143" i="42"/>
  <c r="D1143"/>
  <c r="A1133"/>
  <c r="E1133"/>
  <c r="G1133"/>
  <c r="H1133"/>
  <c r="A1107"/>
  <c r="D1107"/>
  <c r="F1107"/>
  <c r="G1107"/>
  <c r="H1107"/>
  <c r="A1049"/>
  <c r="D1049"/>
  <c r="F1049"/>
  <c r="G1049"/>
  <c r="H1049"/>
  <c r="H547" i="53"/>
  <c r="B484"/>
  <c r="F402"/>
  <c r="H370"/>
  <c r="G216"/>
  <c r="B213"/>
  <c r="H178"/>
  <c r="G144"/>
  <c r="D122"/>
  <c r="B100"/>
  <c r="F100"/>
  <c r="H100"/>
  <c r="B83"/>
  <c r="D40"/>
  <c r="F40"/>
  <c r="H1132" i="42"/>
  <c r="E1132"/>
  <c r="F1132"/>
  <c r="G1132"/>
  <c r="E958"/>
  <c r="F958"/>
  <c r="A958"/>
  <c r="F1160" i="53"/>
  <c r="G1105"/>
  <c r="H979"/>
  <c r="A964"/>
  <c r="D953"/>
  <c r="H945"/>
  <c r="B936"/>
  <c r="G920"/>
  <c r="E885"/>
  <c r="A877"/>
  <c r="H867"/>
  <c r="G860"/>
  <c r="H800"/>
  <c r="F765"/>
  <c r="H667"/>
  <c r="E547"/>
  <c r="F531"/>
  <c r="A515"/>
  <c r="H450"/>
  <c r="E402"/>
  <c r="G370"/>
  <c r="H363"/>
  <c r="G236"/>
  <c r="G227"/>
  <c r="G219"/>
  <c r="E216"/>
  <c r="G212"/>
  <c r="F190"/>
  <c r="G178"/>
  <c r="D134"/>
  <c r="E134"/>
  <c r="D115"/>
  <c r="G115"/>
  <c r="B115"/>
  <c r="H106"/>
  <c r="B1131" i="42"/>
  <c r="A1131"/>
  <c r="E1131"/>
  <c r="G1131"/>
  <c r="H1131"/>
  <c r="F1118"/>
  <c r="D1118"/>
  <c r="E1118"/>
  <c r="H1031"/>
  <c r="D1031"/>
  <c r="E1031"/>
  <c r="G1031"/>
  <c r="G1012"/>
  <c r="H1012"/>
  <c r="D1002"/>
  <c r="E1002"/>
  <c r="G1002"/>
  <c r="H969"/>
  <c r="A969"/>
  <c r="E1160" i="53"/>
  <c r="F1151"/>
  <c r="F1105"/>
  <c r="E1032"/>
  <c r="G979"/>
  <c r="G963"/>
  <c r="F945"/>
  <c r="F920"/>
  <c r="H876"/>
  <c r="E860"/>
  <c r="H791"/>
  <c r="H637"/>
  <c r="B585"/>
  <c r="E523"/>
  <c r="F483"/>
  <c r="G363"/>
  <c r="D359"/>
  <c r="H345"/>
  <c r="B258"/>
  <c r="G249"/>
  <c r="E236"/>
  <c r="E219"/>
  <c r="D216"/>
  <c r="D212"/>
  <c r="F182"/>
  <c r="H128"/>
  <c r="B122"/>
  <c r="E106"/>
  <c r="D57"/>
  <c r="G57"/>
  <c r="E1079" i="42"/>
  <c r="D1079"/>
  <c r="B800"/>
  <c r="E800"/>
  <c r="F800"/>
  <c r="E1105" i="53"/>
  <c r="G1013"/>
  <c r="F979"/>
  <c r="F876"/>
  <c r="H812"/>
  <c r="F363"/>
  <c r="H231"/>
  <c r="F178"/>
  <c r="E178"/>
  <c r="G128"/>
  <c r="F121"/>
  <c r="D121"/>
  <c r="G80"/>
  <c r="G73"/>
  <c r="B30"/>
  <c r="F30"/>
  <c r="B1130" i="42"/>
  <c r="F1130"/>
  <c r="H1130"/>
  <c r="D1130"/>
  <c r="E1130"/>
  <c r="G892"/>
  <c r="H892"/>
  <c r="G1128" i="53"/>
  <c r="H1112"/>
  <c r="D1105"/>
  <c r="E1013"/>
  <c r="H951"/>
  <c r="G790"/>
  <c r="H712"/>
  <c r="F637"/>
  <c r="F617"/>
  <c r="E583"/>
  <c r="G536"/>
  <c r="H418"/>
  <c r="H369"/>
  <c r="E363"/>
  <c r="F349"/>
  <c r="F318"/>
  <c r="H306"/>
  <c r="E231"/>
  <c r="H226"/>
  <c r="B178"/>
  <c r="H161"/>
  <c r="B106"/>
  <c r="G98"/>
  <c r="H98"/>
  <c r="F98"/>
  <c r="E73"/>
  <c r="D29"/>
  <c r="B29"/>
  <c r="F29"/>
  <c r="G29"/>
  <c r="F1150" i="42"/>
  <c r="D1150"/>
  <c r="E1150"/>
  <c r="A1057"/>
  <c r="D1057"/>
  <c r="G1057"/>
  <c r="H1057"/>
  <c r="A1020"/>
  <c r="E1020"/>
  <c r="F1020"/>
  <c r="H1020"/>
  <c r="F1009"/>
  <c r="H1009"/>
  <c r="A891"/>
  <c r="D891"/>
  <c r="D1013" i="53"/>
  <c r="D951"/>
  <c r="G674"/>
  <c r="D617"/>
  <c r="G601"/>
  <c r="E521"/>
  <c r="G433"/>
  <c r="G424"/>
  <c r="G418"/>
  <c r="D363"/>
  <c r="D318"/>
  <c r="F263"/>
  <c r="H263"/>
  <c r="F240"/>
  <c r="D231"/>
  <c r="D226"/>
  <c r="H218"/>
  <c r="H177"/>
  <c r="E97"/>
  <c r="F97"/>
  <c r="B80"/>
  <c r="E80"/>
  <c r="H80"/>
  <c r="D80"/>
  <c r="D73"/>
  <c r="F56"/>
  <c r="D56"/>
  <c r="H56"/>
  <c r="E16"/>
  <c r="F16"/>
  <c r="A1128" i="42"/>
  <c r="D1128"/>
  <c r="E1128"/>
  <c r="F1128"/>
  <c r="G1128"/>
  <c r="H1128"/>
  <c r="A1105"/>
  <c r="D1105"/>
  <c r="E1105"/>
  <c r="F1105"/>
  <c r="G1105"/>
  <c r="H1105"/>
  <c r="B1008"/>
  <c r="E1008"/>
  <c r="F990"/>
  <c r="H990"/>
  <c r="E990"/>
  <c r="H502" i="53"/>
  <c r="F418"/>
  <c r="G386"/>
  <c r="D267"/>
  <c r="G267"/>
  <c r="G218"/>
  <c r="H194"/>
  <c r="H160"/>
  <c r="H147"/>
  <c r="D55"/>
  <c r="B55"/>
  <c r="E55"/>
  <c r="F55"/>
  <c r="G55"/>
  <c r="H55"/>
  <c r="E1127" i="42"/>
  <c r="D1127"/>
  <c r="E1095"/>
  <c r="D1095"/>
  <c r="F1086"/>
  <c r="D1086"/>
  <c r="E1086"/>
  <c r="E1070"/>
  <c r="D1070"/>
  <c r="A829"/>
  <c r="G829"/>
  <c r="H829"/>
  <c r="D816"/>
  <c r="G816"/>
  <c r="H816"/>
  <c r="H1055" i="53"/>
  <c r="B1020"/>
  <c r="H738"/>
  <c r="H581"/>
  <c r="G502"/>
  <c r="E418"/>
  <c r="G400"/>
  <c r="H393"/>
  <c r="F386"/>
  <c r="H355"/>
  <c r="H299"/>
  <c r="H280"/>
  <c r="H274"/>
  <c r="B231"/>
  <c r="E218"/>
  <c r="G194"/>
  <c r="B177"/>
  <c r="G160"/>
  <c r="F147"/>
  <c r="H1148" i="42"/>
  <c r="E1148"/>
  <c r="F1148"/>
  <c r="G1148"/>
  <c r="A1138"/>
  <c r="B1138"/>
  <c r="D1138"/>
  <c r="E1138"/>
  <c r="F1138"/>
  <c r="G1138"/>
  <c r="H1138"/>
  <c r="A1085"/>
  <c r="E1085"/>
  <c r="F1085"/>
  <c r="G1085"/>
  <c r="H1085"/>
  <c r="A1045"/>
  <c r="D1045"/>
  <c r="F1045"/>
  <c r="G916"/>
  <c r="F916"/>
  <c r="F1164" i="53"/>
  <c r="E1119"/>
  <c r="H1094"/>
  <c r="A1066"/>
  <c r="G1055"/>
  <c r="G1046"/>
  <c r="G1029"/>
  <c r="H991"/>
  <c r="F977"/>
  <c r="F701"/>
  <c r="G672"/>
  <c r="H599"/>
  <c r="F581"/>
  <c r="B536"/>
  <c r="F509"/>
  <c r="D502"/>
  <c r="F455"/>
  <c r="D418"/>
  <c r="D386"/>
  <c r="B376"/>
  <c r="F355"/>
  <c r="E322"/>
  <c r="H316"/>
  <c r="F284"/>
  <c r="G280"/>
  <c r="G266"/>
  <c r="G233"/>
  <c r="H230"/>
  <c r="D218"/>
  <c r="H187"/>
  <c r="H163"/>
  <c r="F160"/>
  <c r="E95"/>
  <c r="D45"/>
  <c r="B45"/>
  <c r="F45"/>
  <c r="H36"/>
  <c r="B1114" i="42"/>
  <c r="D1114"/>
  <c r="E1114"/>
  <c r="F1114"/>
  <c r="G1114"/>
  <c r="H1114"/>
  <c r="H1084"/>
  <c r="E1084"/>
  <c r="F1084"/>
  <c r="G1084"/>
  <c r="H872" i="53"/>
  <c r="F834"/>
  <c r="D701"/>
  <c r="D599"/>
  <c r="G589"/>
  <c r="F194"/>
  <c r="B194"/>
  <c r="E147"/>
  <c r="G147"/>
  <c r="D102"/>
  <c r="F102"/>
  <c r="G78"/>
  <c r="E78"/>
  <c r="H78"/>
  <c r="F62"/>
  <c r="G62"/>
  <c r="D13"/>
  <c r="B13"/>
  <c r="F13"/>
  <c r="B1155" i="42"/>
  <c r="D1155"/>
  <c r="F1155"/>
  <c r="G1155"/>
  <c r="H1155"/>
  <c r="H1053"/>
  <c r="D1053"/>
  <c r="B974"/>
  <c r="E974"/>
  <c r="D1164" i="53"/>
  <c r="H1078"/>
  <c r="H1071"/>
  <c r="A1046"/>
  <c r="G1000"/>
  <c r="E834"/>
  <c r="H330"/>
  <c r="F304"/>
  <c r="E280"/>
  <c r="F230"/>
  <c r="G175"/>
  <c r="F163"/>
  <c r="B95"/>
  <c r="D71"/>
  <c r="G71"/>
  <c r="B71"/>
  <c r="F71"/>
  <c r="F61"/>
  <c r="G61"/>
  <c r="B61"/>
  <c r="D35"/>
  <c r="B35"/>
  <c r="E35"/>
  <c r="F24"/>
  <c r="H24"/>
  <c r="A1123" i="42"/>
  <c r="D1123"/>
  <c r="E1123"/>
  <c r="F1123"/>
  <c r="G1123"/>
  <c r="H1123"/>
  <c r="A1112"/>
  <c r="H1112"/>
  <c r="D1112"/>
  <c r="E1112"/>
  <c r="F1112"/>
  <c r="G1112"/>
  <c r="F1102"/>
  <c r="D1102"/>
  <c r="E1102"/>
  <c r="B1091"/>
  <c r="D1091"/>
  <c r="F1091"/>
  <c r="G1091"/>
  <c r="H1091"/>
  <c r="A1082"/>
  <c r="D1082"/>
  <c r="E1082"/>
  <c r="G1082"/>
  <c r="H1082"/>
  <c r="A1052"/>
  <c r="B1052"/>
  <c r="D1052"/>
  <c r="E1052"/>
  <c r="F1052"/>
  <c r="G1052"/>
  <c r="H1052"/>
  <c r="D964"/>
  <c r="G964"/>
  <c r="A964"/>
  <c r="B964"/>
  <c r="E964"/>
  <c r="A875"/>
  <c r="D875"/>
  <c r="F1078" i="53"/>
  <c r="G1071"/>
  <c r="F1000"/>
  <c r="G689"/>
  <c r="G677"/>
  <c r="B581"/>
  <c r="B519"/>
  <c r="A485"/>
  <c r="G365"/>
  <c r="H354"/>
  <c r="E330"/>
  <c r="G321"/>
  <c r="B233"/>
  <c r="E230"/>
  <c r="H209"/>
  <c r="F168"/>
  <c r="D163"/>
  <c r="B147"/>
  <c r="G136"/>
  <c r="G130"/>
  <c r="H76"/>
  <c r="D76"/>
  <c r="E70"/>
  <c r="F70"/>
  <c r="D23"/>
  <c r="H23"/>
  <c r="B23"/>
  <c r="E23"/>
  <c r="F23"/>
  <c r="G23"/>
  <c r="E1122" i="42"/>
  <c r="B1122"/>
  <c r="D1122"/>
  <c r="F1122"/>
  <c r="G1122"/>
  <c r="H1122"/>
  <c r="A1122"/>
  <c r="E1111"/>
  <c r="D1111"/>
  <c r="A1101"/>
  <c r="E1101"/>
  <c r="F1101"/>
  <c r="G1101"/>
  <c r="H1101"/>
  <c r="D1042"/>
  <c r="E1042"/>
  <c r="F1042"/>
  <c r="H1042"/>
  <c r="H1035"/>
  <c r="A1035"/>
  <c r="B1035"/>
  <c r="D1035"/>
  <c r="E108" i="53"/>
  <c r="H39"/>
  <c r="D1156" i="42"/>
  <c r="D1151"/>
  <c r="G1146"/>
  <c r="F1139"/>
  <c r="G1117"/>
  <c r="G1096"/>
  <c r="G1080"/>
  <c r="F1071"/>
  <c r="A1063"/>
  <c r="E1059"/>
  <c r="F1046"/>
  <c r="F1043"/>
  <c r="D1036"/>
  <c r="A1017"/>
  <c r="B977"/>
  <c r="A971"/>
  <c r="D951"/>
  <c r="F925"/>
  <c r="H896"/>
  <c r="G864"/>
  <c r="H822"/>
  <c r="G815"/>
  <c r="F699"/>
  <c r="G699"/>
  <c r="F167"/>
  <c r="G167"/>
  <c r="H1135"/>
  <c r="H1103"/>
  <c r="H1087"/>
  <c r="E1071"/>
  <c r="D1062"/>
  <c r="D1046"/>
  <c r="E1043"/>
  <c r="F1016"/>
  <c r="G1005"/>
  <c r="G976"/>
  <c r="G957"/>
  <c r="A911"/>
  <c r="E864"/>
  <c r="F822"/>
  <c r="D770"/>
  <c r="F770"/>
  <c r="B685"/>
  <c r="D685"/>
  <c r="F685"/>
  <c r="G685"/>
  <c r="H685"/>
  <c r="B101"/>
  <c r="E101"/>
  <c r="A1004" i="51"/>
  <c r="F1004"/>
  <c r="D930"/>
  <c r="H930"/>
  <c r="A731"/>
  <c r="E731"/>
  <c r="E440"/>
  <c r="G440"/>
  <c r="E85" i="53"/>
  <c r="E74"/>
  <c r="F39"/>
  <c r="E1146" i="42"/>
  <c r="D1139"/>
  <c r="G1135"/>
  <c r="G1103"/>
  <c r="G1087"/>
  <c r="G1038"/>
  <c r="H950"/>
  <c r="E936"/>
  <c r="G910"/>
  <c r="G896"/>
  <c r="E896"/>
  <c r="F831"/>
  <c r="E822"/>
  <c r="B797"/>
  <c r="A797"/>
  <c r="E724"/>
  <c r="D724"/>
  <c r="G1066" i="51"/>
  <c r="B1066"/>
  <c r="E1066"/>
  <c r="H1066"/>
  <c r="E706"/>
  <c r="G706"/>
  <c r="B577"/>
  <c r="A577"/>
  <c r="D577"/>
  <c r="G577"/>
  <c r="H577"/>
  <c r="E39" i="53"/>
  <c r="F1135" i="42"/>
  <c r="F1103"/>
  <c r="F1087"/>
  <c r="F1038"/>
  <c r="H1025"/>
  <c r="G950"/>
  <c r="G901"/>
  <c r="B896"/>
  <c r="H878"/>
  <c r="D712"/>
  <c r="H712"/>
  <c r="G982" i="51"/>
  <c r="H982"/>
  <c r="D982"/>
  <c r="F982"/>
  <c r="F813"/>
  <c r="G813"/>
  <c r="F10" i="53"/>
  <c r="E1135" i="42"/>
  <c r="H1119"/>
  <c r="E1103"/>
  <c r="E1087"/>
  <c r="H1061"/>
  <c r="A1046"/>
  <c r="E1038"/>
  <c r="G1025"/>
  <c r="E950"/>
  <c r="A910"/>
  <c r="F901"/>
  <c r="F855"/>
  <c r="E847"/>
  <c r="H838"/>
  <c r="F684"/>
  <c r="B684"/>
  <c r="B942" i="51"/>
  <c r="E942"/>
  <c r="B630"/>
  <c r="D630"/>
  <c r="F630"/>
  <c r="G630"/>
  <c r="F32" i="53"/>
  <c r="D1135" i="42"/>
  <c r="G1119"/>
  <c r="D1103"/>
  <c r="D1087"/>
  <c r="B1074"/>
  <c r="G1061"/>
  <c r="D1038"/>
  <c r="D1025"/>
  <c r="A995"/>
  <c r="F988"/>
  <c r="F981"/>
  <c r="A757"/>
  <c r="G554"/>
  <c r="F554"/>
  <c r="E83"/>
  <c r="G83"/>
  <c r="B893" i="51"/>
  <c r="G893"/>
  <c r="A783"/>
  <c r="E783"/>
  <c r="H783"/>
  <c r="A714"/>
  <c r="D714"/>
  <c r="H714"/>
  <c r="E637"/>
  <c r="D637"/>
  <c r="G637"/>
  <c r="D436"/>
  <c r="A436"/>
  <c r="E436"/>
  <c r="E935" i="42"/>
  <c r="H935"/>
  <c r="B847"/>
  <c r="G766"/>
  <c r="E482"/>
  <c r="G482"/>
  <c r="H482"/>
  <c r="D940" i="51"/>
  <c r="B940"/>
  <c r="F940"/>
  <c r="G870"/>
  <c r="A870"/>
  <c r="F870"/>
  <c r="G63" i="53"/>
  <c r="F22"/>
  <c r="H15"/>
  <c r="E1119" i="42"/>
  <c r="A1106"/>
  <c r="A1090"/>
  <c r="H1073"/>
  <c r="H1069"/>
  <c r="E1064"/>
  <c r="E1061"/>
  <c r="G1029"/>
  <c r="G999"/>
  <c r="F955"/>
  <c r="H934"/>
  <c r="G928"/>
  <c r="H921"/>
  <c r="B901"/>
  <c r="A885"/>
  <c r="F869"/>
  <c r="A847"/>
  <c r="F837"/>
  <c r="A837"/>
  <c r="E212"/>
  <c r="B212"/>
  <c r="H212"/>
  <c r="D150"/>
  <c r="E150"/>
  <c r="F1102" i="51"/>
  <c r="D1102"/>
  <c r="D927"/>
  <c r="E927"/>
  <c r="H927"/>
  <c r="A767"/>
  <c r="E767"/>
  <c r="H767"/>
  <c r="D1119" i="42"/>
  <c r="H1089"/>
  <c r="F1073"/>
  <c r="G1069"/>
  <c r="D1064"/>
  <c r="D1061"/>
  <c r="D1037"/>
  <c r="F1029"/>
  <c r="B1025"/>
  <c r="G987"/>
  <c r="H949"/>
  <c r="G934"/>
  <c r="H907"/>
  <c r="D766"/>
  <c r="H766"/>
  <c r="H692"/>
  <c r="G692"/>
  <c r="E671"/>
  <c r="B671"/>
  <c r="G657"/>
  <c r="B657"/>
  <c r="F657"/>
  <c r="D134"/>
  <c r="B134"/>
  <c r="A1074" i="51"/>
  <c r="E1074"/>
  <c r="G1074"/>
  <c r="G662"/>
  <c r="A662"/>
  <c r="G1089" i="42"/>
  <c r="E1073"/>
  <c r="E1069"/>
  <c r="E1029"/>
  <c r="H1013"/>
  <c r="E987"/>
  <c r="F949"/>
  <c r="E934"/>
  <c r="G907"/>
  <c r="H859"/>
  <c r="A818"/>
  <c r="G818"/>
  <c r="B196"/>
  <c r="D196"/>
  <c r="F148"/>
  <c r="E148"/>
  <c r="G148"/>
  <c r="A1139" i="51"/>
  <c r="D1139"/>
  <c r="F1139"/>
  <c r="G1139"/>
  <c r="H1139"/>
  <c r="H1100"/>
  <c r="F1100"/>
  <c r="H999"/>
  <c r="G999"/>
  <c r="G549"/>
  <c r="H549"/>
  <c r="F1089" i="42"/>
  <c r="D1073"/>
  <c r="D1069"/>
  <c r="H1063"/>
  <c r="H1044"/>
  <c r="H1040"/>
  <c r="G1017"/>
  <c r="H1007"/>
  <c r="D992"/>
  <c r="D979"/>
  <c r="F927"/>
  <c r="F859"/>
  <c r="G743"/>
  <c r="D743"/>
  <c r="E724" i="51"/>
  <c r="D724"/>
  <c r="F724"/>
  <c r="E1089" i="42"/>
  <c r="G1047"/>
  <c r="E1044"/>
  <c r="F1017"/>
  <c r="H919"/>
  <c r="E764"/>
  <c r="G764"/>
  <c r="D951" i="51"/>
  <c r="G951"/>
  <c r="D923"/>
  <c r="H923"/>
  <c r="G888"/>
  <c r="F888"/>
  <c r="D597"/>
  <c r="A597"/>
  <c r="H1151" i="42"/>
  <c r="D1089"/>
  <c r="G1051"/>
  <c r="D1044"/>
  <c r="F1040"/>
  <c r="A1037"/>
  <c r="E1017"/>
  <c r="A979"/>
  <c r="A949"/>
  <c r="E913"/>
  <c r="B859"/>
  <c r="D843"/>
  <c r="E843"/>
  <c r="G809"/>
  <c r="F751"/>
  <c r="E751"/>
  <c r="D741"/>
  <c r="H741"/>
  <c r="H1035" i="51"/>
  <c r="B1035"/>
  <c r="D1035"/>
  <c r="G1035"/>
  <c r="D523"/>
  <c r="A523"/>
  <c r="H523"/>
  <c r="D571" i="42"/>
  <c r="B571"/>
  <c r="G338"/>
  <c r="B338"/>
  <c r="G273"/>
  <c r="B273"/>
  <c r="E40"/>
  <c r="F40"/>
  <c r="G40"/>
  <c r="H40"/>
  <c r="D1040"/>
  <c r="F977"/>
  <c r="A772"/>
  <c r="F772"/>
  <c r="G750"/>
  <c r="E750"/>
  <c r="E651"/>
  <c r="G651"/>
  <c r="F651"/>
  <c r="F1134" i="51"/>
  <c r="D1134"/>
  <c r="D86" i="53"/>
  <c r="F1156" i="42"/>
  <c r="E1151"/>
  <c r="H1146"/>
  <c r="G1139"/>
  <c r="H1117"/>
  <c r="A740"/>
  <c r="B740"/>
  <c r="E740"/>
  <c r="H740"/>
  <c r="B604"/>
  <c r="D604"/>
  <c r="F604"/>
  <c r="E534"/>
  <c r="A534"/>
  <c r="A1110" i="51"/>
  <c r="B1110"/>
  <c r="D1110"/>
  <c r="G1110"/>
  <c r="H1110"/>
  <c r="H464"/>
  <c r="E464"/>
  <c r="E515" i="42"/>
  <c r="G438"/>
  <c r="G430"/>
  <c r="B348"/>
  <c r="G161"/>
  <c r="H120"/>
  <c r="D90"/>
  <c r="D997" i="51"/>
  <c r="G944"/>
  <c r="B830"/>
  <c r="B791"/>
  <c r="E589"/>
  <c r="A529"/>
  <c r="D474"/>
  <c r="B468"/>
  <c r="G406"/>
  <c r="D304"/>
  <c r="F304"/>
  <c r="H304"/>
  <c r="E291"/>
  <c r="G277"/>
  <c r="H277"/>
  <c r="H131"/>
  <c r="E131"/>
  <c r="G131"/>
  <c r="F974" i="55"/>
  <c r="D974"/>
  <c r="F878"/>
  <c r="D878"/>
  <c r="E878"/>
  <c r="G878"/>
  <c r="H878"/>
  <c r="A878"/>
  <c r="B878"/>
  <c r="F836"/>
  <c r="E836"/>
  <c r="A557"/>
  <c r="B557"/>
  <c r="D557"/>
  <c r="E557"/>
  <c r="F557"/>
  <c r="B128"/>
  <c r="E128"/>
  <c r="D637" i="59"/>
  <c r="A637"/>
  <c r="A484" i="51"/>
  <c r="H484"/>
  <c r="G224"/>
  <c r="H224"/>
  <c r="D130"/>
  <c r="H130"/>
  <c r="F973" i="55"/>
  <c r="E973"/>
  <c r="D167"/>
  <c r="F167"/>
  <c r="G167"/>
  <c r="E597" i="42"/>
  <c r="D389"/>
  <c r="H300"/>
  <c r="H293"/>
  <c r="G253"/>
  <c r="B161"/>
  <c r="B90"/>
  <c r="D20"/>
  <c r="E1138" i="51"/>
  <c r="A676"/>
  <c r="H551"/>
  <c r="B484"/>
  <c r="B474"/>
  <c r="E430"/>
  <c r="D430"/>
  <c r="F392"/>
  <c r="E392"/>
  <c r="E314"/>
  <c r="G314"/>
  <c r="G73"/>
  <c r="F73"/>
  <c r="B765" i="55"/>
  <c r="A765"/>
  <c r="D765"/>
  <c r="D99"/>
  <c r="F99"/>
  <c r="B99"/>
  <c r="E99"/>
  <c r="D1069" i="59"/>
  <c r="E1069"/>
  <c r="F1069"/>
  <c r="G1069"/>
  <c r="H1069"/>
  <c r="B1069"/>
  <c r="A985"/>
  <c r="G985"/>
  <c r="E985"/>
  <c r="H57" i="42"/>
  <c r="B943" i="51"/>
  <c r="F746"/>
  <c r="H733"/>
  <c r="E664"/>
  <c r="E596"/>
  <c r="G551"/>
  <c r="E526"/>
  <c r="A474"/>
  <c r="A960" i="55"/>
  <c r="F960"/>
  <c r="F913"/>
  <c r="H848"/>
  <c r="F848"/>
  <c r="H808"/>
  <c r="G711" i="59"/>
  <c r="F711"/>
  <c r="B711"/>
  <c r="H669" i="42"/>
  <c r="G477"/>
  <c r="H405"/>
  <c r="B356"/>
  <c r="B253"/>
  <c r="H137"/>
  <c r="G57"/>
  <c r="E49"/>
  <c r="G1054" i="51"/>
  <c r="H905"/>
  <c r="E889"/>
  <c r="F855"/>
  <c r="B635"/>
  <c r="G612"/>
  <c r="F551"/>
  <c r="H516"/>
  <c r="E490"/>
  <c r="F371"/>
  <c r="H312"/>
  <c r="A925" i="59"/>
  <c r="B925"/>
  <c r="E925"/>
  <c r="H925"/>
  <c r="F669" i="42"/>
  <c r="H649"/>
  <c r="E603"/>
  <c r="A579"/>
  <c r="E513"/>
  <c r="D477"/>
  <c r="B415"/>
  <c r="F405"/>
  <c r="B375"/>
  <c r="H260"/>
  <c r="E205"/>
  <c r="D183"/>
  <c r="H159"/>
  <c r="F137"/>
  <c r="E126"/>
  <c r="D87"/>
  <c r="H79"/>
  <c r="E1054" i="51"/>
  <c r="H994"/>
  <c r="G905"/>
  <c r="G807"/>
  <c r="E774"/>
  <c r="D745"/>
  <c r="B664"/>
  <c r="F612"/>
  <c r="E551"/>
  <c r="H545"/>
  <c r="G516"/>
  <c r="A500"/>
  <c r="H500"/>
  <c r="D490"/>
  <c r="B483"/>
  <c r="B381"/>
  <c r="E371"/>
  <c r="E324"/>
  <c r="E300"/>
  <c r="B807" i="55"/>
  <c r="D807"/>
  <c r="E807"/>
  <c r="H807"/>
  <c r="A807"/>
  <c r="E791"/>
  <c r="A791"/>
  <c r="E343"/>
  <c r="B343"/>
  <c r="G295"/>
  <c r="E295"/>
  <c r="H295"/>
  <c r="F255"/>
  <c r="G255"/>
  <c r="D216"/>
  <c r="B216"/>
  <c r="G630" i="42"/>
  <c r="E443"/>
  <c r="E405"/>
  <c r="G362"/>
  <c r="G260"/>
  <c r="H621" i="51"/>
  <c r="E612"/>
  <c r="E506"/>
  <c r="G418"/>
  <c r="B34"/>
  <c r="H34"/>
  <c r="H923" i="55"/>
  <c r="F923"/>
  <c r="E923"/>
  <c r="F874"/>
  <c r="B874"/>
  <c r="D874"/>
  <c r="E749"/>
  <c r="D749"/>
  <c r="A493"/>
  <c r="G493"/>
  <c r="H493"/>
  <c r="B48"/>
  <c r="E48"/>
  <c r="F48"/>
  <c r="H48"/>
  <c r="G746" i="59"/>
  <c r="E746"/>
  <c r="F746"/>
  <c r="H746"/>
  <c r="D746"/>
  <c r="B669" i="42"/>
  <c r="D630"/>
  <c r="H620"/>
  <c r="G595"/>
  <c r="D443"/>
  <c r="D405"/>
  <c r="E373"/>
  <c r="D362"/>
  <c r="F291"/>
  <c r="G224"/>
  <c r="F182"/>
  <c r="F116"/>
  <c r="F105"/>
  <c r="B79"/>
  <c r="F27"/>
  <c r="G948" i="51"/>
  <c r="E912"/>
  <c r="D905"/>
  <c r="G841"/>
  <c r="E833"/>
  <c r="E806"/>
  <c r="E651"/>
  <c r="E629"/>
  <c r="G621"/>
  <c r="D612"/>
  <c r="G594"/>
  <c r="G556"/>
  <c r="B551"/>
  <c r="D506"/>
  <c r="A490"/>
  <c r="F418"/>
  <c r="G370"/>
  <c r="H610" i="42"/>
  <c r="G586"/>
  <c r="H433"/>
  <c r="H297"/>
  <c r="H269"/>
  <c r="H163"/>
  <c r="B994" i="51"/>
  <c r="F948"/>
  <c r="E379"/>
  <c r="B379"/>
  <c r="D345"/>
  <c r="F345"/>
  <c r="B167"/>
  <c r="F167"/>
  <c r="A896" i="55"/>
  <c r="E896"/>
  <c r="G896"/>
  <c r="F774"/>
  <c r="E774"/>
  <c r="A774"/>
  <c r="F483"/>
  <c r="A483"/>
  <c r="E83"/>
  <c r="D83"/>
  <c r="D1053" i="59"/>
  <c r="H1053"/>
  <c r="E1053"/>
  <c r="F1053"/>
  <c r="G1053"/>
  <c r="D610" i="42"/>
  <c r="H594"/>
  <c r="F586"/>
  <c r="E499"/>
  <c r="B443"/>
  <c r="G433"/>
  <c r="B405"/>
  <c r="E393"/>
  <c r="D383"/>
  <c r="G278"/>
  <c r="E269"/>
  <c r="F163"/>
  <c r="F85"/>
  <c r="G1040" i="51"/>
  <c r="G1033"/>
  <c r="F993"/>
  <c r="H968"/>
  <c r="D948"/>
  <c r="A912"/>
  <c r="H904"/>
  <c r="E860"/>
  <c r="A806"/>
  <c r="D694"/>
  <c r="H611"/>
  <c r="H593"/>
  <c r="A544"/>
  <c r="B506"/>
  <c r="D489"/>
  <c r="F434"/>
  <c r="E434"/>
  <c r="B418"/>
  <c r="F409"/>
  <c r="D322"/>
  <c r="B322"/>
  <c r="F909" i="55"/>
  <c r="E909"/>
  <c r="A871"/>
  <c r="E871"/>
  <c r="F759"/>
  <c r="A759"/>
  <c r="D759"/>
  <c r="E364"/>
  <c r="H364"/>
  <c r="G305"/>
  <c r="B305"/>
  <c r="H305"/>
  <c r="A427" i="51"/>
  <c r="H378"/>
  <c r="H370"/>
  <c r="F370"/>
  <c r="E356"/>
  <c r="D356"/>
  <c r="F240"/>
  <c r="H240"/>
  <c r="D137"/>
  <c r="H137"/>
  <c r="D993" i="55"/>
  <c r="E993"/>
  <c r="B919"/>
  <c r="A919"/>
  <c r="E453"/>
  <c r="B453"/>
  <c r="H147"/>
  <c r="B147"/>
  <c r="A1087" i="59"/>
  <c r="B1087"/>
  <c r="B85" i="42"/>
  <c r="E976" i="51"/>
  <c r="E922"/>
  <c r="B860"/>
  <c r="H804"/>
  <c r="A729"/>
  <c r="H610"/>
  <c r="B601"/>
  <c r="H580"/>
  <c r="H562"/>
  <c r="D505"/>
  <c r="H450"/>
  <c r="D450"/>
  <c r="E450"/>
  <c r="A434"/>
  <c r="G417"/>
  <c r="G378"/>
  <c r="B370"/>
  <c r="F331"/>
  <c r="D239"/>
  <c r="F239"/>
  <c r="D65"/>
  <c r="B65"/>
  <c r="F65"/>
  <c r="G65"/>
  <c r="F614" i="55"/>
  <c r="G614"/>
  <c r="H614"/>
  <c r="A614"/>
  <c r="D614"/>
  <c r="G362"/>
  <c r="F362"/>
  <c r="D1122" i="59"/>
  <c r="H1122"/>
  <c r="B594" i="42"/>
  <c r="D340"/>
  <c r="B305"/>
  <c r="F276"/>
  <c r="G220"/>
  <c r="B163"/>
  <c r="G122"/>
  <c r="H90"/>
  <c r="B62"/>
  <c r="H1114" i="51"/>
  <c r="B1033"/>
  <c r="G1018"/>
  <c r="B993"/>
  <c r="E955"/>
  <c r="A869"/>
  <c r="D849"/>
  <c r="B840"/>
  <c r="G823"/>
  <c r="D709"/>
  <c r="A694"/>
  <c r="D610"/>
  <c r="F580"/>
  <c r="G562"/>
  <c r="E477"/>
  <c r="A477"/>
  <c r="F433"/>
  <c r="H425"/>
  <c r="D281"/>
  <c r="E281"/>
  <c r="G135"/>
  <c r="B135"/>
  <c r="D135"/>
  <c r="A930" i="55"/>
  <c r="D930"/>
  <c r="F839"/>
  <c r="D839"/>
  <c r="E839"/>
  <c r="A721"/>
  <c r="E721"/>
  <c r="G721"/>
  <c r="A601" i="42"/>
  <c r="A594"/>
  <c r="A545"/>
  <c r="H535"/>
  <c r="F419"/>
  <c r="G348"/>
  <c r="H295"/>
  <c r="E276"/>
  <c r="G90"/>
  <c r="F562" i="51"/>
  <c r="G468"/>
  <c r="D378"/>
  <c r="B378"/>
  <c r="G368"/>
  <c r="H368"/>
  <c r="H331"/>
  <c r="B331"/>
  <c r="B1120" i="59"/>
  <c r="E1120"/>
  <c r="F1120"/>
  <c r="F1073"/>
  <c r="E1073"/>
  <c r="H643" i="42"/>
  <c r="F626"/>
  <c r="G572"/>
  <c r="F563"/>
  <c r="G535"/>
  <c r="F526"/>
  <c r="E419"/>
  <c r="F391"/>
  <c r="E348"/>
  <c r="B340"/>
  <c r="E295"/>
  <c r="D276"/>
  <c r="B122"/>
  <c r="F90"/>
  <c r="G72"/>
  <c r="G1122" i="51"/>
  <c r="D1114"/>
  <c r="H1038"/>
  <c r="E1017"/>
  <c r="G937"/>
  <c r="G884"/>
  <c r="D867"/>
  <c r="H857"/>
  <c r="H848"/>
  <c r="E822"/>
  <c r="H769"/>
  <c r="B647"/>
  <c r="F636"/>
  <c r="E562"/>
  <c r="E468"/>
  <c r="A433"/>
  <c r="E386"/>
  <c r="G353"/>
  <c r="H162"/>
  <c r="D162"/>
  <c r="A990" i="55"/>
  <c r="F990"/>
  <c r="B951"/>
  <c r="D951"/>
  <c r="F951"/>
  <c r="A838"/>
  <c r="B838"/>
  <c r="E838"/>
  <c r="B463"/>
  <c r="E463"/>
  <c r="F463"/>
  <c r="E261"/>
  <c r="F261"/>
  <c r="B1072" i="59"/>
  <c r="A1072"/>
  <c r="D1072"/>
  <c r="E1072"/>
  <c r="F1072"/>
  <c r="H1072"/>
  <c r="D890"/>
  <c r="B890"/>
  <c r="F890"/>
  <c r="G890"/>
  <c r="H997" i="51"/>
  <c r="H589"/>
  <c r="G484"/>
  <c r="G424"/>
  <c r="B424"/>
  <c r="E96"/>
  <c r="H96"/>
  <c r="F989" i="55"/>
  <c r="E989"/>
  <c r="G359"/>
  <c r="E359"/>
  <c r="H359"/>
  <c r="D702"/>
  <c r="G673"/>
  <c r="G605"/>
  <c r="E558"/>
  <c r="H489"/>
  <c r="D474"/>
  <c r="H351"/>
  <c r="E336"/>
  <c r="H316"/>
  <c r="D307"/>
  <c r="F290"/>
  <c r="F279"/>
  <c r="E232"/>
  <c r="D213"/>
  <c r="E153"/>
  <c r="D153"/>
  <c r="H129"/>
  <c r="H81"/>
  <c r="E64"/>
  <c r="E1079" i="59"/>
  <c r="D982"/>
  <c r="F962"/>
  <c r="A909"/>
  <c r="F909"/>
  <c r="E888"/>
  <c r="G888"/>
  <c r="D822"/>
  <c r="E822"/>
  <c r="G822"/>
  <c r="H712"/>
  <c r="D654"/>
  <c r="H545"/>
  <c r="G545"/>
  <c r="E506"/>
  <c r="D179"/>
  <c r="B179"/>
  <c r="E179"/>
  <c r="H179"/>
  <c r="B989" i="57"/>
  <c r="G989"/>
  <c r="H989"/>
  <c r="D989"/>
  <c r="E895"/>
  <c r="H895"/>
  <c r="D895"/>
  <c r="H243" i="51"/>
  <c r="B218"/>
  <c r="B833" i="55"/>
  <c r="F673"/>
  <c r="D662"/>
  <c r="H631"/>
  <c r="F605"/>
  <c r="H532"/>
  <c r="G379"/>
  <c r="F351"/>
  <c r="D279"/>
  <c r="D232"/>
  <c r="F81"/>
  <c r="D64"/>
  <c r="F1038" i="59"/>
  <c r="D1009"/>
  <c r="H941"/>
  <c r="G854"/>
  <c r="F847"/>
  <c r="E821"/>
  <c r="D808"/>
  <c r="E808"/>
  <c r="H461"/>
  <c r="A461"/>
  <c r="B461"/>
  <c r="D461"/>
  <c r="F416"/>
  <c r="D416"/>
  <c r="B389" i="55"/>
  <c r="H389"/>
  <c r="F298"/>
  <c r="D298"/>
  <c r="G298"/>
  <c r="G290"/>
  <c r="E290"/>
  <c r="A1079" i="59"/>
  <c r="H1079"/>
  <c r="G908"/>
  <c r="A908"/>
  <c r="B908"/>
  <c r="D685"/>
  <c r="E685"/>
  <c r="H685"/>
  <c r="G622"/>
  <c r="H622"/>
  <c r="B535"/>
  <c r="H535"/>
  <c r="D1032" i="57"/>
  <c r="B1032"/>
  <c r="E1032"/>
  <c r="H1032"/>
  <c r="A771"/>
  <c r="G771"/>
  <c r="F234" i="51"/>
  <c r="F810" i="55"/>
  <c r="H754"/>
  <c r="G720"/>
  <c r="G700"/>
  <c r="D673"/>
  <c r="E531"/>
  <c r="G522"/>
  <c r="H512"/>
  <c r="G422"/>
  <c r="E341"/>
  <c r="E335"/>
  <c r="B290"/>
  <c r="D252"/>
  <c r="F169"/>
  <c r="E107"/>
  <c r="D89"/>
  <c r="B1038" i="59"/>
  <c r="B1008"/>
  <c r="D1008"/>
  <c r="F1008"/>
  <c r="H1008"/>
  <c r="D928"/>
  <c r="H928"/>
  <c r="B919"/>
  <c r="D865"/>
  <c r="F820"/>
  <c r="G820"/>
  <c r="H731"/>
  <c r="D731"/>
  <c r="A705"/>
  <c r="F705"/>
  <c r="A622"/>
  <c r="D523"/>
  <c r="B523"/>
  <c r="H289"/>
  <c r="D289"/>
  <c r="D200"/>
  <c r="F200"/>
  <c r="E1043" i="57"/>
  <c r="G1043"/>
  <c r="F986"/>
  <c r="G986"/>
  <c r="H986"/>
  <c r="G562"/>
  <c r="H562"/>
  <c r="E306" i="55"/>
  <c r="D306"/>
  <c r="H306"/>
  <c r="A1038" i="59"/>
  <c r="D772"/>
  <c r="F772"/>
  <c r="E582"/>
  <c r="G582"/>
  <c r="F582"/>
  <c r="H582"/>
  <c r="A551"/>
  <c r="D551"/>
  <c r="B265"/>
  <c r="E265"/>
  <c r="G254"/>
  <c r="F254"/>
  <c r="F939" i="55"/>
  <c r="G880"/>
  <c r="E819"/>
  <c r="H771"/>
  <c r="E754"/>
  <c r="F708"/>
  <c r="G678"/>
  <c r="G619"/>
  <c r="G594"/>
  <c r="F548"/>
  <c r="G538"/>
  <c r="A480"/>
  <c r="D422"/>
  <c r="H259"/>
  <c r="G106"/>
  <c r="G1077" i="59"/>
  <c r="A938"/>
  <c r="E938"/>
  <c r="H906"/>
  <c r="F792"/>
  <c r="E792"/>
  <c r="D750"/>
  <c r="D662"/>
  <c r="F550"/>
  <c r="A503"/>
  <c r="H503"/>
  <c r="H448"/>
  <c r="G448"/>
  <c r="E312"/>
  <c r="D312"/>
  <c r="F20" i="51"/>
  <c r="E939" i="55"/>
  <c r="E880"/>
  <c r="H851"/>
  <c r="D819"/>
  <c r="G771"/>
  <c r="D754"/>
  <c r="D747"/>
  <c r="E737"/>
  <c r="D708"/>
  <c r="B700"/>
  <c r="E653"/>
  <c r="D619"/>
  <c r="E575"/>
  <c r="D538"/>
  <c r="E500"/>
  <c r="E488"/>
  <c r="F334"/>
  <c r="G334"/>
  <c r="F324"/>
  <c r="E324"/>
  <c r="D313"/>
  <c r="D259"/>
  <c r="B252"/>
  <c r="E208"/>
  <c r="F168"/>
  <c r="E106"/>
  <c r="G996" i="59"/>
  <c r="D375"/>
  <c r="H375"/>
  <c r="F771" i="55"/>
  <c r="E699"/>
  <c r="E658"/>
  <c r="F68"/>
  <c r="B1077" i="59"/>
  <c r="B1024"/>
  <c r="F1024"/>
  <c r="F996"/>
  <c r="B851"/>
  <c r="F851"/>
  <c r="B836"/>
  <c r="D817"/>
  <c r="A817"/>
  <c r="A780"/>
  <c r="E780"/>
  <c r="F780"/>
  <c r="H780"/>
  <c r="B718"/>
  <c r="E718"/>
  <c r="H550"/>
  <c r="A550"/>
  <c r="F296"/>
  <c r="D296"/>
  <c r="B211"/>
  <c r="D211"/>
  <c r="E211"/>
  <c r="D158"/>
  <c r="E158"/>
  <c r="G158"/>
  <c r="F851" i="55"/>
  <c r="E777"/>
  <c r="E771"/>
  <c r="B737"/>
  <c r="A678"/>
  <c r="D658"/>
  <c r="H627"/>
  <c r="A611"/>
  <c r="G561"/>
  <c r="F492"/>
  <c r="G438"/>
  <c r="F407"/>
  <c r="B363"/>
  <c r="F339"/>
  <c r="D339"/>
  <c r="E333"/>
  <c r="G333"/>
  <c r="D322"/>
  <c r="E285"/>
  <c r="E265"/>
  <c r="F189"/>
  <c r="F177"/>
  <c r="A1077" i="59"/>
  <c r="D996"/>
  <c r="B958"/>
  <c r="H958"/>
  <c r="H892"/>
  <c r="A871"/>
  <c r="F862"/>
  <c r="F768"/>
  <c r="D717"/>
  <c r="D681"/>
  <c r="B681"/>
  <c r="H578"/>
  <c r="H565"/>
  <c r="D500"/>
  <c r="G456"/>
  <c r="B296"/>
  <c r="B1005" i="57"/>
  <c r="G1005"/>
  <c r="H1005"/>
  <c r="A1005"/>
  <c r="D1005"/>
  <c r="E346" i="55"/>
  <c r="D346"/>
  <c r="D250"/>
  <c r="B250"/>
  <c r="F250"/>
  <c r="B68"/>
  <c r="G68"/>
  <c r="H68"/>
  <c r="D690" i="59"/>
  <c r="F690"/>
  <c r="H630"/>
  <c r="D630"/>
  <c r="B410"/>
  <c r="A410"/>
  <c r="F410"/>
  <c r="G410"/>
  <c r="F1077" i="57"/>
  <c r="D1077"/>
  <c r="G276" i="51"/>
  <c r="E221"/>
  <c r="F166"/>
  <c r="G154"/>
  <c r="D85"/>
  <c r="G76"/>
  <c r="D851" i="55"/>
  <c r="G817"/>
  <c r="F787"/>
  <c r="E753"/>
  <c r="A658"/>
  <c r="D610"/>
  <c r="D561"/>
  <c r="B545"/>
  <c r="B492"/>
  <c r="A488"/>
  <c r="F476"/>
  <c r="H445"/>
  <c r="G275"/>
  <c r="F257"/>
  <c r="E257"/>
  <c r="G228"/>
  <c r="H228"/>
  <c r="G197"/>
  <c r="H176"/>
  <c r="G157"/>
  <c r="H145"/>
  <c r="E38"/>
  <c r="F1102" i="59"/>
  <c r="D946"/>
  <c r="H946"/>
  <c r="D892"/>
  <c r="D879"/>
  <c r="H879"/>
  <c r="G833"/>
  <c r="D727"/>
  <c r="E727"/>
  <c r="B690"/>
  <c r="G488"/>
  <c r="A488"/>
  <c r="E705" i="57"/>
  <c r="F705"/>
  <c r="H705"/>
  <c r="F231" i="51"/>
  <c r="E154"/>
  <c r="E76"/>
  <c r="D787" i="55"/>
  <c r="H685"/>
  <c r="H600"/>
  <c r="D581"/>
  <c r="B556"/>
  <c r="A545"/>
  <c r="E338"/>
  <c r="H338"/>
  <c r="F1092" i="59"/>
  <c r="E842"/>
  <c r="A842"/>
  <c r="F833"/>
  <c r="D826"/>
  <c r="A826"/>
  <c r="F716"/>
  <c r="D716"/>
  <c r="A690"/>
  <c r="D476"/>
  <c r="H464"/>
  <c r="F354" i="55"/>
  <c r="G354"/>
  <c r="F112"/>
  <c r="E112"/>
  <c r="H112"/>
  <c r="E698" i="59"/>
  <c r="D698"/>
  <c r="D667"/>
  <c r="E667"/>
  <c r="F667"/>
  <c r="G667"/>
  <c r="E638"/>
  <c r="G638"/>
  <c r="D588"/>
  <c r="G588"/>
  <c r="H588"/>
  <c r="E508"/>
  <c r="H508"/>
  <c r="F419"/>
  <c r="E419"/>
  <c r="B351"/>
  <c r="G351"/>
  <c r="F117"/>
  <c r="E117"/>
  <c r="F74"/>
  <c r="G74"/>
  <c r="H74"/>
  <c r="B15"/>
  <c r="E15"/>
  <c r="F15"/>
  <c r="G15"/>
  <c r="D15"/>
  <c r="F1061" i="57"/>
  <c r="D1061"/>
  <c r="G494" i="51"/>
  <c r="G419"/>
  <c r="F346"/>
  <c r="E329"/>
  <c r="H132"/>
  <c r="B76"/>
  <c r="H833" i="55"/>
  <c r="H702"/>
  <c r="G580"/>
  <c r="B561"/>
  <c r="B476"/>
  <c r="A464"/>
  <c r="G360"/>
  <c r="G344"/>
  <c r="E330"/>
  <c r="E262"/>
  <c r="H131"/>
  <c r="H64"/>
  <c r="A1102" i="59"/>
  <c r="D976"/>
  <c r="H976"/>
  <c r="G943"/>
  <c r="B841"/>
  <c r="E776"/>
  <c r="G734"/>
  <c r="A727"/>
  <c r="F564"/>
  <c r="H564"/>
  <c r="A564"/>
  <c r="D564"/>
  <c r="E564"/>
  <c r="E527"/>
  <c r="A527"/>
  <c r="E454"/>
  <c r="F454"/>
  <c r="D382"/>
  <c r="G143"/>
  <c r="E143"/>
  <c r="F143"/>
  <c r="E1060" i="57"/>
  <c r="F1060"/>
  <c r="H1060"/>
  <c r="B957"/>
  <c r="H957"/>
  <c r="A957"/>
  <c r="G957"/>
  <c r="D847"/>
  <c r="G847"/>
  <c r="H336" i="51"/>
  <c r="E296"/>
  <c r="H218"/>
  <c r="G163"/>
  <c r="H153"/>
  <c r="F849" i="55"/>
  <c r="G833"/>
  <c r="D732"/>
  <c r="D722"/>
  <c r="F702"/>
  <c r="B600"/>
  <c r="D436"/>
  <c r="H403"/>
  <c r="F369"/>
  <c r="E360"/>
  <c r="H336"/>
  <c r="D330"/>
  <c r="F272"/>
  <c r="H232"/>
  <c r="B197"/>
  <c r="E121"/>
  <c r="G64"/>
  <c r="F10"/>
  <c r="G1079" i="59"/>
  <c r="G1030"/>
  <c r="H983"/>
  <c r="E983"/>
  <c r="F983"/>
  <c r="F932"/>
  <c r="G932"/>
  <c r="G516"/>
  <c r="E516"/>
  <c r="G507"/>
  <c r="A507"/>
  <c r="B507"/>
  <c r="A956" i="57"/>
  <c r="E956"/>
  <c r="F956"/>
  <c r="F218" i="51"/>
  <c r="E1005" i="55"/>
  <c r="D833"/>
  <c r="B657"/>
  <c r="G474"/>
  <c r="G425"/>
  <c r="F415"/>
  <c r="F403"/>
  <c r="G336"/>
  <c r="E307"/>
  <c r="B262"/>
  <c r="F262"/>
  <c r="H262"/>
  <c r="H224"/>
  <c r="F196"/>
  <c r="F184"/>
  <c r="D121"/>
  <c r="F64"/>
  <c r="F1079" i="59"/>
  <c r="E909"/>
  <c r="E734"/>
  <c r="D734"/>
  <c r="F506"/>
  <c r="D442"/>
  <c r="G442"/>
  <c r="H442"/>
  <c r="B442"/>
  <c r="B394"/>
  <c r="E394"/>
  <c r="G394"/>
  <c r="H394"/>
  <c r="H231"/>
  <c r="F231"/>
  <c r="E231"/>
  <c r="D1013" i="57"/>
  <c r="A1013"/>
  <c r="G867"/>
  <c r="D867"/>
  <c r="F750"/>
  <c r="E750"/>
  <c r="D743"/>
  <c r="A743"/>
  <c r="B743"/>
  <c r="D224" i="59"/>
  <c r="E224"/>
  <c r="D114"/>
  <c r="F114"/>
  <c r="G114"/>
  <c r="D105"/>
  <c r="H105"/>
  <c r="D1101" i="57"/>
  <c r="E1101"/>
  <c r="G1101"/>
  <c r="E1079"/>
  <c r="E786"/>
  <c r="D710"/>
  <c r="F662"/>
  <c r="E50"/>
  <c r="G50"/>
  <c r="F1035"/>
  <c r="B1035"/>
  <c r="E735"/>
  <c r="F735"/>
  <c r="D721"/>
  <c r="F721"/>
  <c r="F643"/>
  <c r="A643"/>
  <c r="D546"/>
  <c r="A546"/>
  <c r="H105"/>
  <c r="B105"/>
  <c r="D105"/>
  <c r="F105"/>
  <c r="G105"/>
  <c r="B1088"/>
  <c r="B979"/>
  <c r="B786"/>
  <c r="H661"/>
  <c r="E642"/>
  <c r="G642"/>
  <c r="D347"/>
  <c r="E347"/>
  <c r="H347"/>
  <c r="E319"/>
  <c r="F319"/>
  <c r="H319"/>
  <c r="D319"/>
  <c r="B430" i="59"/>
  <c r="B381"/>
  <c r="E996" i="57"/>
  <c r="F996"/>
  <c r="H907"/>
  <c r="D907"/>
  <c r="F907"/>
  <c r="F883"/>
  <c r="H829"/>
  <c r="G829"/>
  <c r="A786"/>
  <c r="D774"/>
  <c r="E774"/>
  <c r="F774"/>
  <c r="E752"/>
  <c r="G752"/>
  <c r="D661"/>
  <c r="G641"/>
  <c r="G164"/>
  <c r="E164"/>
  <c r="F164"/>
  <c r="G838"/>
  <c r="H838"/>
  <c r="E521"/>
  <c r="A521"/>
  <c r="B521"/>
  <c r="D521"/>
  <c r="E471"/>
  <c r="D471"/>
  <c r="F116"/>
  <c r="D116"/>
  <c r="E116"/>
  <c r="B116"/>
  <c r="H110" i="59"/>
  <c r="B883" i="57"/>
  <c r="B838"/>
  <c r="G802"/>
  <c r="G606"/>
  <c r="E606"/>
  <c r="F510"/>
  <c r="A510"/>
  <c r="E510"/>
  <c r="A398"/>
  <c r="F398"/>
  <c r="H398"/>
  <c r="D359"/>
  <c r="B359"/>
  <c r="E359"/>
  <c r="F344"/>
  <c r="E344"/>
  <c r="H337" i="59"/>
  <c r="G337"/>
  <c r="D744" i="57"/>
  <c r="H744"/>
  <c r="F579"/>
  <c r="G579"/>
  <c r="D409"/>
  <c r="E409"/>
  <c r="G358"/>
  <c r="F358"/>
  <c r="E649"/>
  <c r="D649"/>
  <c r="F495"/>
  <c r="E495"/>
  <c r="H420"/>
  <c r="D642" i="59"/>
  <c r="H642"/>
  <c r="D445"/>
  <c r="F445"/>
  <c r="B397"/>
  <c r="A397"/>
  <c r="D240"/>
  <c r="G240"/>
  <c r="B935" i="57"/>
  <c r="F935"/>
  <c r="E866"/>
  <c r="G866"/>
  <c r="B658"/>
  <c r="D658"/>
  <c r="E658"/>
  <c r="H577"/>
  <c r="B577"/>
  <c r="G899" i="59"/>
  <c r="D838"/>
  <c r="G702"/>
  <c r="D649"/>
  <c r="F635"/>
  <c r="B417"/>
  <c r="F70"/>
  <c r="H70"/>
  <c r="F50"/>
  <c r="E50"/>
  <c r="B40"/>
  <c r="H40"/>
  <c r="B1105" i="57"/>
  <c r="F1030"/>
  <c r="G1030"/>
  <c r="A934"/>
  <c r="F934"/>
  <c r="A693"/>
  <c r="E693"/>
  <c r="D480"/>
  <c r="E480"/>
  <c r="F430"/>
  <c r="G394"/>
  <c r="F272"/>
  <c r="B272"/>
  <c r="H272"/>
  <c r="B642" i="59"/>
  <c r="G334"/>
  <c r="F284"/>
  <c r="G284"/>
  <c r="E260"/>
  <c r="F260"/>
  <c r="F217"/>
  <c r="H1048" i="57"/>
  <c r="D1012"/>
  <c r="D974"/>
  <c r="F974"/>
  <c r="D769"/>
  <c r="A657"/>
  <c r="D249"/>
  <c r="G249"/>
  <c r="H97"/>
  <c r="D97"/>
  <c r="F97"/>
  <c r="F334" i="59"/>
  <c r="G249"/>
  <c r="E217"/>
  <c r="G174"/>
  <c r="H48"/>
  <c r="F26"/>
  <c r="B26"/>
  <c r="H1121" i="57"/>
  <c r="E1048"/>
  <c r="H1028"/>
  <c r="B903"/>
  <c r="D811"/>
  <c r="H811"/>
  <c r="D526"/>
  <c r="E526"/>
  <c r="F526"/>
  <c r="B249"/>
  <c r="E68"/>
  <c r="G68"/>
  <c r="G41"/>
  <c r="H41"/>
  <c r="E41"/>
  <c r="A1113"/>
  <c r="H1113"/>
  <c r="D310"/>
  <c r="F310"/>
  <c r="G310"/>
  <c r="B310"/>
  <c r="E248"/>
  <c r="H248"/>
  <c r="G43" i="55"/>
  <c r="F1119" i="59"/>
  <c r="H1110"/>
  <c r="F1070"/>
  <c r="D1025"/>
  <c r="D992"/>
  <c r="G896"/>
  <c r="E877"/>
  <c r="G728"/>
  <c r="D675"/>
  <c r="E666"/>
  <c r="G647"/>
  <c r="H580"/>
  <c r="D292"/>
  <c r="F292"/>
  <c r="H224"/>
  <c r="A1081" i="57"/>
  <c r="F645"/>
  <c r="G645"/>
  <c r="F612"/>
  <c r="E612"/>
  <c r="A561"/>
  <c r="D561"/>
  <c r="G561"/>
  <c r="D580" i="59"/>
  <c r="F460"/>
  <c r="G224"/>
  <c r="G138"/>
  <c r="G115"/>
  <c r="F95"/>
  <c r="B1113" i="57"/>
  <c r="D980"/>
  <c r="E940"/>
  <c r="F931"/>
  <c r="G931"/>
  <c r="D755"/>
  <c r="E755"/>
  <c r="F755"/>
  <c r="G755"/>
  <c r="B711"/>
  <c r="A711"/>
  <c r="E154"/>
  <c r="B154"/>
  <c r="B1070" i="59"/>
  <c r="B1045"/>
  <c r="A992"/>
  <c r="B754"/>
  <c r="A728"/>
  <c r="A647"/>
  <c r="F224"/>
  <c r="F105"/>
  <c r="E95"/>
  <c r="H47"/>
  <c r="B47"/>
  <c r="D47"/>
  <c r="B1028" i="57"/>
  <c r="B931"/>
  <c r="G786"/>
  <c r="H610"/>
  <c r="G610"/>
  <c r="H502"/>
  <c r="E502"/>
  <c r="G502"/>
  <c r="E439"/>
  <c r="D439"/>
  <c r="A414"/>
  <c r="F414"/>
  <c r="H414"/>
  <c r="G256"/>
  <c r="B256"/>
  <c r="E256"/>
  <c r="F256"/>
  <c r="H256"/>
  <c r="E207"/>
  <c r="D207"/>
  <c r="F207"/>
  <c r="G207"/>
  <c r="H207"/>
  <c r="B207"/>
  <c r="G167"/>
  <c r="F167"/>
  <c r="E199"/>
  <c r="H515"/>
  <c r="G508"/>
  <c r="B492"/>
  <c r="D432"/>
  <c r="B288"/>
  <c r="G206"/>
  <c r="D199"/>
  <c r="E115"/>
  <c r="B388"/>
  <c r="A508"/>
  <c r="H137"/>
  <c r="B115"/>
  <c r="D569"/>
  <c r="E531"/>
  <c r="H402"/>
  <c r="D137"/>
  <c r="B120"/>
  <c r="H55"/>
  <c r="H54"/>
  <c r="F45"/>
  <c r="H891"/>
  <c r="H749"/>
  <c r="H745"/>
  <c r="E644"/>
  <c r="H625"/>
  <c r="B609"/>
  <c r="E590"/>
  <c r="F529"/>
  <c r="B525"/>
  <c r="G485"/>
  <c r="H372"/>
  <c r="G352"/>
  <c r="B281"/>
  <c r="H216"/>
  <c r="E193"/>
  <c r="E63"/>
  <c r="H24"/>
  <c r="F1092"/>
  <c r="H1084"/>
  <c r="H984"/>
  <c r="E960"/>
  <c r="B944"/>
  <c r="A901"/>
  <c r="F891"/>
  <c r="H857"/>
  <c r="B801"/>
  <c r="G749"/>
  <c r="G678"/>
  <c r="E625"/>
  <c r="F566"/>
  <c r="A525"/>
  <c r="H516"/>
  <c r="F485"/>
  <c r="F407"/>
  <c r="E372"/>
  <c r="E311"/>
  <c r="H246"/>
  <c r="F216"/>
  <c r="B72"/>
  <c r="D63"/>
  <c r="G24"/>
  <c r="H1062"/>
  <c r="F1055"/>
  <c r="H1045"/>
  <c r="G970"/>
  <c r="F749"/>
  <c r="F725"/>
  <c r="F678"/>
  <c r="E650"/>
  <c r="E597"/>
  <c r="D537"/>
  <c r="B529"/>
  <c r="G516"/>
  <c r="H492"/>
  <c r="E407"/>
  <c r="H379"/>
  <c r="F342"/>
  <c r="E331"/>
  <c r="F279"/>
  <c r="D216"/>
  <c r="F140"/>
  <c r="H80"/>
  <c r="E293" i="59"/>
  <c r="G274"/>
  <c r="G264"/>
  <c r="F185"/>
  <c r="D71"/>
  <c r="B54"/>
  <c r="G25"/>
  <c r="H1108" i="57"/>
  <c r="A1092"/>
  <c r="G1062"/>
  <c r="E1045"/>
  <c r="E976"/>
  <c r="F970"/>
  <c r="H952"/>
  <c r="D856"/>
  <c r="G819"/>
  <c r="B782"/>
  <c r="H766"/>
  <c r="E749"/>
  <c r="D678"/>
  <c r="H509"/>
  <c r="G492"/>
  <c r="H456"/>
  <c r="H388"/>
  <c r="E350"/>
  <c r="G80"/>
  <c r="G1115"/>
  <c r="F1108"/>
  <c r="D1045"/>
  <c r="F1023"/>
  <c r="F898"/>
  <c r="F819"/>
  <c r="G557"/>
  <c r="H501"/>
  <c r="E492"/>
  <c r="G388"/>
  <c r="H199"/>
  <c r="H160"/>
  <c r="H132"/>
  <c r="H123"/>
  <c r="F527"/>
  <c r="E388"/>
  <c r="D377"/>
  <c r="F349"/>
  <c r="D329"/>
  <c r="F243"/>
  <c r="F214"/>
  <c r="F199"/>
  <c r="G191"/>
  <c r="F132"/>
  <c r="G123"/>
  <c r="A179" i="62"/>
  <c r="D179"/>
  <c r="E179"/>
  <c r="F179"/>
  <c r="G179"/>
  <c r="H179"/>
  <c r="B179"/>
  <c r="G410"/>
  <c r="H410"/>
  <c r="F254"/>
  <c r="A254"/>
  <c r="B254"/>
  <c r="D254"/>
  <c r="E254"/>
  <c r="G254"/>
  <c r="B399"/>
  <c r="A399"/>
  <c r="E399"/>
  <c r="G399"/>
  <c r="D399"/>
  <c r="H399"/>
  <c r="A367"/>
  <c r="B367"/>
  <c r="D367"/>
  <c r="E367"/>
  <c r="F367"/>
  <c r="G367"/>
  <c r="H367"/>
  <c r="B356"/>
  <c r="A356"/>
  <c r="D356"/>
  <c r="E356"/>
  <c r="F356"/>
  <c r="G356"/>
  <c r="H356"/>
  <c r="D331"/>
  <c r="E331"/>
  <c r="H331"/>
  <c r="F443"/>
  <c r="E443"/>
  <c r="G443"/>
  <c r="H443"/>
  <c r="A443"/>
  <c r="D443"/>
  <c r="B443"/>
  <c r="F273"/>
  <c r="H273"/>
  <c r="A224"/>
  <c r="D224"/>
  <c r="F224"/>
  <c r="A128"/>
  <c r="E128"/>
  <c r="G128"/>
  <c r="B128"/>
  <c r="D128"/>
  <c r="F128"/>
  <c r="H128"/>
  <c r="D105"/>
  <c r="E105"/>
  <c r="G105"/>
  <c r="B105"/>
  <c r="H105"/>
  <c r="A105"/>
  <c r="F105"/>
  <c r="F391"/>
  <c r="A391"/>
  <c r="B391"/>
  <c r="E391"/>
  <c r="G391"/>
  <c r="D391"/>
  <c r="H391"/>
  <c r="F365"/>
  <c r="H365"/>
  <c r="E365"/>
  <c r="F146"/>
  <c r="G146"/>
  <c r="F423"/>
  <c r="A423"/>
  <c r="B423"/>
  <c r="D423"/>
  <c r="E423"/>
  <c r="G423"/>
  <c r="H423"/>
  <c r="F363"/>
  <c r="G363"/>
  <c r="H363"/>
  <c r="D243"/>
  <c r="E243"/>
  <c r="F243"/>
  <c r="G243"/>
  <c r="H243"/>
  <c r="A243"/>
  <c r="B243"/>
  <c r="E228"/>
  <c r="B228"/>
  <c r="A228"/>
  <c r="D228"/>
  <c r="F228"/>
  <c r="H228"/>
  <c r="D456"/>
  <c r="B456"/>
  <c r="F449"/>
  <c r="E449"/>
  <c r="H449"/>
  <c r="A449"/>
  <c r="B449"/>
  <c r="G449"/>
  <c r="D449"/>
  <c r="A421"/>
  <c r="E421"/>
  <c r="D421"/>
  <c r="A389"/>
  <c r="D389"/>
  <c r="E389"/>
  <c r="F389"/>
  <c r="G389"/>
  <c r="E269"/>
  <c r="D269"/>
  <c r="F269"/>
  <c r="G269"/>
  <c r="G400"/>
  <c r="H400"/>
  <c r="H430"/>
  <c r="B430"/>
  <c r="F430"/>
  <c r="A430"/>
  <c r="F239"/>
  <c r="E239"/>
  <c r="A239"/>
  <c r="B239"/>
  <c r="D239"/>
  <c r="H239"/>
  <c r="A219"/>
  <c r="B219"/>
  <c r="D219"/>
  <c r="E219"/>
  <c r="G219"/>
  <c r="A203"/>
  <c r="D203"/>
  <c r="G203"/>
  <c r="B203"/>
  <c r="E203"/>
  <c r="D184"/>
  <c r="F184"/>
  <c r="H184"/>
  <c r="H140"/>
  <c r="A140"/>
  <c r="D140"/>
  <c r="B123"/>
  <c r="F123"/>
  <c r="H123"/>
  <c r="A123"/>
  <c r="D123"/>
  <c r="E123"/>
  <c r="G123"/>
  <c r="D102"/>
  <c r="E102"/>
  <c r="D372"/>
  <c r="G372"/>
  <c r="H372"/>
  <c r="E300"/>
  <c r="F300"/>
  <c r="F132"/>
  <c r="H132"/>
  <c r="A132"/>
  <c r="B132"/>
  <c r="D132"/>
  <c r="E132"/>
  <c r="G132"/>
  <c r="G311"/>
  <c r="H311"/>
  <c r="E311"/>
  <c r="F311"/>
  <c r="E299"/>
  <c r="H299"/>
  <c r="A299"/>
  <c r="B299"/>
  <c r="D299"/>
  <c r="F278"/>
  <c r="H278"/>
  <c r="H259"/>
  <c r="A259"/>
  <c r="B259"/>
  <c r="D259"/>
  <c r="E259"/>
  <c r="F259"/>
  <c r="G259"/>
  <c r="G182"/>
  <c r="B182"/>
  <c r="H182"/>
  <c r="A182"/>
  <c r="D182"/>
  <c r="E182"/>
  <c r="F182"/>
  <c r="A100"/>
  <c r="D100"/>
  <c r="E100"/>
  <c r="G100"/>
  <c r="H100"/>
  <c r="F100"/>
  <c r="B100"/>
  <c r="E447"/>
  <c r="F447"/>
  <c r="G447"/>
  <c r="H447"/>
  <c r="D447"/>
  <c r="A447"/>
  <c r="B447"/>
  <c r="F343"/>
  <c r="G343"/>
  <c r="H343"/>
  <c r="E343"/>
  <c r="D319"/>
  <c r="E319"/>
  <c r="G319"/>
  <c r="H319"/>
  <c r="A310"/>
  <c r="B310"/>
  <c r="E310"/>
  <c r="F310"/>
  <c r="F291"/>
  <c r="G291"/>
  <c r="H291"/>
  <c r="A291"/>
  <c r="B291"/>
  <c r="D291"/>
  <c r="E291"/>
  <c r="G277"/>
  <c r="B277"/>
  <c r="D277"/>
  <c r="E277"/>
  <c r="E419"/>
  <c r="D419"/>
  <c r="H419"/>
  <c r="D463"/>
  <c r="B463"/>
  <c r="D309"/>
  <c r="F309"/>
  <c r="G309"/>
  <c r="H309"/>
  <c r="A276"/>
  <c r="F276"/>
  <c r="F246"/>
  <c r="D246"/>
  <c r="E246"/>
  <c r="H246"/>
  <c r="G153"/>
  <c r="E153"/>
  <c r="F153"/>
  <c r="A451"/>
  <c r="D451"/>
  <c r="G451"/>
  <c r="H245"/>
  <c r="D245"/>
  <c r="G245"/>
  <c r="D137"/>
  <c r="F137"/>
  <c r="A137"/>
  <c r="B137"/>
  <c r="E137"/>
  <c r="G137"/>
  <c r="H137"/>
  <c r="G379"/>
  <c r="F361"/>
  <c r="A315"/>
  <c r="H307"/>
  <c r="B275"/>
  <c r="A256"/>
  <c r="F226"/>
  <c r="G222"/>
  <c r="H202"/>
  <c r="B200"/>
  <c r="G195"/>
  <c r="A158"/>
  <c r="F151"/>
  <c r="E144"/>
  <c r="D135"/>
  <c r="E131"/>
  <c r="F116"/>
  <c r="G112"/>
  <c r="B71"/>
  <c r="E71"/>
  <c r="F71"/>
  <c r="G71"/>
  <c r="H71"/>
  <c r="B29"/>
  <c r="E500" i="41"/>
  <c r="F500"/>
  <c r="G500"/>
  <c r="H500"/>
  <c r="B500"/>
  <c r="F434"/>
  <c r="G434"/>
  <c r="D434"/>
  <c r="E434"/>
  <c r="H434"/>
  <c r="A457" i="62"/>
  <c r="H429"/>
  <c r="A406"/>
  <c r="G396"/>
  <c r="A386"/>
  <c r="E379"/>
  <c r="E361"/>
  <c r="F352"/>
  <c r="A346"/>
  <c r="H328"/>
  <c r="H314"/>
  <c r="G307"/>
  <c r="G302"/>
  <c r="A297"/>
  <c r="G284"/>
  <c r="A275"/>
  <c r="E263"/>
  <c r="B238"/>
  <c r="B234"/>
  <c r="F222"/>
  <c r="G202"/>
  <c r="A200"/>
  <c r="F195"/>
  <c r="A173"/>
  <c r="D157"/>
  <c r="G157"/>
  <c r="E151"/>
  <c r="B148"/>
  <c r="B138"/>
  <c r="A96"/>
  <c r="E90"/>
  <c r="A82"/>
  <c r="A71"/>
  <c r="A57"/>
  <c r="B57"/>
  <c r="D57"/>
  <c r="E57"/>
  <c r="F57"/>
  <c r="G57"/>
  <c r="E489" i="41"/>
  <c r="B489"/>
  <c r="D489"/>
  <c r="H489"/>
  <c r="F396"/>
  <c r="G396"/>
  <c r="H396"/>
  <c r="B396"/>
  <c r="E335"/>
  <c r="F335"/>
  <c r="G335"/>
  <c r="D146"/>
  <c r="E146"/>
  <c r="F146"/>
  <c r="G146"/>
  <c r="H146"/>
  <c r="B146"/>
  <c r="G460" i="62"/>
  <c r="D415"/>
  <c r="B411"/>
  <c r="F396"/>
  <c r="D379"/>
  <c r="H374"/>
  <c r="D361"/>
  <c r="H347"/>
  <c r="H345"/>
  <c r="A332"/>
  <c r="H323"/>
  <c r="G314"/>
  <c r="F307"/>
  <c r="F302"/>
  <c r="H296"/>
  <c r="D263"/>
  <c r="H199"/>
  <c r="E195"/>
  <c r="B144"/>
  <c r="H144"/>
  <c r="B131"/>
  <c r="F131"/>
  <c r="H131"/>
  <c r="A112"/>
  <c r="B112"/>
  <c r="D112"/>
  <c r="F112"/>
  <c r="E406" i="41"/>
  <c r="D406"/>
  <c r="G406"/>
  <c r="F314"/>
  <c r="D314"/>
  <c r="D20"/>
  <c r="G20"/>
  <c r="H20"/>
  <c r="G374" i="62"/>
  <c r="G347"/>
  <c r="G345"/>
  <c r="G336"/>
  <c r="G323"/>
  <c r="E307"/>
  <c r="E302"/>
  <c r="G296"/>
  <c r="F267"/>
  <c r="F237"/>
  <c r="G217"/>
  <c r="D217"/>
  <c r="H217"/>
  <c r="E202"/>
  <c r="G199"/>
  <c r="D195"/>
  <c r="H166"/>
  <c r="A144"/>
  <c r="A116"/>
  <c r="B116"/>
  <c r="G116"/>
  <c r="H116"/>
  <c r="G89"/>
  <c r="F84"/>
  <c r="G452" i="41"/>
  <c r="H452"/>
  <c r="B452"/>
  <c r="D452"/>
  <c r="E452"/>
  <c r="F452"/>
  <c r="F67"/>
  <c r="H67"/>
  <c r="B396" i="62"/>
  <c r="E374"/>
  <c r="B361"/>
  <c r="F347"/>
  <c r="F345"/>
  <c r="F336"/>
  <c r="F323"/>
  <c r="E314"/>
  <c r="D307"/>
  <c r="D302"/>
  <c r="D296"/>
  <c r="D232"/>
  <c r="A217"/>
  <c r="F199"/>
  <c r="A131"/>
  <c r="F55"/>
  <c r="D55"/>
  <c r="G55"/>
  <c r="H55"/>
  <c r="A55"/>
  <c r="B55"/>
  <c r="F33"/>
  <c r="A33"/>
  <c r="B33"/>
  <c r="D33"/>
  <c r="E33"/>
  <c r="G33"/>
  <c r="H33"/>
  <c r="F270" i="41"/>
  <c r="B270"/>
  <c r="G270"/>
  <c r="D270"/>
  <c r="H270"/>
  <c r="B457" i="62"/>
  <c r="H455"/>
  <c r="F428"/>
  <c r="B379"/>
  <c r="D374"/>
  <c r="A361"/>
  <c r="H351"/>
  <c r="E347"/>
  <c r="E345"/>
  <c r="E336"/>
  <c r="E323"/>
  <c r="H216"/>
  <c r="E199"/>
  <c r="B166"/>
  <c r="G142"/>
  <c r="D124"/>
  <c r="H124"/>
  <c r="E89"/>
  <c r="F89"/>
  <c r="H89"/>
  <c r="A89"/>
  <c r="B89"/>
  <c r="A84"/>
  <c r="B84"/>
  <c r="D84"/>
  <c r="G84"/>
  <c r="H84"/>
  <c r="H80"/>
  <c r="A80"/>
  <c r="D80"/>
  <c r="F80"/>
  <c r="G80"/>
  <c r="D470" i="41"/>
  <c r="E470"/>
  <c r="F470"/>
  <c r="G470"/>
  <c r="H470"/>
  <c r="D460"/>
  <c r="E460"/>
  <c r="F393"/>
  <c r="G393"/>
  <c r="E393"/>
  <c r="G384"/>
  <c r="F384"/>
  <c r="F354"/>
  <c r="E354"/>
  <c r="G354"/>
  <c r="G92"/>
  <c r="D92"/>
  <c r="G351" i="62"/>
  <c r="D347"/>
  <c r="D345"/>
  <c r="D323"/>
  <c r="B296"/>
  <c r="F290"/>
  <c r="G240"/>
  <c r="A232"/>
  <c r="G216"/>
  <c r="H211"/>
  <c r="D199"/>
  <c r="B195"/>
  <c r="D181"/>
  <c r="H160"/>
  <c r="B147"/>
  <c r="H147"/>
  <c r="F142"/>
  <c r="F99"/>
  <c r="G99"/>
  <c r="A99"/>
  <c r="B99"/>
  <c r="B80"/>
  <c r="E231"/>
  <c r="H231"/>
  <c r="F154"/>
  <c r="D154"/>
  <c r="A115"/>
  <c r="B115"/>
  <c r="D115"/>
  <c r="F115"/>
  <c r="E79"/>
  <c r="G79"/>
  <c r="B52"/>
  <c r="A52"/>
  <c r="D52"/>
  <c r="E52"/>
  <c r="F52"/>
  <c r="G52"/>
  <c r="H52"/>
  <c r="D36"/>
  <c r="E36"/>
  <c r="G36"/>
  <c r="H36"/>
  <c r="A36"/>
  <c r="B36"/>
  <c r="E402" i="41"/>
  <c r="F402"/>
  <c r="D298"/>
  <c r="H298"/>
  <c r="H355" i="62"/>
  <c r="B345"/>
  <c r="G260"/>
  <c r="G227"/>
  <c r="F211"/>
  <c r="F160"/>
  <c r="B142"/>
  <c r="H114"/>
  <c r="A68"/>
  <c r="D68"/>
  <c r="F68"/>
  <c r="G68"/>
  <c r="H68"/>
  <c r="D343" i="41"/>
  <c r="F343"/>
  <c r="G343"/>
  <c r="A403" i="62"/>
  <c r="G362"/>
  <c r="H358"/>
  <c r="G355"/>
  <c r="B351"/>
  <c r="B347"/>
  <c r="F339"/>
  <c r="H334"/>
  <c r="B327"/>
  <c r="B323"/>
  <c r="H316"/>
  <c r="H275"/>
  <c r="E260"/>
  <c r="H257"/>
  <c r="B244"/>
  <c r="A244"/>
  <c r="F227"/>
  <c r="E211"/>
  <c r="A199"/>
  <c r="F175"/>
  <c r="E175"/>
  <c r="H163"/>
  <c r="A103"/>
  <c r="F103"/>
  <c r="G103"/>
  <c r="B68"/>
  <c r="E61"/>
  <c r="D61"/>
  <c r="G61"/>
  <c r="H61"/>
  <c r="A61"/>
  <c r="B61"/>
  <c r="B430" i="41"/>
  <c r="D430"/>
  <c r="E430"/>
  <c r="F430"/>
  <c r="G430"/>
  <c r="H430"/>
  <c r="H420"/>
  <c r="B420"/>
  <c r="D420"/>
  <c r="E420"/>
  <c r="F420"/>
  <c r="G420"/>
  <c r="E235"/>
  <c r="D235"/>
  <c r="H235"/>
  <c r="B455" i="62"/>
  <c r="H457"/>
  <c r="F402"/>
  <c r="G394"/>
  <c r="E362"/>
  <c r="F358"/>
  <c r="D344"/>
  <c r="E339"/>
  <c r="F334"/>
  <c r="E316"/>
  <c r="G292"/>
  <c r="H287"/>
  <c r="G275"/>
  <c r="D260"/>
  <c r="G257"/>
  <c r="D211"/>
  <c r="F201"/>
  <c r="D201"/>
  <c r="G192"/>
  <c r="G163"/>
  <c r="D160"/>
  <c r="H148"/>
  <c r="A98"/>
  <c r="F98"/>
  <c r="G98"/>
  <c r="H87"/>
  <c r="B87"/>
  <c r="E87"/>
  <c r="F87"/>
  <c r="D11"/>
  <c r="F11"/>
  <c r="G11"/>
  <c r="H11"/>
  <c r="D429" i="41"/>
  <c r="E429"/>
  <c r="D362" i="62"/>
  <c r="F163"/>
  <c r="G148"/>
  <c r="B119"/>
  <c r="B107"/>
  <c r="D107"/>
  <c r="E107"/>
  <c r="G107"/>
  <c r="B103"/>
  <c r="B73"/>
  <c r="D73"/>
  <c r="E73"/>
  <c r="G73"/>
  <c r="H73"/>
  <c r="D67"/>
  <c r="E67"/>
  <c r="F67"/>
  <c r="H67"/>
  <c r="A67"/>
  <c r="B67"/>
  <c r="D23"/>
  <c r="G23"/>
  <c r="A23"/>
  <c r="B23"/>
  <c r="D447" i="41"/>
  <c r="E447"/>
  <c r="F447"/>
  <c r="G307"/>
  <c r="D307"/>
  <c r="D428" i="62"/>
  <c r="G457"/>
  <c r="B437"/>
  <c r="G417"/>
  <c r="H411"/>
  <c r="H406"/>
  <c r="H282"/>
  <c r="E275"/>
  <c r="B257"/>
  <c r="D252"/>
  <c r="F252"/>
  <c r="G200"/>
  <c r="B168"/>
  <c r="E163"/>
  <c r="F148"/>
  <c r="G77"/>
  <c r="A77"/>
  <c r="B77"/>
  <c r="D77"/>
  <c r="E77"/>
  <c r="F77"/>
  <c r="H77"/>
  <c r="A59"/>
  <c r="B59"/>
  <c r="D59"/>
  <c r="E59"/>
  <c r="G59"/>
  <c r="H59"/>
  <c r="A22"/>
  <c r="D22"/>
  <c r="E22"/>
  <c r="F22"/>
  <c r="B493" i="41"/>
  <c r="E493"/>
  <c r="H493"/>
  <c r="D493"/>
  <c r="F493"/>
  <c r="G493"/>
  <c r="D465"/>
  <c r="B465"/>
  <c r="E350"/>
  <c r="D350"/>
  <c r="F457" i="62"/>
  <c r="E457"/>
  <c r="G411"/>
  <c r="G406"/>
  <c r="B394"/>
  <c r="H376"/>
  <c r="B362"/>
  <c r="B358"/>
  <c r="D354"/>
  <c r="G324"/>
  <c r="A316"/>
  <c r="B312"/>
  <c r="G304"/>
  <c r="F297"/>
  <c r="B260"/>
  <c r="E256"/>
  <c r="F214"/>
  <c r="B211"/>
  <c r="E173"/>
  <c r="D163"/>
  <c r="E148"/>
  <c r="A145"/>
  <c r="E118"/>
  <c r="B118"/>
  <c r="D118"/>
  <c r="E97"/>
  <c r="F97"/>
  <c r="G82"/>
  <c r="A73"/>
  <c r="B445" i="41"/>
  <c r="E445"/>
  <c r="F445"/>
  <c r="D445"/>
  <c r="G445"/>
  <c r="H445"/>
  <c r="A260" i="62"/>
  <c r="G144"/>
  <c r="F86"/>
  <c r="H86"/>
  <c r="B86"/>
  <c r="A66"/>
  <c r="B66"/>
  <c r="D66"/>
  <c r="E66"/>
  <c r="G66"/>
  <c r="H66"/>
  <c r="E444" i="41"/>
  <c r="D444"/>
  <c r="D379"/>
  <c r="E379"/>
  <c r="D242"/>
  <c r="F242"/>
  <c r="H242"/>
  <c r="E202"/>
  <c r="B202"/>
  <c r="D149"/>
  <c r="E149"/>
  <c r="B149"/>
  <c r="E72"/>
  <c r="F72"/>
  <c r="G72"/>
  <c r="B72"/>
  <c r="E435" i="62"/>
  <c r="D411"/>
  <c r="D406"/>
  <c r="F386"/>
  <c r="H379"/>
  <c r="H361"/>
  <c r="E332"/>
  <c r="F320"/>
  <c r="D285"/>
  <c r="B256"/>
  <c r="D251"/>
  <c r="H195"/>
  <c r="A163"/>
  <c r="D158"/>
  <c r="B158"/>
  <c r="F144"/>
  <c r="E139"/>
  <c r="H139"/>
  <c r="G131"/>
  <c r="H112"/>
  <c r="B96"/>
  <c r="D96"/>
  <c r="E96"/>
  <c r="F96"/>
  <c r="G96"/>
  <c r="B82"/>
  <c r="D82"/>
  <c r="E82"/>
  <c r="H82"/>
  <c r="A65"/>
  <c r="B65"/>
  <c r="E29"/>
  <c r="F29"/>
  <c r="G29"/>
  <c r="H29"/>
  <c r="A29"/>
  <c r="F19"/>
  <c r="B19"/>
  <c r="D19"/>
  <c r="E19"/>
  <c r="G19"/>
  <c r="A19"/>
  <c r="E463" i="41"/>
  <c r="F463"/>
  <c r="G463"/>
  <c r="H463"/>
  <c r="F408"/>
  <c r="G408"/>
  <c r="E408"/>
  <c r="D262"/>
  <c r="F262"/>
  <c r="B262"/>
  <c r="G262"/>
  <c r="H262"/>
  <c r="F253"/>
  <c r="D253"/>
  <c r="G253"/>
  <c r="H253"/>
  <c r="D324"/>
  <c r="F290"/>
  <c r="G248"/>
  <c r="F248"/>
  <c r="H248"/>
  <c r="F225"/>
  <c r="E225"/>
  <c r="D199"/>
  <c r="G199"/>
  <c r="D84"/>
  <c r="G84"/>
  <c r="H84"/>
  <c r="F38"/>
  <c r="E38"/>
  <c r="A1171" i="61"/>
  <c r="B1171"/>
  <c r="D1171"/>
  <c r="E1171"/>
  <c r="F1171"/>
  <c r="G1171"/>
  <c r="H1171"/>
  <c r="A1062"/>
  <c r="B1062"/>
  <c r="D1062"/>
  <c r="E1062"/>
  <c r="F1062"/>
  <c r="G1062"/>
  <c r="H1062"/>
  <c r="G1041"/>
  <c r="A1041"/>
  <c r="B1041"/>
  <c r="D1041"/>
  <c r="E1041"/>
  <c r="F1041"/>
  <c r="H1041"/>
  <c r="H48" i="62"/>
  <c r="H18"/>
  <c r="B484" i="41"/>
  <c r="G472"/>
  <c r="F472"/>
  <c r="H308"/>
  <c r="D308"/>
  <c r="E308"/>
  <c r="G308"/>
  <c r="G260"/>
  <c r="F260"/>
  <c r="H124"/>
  <c r="B124"/>
  <c r="D124"/>
  <c r="E124"/>
  <c r="F124"/>
  <c r="G124"/>
  <c r="B1149" i="61"/>
  <c r="E1149"/>
  <c r="D1126"/>
  <c r="E1126"/>
  <c r="F1126"/>
  <c r="G1126"/>
  <c r="H1126"/>
  <c r="A1126"/>
  <c r="B1126"/>
  <c r="A1040"/>
  <c r="D1040"/>
  <c r="F1040"/>
  <c r="F978"/>
  <c r="D978"/>
  <c r="E978"/>
  <c r="G978"/>
  <c r="H978"/>
  <c r="A978"/>
  <c r="B978"/>
  <c r="E944"/>
  <c r="F944"/>
  <c r="A944"/>
  <c r="B944"/>
  <c r="D944"/>
  <c r="G944"/>
  <c r="H944"/>
  <c r="D914"/>
  <c r="E914"/>
  <c r="F914"/>
  <c r="G914"/>
  <c r="H914"/>
  <c r="A914"/>
  <c r="B914"/>
  <c r="E64" i="62"/>
  <c r="G48"/>
  <c r="B42"/>
  <c r="G18"/>
  <c r="G477" i="41"/>
  <c r="B468"/>
  <c r="G461"/>
  <c r="G412"/>
  <c r="H412"/>
  <c r="E367"/>
  <c r="D367"/>
  <c r="F55"/>
  <c r="H1178" i="61"/>
  <c r="B1170"/>
  <c r="H1170"/>
  <c r="D1139"/>
  <c r="E1139"/>
  <c r="F1139"/>
  <c r="G1139"/>
  <c r="H1139"/>
  <c r="A1139"/>
  <c r="A1125"/>
  <c r="G1125"/>
  <c r="A1093"/>
  <c r="D1093"/>
  <c r="E1093"/>
  <c r="H1093"/>
  <c r="A1075"/>
  <c r="B1075"/>
  <c r="D1075"/>
  <c r="E1075"/>
  <c r="F1075"/>
  <c r="G1075"/>
  <c r="H1075"/>
  <c r="D1047"/>
  <c r="E1047"/>
  <c r="E1039"/>
  <c r="G1039"/>
  <c r="D1039"/>
  <c r="F1039"/>
  <c r="H1039"/>
  <c r="A1039"/>
  <c r="B1039"/>
  <c r="F934"/>
  <c r="G934"/>
  <c r="A934"/>
  <c r="B934"/>
  <c r="D934"/>
  <c r="A913"/>
  <c r="D913"/>
  <c r="G913"/>
  <c r="B913"/>
  <c r="F913"/>
  <c r="D64" i="62"/>
  <c r="F48"/>
  <c r="A42"/>
  <c r="B34"/>
  <c r="H498" i="41"/>
  <c r="H486"/>
  <c r="F477"/>
  <c r="F461"/>
  <c r="G427"/>
  <c r="D427"/>
  <c r="E427"/>
  <c r="G415"/>
  <c r="E360"/>
  <c r="F347"/>
  <c r="E283"/>
  <c r="D283"/>
  <c r="D224"/>
  <c r="E224"/>
  <c r="F224"/>
  <c r="G224"/>
  <c r="F183"/>
  <c r="G183"/>
  <c r="G122"/>
  <c r="D122"/>
  <c r="E122"/>
  <c r="F122"/>
  <c r="H122"/>
  <c r="D82"/>
  <c r="F82"/>
  <c r="G82"/>
  <c r="E71"/>
  <c r="B71"/>
  <c r="D36"/>
  <c r="G36"/>
  <c r="A1169" i="61"/>
  <c r="B1169"/>
  <c r="D1169"/>
  <c r="E1169"/>
  <c r="F1169"/>
  <c r="G1169"/>
  <c r="H1169"/>
  <c r="B1139"/>
  <c r="A1046"/>
  <c r="D1046"/>
  <c r="E1046"/>
  <c r="F1046"/>
  <c r="G1046"/>
  <c r="H1046"/>
  <c r="B1046"/>
  <c r="B912"/>
  <c r="D912"/>
  <c r="E912"/>
  <c r="F912"/>
  <c r="G912"/>
  <c r="H912"/>
  <c r="A912"/>
  <c r="E48" i="62"/>
  <c r="H41"/>
  <c r="F18"/>
  <c r="D18"/>
  <c r="E411" i="41"/>
  <c r="D381"/>
  <c r="G381"/>
  <c r="E259"/>
  <c r="F259"/>
  <c r="H246"/>
  <c r="G246"/>
  <c r="F223"/>
  <c r="E206"/>
  <c r="D166"/>
  <c r="F166"/>
  <c r="G166"/>
  <c r="B122"/>
  <c r="E55"/>
  <c r="H55"/>
  <c r="B55"/>
  <c r="E15"/>
  <c r="F15"/>
  <c r="G15"/>
  <c r="H15"/>
  <c r="A1178" i="61"/>
  <c r="B1178"/>
  <c r="D1178"/>
  <c r="E1178"/>
  <c r="F1178"/>
  <c r="E1059"/>
  <c r="F1059"/>
  <c r="G1059"/>
  <c r="H1059"/>
  <c r="A1059"/>
  <c r="B1059"/>
  <c r="D1059"/>
  <c r="H1053"/>
  <c r="A1053"/>
  <c r="B1053"/>
  <c r="D1053"/>
  <c r="E1053"/>
  <c r="F1053"/>
  <c r="G1053"/>
  <c r="A51" i="62"/>
  <c r="D48"/>
  <c r="A45"/>
  <c r="G41"/>
  <c r="A39"/>
  <c r="G35"/>
  <c r="A32"/>
  <c r="F486" i="41"/>
  <c r="D477"/>
  <c r="D461"/>
  <c r="H454"/>
  <c r="E441"/>
  <c r="B441"/>
  <c r="H426"/>
  <c r="E421"/>
  <c r="H387"/>
  <c r="H288"/>
  <c r="F265"/>
  <c r="H265"/>
  <c r="D206"/>
  <c r="E165"/>
  <c r="D165"/>
  <c r="H148"/>
  <c r="D148"/>
  <c r="E148"/>
  <c r="G148"/>
  <c r="G111"/>
  <c r="B34"/>
  <c r="E34"/>
  <c r="F34"/>
  <c r="B24"/>
  <c r="F24"/>
  <c r="G24"/>
  <c r="H24"/>
  <c r="D1123" i="61"/>
  <c r="E1123"/>
  <c r="F1123"/>
  <c r="G1123"/>
  <c r="H1123"/>
  <c r="A1123"/>
  <c r="B1123"/>
  <c r="A1052"/>
  <c r="E1052"/>
  <c r="B1052"/>
  <c r="D1052"/>
  <c r="G1025"/>
  <c r="A1025"/>
  <c r="B1025"/>
  <c r="D1025"/>
  <c r="E1025"/>
  <c r="F1025"/>
  <c r="H1025"/>
  <c r="F927"/>
  <c r="H927"/>
  <c r="E927"/>
  <c r="A927"/>
  <c r="B927"/>
  <c r="E28" i="62"/>
  <c r="D28"/>
  <c r="B18"/>
  <c r="H481" i="41"/>
  <c r="H359"/>
  <c r="G352"/>
  <c r="G288"/>
  <c r="F282"/>
  <c r="D282"/>
  <c r="G258"/>
  <c r="E258"/>
  <c r="F258"/>
  <c r="E245"/>
  <c r="B245"/>
  <c r="D156"/>
  <c r="E156"/>
  <c r="F156"/>
  <c r="D68"/>
  <c r="E68"/>
  <c r="G68"/>
  <c r="H68"/>
  <c r="D954" i="61"/>
  <c r="E954"/>
  <c r="F954"/>
  <c r="A954"/>
  <c r="B954"/>
  <c r="G954"/>
  <c r="H954"/>
  <c r="E809"/>
  <c r="G809"/>
  <c r="D809"/>
  <c r="F809"/>
  <c r="D676"/>
  <c r="B676"/>
  <c r="F676"/>
  <c r="G676"/>
  <c r="H676"/>
  <c r="A676"/>
  <c r="E676"/>
  <c r="A121" i="62"/>
  <c r="A64"/>
  <c r="G50"/>
  <c r="H43"/>
  <c r="E41"/>
  <c r="E35"/>
  <c r="A18"/>
  <c r="D486" i="41"/>
  <c r="F481"/>
  <c r="F454"/>
  <c r="E451"/>
  <c r="E440"/>
  <c r="F426"/>
  <c r="B421"/>
  <c r="F414"/>
  <c r="H410"/>
  <c r="E405"/>
  <c r="G364"/>
  <c r="F352"/>
  <c r="H320"/>
  <c r="H313"/>
  <c r="F45"/>
  <c r="G45"/>
  <c r="H45"/>
  <c r="D23"/>
  <c r="B23"/>
  <c r="F23"/>
  <c r="H23"/>
  <c r="D1133" i="61"/>
  <c r="E1133"/>
  <c r="F1133"/>
  <c r="G1133"/>
  <c r="H1133"/>
  <c r="A1133"/>
  <c r="B1133"/>
  <c r="F50" i="62"/>
  <c r="B48"/>
  <c r="G43"/>
  <c r="D41"/>
  <c r="A28"/>
  <c r="E481" i="41"/>
  <c r="E454"/>
  <c r="E426"/>
  <c r="E414"/>
  <c r="E398"/>
  <c r="D288"/>
  <c r="E288"/>
  <c r="E221"/>
  <c r="G221"/>
  <c r="B130"/>
  <c r="D130"/>
  <c r="E130"/>
  <c r="F130"/>
  <c r="E99"/>
  <c r="G99"/>
  <c r="H99"/>
  <c r="F78"/>
  <c r="D78"/>
  <c r="G78"/>
  <c r="H78"/>
  <c r="B1132" i="61"/>
  <c r="D1132"/>
  <c r="E1132"/>
  <c r="F1132"/>
  <c r="H1132"/>
  <c r="A1016"/>
  <c r="G1016"/>
  <c r="B1016"/>
  <c r="D1016"/>
  <c r="E1016"/>
  <c r="F1016"/>
  <c r="H1016"/>
  <c r="E993"/>
  <c r="D993"/>
  <c r="A993"/>
  <c r="B993"/>
  <c r="F993"/>
  <c r="G993"/>
  <c r="H993"/>
  <c r="A976"/>
  <c r="G976"/>
  <c r="B976"/>
  <c r="D976"/>
  <c r="E976"/>
  <c r="F976"/>
  <c r="H976"/>
  <c r="E50" i="62"/>
  <c r="G495" i="41"/>
  <c r="D481"/>
  <c r="D426"/>
  <c r="D414"/>
  <c r="E410"/>
  <c r="B405"/>
  <c r="E364"/>
  <c r="E328"/>
  <c r="H328"/>
  <c r="F320"/>
  <c r="D313"/>
  <c r="B288"/>
  <c r="D281"/>
  <c r="E281"/>
  <c r="H281"/>
  <c r="D203"/>
  <c r="E203"/>
  <c r="H203"/>
  <c r="D154"/>
  <c r="E154"/>
  <c r="H154"/>
  <c r="G141"/>
  <c r="H141"/>
  <c r="B141"/>
  <c r="B78"/>
  <c r="H52"/>
  <c r="B52"/>
  <c r="D52"/>
  <c r="G52"/>
  <c r="B1089" i="61"/>
  <c r="A1089"/>
  <c r="D1089"/>
  <c r="E1089"/>
  <c r="F1089"/>
  <c r="G1089"/>
  <c r="H1089"/>
  <c r="E940"/>
  <c r="F940"/>
  <c r="A940"/>
  <c r="B940"/>
  <c r="D940"/>
  <c r="G940"/>
  <c r="H940"/>
  <c r="F398" i="41"/>
  <c r="G398"/>
  <c r="H210"/>
  <c r="D98"/>
  <c r="B98"/>
  <c r="D1130" i="61"/>
  <c r="E1130"/>
  <c r="F1130"/>
  <c r="G1130"/>
  <c r="H1130"/>
  <c r="A1130"/>
  <c r="B1130"/>
  <c r="E1002"/>
  <c r="A1002"/>
  <c r="B1002"/>
  <c r="D1002"/>
  <c r="F1002"/>
  <c r="G1002"/>
  <c r="H1002"/>
  <c r="G991"/>
  <c r="D991"/>
  <c r="F991"/>
  <c r="H991"/>
  <c r="A991"/>
  <c r="E991"/>
  <c r="B991"/>
  <c r="H484" i="41"/>
  <c r="H432"/>
  <c r="D404"/>
  <c r="F404"/>
  <c r="G385"/>
  <c r="D358"/>
  <c r="E358"/>
  <c r="D220"/>
  <c r="G220"/>
  <c r="G210"/>
  <c r="B187"/>
  <c r="F187"/>
  <c r="G187"/>
  <c r="H187"/>
  <c r="E178"/>
  <c r="D178"/>
  <c r="F178"/>
  <c r="G178"/>
  <c r="H178"/>
  <c r="D171"/>
  <c r="E171"/>
  <c r="F171"/>
  <c r="H171"/>
  <c r="E109"/>
  <c r="F109"/>
  <c r="G109"/>
  <c r="H1174" i="61"/>
  <c r="A1095"/>
  <c r="H1095"/>
  <c r="A1066"/>
  <c r="B1066"/>
  <c r="D1066"/>
  <c r="E1066"/>
  <c r="F1066"/>
  <c r="G1066"/>
  <c r="H1066"/>
  <c r="F70" i="62"/>
  <c r="H34"/>
  <c r="G484" i="41"/>
  <c r="H468"/>
  <c r="D449"/>
  <c r="G432"/>
  <c r="B414"/>
  <c r="B404"/>
  <c r="F370"/>
  <c r="B364"/>
  <c r="B320"/>
  <c r="F210"/>
  <c r="G170"/>
  <c r="B170"/>
  <c r="D170"/>
  <c r="A1087" i="61"/>
  <c r="B1087"/>
  <c r="D1087"/>
  <c r="E1087"/>
  <c r="F1087"/>
  <c r="G1087"/>
  <c r="H1087"/>
  <c r="B1021"/>
  <c r="D1021"/>
  <c r="E1021"/>
  <c r="F1021"/>
  <c r="G1021"/>
  <c r="H1021"/>
  <c r="A1021"/>
  <c r="D986"/>
  <c r="E986"/>
  <c r="A986"/>
  <c r="B986"/>
  <c r="F986"/>
  <c r="G986"/>
  <c r="H986"/>
  <c r="G959"/>
  <c r="E959"/>
  <c r="F959"/>
  <c r="H959"/>
  <c r="A959"/>
  <c r="B959"/>
  <c r="D959"/>
  <c r="A751"/>
  <c r="D751"/>
  <c r="D256" i="41"/>
  <c r="F256"/>
  <c r="G256"/>
  <c r="D249"/>
  <c r="F249"/>
  <c r="D201"/>
  <c r="E201"/>
  <c r="F201"/>
  <c r="H201"/>
  <c r="G169"/>
  <c r="D169"/>
  <c r="E169"/>
  <c r="F169"/>
  <c r="H169"/>
  <c r="H137"/>
  <c r="D116"/>
  <c r="E116"/>
  <c r="G116"/>
  <c r="H116"/>
  <c r="D1120" i="61"/>
  <c r="A1120"/>
  <c r="B1013"/>
  <c r="D1013"/>
  <c r="A1013"/>
  <c r="E1013"/>
  <c r="F1013"/>
  <c r="G1013"/>
  <c r="H1013"/>
  <c r="G841"/>
  <c r="E841"/>
  <c r="F841"/>
  <c r="D841"/>
  <c r="G75" i="62"/>
  <c r="G51"/>
  <c r="G45"/>
  <c r="A43"/>
  <c r="G39"/>
  <c r="F34"/>
  <c r="G32"/>
  <c r="E484" i="41"/>
  <c r="E468"/>
  <c r="F436"/>
  <c r="E432"/>
  <c r="H378"/>
  <c r="B370"/>
  <c r="H324"/>
  <c r="E278"/>
  <c r="G278"/>
  <c r="B256"/>
  <c r="D218"/>
  <c r="H218"/>
  <c r="E194"/>
  <c r="H194"/>
  <c r="B169"/>
  <c r="H74"/>
  <c r="B74"/>
  <c r="E74"/>
  <c r="F74"/>
  <c r="E18"/>
  <c r="F18"/>
  <c r="A1119" i="61"/>
  <c r="B1119"/>
  <c r="D1119"/>
  <c r="E1119"/>
  <c r="F1119"/>
  <c r="G1119"/>
  <c r="H1119"/>
  <c r="H1000"/>
  <c r="D1000"/>
  <c r="E1000"/>
  <c r="F1000"/>
  <c r="G1000"/>
  <c r="A1000"/>
  <c r="B1000"/>
  <c r="D946"/>
  <c r="E946"/>
  <c r="A946"/>
  <c r="B946"/>
  <c r="F946"/>
  <c r="G946"/>
  <c r="H946"/>
  <c r="A804"/>
  <c r="B804"/>
  <c r="D804"/>
  <c r="F543"/>
  <c r="D543"/>
  <c r="A543"/>
  <c r="B543"/>
  <c r="E543"/>
  <c r="H543"/>
  <c r="E42" i="62"/>
  <c r="E472" i="41"/>
  <c r="D468"/>
  <c r="G442"/>
  <c r="D432"/>
  <c r="F356"/>
  <c r="D356"/>
  <c r="G324"/>
  <c r="G290"/>
  <c r="F233"/>
  <c r="H233"/>
  <c r="B1078" i="61"/>
  <c r="A1078"/>
  <c r="D1078"/>
  <c r="E1078"/>
  <c r="F1078"/>
  <c r="G1078"/>
  <c r="H1078"/>
  <c r="G1063"/>
  <c r="D1063"/>
  <c r="F1063"/>
  <c r="B707"/>
  <c r="E707"/>
  <c r="F707"/>
  <c r="D707"/>
  <c r="E1073"/>
  <c r="F1048"/>
  <c r="D1007"/>
  <c r="G1007"/>
  <c r="F936"/>
  <c r="G936"/>
  <c r="H936"/>
  <c r="E924"/>
  <c r="B924"/>
  <c r="D924"/>
  <c r="F924"/>
  <c r="G924"/>
  <c r="F849"/>
  <c r="F780"/>
  <c r="E670"/>
  <c r="A652"/>
  <c r="B652"/>
  <c r="D652"/>
  <c r="F592"/>
  <c r="G592"/>
  <c r="F557"/>
  <c r="A557"/>
  <c r="F516"/>
  <c r="G516"/>
  <c r="A516"/>
  <c r="D516"/>
  <c r="D781" i="53"/>
  <c r="E781"/>
  <c r="A781"/>
  <c r="G781"/>
  <c r="B781"/>
  <c r="F781"/>
  <c r="H781"/>
  <c r="D1073" i="61"/>
  <c r="B955"/>
  <c r="D955"/>
  <c r="E955"/>
  <c r="F955"/>
  <c r="F941"/>
  <c r="B941"/>
  <c r="D941"/>
  <c r="E941"/>
  <c r="G941"/>
  <c r="B855"/>
  <c r="D855"/>
  <c r="E855"/>
  <c r="F855"/>
  <c r="H855"/>
  <c r="B845"/>
  <c r="A845"/>
  <c r="G845"/>
  <c r="B799"/>
  <c r="A799"/>
  <c r="F799"/>
  <c r="D772"/>
  <c r="G772"/>
  <c r="H772"/>
  <c r="E742"/>
  <c r="G742"/>
  <c r="H742"/>
  <c r="B742"/>
  <c r="A565"/>
  <c r="E565"/>
  <c r="D565"/>
  <c r="F565"/>
  <c r="G565"/>
  <c r="H565"/>
  <c r="F556"/>
  <c r="G556"/>
  <c r="B1110"/>
  <c r="B1045"/>
  <c r="D1045"/>
  <c r="B1030"/>
  <c r="D1020"/>
  <c r="G1020"/>
  <c r="B1007"/>
  <c r="B985"/>
  <c r="D985"/>
  <c r="F985"/>
  <c r="B981"/>
  <c r="H981"/>
  <c r="D981"/>
  <c r="A974"/>
  <c r="E974"/>
  <c r="F974"/>
  <c r="G974"/>
  <c r="H974"/>
  <c r="B974"/>
  <c r="A955"/>
  <c r="A941"/>
  <c r="A936"/>
  <c r="F911"/>
  <c r="H911"/>
  <c r="E905"/>
  <c r="F905"/>
  <c r="G905"/>
  <c r="H905"/>
  <c r="H887"/>
  <c r="B887"/>
  <c r="D887"/>
  <c r="D881"/>
  <c r="F881"/>
  <c r="G881"/>
  <c r="G861"/>
  <c r="A861"/>
  <c r="A855"/>
  <c r="A787"/>
  <c r="D787"/>
  <c r="D724"/>
  <c r="A724"/>
  <c r="B724"/>
  <c r="E724"/>
  <c r="B591"/>
  <c r="B565"/>
  <c r="F500"/>
  <c r="G500"/>
  <c r="D835" i="53"/>
  <c r="A835"/>
  <c r="H255" i="41"/>
  <c r="G237"/>
  <c r="D226"/>
  <c r="E181"/>
  <c r="D177"/>
  <c r="F168"/>
  <c r="H135"/>
  <c r="H114"/>
  <c r="F76"/>
  <c r="A1110" i="61"/>
  <c r="E1098"/>
  <c r="A1030"/>
  <c r="B1027"/>
  <c r="B1023"/>
  <c r="F1023"/>
  <c r="G1009"/>
  <c r="A1007"/>
  <c r="H989"/>
  <c r="A985"/>
  <c r="E966"/>
  <c r="F951"/>
  <c r="D935"/>
  <c r="E935"/>
  <c r="F935"/>
  <c r="G935"/>
  <c r="H935"/>
  <c r="G916"/>
  <c r="B916"/>
  <c r="D916"/>
  <c r="B911"/>
  <c r="A887"/>
  <c r="B881"/>
  <c r="B832"/>
  <c r="E832"/>
  <c r="H832"/>
  <c r="A832"/>
  <c r="H728"/>
  <c r="E678"/>
  <c r="H678"/>
  <c r="D650"/>
  <c r="E650"/>
  <c r="F590"/>
  <c r="D590"/>
  <c r="B590"/>
  <c r="H590"/>
  <c r="A590"/>
  <c r="E590"/>
  <c r="H1079" i="53"/>
  <c r="D1079"/>
  <c r="G1079"/>
  <c r="F1079"/>
  <c r="B158" i="41"/>
  <c r="G114"/>
  <c r="B1155" i="61"/>
  <c r="B1142"/>
  <c r="H1137"/>
  <c r="D1135"/>
  <c r="D1129"/>
  <c r="H1121"/>
  <c r="G1105"/>
  <c r="B1103"/>
  <c r="D1098"/>
  <c r="B1091"/>
  <c r="B1073"/>
  <c r="B1048"/>
  <c r="H1043"/>
  <c r="H1038"/>
  <c r="H1034"/>
  <c r="B1032"/>
  <c r="H1029"/>
  <c r="A1027"/>
  <c r="A1023"/>
  <c r="G989"/>
  <c r="A981"/>
  <c r="D970"/>
  <c r="A970"/>
  <c r="B970"/>
  <c r="E970"/>
  <c r="B962"/>
  <c r="D962"/>
  <c r="E962"/>
  <c r="F962"/>
  <c r="E951"/>
  <c r="B935"/>
  <c r="E931"/>
  <c r="G931"/>
  <c r="H923"/>
  <c r="D923"/>
  <c r="E923"/>
  <c r="A916"/>
  <c r="A911"/>
  <c r="A881"/>
  <c r="B861"/>
  <c r="G728"/>
  <c r="D660"/>
  <c r="A660"/>
  <c r="G660"/>
  <c r="H660"/>
  <c r="B660"/>
  <c r="F649"/>
  <c r="G649"/>
  <c r="H649"/>
  <c r="F617"/>
  <c r="F506"/>
  <c r="B506"/>
  <c r="E506"/>
  <c r="G506"/>
  <c r="H506"/>
  <c r="A506"/>
  <c r="B177" i="41"/>
  <c r="G162"/>
  <c r="G157"/>
  <c r="F152"/>
  <c r="F114"/>
  <c r="E97"/>
  <c r="B60"/>
  <c r="A1172" i="61"/>
  <c r="A1155"/>
  <c r="B1153"/>
  <c r="A1142"/>
  <c r="F1105"/>
  <c r="A1091"/>
  <c r="A1073"/>
  <c r="A1048"/>
  <c r="A1032"/>
  <c r="G1029"/>
  <c r="G1022"/>
  <c r="F989"/>
  <c r="D984"/>
  <c r="A984"/>
  <c r="F969"/>
  <c r="D969"/>
  <c r="H966"/>
  <c r="G966"/>
  <c r="D915"/>
  <c r="F904"/>
  <c r="D904"/>
  <c r="G904"/>
  <c r="H904"/>
  <c r="F890"/>
  <c r="D860"/>
  <c r="G860"/>
  <c r="H860"/>
  <c r="H812"/>
  <c r="F792"/>
  <c r="G792"/>
  <c r="H792"/>
  <c r="F68"/>
  <c r="D68"/>
  <c r="E68"/>
  <c r="G68"/>
  <c r="H68"/>
  <c r="B68"/>
  <c r="B226" i="41"/>
  <c r="H209"/>
  <c r="H185"/>
  <c r="B181"/>
  <c r="B168"/>
  <c r="F162"/>
  <c r="E152"/>
  <c r="G140"/>
  <c r="E114"/>
  <c r="H101"/>
  <c r="B89"/>
  <c r="G64"/>
  <c r="H1158" i="61"/>
  <c r="A1153"/>
  <c r="F1137"/>
  <c r="G1124"/>
  <c r="F1121"/>
  <c r="F1112"/>
  <c r="E1112"/>
  <c r="F1108"/>
  <c r="E1105"/>
  <c r="H1102"/>
  <c r="A1094"/>
  <c r="F1029"/>
  <c r="F1022"/>
  <c r="F1009"/>
  <c r="H1009"/>
  <c r="H998"/>
  <c r="D998"/>
  <c r="E998"/>
  <c r="G998"/>
  <c r="E989"/>
  <c r="H961"/>
  <c r="A951"/>
  <c r="B951"/>
  <c r="H951"/>
  <c r="B904"/>
  <c r="B880"/>
  <c r="D880"/>
  <c r="E880"/>
  <c r="F880"/>
  <c r="G880"/>
  <c r="F762"/>
  <c r="G762"/>
  <c r="A728"/>
  <c r="B728"/>
  <c r="D728"/>
  <c r="D701"/>
  <c r="G701"/>
  <c r="H701"/>
  <c r="F694"/>
  <c r="E694"/>
  <c r="G694"/>
  <c r="H694"/>
  <c r="H668"/>
  <c r="F668"/>
  <c r="G668"/>
  <c r="A668"/>
  <c r="E668"/>
  <c r="B617"/>
  <c r="G617"/>
  <c r="H617"/>
  <c r="H521"/>
  <c r="E521"/>
  <c r="F521"/>
  <c r="D521"/>
  <c r="B211"/>
  <c r="D211"/>
  <c r="E211"/>
  <c r="F211"/>
  <c r="G211"/>
  <c r="H211"/>
  <c r="D114" i="41"/>
  <c r="F101"/>
  <c r="D58"/>
  <c r="H1162" i="61"/>
  <c r="H1140"/>
  <c r="H1114"/>
  <c r="D1111"/>
  <c r="D1105"/>
  <c r="B1098"/>
  <c r="H1082"/>
  <c r="E1034"/>
  <c r="D1029"/>
  <c r="D1022"/>
  <c r="A811"/>
  <c r="B811"/>
  <c r="D811"/>
  <c r="E811"/>
  <c r="D795"/>
  <c r="E795"/>
  <c r="H795"/>
  <c r="D684"/>
  <c r="E684"/>
  <c r="F684"/>
  <c r="D658"/>
  <c r="A658"/>
  <c r="B658"/>
  <c r="G658"/>
  <c r="H260"/>
  <c r="D260"/>
  <c r="F260"/>
  <c r="H232"/>
  <c r="E232"/>
  <c r="F232"/>
  <c r="G232"/>
  <c r="A989"/>
  <c r="B989"/>
  <c r="E961"/>
  <c r="D961"/>
  <c r="F961"/>
  <c r="B943"/>
  <c r="E943"/>
  <c r="F943"/>
  <c r="H943"/>
  <c r="D903"/>
  <c r="E903"/>
  <c r="F903"/>
  <c r="G903"/>
  <c r="H903"/>
  <c r="F885"/>
  <c r="G885"/>
  <c r="H885"/>
  <c r="H852"/>
  <c r="A852"/>
  <c r="B852"/>
  <c r="B795"/>
  <c r="G746"/>
  <c r="H746"/>
  <c r="F715"/>
  <c r="B715"/>
  <c r="D708"/>
  <c r="A708"/>
  <c r="B708"/>
  <c r="E708"/>
  <c r="G708"/>
  <c r="H708"/>
  <c r="D657"/>
  <c r="F657"/>
  <c r="F597"/>
  <c r="A597"/>
  <c r="B597"/>
  <c r="G520"/>
  <c r="A520"/>
  <c r="E520"/>
  <c r="F520"/>
  <c r="D495"/>
  <c r="H495"/>
  <c r="F495"/>
  <c r="G495"/>
  <c r="B306"/>
  <c r="D306"/>
  <c r="E306"/>
  <c r="G306"/>
  <c r="H306"/>
  <c r="G200" i="41"/>
  <c r="G196"/>
  <c r="E185"/>
  <c r="G151"/>
  <c r="G139"/>
  <c r="H133"/>
  <c r="H39"/>
  <c r="F1162" i="61"/>
  <c r="F1114"/>
  <c r="F1082"/>
  <c r="G1071"/>
  <c r="D1057"/>
  <c r="F1057"/>
  <c r="H1031"/>
  <c r="B1031"/>
  <c r="B1029"/>
  <c r="B1022"/>
  <c r="G1014"/>
  <c r="A1009"/>
  <c r="B1005"/>
  <c r="H1005"/>
  <c r="B1001"/>
  <c r="D1001"/>
  <c r="A998"/>
  <c r="F995"/>
  <c r="D995"/>
  <c r="F968"/>
  <c r="E968"/>
  <c r="G956"/>
  <c r="G949"/>
  <c r="A943"/>
  <c r="A921"/>
  <c r="D921"/>
  <c r="E921"/>
  <c r="F921"/>
  <c r="G921"/>
  <c r="H921"/>
  <c r="B903"/>
  <c r="A843"/>
  <c r="B843"/>
  <c r="E843"/>
  <c r="A795"/>
  <c r="A783"/>
  <c r="D783"/>
  <c r="B745"/>
  <c r="A745"/>
  <c r="H733"/>
  <c r="F733"/>
  <c r="G733"/>
  <c r="G631"/>
  <c r="A631"/>
  <c r="D631"/>
  <c r="H631"/>
  <c r="D560"/>
  <c r="B560"/>
  <c r="H305"/>
  <c r="B305"/>
  <c r="D305"/>
  <c r="E305"/>
  <c r="F305"/>
  <c r="G305"/>
  <c r="D200" i="41"/>
  <c r="D185"/>
  <c r="B162"/>
  <c r="F139"/>
  <c r="F133"/>
  <c r="B47"/>
  <c r="F39"/>
  <c r="E1162" i="61"/>
  <c r="E1118"/>
  <c r="E1114"/>
  <c r="A1111"/>
  <c r="B1105"/>
  <c r="H1101"/>
  <c r="E1082"/>
  <c r="F1071"/>
  <c r="A1031"/>
  <c r="A1029"/>
  <c r="E1014"/>
  <c r="G997"/>
  <c r="B995"/>
  <c r="D983"/>
  <c r="A972"/>
  <c r="B972"/>
  <c r="B961"/>
  <c r="F956"/>
  <c r="F949"/>
  <c r="B921"/>
  <c r="D918"/>
  <c r="F918"/>
  <c r="H908"/>
  <c r="A903"/>
  <c r="A898"/>
  <c r="B898"/>
  <c r="D898"/>
  <c r="E898"/>
  <c r="F898"/>
  <c r="A885"/>
  <c r="H823"/>
  <c r="A823"/>
  <c r="B823"/>
  <c r="D823"/>
  <c r="E823"/>
  <c r="F823"/>
  <c r="G823"/>
  <c r="D739"/>
  <c r="B739"/>
  <c r="H739"/>
  <c r="A739"/>
  <c r="E739"/>
  <c r="A733"/>
  <c r="D692"/>
  <c r="G692"/>
  <c r="H692"/>
  <c r="A692"/>
  <c r="B692"/>
  <c r="F606"/>
  <c r="D606"/>
  <c r="E606"/>
  <c r="H606"/>
  <c r="A606"/>
  <c r="B606"/>
  <c r="D529"/>
  <c r="F529"/>
  <c r="H529"/>
  <c r="E139" i="41"/>
  <c r="D39"/>
  <c r="D1162" i="61"/>
  <c r="B1143"/>
  <c r="D1118"/>
  <c r="D1114"/>
  <c r="H1110"/>
  <c r="A1105"/>
  <c r="E1101"/>
  <c r="G1086"/>
  <c r="D1082"/>
  <c r="E1071"/>
  <c r="B1057"/>
  <c r="B1050"/>
  <c r="B1034"/>
  <c r="H1030"/>
  <c r="B1018"/>
  <c r="A1005"/>
  <c r="A1001"/>
  <c r="D997"/>
  <c r="A995"/>
  <c r="H992"/>
  <c r="B968"/>
  <c r="B964"/>
  <c r="D964"/>
  <c r="E964"/>
  <c r="F964"/>
  <c r="A961"/>
  <c r="E938"/>
  <c r="F938"/>
  <c r="G938"/>
  <c r="H938"/>
  <c r="F928"/>
  <c r="F925"/>
  <c r="D925"/>
  <c r="E925"/>
  <c r="A732"/>
  <c r="B732"/>
  <c r="D732"/>
  <c r="B200" i="41"/>
  <c r="G1110" i="61"/>
  <c r="G1030"/>
  <c r="H1027"/>
  <c r="F1014"/>
  <c r="H1014"/>
  <c r="H956"/>
  <c r="D956"/>
  <c r="B949"/>
  <c r="H949"/>
  <c r="D949"/>
  <c r="B908"/>
  <c r="D908"/>
  <c r="F902"/>
  <c r="G902"/>
  <c r="F878"/>
  <c r="G878"/>
  <c r="H878"/>
  <c r="B864"/>
  <c r="A864"/>
  <c r="D864"/>
  <c r="E864"/>
  <c r="F864"/>
  <c r="E816"/>
  <c r="D816"/>
  <c r="D664"/>
  <c r="B664"/>
  <c r="H664"/>
  <c r="D646"/>
  <c r="B646"/>
  <c r="E646"/>
  <c r="F622"/>
  <c r="E622"/>
  <c r="H622"/>
  <c r="A622"/>
  <c r="E468"/>
  <c r="D468"/>
  <c r="H138" i="41"/>
  <c r="E132"/>
  <c r="H1155" i="61"/>
  <c r="H1142"/>
  <c r="G1136"/>
  <c r="F1110"/>
  <c r="H1073"/>
  <c r="G1068"/>
  <c r="D1042"/>
  <c r="H1032"/>
  <c r="F1030"/>
  <c r="G1027"/>
  <c r="H1007"/>
  <c r="A997"/>
  <c r="A992"/>
  <c r="B983"/>
  <c r="H963"/>
  <c r="B956"/>
  <c r="A949"/>
  <c r="A942"/>
  <c r="E942"/>
  <c r="F942"/>
  <c r="B925"/>
  <c r="A918"/>
  <c r="A908"/>
  <c r="B902"/>
  <c r="B878"/>
  <c r="F850"/>
  <c r="G829"/>
  <c r="A829"/>
  <c r="B829"/>
  <c r="A698"/>
  <c r="B698"/>
  <c r="D698"/>
  <c r="E698"/>
  <c r="G698"/>
  <c r="H698"/>
  <c r="B622"/>
  <c r="D612"/>
  <c r="F612"/>
  <c r="E612"/>
  <c r="G612"/>
  <c r="H612"/>
  <c r="D467"/>
  <c r="A467"/>
  <c r="B456"/>
  <c r="G456"/>
  <c r="B39" i="41"/>
  <c r="B1162" i="61"/>
  <c r="G1155"/>
  <c r="H1153"/>
  <c r="G1142"/>
  <c r="B1114"/>
  <c r="E1110"/>
  <c r="H1103"/>
  <c r="H1091"/>
  <c r="F1085"/>
  <c r="E1085"/>
  <c r="B1082"/>
  <c r="G1073"/>
  <c r="B1071"/>
  <c r="E1068"/>
  <c r="H1055"/>
  <c r="H1048"/>
  <c r="G1032"/>
  <c r="E1030"/>
  <c r="F1027"/>
  <c r="B1017"/>
  <c r="B1014"/>
  <c r="A1011"/>
  <c r="G1011"/>
  <c r="F1007"/>
  <c r="G971"/>
  <c r="H971"/>
  <c r="A956"/>
  <c r="E936"/>
  <c r="A925"/>
  <c r="A902"/>
  <c r="F877"/>
  <c r="A877"/>
  <c r="D877"/>
  <c r="E877"/>
  <c r="G877"/>
  <c r="H877"/>
  <c r="A807"/>
  <c r="B807"/>
  <c r="D807"/>
  <c r="E807"/>
  <c r="F807"/>
  <c r="G807"/>
  <c r="H807"/>
  <c r="H697"/>
  <c r="A680"/>
  <c r="H680"/>
  <c r="G680"/>
  <c r="B680"/>
  <c r="B603"/>
  <c r="G603"/>
  <c r="H603"/>
  <c r="A603"/>
  <c r="E603"/>
  <c r="F603"/>
  <c r="B344" i="41"/>
  <c r="B322"/>
  <c r="H1094" i="61"/>
  <c r="G1091"/>
  <c r="H1084"/>
  <c r="F1076"/>
  <c r="A1071"/>
  <c r="D1068"/>
  <c r="G1055"/>
  <c r="G1048"/>
  <c r="H1023"/>
  <c r="A1017"/>
  <c r="A1014"/>
  <c r="E1007"/>
  <c r="H985"/>
  <c r="G981"/>
  <c r="B971"/>
  <c r="F963"/>
  <c r="D963"/>
  <c r="E963"/>
  <c r="H955"/>
  <c r="E945"/>
  <c r="B945"/>
  <c r="D945"/>
  <c r="F945"/>
  <c r="G945"/>
  <c r="D936"/>
  <c r="H924"/>
  <c r="A917"/>
  <c r="E917"/>
  <c r="F917"/>
  <c r="G917"/>
  <c r="A901"/>
  <c r="F901"/>
  <c r="G901"/>
  <c r="H901"/>
  <c r="G887"/>
  <c r="A856"/>
  <c r="D856"/>
  <c r="G856"/>
  <c r="H856"/>
  <c r="B850"/>
  <c r="D850"/>
  <c r="F833"/>
  <c r="G833"/>
  <c r="A828"/>
  <c r="G828"/>
  <c r="H828"/>
  <c r="H780"/>
  <c r="A757"/>
  <c r="B757"/>
  <c r="D671"/>
  <c r="G671"/>
  <c r="H671"/>
  <c r="A611"/>
  <c r="G920"/>
  <c r="F874"/>
  <c r="E871"/>
  <c r="G853"/>
  <c r="E847"/>
  <c r="H840"/>
  <c r="A779"/>
  <c r="B779"/>
  <c r="G706"/>
  <c r="A706"/>
  <c r="A586"/>
  <c r="B586"/>
  <c r="D586"/>
  <c r="B569"/>
  <c r="A569"/>
  <c r="E569"/>
  <c r="D564"/>
  <c r="F564"/>
  <c r="D549"/>
  <c r="A549"/>
  <c r="B549"/>
  <c r="A542"/>
  <c r="D542"/>
  <c r="E542"/>
  <c r="F542"/>
  <c r="H20"/>
  <c r="E20"/>
  <c r="D871"/>
  <c r="D840"/>
  <c r="D755"/>
  <c r="F750"/>
  <c r="H744"/>
  <c r="A696"/>
  <c r="H696"/>
  <c r="E655"/>
  <c r="G655"/>
  <c r="G626"/>
  <c r="B616"/>
  <c r="F574"/>
  <c r="H574"/>
  <c r="H505"/>
  <c r="D505"/>
  <c r="F505"/>
  <c r="D412"/>
  <c r="H412"/>
  <c r="E386"/>
  <c r="G386"/>
  <c r="G273"/>
  <c r="B273"/>
  <c r="F273"/>
  <c r="E273"/>
  <c r="H273"/>
  <c r="B1162" i="53"/>
  <c r="H1162"/>
  <c r="D1162"/>
  <c r="E1162"/>
  <c r="F1162"/>
  <c r="G1162"/>
  <c r="H803" i="61"/>
  <c r="G744"/>
  <c r="B675"/>
  <c r="D659"/>
  <c r="A659"/>
  <c r="G659"/>
  <c r="H643"/>
  <c r="H637"/>
  <c r="F626"/>
  <c r="G620"/>
  <c r="A610"/>
  <c r="F610"/>
  <c r="G595"/>
  <c r="G578"/>
  <c r="G511"/>
  <c r="H475"/>
  <c r="H889"/>
  <c r="A840"/>
  <c r="H815"/>
  <c r="A790"/>
  <c r="F790"/>
  <c r="D749"/>
  <c r="F744"/>
  <c r="F735"/>
  <c r="D713"/>
  <c r="D695"/>
  <c r="B659"/>
  <c r="F643"/>
  <c r="F637"/>
  <c r="F620"/>
  <c r="E578"/>
  <c r="E547"/>
  <c r="A547"/>
  <c r="B547"/>
  <c r="D547"/>
  <c r="E482"/>
  <c r="D482"/>
  <c r="E443"/>
  <c r="F443"/>
  <c r="F433"/>
  <c r="G433"/>
  <c r="D433"/>
  <c r="E405"/>
  <c r="A405"/>
  <c r="G405"/>
  <c r="D359"/>
  <c r="B359"/>
  <c r="D179"/>
  <c r="E179"/>
  <c r="F179"/>
  <c r="H179"/>
  <c r="B179"/>
  <c r="F131"/>
  <c r="G131"/>
  <c r="H131"/>
  <c r="D131"/>
  <c r="B917" i="53"/>
  <c r="E917"/>
  <c r="F917"/>
  <c r="G917"/>
  <c r="H917"/>
  <c r="A917"/>
  <c r="D917"/>
  <c r="D723" i="61"/>
  <c r="E718"/>
  <c r="H699"/>
  <c r="E643"/>
  <c r="E511"/>
  <c r="A511"/>
  <c r="H511"/>
  <c r="B511"/>
  <c r="D418"/>
  <c r="F418"/>
  <c r="H418"/>
  <c r="G281"/>
  <c r="H281"/>
  <c r="E281"/>
  <c r="F281"/>
  <c r="B281"/>
  <c r="G178"/>
  <c r="H178"/>
  <c r="B178"/>
  <c r="D178"/>
  <c r="E178"/>
  <c r="F178"/>
  <c r="D39"/>
  <c r="H39"/>
  <c r="G39"/>
  <c r="B39"/>
  <c r="B815"/>
  <c r="A777"/>
  <c r="B759"/>
  <c r="D744"/>
  <c r="D718"/>
  <c r="F683"/>
  <c r="B663"/>
  <c r="A614"/>
  <c r="D602"/>
  <c r="E602"/>
  <c r="F573"/>
  <c r="D480"/>
  <c r="E480"/>
  <c r="F480"/>
  <c r="G480"/>
  <c r="E441"/>
  <c r="F441"/>
  <c r="H441"/>
  <c r="A418"/>
  <c r="A409"/>
  <c r="E409"/>
  <c r="F409"/>
  <c r="B409"/>
  <c r="D409"/>
  <c r="H409"/>
  <c r="E374"/>
  <c r="D374"/>
  <c r="F374"/>
  <c r="A374"/>
  <c r="B374"/>
  <c r="G374"/>
  <c r="H374"/>
  <c r="D142"/>
  <c r="G142"/>
  <c r="H142"/>
  <c r="B142"/>
  <c r="E726"/>
  <c r="F726"/>
  <c r="G726"/>
  <c r="H619"/>
  <c r="B588"/>
  <c r="G588"/>
  <c r="E546"/>
  <c r="D546"/>
  <c r="E510"/>
  <c r="B510"/>
  <c r="F510"/>
  <c r="G510"/>
  <c r="D510"/>
  <c r="E494"/>
  <c r="A494"/>
  <c r="B494"/>
  <c r="D494"/>
  <c r="F494"/>
  <c r="G494"/>
  <c r="H479"/>
  <c r="D417"/>
  <c r="F417"/>
  <c r="B417"/>
  <c r="G366"/>
  <c r="D366"/>
  <c r="F366"/>
  <c r="A366"/>
  <c r="D322"/>
  <c r="F322"/>
  <c r="B322"/>
  <c r="H322"/>
  <c r="E937" i="53"/>
  <c r="D937"/>
  <c r="G937"/>
  <c r="H937"/>
  <c r="G979" i="61"/>
  <c r="H977"/>
  <c r="D957"/>
  <c r="F929"/>
  <c r="E896"/>
  <c r="G892"/>
  <c r="H869"/>
  <c r="E859"/>
  <c r="E839"/>
  <c r="D827"/>
  <c r="D771"/>
  <c r="G758"/>
  <c r="A723"/>
  <c r="F712"/>
  <c r="F703"/>
  <c r="A683"/>
  <c r="E662"/>
  <c r="D642"/>
  <c r="E577"/>
  <c r="B577"/>
  <c r="E523"/>
  <c r="G479"/>
  <c r="B1166" i="53"/>
  <c r="F1166"/>
  <c r="D1166"/>
  <c r="E1166"/>
  <c r="G1166"/>
  <c r="H1166"/>
  <c r="A1074"/>
  <c r="D1074"/>
  <c r="H1074"/>
  <c r="D1069"/>
  <c r="E1069"/>
  <c r="A1069"/>
  <c r="H1069"/>
  <c r="B1069"/>
  <c r="B673" i="61"/>
  <c r="D673"/>
  <c r="B619"/>
  <c r="E619"/>
  <c r="F619"/>
  <c r="G619"/>
  <c r="A619"/>
  <c r="F538"/>
  <c r="G538"/>
  <c r="E538"/>
  <c r="H356"/>
  <c r="E356"/>
  <c r="F356"/>
  <c r="B334"/>
  <c r="D334"/>
  <c r="E334"/>
  <c r="G334"/>
  <c r="H334"/>
  <c r="B299"/>
  <c r="D299"/>
  <c r="G299"/>
  <c r="G175"/>
  <c r="B175"/>
  <c r="E175"/>
  <c r="A1082" i="53"/>
  <c r="D1082"/>
  <c r="E979" i="61"/>
  <c r="E953"/>
  <c r="A886"/>
  <c r="G796"/>
  <c r="F796"/>
  <c r="H796"/>
  <c r="A753"/>
  <c r="B753"/>
  <c r="B682"/>
  <c r="A677"/>
  <c r="B677"/>
  <c r="E601"/>
  <c r="F601"/>
  <c r="A594"/>
  <c r="F594"/>
  <c r="D594"/>
  <c r="B582"/>
  <c r="B559"/>
  <c r="A559"/>
  <c r="H559"/>
  <c r="F545"/>
  <c r="B545"/>
  <c r="A479"/>
  <c r="H439"/>
  <c r="G439"/>
  <c r="D348"/>
  <c r="G348"/>
  <c r="H348"/>
  <c r="G186"/>
  <c r="B186"/>
  <c r="H186"/>
  <c r="B1174" i="53"/>
  <c r="D1174"/>
  <c r="F1174"/>
  <c r="D979" i="61"/>
  <c r="D977"/>
  <c r="B957"/>
  <c r="E926"/>
  <c r="E910"/>
  <c r="E888"/>
  <c r="H862"/>
  <c r="E848"/>
  <c r="B839"/>
  <c r="F830"/>
  <c r="B827"/>
  <c r="A771"/>
  <c r="B672"/>
  <c r="F667"/>
  <c r="H641"/>
  <c r="E629"/>
  <c r="F629"/>
  <c r="B594"/>
  <c r="A537"/>
  <c r="B537"/>
  <c r="F537"/>
  <c r="D449"/>
  <c r="F449"/>
  <c r="G449"/>
  <c r="F195"/>
  <c r="G195"/>
  <c r="B195"/>
  <c r="D195"/>
  <c r="E195"/>
  <c r="H195"/>
  <c r="B929"/>
  <c r="A896"/>
  <c r="B892"/>
  <c r="A869"/>
  <c r="B859"/>
  <c r="A775"/>
  <c r="H729"/>
  <c r="B712"/>
  <c r="A581"/>
  <c r="E536"/>
  <c r="F536"/>
  <c r="A530"/>
  <c r="B530"/>
  <c r="E530"/>
  <c r="E93"/>
  <c r="F93"/>
  <c r="G93"/>
  <c r="B1173" i="53"/>
  <c r="A1173"/>
  <c r="E1173"/>
  <c r="F1173"/>
  <c r="H1173"/>
  <c r="B1096"/>
  <c r="A1096"/>
  <c r="G1096"/>
  <c r="H1096"/>
  <c r="A872" i="61"/>
  <c r="B822"/>
  <c r="A641"/>
  <c r="E641"/>
  <c r="F641"/>
  <c r="D599"/>
  <c r="H599"/>
  <c r="H569"/>
  <c r="D507"/>
  <c r="E507"/>
  <c r="G507"/>
  <c r="H507"/>
  <c r="G391"/>
  <c r="B391"/>
  <c r="D1021" i="53"/>
  <c r="A1021"/>
  <c r="B1021"/>
  <c r="G1021"/>
  <c r="H1021"/>
  <c r="F457" i="61"/>
  <c r="E457"/>
  <c r="D423"/>
  <c r="E423"/>
  <c r="G372"/>
  <c r="D372"/>
  <c r="E372"/>
  <c r="H353"/>
  <c r="F163"/>
  <c r="F114"/>
  <c r="D114"/>
  <c r="E114"/>
  <c r="G114"/>
  <c r="H114"/>
  <c r="F71"/>
  <c r="H71"/>
  <c r="D1137" i="53"/>
  <c r="A1137"/>
  <c r="G1137"/>
  <c r="H1137"/>
  <c r="F1095"/>
  <c r="E1095"/>
  <c r="A1073"/>
  <c r="B1073"/>
  <c r="D1037"/>
  <c r="H1037"/>
  <c r="G1037"/>
  <c r="A1037"/>
  <c r="B1037"/>
  <c r="E972"/>
  <c r="F972"/>
  <c r="H972"/>
  <c r="B881"/>
  <c r="E881"/>
  <c r="F881"/>
  <c r="A881"/>
  <c r="G881"/>
  <c r="B818"/>
  <c r="D818"/>
  <c r="B587" i="61"/>
  <c r="H587"/>
  <c r="F501"/>
  <c r="G501"/>
  <c r="F490"/>
  <c r="A490"/>
  <c r="F485"/>
  <c r="A485"/>
  <c r="B485"/>
  <c r="E485"/>
  <c r="G485"/>
  <c r="H485"/>
  <c r="D474"/>
  <c r="B423"/>
  <c r="D385"/>
  <c r="F385"/>
  <c r="H377"/>
  <c r="A372"/>
  <c r="D122"/>
  <c r="E122"/>
  <c r="H122"/>
  <c r="F106"/>
  <c r="D106"/>
  <c r="B106"/>
  <c r="E106"/>
  <c r="G106"/>
  <c r="A1165" i="53"/>
  <c r="B1137"/>
  <c r="G1059"/>
  <c r="H1059"/>
  <c r="D1059"/>
  <c r="F1059"/>
  <c r="E817"/>
  <c r="H817"/>
  <c r="E466" i="61"/>
  <c r="F466"/>
  <c r="D365"/>
  <c r="G365"/>
  <c r="G353"/>
  <c r="E353"/>
  <c r="F353"/>
  <c r="B353"/>
  <c r="B163"/>
  <c r="H163"/>
  <c r="D163"/>
  <c r="E157"/>
  <c r="G157"/>
  <c r="B114"/>
  <c r="E45"/>
  <c r="B45"/>
  <c r="H38"/>
  <c r="D38"/>
  <c r="B18"/>
  <c r="G18"/>
  <c r="D18"/>
  <c r="F18"/>
  <c r="H18"/>
  <c r="H1136" i="53"/>
  <c r="F1136"/>
  <c r="A1044"/>
  <c r="B1044"/>
  <c r="E1002"/>
  <c r="G1002"/>
  <c r="H1002"/>
  <c r="A993"/>
  <c r="E993"/>
  <c r="F993"/>
  <c r="H993"/>
  <c r="D993"/>
  <c r="E935"/>
  <c r="F935"/>
  <c r="H935"/>
  <c r="D887"/>
  <c r="B887"/>
  <c r="D825"/>
  <c r="F825"/>
  <c r="G825"/>
  <c r="F543"/>
  <c r="D543"/>
  <c r="E543"/>
  <c r="G543"/>
  <c r="H543"/>
  <c r="B543"/>
  <c r="G483" i="61"/>
  <c r="D473"/>
  <c r="F473"/>
  <c r="A401"/>
  <c r="B401"/>
  <c r="H401"/>
  <c r="B377"/>
  <c r="B258"/>
  <c r="D258"/>
  <c r="G258"/>
  <c r="H240"/>
  <c r="D172"/>
  <c r="G172"/>
  <c r="H172"/>
  <c r="G148"/>
  <c r="H148"/>
  <c r="D120"/>
  <c r="F120"/>
  <c r="G120"/>
  <c r="F97"/>
  <c r="G17"/>
  <c r="B17"/>
  <c r="E17"/>
  <c r="F17"/>
  <c r="D10"/>
  <c r="E10"/>
  <c r="E1170" i="53"/>
  <c r="D1170"/>
  <c r="G1170"/>
  <c r="B1159"/>
  <c r="D1159"/>
  <c r="E1159"/>
  <c r="D1151"/>
  <c r="E1151"/>
  <c r="G1151"/>
  <c r="D1135"/>
  <c r="A1135"/>
  <c r="A1067"/>
  <c r="G1067"/>
  <c r="F1057"/>
  <c r="D1034"/>
  <c r="G1034"/>
  <c r="H1034"/>
  <c r="H1025"/>
  <c r="B978"/>
  <c r="D978"/>
  <c r="A970"/>
  <c r="G970"/>
  <c r="H970"/>
  <c r="E970"/>
  <c r="A897"/>
  <c r="B897"/>
  <c r="F897"/>
  <c r="G897"/>
  <c r="H897"/>
  <c r="D879"/>
  <c r="B879"/>
  <c r="F879"/>
  <c r="G879"/>
  <c r="H879"/>
  <c r="A879"/>
  <c r="B825"/>
  <c r="H16" i="61"/>
  <c r="F1169" i="53"/>
  <c r="D1050"/>
  <c r="H1050"/>
  <c r="E1050"/>
  <c r="G1050"/>
  <c r="D985"/>
  <c r="E985"/>
  <c r="F927"/>
  <c r="H927"/>
  <c r="H478" i="61"/>
  <c r="B414"/>
  <c r="F414"/>
  <c r="G414"/>
  <c r="H414"/>
  <c r="A365"/>
  <c r="E286"/>
  <c r="B286"/>
  <c r="G286"/>
  <c r="E268"/>
  <c r="G257"/>
  <c r="B257"/>
  <c r="D257"/>
  <c r="E257"/>
  <c r="F257"/>
  <c r="H257"/>
  <c r="B218"/>
  <c r="H218"/>
  <c r="E118"/>
  <c r="D118"/>
  <c r="D83"/>
  <c r="H83"/>
  <c r="B83"/>
  <c r="D35"/>
  <c r="B35"/>
  <c r="G9"/>
  <c r="E9"/>
  <c r="A1057" i="53"/>
  <c r="D1057"/>
  <c r="H1057"/>
  <c r="A1025"/>
  <c r="D1025"/>
  <c r="F1025"/>
  <c r="A985"/>
  <c r="D906"/>
  <c r="F906"/>
  <c r="G906"/>
  <c r="H906"/>
  <c r="H841"/>
  <c r="A841"/>
  <c r="B841"/>
  <c r="D265"/>
  <c r="E265"/>
  <c r="F265"/>
  <c r="G265"/>
  <c r="H265"/>
  <c r="B265"/>
  <c r="F472" i="61"/>
  <c r="G472"/>
  <c r="G404"/>
  <c r="F321"/>
  <c r="H245"/>
  <c r="B245"/>
  <c r="D161"/>
  <c r="E161"/>
  <c r="F161"/>
  <c r="G161"/>
  <c r="H155"/>
  <c r="F155"/>
  <c r="E138"/>
  <c r="E67"/>
  <c r="B67"/>
  <c r="D1169" i="53"/>
  <c r="H1169"/>
  <c r="G1169"/>
  <c r="A1169"/>
  <c r="B1130"/>
  <c r="F1130"/>
  <c r="E1130"/>
  <c r="G1130"/>
  <c r="H1130"/>
  <c r="A1117"/>
  <c r="A1107"/>
  <c r="E1107"/>
  <c r="F1107"/>
  <c r="G1107"/>
  <c r="H1107"/>
  <c r="G941"/>
  <c r="H913"/>
  <c r="A913"/>
  <c r="D913"/>
  <c r="E913"/>
  <c r="F913"/>
  <c r="G913"/>
  <c r="D905"/>
  <c r="B905"/>
  <c r="E831"/>
  <c r="D831"/>
  <c r="F831"/>
  <c r="D621"/>
  <c r="H621"/>
  <c r="E487" i="61"/>
  <c r="G431"/>
  <c r="D420"/>
  <c r="E404"/>
  <c r="D332"/>
  <c r="F332"/>
  <c r="G332"/>
  <c r="H332"/>
  <c r="B311"/>
  <c r="E311"/>
  <c r="F268"/>
  <c r="B268"/>
  <c r="G194"/>
  <c r="H194"/>
  <c r="B184"/>
  <c r="G184"/>
  <c r="H184"/>
  <c r="B176"/>
  <c r="D176"/>
  <c r="E176"/>
  <c r="F176"/>
  <c r="G176"/>
  <c r="H176"/>
  <c r="B161"/>
  <c r="H50"/>
  <c r="D50"/>
  <c r="B913" i="53"/>
  <c r="E558" i="61"/>
  <c r="H533"/>
  <c r="G527"/>
  <c r="G522"/>
  <c r="D513"/>
  <c r="F504"/>
  <c r="G321"/>
  <c r="B321"/>
  <c r="D321"/>
  <c r="H321"/>
  <c r="F303"/>
  <c r="B303"/>
  <c r="G303"/>
  <c r="H303"/>
  <c r="D237"/>
  <c r="E237"/>
  <c r="H237"/>
  <c r="F138"/>
  <c r="G138"/>
  <c r="H138"/>
  <c r="H56"/>
  <c r="D56"/>
  <c r="F56"/>
  <c r="A1177" i="53"/>
  <c r="D1177"/>
  <c r="E1177"/>
  <c r="F1177"/>
  <c r="H1177"/>
  <c r="B1169"/>
  <c r="G1156"/>
  <c r="H1156"/>
  <c r="A1116"/>
  <c r="D1116"/>
  <c r="E1116"/>
  <c r="F1116"/>
  <c r="H1116"/>
  <c r="D1031"/>
  <c r="F1031"/>
  <c r="H941"/>
  <c r="D941"/>
  <c r="E904"/>
  <c r="F904"/>
  <c r="D894"/>
  <c r="G894"/>
  <c r="A894"/>
  <c r="F649"/>
  <c r="E649"/>
  <c r="H649"/>
  <c r="D533" i="61"/>
  <c r="D491"/>
  <c r="A477"/>
  <c r="B477"/>
  <c r="G477"/>
  <c r="H477"/>
  <c r="D453"/>
  <c r="G453"/>
  <c r="B404"/>
  <c r="D381"/>
  <c r="B381"/>
  <c r="B355"/>
  <c r="D337"/>
  <c r="D224"/>
  <c r="B224"/>
  <c r="E224"/>
  <c r="F160"/>
  <c r="G160"/>
  <c r="F49"/>
  <c r="E49"/>
  <c r="G34"/>
  <c r="H34"/>
  <c r="D23"/>
  <c r="H23"/>
  <c r="B23"/>
  <c r="G23"/>
  <c r="D1146" i="53"/>
  <c r="G999"/>
  <c r="D999"/>
  <c r="E999"/>
  <c r="F999"/>
  <c r="D932"/>
  <c r="A932"/>
  <c r="A924"/>
  <c r="H924"/>
  <c r="E924"/>
  <c r="F924"/>
  <c r="G924"/>
  <c r="B924"/>
  <c r="E903"/>
  <c r="F903"/>
  <c r="D648"/>
  <c r="F648"/>
  <c r="E648"/>
  <c r="F522" i="61"/>
  <c r="D522"/>
  <c r="G504"/>
  <c r="A504"/>
  <c r="D419"/>
  <c r="E419"/>
  <c r="G419"/>
  <c r="A404"/>
  <c r="A369"/>
  <c r="B369"/>
  <c r="F369"/>
  <c r="E361"/>
  <c r="D361"/>
  <c r="H361"/>
  <c r="E349"/>
  <c r="G349"/>
  <c r="D283"/>
  <c r="E283"/>
  <c r="E275"/>
  <c r="D275"/>
  <c r="D256"/>
  <c r="E256"/>
  <c r="A1156" i="53"/>
  <c r="B1114"/>
  <c r="G1114"/>
  <c r="D1114"/>
  <c r="E1114"/>
  <c r="F1114"/>
  <c r="H1114"/>
  <c r="B1098"/>
  <c r="A1098"/>
  <c r="D1085"/>
  <c r="B1085"/>
  <c r="H1085"/>
  <c r="G1085"/>
  <c r="F1064"/>
  <c r="G1064"/>
  <c r="D847"/>
  <c r="A847"/>
  <c r="B847"/>
  <c r="G847"/>
  <c r="E847"/>
  <c r="F847"/>
  <c r="E710" i="61"/>
  <c r="G710"/>
  <c r="F585"/>
  <c r="B522"/>
  <c r="F512"/>
  <c r="G512"/>
  <c r="H512"/>
  <c r="G486"/>
  <c r="A425"/>
  <c r="B425"/>
  <c r="B419"/>
  <c r="H388"/>
  <c r="B342"/>
  <c r="B256"/>
  <c r="B249"/>
  <c r="D215"/>
  <c r="B215"/>
  <c r="G215"/>
  <c r="B182"/>
  <c r="H143"/>
  <c r="H135"/>
  <c r="B135"/>
  <c r="E135"/>
  <c r="G94"/>
  <c r="H94"/>
  <c r="D87"/>
  <c r="E87"/>
  <c r="F87"/>
  <c r="B65"/>
  <c r="E65"/>
  <c r="F65"/>
  <c r="G65"/>
  <c r="D55"/>
  <c r="B55"/>
  <c r="F55"/>
  <c r="D1155" i="53"/>
  <c r="F1155"/>
  <c r="G1155"/>
  <c r="F1133"/>
  <c r="B1133"/>
  <c r="F1120"/>
  <c r="A1085"/>
  <c r="A1007"/>
  <c r="H1007"/>
  <c r="B1007"/>
  <c r="E585" i="61"/>
  <c r="A522"/>
  <c r="B512"/>
  <c r="B491"/>
  <c r="E388"/>
  <c r="B337"/>
  <c r="D308"/>
  <c r="H308"/>
  <c r="G289"/>
  <c r="B289"/>
  <c r="D289"/>
  <c r="F289"/>
  <c r="E181"/>
  <c r="H181"/>
  <c r="F159"/>
  <c r="D159"/>
  <c r="E159"/>
  <c r="H159"/>
  <c r="D1006" i="53"/>
  <c r="B1006"/>
  <c r="A1006"/>
  <c r="G503" i="61"/>
  <c r="H503"/>
  <c r="D459"/>
  <c r="G459"/>
  <c r="D336"/>
  <c r="E336"/>
  <c r="F336"/>
  <c r="G336"/>
  <c r="D261"/>
  <c r="E261"/>
  <c r="A1153" i="53"/>
  <c r="H1153"/>
  <c r="D1153"/>
  <c r="E1153"/>
  <c r="F1153"/>
  <c r="G1153"/>
  <c r="A1145"/>
  <c r="E1145"/>
  <c r="H1145"/>
  <c r="D1145"/>
  <c r="F1145"/>
  <c r="G1120"/>
  <c r="E1120"/>
  <c r="B873"/>
  <c r="D873"/>
  <c r="D852"/>
  <c r="B852"/>
  <c r="A852"/>
  <c r="G740"/>
  <c r="F740"/>
  <c r="E656"/>
  <c r="D656"/>
  <c r="B725"/>
  <c r="E725"/>
  <c r="G725"/>
  <c r="H725"/>
  <c r="A725"/>
  <c r="H614"/>
  <c r="D614"/>
  <c r="G528"/>
  <c r="F528"/>
  <c r="A528"/>
  <c r="F235"/>
  <c r="D235"/>
  <c r="E235"/>
  <c r="G235"/>
  <c r="G170" i="61"/>
  <c r="H113"/>
  <c r="B73"/>
  <c r="F73"/>
  <c r="B1141" i="53"/>
  <c r="F1141"/>
  <c r="H1128"/>
  <c r="F1124"/>
  <c r="A1088"/>
  <c r="D1088"/>
  <c r="G1078"/>
  <c r="G1015"/>
  <c r="A1015"/>
  <c r="E1015"/>
  <c r="F1015"/>
  <c r="D1001"/>
  <c r="A1001"/>
  <c r="D989"/>
  <c r="H989"/>
  <c r="H953"/>
  <c r="B922"/>
  <c r="D922"/>
  <c r="F922"/>
  <c r="H888"/>
  <c r="E888"/>
  <c r="A865"/>
  <c r="D865"/>
  <c r="E865"/>
  <c r="F865"/>
  <c r="D797"/>
  <c r="A797"/>
  <c r="F797"/>
  <c r="D638"/>
  <c r="B638"/>
  <c r="A638"/>
  <c r="H638"/>
  <c r="F596"/>
  <c r="H596"/>
  <c r="G25" i="61"/>
  <c r="D1124" i="53"/>
  <c r="B1045"/>
  <c r="H1045"/>
  <c r="A1039"/>
  <c r="E1039"/>
  <c r="F1039"/>
  <c r="A961"/>
  <c r="E961"/>
  <c r="G961"/>
  <c r="H961"/>
  <c r="A787"/>
  <c r="H787"/>
  <c r="B787"/>
  <c r="A755"/>
  <c r="B755"/>
  <c r="D729"/>
  <c r="E729"/>
  <c r="F729"/>
  <c r="E619"/>
  <c r="F619"/>
  <c r="G619"/>
  <c r="F517"/>
  <c r="H517"/>
  <c r="D403"/>
  <c r="E403"/>
  <c r="H403"/>
  <c r="D384"/>
  <c r="G384"/>
  <c r="H384"/>
  <c r="H1111"/>
  <c r="A1111"/>
  <c r="G1111"/>
  <c r="A1061"/>
  <c r="H1061"/>
  <c r="D863"/>
  <c r="E863"/>
  <c r="F863"/>
  <c r="G863"/>
  <c r="H863"/>
  <c r="B399"/>
  <c r="E399"/>
  <c r="H1149"/>
  <c r="E1132"/>
  <c r="H1122"/>
  <c r="F1092"/>
  <c r="F1077"/>
  <c r="E1077"/>
  <c r="H1018"/>
  <c r="F988"/>
  <c r="G988"/>
  <c r="H988"/>
  <c r="A967"/>
  <c r="D967"/>
  <c r="F967"/>
  <c r="F951"/>
  <c r="H926"/>
  <c r="B926"/>
  <c r="A863"/>
  <c r="A768"/>
  <c r="G768"/>
  <c r="E768"/>
  <c r="F768"/>
  <c r="D768"/>
  <c r="E744"/>
  <c r="D744"/>
  <c r="F678"/>
  <c r="H481" i="61"/>
  <c r="H375"/>
  <c r="F364"/>
  <c r="B329"/>
  <c r="E292"/>
  <c r="H105"/>
  <c r="G95"/>
  <c r="E36"/>
  <c r="G1149" i="53"/>
  <c r="G1138"/>
  <c r="G1122"/>
  <c r="G1103"/>
  <c r="A1055"/>
  <c r="E1055"/>
  <c r="D1005"/>
  <c r="A1005"/>
  <c r="B1005"/>
  <c r="G1005"/>
  <c r="H1005"/>
  <c r="D959"/>
  <c r="H959"/>
  <c r="A654"/>
  <c r="B654"/>
  <c r="H498" i="61"/>
  <c r="E481"/>
  <c r="H427"/>
  <c r="B411"/>
  <c r="A407"/>
  <c r="F105"/>
  <c r="H99"/>
  <c r="E95"/>
  <c r="H90"/>
  <c r="E1149" i="53"/>
  <c r="F1138"/>
  <c r="F1122"/>
  <c r="F1103"/>
  <c r="G1097"/>
  <c r="F1076"/>
  <c r="H1076"/>
  <c r="E1018"/>
  <c r="G991"/>
  <c r="H986"/>
  <c r="A945"/>
  <c r="D945"/>
  <c r="E945"/>
  <c r="A925"/>
  <c r="E925"/>
  <c r="D900"/>
  <c r="A900"/>
  <c r="B900"/>
  <c r="F892"/>
  <c r="B869"/>
  <c r="D869"/>
  <c r="E869"/>
  <c r="H836"/>
  <c r="G836"/>
  <c r="D813"/>
  <c r="H813"/>
  <c r="D776"/>
  <c r="F776"/>
  <c r="E776"/>
  <c r="G776"/>
  <c r="B767"/>
  <c r="H767"/>
  <c r="A678"/>
  <c r="D678"/>
  <c r="B678"/>
  <c r="G678"/>
  <c r="H678"/>
  <c r="E663"/>
  <c r="F663"/>
  <c r="F265" i="61"/>
  <c r="B262"/>
  <c r="H241"/>
  <c r="B216"/>
  <c r="B141"/>
  <c r="E105"/>
  <c r="D95"/>
  <c r="F90"/>
  <c r="H81"/>
  <c r="G29"/>
  <c r="D1149" i="53"/>
  <c r="F1134"/>
  <c r="H1126"/>
  <c r="D1122"/>
  <c r="G1118"/>
  <c r="E1103"/>
  <c r="D1075"/>
  <c r="A1023"/>
  <c r="F1023"/>
  <c r="G1023"/>
  <c r="H1023"/>
  <c r="E986"/>
  <c r="G919"/>
  <c r="B919"/>
  <c r="E892"/>
  <c r="D868"/>
  <c r="A868"/>
  <c r="B868"/>
  <c r="G125" i="61"/>
  <c r="E1048" i="53"/>
  <c r="F1048"/>
  <c r="E1022"/>
  <c r="D1022"/>
  <c r="A991"/>
  <c r="E991"/>
  <c r="B991"/>
  <c r="D884"/>
  <c r="A884"/>
  <c r="B884"/>
  <c r="B813"/>
  <c r="F522"/>
  <c r="E522"/>
  <c r="D90" i="61"/>
  <c r="E74"/>
  <c r="E40"/>
  <c r="F40"/>
  <c r="A1144" i="53"/>
  <c r="D1134"/>
  <c r="D1121"/>
  <c r="D1090"/>
  <c r="A1009"/>
  <c r="F1009"/>
  <c r="D1009"/>
  <c r="E1009"/>
  <c r="F964"/>
  <c r="A909"/>
  <c r="F819"/>
  <c r="A819"/>
  <c r="B819"/>
  <c r="E819"/>
  <c r="G819"/>
  <c r="H819"/>
  <c r="B766"/>
  <c r="G766"/>
  <c r="A670"/>
  <c r="B670"/>
  <c r="G670"/>
  <c r="D670"/>
  <c r="E670"/>
  <c r="F670"/>
  <c r="H670"/>
  <c r="B105" i="61"/>
  <c r="D1176" i="53"/>
  <c r="A1176"/>
  <c r="A1126"/>
  <c r="F1126"/>
  <c r="A1118"/>
  <c r="F1118"/>
  <c r="A1041"/>
  <c r="F1041"/>
  <c r="H1041"/>
  <c r="B1022"/>
  <c r="D973"/>
  <c r="A973"/>
  <c r="G973"/>
  <c r="F799"/>
  <c r="G799"/>
  <c r="H799"/>
  <c r="A799"/>
  <c r="B799"/>
  <c r="D799"/>
  <c r="E799"/>
  <c r="B517" i="61"/>
  <c r="A403"/>
  <c r="A392"/>
  <c r="B125"/>
  <c r="B90"/>
  <c r="H73"/>
  <c r="B1121" i="53"/>
  <c r="D1053"/>
  <c r="A1053"/>
  <c r="E1053"/>
  <c r="A1022"/>
  <c r="D990"/>
  <c r="E990"/>
  <c r="G990"/>
  <c r="H990"/>
  <c r="G964"/>
  <c r="D964"/>
  <c r="D826"/>
  <c r="B826"/>
  <c r="A826"/>
  <c r="F725"/>
  <c r="F606"/>
  <c r="D606"/>
  <c r="E606"/>
  <c r="H495"/>
  <c r="A495"/>
  <c r="E495"/>
  <c r="G807"/>
  <c r="E630"/>
  <c r="F630"/>
  <c r="G630"/>
  <c r="H630"/>
  <c r="A630"/>
  <c r="D429"/>
  <c r="E429"/>
  <c r="G382"/>
  <c r="B382"/>
  <c r="D382"/>
  <c r="E382"/>
  <c r="F382"/>
  <c r="H382"/>
  <c r="H292"/>
  <c r="F292"/>
  <c r="D901"/>
  <c r="A901"/>
  <c r="A876"/>
  <c r="G876"/>
  <c r="G834"/>
  <c r="H834"/>
  <c r="A834"/>
  <c r="B834"/>
  <c r="D816"/>
  <c r="A816"/>
  <c r="B800"/>
  <c r="A800"/>
  <c r="F800"/>
  <c r="D800"/>
  <c r="E800"/>
  <c r="A773"/>
  <c r="B773"/>
  <c r="A728"/>
  <c r="F728"/>
  <c r="H728"/>
  <c r="D669"/>
  <c r="B669"/>
  <c r="E669"/>
  <c r="H669"/>
  <c r="A669"/>
  <c r="F595"/>
  <c r="D595"/>
  <c r="B595"/>
  <c r="F239"/>
  <c r="D239"/>
  <c r="B239"/>
  <c r="B885"/>
  <c r="A885"/>
  <c r="F885"/>
  <c r="G885"/>
  <c r="G827"/>
  <c r="H827"/>
  <c r="E694"/>
  <c r="F694"/>
  <c r="H694"/>
  <c r="D694"/>
  <c r="E683"/>
  <c r="H683"/>
  <c r="E602"/>
  <c r="G602"/>
  <c r="H602"/>
  <c r="G548"/>
  <c r="D548"/>
  <c r="G378"/>
  <c r="A1081"/>
  <c r="D1081"/>
  <c r="E1029"/>
  <c r="B901"/>
  <c r="G890"/>
  <c r="H890"/>
  <c r="B816"/>
  <c r="B812"/>
  <c r="G812"/>
  <c r="B807"/>
  <c r="B750"/>
  <c r="B728"/>
  <c r="H710"/>
  <c r="D710"/>
  <c r="E710"/>
  <c r="F710"/>
  <c r="G710"/>
  <c r="B694"/>
  <c r="A548"/>
  <c r="D1029"/>
  <c r="H977"/>
  <c r="H949"/>
  <c r="G939"/>
  <c r="H929"/>
  <c r="G895"/>
  <c r="A827"/>
  <c r="H815"/>
  <c r="H806"/>
  <c r="F806"/>
  <c r="G806"/>
  <c r="G756"/>
  <c r="A750"/>
  <c r="B710"/>
  <c r="A694"/>
  <c r="F576"/>
  <c r="D576"/>
  <c r="E576"/>
  <c r="A486"/>
  <c r="G486"/>
  <c r="H449"/>
  <c r="B449"/>
  <c r="D449"/>
  <c r="E449"/>
  <c r="F449"/>
  <c r="G449"/>
  <c r="A449"/>
  <c r="G395"/>
  <c r="H395"/>
  <c r="H378"/>
  <c r="D378"/>
  <c r="B332"/>
  <c r="D332"/>
  <c r="G332"/>
  <c r="H332"/>
  <c r="B326"/>
  <c r="G326"/>
  <c r="H326"/>
  <c r="F895"/>
  <c r="G749"/>
  <c r="E749"/>
  <c r="F749"/>
  <c r="A710"/>
  <c r="E667"/>
  <c r="G667"/>
  <c r="A667"/>
  <c r="B667"/>
  <c r="H592"/>
  <c r="A584"/>
  <c r="B584"/>
  <c r="A575"/>
  <c r="H575"/>
  <c r="D565"/>
  <c r="E565"/>
  <c r="D756"/>
  <c r="H756"/>
  <c r="A693"/>
  <c r="H693"/>
  <c r="E693"/>
  <c r="G693"/>
  <c r="F650"/>
  <c r="A650"/>
  <c r="D650"/>
  <c r="G650"/>
  <c r="H650"/>
  <c r="D642"/>
  <c r="H642"/>
  <c r="E642"/>
  <c r="D633"/>
  <c r="E633"/>
  <c r="H633"/>
  <c r="A633"/>
  <c r="B633"/>
  <c r="F633"/>
  <c r="H600"/>
  <c r="B600"/>
  <c r="D600"/>
  <c r="F600"/>
  <c r="G600"/>
  <c r="D501"/>
  <c r="G501"/>
  <c r="G1094"/>
  <c r="D1056"/>
  <c r="G1032"/>
  <c r="D977"/>
  <c r="E955"/>
  <c r="D949"/>
  <c r="D939"/>
  <c r="E929"/>
  <c r="B921"/>
  <c r="F911"/>
  <c r="B889"/>
  <c r="G838"/>
  <c r="H838"/>
  <c r="E742"/>
  <c r="D742"/>
  <c r="F742"/>
  <c r="G742"/>
  <c r="H742"/>
  <c r="D733"/>
  <c r="B733"/>
  <c r="D679"/>
  <c r="F679"/>
  <c r="B679"/>
  <c r="E679"/>
  <c r="B650"/>
  <c r="A642"/>
  <c r="A600"/>
  <c r="A565"/>
  <c r="A547"/>
  <c r="B547"/>
  <c r="G547"/>
  <c r="F547"/>
  <c r="H500"/>
  <c r="A921"/>
  <c r="A895"/>
  <c r="A889"/>
  <c r="A849"/>
  <c r="E849"/>
  <c r="D849"/>
  <c r="F849"/>
  <c r="D815"/>
  <c r="A815"/>
  <c r="B815"/>
  <c r="B791"/>
  <c r="E791"/>
  <c r="A791"/>
  <c r="D791"/>
  <c r="F791"/>
  <c r="B756"/>
  <c r="E726"/>
  <c r="B726"/>
  <c r="A726"/>
  <c r="D726"/>
  <c r="F726"/>
  <c r="G726"/>
  <c r="H726"/>
  <c r="E622"/>
  <c r="D622"/>
  <c r="A622"/>
  <c r="H564"/>
  <c r="F564"/>
  <c r="B934"/>
  <c r="B844"/>
  <c r="H844"/>
  <c r="H809"/>
  <c r="A809"/>
  <c r="B809"/>
  <c r="B783"/>
  <c r="G783"/>
  <c r="H783"/>
  <c r="A756"/>
  <c r="A742"/>
  <c r="D708"/>
  <c r="F708"/>
  <c r="H708"/>
  <c r="D563"/>
  <c r="A563"/>
  <c r="B563"/>
  <c r="F563"/>
  <c r="G552"/>
  <c r="D552"/>
  <c r="A552"/>
  <c r="E554"/>
  <c r="F554"/>
  <c r="D416"/>
  <c r="G416"/>
  <c r="H775"/>
  <c r="E727"/>
  <c r="H727"/>
  <c r="E653"/>
  <c r="B653"/>
  <c r="D653"/>
  <c r="H653"/>
  <c r="G641"/>
  <c r="E641"/>
  <c r="D561"/>
  <c r="F561"/>
  <c r="B493"/>
  <c r="D493"/>
  <c r="E493"/>
  <c r="D487"/>
  <c r="E455"/>
  <c r="D357"/>
  <c r="E357"/>
  <c r="B269"/>
  <c r="F269"/>
  <c r="D467"/>
  <c r="F467"/>
  <c r="B420"/>
  <c r="D420"/>
  <c r="E420"/>
  <c r="G420"/>
  <c r="D251"/>
  <c r="E251"/>
  <c r="F251"/>
  <c r="G251"/>
  <c r="H251"/>
  <c r="E810"/>
  <c r="D798"/>
  <c r="A798"/>
  <c r="G798"/>
  <c r="F775"/>
  <c r="B743"/>
  <c r="A743"/>
  <c r="G743"/>
  <c r="H707"/>
  <c r="B707"/>
  <c r="B613"/>
  <c r="E613"/>
  <c r="D538"/>
  <c r="G538"/>
  <c r="B538"/>
  <c r="E503"/>
  <c r="H492"/>
  <c r="B475"/>
  <c r="B467"/>
  <c r="B455"/>
  <c r="D314"/>
  <c r="F314"/>
  <c r="G314"/>
  <c r="B251"/>
  <c r="B798"/>
  <c r="E775"/>
  <c r="H765"/>
  <c r="G721"/>
  <c r="D711"/>
  <c r="B711"/>
  <c r="E711"/>
  <c r="F711"/>
  <c r="A618"/>
  <c r="A613"/>
  <c r="A605"/>
  <c r="B605"/>
  <c r="E590"/>
  <c r="B590"/>
  <c r="D590"/>
  <c r="A538"/>
  <c r="G492"/>
  <c r="A455"/>
  <c r="H432"/>
  <c r="E342"/>
  <c r="H342"/>
  <c r="H324"/>
  <c r="D324"/>
  <c r="A810"/>
  <c r="B810"/>
  <c r="D775"/>
  <c r="G765"/>
  <c r="F696"/>
  <c r="F604"/>
  <c r="E604"/>
  <c r="G604"/>
  <c r="H604"/>
  <c r="F519"/>
  <c r="H519"/>
  <c r="A519"/>
  <c r="D492"/>
  <c r="D341"/>
  <c r="G341"/>
  <c r="E323"/>
  <c r="D323"/>
  <c r="E696"/>
  <c r="D680"/>
  <c r="D651"/>
  <c r="G651"/>
  <c r="B645"/>
  <c r="D645"/>
  <c r="E645"/>
  <c r="E525"/>
  <c r="D525"/>
  <c r="D423"/>
  <c r="B423"/>
  <c r="B411"/>
  <c r="E411"/>
  <c r="E373"/>
  <c r="G373"/>
  <c r="E300"/>
  <c r="G300"/>
  <c r="H300"/>
  <c r="D778"/>
  <c r="F753"/>
  <c r="A706"/>
  <c r="F691"/>
  <c r="G691"/>
  <c r="H691"/>
  <c r="G665"/>
  <c r="B665"/>
  <c r="F665"/>
  <c r="H665"/>
  <c r="A645"/>
  <c r="G631"/>
  <c r="F623"/>
  <c r="E558"/>
  <c r="A558"/>
  <c r="F497"/>
  <c r="H497"/>
  <c r="B432"/>
  <c r="D285"/>
  <c r="E285"/>
  <c r="B275"/>
  <c r="F257"/>
  <c r="B257"/>
  <c r="D257"/>
  <c r="E257"/>
  <c r="H257"/>
  <c r="A775"/>
  <c r="E676"/>
  <c r="G676"/>
  <c r="A665"/>
  <c r="A617"/>
  <c r="G617"/>
  <c r="E589"/>
  <c r="H589"/>
  <c r="H531"/>
  <c r="B531"/>
  <c r="D531"/>
  <c r="G524"/>
  <c r="A524"/>
  <c r="B497"/>
  <c r="B492"/>
  <c r="H481"/>
  <c r="G481"/>
  <c r="B696"/>
  <c r="A574"/>
  <c r="B574"/>
  <c r="E574"/>
  <c r="G574"/>
  <c r="B558"/>
  <c r="B481"/>
  <c r="H379"/>
  <c r="D379"/>
  <c r="F379"/>
  <c r="G379"/>
  <c r="G355"/>
  <c r="H339"/>
  <c r="G585"/>
  <c r="G568"/>
  <c r="F490"/>
  <c r="H482"/>
  <c r="E401"/>
  <c r="H391"/>
  <c r="E380"/>
  <c r="H353"/>
  <c r="E333"/>
  <c r="H310"/>
  <c r="E625"/>
  <c r="F585"/>
  <c r="F568"/>
  <c r="H557"/>
  <c r="E507"/>
  <c r="E490"/>
  <c r="H485"/>
  <c r="G482"/>
  <c r="H453"/>
  <c r="D401"/>
  <c r="G391"/>
  <c r="D380"/>
  <c r="G353"/>
  <c r="F310"/>
  <c r="H615"/>
  <c r="D585"/>
  <c r="D568"/>
  <c r="D557"/>
  <c r="H539"/>
  <c r="D520"/>
  <c r="D490"/>
  <c r="G485"/>
  <c r="E482"/>
  <c r="E459"/>
  <c r="G453"/>
  <c r="F353"/>
  <c r="F539"/>
  <c r="F506"/>
  <c r="F453"/>
  <c r="F374"/>
  <c r="E353"/>
  <c r="D506"/>
  <c r="D469"/>
  <c r="D453"/>
  <c r="H358"/>
  <c r="D353"/>
  <c r="A585"/>
  <c r="A568"/>
  <c r="D1071" i="42"/>
  <c r="H1071"/>
  <c r="F1068"/>
  <c r="E1068"/>
  <c r="B1063"/>
  <c r="E1063"/>
  <c r="A1055"/>
  <c r="F1055"/>
  <c r="F1053"/>
  <c r="G1053"/>
  <c r="D1048"/>
  <c r="E1048"/>
  <c r="A1047"/>
  <c r="E1047"/>
  <c r="B1045"/>
  <c r="E1045"/>
  <c r="G1044"/>
  <c r="F1044"/>
  <c r="A1042"/>
  <c r="G1042"/>
  <c r="G1034"/>
  <c r="H1034"/>
  <c r="A1032"/>
  <c r="B1032"/>
  <c r="B1027"/>
  <c r="H1027"/>
  <c r="A1026"/>
  <c r="B1026"/>
  <c r="A1023"/>
  <c r="E1023"/>
  <c r="F1018"/>
  <c r="G1018"/>
  <c r="H1018"/>
  <c r="H1017"/>
  <c r="D1017"/>
  <c r="B1015"/>
  <c r="F1015"/>
  <c r="G1015"/>
  <c r="D1013"/>
  <c r="G1013"/>
  <c r="A1010"/>
  <c r="D1010"/>
  <c r="H1010"/>
  <c r="D1009"/>
  <c r="B1009"/>
  <c r="D1006"/>
  <c r="F1006"/>
  <c r="D1003"/>
  <c r="E1003"/>
  <c r="A998"/>
  <c r="G998"/>
  <c r="H998"/>
  <c r="A996"/>
  <c r="H996"/>
  <c r="E994"/>
  <c r="D994"/>
  <c r="B991"/>
  <c r="E991"/>
  <c r="D983"/>
  <c r="F983"/>
  <c r="E980"/>
  <c r="H980"/>
  <c r="G974"/>
  <c r="F974"/>
  <c r="H972"/>
  <c r="B972"/>
  <c r="D967"/>
  <c r="A967"/>
  <c r="B958"/>
  <c r="G958"/>
  <c r="B957"/>
  <c r="A957"/>
  <c r="H956"/>
  <c r="A956"/>
  <c r="G956"/>
  <c r="E955"/>
  <c r="D955"/>
  <c r="A950"/>
  <c r="F950"/>
  <c r="B948"/>
  <c r="H948"/>
  <c r="D943"/>
  <c r="A943"/>
  <c r="B942"/>
  <c r="G942"/>
  <c r="G941"/>
  <c r="H941"/>
  <c r="G939"/>
  <c r="F939"/>
  <c r="A934"/>
  <c r="F934"/>
  <c r="B934"/>
  <c r="D932"/>
  <c r="A932"/>
  <c r="B932"/>
  <c r="E932"/>
  <c r="E930"/>
  <c r="G930"/>
  <c r="D929"/>
  <c r="A929"/>
  <c r="B929"/>
  <c r="B926"/>
  <c r="G926"/>
  <c r="D920"/>
  <c r="B920"/>
  <c r="A918"/>
  <c r="F918"/>
  <c r="G918"/>
  <c r="A912"/>
  <c r="E912"/>
  <c r="G912"/>
  <c r="B910"/>
  <c r="E910"/>
  <c r="B909"/>
  <c r="G909"/>
  <c r="H909"/>
  <c r="D904"/>
  <c r="E904"/>
  <c r="E902"/>
  <c r="A902"/>
  <c r="H902"/>
  <c r="D901"/>
  <c r="E901"/>
  <c r="D900"/>
  <c r="B900"/>
  <c r="G900"/>
  <c r="H900"/>
  <c r="H899"/>
  <c r="A899"/>
  <c r="D898"/>
  <c r="G898"/>
  <c r="F894"/>
  <c r="G894"/>
  <c r="A892"/>
  <c r="E892"/>
  <c r="H888"/>
  <c r="F888"/>
  <c r="F884"/>
  <c r="D884"/>
  <c r="H882"/>
  <c r="D882"/>
  <c r="A880"/>
  <c r="D880"/>
  <c r="H880"/>
  <c r="A878"/>
  <c r="D878"/>
  <c r="D876"/>
  <c r="E876"/>
  <c r="G876"/>
  <c r="E875"/>
  <c r="B875"/>
  <c r="E874"/>
  <c r="D874"/>
  <c r="B873"/>
  <c r="D873"/>
  <c r="E873"/>
  <c r="H872"/>
  <c r="F872"/>
  <c r="A871"/>
  <c r="F871"/>
  <c r="D870"/>
  <c r="E870"/>
  <c r="G870"/>
  <c r="G869"/>
  <c r="B869"/>
  <c r="D869"/>
  <c r="E869"/>
  <c r="F868"/>
  <c r="D868"/>
  <c r="B867"/>
  <c r="D867"/>
  <c r="E866"/>
  <c r="F866"/>
  <c r="H864"/>
  <c r="D864"/>
  <c r="G862"/>
  <c r="E862"/>
  <c r="F862"/>
  <c r="G860"/>
  <c r="A860"/>
  <c r="B858"/>
  <c r="D858"/>
  <c r="D855"/>
  <c r="E855"/>
  <c r="F850"/>
  <c r="E850"/>
  <c r="G848"/>
  <c r="H848"/>
  <c r="H840"/>
  <c r="B840"/>
  <c r="D840"/>
  <c r="F840"/>
  <c r="G840"/>
  <c r="A840"/>
  <c r="D836"/>
  <c r="G836"/>
  <c r="E834"/>
  <c r="B834"/>
  <c r="E832"/>
  <c r="B832"/>
  <c r="G832"/>
  <c r="E830"/>
  <c r="A830"/>
  <c r="B830"/>
  <c r="A820"/>
  <c r="D820"/>
  <c r="H820"/>
  <c r="F819"/>
  <c r="D819"/>
  <c r="A819"/>
  <c r="B819"/>
  <c r="F811"/>
  <c r="H811"/>
  <c r="G811"/>
  <c r="G803"/>
  <c r="B803"/>
  <c r="E803"/>
  <c r="F803"/>
  <c r="H803"/>
  <c r="D802"/>
  <c r="E802"/>
  <c r="F802"/>
  <c r="H802"/>
  <c r="H794"/>
  <c r="F794"/>
  <c r="G794"/>
  <c r="A792"/>
  <c r="D792"/>
  <c r="B792"/>
  <c r="E792"/>
  <c r="G792"/>
  <c r="H792"/>
  <c r="D786"/>
  <c r="B786"/>
  <c r="F786"/>
  <c r="G786"/>
  <c r="H786"/>
  <c r="G784"/>
  <c r="B784"/>
  <c r="E784"/>
  <c r="F784"/>
  <c r="H784"/>
  <c r="D782"/>
  <c r="B782"/>
  <c r="F782"/>
  <c r="G782"/>
  <c r="H782"/>
  <c r="E781"/>
  <c r="D781"/>
  <c r="E779"/>
  <c r="F779"/>
  <c r="G779"/>
  <c r="E777"/>
  <c r="D777"/>
  <c r="G768"/>
  <c r="E768"/>
  <c r="F768"/>
  <c r="H768"/>
  <c r="E762"/>
  <c r="G762"/>
  <c r="A758"/>
  <c r="D758"/>
  <c r="E758"/>
  <c r="F758"/>
  <c r="G758"/>
  <c r="B754"/>
  <c r="G754"/>
  <c r="E752"/>
  <c r="F752"/>
  <c r="E746"/>
  <c r="A746"/>
  <c r="B746"/>
  <c r="G746"/>
  <c r="D738"/>
  <c r="H738"/>
  <c r="E736"/>
  <c r="F736"/>
  <c r="H736"/>
  <c r="B736"/>
  <c r="A732"/>
  <c r="B732"/>
  <c r="E730"/>
  <c r="A730"/>
  <c r="G730"/>
  <c r="D722"/>
  <c r="B722"/>
  <c r="F722"/>
  <c r="G722"/>
  <c r="H722"/>
  <c r="E720"/>
  <c r="H720"/>
  <c r="E715"/>
  <c r="G715"/>
  <c r="F715"/>
  <c r="G710"/>
  <c r="H710"/>
  <c r="E710"/>
  <c r="G702"/>
  <c r="D702"/>
  <c r="A701"/>
  <c r="B701"/>
  <c r="D701"/>
  <c r="E701"/>
  <c r="F701"/>
  <c r="G701"/>
  <c r="H701"/>
  <c r="B694"/>
  <c r="F694"/>
  <c r="A694"/>
  <c r="D694"/>
  <c r="G694"/>
  <c r="H694"/>
  <c r="F683"/>
  <c r="H683"/>
  <c r="G683"/>
  <c r="F668"/>
  <c r="B668"/>
  <c r="D668"/>
  <c r="E668"/>
  <c r="F667"/>
  <c r="G667"/>
  <c r="H667"/>
  <c r="F660"/>
  <c r="E660"/>
  <c r="E654"/>
  <c r="F654"/>
  <c r="B652"/>
  <c r="D652"/>
  <c r="E652"/>
  <c r="F652"/>
  <c r="D650"/>
  <c r="F650"/>
  <c r="B650"/>
  <c r="E650"/>
  <c r="G650"/>
  <c r="D645"/>
  <c r="E645"/>
  <c r="F645"/>
  <c r="G645"/>
  <c r="A633"/>
  <c r="F633"/>
  <c r="D628"/>
  <c r="E628"/>
  <c r="G628"/>
  <c r="D621"/>
  <c r="F621"/>
  <c r="H621"/>
  <c r="E621"/>
  <c r="E617"/>
  <c r="H617"/>
  <c r="F617"/>
  <c r="G617"/>
  <c r="D607"/>
  <c r="A607"/>
  <c r="H584"/>
  <c r="A584"/>
  <c r="D582"/>
  <c r="A582"/>
  <c r="B582"/>
  <c r="E582"/>
  <c r="D570"/>
  <c r="A570"/>
  <c r="H570"/>
  <c r="B570"/>
  <c r="F570"/>
  <c r="G570"/>
  <c r="G539"/>
  <c r="A539"/>
  <c r="B539"/>
  <c r="E539"/>
  <c r="E859"/>
  <c r="F815"/>
  <c r="B810"/>
  <c r="D806"/>
  <c r="A801"/>
  <c r="B772"/>
  <c r="F757"/>
  <c r="F741"/>
  <c r="F724"/>
  <c r="H697"/>
  <c r="F692"/>
  <c r="H675"/>
  <c r="H659"/>
  <c r="B648"/>
  <c r="G636"/>
  <c r="A634"/>
  <c r="B603"/>
  <c r="D578"/>
  <c r="G578"/>
  <c r="E572"/>
  <c r="G562"/>
  <c r="B556"/>
  <c r="D549"/>
  <c r="G490"/>
  <c r="A490"/>
  <c r="B490"/>
  <c r="E490"/>
  <c r="B245"/>
  <c r="D245"/>
  <c r="E245"/>
  <c r="F245"/>
  <c r="G245"/>
  <c r="H245"/>
  <c r="H201"/>
  <c r="G201"/>
  <c r="F201"/>
  <c r="D169"/>
  <c r="E169"/>
  <c r="F169"/>
  <c r="G169"/>
  <c r="H169"/>
  <c r="B133"/>
  <c r="D133"/>
  <c r="E133"/>
  <c r="F133"/>
  <c r="G133"/>
  <c r="H133"/>
  <c r="B102"/>
  <c r="D102"/>
  <c r="B84"/>
  <c r="D84"/>
  <c r="G84"/>
  <c r="E84"/>
  <c r="F84"/>
  <c r="H84"/>
  <c r="D839"/>
  <c r="E815"/>
  <c r="A810"/>
  <c r="G800"/>
  <c r="D757"/>
  <c r="H718"/>
  <c r="E697"/>
  <c r="E692"/>
  <c r="G675"/>
  <c r="G659"/>
  <c r="D651"/>
  <c r="B651"/>
  <c r="F636"/>
  <c r="G596"/>
  <c r="G577"/>
  <c r="E562"/>
  <c r="D555"/>
  <c r="A540"/>
  <c r="D540"/>
  <c r="E540"/>
  <c r="F540"/>
  <c r="G540"/>
  <c r="G484"/>
  <c r="H484"/>
  <c r="B484"/>
  <c r="E484"/>
  <c r="E410"/>
  <c r="F410"/>
  <c r="D143"/>
  <c r="B143"/>
  <c r="H143"/>
  <c r="D646"/>
  <c r="G611"/>
  <c r="G602"/>
  <c r="B602"/>
  <c r="A572"/>
  <c r="B572"/>
  <c r="H498"/>
  <c r="B498"/>
  <c r="E498"/>
  <c r="G498"/>
  <c r="A489"/>
  <c r="D489"/>
  <c r="H489"/>
  <c r="H475"/>
  <c r="E475"/>
  <c r="D380"/>
  <c r="E380"/>
  <c r="F380"/>
  <c r="G380"/>
  <c r="B692"/>
  <c r="H663"/>
  <c r="G641"/>
  <c r="A636"/>
  <c r="H636"/>
  <c r="F611"/>
  <c r="B577"/>
  <c r="E571"/>
  <c r="H567"/>
  <c r="D525"/>
  <c r="B525"/>
  <c r="F525"/>
  <c r="G525"/>
  <c r="D399"/>
  <c r="G399"/>
  <c r="B198"/>
  <c r="D198"/>
  <c r="E198"/>
  <c r="F198"/>
  <c r="G198"/>
  <c r="H198"/>
  <c r="E131"/>
  <c r="F131"/>
  <c r="G131"/>
  <c r="H131"/>
  <c r="B131"/>
  <c r="D131"/>
  <c r="H843"/>
  <c r="E838"/>
  <c r="E833"/>
  <c r="F829"/>
  <c r="E818"/>
  <c r="D809"/>
  <c r="D800"/>
  <c r="G770"/>
  <c r="D756"/>
  <c r="D751"/>
  <c r="F740"/>
  <c r="H717"/>
  <c r="G708"/>
  <c r="E685"/>
  <c r="F641"/>
  <c r="G626"/>
  <c r="G620"/>
  <c r="E611"/>
  <c r="H601"/>
  <c r="A577"/>
  <c r="E560"/>
  <c r="D560"/>
  <c r="F560"/>
  <c r="G560"/>
  <c r="A525"/>
  <c r="E497"/>
  <c r="A497"/>
  <c r="D497"/>
  <c r="F473"/>
  <c r="H473"/>
  <c r="D436"/>
  <c r="E436"/>
  <c r="H390"/>
  <c r="D390"/>
  <c r="E390"/>
  <c r="F390"/>
  <c r="E254"/>
  <c r="F254"/>
  <c r="H254"/>
  <c r="D197"/>
  <c r="F197"/>
  <c r="B197"/>
  <c r="E197"/>
  <c r="D759"/>
  <c r="E759"/>
  <c r="H729"/>
  <c r="G717"/>
  <c r="E653"/>
  <c r="H653"/>
  <c r="A588"/>
  <c r="E588"/>
  <c r="F588"/>
  <c r="G588"/>
  <c r="H588"/>
  <c r="B588"/>
  <c r="G571"/>
  <c r="F571"/>
  <c r="G567"/>
  <c r="E567"/>
  <c r="F487"/>
  <c r="H487"/>
  <c r="A487"/>
  <c r="G428"/>
  <c r="B428"/>
  <c r="D428"/>
  <c r="H428"/>
  <c r="D407"/>
  <c r="G407"/>
  <c r="E398"/>
  <c r="G398"/>
  <c r="B398"/>
  <c r="D264"/>
  <c r="H264"/>
  <c r="H240"/>
  <c r="D240"/>
  <c r="A759"/>
  <c r="B756"/>
  <c r="H745"/>
  <c r="F733"/>
  <c r="G729"/>
  <c r="F717"/>
  <c r="G713"/>
  <c r="G662"/>
  <c r="B653"/>
  <c r="G635"/>
  <c r="D626"/>
  <c r="B576"/>
  <c r="D576"/>
  <c r="B567"/>
  <c r="D554"/>
  <c r="A554"/>
  <c r="H554"/>
  <c r="G505"/>
  <c r="D505"/>
  <c r="B505"/>
  <c r="B436"/>
  <c r="G397"/>
  <c r="B397"/>
  <c r="D397"/>
  <c r="E397"/>
  <c r="F397"/>
  <c r="H397"/>
  <c r="D365"/>
  <c r="E365"/>
  <c r="F365"/>
  <c r="G365"/>
  <c r="B177"/>
  <c r="E177"/>
  <c r="G177"/>
  <c r="H177"/>
  <c r="D129"/>
  <c r="G129"/>
  <c r="H129"/>
  <c r="D99"/>
  <c r="G99"/>
  <c r="E99"/>
  <c r="F99"/>
  <c r="H99"/>
  <c r="B99"/>
  <c r="F921"/>
  <c r="H852"/>
  <c r="B818"/>
  <c r="F813"/>
  <c r="A809"/>
  <c r="A800"/>
  <c r="F755"/>
  <c r="H750"/>
  <c r="E745"/>
  <c r="E733"/>
  <c r="E729"/>
  <c r="E717"/>
  <c r="E713"/>
  <c r="F662"/>
  <c r="H657"/>
  <c r="B641"/>
  <c r="F635"/>
  <c r="A620"/>
  <c r="F620"/>
  <c r="E615"/>
  <c r="D601"/>
  <c r="F601"/>
  <c r="G587"/>
  <c r="D538"/>
  <c r="A538"/>
  <c r="B538"/>
  <c r="F538"/>
  <c r="H538"/>
  <c r="F472"/>
  <c r="B472"/>
  <c r="D472"/>
  <c r="G472"/>
  <c r="E452"/>
  <c r="F452"/>
  <c r="H452"/>
  <c r="E426"/>
  <c r="F426"/>
  <c r="G426"/>
  <c r="B426"/>
  <c r="B388"/>
  <c r="D388"/>
  <c r="E388"/>
  <c r="F388"/>
  <c r="G388"/>
  <c r="H388"/>
  <c r="B376"/>
  <c r="E376"/>
  <c r="F376"/>
  <c r="H376"/>
  <c r="D322"/>
  <c r="G322"/>
  <c r="H322"/>
  <c r="D262"/>
  <c r="E262"/>
  <c r="F262"/>
  <c r="G262"/>
  <c r="H262"/>
  <c r="B262"/>
  <c r="H857"/>
  <c r="G852"/>
  <c r="H764"/>
  <c r="D755"/>
  <c r="D733"/>
  <c r="D717"/>
  <c r="H679"/>
  <c r="D662"/>
  <c r="E635"/>
  <c r="E630"/>
  <c r="E625"/>
  <c r="A625"/>
  <c r="F625"/>
  <c r="B620"/>
  <c r="A604"/>
  <c r="G604"/>
  <c r="H604"/>
  <c r="E587"/>
  <c r="E581"/>
  <c r="A571"/>
  <c r="B559"/>
  <c r="B554"/>
  <c r="E522"/>
  <c r="E504"/>
  <c r="H504"/>
  <c r="G495"/>
  <c r="H495"/>
  <c r="H434"/>
  <c r="B261"/>
  <c r="D261"/>
  <c r="E261"/>
  <c r="G118"/>
  <c r="E118"/>
  <c r="F118"/>
  <c r="H118"/>
  <c r="D68"/>
  <c r="E68"/>
  <c r="H68"/>
  <c r="F68"/>
  <c r="D565"/>
  <c r="F565"/>
  <c r="G565"/>
  <c r="E494"/>
  <c r="A494"/>
  <c r="E480"/>
  <c r="D480"/>
  <c r="F451"/>
  <c r="B451"/>
  <c r="G386"/>
  <c r="D386"/>
  <c r="D292"/>
  <c r="E292"/>
  <c r="B96"/>
  <c r="D96"/>
  <c r="E96"/>
  <c r="H772"/>
  <c r="F688"/>
  <c r="E684"/>
  <c r="G619"/>
  <c r="A610"/>
  <c r="F610"/>
  <c r="G610"/>
  <c r="G603"/>
  <c r="A544"/>
  <c r="D544"/>
  <c r="H536"/>
  <c r="A536"/>
  <c r="D503"/>
  <c r="B503"/>
  <c r="F251"/>
  <c r="D251"/>
  <c r="E251"/>
  <c r="H251"/>
  <c r="A1144" i="51"/>
  <c r="G1144"/>
  <c r="H1144"/>
  <c r="E1144"/>
  <c r="F1144"/>
  <c r="H831" i="42"/>
  <c r="A827"/>
  <c r="G772"/>
  <c r="B717"/>
  <c r="H703"/>
  <c r="E688"/>
  <c r="D684"/>
  <c r="F619"/>
  <c r="F603"/>
  <c r="G599"/>
  <c r="D599"/>
  <c r="A529"/>
  <c r="B529"/>
  <c r="E529"/>
  <c r="F529"/>
  <c r="G529"/>
  <c r="A521"/>
  <c r="A503"/>
  <c r="B493"/>
  <c r="F493"/>
  <c r="H493"/>
  <c r="B478"/>
  <c r="D478"/>
  <c r="F478"/>
  <c r="G478"/>
  <c r="E469"/>
  <c r="E460"/>
  <c r="H460"/>
  <c r="B442"/>
  <c r="E442"/>
  <c r="G442"/>
  <c r="D280"/>
  <c r="B280"/>
  <c r="E280"/>
  <c r="H280"/>
  <c r="F716"/>
  <c r="F703"/>
  <c r="F671"/>
  <c r="H648"/>
  <c r="G634"/>
  <c r="E619"/>
  <c r="F608"/>
  <c r="D573"/>
  <c r="B573"/>
  <c r="B536"/>
  <c r="G520"/>
  <c r="B520"/>
  <c r="D520"/>
  <c r="E520"/>
  <c r="H520"/>
  <c r="G459"/>
  <c r="B459"/>
  <c r="D459"/>
  <c r="E459"/>
  <c r="B279"/>
  <c r="E279"/>
  <c r="E135"/>
  <c r="D135"/>
  <c r="F135"/>
  <c r="G135"/>
  <c r="H135"/>
  <c r="G86"/>
  <c r="H86"/>
  <c r="E86"/>
  <c r="F86"/>
  <c r="A852"/>
  <c r="B816"/>
  <c r="G807"/>
  <c r="F807"/>
  <c r="E772"/>
  <c r="E767"/>
  <c r="F655"/>
  <c r="H651"/>
  <c r="D619"/>
  <c r="D608"/>
  <c r="A593"/>
  <c r="D586"/>
  <c r="A586"/>
  <c r="B586"/>
  <c r="H572"/>
  <c r="B492"/>
  <c r="D492"/>
  <c r="E468"/>
  <c r="G468"/>
  <c r="H468"/>
  <c r="D404"/>
  <c r="H404"/>
  <c r="B404"/>
  <c r="D248"/>
  <c r="B248"/>
  <c r="E248"/>
  <c r="F248"/>
  <c r="F147"/>
  <c r="G147"/>
  <c r="D772"/>
  <c r="H757"/>
  <c r="G648"/>
  <c r="A648"/>
  <c r="D634"/>
  <c r="H634"/>
  <c r="A603"/>
  <c r="H603"/>
  <c r="E569"/>
  <c r="F569"/>
  <c r="D551"/>
  <c r="B551"/>
  <c r="H551"/>
  <c r="G421"/>
  <c r="D421"/>
  <c r="D146"/>
  <c r="F146"/>
  <c r="B146"/>
  <c r="G146"/>
  <c r="H146"/>
  <c r="F115"/>
  <c r="G115"/>
  <c r="E115"/>
  <c r="E731"/>
  <c r="H731"/>
  <c r="D725"/>
  <c r="H725"/>
  <c r="E643"/>
  <c r="D643"/>
  <c r="B634"/>
  <c r="A619"/>
  <c r="A613"/>
  <c r="D613"/>
  <c r="E585"/>
  <c r="G585"/>
  <c r="F572"/>
  <c r="A556"/>
  <c r="D556"/>
  <c r="E556"/>
  <c r="F556"/>
  <c r="G526"/>
  <c r="D526"/>
  <c r="E518"/>
  <c r="F518"/>
  <c r="H518"/>
  <c r="D509"/>
  <c r="A509"/>
  <c r="E509"/>
  <c r="A491"/>
  <c r="F491"/>
  <c r="G491"/>
  <c r="H491"/>
  <c r="D491"/>
  <c r="F484"/>
  <c r="F467"/>
  <c r="D467"/>
  <c r="B467"/>
  <c r="F432"/>
  <c r="B432"/>
  <c r="E432"/>
  <c r="G277"/>
  <c r="H277"/>
  <c r="B277"/>
  <c r="D277"/>
  <c r="E277"/>
  <c r="F277"/>
  <c r="G202"/>
  <c r="H202"/>
  <c r="B202"/>
  <c r="B103"/>
  <c r="E103"/>
  <c r="F103"/>
  <c r="G103"/>
  <c r="H103"/>
  <c r="F67"/>
  <c r="H67"/>
  <c r="D10"/>
  <c r="E10"/>
  <c r="F10"/>
  <c r="B1142" i="51"/>
  <c r="E1142"/>
  <c r="G1142"/>
  <c r="A1096"/>
  <c r="F1096"/>
  <c r="G1096"/>
  <c r="A1087"/>
  <c r="D1087"/>
  <c r="F1087"/>
  <c r="G1087"/>
  <c r="H1087"/>
  <c r="F939"/>
  <c r="D939"/>
  <c r="G939"/>
  <c r="H939"/>
  <c r="A939"/>
  <c r="G902"/>
  <c r="F902"/>
  <c r="B885"/>
  <c r="D885"/>
  <c r="H885"/>
  <c r="E444" i="42"/>
  <c r="H389"/>
  <c r="H363"/>
  <c r="F358"/>
  <c r="B330"/>
  <c r="G316"/>
  <c r="B281"/>
  <c r="G272"/>
  <c r="F234"/>
  <c r="B193"/>
  <c r="G163"/>
  <c r="D148"/>
  <c r="G137"/>
  <c r="H101"/>
  <c r="E58"/>
  <c r="G27"/>
  <c r="G9"/>
  <c r="H1135" i="51"/>
  <c r="A1128"/>
  <c r="G1128"/>
  <c r="H1128"/>
  <c r="E1128"/>
  <c r="A1112"/>
  <c r="E1112"/>
  <c r="F1112"/>
  <c r="G1112"/>
  <c r="H1112"/>
  <c r="B1031"/>
  <c r="A1031"/>
  <c r="D1031"/>
  <c r="F1031"/>
  <c r="G1031"/>
  <c r="H1031"/>
  <c r="E984"/>
  <c r="G984"/>
  <c r="H984"/>
  <c r="D751"/>
  <c r="B751"/>
  <c r="A751"/>
  <c r="F680"/>
  <c r="B680"/>
  <c r="H680"/>
  <c r="G403" i="42"/>
  <c r="F389"/>
  <c r="G373"/>
  <c r="B368"/>
  <c r="B185"/>
  <c r="B166"/>
  <c r="G101"/>
  <c r="G98"/>
  <c r="B67"/>
  <c r="D19"/>
  <c r="E19"/>
  <c r="E1127" i="51"/>
  <c r="D1127"/>
  <c r="E1111"/>
  <c r="D1111"/>
  <c r="F1086"/>
  <c r="D1086"/>
  <c r="E1086"/>
  <c r="B992"/>
  <c r="E992"/>
  <c r="G992"/>
  <c r="H992"/>
  <c r="H975"/>
  <c r="E975"/>
  <c r="F975"/>
  <c r="F781"/>
  <c r="G781"/>
  <c r="H781"/>
  <c r="A718"/>
  <c r="B718"/>
  <c r="F718"/>
  <c r="G718"/>
  <c r="H718"/>
  <c r="A579"/>
  <c r="E579"/>
  <c r="B579"/>
  <c r="H579"/>
  <c r="H466" i="42"/>
  <c r="F455"/>
  <c r="F429"/>
  <c r="H419"/>
  <c r="E412"/>
  <c r="E389"/>
  <c r="E383"/>
  <c r="F373"/>
  <c r="F363"/>
  <c r="D358"/>
  <c r="H348"/>
  <c r="F328"/>
  <c r="D316"/>
  <c r="H308"/>
  <c r="E239"/>
  <c r="H213"/>
  <c r="H210"/>
  <c r="H204"/>
  <c r="H184"/>
  <c r="H180"/>
  <c r="H165"/>
  <c r="E163"/>
  <c r="E151"/>
  <c r="D137"/>
  <c r="H122"/>
  <c r="H114"/>
  <c r="F101"/>
  <c r="H66"/>
  <c r="A1140" i="51"/>
  <c r="F1140"/>
  <c r="G1140"/>
  <c r="A1135"/>
  <c r="D1135"/>
  <c r="G1135"/>
  <c r="A1119"/>
  <c r="D1119"/>
  <c r="G1119"/>
  <c r="H1119"/>
  <c r="A1103"/>
  <c r="D1103"/>
  <c r="F1103"/>
  <c r="G1103"/>
  <c r="E920"/>
  <c r="D920"/>
  <c r="F920"/>
  <c r="H920"/>
  <c r="G486" i="42"/>
  <c r="D455"/>
  <c r="D412"/>
  <c r="E328"/>
  <c r="G213"/>
  <c r="E210"/>
  <c r="G204"/>
  <c r="H196"/>
  <c r="F184"/>
  <c r="G180"/>
  <c r="G165"/>
  <c r="B148"/>
  <c r="H142"/>
  <c r="E72"/>
  <c r="H72"/>
  <c r="A1094" i="51"/>
  <c r="B1094"/>
  <c r="D1094"/>
  <c r="E1094"/>
  <c r="G1094"/>
  <c r="H1076"/>
  <c r="F1076"/>
  <c r="G1076"/>
  <c r="D1029"/>
  <c r="H1029"/>
  <c r="F1029"/>
  <c r="D1005"/>
  <c r="B1005"/>
  <c r="B965"/>
  <c r="D965"/>
  <c r="E965"/>
  <c r="F965"/>
  <c r="H965"/>
  <c r="A726"/>
  <c r="E726"/>
  <c r="H726"/>
  <c r="B316" i="42"/>
  <c r="H270"/>
  <c r="F213"/>
  <c r="G196"/>
  <c r="F180"/>
  <c r="F165"/>
  <c r="H158"/>
  <c r="F122"/>
  <c r="D117"/>
  <c r="F117"/>
  <c r="E105"/>
  <c r="D101"/>
  <c r="B66"/>
  <c r="E43"/>
  <c r="D43"/>
  <c r="H43"/>
  <c r="G1146" i="51"/>
  <c r="H1084"/>
  <c r="E1084"/>
  <c r="F1084"/>
  <c r="B1056"/>
  <c r="E1056"/>
  <c r="F1056"/>
  <c r="G1056"/>
  <c r="D1016"/>
  <c r="E1016"/>
  <c r="G1016"/>
  <c r="H1016"/>
  <c r="E899"/>
  <c r="D899"/>
  <c r="F899"/>
  <c r="G866"/>
  <c r="H866"/>
  <c r="D866"/>
  <c r="E866"/>
  <c r="F866"/>
  <c r="D801"/>
  <c r="E801"/>
  <c r="F801"/>
  <c r="G801"/>
  <c r="H801"/>
  <c r="E535" i="42"/>
  <c r="E340"/>
  <c r="B328"/>
  <c r="D308"/>
  <c r="H291"/>
  <c r="H276"/>
  <c r="G270"/>
  <c r="E213"/>
  <c r="F196"/>
  <c r="H189"/>
  <c r="E180"/>
  <c r="E165"/>
  <c r="E158"/>
  <c r="D122"/>
  <c r="D42"/>
  <c r="B42"/>
  <c r="H32"/>
  <c r="G25"/>
  <c r="H25"/>
  <c r="B16"/>
  <c r="H16"/>
  <c r="A1126" i="51"/>
  <c r="B1126"/>
  <c r="E1126"/>
  <c r="G1126"/>
  <c r="F1118"/>
  <c r="E1118"/>
  <c r="A1092"/>
  <c r="F1092"/>
  <c r="G1092"/>
  <c r="B734"/>
  <c r="D734"/>
  <c r="E707"/>
  <c r="D707"/>
  <c r="B690"/>
  <c r="D690"/>
  <c r="G690"/>
  <c r="H690"/>
  <c r="B486" i="42"/>
  <c r="B373"/>
  <c r="H320"/>
  <c r="E270"/>
  <c r="D213"/>
  <c r="B204"/>
  <c r="E196"/>
  <c r="G189"/>
  <c r="B184"/>
  <c r="D180"/>
  <c r="D165"/>
  <c r="D141"/>
  <c r="G116"/>
  <c r="H70"/>
  <c r="H64"/>
  <c r="F49"/>
  <c r="G32"/>
  <c r="B1146" i="51"/>
  <c r="E1146"/>
  <c r="F1146"/>
  <c r="H1146"/>
  <c r="D1026"/>
  <c r="A1026"/>
  <c r="B1026"/>
  <c r="E1026"/>
  <c r="G1026"/>
  <c r="H1026"/>
  <c r="E996"/>
  <c r="D996"/>
  <c r="G996"/>
  <c r="D890"/>
  <c r="F890"/>
  <c r="G890"/>
  <c r="A799"/>
  <c r="B799"/>
  <c r="D799"/>
  <c r="E799"/>
  <c r="F799"/>
  <c r="G799"/>
  <c r="H799"/>
  <c r="E776"/>
  <c r="H776"/>
  <c r="D613"/>
  <c r="E613"/>
  <c r="H423" i="42"/>
  <c r="F411"/>
  <c r="H332"/>
  <c r="B308"/>
  <c r="H216"/>
  <c r="H203"/>
  <c r="A1091" i="51"/>
  <c r="D1091"/>
  <c r="F1091"/>
  <c r="G1091"/>
  <c r="H1091"/>
  <c r="A1042"/>
  <c r="D1042"/>
  <c r="E1042"/>
  <c r="G1042"/>
  <c r="H1042"/>
  <c r="H1025"/>
  <c r="D1025"/>
  <c r="E1025"/>
  <c r="G1025"/>
  <c r="F1014"/>
  <c r="G1014"/>
  <c r="B1014"/>
  <c r="D981"/>
  <c r="F981"/>
  <c r="E970"/>
  <c r="D970"/>
  <c r="G970"/>
  <c r="F950"/>
  <c r="D950"/>
  <c r="E950"/>
  <c r="H950"/>
  <c r="D915"/>
  <c r="F915"/>
  <c r="G915"/>
  <c r="G798"/>
  <c r="A798"/>
  <c r="B798"/>
  <c r="A787"/>
  <c r="B787"/>
  <c r="D787"/>
  <c r="E787"/>
  <c r="F332" i="42"/>
  <c r="G244"/>
  <c r="F216"/>
  <c r="G203"/>
  <c r="E132"/>
  <c r="E116"/>
  <c r="D70"/>
  <c r="H1132" i="51"/>
  <c r="E1132"/>
  <c r="F1132"/>
  <c r="A1124"/>
  <c r="G1124"/>
  <c r="H1116"/>
  <c r="F1116"/>
  <c r="G1116"/>
  <c r="B1082"/>
  <c r="E1082"/>
  <c r="G1082"/>
  <c r="H1082"/>
  <c r="A980"/>
  <c r="D980"/>
  <c r="E980"/>
  <c r="G980"/>
  <c r="H980"/>
  <c r="D914"/>
  <c r="E914"/>
  <c r="F914"/>
  <c r="H914"/>
  <c r="A914"/>
  <c r="A786"/>
  <c r="F786"/>
  <c r="H756"/>
  <c r="D756"/>
  <c r="E756"/>
  <c r="F756"/>
  <c r="G756"/>
  <c r="A756"/>
  <c r="B756"/>
  <c r="D653"/>
  <c r="F653"/>
  <c r="H653"/>
  <c r="A653"/>
  <c r="B653"/>
  <c r="E653"/>
  <c r="H346" i="42"/>
  <c r="D284"/>
  <c r="E244"/>
  <c r="D216"/>
  <c r="F203"/>
  <c r="H179"/>
  <c r="D116"/>
  <c r="A1108" i="51"/>
  <c r="F1108"/>
  <c r="G1108"/>
  <c r="D1090"/>
  <c r="A1090"/>
  <c r="E1090"/>
  <c r="G1090"/>
  <c r="H1090"/>
  <c r="D960"/>
  <c r="F960"/>
  <c r="G960"/>
  <c r="H913"/>
  <c r="D913"/>
  <c r="E913"/>
  <c r="D834"/>
  <c r="F834"/>
  <c r="G834"/>
  <c r="B817"/>
  <c r="E817"/>
  <c r="G817"/>
  <c r="H817"/>
  <c r="D817"/>
  <c r="H663"/>
  <c r="F663"/>
  <c r="G663"/>
  <c r="D149" i="42"/>
  <c r="E149"/>
  <c r="H74"/>
  <c r="B48"/>
  <c r="G48"/>
  <c r="A1123" i="51"/>
  <c r="D1123"/>
  <c r="G1123"/>
  <c r="H1123"/>
  <c r="F1062"/>
  <c r="E1062"/>
  <c r="G1062"/>
  <c r="H1062"/>
  <c r="A1034"/>
  <c r="D1034"/>
  <c r="E1034"/>
  <c r="H1011"/>
  <c r="D1011"/>
  <c r="E1011"/>
  <c r="G1011"/>
  <c r="D941"/>
  <c r="A941"/>
  <c r="G941"/>
  <c r="F603"/>
  <c r="E603"/>
  <c r="E575"/>
  <c r="B575"/>
  <c r="F575"/>
  <c r="G575"/>
  <c r="H575"/>
  <c r="F594" i="42"/>
  <c r="E533"/>
  <c r="H435"/>
  <c r="F395"/>
  <c r="H364"/>
  <c r="H338"/>
  <c r="G293"/>
  <c r="E278"/>
  <c r="D269"/>
  <c r="G258"/>
  <c r="D253"/>
  <c r="F236"/>
  <c r="F220"/>
  <c r="G212"/>
  <c r="G206"/>
  <c r="B203"/>
  <c r="E182"/>
  <c r="F164"/>
  <c r="G154"/>
  <c r="B149"/>
  <c r="E134"/>
  <c r="G74"/>
  <c r="F29"/>
  <c r="D13"/>
  <c r="E13"/>
  <c r="F13"/>
  <c r="E1143" i="51"/>
  <c r="D1143"/>
  <c r="F1138"/>
  <c r="D1138"/>
  <c r="G1138"/>
  <c r="A1138"/>
  <c r="G1130"/>
  <c r="A1107"/>
  <c r="D1107"/>
  <c r="F1107"/>
  <c r="G1107"/>
  <c r="B1098"/>
  <c r="D1098"/>
  <c r="E1098"/>
  <c r="G1098"/>
  <c r="H1098"/>
  <c r="B1090"/>
  <c r="A1002"/>
  <c r="D1002"/>
  <c r="H988"/>
  <c r="E988"/>
  <c r="F988"/>
  <c r="A988"/>
  <c r="B988"/>
  <c r="D978"/>
  <c r="E978"/>
  <c r="F978"/>
  <c r="H978"/>
  <c r="E879"/>
  <c r="G879"/>
  <c r="H879"/>
  <c r="A879"/>
  <c r="D879"/>
  <c r="G704"/>
  <c r="F704"/>
  <c r="H704"/>
  <c r="G685"/>
  <c r="A685"/>
  <c r="B685"/>
  <c r="D685"/>
  <c r="E685"/>
  <c r="F685"/>
  <c r="H685"/>
  <c r="E594" i="42"/>
  <c r="G445"/>
  <c r="F435"/>
  <c r="E395"/>
  <c r="H375"/>
  <c r="F368"/>
  <c r="G364"/>
  <c r="F293"/>
  <c r="D273"/>
  <c r="F258"/>
  <c r="E236"/>
  <c r="E220"/>
  <c r="H215"/>
  <c r="D212"/>
  <c r="H178"/>
  <c r="F154"/>
  <c r="H148"/>
  <c r="F74"/>
  <c r="D61"/>
  <c r="G61"/>
  <c r="G20"/>
  <c r="B1138" i="51"/>
  <c r="G1050"/>
  <c r="A1050"/>
  <c r="B1050"/>
  <c r="D1050"/>
  <c r="E1050"/>
  <c r="F1050"/>
  <c r="H1050"/>
  <c r="H1020"/>
  <c r="A1020"/>
  <c r="D1020"/>
  <c r="F1020"/>
  <c r="G1020"/>
  <c r="A987"/>
  <c r="D987"/>
  <c r="B730"/>
  <c r="E730"/>
  <c r="F730"/>
  <c r="G730"/>
  <c r="A550"/>
  <c r="G550"/>
  <c r="F512" i="42"/>
  <c r="D375"/>
  <c r="E368"/>
  <c r="E364"/>
  <c r="G330"/>
  <c r="E293"/>
  <c r="G289"/>
  <c r="E281"/>
  <c r="F215"/>
  <c r="E193"/>
  <c r="E166"/>
  <c r="H164"/>
  <c r="E164"/>
  <c r="E160"/>
  <c r="E154"/>
  <c r="E74"/>
  <c r="D29"/>
  <c r="G29"/>
  <c r="H1142" i="51"/>
  <c r="A1130"/>
  <c r="E1130"/>
  <c r="F1130"/>
  <c r="H1130"/>
  <c r="D1106"/>
  <c r="A1106"/>
  <c r="B1106"/>
  <c r="E1106"/>
  <c r="H1106"/>
  <c r="D741"/>
  <c r="A741"/>
  <c r="B741"/>
  <c r="E741"/>
  <c r="F741"/>
  <c r="G741"/>
  <c r="H741"/>
  <c r="E711"/>
  <c r="B711"/>
  <c r="D711"/>
  <c r="G669"/>
  <c r="D669"/>
  <c r="E669"/>
  <c r="F669"/>
  <c r="H669"/>
  <c r="A669"/>
  <c r="B669"/>
  <c r="A661"/>
  <c r="E661"/>
  <c r="D661"/>
  <c r="F661"/>
  <c r="G661"/>
  <c r="H661"/>
  <c r="B661"/>
  <c r="E394" i="42"/>
  <c r="F323"/>
  <c r="D293"/>
  <c r="D281"/>
  <c r="B236"/>
  <c r="D215"/>
  <c r="D166"/>
  <c r="B164"/>
  <c r="D154"/>
  <c r="D74"/>
  <c r="D67"/>
  <c r="H39"/>
  <c r="B39"/>
  <c r="E20"/>
  <c r="D1142" i="51"/>
  <c r="E1096"/>
  <c r="F1078"/>
  <c r="E1078"/>
  <c r="G1078"/>
  <c r="A1009"/>
  <c r="G1009"/>
  <c r="H1009"/>
  <c r="D1009"/>
  <c r="A956"/>
  <c r="D956"/>
  <c r="D929"/>
  <c r="G929"/>
  <c r="D850"/>
  <c r="G850"/>
  <c r="H850"/>
  <c r="D762"/>
  <c r="B762"/>
  <c r="A682"/>
  <c r="H682"/>
  <c r="D682"/>
  <c r="F682"/>
  <c r="G682"/>
  <c r="A668"/>
  <c r="F668"/>
  <c r="G668"/>
  <c r="H668"/>
  <c r="G1070"/>
  <c r="G1041"/>
  <c r="D1038"/>
  <c r="E1033"/>
  <c r="F1018"/>
  <c r="F999"/>
  <c r="G994"/>
  <c r="G963"/>
  <c r="H946"/>
  <c r="H898"/>
  <c r="E893"/>
  <c r="E883"/>
  <c r="G873"/>
  <c r="F848"/>
  <c r="B836"/>
  <c r="B832"/>
  <c r="H800"/>
  <c r="H759"/>
  <c r="B727"/>
  <c r="E698"/>
  <c r="H642"/>
  <c r="A632"/>
  <c r="D632"/>
  <c r="E632"/>
  <c r="G632"/>
  <c r="G628"/>
  <c r="A617"/>
  <c r="B598"/>
  <c r="E598"/>
  <c r="A576"/>
  <c r="F576"/>
  <c r="H576"/>
  <c r="F527"/>
  <c r="B527"/>
  <c r="D527"/>
  <c r="G527"/>
  <c r="H527"/>
  <c r="A527"/>
  <c r="E518"/>
  <c r="D518"/>
  <c r="F518"/>
  <c r="H518"/>
  <c r="D495"/>
  <c r="E408"/>
  <c r="B408"/>
  <c r="G408"/>
  <c r="H408"/>
  <c r="B396"/>
  <c r="D396"/>
  <c r="E396"/>
  <c r="G396"/>
  <c r="F1070"/>
  <c r="G1058"/>
  <c r="H1046"/>
  <c r="E1041"/>
  <c r="D1033"/>
  <c r="H1023"/>
  <c r="E1018"/>
  <c r="F994"/>
  <c r="B979"/>
  <c r="F963"/>
  <c r="G946"/>
  <c r="B933"/>
  <c r="G923"/>
  <c r="F898"/>
  <c r="D893"/>
  <c r="D883"/>
  <c r="F873"/>
  <c r="B861"/>
  <c r="E848"/>
  <c r="E835"/>
  <c r="G809"/>
  <c r="E800"/>
  <c r="B713"/>
  <c r="B708"/>
  <c r="D698"/>
  <c r="G642"/>
  <c r="F628"/>
  <c r="F621"/>
  <c r="B576"/>
  <c r="B571"/>
  <c r="E555"/>
  <c r="F278"/>
  <c r="E278"/>
  <c r="G278"/>
  <c r="F1058"/>
  <c r="G1046"/>
  <c r="G1023"/>
  <c r="E994"/>
  <c r="E963"/>
  <c r="F946"/>
  <c r="H932"/>
  <c r="E628"/>
  <c r="F536"/>
  <c r="A536"/>
  <c r="D536"/>
  <c r="G536"/>
  <c r="F446"/>
  <c r="H446"/>
  <c r="D437"/>
  <c r="E437"/>
  <c r="D146"/>
  <c r="H146"/>
  <c r="E1058"/>
  <c r="E1046"/>
  <c r="F1023"/>
  <c r="H1008"/>
  <c r="D994"/>
  <c r="D972"/>
  <c r="D963"/>
  <c r="E946"/>
  <c r="H937"/>
  <c r="F932"/>
  <c r="A928"/>
  <c r="D898"/>
  <c r="D873"/>
  <c r="D869"/>
  <c r="H825"/>
  <c r="H820"/>
  <c r="H816"/>
  <c r="D809"/>
  <c r="B800"/>
  <c r="B775"/>
  <c r="B721"/>
  <c r="H702"/>
  <c r="B698"/>
  <c r="D635"/>
  <c r="E635"/>
  <c r="F635"/>
  <c r="H635"/>
  <c r="G615"/>
  <c r="E610"/>
  <c r="F610"/>
  <c r="A555"/>
  <c r="B536"/>
  <c r="D509"/>
  <c r="F509"/>
  <c r="A509"/>
  <c r="B509"/>
  <c r="D452"/>
  <c r="A452"/>
  <c r="E452"/>
  <c r="G452"/>
  <c r="F413"/>
  <c r="D413"/>
  <c r="H413"/>
  <c r="G250"/>
  <c r="B250"/>
  <c r="E250"/>
  <c r="F250"/>
  <c r="G213"/>
  <c r="E213"/>
  <c r="F213"/>
  <c r="D188"/>
  <c r="E188"/>
  <c r="G188"/>
  <c r="G1008"/>
  <c r="H907"/>
  <c r="H853"/>
  <c r="G825"/>
  <c r="E820"/>
  <c r="H763"/>
  <c r="H720"/>
  <c r="G702"/>
  <c r="A698"/>
  <c r="G596"/>
  <c r="D451"/>
  <c r="E451"/>
  <c r="D412"/>
  <c r="E412"/>
  <c r="H412"/>
  <c r="D394"/>
  <c r="B394"/>
  <c r="F394"/>
  <c r="G394"/>
  <c r="E348"/>
  <c r="H348"/>
  <c r="D348"/>
  <c r="F348"/>
  <c r="G348"/>
  <c r="E1139"/>
  <c r="E1114"/>
  <c r="E1110"/>
  <c r="E1102"/>
  <c r="F1074"/>
  <c r="H1040"/>
  <c r="E1035"/>
  <c r="E1008"/>
  <c r="G1003"/>
  <c r="F997"/>
  <c r="G986"/>
  <c r="H971"/>
  <c r="D966"/>
  <c r="F962"/>
  <c r="E937"/>
  <c r="G927"/>
  <c r="G912"/>
  <c r="D901"/>
  <c r="A873"/>
  <c r="A860"/>
  <c r="D820"/>
  <c r="B816"/>
  <c r="D796"/>
  <c r="A768"/>
  <c r="G754"/>
  <c r="H706"/>
  <c r="F702"/>
  <c r="E652"/>
  <c r="H630"/>
  <c r="G609"/>
  <c r="F596"/>
  <c r="B589"/>
  <c r="D589"/>
  <c r="F535"/>
  <c r="E535"/>
  <c r="G535"/>
  <c r="H535"/>
  <c r="B477"/>
  <c r="D477"/>
  <c r="A720"/>
  <c r="F720"/>
  <c r="G646"/>
  <c r="A619"/>
  <c r="E619"/>
  <c r="F619"/>
  <c r="G619"/>
  <c r="E560"/>
  <c r="F560"/>
  <c r="G560"/>
  <c r="H560"/>
  <c r="F543"/>
  <c r="G543"/>
  <c r="H543"/>
  <c r="H524"/>
  <c r="G524"/>
  <c r="D493"/>
  <c r="A493"/>
  <c r="A444"/>
  <c r="E444"/>
  <c r="F444"/>
  <c r="G444"/>
  <c r="H444"/>
  <c r="D405"/>
  <c r="H405"/>
  <c r="E262"/>
  <c r="F262"/>
  <c r="H262"/>
  <c r="D114"/>
  <c r="G114"/>
  <c r="E1040"/>
  <c r="B1008"/>
  <c r="F949"/>
  <c r="F930"/>
  <c r="G872"/>
  <c r="G868"/>
  <c r="H864"/>
  <c r="H829"/>
  <c r="H824"/>
  <c r="B820"/>
  <c r="H788"/>
  <c r="G783"/>
  <c r="H779"/>
  <c r="G767"/>
  <c r="D753"/>
  <c r="G714"/>
  <c r="G651"/>
  <c r="F646"/>
  <c r="E618"/>
  <c r="B560"/>
  <c r="H554"/>
  <c r="B554"/>
  <c r="B493"/>
  <c r="B297"/>
  <c r="D297"/>
  <c r="E297"/>
  <c r="B246"/>
  <c r="D246"/>
  <c r="E246"/>
  <c r="D198"/>
  <c r="E198"/>
  <c r="H1122"/>
  <c r="F1066"/>
  <c r="D1040"/>
  <c r="D990"/>
  <c r="D985"/>
  <c r="D949"/>
  <c r="H944"/>
  <c r="E930"/>
  <c r="B912"/>
  <c r="B901"/>
  <c r="D872"/>
  <c r="F864"/>
  <c r="G829"/>
  <c r="G824"/>
  <c r="B796"/>
  <c r="G788"/>
  <c r="F783"/>
  <c r="F767"/>
  <c r="B720"/>
  <c r="F714"/>
  <c r="E646"/>
  <c r="E630"/>
  <c r="D626"/>
  <c r="B626"/>
  <c r="D618"/>
  <c r="E587"/>
  <c r="F587"/>
  <c r="G587"/>
  <c r="A560"/>
  <c r="H542"/>
  <c r="A542"/>
  <c r="A532"/>
  <c r="B532"/>
  <c r="E532"/>
  <c r="G532"/>
  <c r="H532"/>
  <c r="B600"/>
  <c r="E600"/>
  <c r="F600"/>
  <c r="G600"/>
  <c r="H600"/>
  <c r="B514"/>
  <c r="D514"/>
  <c r="F514"/>
  <c r="G514"/>
  <c r="D459"/>
  <c r="F459"/>
  <c r="E459"/>
  <c r="B442"/>
  <c r="E442"/>
  <c r="F442"/>
  <c r="G442"/>
  <c r="H442"/>
  <c r="D316"/>
  <c r="E316"/>
  <c r="G316"/>
  <c r="H316"/>
  <c r="E237"/>
  <c r="B237"/>
  <c r="G210"/>
  <c r="B210"/>
  <c r="E210"/>
  <c r="H210"/>
  <c r="E182"/>
  <c r="B182"/>
  <c r="D182"/>
  <c r="E1134"/>
  <c r="E1122"/>
  <c r="G1100"/>
  <c r="G1072"/>
  <c r="D1066"/>
  <c r="G1060"/>
  <c r="H1010"/>
  <c r="H1006"/>
  <c r="F953"/>
  <c r="A940"/>
  <c r="B936"/>
  <c r="B926"/>
  <c r="E911"/>
  <c r="F905"/>
  <c r="E900"/>
  <c r="E880"/>
  <c r="H875"/>
  <c r="B872"/>
  <c r="E844"/>
  <c r="D829"/>
  <c r="F807"/>
  <c r="D783"/>
  <c r="D767"/>
  <c r="D746"/>
  <c r="H724"/>
  <c r="G724"/>
  <c r="D651"/>
  <c r="H651"/>
  <c r="A637"/>
  <c r="F637"/>
  <c r="A600"/>
  <c r="E513"/>
  <c r="F513"/>
  <c r="D499"/>
  <c r="H499"/>
  <c r="B499"/>
  <c r="G236"/>
  <c r="B236"/>
  <c r="D236"/>
  <c r="H236"/>
  <c r="F1072"/>
  <c r="F1060"/>
  <c r="E953"/>
  <c r="E875"/>
  <c r="B695"/>
  <c r="H584"/>
  <c r="B564"/>
  <c r="H564"/>
  <c r="D547"/>
  <c r="E547"/>
  <c r="H390"/>
  <c r="B390"/>
  <c r="E390"/>
  <c r="F390"/>
  <c r="E374"/>
  <c r="F374"/>
  <c r="E294"/>
  <c r="B294"/>
  <c r="D294"/>
  <c r="F294"/>
  <c r="G294"/>
  <c r="H294"/>
  <c r="E208"/>
  <c r="B208"/>
  <c r="F208"/>
  <c r="D195"/>
  <c r="E195"/>
  <c r="G195"/>
  <c r="E1100"/>
  <c r="D1095"/>
  <c r="E1072"/>
  <c r="E1060"/>
  <c r="B1006"/>
  <c r="H1001"/>
  <c r="D925"/>
  <c r="B880"/>
  <c r="B807"/>
  <c r="G777"/>
  <c r="H760"/>
  <c r="H745"/>
  <c r="E732"/>
  <c r="B724"/>
  <c r="B714"/>
  <c r="H694"/>
  <c r="B651"/>
  <c r="B637"/>
  <c r="A623"/>
  <c r="D623"/>
  <c r="H623"/>
  <c r="H617"/>
  <c r="A605"/>
  <c r="D605"/>
  <c r="E605"/>
  <c r="B498"/>
  <c r="D498"/>
  <c r="F498"/>
  <c r="G498"/>
  <c r="H498"/>
  <c r="D467"/>
  <c r="B467"/>
  <c r="H467"/>
  <c r="E426"/>
  <c r="B426"/>
  <c r="F426"/>
  <c r="G426"/>
  <c r="E366"/>
  <c r="D366"/>
  <c r="E293"/>
  <c r="B293"/>
  <c r="F293"/>
  <c r="G293"/>
  <c r="B256"/>
  <c r="E256"/>
  <c r="F256"/>
  <c r="B1122"/>
  <c r="G979"/>
  <c r="H870"/>
  <c r="H832"/>
  <c r="A829"/>
  <c r="G792"/>
  <c r="B783"/>
  <c r="B767"/>
  <c r="G760"/>
  <c r="G745"/>
  <c r="A724"/>
  <c r="E713"/>
  <c r="G708"/>
  <c r="H698"/>
  <c r="G694"/>
  <c r="A651"/>
  <c r="H636"/>
  <c r="D629"/>
  <c r="A629"/>
  <c r="F629"/>
  <c r="G617"/>
  <c r="B605"/>
  <c r="H598"/>
  <c r="G571"/>
  <c r="E497"/>
  <c r="F497"/>
  <c r="D399"/>
  <c r="F399"/>
  <c r="B399"/>
  <c r="E399"/>
  <c r="B388"/>
  <c r="E388"/>
  <c r="F388"/>
  <c r="H388"/>
  <c r="D365"/>
  <c r="E365"/>
  <c r="E206"/>
  <c r="B206"/>
  <c r="A1122"/>
  <c r="A1066"/>
  <c r="F1054"/>
  <c r="G1038"/>
  <c r="H1033"/>
  <c r="H1018"/>
  <c r="D979"/>
  <c r="H933"/>
  <c r="A911"/>
  <c r="A905"/>
  <c r="H841"/>
  <c r="E836"/>
  <c r="F806"/>
  <c r="F792"/>
  <c r="F770"/>
  <c r="E760"/>
  <c r="H731"/>
  <c r="F708"/>
  <c r="E650"/>
  <c r="G636"/>
  <c r="H632"/>
  <c r="G598"/>
  <c r="H539"/>
  <c r="E539"/>
  <c r="G539"/>
  <c r="B482"/>
  <c r="D482"/>
  <c r="G482"/>
  <c r="H482"/>
  <c r="F466"/>
  <c r="B466"/>
  <c r="F398"/>
  <c r="H398"/>
  <c r="B380"/>
  <c r="D380"/>
  <c r="F380"/>
  <c r="G380"/>
  <c r="H380"/>
  <c r="D364"/>
  <c r="H364"/>
  <c r="F592"/>
  <c r="B592"/>
  <c r="A571"/>
  <c r="E571"/>
  <c r="H571"/>
  <c r="D528"/>
  <c r="E528"/>
  <c r="F528"/>
  <c r="G528"/>
  <c r="H528"/>
  <c r="A519"/>
  <c r="D519"/>
  <c r="E519"/>
  <c r="F519"/>
  <c r="G519"/>
  <c r="B504"/>
  <c r="A504"/>
  <c r="F481"/>
  <c r="G537"/>
  <c r="H521"/>
  <c r="D484"/>
  <c r="F419"/>
  <c r="F414"/>
  <c r="G395"/>
  <c r="H346"/>
  <c r="G331"/>
  <c r="F306"/>
  <c r="H300"/>
  <c r="F296"/>
  <c r="D283"/>
  <c r="H276"/>
  <c r="F266"/>
  <c r="F260"/>
  <c r="D231"/>
  <c r="D224"/>
  <c r="D181"/>
  <c r="H181"/>
  <c r="D149"/>
  <c r="B145"/>
  <c r="B113"/>
  <c r="D103"/>
  <c r="B103"/>
  <c r="D977" i="55"/>
  <c r="A977"/>
  <c r="B977"/>
  <c r="E977"/>
  <c r="F977"/>
  <c r="H977"/>
  <c r="B967"/>
  <c r="A967"/>
  <c r="D967"/>
  <c r="F967"/>
  <c r="G967"/>
  <c r="H967"/>
  <c r="D929"/>
  <c r="E929"/>
  <c r="F929"/>
  <c r="H929"/>
  <c r="A929"/>
  <c r="B929"/>
  <c r="H875"/>
  <c r="D875"/>
  <c r="E875"/>
  <c r="F875"/>
  <c r="G875"/>
  <c r="B837"/>
  <c r="D837"/>
  <c r="E837"/>
  <c r="F763"/>
  <c r="A763"/>
  <c r="B763"/>
  <c r="D763"/>
  <c r="E763"/>
  <c r="G727"/>
  <c r="B727"/>
  <c r="D727"/>
  <c r="E727"/>
  <c r="H640"/>
  <c r="G640"/>
  <c r="B640"/>
  <c r="F640"/>
  <c r="H629"/>
  <c r="D629"/>
  <c r="G629"/>
  <c r="F537" i="51"/>
  <c r="E521"/>
  <c r="D503"/>
  <c r="E419"/>
  <c r="B411"/>
  <c r="F395"/>
  <c r="B392"/>
  <c r="D306"/>
  <c r="G130"/>
  <c r="B130"/>
  <c r="D51"/>
  <c r="E51"/>
  <c r="B32"/>
  <c r="G32"/>
  <c r="B999" i="55"/>
  <c r="H999"/>
  <c r="A999"/>
  <c r="D999"/>
  <c r="F999"/>
  <c r="G999"/>
  <c r="A976"/>
  <c r="E976"/>
  <c r="F976"/>
  <c r="G976"/>
  <c r="H976"/>
  <c r="F958"/>
  <c r="D958"/>
  <c r="E958"/>
  <c r="G958"/>
  <c r="H958"/>
  <c r="A958"/>
  <c r="B958"/>
  <c r="F910"/>
  <c r="D910"/>
  <c r="E910"/>
  <c r="G910"/>
  <c r="H910"/>
  <c r="A910"/>
  <c r="B910"/>
  <c r="D778"/>
  <c r="E778"/>
  <c r="F778"/>
  <c r="G778"/>
  <c r="H778"/>
  <c r="A778"/>
  <c r="B778"/>
  <c r="D762"/>
  <c r="E762"/>
  <c r="H762"/>
  <c r="F549" i="51"/>
  <c r="G545"/>
  <c r="E537"/>
  <c r="E395"/>
  <c r="D216"/>
  <c r="E179"/>
  <c r="B165"/>
  <c r="B149"/>
  <c r="E144"/>
  <c r="H144"/>
  <c r="G111"/>
  <c r="H111"/>
  <c r="F957" i="55"/>
  <c r="D957"/>
  <c r="E957"/>
  <c r="G900"/>
  <c r="D900"/>
  <c r="E900"/>
  <c r="F900"/>
  <c r="F863"/>
  <c r="D863"/>
  <c r="H863"/>
  <c r="A863"/>
  <c r="G761"/>
  <c r="B761"/>
  <c r="E761"/>
  <c r="F761"/>
  <c r="G746"/>
  <c r="D746"/>
  <c r="E746"/>
  <c r="A746"/>
  <c r="B746"/>
  <c r="H707"/>
  <c r="E707"/>
  <c r="G707"/>
  <c r="F671"/>
  <c r="A671"/>
  <c r="E671"/>
  <c r="G671"/>
  <c r="G573" i="51"/>
  <c r="D549"/>
  <c r="D545"/>
  <c r="H541"/>
  <c r="F533"/>
  <c r="E494"/>
  <c r="E489"/>
  <c r="H483"/>
  <c r="H468"/>
  <c r="G449"/>
  <c r="H427"/>
  <c r="E424"/>
  <c r="D395"/>
  <c r="D331"/>
  <c r="B306"/>
  <c r="B276"/>
  <c r="B266"/>
  <c r="B231"/>
  <c r="D179"/>
  <c r="F148"/>
  <c r="B144"/>
  <c r="F119"/>
  <c r="B119"/>
  <c r="H61"/>
  <c r="E61"/>
  <c r="E50"/>
  <c r="H50"/>
  <c r="A947" i="55"/>
  <c r="D947"/>
  <c r="H947"/>
  <c r="A899"/>
  <c r="D899"/>
  <c r="H899"/>
  <c r="G800"/>
  <c r="E800"/>
  <c r="F800"/>
  <c r="A800"/>
  <c r="E687"/>
  <c r="G687"/>
  <c r="H687"/>
  <c r="F677"/>
  <c r="D677"/>
  <c r="G677"/>
  <c r="H677"/>
  <c r="H515" i="51"/>
  <c r="H478"/>
  <c r="F431"/>
  <c r="F427"/>
  <c r="G305"/>
  <c r="D164"/>
  <c r="H164"/>
  <c r="E148"/>
  <c r="G143"/>
  <c r="E143"/>
  <c r="F29"/>
  <c r="H29"/>
  <c r="E18"/>
  <c r="G18"/>
  <c r="H18"/>
  <c r="G964" i="55"/>
  <c r="D964"/>
  <c r="E964"/>
  <c r="F964"/>
  <c r="A898"/>
  <c r="D898"/>
  <c r="E898"/>
  <c r="F898"/>
  <c r="G898"/>
  <c r="H898"/>
  <c r="G861"/>
  <c r="A861"/>
  <c r="D861"/>
  <c r="F861"/>
  <c r="H861"/>
  <c r="A799"/>
  <c r="D799"/>
  <c r="H799"/>
  <c r="D715"/>
  <c r="F715"/>
  <c r="G715"/>
  <c r="E650"/>
  <c r="D650"/>
  <c r="D616" i="51"/>
  <c r="E597"/>
  <c r="D593"/>
  <c r="B533"/>
  <c r="D515"/>
  <c r="G478"/>
  <c r="F468"/>
  <c r="H457"/>
  <c r="A449"/>
  <c r="D431"/>
  <c r="E427"/>
  <c r="H386"/>
  <c r="G363"/>
  <c r="G345"/>
  <c r="F305"/>
  <c r="E289"/>
  <c r="F281"/>
  <c r="B275"/>
  <c r="G214"/>
  <c r="D148"/>
  <c r="F17"/>
  <c r="B17"/>
  <c r="G17"/>
  <c r="G996" i="55"/>
  <c r="D996"/>
  <c r="F996"/>
  <c r="H987"/>
  <c r="D987"/>
  <c r="E987"/>
  <c r="F987"/>
  <c r="G987"/>
  <c r="H955"/>
  <c r="D955"/>
  <c r="E955"/>
  <c r="F955"/>
  <c r="G955"/>
  <c r="D897"/>
  <c r="A897"/>
  <c r="B897"/>
  <c r="E897"/>
  <c r="F897"/>
  <c r="H897"/>
  <c r="G841"/>
  <c r="D841"/>
  <c r="E841"/>
  <c r="F841"/>
  <c r="G735"/>
  <c r="A735"/>
  <c r="B735"/>
  <c r="G714"/>
  <c r="E714"/>
  <c r="A714"/>
  <c r="B714"/>
  <c r="D714"/>
  <c r="F714"/>
  <c r="H714"/>
  <c r="G457" i="51"/>
  <c r="H439"/>
  <c r="F363"/>
  <c r="G323"/>
  <c r="F298"/>
  <c r="F229"/>
  <c r="G229"/>
  <c r="D202"/>
  <c r="E202"/>
  <c r="G91"/>
  <c r="B16"/>
  <c r="E16"/>
  <c r="G16"/>
  <c r="A995" i="55"/>
  <c r="D995"/>
  <c r="H995"/>
  <c r="B935"/>
  <c r="A935"/>
  <c r="D935"/>
  <c r="F935"/>
  <c r="G935"/>
  <c r="H935"/>
  <c r="B625"/>
  <c r="E625"/>
  <c r="G625"/>
  <c r="E580" i="51"/>
  <c r="D548"/>
  <c r="B488"/>
  <c r="B478"/>
  <c r="D468"/>
  <c r="F457"/>
  <c r="G439"/>
  <c r="H435"/>
  <c r="B431"/>
  <c r="A424"/>
  <c r="G397"/>
  <c r="E363"/>
  <c r="E323"/>
  <c r="E298"/>
  <c r="B214"/>
  <c r="G147"/>
  <c r="E133"/>
  <c r="B133"/>
  <c r="F133"/>
  <c r="B117"/>
  <c r="E98"/>
  <c r="B98"/>
  <c r="D98"/>
  <c r="F98"/>
  <c r="H98"/>
  <c r="E66"/>
  <c r="G66"/>
  <c r="H66"/>
  <c r="A994" i="55"/>
  <c r="D994"/>
  <c r="E994"/>
  <c r="F994"/>
  <c r="G994"/>
  <c r="H994"/>
  <c r="D872"/>
  <c r="F872"/>
  <c r="G872"/>
  <c r="A872"/>
  <c r="B872"/>
  <c r="H859"/>
  <c r="A859"/>
  <c r="B859"/>
  <c r="D859"/>
  <c r="E859"/>
  <c r="F859"/>
  <c r="G859"/>
  <c r="D796"/>
  <c r="E796"/>
  <c r="F796"/>
  <c r="G796"/>
  <c r="F786"/>
  <c r="H786"/>
  <c r="A786"/>
  <c r="B786"/>
  <c r="D786"/>
  <c r="E786"/>
  <c r="G786"/>
  <c r="E775"/>
  <c r="A775"/>
  <c r="D775"/>
  <c r="F775"/>
  <c r="D647"/>
  <c r="G647"/>
  <c r="H647"/>
  <c r="B597" i="51"/>
  <c r="A593"/>
  <c r="A478"/>
  <c r="H473"/>
  <c r="E457"/>
  <c r="E439"/>
  <c r="G435"/>
  <c r="B427"/>
  <c r="H417"/>
  <c r="F397"/>
  <c r="D363"/>
  <c r="B345"/>
  <c r="H329"/>
  <c r="D323"/>
  <c r="G304"/>
  <c r="B263"/>
  <c r="B202"/>
  <c r="F177"/>
  <c r="E162"/>
  <c r="G140"/>
  <c r="D80"/>
  <c r="B80"/>
  <c r="E80"/>
  <c r="G80"/>
  <c r="H80"/>
  <c r="A944" i="55"/>
  <c r="E944"/>
  <c r="F944"/>
  <c r="G944"/>
  <c r="H944"/>
  <c r="H907"/>
  <c r="D907"/>
  <c r="E907"/>
  <c r="F907"/>
  <c r="G907"/>
  <c r="A815"/>
  <c r="D815"/>
  <c r="H815"/>
  <c r="G795"/>
  <c r="D795"/>
  <c r="F795"/>
  <c r="D634"/>
  <c r="A634"/>
  <c r="G226" i="51"/>
  <c r="H201"/>
  <c r="E147"/>
  <c r="H147"/>
  <c r="F140"/>
  <c r="D116"/>
  <c r="E116"/>
  <c r="F116"/>
  <c r="B983" i="55"/>
  <c r="H983"/>
  <c r="A983"/>
  <c r="D983"/>
  <c r="F983"/>
  <c r="G983"/>
  <c r="A962"/>
  <c r="D962"/>
  <c r="E962"/>
  <c r="F962"/>
  <c r="G962"/>
  <c r="H962"/>
  <c r="F742"/>
  <c r="A742"/>
  <c r="D742"/>
  <c r="G523" i="51"/>
  <c r="H505"/>
  <c r="D473"/>
  <c r="G462"/>
  <c r="G434"/>
  <c r="F417"/>
  <c r="B363"/>
  <c r="E355"/>
  <c r="F322"/>
  <c r="H285"/>
  <c r="E226"/>
  <c r="G177"/>
  <c r="E177"/>
  <c r="H177"/>
  <c r="F125"/>
  <c r="B125"/>
  <c r="E107"/>
  <c r="H107"/>
  <c r="H79"/>
  <c r="E79"/>
  <c r="F79"/>
  <c r="E36"/>
  <c r="G36"/>
  <c r="H36"/>
  <c r="D961" i="55"/>
  <c r="E961"/>
  <c r="F961"/>
  <c r="H961"/>
  <c r="A961"/>
  <c r="B961"/>
  <c r="G932"/>
  <c r="D932"/>
  <c r="E932"/>
  <c r="F932"/>
  <c r="H783"/>
  <c r="D783"/>
  <c r="E756"/>
  <c r="F756"/>
  <c r="D731"/>
  <c r="E731"/>
  <c r="E523" i="51"/>
  <c r="E505"/>
  <c r="B439"/>
  <c r="D355"/>
  <c r="E322"/>
  <c r="H307"/>
  <c r="G285"/>
  <c r="H247"/>
  <c r="H88"/>
  <c r="F88"/>
  <c r="B88"/>
  <c r="G72"/>
  <c r="D54"/>
  <c r="E54"/>
  <c r="F54"/>
  <c r="H54"/>
  <c r="A992" i="55"/>
  <c r="H992"/>
  <c r="E992"/>
  <c r="F992"/>
  <c r="G992"/>
  <c r="H971"/>
  <c r="D971"/>
  <c r="E971"/>
  <c r="F971"/>
  <c r="G971"/>
  <c r="A931"/>
  <c r="D931"/>
  <c r="H931"/>
  <c r="B914"/>
  <c r="D914"/>
  <c r="E914"/>
  <c r="F914"/>
  <c r="G914"/>
  <c r="H914"/>
  <c r="G884"/>
  <c r="D884"/>
  <c r="E884"/>
  <c r="F884"/>
  <c r="D812"/>
  <c r="E812"/>
  <c r="F812"/>
  <c r="G812"/>
  <c r="H812"/>
  <c r="G730"/>
  <c r="A730"/>
  <c r="E730"/>
  <c r="B730"/>
  <c r="D730"/>
  <c r="F730"/>
  <c r="H730"/>
  <c r="A439" i="51"/>
  <c r="G420"/>
  <c r="H411"/>
  <c r="H371"/>
  <c r="H361"/>
  <c r="E285"/>
  <c r="G247"/>
  <c r="H231"/>
  <c r="B207"/>
  <c r="H199"/>
  <c r="D167"/>
  <c r="G167"/>
  <c r="H161"/>
  <c r="H145"/>
  <c r="F894" i="55"/>
  <c r="H894"/>
  <c r="A894"/>
  <c r="B894"/>
  <c r="D894"/>
  <c r="E894"/>
  <c r="G894"/>
  <c r="A883"/>
  <c r="D883"/>
  <c r="B806"/>
  <c r="D806"/>
  <c r="E806"/>
  <c r="D420" i="51"/>
  <c r="E332"/>
  <c r="G231"/>
  <c r="F145"/>
  <c r="E139"/>
  <c r="D139"/>
  <c r="H72"/>
  <c r="B72"/>
  <c r="D72"/>
  <c r="F72"/>
  <c r="B64"/>
  <c r="E64"/>
  <c r="G64"/>
  <c r="D22"/>
  <c r="F22"/>
  <c r="H1003" i="55"/>
  <c r="D1003"/>
  <c r="E1003"/>
  <c r="F1003"/>
  <c r="G1003"/>
  <c r="G980"/>
  <c r="D980"/>
  <c r="E980"/>
  <c r="F980"/>
  <c r="F893"/>
  <c r="D893"/>
  <c r="E893"/>
  <c r="A882"/>
  <c r="D882"/>
  <c r="E882"/>
  <c r="F882"/>
  <c r="G882"/>
  <c r="H882"/>
  <c r="E247" i="51"/>
  <c r="D247"/>
  <c r="G161"/>
  <c r="B161"/>
  <c r="F161"/>
  <c r="D122"/>
  <c r="G122"/>
  <c r="D104"/>
  <c r="A979" i="55"/>
  <c r="D979"/>
  <c r="H979"/>
  <c r="B903"/>
  <c r="A903"/>
  <c r="D903"/>
  <c r="F903"/>
  <c r="G903"/>
  <c r="H903"/>
  <c r="D881"/>
  <c r="A881"/>
  <c r="B881"/>
  <c r="E881"/>
  <c r="F881"/>
  <c r="H881"/>
  <c r="B867"/>
  <c r="D867"/>
  <c r="E867"/>
  <c r="F867"/>
  <c r="G867"/>
  <c r="H867"/>
  <c r="A867"/>
  <c r="D780"/>
  <c r="E780"/>
  <c r="F780"/>
  <c r="G780"/>
  <c r="A739"/>
  <c r="E739"/>
  <c r="G739"/>
  <c r="D679"/>
  <c r="F679"/>
  <c r="E484" i="51"/>
  <c r="B415"/>
  <c r="B247"/>
  <c r="B191"/>
  <c r="G145"/>
  <c r="E145"/>
  <c r="G113"/>
  <c r="E113"/>
  <c r="F113"/>
  <c r="H113"/>
  <c r="B77"/>
  <c r="E77"/>
  <c r="F77"/>
  <c r="H77"/>
  <c r="B71"/>
  <c r="G71"/>
  <c r="B978" i="55"/>
  <c r="D978"/>
  <c r="E978"/>
  <c r="F978"/>
  <c r="G978"/>
  <c r="H978"/>
  <c r="A912"/>
  <c r="E912"/>
  <c r="F912"/>
  <c r="G912"/>
  <c r="H912"/>
  <c r="H654"/>
  <c r="A654"/>
  <c r="F654"/>
  <c r="B654"/>
  <c r="D654"/>
  <c r="E654"/>
  <c r="G654"/>
  <c r="E48" i="51"/>
  <c r="E20"/>
  <c r="F15"/>
  <c r="D1005" i="55"/>
  <c r="D989"/>
  <c r="D973"/>
  <c r="D916"/>
  <c r="E913"/>
  <c r="D891"/>
  <c r="E848"/>
  <c r="H803"/>
  <c r="H794"/>
  <c r="D774"/>
  <c r="B694"/>
  <c r="H645"/>
  <c r="D573"/>
  <c r="A573"/>
  <c r="E562"/>
  <c r="A562"/>
  <c r="B562"/>
  <c r="D562"/>
  <c r="G562"/>
  <c r="E530"/>
  <c r="G530"/>
  <c r="A530"/>
  <c r="B530"/>
  <c r="D530"/>
  <c r="F530"/>
  <c r="D433"/>
  <c r="B433"/>
  <c r="B353"/>
  <c r="D353"/>
  <c r="F353"/>
  <c r="G353"/>
  <c r="H353"/>
  <c r="B945"/>
  <c r="B942"/>
  <c r="B926"/>
  <c r="G803"/>
  <c r="G794"/>
  <c r="H736"/>
  <c r="B667"/>
  <c r="H656"/>
  <c r="G656"/>
  <c r="A652"/>
  <c r="G645"/>
  <c r="D613"/>
  <c r="E613"/>
  <c r="E546"/>
  <c r="A546"/>
  <c r="B546"/>
  <c r="D546"/>
  <c r="F546"/>
  <c r="G546"/>
  <c r="H546"/>
  <c r="A478"/>
  <c r="D478"/>
  <c r="H478"/>
  <c r="G459"/>
  <c r="E459"/>
  <c r="H81" i="51"/>
  <c r="H38"/>
  <c r="G34"/>
  <c r="H960" i="55"/>
  <c r="H951"/>
  <c r="A945"/>
  <c r="A942"/>
  <c r="A926"/>
  <c r="H874"/>
  <c r="H871"/>
  <c r="G843"/>
  <c r="A836"/>
  <c r="G826"/>
  <c r="H819"/>
  <c r="H810"/>
  <c r="F803"/>
  <c r="F794"/>
  <c r="E790"/>
  <c r="A753"/>
  <c r="F748"/>
  <c r="F736"/>
  <c r="G725"/>
  <c r="A667"/>
  <c r="F645"/>
  <c r="H637"/>
  <c r="D605"/>
  <c r="E605"/>
  <c r="B605"/>
  <c r="D598"/>
  <c r="G598"/>
  <c r="D572"/>
  <c r="E572"/>
  <c r="F431"/>
  <c r="E431"/>
  <c r="G321"/>
  <c r="D321"/>
  <c r="E321"/>
  <c r="F321"/>
  <c r="H321"/>
  <c r="B321"/>
  <c r="B160"/>
  <c r="E160"/>
  <c r="B112" i="51"/>
  <c r="G87"/>
  <c r="E81"/>
  <c r="B74"/>
  <c r="B60"/>
  <c r="E34"/>
  <c r="H13"/>
  <c r="G960" i="55"/>
  <c r="G951"/>
  <c r="E941"/>
  <c r="E925"/>
  <c r="H915"/>
  <c r="B913"/>
  <c r="G874"/>
  <c r="G871"/>
  <c r="B848"/>
  <c r="F843"/>
  <c r="G838"/>
  <c r="H830"/>
  <c r="F826"/>
  <c r="G819"/>
  <c r="G810"/>
  <c r="E803"/>
  <c r="E794"/>
  <c r="D790"/>
  <c r="B774"/>
  <c r="D748"/>
  <c r="E744"/>
  <c r="F725"/>
  <c r="H691"/>
  <c r="A673"/>
  <c r="H673"/>
  <c r="G666"/>
  <c r="A656"/>
  <c r="A631"/>
  <c r="B631"/>
  <c r="G631"/>
  <c r="E571"/>
  <c r="F571"/>
  <c r="D421"/>
  <c r="B421"/>
  <c r="E397"/>
  <c r="G397"/>
  <c r="H397"/>
  <c r="D287"/>
  <c r="B287"/>
  <c r="F287"/>
  <c r="D87" i="51"/>
  <c r="D81"/>
  <c r="G13"/>
  <c r="D941" i="55"/>
  <c r="H928"/>
  <c r="D925"/>
  <c r="H919"/>
  <c r="D915"/>
  <c r="A913"/>
  <c r="E874"/>
  <c r="F871"/>
  <c r="A848"/>
  <c r="D843"/>
  <c r="G830"/>
  <c r="E826"/>
  <c r="D803"/>
  <c r="E709"/>
  <c r="F698"/>
  <c r="F691"/>
  <c r="F666"/>
  <c r="G630"/>
  <c r="A571"/>
  <c r="E498"/>
  <c r="D498"/>
  <c r="F498"/>
  <c r="G498"/>
  <c r="H498"/>
  <c r="A498"/>
  <c r="B498"/>
  <c r="E429"/>
  <c r="H429"/>
  <c r="D286"/>
  <c r="H286"/>
  <c r="F245"/>
  <c r="H245"/>
  <c r="G245"/>
  <c r="B245"/>
  <c r="D245"/>
  <c r="E245"/>
  <c r="F158"/>
  <c r="B158"/>
  <c r="F13" i="51"/>
  <c r="H946" i="55"/>
  <c r="G928"/>
  <c r="G919"/>
  <c r="H847"/>
  <c r="H834"/>
  <c r="F830"/>
  <c r="B725"/>
  <c r="A719"/>
  <c r="H636"/>
  <c r="F624"/>
  <c r="F596"/>
  <c r="B596"/>
  <c r="E570"/>
  <c r="F570"/>
  <c r="F465"/>
  <c r="G465"/>
  <c r="H465"/>
  <c r="A465"/>
  <c r="B465"/>
  <c r="D465"/>
  <c r="E465"/>
  <c r="B374"/>
  <c r="G374"/>
  <c r="F342"/>
  <c r="D342"/>
  <c r="G342"/>
  <c r="H342"/>
  <c r="B267"/>
  <c r="D267"/>
  <c r="E267"/>
  <c r="D244"/>
  <c r="H244"/>
  <c r="G244"/>
  <c r="E73" i="51"/>
  <c r="E13"/>
  <c r="H1006" i="55"/>
  <c r="H990"/>
  <c r="G946"/>
  <c r="H930"/>
  <c r="F928"/>
  <c r="F919"/>
  <c r="E877"/>
  <c r="H865"/>
  <c r="F847"/>
  <c r="G834"/>
  <c r="E830"/>
  <c r="A803"/>
  <c r="B794"/>
  <c r="B790"/>
  <c r="H751"/>
  <c r="B748"/>
  <c r="A744"/>
  <c r="F729"/>
  <c r="H718"/>
  <c r="A666"/>
  <c r="E649"/>
  <c r="G636"/>
  <c r="B630"/>
  <c r="A617"/>
  <c r="D617"/>
  <c r="G603"/>
  <c r="B603"/>
  <c r="A595"/>
  <c r="F595"/>
  <c r="H569"/>
  <c r="B569"/>
  <c r="E569"/>
  <c r="D518"/>
  <c r="E518"/>
  <c r="G1006"/>
  <c r="G990"/>
  <c r="H974"/>
  <c r="F946"/>
  <c r="G930"/>
  <c r="E928"/>
  <c r="D919"/>
  <c r="H896"/>
  <c r="H887"/>
  <c r="H880"/>
  <c r="D877"/>
  <c r="G865"/>
  <c r="D847"/>
  <c r="E834"/>
  <c r="D830"/>
  <c r="A794"/>
  <c r="H779"/>
  <c r="H776"/>
  <c r="G751"/>
  <c r="H747"/>
  <c r="G743"/>
  <c r="H738"/>
  <c r="E729"/>
  <c r="F718"/>
  <c r="H713"/>
  <c r="H696"/>
  <c r="E690"/>
  <c r="D649"/>
  <c r="A630"/>
  <c r="H578"/>
  <c r="B578"/>
  <c r="D578"/>
  <c r="G578"/>
  <c r="F560"/>
  <c r="H560"/>
  <c r="B560"/>
  <c r="H534"/>
  <c r="D534"/>
  <c r="E427"/>
  <c r="G427"/>
  <c r="E418"/>
  <c r="B418"/>
  <c r="D418"/>
  <c r="F418"/>
  <c r="G418"/>
  <c r="H418"/>
  <c r="D284"/>
  <c r="E284"/>
  <c r="H284"/>
  <c r="E174"/>
  <c r="F174"/>
  <c r="H174"/>
  <c r="B174"/>
  <c r="D174"/>
  <c r="E946"/>
  <c r="F865"/>
  <c r="G779"/>
  <c r="F751"/>
  <c r="G747"/>
  <c r="G738"/>
  <c r="G723"/>
  <c r="G713"/>
  <c r="G681"/>
  <c r="H664"/>
  <c r="E643"/>
  <c r="F643"/>
  <c r="G616"/>
  <c r="E616"/>
  <c r="H616"/>
  <c r="D602"/>
  <c r="H602"/>
  <c r="G525"/>
  <c r="E525"/>
  <c r="F475"/>
  <c r="E475"/>
  <c r="B405"/>
  <c r="D405"/>
  <c r="F405"/>
  <c r="G405"/>
  <c r="H405"/>
  <c r="B372"/>
  <c r="D372"/>
  <c r="E372"/>
  <c r="E1006"/>
  <c r="F993"/>
  <c r="E990"/>
  <c r="E974"/>
  <c r="D946"/>
  <c r="G939"/>
  <c r="E930"/>
  <c r="G923"/>
  <c r="F896"/>
  <c r="F887"/>
  <c r="F880"/>
  <c r="A874"/>
  <c r="D865"/>
  <c r="G824"/>
  <c r="A810"/>
  <c r="H805"/>
  <c r="H801"/>
  <c r="D779"/>
  <c r="D751"/>
  <c r="A718"/>
  <c r="A690"/>
  <c r="B649"/>
  <c r="H609"/>
  <c r="G601"/>
  <c r="B594"/>
  <c r="F594"/>
  <c r="H594"/>
  <c r="E533"/>
  <c r="F533"/>
  <c r="E515"/>
  <c r="A515"/>
  <c r="G515"/>
  <c r="H404"/>
  <c r="B404"/>
  <c r="E824"/>
  <c r="D805"/>
  <c r="G801"/>
  <c r="B738"/>
  <c r="E738"/>
  <c r="D664"/>
  <c r="F664"/>
  <c r="B593"/>
  <c r="D593"/>
  <c r="G593"/>
  <c r="H584"/>
  <c r="F584"/>
  <c r="D584"/>
  <c r="A565"/>
  <c r="D565"/>
  <c r="F565"/>
  <c r="E541"/>
  <c r="F541"/>
  <c r="G541"/>
  <c r="H541"/>
  <c r="E514"/>
  <c r="B514"/>
  <c r="D514"/>
  <c r="F514"/>
  <c r="G514"/>
  <c r="H514"/>
  <c r="A514"/>
  <c r="D299"/>
  <c r="B299"/>
  <c r="E299"/>
  <c r="B194"/>
  <c r="F194"/>
  <c r="F94"/>
  <c r="B94"/>
  <c r="G94"/>
  <c r="H94"/>
  <c r="H942"/>
  <c r="H926"/>
  <c r="A865"/>
  <c r="H845"/>
  <c r="G828"/>
  <c r="A738"/>
  <c r="A657"/>
  <c r="F657"/>
  <c r="H657"/>
  <c r="E609"/>
  <c r="B609"/>
  <c r="B391"/>
  <c r="D391"/>
  <c r="E391"/>
  <c r="F391"/>
  <c r="G391"/>
  <c r="H391"/>
  <c r="G381"/>
  <c r="H381"/>
  <c r="E211"/>
  <c r="B211"/>
  <c r="D108" i="51"/>
  <c r="G100"/>
  <c r="F948" i="55"/>
  <c r="H945"/>
  <c r="G942"/>
  <c r="D939"/>
  <c r="G926"/>
  <c r="D923"/>
  <c r="G849"/>
  <c r="F845"/>
  <c r="F833"/>
  <c r="F828"/>
  <c r="F817"/>
  <c r="G808"/>
  <c r="H791"/>
  <c r="E787"/>
  <c r="G782"/>
  <c r="G754"/>
  <c r="B754"/>
  <c r="F712"/>
  <c r="F700"/>
  <c r="F694"/>
  <c r="H662"/>
  <c r="H653"/>
  <c r="F633"/>
  <c r="A608"/>
  <c r="B608"/>
  <c r="E482"/>
  <c r="A482"/>
  <c r="B482"/>
  <c r="D482"/>
  <c r="F482"/>
  <c r="G482"/>
  <c r="H482"/>
  <c r="B32"/>
  <c r="E32"/>
  <c r="G32"/>
  <c r="H32"/>
  <c r="H20" i="51"/>
  <c r="F10"/>
  <c r="B1006" i="55"/>
  <c r="B993"/>
  <c r="B990"/>
  <c r="B974"/>
  <c r="E948"/>
  <c r="F945"/>
  <c r="E942"/>
  <c r="E926"/>
  <c r="G891"/>
  <c r="A887"/>
  <c r="E845"/>
  <c r="E828"/>
  <c r="G791"/>
  <c r="E782"/>
  <c r="F749"/>
  <c r="E694"/>
  <c r="D591"/>
  <c r="B591"/>
  <c r="G591"/>
  <c r="D549"/>
  <c r="B549"/>
  <c r="A549"/>
  <c r="E539"/>
  <c r="G539"/>
  <c r="H539"/>
  <c r="A539"/>
  <c r="F481"/>
  <c r="D481"/>
  <c r="H481"/>
  <c r="A481"/>
  <c r="E450"/>
  <c r="G450"/>
  <c r="H450"/>
  <c r="A450"/>
  <c r="B450"/>
  <c r="D450"/>
  <c r="F450"/>
  <c r="D220"/>
  <c r="H220"/>
  <c r="G192"/>
  <c r="E192"/>
  <c r="F192"/>
  <c r="H192"/>
  <c r="D192"/>
  <c r="B192"/>
  <c r="A993"/>
  <c r="A974"/>
  <c r="D948"/>
  <c r="E945"/>
  <c r="D942"/>
  <c r="D926"/>
  <c r="F916"/>
  <c r="H913"/>
  <c r="F891"/>
  <c r="D845"/>
  <c r="G836"/>
  <c r="D828"/>
  <c r="D791"/>
  <c r="D782"/>
  <c r="G753"/>
  <c r="B712"/>
  <c r="F656"/>
  <c r="E646"/>
  <c r="B646"/>
  <c r="G646"/>
  <c r="B633"/>
  <c r="B614"/>
  <c r="E614"/>
  <c r="H562"/>
  <c r="B461"/>
  <c r="E461"/>
  <c r="G461"/>
  <c r="D236"/>
  <c r="E236"/>
  <c r="F236"/>
  <c r="H236"/>
  <c r="E891"/>
  <c r="A712"/>
  <c r="E705"/>
  <c r="G694"/>
  <c r="A694"/>
  <c r="H694"/>
  <c r="E656"/>
  <c r="B653"/>
  <c r="B627"/>
  <c r="G627"/>
  <c r="G620"/>
  <c r="E620"/>
  <c r="F620"/>
  <c r="H605"/>
  <c r="H573"/>
  <c r="F562"/>
  <c r="H530"/>
  <c r="D556"/>
  <c r="B509"/>
  <c r="D493"/>
  <c r="E483"/>
  <c r="B441"/>
  <c r="D426"/>
  <c r="H388"/>
  <c r="B380"/>
  <c r="G369"/>
  <c r="H344"/>
  <c r="D337"/>
  <c r="D329"/>
  <c r="H324"/>
  <c r="G309"/>
  <c r="E291"/>
  <c r="D281"/>
  <c r="D277"/>
  <c r="F273"/>
  <c r="B260"/>
  <c r="E238"/>
  <c r="H222"/>
  <c r="E209"/>
  <c r="G165"/>
  <c r="D159"/>
  <c r="E113"/>
  <c r="G113"/>
  <c r="H113"/>
  <c r="H98"/>
  <c r="G1083" i="59"/>
  <c r="H1083"/>
  <c r="E1083"/>
  <c r="E1050"/>
  <c r="E1031"/>
  <c r="A1031"/>
  <c r="B1031"/>
  <c r="D1031"/>
  <c r="F1031"/>
  <c r="H1031"/>
  <c r="A921"/>
  <c r="E921"/>
  <c r="G921"/>
  <c r="H513" i="55"/>
  <c r="F508"/>
  <c r="D215"/>
  <c r="F215"/>
  <c r="F203"/>
  <c r="H203"/>
  <c r="G73"/>
  <c r="H73"/>
  <c r="F66"/>
  <c r="G66"/>
  <c r="H66"/>
  <c r="F59"/>
  <c r="E59"/>
  <c r="D1101" i="59"/>
  <c r="E1101"/>
  <c r="F1101"/>
  <c r="B778"/>
  <c r="A778"/>
  <c r="E778"/>
  <c r="D778"/>
  <c r="G778"/>
  <c r="E513" i="55"/>
  <c r="D508"/>
  <c r="B480"/>
  <c r="A476"/>
  <c r="D454"/>
  <c r="E445"/>
  <c r="G434"/>
  <c r="F420"/>
  <c r="G415"/>
  <c r="D408"/>
  <c r="F383"/>
  <c r="D379"/>
  <c r="D369"/>
  <c r="H362"/>
  <c r="F359"/>
  <c r="E354"/>
  <c r="F344"/>
  <c r="D324"/>
  <c r="H320"/>
  <c r="F314"/>
  <c r="D309"/>
  <c r="F295"/>
  <c r="B291"/>
  <c r="H285"/>
  <c r="B273"/>
  <c r="B170"/>
  <c r="F170"/>
  <c r="G170"/>
  <c r="H170"/>
  <c r="H89"/>
  <c r="D29"/>
  <c r="E29"/>
  <c r="F29"/>
  <c r="G29"/>
  <c r="G1109" i="59"/>
  <c r="H1109"/>
  <c r="B1056"/>
  <c r="A1056"/>
  <c r="D1056"/>
  <c r="E1056"/>
  <c r="F1056"/>
  <c r="A1021"/>
  <c r="E1021"/>
  <c r="H935"/>
  <c r="D935"/>
  <c r="E935"/>
  <c r="F935"/>
  <c r="G935"/>
  <c r="A935"/>
  <c r="B935"/>
  <c r="B501" i="55"/>
  <c r="E344"/>
  <c r="B337"/>
  <c r="B329"/>
  <c r="B281"/>
  <c r="B277"/>
  <c r="E191"/>
  <c r="G191"/>
  <c r="E104"/>
  <c r="D104"/>
  <c r="F104"/>
  <c r="G104"/>
  <c r="B96"/>
  <c r="D96"/>
  <c r="E96"/>
  <c r="F96"/>
  <c r="G96"/>
  <c r="H96"/>
  <c r="G57"/>
  <c r="H57"/>
  <c r="A1071" i="59"/>
  <c r="D1071"/>
  <c r="D1065"/>
  <c r="E1065"/>
  <c r="G1065"/>
  <c r="A1055"/>
  <c r="D1055"/>
  <c r="E1055"/>
  <c r="F1055"/>
  <c r="G1055"/>
  <c r="H1055"/>
  <c r="E733"/>
  <c r="D733"/>
  <c r="H733"/>
  <c r="A733"/>
  <c r="F733"/>
  <c r="G567" i="55"/>
  <c r="F500"/>
  <c r="D453"/>
  <c r="D434"/>
  <c r="E425"/>
  <c r="E419"/>
  <c r="G403"/>
  <c r="H387"/>
  <c r="E362"/>
  <c r="D359"/>
  <c r="D344"/>
  <c r="D340"/>
  <c r="E320"/>
  <c r="D314"/>
  <c r="F305"/>
  <c r="H276"/>
  <c r="E272"/>
  <c r="F259"/>
  <c r="E259"/>
  <c r="E249"/>
  <c r="G249"/>
  <c r="G208"/>
  <c r="D208"/>
  <c r="D112"/>
  <c r="B112"/>
  <c r="G112"/>
  <c r="B104"/>
  <c r="D95"/>
  <c r="E95"/>
  <c r="G95"/>
  <c r="G47"/>
  <c r="H47"/>
  <c r="B16"/>
  <c r="E16"/>
  <c r="G16"/>
  <c r="H16"/>
  <c r="E1124" i="59"/>
  <c r="A1124"/>
  <c r="A1048"/>
  <c r="E1048"/>
  <c r="B944"/>
  <c r="F944"/>
  <c r="H944"/>
  <c r="A944"/>
  <c r="D944"/>
  <c r="E944"/>
  <c r="D874"/>
  <c r="B874"/>
  <c r="E874"/>
  <c r="G874"/>
  <c r="G532" i="55"/>
  <c r="B445"/>
  <c r="G387"/>
  <c r="B383"/>
  <c r="H322"/>
  <c r="H308"/>
  <c r="E305"/>
  <c r="H279"/>
  <c r="G276"/>
  <c r="H261"/>
  <c r="B259"/>
  <c r="H202"/>
  <c r="B202"/>
  <c r="D202"/>
  <c r="F183"/>
  <c r="H163"/>
  <c r="D139"/>
  <c r="H139"/>
  <c r="E1123" i="59"/>
  <c r="A1123"/>
  <c r="B1123"/>
  <c r="D1123"/>
  <c r="D1098"/>
  <c r="E1098"/>
  <c r="D1089"/>
  <c r="E1089"/>
  <c r="D1047"/>
  <c r="E1047"/>
  <c r="F1047"/>
  <c r="G1047"/>
  <c r="H1047"/>
  <c r="A1047"/>
  <c r="B1047"/>
  <c r="B1028"/>
  <c r="A1028"/>
  <c r="D1028"/>
  <c r="F1028"/>
  <c r="E1019"/>
  <c r="G1019"/>
  <c r="A1011"/>
  <c r="D1011"/>
  <c r="D901"/>
  <c r="F901"/>
  <c r="A882"/>
  <c r="D882"/>
  <c r="E882"/>
  <c r="A785"/>
  <c r="H785"/>
  <c r="D785"/>
  <c r="G785"/>
  <c r="E785"/>
  <c r="F785"/>
  <c r="B785"/>
  <c r="F532" i="55"/>
  <c r="D500"/>
  <c r="A492"/>
  <c r="D488"/>
  <c r="H466"/>
  <c r="H449"/>
  <c r="D403"/>
  <c r="D396"/>
  <c r="F387"/>
  <c r="D343"/>
  <c r="E339"/>
  <c r="H326"/>
  <c r="G322"/>
  <c r="G319"/>
  <c r="H313"/>
  <c r="F308"/>
  <c r="D305"/>
  <c r="G279"/>
  <c r="G266"/>
  <c r="G261"/>
  <c r="H258"/>
  <c r="H247"/>
  <c r="B208"/>
  <c r="G201"/>
  <c r="G189"/>
  <c r="B80"/>
  <c r="D80"/>
  <c r="F80"/>
  <c r="G80"/>
  <c r="H80"/>
  <c r="G25"/>
  <c r="D1075" i="59"/>
  <c r="B1075"/>
  <c r="A1018"/>
  <c r="D1018"/>
  <c r="E1003"/>
  <c r="B1003"/>
  <c r="G1003"/>
  <c r="H1003"/>
  <c r="E872"/>
  <c r="G872"/>
  <c r="H872"/>
  <c r="A872"/>
  <c r="D794"/>
  <c r="A794"/>
  <c r="E794"/>
  <c r="F794"/>
  <c r="F611" i="55"/>
  <c r="H557"/>
  <c r="A538"/>
  <c r="B512"/>
  <c r="H491"/>
  <c r="G466"/>
  <c r="G449"/>
  <c r="E387"/>
  <c r="G377"/>
  <c r="H361"/>
  <c r="G326"/>
  <c r="F322"/>
  <c r="F319"/>
  <c r="F313"/>
  <c r="E308"/>
  <c r="H293"/>
  <c r="H271"/>
  <c r="E266"/>
  <c r="G247"/>
  <c r="D163"/>
  <c r="F163"/>
  <c r="B1088" i="59"/>
  <c r="A1088"/>
  <c r="D1088"/>
  <c r="E1088"/>
  <c r="F1088"/>
  <c r="H1088"/>
  <c r="F1063"/>
  <c r="G1063"/>
  <c r="H1063"/>
  <c r="A1063"/>
  <c r="E1063"/>
  <c r="D1026"/>
  <c r="F1026"/>
  <c r="H1026"/>
  <c r="D994"/>
  <c r="H994"/>
  <c r="F846"/>
  <c r="G846"/>
  <c r="E846"/>
  <c r="G557" i="55"/>
  <c r="A512"/>
  <c r="G499"/>
  <c r="F466"/>
  <c r="G463"/>
  <c r="A453"/>
  <c r="E449"/>
  <c r="E428"/>
  <c r="G413"/>
  <c r="F377"/>
  <c r="G361"/>
  <c r="H346"/>
  <c r="F326"/>
  <c r="E313"/>
  <c r="G293"/>
  <c r="G271"/>
  <c r="D266"/>
  <c r="D261"/>
  <c r="E247"/>
  <c r="H243"/>
  <c r="G206"/>
  <c r="D201"/>
  <c r="G13"/>
  <c r="D1117" i="59"/>
  <c r="B1117"/>
  <c r="E1117"/>
  <c r="F1117"/>
  <c r="G1117"/>
  <c r="H1117"/>
  <c r="F1074"/>
  <c r="H1074"/>
  <c r="B1063"/>
  <c r="F1037"/>
  <c r="H1037"/>
  <c r="A1002"/>
  <c r="B1002"/>
  <c r="E1002"/>
  <c r="H531" i="55"/>
  <c r="E505"/>
  <c r="E473"/>
  <c r="D466"/>
  <c r="H452"/>
  <c r="D449"/>
  <c r="F442"/>
  <c r="E413"/>
  <c r="F361"/>
  <c r="B163"/>
  <c r="D1116" i="59"/>
  <c r="H1116"/>
  <c r="B1036"/>
  <c r="H1036"/>
  <c r="A969"/>
  <c r="E969"/>
  <c r="G969"/>
  <c r="F907"/>
  <c r="B907"/>
  <c r="E907"/>
  <c r="G907"/>
  <c r="H230" i="55"/>
  <c r="D218"/>
  <c r="B218"/>
  <c r="H193"/>
  <c r="D85"/>
  <c r="G85"/>
  <c r="F78"/>
  <c r="B78"/>
  <c r="G78"/>
  <c r="E13"/>
  <c r="F13"/>
  <c r="B1104" i="59"/>
  <c r="H1104"/>
  <c r="A1104"/>
  <c r="D1104"/>
  <c r="F1104"/>
  <c r="G1095"/>
  <c r="G659"/>
  <c r="H659"/>
  <c r="D659"/>
  <c r="A499" i="55"/>
  <c r="F389"/>
  <c r="G385"/>
  <c r="H380"/>
  <c r="H376"/>
  <c r="G364"/>
  <c r="G325"/>
  <c r="G317"/>
  <c r="F303"/>
  <c r="H260"/>
  <c r="G251"/>
  <c r="H246"/>
  <c r="F234"/>
  <c r="F230"/>
  <c r="E224"/>
  <c r="H210"/>
  <c r="F205"/>
  <c r="G193"/>
  <c r="H179"/>
  <c r="G161"/>
  <c r="H161"/>
  <c r="G153"/>
  <c r="B117"/>
  <c r="G117"/>
  <c r="H1115" i="59"/>
  <c r="G1115"/>
  <c r="E1016"/>
  <c r="F1016"/>
  <c r="F951"/>
  <c r="H951"/>
  <c r="B951"/>
  <c r="D951"/>
  <c r="E951"/>
  <c r="G951"/>
  <c r="A951"/>
  <c r="B762"/>
  <c r="F762"/>
  <c r="H564" i="55"/>
  <c r="F509"/>
  <c r="A472"/>
  <c r="B466"/>
  <c r="F456"/>
  <c r="A442"/>
  <c r="H436"/>
  <c r="H432"/>
  <c r="H399"/>
  <c r="H393"/>
  <c r="E389"/>
  <c r="F385"/>
  <c r="G380"/>
  <c r="G376"/>
  <c r="F364"/>
  <c r="B335"/>
  <c r="E325"/>
  <c r="D317"/>
  <c r="B313"/>
  <c r="E303"/>
  <c r="B275"/>
  <c r="F260"/>
  <c r="B257"/>
  <c r="E251"/>
  <c r="G246"/>
  <c r="E234"/>
  <c r="E230"/>
  <c r="H216"/>
  <c r="D205"/>
  <c r="H198"/>
  <c r="F187"/>
  <c r="F179"/>
  <c r="F172"/>
  <c r="D51"/>
  <c r="B51"/>
  <c r="E51"/>
  <c r="A1095" i="59"/>
  <c r="B1095"/>
  <c r="E1095"/>
  <c r="F1095"/>
  <c r="H1095"/>
  <c r="G939"/>
  <c r="H939"/>
  <c r="G564" i="55"/>
  <c r="E509"/>
  <c r="B477"/>
  <c r="A466"/>
  <c r="D456"/>
  <c r="F432"/>
  <c r="G411"/>
  <c r="F393"/>
  <c r="D389"/>
  <c r="D385"/>
  <c r="D380"/>
  <c r="D364"/>
  <c r="E356"/>
  <c r="H337"/>
  <c r="H329"/>
  <c r="D325"/>
  <c r="H277"/>
  <c r="H274"/>
  <c r="E264"/>
  <c r="G264"/>
  <c r="D251"/>
  <c r="F246"/>
  <c r="D234"/>
  <c r="D230"/>
  <c r="D223"/>
  <c r="G216"/>
  <c r="F210"/>
  <c r="G210"/>
  <c r="E187"/>
  <c r="H107"/>
  <c r="D107"/>
  <c r="D20"/>
  <c r="F20"/>
  <c r="G20"/>
  <c r="H20"/>
  <c r="D1023" i="59"/>
  <c r="F1023"/>
  <c r="G1023"/>
  <c r="H1023"/>
  <c r="G1015"/>
  <c r="A1015"/>
  <c r="B1015"/>
  <c r="D1015"/>
  <c r="E1015"/>
  <c r="F1015"/>
  <c r="G923"/>
  <c r="H923"/>
  <c r="F337" i="55"/>
  <c r="F329"/>
  <c r="H291"/>
  <c r="G281"/>
  <c r="G277"/>
  <c r="E260"/>
  <c r="G260"/>
  <c r="H209"/>
  <c r="D172"/>
  <c r="G172"/>
  <c r="G49"/>
  <c r="F49"/>
  <c r="D1085" i="59"/>
  <c r="A1085"/>
  <c r="B1085"/>
  <c r="H1085"/>
  <c r="B1078"/>
  <c r="A1078"/>
  <c r="D1078"/>
  <c r="F1078"/>
  <c r="H1078"/>
  <c r="F1058"/>
  <c r="H1058"/>
  <c r="D1058"/>
  <c r="G1007"/>
  <c r="B999"/>
  <c r="F999"/>
  <c r="G999"/>
  <c r="H999"/>
  <c r="A999"/>
  <c r="E999"/>
  <c r="D991"/>
  <c r="F991"/>
  <c r="G991"/>
  <c r="H991"/>
  <c r="A456" i="55"/>
  <c r="H426"/>
  <c r="H369"/>
  <c r="E337"/>
  <c r="D334"/>
  <c r="E329"/>
  <c r="G306"/>
  <c r="G291"/>
  <c r="E281"/>
  <c r="F277"/>
  <c r="G273"/>
  <c r="D255"/>
  <c r="G238"/>
  <c r="B223"/>
  <c r="F209"/>
  <c r="B205"/>
  <c r="B187"/>
  <c r="D171"/>
  <c r="F142"/>
  <c r="B142"/>
  <c r="G61"/>
  <c r="E61"/>
  <c r="F61"/>
  <c r="G41"/>
  <c r="H41"/>
  <c r="E19"/>
  <c r="B19"/>
  <c r="B1111" i="59"/>
  <c r="D1111"/>
  <c r="E1111"/>
  <c r="F1111"/>
  <c r="G1111"/>
  <c r="H1111"/>
  <c r="A1111"/>
  <c r="A1084"/>
  <c r="B1084"/>
  <c r="H1084"/>
  <c r="B1040"/>
  <c r="A1040"/>
  <c r="D1040"/>
  <c r="E1040"/>
  <c r="H1040"/>
  <c r="G1031"/>
  <c r="D911"/>
  <c r="F911"/>
  <c r="G911"/>
  <c r="H911"/>
  <c r="H1024"/>
  <c r="F978"/>
  <c r="D978"/>
  <c r="D967"/>
  <c r="B912"/>
  <c r="F912"/>
  <c r="H912"/>
  <c r="D810"/>
  <c r="E810"/>
  <c r="A686"/>
  <c r="G686"/>
  <c r="D571"/>
  <c r="E571"/>
  <c r="F571"/>
  <c r="G571"/>
  <c r="H571"/>
  <c r="B989"/>
  <c r="F989"/>
  <c r="B961"/>
  <c r="D961"/>
  <c r="D861"/>
  <c r="E861"/>
  <c r="A744"/>
  <c r="G744"/>
  <c r="E744"/>
  <c r="H715"/>
  <c r="A715"/>
  <c r="B715"/>
  <c r="D715"/>
  <c r="G715"/>
  <c r="H701"/>
  <c r="F701"/>
  <c r="A701"/>
  <c r="D651"/>
  <c r="E651"/>
  <c r="A651"/>
  <c r="F651"/>
  <c r="G651"/>
  <c r="A599"/>
  <c r="G599"/>
  <c r="H599"/>
  <c r="E599"/>
  <c r="F599"/>
  <c r="H570"/>
  <c r="D570"/>
  <c r="E570"/>
  <c r="A570"/>
  <c r="D453"/>
  <c r="A453"/>
  <c r="B453"/>
  <c r="G453"/>
  <c r="D391"/>
  <c r="A391"/>
  <c r="B391"/>
  <c r="E391"/>
  <c r="G391"/>
  <c r="F391"/>
  <c r="B291"/>
  <c r="D291"/>
  <c r="E291"/>
  <c r="F291"/>
  <c r="G291"/>
  <c r="H291"/>
  <c r="G48" i="55"/>
  <c r="D38"/>
  <c r="H1120" i="59"/>
  <c r="H1070"/>
  <c r="H1054"/>
  <c r="E1024"/>
  <c r="D983"/>
  <c r="A919"/>
  <c r="A912"/>
  <c r="D903"/>
  <c r="F883"/>
  <c r="B837"/>
  <c r="H837"/>
  <c r="H829"/>
  <c r="A818"/>
  <c r="G779"/>
  <c r="E779"/>
  <c r="G747"/>
  <c r="B744"/>
  <c r="B701"/>
  <c r="B650"/>
  <c r="D650"/>
  <c r="E650"/>
  <c r="H650"/>
  <c r="A650"/>
  <c r="B587"/>
  <c r="A587"/>
  <c r="E587"/>
  <c r="D569"/>
  <c r="G569"/>
  <c r="D338"/>
  <c r="H338"/>
  <c r="G112"/>
  <c r="E112"/>
  <c r="D1024"/>
  <c r="B967"/>
  <c r="H950"/>
  <c r="D934"/>
  <c r="E934"/>
  <c r="B928"/>
  <c r="E928"/>
  <c r="A861"/>
  <c r="D848"/>
  <c r="B848"/>
  <c r="G842"/>
  <c r="H817"/>
  <c r="A789"/>
  <c r="G789"/>
  <c r="H789"/>
  <c r="F789"/>
  <c r="F743"/>
  <c r="A743"/>
  <c r="G743"/>
  <c r="H743"/>
  <c r="D700"/>
  <c r="H568"/>
  <c r="B568"/>
  <c r="A568"/>
  <c r="D568"/>
  <c r="E568"/>
  <c r="F568"/>
  <c r="G568"/>
  <c r="B479"/>
  <c r="A479"/>
  <c r="G479"/>
  <c r="D479"/>
  <c r="E479"/>
  <c r="H479"/>
  <c r="H415"/>
  <c r="A415"/>
  <c r="G415"/>
  <c r="E389"/>
  <c r="H389"/>
  <c r="B883"/>
  <c r="H883"/>
  <c r="B853"/>
  <c r="G853"/>
  <c r="E824"/>
  <c r="G824"/>
  <c r="E784"/>
  <c r="A784"/>
  <c r="B784"/>
  <c r="F784"/>
  <c r="G784"/>
  <c r="D771"/>
  <c r="F771"/>
  <c r="E747"/>
  <c r="A747"/>
  <c r="D747"/>
  <c r="H747"/>
  <c r="H610"/>
  <c r="D610"/>
  <c r="E610"/>
  <c r="G610"/>
  <c r="G563"/>
  <c r="B563"/>
  <c r="D563"/>
  <c r="E563"/>
  <c r="H563"/>
  <c r="E467"/>
  <c r="B467"/>
  <c r="F467"/>
  <c r="H414"/>
  <c r="A414"/>
  <c r="A742" i="57"/>
  <c r="B742"/>
  <c r="E742"/>
  <c r="E684"/>
  <c r="D684"/>
  <c r="G684"/>
  <c r="F571"/>
  <c r="G571"/>
  <c r="E114"/>
  <c r="F114"/>
  <c r="H114"/>
  <c r="F106" i="55"/>
  <c r="H101"/>
  <c r="G81"/>
  <c r="H70"/>
  <c r="D48"/>
  <c r="F43"/>
  <c r="D1120" i="59"/>
  <c r="D1073"/>
  <c r="E1049"/>
  <c r="A1024"/>
  <c r="G998"/>
  <c r="E992"/>
  <c r="G987"/>
  <c r="A983"/>
  <c r="F976"/>
  <c r="A970"/>
  <c r="D970"/>
  <c r="D966"/>
  <c r="E966"/>
  <c r="B960"/>
  <c r="H960"/>
  <c r="D954"/>
  <c r="E950"/>
  <c r="H943"/>
  <c r="D938"/>
  <c r="D927"/>
  <c r="F916"/>
  <c r="G859"/>
  <c r="H859"/>
  <c r="H847"/>
  <c r="B789"/>
  <c r="F783"/>
  <c r="G783"/>
  <c r="F761"/>
  <c r="G761"/>
  <c r="F742"/>
  <c r="D742"/>
  <c r="H742"/>
  <c r="D732"/>
  <c r="G595"/>
  <c r="D595"/>
  <c r="F595"/>
  <c r="A595"/>
  <c r="B595"/>
  <c r="H595"/>
  <c r="A1033" i="57"/>
  <c r="H1033"/>
  <c r="H1108" i="59"/>
  <c r="H1103"/>
  <c r="F1062"/>
  <c r="H1045"/>
  <c r="H1010"/>
  <c r="E998"/>
  <c r="E976"/>
  <c r="A902"/>
  <c r="D902"/>
  <c r="E871"/>
  <c r="B859"/>
  <c r="D842"/>
  <c r="H842"/>
  <c r="E817"/>
  <c r="B817"/>
  <c r="G817"/>
  <c r="F782"/>
  <c r="A769"/>
  <c r="E769"/>
  <c r="F769"/>
  <c r="G769"/>
  <c r="H769"/>
  <c r="B769"/>
  <c r="D769"/>
  <c r="B747"/>
  <c r="D706"/>
  <c r="B706"/>
  <c r="H706"/>
  <c r="G562"/>
  <c r="B562"/>
  <c r="D562"/>
  <c r="E562"/>
  <c r="F562"/>
  <c r="D539"/>
  <c r="E539"/>
  <c r="A539"/>
  <c r="D530"/>
  <c r="F530"/>
  <c r="D347"/>
  <c r="F347"/>
  <c r="G347"/>
  <c r="G1108"/>
  <c r="G1103"/>
  <c r="D1062"/>
  <c r="H1039"/>
  <c r="F1010"/>
  <c r="G1000"/>
  <c r="D998"/>
  <c r="A960"/>
  <c r="A950"/>
  <c r="F943"/>
  <c r="D915"/>
  <c r="G894"/>
  <c r="A876"/>
  <c r="D876"/>
  <c r="F876"/>
  <c r="D871"/>
  <c r="A859"/>
  <c r="B842"/>
  <c r="F788"/>
  <c r="B788"/>
  <c r="F777"/>
  <c r="E777"/>
  <c r="B626"/>
  <c r="A626"/>
  <c r="D626"/>
  <c r="E626"/>
  <c r="F626"/>
  <c r="G626"/>
  <c r="F521"/>
  <c r="B521"/>
  <c r="D521"/>
  <c r="E521"/>
  <c r="E505"/>
  <c r="H505"/>
  <c r="A505"/>
  <c r="D505"/>
  <c r="H497"/>
  <c r="A497"/>
  <c r="D497"/>
  <c r="F497"/>
  <c r="G497"/>
  <c r="D129"/>
  <c r="B129"/>
  <c r="B106" i="55"/>
  <c r="B101"/>
  <c r="H11"/>
  <c r="A1120" i="59"/>
  <c r="F1108"/>
  <c r="F1103"/>
  <c r="G1039"/>
  <c r="F1000"/>
  <c r="B976"/>
  <c r="A976"/>
  <c r="G953"/>
  <c r="A937"/>
  <c r="G937"/>
  <c r="G858"/>
  <c r="A834"/>
  <c r="H834"/>
  <c r="A828"/>
  <c r="D828"/>
  <c r="E828"/>
  <c r="F828"/>
  <c r="G828"/>
  <c r="E782"/>
  <c r="G782"/>
  <c r="E682"/>
  <c r="A682"/>
  <c r="D682"/>
  <c r="A658"/>
  <c r="B658"/>
  <c r="D658"/>
  <c r="E658"/>
  <c r="F658"/>
  <c r="H658"/>
  <c r="B634"/>
  <c r="D634"/>
  <c r="E634"/>
  <c r="H634"/>
  <c r="A634"/>
  <c r="B592"/>
  <c r="D592"/>
  <c r="E592"/>
  <c r="D584"/>
  <c r="F584"/>
  <c r="H584"/>
  <c r="D576"/>
  <c r="H576"/>
  <c r="A576"/>
  <c r="E561"/>
  <c r="F561"/>
  <c r="G561"/>
  <c r="H561"/>
  <c r="D335"/>
  <c r="E335"/>
  <c r="F335"/>
  <c r="F1094" i="57"/>
  <c r="G1094"/>
  <c r="H100" i="55"/>
  <c r="F11"/>
  <c r="D1108" i="59"/>
  <c r="E1103"/>
  <c r="D1094"/>
  <c r="G1061"/>
  <c r="F1039"/>
  <c r="E1014"/>
  <c r="E1000"/>
  <c r="F975"/>
  <c r="D964"/>
  <c r="F964"/>
  <c r="E953"/>
  <c r="G948"/>
  <c r="D906"/>
  <c r="B906"/>
  <c r="G906"/>
  <c r="F900"/>
  <c r="H875"/>
  <c r="D864"/>
  <c r="F858"/>
  <c r="B828"/>
  <c r="G821"/>
  <c r="A788"/>
  <c r="B782"/>
  <c r="D759"/>
  <c r="E759"/>
  <c r="F759"/>
  <c r="D583"/>
  <c r="A583"/>
  <c r="B583"/>
  <c r="E583"/>
  <c r="F583"/>
  <c r="G583"/>
  <c r="H583"/>
  <c r="B576"/>
  <c r="D528"/>
  <c r="E528"/>
  <c r="B528"/>
  <c r="A441"/>
  <c r="D441"/>
  <c r="G441"/>
  <c r="H441"/>
  <c r="F441"/>
  <c r="D1103"/>
  <c r="E1064"/>
  <c r="D1044"/>
  <c r="F881"/>
  <c r="B881"/>
  <c r="D881"/>
  <c r="E875"/>
  <c r="B871"/>
  <c r="A782"/>
  <c r="F751"/>
  <c r="G751"/>
  <c r="D429"/>
  <c r="A429"/>
  <c r="B429"/>
  <c r="E429"/>
  <c r="G429"/>
  <c r="G167"/>
  <c r="B167"/>
  <c r="D167"/>
  <c r="D863"/>
  <c r="F863"/>
  <c r="H863"/>
  <c r="D858"/>
  <c r="H858"/>
  <c r="G767"/>
  <c r="A767"/>
  <c r="B767"/>
  <c r="F767"/>
  <c r="G730"/>
  <c r="D730"/>
  <c r="E730"/>
  <c r="F730"/>
  <c r="H730"/>
  <c r="A730"/>
  <c r="H689"/>
  <c r="A689"/>
  <c r="F664"/>
  <c r="A664"/>
  <c r="G27" i="55"/>
  <c r="E15"/>
  <c r="F1122" i="59"/>
  <c r="E1119"/>
  <c r="B1044"/>
  <c r="E1034"/>
  <c r="A1013"/>
  <c r="H967"/>
  <c r="A963"/>
  <c r="F941"/>
  <c r="F929"/>
  <c r="H919"/>
  <c r="F905"/>
  <c r="F899"/>
  <c r="B887"/>
  <c r="B875"/>
  <c r="B858"/>
  <c r="B821"/>
  <c r="D821"/>
  <c r="B730"/>
  <c r="G509"/>
  <c r="A509"/>
  <c r="F234"/>
  <c r="E234"/>
  <c r="D196"/>
  <c r="H196"/>
  <c r="E68" i="55"/>
  <c r="H50"/>
  <c r="F27"/>
  <c r="D1119" i="59"/>
  <c r="H1102"/>
  <c r="D1087"/>
  <c r="H1038"/>
  <c r="E1008"/>
  <c r="G967"/>
  <c r="H962"/>
  <c r="E941"/>
  <c r="E929"/>
  <c r="F925"/>
  <c r="G919"/>
  <c r="D913"/>
  <c r="E913"/>
  <c r="E905"/>
  <c r="F879"/>
  <c r="A875"/>
  <c r="E862"/>
  <c r="A858"/>
  <c r="D845"/>
  <c r="A845"/>
  <c r="H845"/>
  <c r="A821"/>
  <c r="D812"/>
  <c r="E812"/>
  <c r="D774"/>
  <c r="H774"/>
  <c r="G774"/>
  <c r="D758"/>
  <c r="A758"/>
  <c r="H758"/>
  <c r="F729"/>
  <c r="A671"/>
  <c r="G671"/>
  <c r="H671"/>
  <c r="B671"/>
  <c r="F654"/>
  <c r="G654"/>
  <c r="H654"/>
  <c r="B654"/>
  <c r="E654"/>
  <c r="B602"/>
  <c r="E602"/>
  <c r="H602"/>
  <c r="A602"/>
  <c r="D602"/>
  <c r="B544"/>
  <c r="F544"/>
  <c r="E544"/>
  <c r="A544"/>
  <c r="D544"/>
  <c r="D492"/>
  <c r="H492"/>
  <c r="A492"/>
  <c r="B492"/>
  <c r="E492"/>
  <c r="F492"/>
  <c r="B1079"/>
  <c r="H1029"/>
  <c r="E973"/>
  <c r="H973"/>
  <c r="F967"/>
  <c r="F919"/>
  <c r="E912"/>
  <c r="B857"/>
  <c r="D857"/>
  <c r="H744"/>
  <c r="H724"/>
  <c r="B724"/>
  <c r="E724"/>
  <c r="A631"/>
  <c r="F631"/>
  <c r="H631"/>
  <c r="D558"/>
  <c r="E558"/>
  <c r="E526"/>
  <c r="B526"/>
  <c r="F526"/>
  <c r="G526"/>
  <c r="H526"/>
  <c r="F455"/>
  <c r="E455"/>
  <c r="B455"/>
  <c r="A1069"/>
  <c r="G1029"/>
  <c r="F990"/>
  <c r="H990"/>
  <c r="G983"/>
  <c r="H978"/>
  <c r="E967"/>
  <c r="A957"/>
  <c r="E957"/>
  <c r="B941"/>
  <c r="B929"/>
  <c r="D919"/>
  <c r="D912"/>
  <c r="D908"/>
  <c r="H908"/>
  <c r="B905"/>
  <c r="A892"/>
  <c r="B892"/>
  <c r="B879"/>
  <c r="F868"/>
  <c r="A868"/>
  <c r="B868"/>
  <c r="H861"/>
  <c r="E844"/>
  <c r="F810"/>
  <c r="F744"/>
  <c r="F715"/>
  <c r="D643"/>
  <c r="G643"/>
  <c r="H643"/>
  <c r="H471"/>
  <c r="F471"/>
  <c r="A471"/>
  <c r="E471"/>
  <c r="F482"/>
  <c r="H482"/>
  <c r="E468"/>
  <c r="B468"/>
  <c r="F206"/>
  <c r="E206"/>
  <c r="G180"/>
  <c r="H180"/>
  <c r="G130"/>
  <c r="F130"/>
  <c r="H130"/>
  <c r="E130"/>
  <c r="D68"/>
  <c r="G68"/>
  <c r="H68"/>
  <c r="F68"/>
  <c r="D34"/>
  <c r="B34"/>
  <c r="E34"/>
  <c r="H34"/>
  <c r="D997" i="57"/>
  <c r="E997"/>
  <c r="A589" i="59"/>
  <c r="D589"/>
  <c r="G580"/>
  <c r="E553"/>
  <c r="F553"/>
  <c r="G553"/>
  <c r="H531"/>
  <c r="G522"/>
  <c r="H516"/>
  <c r="A513"/>
  <c r="H495"/>
  <c r="G440"/>
  <c r="H440"/>
  <c r="E405"/>
  <c r="G405"/>
  <c r="E363"/>
  <c r="A363"/>
  <c r="D329"/>
  <c r="H329"/>
  <c r="G245"/>
  <c r="B245"/>
  <c r="H245"/>
  <c r="E233"/>
  <c r="D233"/>
  <c r="G233"/>
  <c r="H233"/>
  <c r="G117"/>
  <c r="B117"/>
  <c r="D117"/>
  <c r="H117"/>
  <c r="H102"/>
  <c r="D102"/>
  <c r="E102"/>
  <c r="F102"/>
  <c r="G102"/>
  <c r="B102"/>
  <c r="G93"/>
  <c r="H93"/>
  <c r="B93"/>
  <c r="F93"/>
  <c r="A472" i="57"/>
  <c r="H472"/>
  <c r="B472"/>
  <c r="F472"/>
  <c r="E472"/>
  <c r="H718" i="59"/>
  <c r="F638"/>
  <c r="A638"/>
  <c r="A633"/>
  <c r="D633"/>
  <c r="E633"/>
  <c r="F633"/>
  <c r="H615"/>
  <c r="F580"/>
  <c r="F575"/>
  <c r="B560"/>
  <c r="A560"/>
  <c r="H547"/>
  <c r="F522"/>
  <c r="E512"/>
  <c r="H512"/>
  <c r="E495"/>
  <c r="F488"/>
  <c r="D488"/>
  <c r="H488"/>
  <c r="F465"/>
  <c r="H465"/>
  <c r="A440"/>
  <c r="A371"/>
  <c r="F371"/>
  <c r="G371"/>
  <c r="E371"/>
  <c r="D345"/>
  <c r="E345"/>
  <c r="H345"/>
  <c r="F299"/>
  <c r="G299"/>
  <c r="B263"/>
  <c r="D263"/>
  <c r="E263"/>
  <c r="H146"/>
  <c r="F146"/>
  <c r="E146"/>
  <c r="B675" i="57"/>
  <c r="D675"/>
  <c r="E675"/>
  <c r="G675"/>
  <c r="H675"/>
  <c r="A531" i="59"/>
  <c r="D531"/>
  <c r="F500"/>
  <c r="E500"/>
  <c r="H438"/>
  <c r="F438"/>
  <c r="D419"/>
  <c r="G419"/>
  <c r="G361"/>
  <c r="D361"/>
  <c r="B361"/>
  <c r="E309"/>
  <c r="H309"/>
  <c r="D309"/>
  <c r="F309"/>
  <c r="F290"/>
  <c r="E290"/>
  <c r="G290"/>
  <c r="D290"/>
  <c r="D254"/>
  <c r="H254"/>
  <c r="B254"/>
  <c r="E254"/>
  <c r="B166"/>
  <c r="E166"/>
  <c r="D126"/>
  <c r="E126"/>
  <c r="H126"/>
  <c r="B126"/>
  <c r="E621" i="57"/>
  <c r="A621"/>
  <c r="F621"/>
  <c r="G621"/>
  <c r="A632" i="59"/>
  <c r="B600"/>
  <c r="B531"/>
  <c r="B522"/>
  <c r="F516"/>
  <c r="A516"/>
  <c r="B516"/>
  <c r="A361"/>
  <c r="H343"/>
  <c r="E343"/>
  <c r="E326"/>
  <c r="B326"/>
  <c r="D326"/>
  <c r="G326"/>
  <c r="B309"/>
  <c r="G282"/>
  <c r="H282"/>
  <c r="F184"/>
  <c r="B165"/>
  <c r="D165"/>
  <c r="F73"/>
  <c r="G73"/>
  <c r="D760" i="57"/>
  <c r="H760"/>
  <c r="G731" i="59"/>
  <c r="B705"/>
  <c r="H698"/>
  <c r="B580"/>
  <c r="E565"/>
  <c r="B565"/>
  <c r="F551"/>
  <c r="B547"/>
  <c r="B500"/>
  <c r="E485"/>
  <c r="E472"/>
  <c r="B457"/>
  <c r="F401"/>
  <c r="G360"/>
  <c r="F308"/>
  <c r="G202"/>
  <c r="H202"/>
  <c r="D202"/>
  <c r="E202"/>
  <c r="F202"/>
  <c r="B202"/>
  <c r="D81"/>
  <c r="G81"/>
  <c r="G851"/>
  <c r="H750"/>
  <c r="E731"/>
  <c r="F698"/>
  <c r="A681"/>
  <c r="H681"/>
  <c r="F661"/>
  <c r="A580"/>
  <c r="A547"/>
  <c r="B536"/>
  <c r="A536"/>
  <c r="F515"/>
  <c r="G515"/>
  <c r="D485"/>
  <c r="F451"/>
  <c r="E451"/>
  <c r="E386"/>
  <c r="D386"/>
  <c r="H386"/>
  <c r="E352"/>
  <c r="F352"/>
  <c r="G352"/>
  <c r="D352"/>
  <c r="D342"/>
  <c r="B342"/>
  <c r="E342"/>
  <c r="G342"/>
  <c r="E289"/>
  <c r="G289"/>
  <c r="B289"/>
  <c r="F289"/>
  <c r="H184"/>
  <c r="B184"/>
  <c r="D184"/>
  <c r="G184"/>
  <c r="B163"/>
  <c r="D163"/>
  <c r="F9"/>
  <c r="G9"/>
  <c r="F1093" i="57"/>
  <c r="E1093"/>
  <c r="G1093"/>
  <c r="H1093"/>
  <c r="H902"/>
  <c r="D902"/>
  <c r="E462" i="59"/>
  <c r="A462"/>
  <c r="B462"/>
  <c r="G462"/>
  <c r="H462"/>
  <c r="D443"/>
  <c r="G443"/>
  <c r="H360"/>
  <c r="E360"/>
  <c r="G268"/>
  <c r="H268"/>
  <c r="E251"/>
  <c r="H251"/>
  <c r="B251"/>
  <c r="F251"/>
  <c r="G175"/>
  <c r="B175"/>
  <c r="E175"/>
  <c r="F175"/>
  <c r="D175"/>
  <c r="E153"/>
  <c r="G153"/>
  <c r="G107"/>
  <c r="E107"/>
  <c r="F107"/>
  <c r="G1076" i="57"/>
  <c r="F1076"/>
  <c r="E1076"/>
  <c r="H1076"/>
  <c r="B1076"/>
  <c r="A1076"/>
  <c r="D1076"/>
  <c r="D1001"/>
  <c r="B1001"/>
  <c r="A1001"/>
  <c r="D910"/>
  <c r="G910"/>
  <c r="F910"/>
  <c r="B892"/>
  <c r="A892"/>
  <c r="E794"/>
  <c r="G794"/>
  <c r="H794"/>
  <c r="A794"/>
  <c r="B794"/>
  <c r="A691" i="59"/>
  <c r="D691"/>
  <c r="G606"/>
  <c r="H606"/>
  <c r="G535"/>
  <c r="E498"/>
  <c r="A498"/>
  <c r="B498"/>
  <c r="D478"/>
  <c r="A478"/>
  <c r="B478"/>
  <c r="H478"/>
  <c r="D359"/>
  <c r="A359"/>
  <c r="B359"/>
  <c r="E359"/>
  <c r="D306"/>
  <c r="F306"/>
  <c r="B306"/>
  <c r="E306"/>
  <c r="G306"/>
  <c r="H306"/>
  <c r="D250"/>
  <c r="G250"/>
  <c r="E250"/>
  <c r="F134"/>
  <c r="G134"/>
  <c r="B63"/>
  <c r="F63"/>
  <c r="G63"/>
  <c r="H63"/>
  <c r="E63"/>
  <c r="F1109" i="57"/>
  <c r="D1109"/>
  <c r="E1109"/>
  <c r="D666" i="59"/>
  <c r="B661"/>
  <c r="B641"/>
  <c r="B618"/>
  <c r="A618"/>
  <c r="H567"/>
  <c r="D540"/>
  <c r="A540"/>
  <c r="F520"/>
  <c r="D520"/>
  <c r="E520"/>
  <c r="G520"/>
  <c r="A425"/>
  <c r="A399"/>
  <c r="G399"/>
  <c r="H399"/>
  <c r="E368"/>
  <c r="B368"/>
  <c r="B323"/>
  <c r="D323"/>
  <c r="E323"/>
  <c r="F323"/>
  <c r="H323"/>
  <c r="G190"/>
  <c r="B190"/>
  <c r="E190"/>
  <c r="E86"/>
  <c r="H86"/>
  <c r="A1025" i="57"/>
  <c r="D1025"/>
  <c r="E1009" i="59"/>
  <c r="A851"/>
  <c r="H843"/>
  <c r="D814"/>
  <c r="E814"/>
  <c r="G786"/>
  <c r="F786"/>
  <c r="A760"/>
  <c r="B750"/>
  <c r="B731"/>
  <c r="G712"/>
  <c r="F656"/>
  <c r="E656"/>
  <c r="H617"/>
  <c r="G611"/>
  <c r="H597"/>
  <c r="G567"/>
  <c r="F508"/>
  <c r="G477"/>
  <c r="F393"/>
  <c r="A393"/>
  <c r="E393"/>
  <c r="A383"/>
  <c r="G383"/>
  <c r="G358"/>
  <c r="D358"/>
  <c r="E358"/>
  <c r="F331"/>
  <c r="B331"/>
  <c r="D331"/>
  <c r="G331"/>
  <c r="D161"/>
  <c r="B161"/>
  <c r="F161"/>
  <c r="H52"/>
  <c r="D52"/>
  <c r="G52"/>
  <c r="G1124" i="57"/>
  <c r="A1124"/>
  <c r="B1124"/>
  <c r="D1124"/>
  <c r="E1124"/>
  <c r="F1124"/>
  <c r="H1124"/>
  <c r="F754" i="59"/>
  <c r="F712"/>
  <c r="E697"/>
  <c r="G617"/>
  <c r="G597"/>
  <c r="D577"/>
  <c r="B577"/>
  <c r="F567"/>
  <c r="B555"/>
  <c r="A535"/>
  <c r="B520"/>
  <c r="F477"/>
  <c r="F366"/>
  <c r="D350"/>
  <c r="F350"/>
  <c r="D321"/>
  <c r="F321"/>
  <c r="E321"/>
  <c r="G321"/>
  <c r="H321"/>
  <c r="B305"/>
  <c r="G305"/>
  <c r="H305"/>
  <c r="F305"/>
  <c r="G182"/>
  <c r="H182"/>
  <c r="F182"/>
  <c r="D132"/>
  <c r="F132"/>
  <c r="G132"/>
  <c r="A843"/>
  <c r="A786"/>
  <c r="B766"/>
  <c r="B746"/>
  <c r="A666"/>
  <c r="F617"/>
  <c r="E567"/>
  <c r="B564"/>
  <c r="G554"/>
  <c r="E523"/>
  <c r="A520"/>
  <c r="F513"/>
  <c r="G503"/>
  <c r="D503"/>
  <c r="D477"/>
  <c r="D470"/>
  <c r="F470"/>
  <c r="F398"/>
  <c r="A398"/>
  <c r="B393"/>
  <c r="H382"/>
  <c r="F382"/>
  <c r="B321"/>
  <c r="B304"/>
  <c r="H304"/>
  <c r="D237"/>
  <c r="E237"/>
  <c r="F140"/>
  <c r="G140"/>
  <c r="E104"/>
  <c r="H104"/>
  <c r="D969" i="57"/>
  <c r="H969"/>
  <c r="B941"/>
  <c r="G941"/>
  <c r="A941"/>
  <c r="D941"/>
  <c r="H941"/>
  <c r="B712" i="59"/>
  <c r="E712"/>
  <c r="A697"/>
  <c r="G697"/>
  <c r="H697"/>
  <c r="D665"/>
  <c r="E665"/>
  <c r="F665"/>
  <c r="H665"/>
  <c r="F624"/>
  <c r="G624"/>
  <c r="H624"/>
  <c r="D617"/>
  <c r="D567"/>
  <c r="F554"/>
  <c r="H366"/>
  <c r="D366"/>
  <c r="A349"/>
  <c r="F349"/>
  <c r="G349"/>
  <c r="H349"/>
  <c r="B349"/>
  <c r="E349"/>
  <c r="D265"/>
  <c r="G207"/>
  <c r="F207"/>
  <c r="D180"/>
  <c r="B94"/>
  <c r="E94"/>
  <c r="D94"/>
  <c r="E68"/>
  <c r="F34"/>
  <c r="A1114" i="57"/>
  <c r="H1114"/>
  <c r="G1114"/>
  <c r="G162" i="59"/>
  <c r="D162"/>
  <c r="B1095" i="57"/>
  <c r="F1095"/>
  <c r="D1073"/>
  <c r="G1073"/>
  <c r="H1073"/>
  <c r="B1063"/>
  <c r="E1063"/>
  <c r="A1057"/>
  <c r="G1057"/>
  <c r="B1021"/>
  <c r="A1021"/>
  <c r="D1021"/>
  <c r="G1021"/>
  <c r="H1021"/>
  <c r="A875"/>
  <c r="F875"/>
  <c r="G686"/>
  <c r="B686"/>
  <c r="A464"/>
  <c r="B464"/>
  <c r="E464"/>
  <c r="D464"/>
  <c r="H351" i="59"/>
  <c r="H200"/>
  <c r="F195"/>
  <c r="D195"/>
  <c r="E195"/>
  <c r="G195"/>
  <c r="H1041" i="57"/>
  <c r="A1041"/>
  <c r="B909"/>
  <c r="A909"/>
  <c r="D909"/>
  <c r="G909"/>
  <c r="H909"/>
  <c r="D454" i="59"/>
  <c r="E400"/>
  <c r="E381"/>
  <c r="G375"/>
  <c r="F351"/>
  <c r="H307"/>
  <c r="E240"/>
  <c r="H220"/>
  <c r="H211"/>
  <c r="E200"/>
  <c r="H186"/>
  <c r="F172"/>
  <c r="F160"/>
  <c r="G160"/>
  <c r="G152"/>
  <c r="F145"/>
  <c r="G72"/>
  <c r="F47"/>
  <c r="D40"/>
  <c r="H1117" i="57"/>
  <c r="E1107"/>
  <c r="G1085"/>
  <c r="G1069"/>
  <c r="B862"/>
  <c r="F862"/>
  <c r="A862"/>
  <c r="E783"/>
  <c r="D783"/>
  <c r="B783"/>
  <c r="H746"/>
  <c r="G746"/>
  <c r="E346"/>
  <c r="F346"/>
  <c r="D346"/>
  <c r="E335"/>
  <c r="F335"/>
  <c r="H335"/>
  <c r="D146"/>
  <c r="E146"/>
  <c r="E375" i="59"/>
  <c r="E351"/>
  <c r="G336"/>
  <c r="F327"/>
  <c r="H312"/>
  <c r="H284"/>
  <c r="E277"/>
  <c r="D248"/>
  <c r="D186"/>
  <c r="F152"/>
  <c r="B131"/>
  <c r="E131"/>
  <c r="G85"/>
  <c r="B85"/>
  <c r="F1078" i="57"/>
  <c r="H1078"/>
  <c r="A1040"/>
  <c r="D1040"/>
  <c r="G996"/>
  <c r="B996"/>
  <c r="D996"/>
  <c r="B925"/>
  <c r="A925"/>
  <c r="D925"/>
  <c r="G925"/>
  <c r="H925"/>
  <c r="F767"/>
  <c r="B728"/>
  <c r="D728"/>
  <c r="E728"/>
  <c r="F240" i="59"/>
  <c r="H240"/>
  <c r="B200"/>
  <c r="G200"/>
  <c r="B1085" i="57"/>
  <c r="D1085"/>
  <c r="B1069"/>
  <c r="A1069"/>
  <c r="H1069"/>
  <c r="B1053"/>
  <c r="H1053"/>
  <c r="D1053"/>
  <c r="G1053"/>
  <c r="E869"/>
  <c r="G869"/>
  <c r="B827"/>
  <c r="H827"/>
  <c r="E827"/>
  <c r="F827"/>
  <c r="G827"/>
  <c r="G717"/>
  <c r="A717"/>
  <c r="E717"/>
  <c r="D717"/>
  <c r="A362"/>
  <c r="D362"/>
  <c r="D336" i="59"/>
  <c r="H296"/>
  <c r="E296"/>
  <c r="G296"/>
  <c r="G288"/>
  <c r="G247"/>
  <c r="E247"/>
  <c r="B183"/>
  <c r="G183"/>
  <c r="D77"/>
  <c r="E77"/>
  <c r="F77"/>
  <c r="H71"/>
  <c r="D66"/>
  <c r="B66"/>
  <c r="F66"/>
  <c r="G66"/>
  <c r="H66"/>
  <c r="E1105" i="57"/>
  <c r="A1085"/>
  <c r="A1053"/>
  <c r="F1018"/>
  <c r="H1018"/>
  <c r="D949"/>
  <c r="E949"/>
  <c r="G889"/>
  <c r="H889"/>
  <c r="A869"/>
  <c r="G859"/>
  <c r="A859"/>
  <c r="B859"/>
  <c r="D859"/>
  <c r="E859"/>
  <c r="F859"/>
  <c r="H859"/>
  <c r="H844"/>
  <c r="A844"/>
  <c r="D844"/>
  <c r="G844"/>
  <c r="A807"/>
  <c r="G807"/>
  <c r="H807"/>
  <c r="B717"/>
  <c r="D637"/>
  <c r="G637"/>
  <c r="H637"/>
  <c r="A351" i="59"/>
  <c r="E303"/>
  <c r="G303"/>
  <c r="F288"/>
  <c r="B240"/>
  <c r="E122"/>
  <c r="G122"/>
  <c r="G76"/>
  <c r="B31"/>
  <c r="F31"/>
  <c r="H31"/>
  <c r="B1117" i="57"/>
  <c r="A1117"/>
  <c r="B1112"/>
  <c r="D1112"/>
  <c r="F1099"/>
  <c r="G1068"/>
  <c r="F1068"/>
  <c r="H1052"/>
  <c r="B1008"/>
  <c r="D1008"/>
  <c r="E1008"/>
  <c r="B973"/>
  <c r="D973"/>
  <c r="G973"/>
  <c r="H973"/>
  <c r="H964"/>
  <c r="F948"/>
  <c r="D948"/>
  <c r="H948"/>
  <c r="E948"/>
  <c r="A948"/>
  <c r="G843"/>
  <c r="A827"/>
  <c r="E787"/>
  <c r="D716"/>
  <c r="E716"/>
  <c r="A578"/>
  <c r="E578"/>
  <c r="E518"/>
  <c r="A518"/>
  <c r="G518"/>
  <c r="H518"/>
  <c r="F518"/>
  <c r="F310" i="59"/>
  <c r="B303"/>
  <c r="E288"/>
  <c r="E267"/>
  <c r="G210"/>
  <c r="E177"/>
  <c r="F169"/>
  <c r="F158"/>
  <c r="B158"/>
  <c r="F76"/>
  <c r="F1105" i="57"/>
  <c r="A1105"/>
  <c r="H1105"/>
  <c r="B1037"/>
  <c r="D1037"/>
  <c r="A1037"/>
  <c r="G1037"/>
  <c r="H1037"/>
  <c r="B868"/>
  <c r="A868"/>
  <c r="E868"/>
  <c r="H868"/>
  <c r="H850"/>
  <c r="D310" i="59"/>
  <c r="D288"/>
  <c r="F238"/>
  <c r="D121"/>
  <c r="B121"/>
  <c r="G121"/>
  <c r="H89"/>
  <c r="G89"/>
  <c r="E76"/>
  <c r="F57"/>
  <c r="A1098" i="57"/>
  <c r="F1098"/>
  <c r="G1098"/>
  <c r="G1052"/>
  <c r="F1052"/>
  <c r="A1052"/>
  <c r="D1052"/>
  <c r="G1044"/>
  <c r="E1044"/>
  <c r="H1044"/>
  <c r="B1044"/>
  <c r="D1044"/>
  <c r="F1044"/>
  <c r="F1007"/>
  <c r="E1007"/>
  <c r="G964"/>
  <c r="D964"/>
  <c r="A964"/>
  <c r="B964"/>
  <c r="F964"/>
  <c r="G887"/>
  <c r="H887"/>
  <c r="G850"/>
  <c r="F787"/>
  <c r="H787"/>
  <c r="B787"/>
  <c r="B779"/>
  <c r="D779"/>
  <c r="E779"/>
  <c r="F779"/>
  <c r="G779"/>
  <c r="H635"/>
  <c r="A635"/>
  <c r="F635"/>
  <c r="E169" i="59"/>
  <c r="B169"/>
  <c r="G169"/>
  <c r="D82"/>
  <c r="G82"/>
  <c r="A1065" i="57"/>
  <c r="D1065"/>
  <c r="G1036"/>
  <c r="E1036"/>
  <c r="F1036"/>
  <c r="D1029"/>
  <c r="G1029"/>
  <c r="H1029"/>
  <c r="A1029"/>
  <c r="B1024"/>
  <c r="D1024"/>
  <c r="E1016"/>
  <c r="B1016"/>
  <c r="D1016"/>
  <c r="D992"/>
  <c r="A992"/>
  <c r="B992"/>
  <c r="G904"/>
  <c r="H904"/>
  <c r="H702" i="59"/>
  <c r="G687"/>
  <c r="G670"/>
  <c r="E629"/>
  <c r="H527"/>
  <c r="E507"/>
  <c r="F420"/>
  <c r="H378"/>
  <c r="B301"/>
  <c r="B288"/>
  <c r="F274"/>
  <c r="H256"/>
  <c r="B256"/>
  <c r="F197"/>
  <c r="D185"/>
  <c r="H185"/>
  <c r="G181"/>
  <c r="B176"/>
  <c r="H176"/>
  <c r="E168"/>
  <c r="F168"/>
  <c r="H162"/>
  <c r="F156"/>
  <c r="D1089" i="57"/>
  <c r="A1089"/>
  <c r="F1082"/>
  <c r="H1082"/>
  <c r="D1082"/>
  <c r="G1082"/>
  <c r="B963"/>
  <c r="E963"/>
  <c r="F963"/>
  <c r="G963"/>
  <c r="E947"/>
  <c r="G947"/>
  <c r="B947"/>
  <c r="H913"/>
  <c r="G913"/>
  <c r="A850"/>
  <c r="B850"/>
  <c r="D850"/>
  <c r="E850"/>
  <c r="G803"/>
  <c r="D803"/>
  <c r="F803"/>
  <c r="G378" i="59"/>
  <c r="H367"/>
  <c r="G325"/>
  <c r="E274"/>
  <c r="H266"/>
  <c r="G230"/>
  <c r="D208"/>
  <c r="E208"/>
  <c r="B185"/>
  <c r="B168"/>
  <c r="F162"/>
  <c r="H141"/>
  <c r="B76"/>
  <c r="D43"/>
  <c r="H43"/>
  <c r="D18"/>
  <c r="F18"/>
  <c r="D11"/>
  <c r="D1104" i="57"/>
  <c r="A1104"/>
  <c r="B1104"/>
  <c r="D1096"/>
  <c r="E1096"/>
  <c r="F1096"/>
  <c r="H1096"/>
  <c r="H1081"/>
  <c r="F1014"/>
  <c r="G1014"/>
  <c r="H875"/>
  <c r="D849"/>
  <c r="A849"/>
  <c r="B849"/>
  <c r="F849"/>
  <c r="B803"/>
  <c r="G687"/>
  <c r="H687"/>
  <c r="B665"/>
  <c r="E378" i="59"/>
  <c r="D325"/>
  <c r="F230"/>
  <c r="E215"/>
  <c r="E197"/>
  <c r="B197"/>
  <c r="E162"/>
  <c r="E75"/>
  <c r="G75"/>
  <c r="B18"/>
  <c r="E1095" i="57"/>
  <c r="D1081"/>
  <c r="E1057"/>
  <c r="E999"/>
  <c r="F999"/>
  <c r="F990"/>
  <c r="D990"/>
  <c r="H977"/>
  <c r="G977"/>
  <c r="A961"/>
  <c r="G961"/>
  <c r="H961"/>
  <c r="G945"/>
  <c r="H945"/>
  <c r="G875"/>
  <c r="A803"/>
  <c r="E500"/>
  <c r="B500"/>
  <c r="A500"/>
  <c r="H500"/>
  <c r="E437"/>
  <c r="A437"/>
  <c r="D437"/>
  <c r="F437"/>
  <c r="H437"/>
  <c r="B437"/>
  <c r="E499"/>
  <c r="A499"/>
  <c r="F337"/>
  <c r="D337"/>
  <c r="E337"/>
  <c r="B481"/>
  <c r="E481"/>
  <c r="G481"/>
  <c r="A481"/>
  <c r="D481"/>
  <c r="H481"/>
  <c r="E336"/>
  <c r="G336"/>
  <c r="E327"/>
  <c r="H327"/>
  <c r="H87"/>
  <c r="E87"/>
  <c r="G87"/>
  <c r="D19"/>
  <c r="E19"/>
  <c r="B1101"/>
  <c r="A1101"/>
  <c r="H885"/>
  <c r="B885"/>
  <c r="F885"/>
  <c r="B693"/>
  <c r="H693"/>
  <c r="A456"/>
  <c r="B456"/>
  <c r="F456"/>
  <c r="G1012"/>
  <c r="E1012"/>
  <c r="A758"/>
  <c r="B758"/>
  <c r="D758"/>
  <c r="E758"/>
  <c r="H758"/>
  <c r="E674"/>
  <c r="B674"/>
  <c r="H674"/>
  <c r="A519"/>
  <c r="B519"/>
  <c r="D519"/>
  <c r="D389"/>
  <c r="A389"/>
  <c r="G389"/>
  <c r="E353"/>
  <c r="D353"/>
  <c r="D195"/>
  <c r="F195"/>
  <c r="G195"/>
  <c r="H292" i="59"/>
  <c r="E33"/>
  <c r="D33"/>
  <c r="H22"/>
  <c r="H16"/>
  <c r="F10"/>
  <c r="F1084" i="57"/>
  <c r="B1067"/>
  <c r="B1061"/>
  <c r="G1028"/>
  <c r="D1028"/>
  <c r="H1017"/>
  <c r="B1012"/>
  <c r="B1000"/>
  <c r="D1000"/>
  <c r="D957"/>
  <c r="E933"/>
  <c r="D912"/>
  <c r="B912"/>
  <c r="G848"/>
  <c r="E842"/>
  <c r="A842"/>
  <c r="E778"/>
  <c r="F771"/>
  <c r="G766"/>
  <c r="A673"/>
  <c r="D673"/>
  <c r="H647"/>
  <c r="B647"/>
  <c r="D647"/>
  <c r="G647"/>
  <c r="A642"/>
  <c r="G589"/>
  <c r="F589"/>
  <c r="H589"/>
  <c r="A488"/>
  <c r="B488"/>
  <c r="D488"/>
  <c r="E488"/>
  <c r="F488"/>
  <c r="H488"/>
  <c r="B471"/>
  <c r="G379"/>
  <c r="F218"/>
  <c r="B218"/>
  <c r="E218"/>
  <c r="G218"/>
  <c r="G22" i="59"/>
  <c r="G1108" i="57"/>
  <c r="E1108"/>
  <c r="E1088"/>
  <c r="D1066"/>
  <c r="A1061"/>
  <c r="A1012"/>
  <c r="H993"/>
  <c r="A989"/>
  <c r="F918"/>
  <c r="A891"/>
  <c r="B891"/>
  <c r="E891"/>
  <c r="G891"/>
  <c r="D823"/>
  <c r="H823"/>
  <c r="D771"/>
  <c r="E722"/>
  <c r="D698"/>
  <c r="F654"/>
  <c r="H654"/>
  <c r="E654"/>
  <c r="D616"/>
  <c r="G616"/>
  <c r="E504"/>
  <c r="D504"/>
  <c r="H504"/>
  <c r="B504"/>
  <c r="A406"/>
  <c r="H406"/>
  <c r="F406"/>
  <c r="G406"/>
  <c r="G282"/>
  <c r="B282"/>
  <c r="F118"/>
  <c r="D118"/>
  <c r="D50" i="59"/>
  <c r="B50"/>
  <c r="F22"/>
  <c r="H15"/>
  <c r="B1108" i="57"/>
  <c r="D1088"/>
  <c r="B1084"/>
  <c r="G1011"/>
  <c r="A988"/>
  <c r="D988"/>
  <c r="E896"/>
  <c r="G896"/>
  <c r="D848"/>
  <c r="H848"/>
  <c r="D840"/>
  <c r="A840"/>
  <c r="B840"/>
  <c r="F840"/>
  <c r="G840"/>
  <c r="D766"/>
  <c r="F766"/>
  <c r="A766"/>
  <c r="B766"/>
  <c r="E741"/>
  <c r="F741"/>
  <c r="F680"/>
  <c r="H680"/>
  <c r="D607"/>
  <c r="G607"/>
  <c r="H607"/>
  <c r="G486"/>
  <c r="H217"/>
  <c r="B217"/>
  <c r="G1004"/>
  <c r="D1004"/>
  <c r="F932"/>
  <c r="B932"/>
  <c r="D932"/>
  <c r="H932"/>
  <c r="D873"/>
  <c r="G873"/>
  <c r="H873"/>
  <c r="E839"/>
  <c r="D839"/>
  <c r="E671"/>
  <c r="A671"/>
  <c r="H615"/>
  <c r="F615"/>
  <c r="G596"/>
  <c r="E596"/>
  <c r="H596"/>
  <c r="D517"/>
  <c r="F517"/>
  <c r="G517"/>
  <c r="B517"/>
  <c r="A517"/>
  <c r="E517"/>
  <c r="H517"/>
  <c r="E397"/>
  <c r="G397"/>
  <c r="E184"/>
  <c r="H184"/>
  <c r="D184"/>
  <c r="F184"/>
  <c r="D813"/>
  <c r="B813"/>
  <c r="A679"/>
  <c r="D493"/>
  <c r="A493"/>
  <c r="G493"/>
  <c r="D396"/>
  <c r="G396"/>
  <c r="E396"/>
  <c r="H396"/>
  <c r="D280"/>
  <c r="H280"/>
  <c r="E69" i="59"/>
  <c r="B69"/>
  <c r="G1116" i="57"/>
  <c r="E1116"/>
  <c r="H1116"/>
  <c r="E1111"/>
  <c r="G1060"/>
  <c r="D1060"/>
  <c r="A1004"/>
  <c r="H820"/>
  <c r="E738"/>
  <c r="G738"/>
  <c r="B729"/>
  <c r="G430"/>
  <c r="A430"/>
  <c r="H302"/>
  <c r="D302"/>
  <c r="G302"/>
  <c r="B302"/>
  <c r="E61" i="59"/>
  <c r="G61"/>
  <c r="G41"/>
  <c r="F1121" i="57"/>
  <c r="E1121"/>
  <c r="E1092"/>
  <c r="G1071"/>
  <c r="F1071"/>
  <c r="F1020"/>
  <c r="G1009"/>
  <c r="H1009"/>
  <c r="G980"/>
  <c r="B980"/>
  <c r="H968"/>
  <c r="B968"/>
  <c r="D956"/>
  <c r="H956"/>
  <c r="D937"/>
  <c r="B937"/>
  <c r="E917"/>
  <c r="G917"/>
  <c r="B865"/>
  <c r="B852"/>
  <c r="D852"/>
  <c r="H852"/>
  <c r="E846"/>
  <c r="F846"/>
  <c r="F797"/>
  <c r="E712"/>
  <c r="D712"/>
  <c r="G705"/>
  <c r="D705"/>
  <c r="A705"/>
  <c r="B705"/>
  <c r="G438"/>
  <c r="D419"/>
  <c r="E164" i="59"/>
  <c r="F1125" i="57"/>
  <c r="B1125"/>
  <c r="B1121"/>
  <c r="E1087"/>
  <c r="G1087"/>
  <c r="E1064"/>
  <c r="B1064"/>
  <c r="B1060"/>
  <c r="E1020"/>
  <c r="D985"/>
  <c r="A985"/>
  <c r="E879"/>
  <c r="G879"/>
  <c r="A865"/>
  <c r="D858"/>
  <c r="E858"/>
  <c r="B763"/>
  <c r="H763"/>
  <c r="H754"/>
  <c r="D754"/>
  <c r="G754"/>
  <c r="D720"/>
  <c r="A720"/>
  <c r="B720"/>
  <c r="E652"/>
  <c r="B652"/>
  <c r="D652"/>
  <c r="A652"/>
  <c r="G622"/>
  <c r="D622"/>
  <c r="D582"/>
  <c r="F582"/>
  <c r="B582"/>
  <c r="H582"/>
  <c r="G564"/>
  <c r="B564"/>
  <c r="H564"/>
  <c r="D448"/>
  <c r="B448"/>
  <c r="E448"/>
  <c r="E428"/>
  <c r="G428"/>
  <c r="H428"/>
  <c r="B143" i="59"/>
  <c r="A1125" i="57"/>
  <c r="A1121"/>
  <c r="B1115"/>
  <c r="H1101"/>
  <c r="G1092"/>
  <c r="B1092"/>
  <c r="A1060"/>
  <c r="F916"/>
  <c r="E916"/>
  <c r="H916"/>
  <c r="G878"/>
  <c r="B878"/>
  <c r="D878"/>
  <c r="E878"/>
  <c r="F878"/>
  <c r="E788"/>
  <c r="D788"/>
  <c r="G788"/>
  <c r="A763"/>
  <c r="G667"/>
  <c r="D667"/>
  <c r="F629"/>
  <c r="B629"/>
  <c r="A629"/>
  <c r="G437"/>
  <c r="D339"/>
  <c r="E339"/>
  <c r="F381"/>
  <c r="D381"/>
  <c r="A381"/>
  <c r="B381"/>
  <c r="E381"/>
  <c r="H381"/>
  <c r="E264"/>
  <c r="H264"/>
  <c r="F264"/>
  <c r="G264"/>
  <c r="D59"/>
  <c r="H59"/>
  <c r="H924"/>
  <c r="F837"/>
  <c r="D819"/>
  <c r="D802"/>
  <c r="D796"/>
  <c r="H791"/>
  <c r="H545"/>
  <c r="D545"/>
  <c r="G545"/>
  <c r="G470"/>
  <c r="H470"/>
  <c r="D455"/>
  <c r="F455"/>
  <c r="B378"/>
  <c r="E378"/>
  <c r="G378"/>
  <c r="H378"/>
  <c r="E326"/>
  <c r="F326"/>
  <c r="G318"/>
  <c r="D224"/>
  <c r="B224"/>
  <c r="E224"/>
  <c r="G224"/>
  <c r="G170"/>
  <c r="D170"/>
  <c r="H170"/>
  <c r="D104"/>
  <c r="D83"/>
  <c r="E83"/>
  <c r="B83"/>
  <c r="D780"/>
  <c r="G780"/>
  <c r="D727"/>
  <c r="A727"/>
  <c r="H727"/>
  <c r="B645"/>
  <c r="H645"/>
  <c r="A512"/>
  <c r="B512"/>
  <c r="E485"/>
  <c r="A485"/>
  <c r="B485"/>
  <c r="A478"/>
  <c r="E478"/>
  <c r="D360"/>
  <c r="E360"/>
  <c r="D290"/>
  <c r="G290"/>
  <c r="F269"/>
  <c r="B269"/>
  <c r="B223"/>
  <c r="D223"/>
  <c r="E223"/>
  <c r="F223"/>
  <c r="H223"/>
  <c r="G223"/>
  <c r="B182"/>
  <c r="E182"/>
  <c r="F182"/>
  <c r="G182"/>
  <c r="E93"/>
  <c r="G93"/>
  <c r="H93"/>
  <c r="B73"/>
  <c r="D73"/>
  <c r="F73"/>
  <c r="H73"/>
  <c r="G73"/>
  <c r="G938"/>
  <c r="G907"/>
  <c r="A837"/>
  <c r="F829"/>
  <c r="B819"/>
  <c r="A802"/>
  <c r="D786"/>
  <c r="F786"/>
  <c r="G765"/>
  <c r="G708"/>
  <c r="E690"/>
  <c r="D690"/>
  <c r="H669"/>
  <c r="A641"/>
  <c r="B641"/>
  <c r="D641"/>
  <c r="H641"/>
  <c r="F633"/>
  <c r="B605"/>
  <c r="H605"/>
  <c r="G595"/>
  <c r="H595"/>
  <c r="D568"/>
  <c r="H568"/>
  <c r="E568"/>
  <c r="G544"/>
  <c r="E528"/>
  <c r="A528"/>
  <c r="B528"/>
  <c r="E444"/>
  <c r="H444"/>
  <c r="E394"/>
  <c r="B394"/>
  <c r="E318"/>
  <c r="B318"/>
  <c r="G309"/>
  <c r="B309"/>
  <c r="D309"/>
  <c r="B301"/>
  <c r="E301"/>
  <c r="G169"/>
  <c r="H169"/>
  <c r="B169"/>
  <c r="D169"/>
  <c r="F169"/>
  <c r="E125"/>
  <c r="G125"/>
  <c r="H125"/>
  <c r="B125"/>
  <c r="D125"/>
  <c r="E36"/>
  <c r="G36"/>
  <c r="H36"/>
  <c r="D829"/>
  <c r="F805"/>
  <c r="E795"/>
  <c r="A780"/>
  <c r="F765"/>
  <c r="F708"/>
  <c r="A619"/>
  <c r="E594"/>
  <c r="G594"/>
  <c r="E584"/>
  <c r="D584"/>
  <c r="H584"/>
  <c r="D577"/>
  <c r="G577"/>
  <c r="A577"/>
  <c r="F544"/>
  <c r="D511"/>
  <c r="F511"/>
  <c r="G511"/>
  <c r="A462"/>
  <c r="F462"/>
  <c r="D393"/>
  <c r="E393"/>
  <c r="G376"/>
  <c r="D376"/>
  <c r="E376"/>
  <c r="G334"/>
  <c r="E334"/>
  <c r="F317"/>
  <c r="D268"/>
  <c r="F268"/>
  <c r="H268"/>
  <c r="H134"/>
  <c r="D134"/>
  <c r="E134"/>
  <c r="G134"/>
  <c r="H108"/>
  <c r="B108"/>
  <c r="D108"/>
  <c r="B25"/>
  <c r="E25"/>
  <c r="F25"/>
  <c r="G25"/>
  <c r="H25"/>
  <c r="E907"/>
  <c r="G895"/>
  <c r="E835"/>
  <c r="F822"/>
  <c r="D805"/>
  <c r="E708"/>
  <c r="E676"/>
  <c r="G676"/>
  <c r="E669"/>
  <c r="A669"/>
  <c r="G669"/>
  <c r="D650"/>
  <c r="G650"/>
  <c r="D632"/>
  <c r="D625"/>
  <c r="F625"/>
  <c r="H567"/>
  <c r="H534"/>
  <c r="F483"/>
  <c r="H483"/>
  <c r="D461"/>
  <c r="G350"/>
  <c r="F299"/>
  <c r="D299"/>
  <c r="D233"/>
  <c r="B233"/>
  <c r="B795"/>
  <c r="H795"/>
  <c r="E740"/>
  <c r="A740"/>
  <c r="F740"/>
  <c r="F696"/>
  <c r="B696"/>
  <c r="E696"/>
  <c r="A560"/>
  <c r="G560"/>
  <c r="B560"/>
  <c r="H544"/>
  <c r="A544"/>
  <c r="B544"/>
  <c r="D544"/>
  <c r="B496"/>
  <c r="D496"/>
  <c r="E496"/>
  <c r="D490"/>
  <c r="F490"/>
  <c r="E468"/>
  <c r="B468"/>
  <c r="A424"/>
  <c r="E424"/>
  <c r="H424"/>
  <c r="B424"/>
  <c r="D316"/>
  <c r="F316"/>
  <c r="D308"/>
  <c r="G308"/>
  <c r="F308"/>
  <c r="H308"/>
  <c r="G221"/>
  <c r="B221"/>
  <c r="H221"/>
  <c r="F149"/>
  <c r="G149"/>
  <c r="H149"/>
  <c r="F11"/>
  <c r="H11"/>
  <c r="B818"/>
  <c r="D818"/>
  <c r="B811"/>
  <c r="E811"/>
  <c r="A765"/>
  <c r="B708"/>
  <c r="A702"/>
  <c r="F661"/>
  <c r="G661"/>
  <c r="D644"/>
  <c r="A644"/>
  <c r="B644"/>
  <c r="H644"/>
  <c r="H609"/>
  <c r="H550"/>
  <c r="B550"/>
  <c r="E550"/>
  <c r="A496"/>
  <c r="A468"/>
  <c r="D433"/>
  <c r="E433"/>
  <c r="G366"/>
  <c r="D366"/>
  <c r="H366"/>
  <c r="B308"/>
  <c r="D287"/>
  <c r="H287"/>
  <c r="B287"/>
  <c r="E287"/>
  <c r="G287"/>
  <c r="B232"/>
  <c r="F232"/>
  <c r="G232"/>
  <c r="H232"/>
  <c r="B901"/>
  <c r="G883"/>
  <c r="B822"/>
  <c r="A818"/>
  <c r="H804"/>
  <c r="G764"/>
  <c r="G643"/>
  <c r="D630"/>
  <c r="H630"/>
  <c r="G624"/>
  <c r="D624"/>
  <c r="B624"/>
  <c r="F624"/>
  <c r="B617"/>
  <c r="G609"/>
  <c r="D575"/>
  <c r="E575"/>
  <c r="H575"/>
  <c r="G542"/>
  <c r="B533"/>
  <c r="E533"/>
  <c r="F533"/>
  <c r="H440"/>
  <c r="F399"/>
  <c r="E399"/>
  <c r="E358"/>
  <c r="B266"/>
  <c r="D266"/>
  <c r="E266"/>
  <c r="F266"/>
  <c r="H266"/>
  <c r="A822"/>
  <c r="F817"/>
  <c r="A768"/>
  <c r="H743"/>
  <c r="G743"/>
  <c r="F707"/>
  <c r="B661"/>
  <c r="A592"/>
  <c r="F592"/>
  <c r="G574"/>
  <c r="F574"/>
  <c r="G566"/>
  <c r="E566"/>
  <c r="D558"/>
  <c r="B558"/>
  <c r="E558"/>
  <c r="H558"/>
  <c r="A533"/>
  <c r="E449"/>
  <c r="A422"/>
  <c r="D422"/>
  <c r="F422"/>
  <c r="G422"/>
  <c r="H422"/>
  <c r="D382"/>
  <c r="B382"/>
  <c r="G382"/>
  <c r="D296"/>
  <c r="H296"/>
  <c r="G230"/>
  <c r="H230"/>
  <c r="B166"/>
  <c r="F166"/>
  <c r="G166"/>
  <c r="H166"/>
  <c r="E166"/>
  <c r="D99"/>
  <c r="G99"/>
  <c r="E99"/>
  <c r="E89"/>
  <c r="F89"/>
  <c r="H89"/>
  <c r="A907"/>
  <c r="A661"/>
  <c r="B643"/>
  <c r="H643"/>
  <c r="E609"/>
  <c r="A609"/>
  <c r="F609"/>
  <c r="G541"/>
  <c r="F541"/>
  <c r="A541"/>
  <c r="B541"/>
  <c r="E541"/>
  <c r="A440"/>
  <c r="B440"/>
  <c r="E440"/>
  <c r="E413"/>
  <c r="G413"/>
  <c r="F413"/>
  <c r="G381"/>
  <c r="H364"/>
  <c r="A364"/>
  <c r="D321"/>
  <c r="F321"/>
  <c r="F313"/>
  <c r="B313"/>
  <c r="D313"/>
  <c r="G313"/>
  <c r="D274"/>
  <c r="G274"/>
  <c r="H210"/>
  <c r="D165"/>
  <c r="B99"/>
  <c r="F88"/>
  <c r="G88"/>
  <c r="F59"/>
  <c r="D273"/>
  <c r="H273"/>
  <c r="F569"/>
  <c r="E460"/>
  <c r="F417"/>
  <c r="G398"/>
  <c r="H349"/>
  <c r="H310"/>
  <c r="F307"/>
  <c r="D157"/>
  <c r="B157"/>
  <c r="H157"/>
  <c r="G523"/>
  <c r="H508"/>
  <c r="F502"/>
  <c r="F474"/>
  <c r="D445"/>
  <c r="D398"/>
  <c r="E349"/>
  <c r="E140"/>
  <c r="E72"/>
  <c r="B15"/>
  <c r="D15"/>
  <c r="E15"/>
  <c r="F15"/>
  <c r="F523"/>
  <c r="E310"/>
  <c r="B307"/>
  <c r="D300"/>
  <c r="B255"/>
  <c r="F186"/>
  <c r="B186"/>
  <c r="E186"/>
  <c r="H154"/>
  <c r="G128"/>
  <c r="B128"/>
  <c r="F128"/>
  <c r="D65"/>
  <c r="D58"/>
  <c r="E58"/>
  <c r="A445"/>
  <c r="E373"/>
  <c r="B373"/>
  <c r="H343"/>
  <c r="E343"/>
  <c r="E333"/>
  <c r="H333"/>
  <c r="H270"/>
  <c r="H168"/>
  <c r="F154"/>
  <c r="D139"/>
  <c r="E139"/>
  <c r="F72"/>
  <c r="G72"/>
  <c r="H72"/>
  <c r="E33"/>
  <c r="D33"/>
  <c r="F33"/>
  <c r="G33"/>
  <c r="H13"/>
  <c r="B508"/>
  <c r="B484"/>
  <c r="D270"/>
  <c r="B248"/>
  <c r="F248"/>
  <c r="G248"/>
  <c r="H185"/>
  <c r="B185"/>
  <c r="D176"/>
  <c r="F168"/>
  <c r="E64"/>
  <c r="B57"/>
  <c r="D57"/>
  <c r="F57"/>
  <c r="G57"/>
  <c r="H57"/>
  <c r="B41"/>
  <c r="D41"/>
  <c r="F41"/>
  <c r="D24"/>
  <c r="B24"/>
  <c r="F24"/>
  <c r="F13"/>
  <c r="E162"/>
  <c r="G162"/>
  <c r="F492"/>
  <c r="A492"/>
  <c r="G414"/>
  <c r="A388"/>
  <c r="G372"/>
  <c r="H359"/>
  <c r="F347"/>
  <c r="F331"/>
  <c r="B270"/>
  <c r="F138"/>
  <c r="G138"/>
  <c r="H138"/>
  <c r="B102"/>
  <c r="D102"/>
  <c r="G102"/>
  <c r="F86"/>
  <c r="H86"/>
  <c r="E22"/>
  <c r="F22"/>
  <c r="G22"/>
  <c r="F701"/>
  <c r="E613"/>
  <c r="H613"/>
  <c r="F561"/>
  <c r="G495"/>
  <c r="D414"/>
  <c r="D372"/>
  <c r="H341"/>
  <c r="D331"/>
  <c r="G303"/>
  <c r="H257"/>
  <c r="F84"/>
  <c r="D84"/>
  <c r="E84"/>
  <c r="G84"/>
  <c r="E70"/>
  <c r="F70"/>
  <c r="F55"/>
  <c r="B47"/>
  <c r="E47"/>
  <c r="H47"/>
  <c r="D386"/>
  <c r="G386"/>
  <c r="F341"/>
  <c r="D153"/>
  <c r="G153"/>
  <c r="G618"/>
  <c r="F400"/>
  <c r="G400"/>
  <c r="B372"/>
  <c r="E330"/>
  <c r="H288"/>
  <c r="D257"/>
  <c r="G257"/>
  <c r="G160"/>
  <c r="D131"/>
  <c r="E131"/>
  <c r="G131"/>
  <c r="F117"/>
  <c r="D117"/>
  <c r="B131"/>
  <c r="G214"/>
  <c r="H191"/>
  <c r="E137"/>
  <c r="E97"/>
  <c r="F63"/>
  <c r="F191"/>
  <c r="G34"/>
  <c r="E10"/>
  <c r="E191"/>
  <c r="H121"/>
  <c r="G116"/>
  <c r="B97"/>
  <c r="G45"/>
  <c r="F40"/>
  <c r="B202"/>
  <c r="D191"/>
  <c r="H151"/>
  <c r="H96"/>
  <c r="H136"/>
  <c r="H9"/>
  <c r="F136"/>
  <c r="B96"/>
  <c r="H61"/>
  <c r="B40"/>
  <c r="B100"/>
  <c r="F61"/>
  <c r="B7" i="53"/>
  <c r="D7"/>
  <c r="E7"/>
  <c r="F7"/>
  <c r="H7"/>
  <c r="G7"/>
  <c r="B8"/>
  <c r="G8"/>
  <c r="F8"/>
  <c r="E8"/>
  <c r="D8"/>
  <c r="A8"/>
  <c r="A9" s="1"/>
  <c r="D886" i="57"/>
  <c r="E886"/>
  <c r="F886"/>
  <c r="G886"/>
  <c r="H886"/>
  <c r="B886"/>
  <c r="A886"/>
  <c r="D841"/>
  <c r="G841"/>
  <c r="E841"/>
  <c r="F841"/>
  <c r="H841"/>
  <c r="B841"/>
  <c r="A841"/>
  <c r="H1102"/>
  <c r="B1102"/>
  <c r="E1102"/>
  <c r="F1102"/>
  <c r="A1102"/>
  <c r="D1102"/>
  <c r="G1102"/>
  <c r="G1031"/>
  <c r="H1031"/>
  <c r="A1031"/>
  <c r="D1031"/>
  <c r="E1031"/>
  <c r="F1031"/>
  <c r="B1031"/>
  <c r="H958"/>
  <c r="A958"/>
  <c r="B958"/>
  <c r="E958"/>
  <c r="D958"/>
  <c r="F958"/>
  <c r="G958"/>
  <c r="D1106"/>
  <c r="E1106"/>
  <c r="F1106"/>
  <c r="B1106"/>
  <c r="A1106"/>
  <c r="G1106"/>
  <c r="H1106"/>
  <c r="A1123"/>
  <c r="D1123"/>
  <c r="H1123"/>
  <c r="E1123"/>
  <c r="F1123"/>
  <c r="G1123"/>
  <c r="B1123"/>
  <c r="H1070"/>
  <c r="B1070"/>
  <c r="E1070"/>
  <c r="G1070"/>
  <c r="A1070"/>
  <c r="D1070"/>
  <c r="F1070"/>
  <c r="H1022"/>
  <c r="A1022"/>
  <c r="B1022"/>
  <c r="E1022"/>
  <c r="D1022"/>
  <c r="F1022"/>
  <c r="G1022"/>
  <c r="G1047"/>
  <c r="H1047"/>
  <c r="A1047"/>
  <c r="D1047"/>
  <c r="B1047"/>
  <c r="E1047"/>
  <c r="F1047"/>
  <c r="D1010"/>
  <c r="E1010"/>
  <c r="F1010"/>
  <c r="H1010"/>
  <c r="B1010"/>
  <c r="G1010"/>
  <c r="A1010"/>
  <c r="D1122"/>
  <c r="E1122"/>
  <c r="F1122"/>
  <c r="B1122"/>
  <c r="G1122"/>
  <c r="A1122"/>
  <c r="H1122"/>
  <c r="H1118"/>
  <c r="B1118"/>
  <c r="E1118"/>
  <c r="A1118"/>
  <c r="G1118"/>
  <c r="D1118"/>
  <c r="F1118"/>
  <c r="D994"/>
  <c r="E994"/>
  <c r="F994"/>
  <c r="H994"/>
  <c r="B994"/>
  <c r="G994"/>
  <c r="A994"/>
  <c r="G983"/>
  <c r="H983"/>
  <c r="A983"/>
  <c r="D983"/>
  <c r="F983"/>
  <c r="B983"/>
  <c r="E983"/>
  <c r="H872"/>
  <c r="D872"/>
  <c r="E872"/>
  <c r="F872"/>
  <c r="G872"/>
  <c r="B872"/>
  <c r="A872"/>
  <c r="H897"/>
  <c r="A897"/>
  <c r="B897"/>
  <c r="E897"/>
  <c r="D897"/>
  <c r="F897"/>
  <c r="G897"/>
  <c r="D914"/>
  <c r="E914"/>
  <c r="F914"/>
  <c r="G914"/>
  <c r="H914"/>
  <c r="B914"/>
  <c r="A914"/>
  <c r="D863"/>
  <c r="E863"/>
  <c r="F863"/>
  <c r="G863"/>
  <c r="H863"/>
  <c r="B863"/>
  <c r="A863"/>
  <c r="H942"/>
  <c r="A942"/>
  <c r="B942"/>
  <c r="E942"/>
  <c r="F942"/>
  <c r="D942"/>
  <c r="G942"/>
  <c r="D890"/>
  <c r="E890"/>
  <c r="F890"/>
  <c r="G890"/>
  <c r="H890"/>
  <c r="B890"/>
  <c r="A890"/>
  <c r="G860"/>
  <c r="D860"/>
  <c r="A860"/>
  <c r="B860"/>
  <c r="F860"/>
  <c r="E860"/>
  <c r="H860"/>
  <c r="A1119"/>
  <c r="B1119"/>
  <c r="D1119"/>
  <c r="H1119"/>
  <c r="E1119"/>
  <c r="F1119"/>
  <c r="G1119"/>
  <c r="H1054"/>
  <c r="B1054"/>
  <c r="E1054"/>
  <c r="F1054"/>
  <c r="D1054"/>
  <c r="A1054"/>
  <c r="G1054"/>
  <c r="G967"/>
  <c r="H967"/>
  <c r="A967"/>
  <c r="D967"/>
  <c r="E967"/>
  <c r="F967"/>
  <c r="B967"/>
  <c r="G951"/>
  <c r="H951"/>
  <c r="A951"/>
  <c r="D951"/>
  <c r="B951"/>
  <c r="E951"/>
  <c r="F951"/>
  <c r="D1026"/>
  <c r="E1026"/>
  <c r="F1026"/>
  <c r="H1026"/>
  <c r="B1026"/>
  <c r="A1026"/>
  <c r="G1026"/>
  <c r="A1002"/>
  <c r="B1002"/>
  <c r="D1002"/>
  <c r="E1002"/>
  <c r="F1002"/>
  <c r="G1002"/>
  <c r="H1002"/>
  <c r="H926"/>
  <c r="A926"/>
  <c r="B926"/>
  <c r="E926"/>
  <c r="D926"/>
  <c r="F926"/>
  <c r="G926"/>
  <c r="D962"/>
  <c r="E962"/>
  <c r="F962"/>
  <c r="H962"/>
  <c r="B962"/>
  <c r="A962"/>
  <c r="G962"/>
  <c r="A1091"/>
  <c r="D1091"/>
  <c r="H1091"/>
  <c r="G1091"/>
  <c r="F1091"/>
  <c r="B1091"/>
  <c r="E1091"/>
  <c r="H1086"/>
  <c r="B1086"/>
  <c r="E1086"/>
  <c r="A1086"/>
  <c r="D1086"/>
  <c r="F1086"/>
  <c r="G1086"/>
  <c r="H1006"/>
  <c r="A1006"/>
  <c r="B1006"/>
  <c r="E1006"/>
  <c r="G1006"/>
  <c r="D1006"/>
  <c r="F1006"/>
  <c r="D905"/>
  <c r="E905"/>
  <c r="F905"/>
  <c r="G905"/>
  <c r="H905"/>
  <c r="B905"/>
  <c r="A905"/>
  <c r="G899"/>
  <c r="H899"/>
  <c r="A899"/>
  <c r="D899"/>
  <c r="E899"/>
  <c r="F899"/>
  <c r="B899"/>
  <c r="H1038"/>
  <c r="A1038"/>
  <c r="B1038"/>
  <c r="E1038"/>
  <c r="D1038"/>
  <c r="F1038"/>
  <c r="G1038"/>
  <c r="G1015"/>
  <c r="H1015"/>
  <c r="A1015"/>
  <c r="D1015"/>
  <c r="E1015"/>
  <c r="B1015"/>
  <c r="F1015"/>
  <c r="G919"/>
  <c r="H919"/>
  <c r="A919"/>
  <c r="D919"/>
  <c r="B919"/>
  <c r="E919"/>
  <c r="F919"/>
  <c r="A950"/>
  <c r="B950"/>
  <c r="D950"/>
  <c r="E950"/>
  <c r="G950"/>
  <c r="H950"/>
  <c r="B936"/>
  <c r="A936"/>
  <c r="E936"/>
  <c r="F936"/>
  <c r="G936"/>
  <c r="A929"/>
  <c r="B929"/>
  <c r="D929"/>
  <c r="E929"/>
  <c r="F929"/>
  <c r="A915"/>
  <c r="D915"/>
  <c r="H915"/>
  <c r="A893"/>
  <c r="B893"/>
  <c r="G893"/>
  <c r="B884"/>
  <c r="D884"/>
  <c r="E884"/>
  <c r="F884"/>
  <c r="G884"/>
  <c r="H884"/>
  <c r="A884"/>
  <c r="B836"/>
  <c r="D836"/>
  <c r="E836"/>
  <c r="F836"/>
  <c r="G836"/>
  <c r="A836"/>
  <c r="H836"/>
  <c r="A954"/>
  <c r="B954"/>
  <c r="D954"/>
  <c r="E954"/>
  <c r="A943"/>
  <c r="B943"/>
  <c r="D943"/>
  <c r="F943"/>
  <c r="G943"/>
  <c r="H943"/>
  <c r="B940"/>
  <c r="G940"/>
  <c r="E921"/>
  <c r="F921"/>
  <c r="G921"/>
  <c r="H921"/>
  <c r="B915"/>
  <c r="F879"/>
  <c r="H871"/>
  <c r="D851"/>
  <c r="F851"/>
  <c r="G851"/>
  <c r="B851"/>
  <c r="F830"/>
  <c r="G830"/>
  <c r="D830"/>
  <c r="E830"/>
  <c r="H830"/>
  <c r="B830"/>
  <c r="D826"/>
  <c r="E826"/>
  <c r="F826"/>
  <c r="G826"/>
  <c r="H826"/>
  <c r="B826"/>
  <c r="A826"/>
  <c r="H810"/>
  <c r="B753"/>
  <c r="H753"/>
  <c r="E753"/>
  <c r="D753"/>
  <c r="F753"/>
  <c r="G753"/>
  <c r="A753"/>
  <c r="D1114"/>
  <c r="F1111"/>
  <c r="F1104"/>
  <c r="G1104"/>
  <c r="H1104"/>
  <c r="H1098"/>
  <c r="D1093"/>
  <c r="F1088"/>
  <c r="H1088"/>
  <c r="G1088"/>
  <c r="B1077"/>
  <c r="G1074"/>
  <c r="H1068"/>
  <c r="H1065"/>
  <c r="H1057"/>
  <c r="A1049"/>
  <c r="B1040"/>
  <c r="H1036"/>
  <c r="D1033"/>
  <c r="D1003"/>
  <c r="E1003"/>
  <c r="G1003"/>
  <c r="H1003"/>
  <c r="A1003"/>
  <c r="A1000"/>
  <c r="F1000"/>
  <c r="G1000"/>
  <c r="F987"/>
  <c r="D953"/>
  <c r="H949"/>
  <c r="A947"/>
  <c r="D947"/>
  <c r="H947"/>
  <c r="A940"/>
  <c r="E935"/>
  <c r="E928"/>
  <c r="A904"/>
  <c r="B904"/>
  <c r="D904"/>
  <c r="E904"/>
  <c r="F904"/>
  <c r="B900"/>
  <c r="A900"/>
  <c r="D900"/>
  <c r="F900"/>
  <c r="G900"/>
  <c r="H900"/>
  <c r="D892"/>
  <c r="E892"/>
  <c r="F892"/>
  <c r="G892"/>
  <c r="D889"/>
  <c r="A889"/>
  <c r="B889"/>
  <c r="E889"/>
  <c r="F889"/>
  <c r="A851"/>
  <c r="D835"/>
  <c r="F835"/>
  <c r="G835"/>
  <c r="H835"/>
  <c r="A830"/>
  <c r="D816"/>
  <c r="E816"/>
  <c r="A816"/>
  <c r="G816"/>
  <c r="B816"/>
  <c r="F816"/>
  <c r="H816"/>
  <c r="G810"/>
  <c r="A777"/>
  <c r="D777"/>
  <c r="F777"/>
  <c r="E777"/>
  <c r="G777"/>
  <c r="H777"/>
  <c r="B551"/>
  <c r="F551"/>
  <c r="G551"/>
  <c r="H551"/>
  <c r="A551"/>
  <c r="D551"/>
  <c r="F418"/>
  <c r="A418"/>
  <c r="B418"/>
  <c r="D418"/>
  <c r="E418"/>
  <c r="H418"/>
  <c r="G418"/>
  <c r="G161"/>
  <c r="D161"/>
  <c r="E161"/>
  <c r="F161"/>
  <c r="H161"/>
  <c r="B161"/>
  <c r="D14"/>
  <c r="E14"/>
  <c r="F14"/>
  <c r="H14"/>
  <c r="B14"/>
  <c r="G14"/>
  <c r="A877"/>
  <c r="B877"/>
  <c r="D877"/>
  <c r="E877"/>
  <c r="B1025"/>
  <c r="E1025"/>
  <c r="F1025"/>
  <c r="B995"/>
  <c r="A1055"/>
  <c r="B1055"/>
  <c r="D1055"/>
  <c r="H1055"/>
  <c r="D825"/>
  <c r="A825"/>
  <c r="B825"/>
  <c r="E825"/>
  <c r="G825"/>
  <c r="H825"/>
  <c r="F815"/>
  <c r="G815"/>
  <c r="D815"/>
  <c r="E815"/>
  <c r="H815"/>
  <c r="B815"/>
  <c r="A815"/>
  <c r="B1009"/>
  <c r="E1009"/>
  <c r="F1009"/>
  <c r="H990"/>
  <c r="A990"/>
  <c r="B990"/>
  <c r="E990"/>
  <c r="B977"/>
  <c r="D977"/>
  <c r="E977"/>
  <c r="F977"/>
  <c r="D946"/>
  <c r="G946"/>
  <c r="E946"/>
  <c r="F946"/>
  <c r="H946"/>
  <c r="B946"/>
  <c r="B289"/>
  <c r="E289"/>
  <c r="G289"/>
  <c r="H289"/>
  <c r="F289"/>
  <c r="D1098"/>
  <c r="B1093"/>
  <c r="G1090"/>
  <c r="A1071"/>
  <c r="B1071"/>
  <c r="D1071"/>
  <c r="H1071"/>
  <c r="D1068"/>
  <c r="D1057"/>
  <c r="F1051"/>
  <c r="D1048"/>
  <c r="B1045"/>
  <c r="F1045"/>
  <c r="G1042"/>
  <c r="D1036"/>
  <c r="B1033"/>
  <c r="F1024"/>
  <c r="G1024"/>
  <c r="H1024"/>
  <c r="A970"/>
  <c r="B970"/>
  <c r="D970"/>
  <c r="E970"/>
  <c r="D960"/>
  <c r="F903"/>
  <c r="E903"/>
  <c r="G903"/>
  <c r="H903"/>
  <c r="E883"/>
  <c r="A883"/>
  <c r="D883"/>
  <c r="D870"/>
  <c r="E870"/>
  <c r="F870"/>
  <c r="G870"/>
  <c r="H870"/>
  <c r="A870"/>
  <c r="A835"/>
  <c r="A814"/>
  <c r="F814"/>
  <c r="G814"/>
  <c r="B814"/>
  <c r="E814"/>
  <c r="H814"/>
  <c r="A810"/>
  <c r="F799"/>
  <c r="G799"/>
  <c r="D799"/>
  <c r="E799"/>
  <c r="H799"/>
  <c r="B799"/>
  <c r="A789"/>
  <c r="B789"/>
  <c r="D789"/>
  <c r="G789"/>
  <c r="H789"/>
  <c r="E789"/>
  <c r="F789"/>
  <c r="E775"/>
  <c r="F775"/>
  <c r="D775"/>
  <c r="G775"/>
  <c r="H775"/>
  <c r="B775"/>
  <c r="A775"/>
  <c r="F770"/>
  <c r="A770"/>
  <c r="B770"/>
  <c r="D770"/>
  <c r="E770"/>
  <c r="G770"/>
  <c r="H770"/>
  <c r="G757"/>
  <c r="H757"/>
  <c r="A757"/>
  <c r="B757"/>
  <c r="D757"/>
  <c r="E757"/>
  <c r="F757"/>
  <c r="D876"/>
  <c r="E876"/>
  <c r="F876"/>
  <c r="G876"/>
  <c r="H876"/>
  <c r="A876"/>
  <c r="A831"/>
  <c r="E831"/>
  <c r="B831"/>
  <c r="G831"/>
  <c r="A1043"/>
  <c r="D1043"/>
  <c r="H1043"/>
  <c r="A1039"/>
  <c r="B1039"/>
  <c r="D1039"/>
  <c r="G1039"/>
  <c r="H1039"/>
  <c r="A1009"/>
  <c r="G999"/>
  <c r="H999"/>
  <c r="A999"/>
  <c r="D999"/>
  <c r="A966"/>
  <c r="B966"/>
  <c r="D966"/>
  <c r="E966"/>
  <c r="G966"/>
  <c r="H966"/>
  <c r="B1068"/>
  <c r="B1036"/>
  <c r="A1027"/>
  <c r="D1027"/>
  <c r="H1027"/>
  <c r="A1024"/>
  <c r="E1017"/>
  <c r="F1017"/>
  <c r="G1017"/>
  <c r="A1014"/>
  <c r="B1014"/>
  <c r="D1014"/>
  <c r="E1014"/>
  <c r="H1014"/>
  <c r="B993"/>
  <c r="D993"/>
  <c r="E993"/>
  <c r="F993"/>
  <c r="B960"/>
  <c r="A920"/>
  <c r="B920"/>
  <c r="E920"/>
  <c r="F920"/>
  <c r="G920"/>
  <c r="A913"/>
  <c r="B913"/>
  <c r="D913"/>
  <c r="E913"/>
  <c r="F913"/>
  <c r="A895"/>
  <c r="B895"/>
  <c r="F895"/>
  <c r="D882"/>
  <c r="E882"/>
  <c r="F882"/>
  <c r="G882"/>
  <c r="H882"/>
  <c r="A882"/>
  <c r="F874"/>
  <c r="D874"/>
  <c r="E874"/>
  <c r="G874"/>
  <c r="H874"/>
  <c r="B874"/>
  <c r="A861"/>
  <c r="B861"/>
  <c r="D861"/>
  <c r="E861"/>
  <c r="F861"/>
  <c r="G861"/>
  <c r="H861"/>
  <c r="H828"/>
  <c r="D828"/>
  <c r="E828"/>
  <c r="F828"/>
  <c r="G828"/>
  <c r="B828"/>
  <c r="A828"/>
  <c r="E808"/>
  <c r="F808"/>
  <c r="G808"/>
  <c r="H808"/>
  <c r="A808"/>
  <c r="B808"/>
  <c r="D808"/>
  <c r="D756"/>
  <c r="A756"/>
  <c r="B756"/>
  <c r="E756"/>
  <c r="H756"/>
  <c r="F756"/>
  <c r="A739"/>
  <c r="B739"/>
  <c r="D739"/>
  <c r="G739"/>
  <c r="H739"/>
  <c r="E739"/>
  <c r="F739"/>
  <c r="A662"/>
  <c r="B662"/>
  <c r="G662"/>
  <c r="H662"/>
  <c r="D662"/>
  <c r="A922"/>
  <c r="B922"/>
  <c r="D922"/>
  <c r="E922"/>
  <c r="A911"/>
  <c r="B911"/>
  <c r="D911"/>
  <c r="F911"/>
  <c r="G911"/>
  <c r="H911"/>
  <c r="B908"/>
  <c r="G908"/>
  <c r="F1043"/>
  <c r="E411"/>
  <c r="H411"/>
  <c r="A411"/>
  <c r="B411"/>
  <c r="F411"/>
  <c r="G411"/>
  <c r="F631"/>
  <c r="B631"/>
  <c r="D631"/>
  <c r="H631"/>
  <c r="E631"/>
  <c r="G631"/>
  <c r="A631"/>
  <c r="H1110"/>
  <c r="B999"/>
  <c r="A986"/>
  <c r="B986"/>
  <c r="D986"/>
  <c r="E986"/>
  <c r="E969"/>
  <c r="F969"/>
  <c r="G969"/>
  <c r="H965"/>
  <c r="A938"/>
  <c r="B938"/>
  <c r="D938"/>
  <c r="E938"/>
  <c r="A927"/>
  <c r="B927"/>
  <c r="D927"/>
  <c r="F927"/>
  <c r="G927"/>
  <c r="H927"/>
  <c r="B924"/>
  <c r="G924"/>
  <c r="A903"/>
  <c r="F887"/>
  <c r="B887"/>
  <c r="A887"/>
  <c r="D887"/>
  <c r="E887"/>
  <c r="B882"/>
  <c r="F858"/>
  <c r="A858"/>
  <c r="B858"/>
  <c r="G858"/>
  <c r="G761"/>
  <c r="D761"/>
  <c r="E761"/>
  <c r="F761"/>
  <c r="A761"/>
  <c r="F726"/>
  <c r="G726"/>
  <c r="H726"/>
  <c r="D726"/>
  <c r="A726"/>
  <c r="E726"/>
  <c r="A648"/>
  <c r="B648"/>
  <c r="D648"/>
  <c r="G648"/>
  <c r="H648"/>
  <c r="E648"/>
  <c r="F648"/>
  <c r="F1072"/>
  <c r="H1072"/>
  <c r="G1072"/>
  <c r="A1112"/>
  <c r="G1112"/>
  <c r="D971"/>
  <c r="E971"/>
  <c r="G971"/>
  <c r="H971"/>
  <c r="A971"/>
  <c r="F1040"/>
  <c r="G1040"/>
  <c r="H1040"/>
  <c r="B997"/>
  <c r="F997"/>
  <c r="A984"/>
  <c r="E984"/>
  <c r="F984"/>
  <c r="G984"/>
  <c r="H974"/>
  <c r="A974"/>
  <c r="B974"/>
  <c r="E974"/>
  <c r="B971"/>
  <c r="B961"/>
  <c r="D961"/>
  <c r="E961"/>
  <c r="F961"/>
  <c r="B1109"/>
  <c r="A1096"/>
  <c r="G1096"/>
  <c r="H910"/>
  <c r="A910"/>
  <c r="B910"/>
  <c r="E910"/>
  <c r="H888"/>
  <c r="D888"/>
  <c r="E888"/>
  <c r="F888"/>
  <c r="G888"/>
  <c r="B888"/>
  <c r="D871"/>
  <c r="F871"/>
  <c r="B871"/>
  <c r="E871"/>
  <c r="E1065"/>
  <c r="G1065"/>
  <c r="F1065"/>
  <c r="B1043"/>
  <c r="A917"/>
  <c r="B917"/>
  <c r="F917"/>
  <c r="A977"/>
  <c r="E1113"/>
  <c r="F1113"/>
  <c r="G1113"/>
  <c r="G1110"/>
  <c r="A1103"/>
  <c r="B1103"/>
  <c r="D1103"/>
  <c r="H1103"/>
  <c r="F1100"/>
  <c r="B1087"/>
  <c r="A1087"/>
  <c r="D1087"/>
  <c r="H1087"/>
  <c r="E1084"/>
  <c r="E1081"/>
  <c r="G1081"/>
  <c r="F1081"/>
  <c r="G1078"/>
  <c r="E1073"/>
  <c r="A1068"/>
  <c r="H1064"/>
  <c r="H1061"/>
  <c r="G1059"/>
  <c r="H1050"/>
  <c r="A1036"/>
  <c r="B1027"/>
  <c r="B1116"/>
  <c r="F1110"/>
  <c r="G1105"/>
  <c r="E1100"/>
  <c r="H1097"/>
  <c r="H1089"/>
  <c r="D1084"/>
  <c r="F1064"/>
  <c r="G1061"/>
  <c r="F1059"/>
  <c r="E1056"/>
  <c r="G1050"/>
  <c r="B1029"/>
  <c r="F1029"/>
  <c r="D1020"/>
  <c r="B1017"/>
  <c r="H1013"/>
  <c r="F1011"/>
  <c r="F1008"/>
  <c r="G1008"/>
  <c r="H1008"/>
  <c r="H1001"/>
  <c r="G998"/>
  <c r="A993"/>
  <c r="H985"/>
  <c r="A982"/>
  <c r="B982"/>
  <c r="D982"/>
  <c r="E982"/>
  <c r="G982"/>
  <c r="H982"/>
  <c r="G979"/>
  <c r="F976"/>
  <c r="G976"/>
  <c r="H976"/>
  <c r="H972"/>
  <c r="G965"/>
  <c r="A963"/>
  <c r="D963"/>
  <c r="H963"/>
  <c r="B952"/>
  <c r="A952"/>
  <c r="E952"/>
  <c r="F952"/>
  <c r="G952"/>
  <c r="A945"/>
  <c r="B945"/>
  <c r="D945"/>
  <c r="E945"/>
  <c r="F945"/>
  <c r="H933"/>
  <c r="A931"/>
  <c r="D931"/>
  <c r="H931"/>
  <c r="A924"/>
  <c r="E912"/>
  <c r="H906"/>
  <c r="H881"/>
  <c r="A874"/>
  <c r="G846"/>
  <c r="A846"/>
  <c r="B846"/>
  <c r="D846"/>
  <c r="H846"/>
  <c r="A798"/>
  <c r="F798"/>
  <c r="G798"/>
  <c r="B798"/>
  <c r="H798"/>
  <c r="B784"/>
  <c r="D784"/>
  <c r="E784"/>
  <c r="A784"/>
  <c r="F784"/>
  <c r="G784"/>
  <c r="H784"/>
  <c r="G732"/>
  <c r="F732"/>
  <c r="H732"/>
  <c r="A732"/>
  <c r="B732"/>
  <c r="E732"/>
  <c r="F668"/>
  <c r="G668"/>
  <c r="B668"/>
  <c r="D668"/>
  <c r="E668"/>
  <c r="H668"/>
  <c r="B655"/>
  <c r="E655"/>
  <c r="F655"/>
  <c r="A655"/>
  <c r="D655"/>
  <c r="G655"/>
  <c r="H655"/>
  <c r="A991"/>
  <c r="B991"/>
  <c r="D991"/>
  <c r="F991"/>
  <c r="G991"/>
  <c r="H991"/>
  <c r="B988"/>
  <c r="G988"/>
  <c r="B1075"/>
  <c r="A1072"/>
  <c r="B1114"/>
  <c r="E1114"/>
  <c r="F939"/>
  <c r="D939"/>
  <c r="E939"/>
  <c r="G939"/>
  <c r="H939"/>
  <c r="A939"/>
  <c r="G935"/>
  <c r="H935"/>
  <c r="A935"/>
  <c r="D935"/>
  <c r="B921"/>
  <c r="G1111"/>
  <c r="H1111"/>
  <c r="A1111"/>
  <c r="D1111"/>
  <c r="A1109"/>
  <c r="B1096"/>
  <c r="A1082"/>
  <c r="B1082"/>
  <c r="E1082"/>
  <c r="G1079"/>
  <c r="H1079"/>
  <c r="A1079"/>
  <c r="D1079"/>
  <c r="F824"/>
  <c r="D824"/>
  <c r="E824"/>
  <c r="G824"/>
  <c r="A824"/>
  <c r="H824"/>
  <c r="E776"/>
  <c r="F776"/>
  <c r="A776"/>
  <c r="B776"/>
  <c r="D776"/>
  <c r="G776"/>
  <c r="H776"/>
  <c r="A600"/>
  <c r="B600"/>
  <c r="F600"/>
  <c r="G600"/>
  <c r="D600"/>
  <c r="H600"/>
  <c r="A540"/>
  <c r="D540"/>
  <c r="E540"/>
  <c r="H540"/>
  <c r="B540"/>
  <c r="F540"/>
  <c r="G540"/>
  <c r="D1051"/>
  <c r="E1051"/>
  <c r="G1051"/>
  <c r="H1051"/>
  <c r="A1051"/>
  <c r="A1048"/>
  <c r="F1048"/>
  <c r="G1048"/>
  <c r="H843"/>
  <c r="E843"/>
  <c r="A843"/>
  <c r="B843"/>
  <c r="F843"/>
  <c r="H1100"/>
  <c r="G1095"/>
  <c r="H1095"/>
  <c r="A1095"/>
  <c r="D1095"/>
  <c r="H1125"/>
  <c r="A1116"/>
  <c r="D1100"/>
  <c r="H1094"/>
  <c r="G1089"/>
  <c r="A1078"/>
  <c r="B1078"/>
  <c r="D1078"/>
  <c r="E1078"/>
  <c r="B1073"/>
  <c r="F1073"/>
  <c r="E1067"/>
  <c r="D1067"/>
  <c r="G1067"/>
  <c r="H1067"/>
  <c r="A1067"/>
  <c r="E1061"/>
  <c r="D1035"/>
  <c r="E1035"/>
  <c r="G1035"/>
  <c r="H1035"/>
  <c r="A1035"/>
  <c r="A1032"/>
  <c r="F1032"/>
  <c r="G1032"/>
  <c r="A1023"/>
  <c r="B1023"/>
  <c r="D1023"/>
  <c r="G1023"/>
  <c r="H1023"/>
  <c r="A1017"/>
  <c r="G1013"/>
  <c r="H1004"/>
  <c r="E992"/>
  <c r="F979"/>
  <c r="F972"/>
  <c r="B969"/>
  <c r="E965"/>
  <c r="A959"/>
  <c r="B959"/>
  <c r="D959"/>
  <c r="F959"/>
  <c r="G959"/>
  <c r="H959"/>
  <c r="B956"/>
  <c r="G956"/>
  <c r="E937"/>
  <c r="H937"/>
  <c r="F937"/>
  <c r="G937"/>
  <c r="G933"/>
  <c r="D923"/>
  <c r="E923"/>
  <c r="F923"/>
  <c r="G923"/>
  <c r="H923"/>
  <c r="A923"/>
  <c r="G906"/>
  <c r="G894"/>
  <c r="B894"/>
  <c r="D894"/>
  <c r="E894"/>
  <c r="F894"/>
  <c r="F881"/>
  <c r="G865"/>
  <c r="F865"/>
  <c r="H865"/>
  <c r="H845"/>
  <c r="B812"/>
  <c r="H812"/>
  <c r="A812"/>
  <c r="F812"/>
  <c r="D812"/>
  <c r="E812"/>
  <c r="G812"/>
  <c r="B761"/>
  <c r="B726"/>
  <c r="A1107"/>
  <c r="D1107"/>
  <c r="H1107"/>
  <c r="A1080"/>
  <c r="G1080"/>
  <c r="D987"/>
  <c r="E987"/>
  <c r="G987"/>
  <c r="H987"/>
  <c r="A987"/>
  <c r="E953"/>
  <c r="H953"/>
  <c r="F953"/>
  <c r="G953"/>
  <c r="A879"/>
  <c r="D879"/>
  <c r="H879"/>
  <c r="H854"/>
  <c r="D854"/>
  <c r="E854"/>
  <c r="F854"/>
  <c r="G854"/>
  <c r="B854"/>
  <c r="E1097"/>
  <c r="F1097"/>
  <c r="G1097"/>
  <c r="H1016"/>
  <c r="E1013"/>
  <c r="A1011"/>
  <c r="D1011"/>
  <c r="H1011"/>
  <c r="F1004"/>
  <c r="E1001"/>
  <c r="F1001"/>
  <c r="G1001"/>
  <c r="A998"/>
  <c r="B998"/>
  <c r="D998"/>
  <c r="E998"/>
  <c r="H998"/>
  <c r="E985"/>
  <c r="F985"/>
  <c r="G985"/>
  <c r="H981"/>
  <c r="E972"/>
  <c r="A969"/>
  <c r="E944"/>
  <c r="D930"/>
  <c r="E930"/>
  <c r="G930"/>
  <c r="F930"/>
  <c r="H930"/>
  <c r="B930"/>
  <c r="F912"/>
  <c r="G912"/>
  <c r="H912"/>
  <c r="H908"/>
  <c r="A902"/>
  <c r="B902"/>
  <c r="E902"/>
  <c r="F902"/>
  <c r="G902"/>
  <c r="A894"/>
  <c r="D832"/>
  <c r="E832"/>
  <c r="F832"/>
  <c r="G832"/>
  <c r="H832"/>
  <c r="B832"/>
  <c r="A694"/>
  <c r="B694"/>
  <c r="G694"/>
  <c r="H694"/>
  <c r="D694"/>
  <c r="E694"/>
  <c r="F694"/>
  <c r="H586"/>
  <c r="E586"/>
  <c r="D586"/>
  <c r="F586"/>
  <c r="G586"/>
  <c r="B586"/>
  <c r="A586"/>
  <c r="D1099"/>
  <c r="E1099"/>
  <c r="H1099"/>
  <c r="A1099"/>
  <c r="B821"/>
  <c r="G821"/>
  <c r="H821"/>
  <c r="A821"/>
  <c r="F821"/>
  <c r="B423"/>
  <c r="G423"/>
  <c r="H423"/>
  <c r="A423"/>
  <c r="E423"/>
  <c r="F423"/>
  <c r="D423"/>
  <c r="G283"/>
  <c r="B283"/>
  <c r="D283"/>
  <c r="F283"/>
  <c r="E283"/>
  <c r="H283"/>
  <c r="F928"/>
  <c r="G928"/>
  <c r="H928"/>
  <c r="A921"/>
  <c r="B1098"/>
  <c r="E1098"/>
  <c r="A1093"/>
  <c r="D1090"/>
  <c r="F1090"/>
  <c r="E1090"/>
  <c r="H1090"/>
  <c r="B1090"/>
  <c r="B1079"/>
  <c r="F960"/>
  <c r="G960"/>
  <c r="H960"/>
  <c r="A953"/>
  <c r="A949"/>
  <c r="B949"/>
  <c r="F949"/>
  <c r="A946"/>
  <c r="A928"/>
  <c r="G1125"/>
  <c r="F1056"/>
  <c r="G1056"/>
  <c r="H1056"/>
  <c r="A1050"/>
  <c r="B1050"/>
  <c r="D1050"/>
  <c r="E1050"/>
  <c r="E1125"/>
  <c r="H1112"/>
  <c r="B1100"/>
  <c r="A1084"/>
  <c r="H1080"/>
  <c r="H1077"/>
  <c r="A1073"/>
  <c r="A1064"/>
  <c r="G1064"/>
  <c r="B1056"/>
  <c r="B1041"/>
  <c r="E1041"/>
  <c r="F1041"/>
  <c r="B1011"/>
  <c r="E1004"/>
  <c r="F992"/>
  <c r="G992"/>
  <c r="H992"/>
  <c r="H988"/>
  <c r="G981"/>
  <c r="A979"/>
  <c r="D979"/>
  <c r="H979"/>
  <c r="A965"/>
  <c r="B965"/>
  <c r="F965"/>
  <c r="F955"/>
  <c r="D955"/>
  <c r="E955"/>
  <c r="G955"/>
  <c r="H955"/>
  <c r="A955"/>
  <c r="H922"/>
  <c r="F908"/>
  <c r="A906"/>
  <c r="B906"/>
  <c r="D906"/>
  <c r="E906"/>
  <c r="E901"/>
  <c r="H893"/>
  <c r="G881"/>
  <c r="A881"/>
  <c r="D881"/>
  <c r="H877"/>
  <c r="A845"/>
  <c r="G845"/>
  <c r="D845"/>
  <c r="E845"/>
  <c r="A737"/>
  <c r="B737"/>
  <c r="D737"/>
  <c r="G737"/>
  <c r="H737"/>
  <c r="E737"/>
  <c r="F737"/>
  <c r="H730"/>
  <c r="F730"/>
  <c r="G730"/>
  <c r="D730"/>
  <c r="E730"/>
  <c r="A730"/>
  <c r="E683"/>
  <c r="G683"/>
  <c r="H683"/>
  <c r="A683"/>
  <c r="F683"/>
  <c r="G620"/>
  <c r="D620"/>
  <c r="F620"/>
  <c r="A620"/>
  <c r="E620"/>
  <c r="H620"/>
  <c r="B620"/>
  <c r="F1120"/>
  <c r="G1120"/>
  <c r="H1120"/>
  <c r="A1075"/>
  <c r="D1075"/>
  <c r="H1075"/>
  <c r="D1058"/>
  <c r="E1058"/>
  <c r="F1058"/>
  <c r="H1058"/>
  <c r="B1058"/>
  <c r="E1049"/>
  <c r="F1049"/>
  <c r="G1049"/>
  <c r="A1046"/>
  <c r="B1046"/>
  <c r="D1046"/>
  <c r="E1046"/>
  <c r="H1046"/>
  <c r="A1034"/>
  <c r="B1034"/>
  <c r="D1034"/>
  <c r="E1034"/>
  <c r="A995"/>
  <c r="D995"/>
  <c r="H995"/>
  <c r="D978"/>
  <c r="E978"/>
  <c r="F978"/>
  <c r="H978"/>
  <c r="B978"/>
  <c r="B1072"/>
  <c r="A1066"/>
  <c r="B1066"/>
  <c r="E1066"/>
  <c r="G1063"/>
  <c r="H1063"/>
  <c r="A1063"/>
  <c r="D1063"/>
  <c r="H247"/>
  <c r="D247"/>
  <c r="B247"/>
  <c r="E247"/>
  <c r="G247"/>
  <c r="F247"/>
  <c r="A1120"/>
  <c r="A1058"/>
  <c r="A1077"/>
  <c r="D1074"/>
  <c r="E1074"/>
  <c r="F1074"/>
  <c r="H1074"/>
  <c r="B1074"/>
  <c r="E1033"/>
  <c r="F1033"/>
  <c r="G1033"/>
  <c r="A1030"/>
  <c r="B1030"/>
  <c r="D1030"/>
  <c r="E1030"/>
  <c r="H1030"/>
  <c r="A1018"/>
  <c r="B1018"/>
  <c r="D1018"/>
  <c r="E1018"/>
  <c r="D810"/>
  <c r="F810"/>
  <c r="E810"/>
  <c r="G697"/>
  <c r="A697"/>
  <c r="F697"/>
  <c r="D697"/>
  <c r="E697"/>
  <c r="H697"/>
  <c r="B697"/>
  <c r="D660"/>
  <c r="B660"/>
  <c r="A660"/>
  <c r="G660"/>
  <c r="F660"/>
  <c r="H660"/>
  <c r="E175"/>
  <c r="F175"/>
  <c r="G175"/>
  <c r="H175"/>
  <c r="B175"/>
  <c r="D175"/>
  <c r="H867"/>
  <c r="E867"/>
  <c r="A867"/>
  <c r="B867"/>
  <c r="F867"/>
  <c r="A1110"/>
  <c r="B1110"/>
  <c r="E1110"/>
  <c r="A1059"/>
  <c r="D1059"/>
  <c r="H1059"/>
  <c r="D1125"/>
  <c r="E1120"/>
  <c r="D1115"/>
  <c r="E1115"/>
  <c r="H1115"/>
  <c r="A1115"/>
  <c r="F1112"/>
  <c r="H1109"/>
  <c r="G1107"/>
  <c r="A1100"/>
  <c r="B1097"/>
  <c r="A1094"/>
  <c r="B1094"/>
  <c r="D1094"/>
  <c r="E1094"/>
  <c r="B1089"/>
  <c r="F1089"/>
  <c r="F1080"/>
  <c r="G1077"/>
  <c r="F1075"/>
  <c r="E1072"/>
  <c r="G1066"/>
  <c r="B1059"/>
  <c r="A1056"/>
  <c r="H1049"/>
  <c r="G1046"/>
  <c r="G1034"/>
  <c r="H1025"/>
  <c r="B1013"/>
  <c r="F1013"/>
  <c r="H997"/>
  <c r="F995"/>
  <c r="F988"/>
  <c r="A975"/>
  <c r="B975"/>
  <c r="D975"/>
  <c r="F975"/>
  <c r="G975"/>
  <c r="H975"/>
  <c r="B972"/>
  <c r="G972"/>
  <c r="F944"/>
  <c r="G944"/>
  <c r="H944"/>
  <c r="H940"/>
  <c r="A933"/>
  <c r="B933"/>
  <c r="F933"/>
  <c r="A930"/>
  <c r="G922"/>
  <c r="G915"/>
  <c r="E908"/>
  <c r="F893"/>
  <c r="G877"/>
  <c r="E864"/>
  <c r="F864"/>
  <c r="A864"/>
  <c r="B864"/>
  <c r="D864"/>
  <c r="G864"/>
  <c r="H864"/>
  <c r="H831"/>
  <c r="D772"/>
  <c r="A772"/>
  <c r="H772"/>
  <c r="E772"/>
  <c r="F772"/>
  <c r="G772"/>
  <c r="H736"/>
  <c r="E736"/>
  <c r="G736"/>
  <c r="F736"/>
  <c r="A736"/>
  <c r="D736"/>
  <c r="B730"/>
  <c r="B683"/>
  <c r="A981"/>
  <c r="B981"/>
  <c r="F981"/>
  <c r="D817"/>
  <c r="E817"/>
  <c r="H817"/>
  <c r="A817"/>
  <c r="G817"/>
  <c r="G713"/>
  <c r="E713"/>
  <c r="F713"/>
  <c r="A713"/>
  <c r="B713"/>
  <c r="H713"/>
  <c r="B639"/>
  <c r="A639"/>
  <c r="D639"/>
  <c r="G639"/>
  <c r="H639"/>
  <c r="E639"/>
  <c r="F639"/>
  <c r="A997"/>
  <c r="G790"/>
  <c r="H790"/>
  <c r="D790"/>
  <c r="E790"/>
  <c r="F790"/>
  <c r="A790"/>
  <c r="B879"/>
  <c r="A871"/>
  <c r="B1065"/>
  <c r="A1062"/>
  <c r="B1062"/>
  <c r="D1062"/>
  <c r="E1062"/>
  <c r="B1057"/>
  <c r="F1057"/>
  <c r="D1042"/>
  <c r="E1042"/>
  <c r="F1042"/>
  <c r="H1042"/>
  <c r="B1042"/>
  <c r="D1120"/>
  <c r="E1112"/>
  <c r="G1109"/>
  <c r="F1107"/>
  <c r="G1099"/>
  <c r="A1097"/>
  <c r="E1083"/>
  <c r="D1083"/>
  <c r="G1083"/>
  <c r="H1083"/>
  <c r="A1083"/>
  <c r="E1080"/>
  <c r="E1077"/>
  <c r="E1075"/>
  <c r="D1072"/>
  <c r="F1066"/>
  <c r="F1063"/>
  <c r="G1058"/>
  <c r="G1055"/>
  <c r="D1049"/>
  <c r="F1046"/>
  <c r="F1034"/>
  <c r="G1025"/>
  <c r="D1019"/>
  <c r="E1019"/>
  <c r="G1019"/>
  <c r="H1019"/>
  <c r="A1019"/>
  <c r="A1016"/>
  <c r="F1016"/>
  <c r="G1016"/>
  <c r="A1007"/>
  <c r="B1007"/>
  <c r="D1007"/>
  <c r="G1007"/>
  <c r="H1007"/>
  <c r="G997"/>
  <c r="E995"/>
  <c r="E988"/>
  <c r="D981"/>
  <c r="G978"/>
  <c r="G974"/>
  <c r="A972"/>
  <c r="A968"/>
  <c r="E968"/>
  <c r="F968"/>
  <c r="G968"/>
  <c r="H954"/>
  <c r="F940"/>
  <c r="H936"/>
  <c r="H929"/>
  <c r="F922"/>
  <c r="F915"/>
  <c r="E911"/>
  <c r="D908"/>
  <c r="H901"/>
  <c r="F901"/>
  <c r="G901"/>
  <c r="E893"/>
  <c r="E880"/>
  <c r="A880"/>
  <c r="D880"/>
  <c r="F880"/>
  <c r="G880"/>
  <c r="H880"/>
  <c r="F877"/>
  <c r="G856"/>
  <c r="F856"/>
  <c r="H856"/>
  <c r="F831"/>
  <c r="E821"/>
  <c r="B772"/>
  <c r="E759"/>
  <c r="F759"/>
  <c r="G759"/>
  <c r="D759"/>
  <c r="H759"/>
  <c r="B759"/>
  <c r="A759"/>
  <c r="F634"/>
  <c r="G634"/>
  <c r="D634"/>
  <c r="E634"/>
  <c r="H634"/>
  <c r="A634"/>
  <c r="D838"/>
  <c r="E838"/>
  <c r="F838"/>
  <c r="A838"/>
  <c r="G806"/>
  <c r="H806"/>
  <c r="D806"/>
  <c r="E806"/>
  <c r="F806"/>
  <c r="A806"/>
  <c r="G745"/>
  <c r="B745"/>
  <c r="D745"/>
  <c r="E745"/>
  <c r="H704"/>
  <c r="D704"/>
  <c r="E704"/>
  <c r="F704"/>
  <c r="G704"/>
  <c r="A704"/>
  <c r="G698"/>
  <c r="H698"/>
  <c r="A698"/>
  <c r="E698"/>
  <c r="F698"/>
  <c r="E885"/>
  <c r="E875"/>
  <c r="F873"/>
  <c r="F869"/>
  <c r="H869"/>
  <c r="E862"/>
  <c r="G862"/>
  <c r="H862"/>
  <c r="H855"/>
  <c r="H853"/>
  <c r="E853"/>
  <c r="F853"/>
  <c r="A853"/>
  <c r="E837"/>
  <c r="E834"/>
  <c r="F834"/>
  <c r="G834"/>
  <c r="H834"/>
  <c r="B834"/>
  <c r="G823"/>
  <c r="A820"/>
  <c r="B820"/>
  <c r="D820"/>
  <c r="F820"/>
  <c r="G820"/>
  <c r="G801"/>
  <c r="H782"/>
  <c r="B767"/>
  <c r="D767"/>
  <c r="G767"/>
  <c r="E767"/>
  <c r="F764"/>
  <c r="A744"/>
  <c r="E744"/>
  <c r="F744"/>
  <c r="G744"/>
  <c r="B744"/>
  <c r="E729"/>
  <c r="H672"/>
  <c r="D672"/>
  <c r="E672"/>
  <c r="G672"/>
  <c r="F672"/>
  <c r="A672"/>
  <c r="F614"/>
  <c r="D498"/>
  <c r="E498"/>
  <c r="F498"/>
  <c r="H498"/>
  <c r="A498"/>
  <c r="B498"/>
  <c r="G498"/>
  <c r="F410"/>
  <c r="A410"/>
  <c r="B410"/>
  <c r="D410"/>
  <c r="E410"/>
  <c r="G410"/>
  <c r="H410"/>
  <c r="H934"/>
  <c r="H918"/>
  <c r="H898"/>
  <c r="D885"/>
  <c r="D875"/>
  <c r="E873"/>
  <c r="B869"/>
  <c r="E848"/>
  <c r="A848"/>
  <c r="D809"/>
  <c r="A809"/>
  <c r="B809"/>
  <c r="E809"/>
  <c r="F809"/>
  <c r="H809"/>
  <c r="A805"/>
  <c r="B805"/>
  <c r="G805"/>
  <c r="H805"/>
  <c r="D794"/>
  <c r="F794"/>
  <c r="A767"/>
  <c r="H720"/>
  <c r="F720"/>
  <c r="G720"/>
  <c r="E720"/>
  <c r="F716"/>
  <c r="G716"/>
  <c r="H716"/>
  <c r="A716"/>
  <c r="B716"/>
  <c r="E711"/>
  <c r="F711"/>
  <c r="G711"/>
  <c r="H711"/>
  <c r="B672"/>
  <c r="E667"/>
  <c r="F667"/>
  <c r="A667"/>
  <c r="B667"/>
  <c r="H667"/>
  <c r="E638"/>
  <c r="F638"/>
  <c r="A638"/>
  <c r="B638"/>
  <c r="D638"/>
  <c r="H638"/>
  <c r="G934"/>
  <c r="G918"/>
  <c r="G898"/>
  <c r="H866"/>
  <c r="F855"/>
  <c r="D855"/>
  <c r="E855"/>
  <c r="H837"/>
  <c r="B837"/>
  <c r="H833"/>
  <c r="E823"/>
  <c r="F823"/>
  <c r="A823"/>
  <c r="D801"/>
  <c r="E801"/>
  <c r="H801"/>
  <c r="A782"/>
  <c r="F782"/>
  <c r="G782"/>
  <c r="D782"/>
  <c r="A764"/>
  <c r="D764"/>
  <c r="B764"/>
  <c r="H764"/>
  <c r="G729"/>
  <c r="A729"/>
  <c r="F729"/>
  <c r="H729"/>
  <c r="D692"/>
  <c r="B692"/>
  <c r="A692"/>
  <c r="E692"/>
  <c r="F692"/>
  <c r="G692"/>
  <c r="H692"/>
  <c r="A614"/>
  <c r="G614"/>
  <c r="E614"/>
  <c r="H614"/>
  <c r="B614"/>
  <c r="A522"/>
  <c r="D522"/>
  <c r="E522"/>
  <c r="G522"/>
  <c r="H522"/>
  <c r="B522"/>
  <c r="B751"/>
  <c r="E751"/>
  <c r="F751"/>
  <c r="G751"/>
  <c r="H751"/>
  <c r="A751"/>
  <c r="G681"/>
  <c r="H681"/>
  <c r="D681"/>
  <c r="E681"/>
  <c r="F681"/>
  <c r="A681"/>
  <c r="B681"/>
  <c r="F1117"/>
  <c r="F1101"/>
  <c r="F1085"/>
  <c r="F1069"/>
  <c r="F1053"/>
  <c r="F1037"/>
  <c r="F1021"/>
  <c r="F1005"/>
  <c r="F989"/>
  <c r="F973"/>
  <c r="F957"/>
  <c r="G948"/>
  <c r="F941"/>
  <c r="E934"/>
  <c r="G932"/>
  <c r="F925"/>
  <c r="E918"/>
  <c r="G916"/>
  <c r="F909"/>
  <c r="E898"/>
  <c r="F896"/>
  <c r="A885"/>
  <c r="B875"/>
  <c r="B873"/>
  <c r="G868"/>
  <c r="F866"/>
  <c r="G857"/>
  <c r="B855"/>
  <c r="F852"/>
  <c r="E847"/>
  <c r="G839"/>
  <c r="F833"/>
  <c r="B823"/>
  <c r="H819"/>
  <c r="E819"/>
  <c r="A801"/>
  <c r="G796"/>
  <c r="D793"/>
  <c r="A793"/>
  <c r="B793"/>
  <c r="E793"/>
  <c r="F793"/>
  <c r="G793"/>
  <c r="H793"/>
  <c r="G781"/>
  <c r="G769"/>
  <c r="H750"/>
  <c r="D724"/>
  <c r="G724"/>
  <c r="H724"/>
  <c r="B724"/>
  <c r="E724"/>
  <c r="F724"/>
  <c r="E701"/>
  <c r="A701"/>
  <c r="B701"/>
  <c r="G701"/>
  <c r="G623"/>
  <c r="D548"/>
  <c r="A548"/>
  <c r="B548"/>
  <c r="H548"/>
  <c r="G548"/>
  <c r="E548"/>
  <c r="F548"/>
  <c r="E1069"/>
  <c r="E1053"/>
  <c r="E1037"/>
  <c r="E1021"/>
  <c r="E1005"/>
  <c r="E989"/>
  <c r="E973"/>
  <c r="E957"/>
  <c r="E941"/>
  <c r="D934"/>
  <c r="E925"/>
  <c r="D918"/>
  <c r="E909"/>
  <c r="D898"/>
  <c r="D896"/>
  <c r="H878"/>
  <c r="A873"/>
  <c r="F868"/>
  <c r="A855"/>
  <c r="E852"/>
  <c r="B842"/>
  <c r="D842"/>
  <c r="G842"/>
  <c r="A804"/>
  <c r="B804"/>
  <c r="D804"/>
  <c r="F804"/>
  <c r="G804"/>
  <c r="D785"/>
  <c r="E785"/>
  <c r="H785"/>
  <c r="F785"/>
  <c r="G785"/>
  <c r="A785"/>
  <c r="A724"/>
  <c r="D686"/>
  <c r="E686"/>
  <c r="F686"/>
  <c r="H686"/>
  <c r="A686"/>
  <c r="E636"/>
  <c r="F636"/>
  <c r="A636"/>
  <c r="B636"/>
  <c r="D636"/>
  <c r="G636"/>
  <c r="H636"/>
  <c r="F623"/>
  <c r="G585"/>
  <c r="A585"/>
  <c r="E585"/>
  <c r="F585"/>
  <c r="B585"/>
  <c r="D585"/>
  <c r="D580"/>
  <c r="A580"/>
  <c r="B580"/>
  <c r="H580"/>
  <c r="E580"/>
  <c r="F580"/>
  <c r="G580"/>
  <c r="H576"/>
  <c r="D576"/>
  <c r="E576"/>
  <c r="F576"/>
  <c r="A576"/>
  <c r="G576"/>
  <c r="A565"/>
  <c r="B565"/>
  <c r="H565"/>
  <c r="E565"/>
  <c r="D565"/>
  <c r="F565"/>
  <c r="G565"/>
  <c r="A536"/>
  <c r="D536"/>
  <c r="E536"/>
  <c r="B536"/>
  <c r="G536"/>
  <c r="H536"/>
  <c r="F536"/>
  <c r="B866"/>
  <c r="D866"/>
  <c r="D857"/>
  <c r="B857"/>
  <c r="E857"/>
  <c r="F847"/>
  <c r="H847"/>
  <c r="A833"/>
  <c r="E833"/>
  <c r="E792"/>
  <c r="F792"/>
  <c r="G792"/>
  <c r="H792"/>
  <c r="H781"/>
  <c r="A781"/>
  <c r="B781"/>
  <c r="D781"/>
  <c r="E781"/>
  <c r="A773"/>
  <c r="B773"/>
  <c r="D773"/>
  <c r="G773"/>
  <c r="H773"/>
  <c r="E773"/>
  <c r="F773"/>
  <c r="A714"/>
  <c r="F714"/>
  <c r="G714"/>
  <c r="H714"/>
  <c r="E714"/>
  <c r="H656"/>
  <c r="A656"/>
  <c r="D656"/>
  <c r="E656"/>
  <c r="F656"/>
  <c r="G656"/>
  <c r="B656"/>
  <c r="D547"/>
  <c r="E547"/>
  <c r="A547"/>
  <c r="B547"/>
  <c r="G547"/>
  <c r="H547"/>
  <c r="H535"/>
  <c r="F535"/>
  <c r="G535"/>
  <c r="D535"/>
  <c r="E535"/>
  <c r="A535"/>
  <c r="B898"/>
  <c r="A866"/>
  <c r="A857"/>
  <c r="B847"/>
  <c r="F839"/>
  <c r="A839"/>
  <c r="H839"/>
  <c r="B833"/>
  <c r="D800"/>
  <c r="E800"/>
  <c r="A800"/>
  <c r="G800"/>
  <c r="B796"/>
  <c r="H796"/>
  <c r="A796"/>
  <c r="F796"/>
  <c r="F769"/>
  <c r="A769"/>
  <c r="B769"/>
  <c r="H769"/>
  <c r="D750"/>
  <c r="G750"/>
  <c r="A750"/>
  <c r="B750"/>
  <c r="D723"/>
  <c r="A723"/>
  <c r="G723"/>
  <c r="H723"/>
  <c r="E723"/>
  <c r="F690"/>
  <c r="G690"/>
  <c r="H690"/>
  <c r="A690"/>
  <c r="B690"/>
  <c r="B623"/>
  <c r="D623"/>
  <c r="A623"/>
  <c r="H623"/>
  <c r="G601"/>
  <c r="E601"/>
  <c r="A601"/>
  <c r="B601"/>
  <c r="D601"/>
  <c r="H601"/>
  <c r="E530"/>
  <c r="F530"/>
  <c r="D530"/>
  <c r="A530"/>
  <c r="B530"/>
  <c r="G530"/>
  <c r="H530"/>
  <c r="B934"/>
  <c r="B918"/>
  <c r="B896"/>
  <c r="A847"/>
  <c r="B844"/>
  <c r="E844"/>
  <c r="A829"/>
  <c r="E829"/>
  <c r="B800"/>
  <c r="B792"/>
  <c r="B762"/>
  <c r="D762"/>
  <c r="E762"/>
  <c r="F762"/>
  <c r="G762"/>
  <c r="H762"/>
  <c r="A762"/>
  <c r="F742"/>
  <c r="G742"/>
  <c r="H742"/>
  <c r="D742"/>
  <c r="A733"/>
  <c r="D733"/>
  <c r="G733"/>
  <c r="H733"/>
  <c r="F733"/>
  <c r="B733"/>
  <c r="B723"/>
  <c r="B714"/>
  <c r="A663"/>
  <c r="B663"/>
  <c r="D663"/>
  <c r="G663"/>
  <c r="E663"/>
  <c r="F663"/>
  <c r="H663"/>
  <c r="D611"/>
  <c r="B611"/>
  <c r="A611"/>
  <c r="E611"/>
  <c r="G611"/>
  <c r="H611"/>
  <c r="F611"/>
  <c r="A896"/>
  <c r="A852"/>
  <c r="E849"/>
  <c r="G849"/>
  <c r="H849"/>
  <c r="B839"/>
  <c r="B829"/>
  <c r="E807"/>
  <c r="F807"/>
  <c r="B807"/>
  <c r="D807"/>
  <c r="H803"/>
  <c r="E803"/>
  <c r="A792"/>
  <c r="A709"/>
  <c r="B709"/>
  <c r="D709"/>
  <c r="G709"/>
  <c r="H709"/>
  <c r="E709"/>
  <c r="F709"/>
  <c r="H779"/>
  <c r="D748"/>
  <c r="E748"/>
  <c r="H748"/>
  <c r="D708"/>
  <c r="H708"/>
  <c r="D691"/>
  <c r="A691"/>
  <c r="B691"/>
  <c r="E691"/>
  <c r="G691"/>
  <c r="H691"/>
  <c r="B687"/>
  <c r="E687"/>
  <c r="F687"/>
  <c r="D687"/>
  <c r="F626"/>
  <c r="D626"/>
  <c r="B626"/>
  <c r="E626"/>
  <c r="G626"/>
  <c r="H626"/>
  <c r="F610"/>
  <c r="D610"/>
  <c r="E610"/>
  <c r="B610"/>
  <c r="A610"/>
  <c r="G531"/>
  <c r="H531"/>
  <c r="D531"/>
  <c r="F531"/>
  <c r="H802"/>
  <c r="H788"/>
  <c r="G774"/>
  <c r="H774"/>
  <c r="F738"/>
  <c r="D738"/>
  <c r="H738"/>
  <c r="B735"/>
  <c r="A735"/>
  <c r="D735"/>
  <c r="G735"/>
  <c r="H735"/>
  <c r="F722"/>
  <c r="G722"/>
  <c r="H722"/>
  <c r="B719"/>
  <c r="F719"/>
  <c r="G719"/>
  <c r="H719"/>
  <c r="F710"/>
  <c r="G710"/>
  <c r="H710"/>
  <c r="A707"/>
  <c r="B707"/>
  <c r="D707"/>
  <c r="G707"/>
  <c r="H707"/>
  <c r="A682"/>
  <c r="F682"/>
  <c r="B682"/>
  <c r="E682"/>
  <c r="G682"/>
  <c r="H682"/>
  <c r="E670"/>
  <c r="F670"/>
  <c r="D670"/>
  <c r="G670"/>
  <c r="H670"/>
  <c r="E651"/>
  <c r="G651"/>
  <c r="H651"/>
  <c r="D651"/>
  <c r="F651"/>
  <c r="F599"/>
  <c r="B599"/>
  <c r="D599"/>
  <c r="A599"/>
  <c r="E599"/>
  <c r="G599"/>
  <c r="H599"/>
  <c r="D579"/>
  <c r="E579"/>
  <c r="B579"/>
  <c r="A579"/>
  <c r="H579"/>
  <c r="D557"/>
  <c r="E557"/>
  <c r="H557"/>
  <c r="A557"/>
  <c r="A506"/>
  <c r="E506"/>
  <c r="H506"/>
  <c r="G506"/>
  <c r="D506"/>
  <c r="B506"/>
  <c r="F506"/>
  <c r="E791"/>
  <c r="F791"/>
  <c r="H755"/>
  <c r="A755"/>
  <c r="B755"/>
  <c r="E747"/>
  <c r="A747"/>
  <c r="D747"/>
  <c r="A719"/>
  <c r="H703"/>
  <c r="F700"/>
  <c r="G700"/>
  <c r="A700"/>
  <c r="B700"/>
  <c r="D700"/>
  <c r="H685"/>
  <c r="G674"/>
  <c r="B670"/>
  <c r="B651"/>
  <c r="F590"/>
  <c r="B590"/>
  <c r="H590"/>
  <c r="B557"/>
  <c r="B465"/>
  <c r="F465"/>
  <c r="E465"/>
  <c r="G465"/>
  <c r="H465"/>
  <c r="H840"/>
  <c r="F818"/>
  <c r="G811"/>
  <c r="F802"/>
  <c r="G795"/>
  <c r="F788"/>
  <c r="H783"/>
  <c r="A779"/>
  <c r="B774"/>
  <c r="B771"/>
  <c r="E771"/>
  <c r="H771"/>
  <c r="G760"/>
  <c r="B747"/>
  <c r="A741"/>
  <c r="B741"/>
  <c r="D741"/>
  <c r="G741"/>
  <c r="H741"/>
  <c r="B738"/>
  <c r="E734"/>
  <c r="F731"/>
  <c r="A728"/>
  <c r="F728"/>
  <c r="G728"/>
  <c r="H728"/>
  <c r="A725"/>
  <c r="D725"/>
  <c r="G725"/>
  <c r="H725"/>
  <c r="B722"/>
  <c r="E718"/>
  <c r="B710"/>
  <c r="G706"/>
  <c r="G703"/>
  <c r="D689"/>
  <c r="E689"/>
  <c r="A689"/>
  <c r="F689"/>
  <c r="G689"/>
  <c r="H689"/>
  <c r="E685"/>
  <c r="B677"/>
  <c r="D677"/>
  <c r="E677"/>
  <c r="F677"/>
  <c r="G677"/>
  <c r="H677"/>
  <c r="A670"/>
  <c r="E665"/>
  <c r="A651"/>
  <c r="H617"/>
  <c r="A590"/>
  <c r="B575"/>
  <c r="F575"/>
  <c r="G575"/>
  <c r="A575"/>
  <c r="A465"/>
  <c r="A442"/>
  <c r="B442"/>
  <c r="E442"/>
  <c r="F442"/>
  <c r="H442"/>
  <c r="D442"/>
  <c r="F432"/>
  <c r="G432"/>
  <c r="H432"/>
  <c r="A432"/>
  <c r="B432"/>
  <c r="G822"/>
  <c r="E818"/>
  <c r="G813"/>
  <c r="F811"/>
  <c r="E802"/>
  <c r="G797"/>
  <c r="F795"/>
  <c r="B791"/>
  <c r="A774"/>
  <c r="E763"/>
  <c r="D763"/>
  <c r="F763"/>
  <c r="H752"/>
  <c r="B752"/>
  <c r="F752"/>
  <c r="A738"/>
  <c r="B725"/>
  <c r="A722"/>
  <c r="A710"/>
  <c r="G699"/>
  <c r="A696"/>
  <c r="H696"/>
  <c r="D696"/>
  <c r="F674"/>
  <c r="D674"/>
  <c r="A674"/>
  <c r="F658"/>
  <c r="G658"/>
  <c r="H658"/>
  <c r="G633"/>
  <c r="D633"/>
  <c r="B633"/>
  <c r="E633"/>
  <c r="A633"/>
  <c r="H604"/>
  <c r="G597"/>
  <c r="F594"/>
  <c r="D594"/>
  <c r="B594"/>
  <c r="A594"/>
  <c r="H594"/>
  <c r="B583"/>
  <c r="F583"/>
  <c r="G583"/>
  <c r="D583"/>
  <c r="E583"/>
  <c r="H583"/>
  <c r="A474"/>
  <c r="B474"/>
  <c r="E474"/>
  <c r="H474"/>
  <c r="G474"/>
  <c r="A426"/>
  <c r="B426"/>
  <c r="E426"/>
  <c r="F426"/>
  <c r="H426"/>
  <c r="G426"/>
  <c r="A791"/>
  <c r="A760"/>
  <c r="E760"/>
  <c r="F760"/>
  <c r="F734"/>
  <c r="G734"/>
  <c r="H734"/>
  <c r="E731"/>
  <c r="A731"/>
  <c r="G731"/>
  <c r="H731"/>
  <c r="F718"/>
  <c r="G718"/>
  <c r="H718"/>
  <c r="E715"/>
  <c r="H715"/>
  <c r="F715"/>
  <c r="G715"/>
  <c r="F706"/>
  <c r="D706"/>
  <c r="H706"/>
  <c r="B703"/>
  <c r="D703"/>
  <c r="E703"/>
  <c r="F685"/>
  <c r="G685"/>
  <c r="A685"/>
  <c r="B685"/>
  <c r="H676"/>
  <c r="G665"/>
  <c r="A665"/>
  <c r="F665"/>
  <c r="H665"/>
  <c r="G617"/>
  <c r="A617"/>
  <c r="F617"/>
  <c r="D617"/>
  <c r="F597"/>
  <c r="E840"/>
  <c r="E822"/>
  <c r="E813"/>
  <c r="E797"/>
  <c r="A788"/>
  <c r="B788"/>
  <c r="F783"/>
  <c r="G783"/>
  <c r="D746"/>
  <c r="E746"/>
  <c r="F746"/>
  <c r="B731"/>
  <c r="A712"/>
  <c r="B712"/>
  <c r="F712"/>
  <c r="G712"/>
  <c r="H712"/>
  <c r="B706"/>
  <c r="A703"/>
  <c r="E699"/>
  <c r="F699"/>
  <c r="H699"/>
  <c r="D604"/>
  <c r="E604"/>
  <c r="B604"/>
  <c r="F604"/>
  <c r="A604"/>
  <c r="D491"/>
  <c r="E491"/>
  <c r="G491"/>
  <c r="H491"/>
  <c r="A491"/>
  <c r="B491"/>
  <c r="G487"/>
  <c r="H487"/>
  <c r="A487"/>
  <c r="D487"/>
  <c r="E487"/>
  <c r="D822"/>
  <c r="D778"/>
  <c r="G778"/>
  <c r="H768"/>
  <c r="B768"/>
  <c r="B760"/>
  <c r="F754"/>
  <c r="A754"/>
  <c r="B754"/>
  <c r="E754"/>
  <c r="E743"/>
  <c r="F743"/>
  <c r="B734"/>
  <c r="E727"/>
  <c r="E721"/>
  <c r="A721"/>
  <c r="G721"/>
  <c r="H721"/>
  <c r="B718"/>
  <c r="B715"/>
  <c r="A706"/>
  <c r="G702"/>
  <c r="A695"/>
  <c r="B695"/>
  <c r="G695"/>
  <c r="D695"/>
  <c r="E695"/>
  <c r="H695"/>
  <c r="H688"/>
  <c r="E688"/>
  <c r="F688"/>
  <c r="G688"/>
  <c r="F676"/>
  <c r="G664"/>
  <c r="A658"/>
  <c r="B646"/>
  <c r="E646"/>
  <c r="H646"/>
  <c r="D646"/>
  <c r="F646"/>
  <c r="G646"/>
  <c r="H640"/>
  <c r="D640"/>
  <c r="E640"/>
  <c r="A640"/>
  <c r="B640"/>
  <c r="F640"/>
  <c r="G640"/>
  <c r="F628"/>
  <c r="G593"/>
  <c r="H593"/>
  <c r="D593"/>
  <c r="A593"/>
  <c r="B593"/>
  <c r="G588"/>
  <c r="D588"/>
  <c r="E588"/>
  <c r="A588"/>
  <c r="B588"/>
  <c r="F588"/>
  <c r="H588"/>
  <c r="A572"/>
  <c r="D572"/>
  <c r="E572"/>
  <c r="F572"/>
  <c r="G572"/>
  <c r="H572"/>
  <c r="E567"/>
  <c r="B487"/>
  <c r="H813"/>
  <c r="A813"/>
  <c r="H797"/>
  <c r="A797"/>
  <c r="B746"/>
  <c r="D740"/>
  <c r="H740"/>
  <c r="A734"/>
  <c r="B721"/>
  <c r="A718"/>
  <c r="A715"/>
  <c r="B699"/>
  <c r="A680"/>
  <c r="B680"/>
  <c r="G680"/>
  <c r="D680"/>
  <c r="E680"/>
  <c r="F653"/>
  <c r="G653"/>
  <c r="H653"/>
  <c r="H608"/>
  <c r="D608"/>
  <c r="E608"/>
  <c r="A608"/>
  <c r="A597"/>
  <c r="B597"/>
  <c r="H597"/>
  <c r="E587"/>
  <c r="D587"/>
  <c r="F587"/>
  <c r="B587"/>
  <c r="G587"/>
  <c r="H587"/>
  <c r="A811"/>
  <c r="A795"/>
  <c r="G787"/>
  <c r="A783"/>
  <c r="B780"/>
  <c r="E780"/>
  <c r="H780"/>
  <c r="A778"/>
  <c r="A746"/>
  <c r="B740"/>
  <c r="B727"/>
  <c r="F727"/>
  <c r="G727"/>
  <c r="E702"/>
  <c r="F702"/>
  <c r="B702"/>
  <c r="H702"/>
  <c r="A699"/>
  <c r="H679"/>
  <c r="D679"/>
  <c r="E679"/>
  <c r="F679"/>
  <c r="G679"/>
  <c r="D676"/>
  <c r="A676"/>
  <c r="B676"/>
  <c r="A664"/>
  <c r="H664"/>
  <c r="B664"/>
  <c r="D664"/>
  <c r="E664"/>
  <c r="D628"/>
  <c r="A628"/>
  <c r="G628"/>
  <c r="H628"/>
  <c r="B628"/>
  <c r="A602"/>
  <c r="E602"/>
  <c r="F602"/>
  <c r="B602"/>
  <c r="D602"/>
  <c r="G602"/>
  <c r="H602"/>
  <c r="F567"/>
  <c r="A567"/>
  <c r="G567"/>
  <c r="B567"/>
  <c r="A552"/>
  <c r="E552"/>
  <c r="F552"/>
  <c r="D552"/>
  <c r="G552"/>
  <c r="H552"/>
  <c r="G503"/>
  <c r="H503"/>
  <c r="A503"/>
  <c r="B503"/>
  <c r="D503"/>
  <c r="E503"/>
  <c r="F503"/>
  <c r="G758"/>
  <c r="H717"/>
  <c r="B678"/>
  <c r="H678"/>
  <c r="G671"/>
  <c r="D669"/>
  <c r="G657"/>
  <c r="G652"/>
  <c r="F647"/>
  <c r="E645"/>
  <c r="E643"/>
  <c r="E630"/>
  <c r="H622"/>
  <c r="E616"/>
  <c r="F613"/>
  <c r="E607"/>
  <c r="A582"/>
  <c r="G582"/>
  <c r="E582"/>
  <c r="H570"/>
  <c r="H543"/>
  <c r="B534"/>
  <c r="D534"/>
  <c r="E534"/>
  <c r="A534"/>
  <c r="H494"/>
  <c r="B494"/>
  <c r="D494"/>
  <c r="A494"/>
  <c r="F494"/>
  <c r="G494"/>
  <c r="E441"/>
  <c r="F441"/>
  <c r="G441"/>
  <c r="B441"/>
  <c r="A441"/>
  <c r="D441"/>
  <c r="H441"/>
  <c r="B173"/>
  <c r="E173"/>
  <c r="F173"/>
  <c r="G173"/>
  <c r="H173"/>
  <c r="D173"/>
  <c r="F758"/>
  <c r="F717"/>
  <c r="H673"/>
  <c r="F671"/>
  <c r="F652"/>
  <c r="A650"/>
  <c r="F650"/>
  <c r="E647"/>
  <c r="D645"/>
  <c r="D643"/>
  <c r="H627"/>
  <c r="D564"/>
  <c r="E564"/>
  <c r="A564"/>
  <c r="F564"/>
  <c r="G556"/>
  <c r="H556"/>
  <c r="D556"/>
  <c r="A556"/>
  <c r="B556"/>
  <c r="E556"/>
  <c r="F556"/>
  <c r="F546"/>
  <c r="B546"/>
  <c r="E546"/>
  <c r="G546"/>
  <c r="H546"/>
  <c r="D539"/>
  <c r="E539"/>
  <c r="H539"/>
  <c r="A539"/>
  <c r="B539"/>
  <c r="F539"/>
  <c r="G539"/>
  <c r="D482"/>
  <c r="E482"/>
  <c r="F482"/>
  <c r="H482"/>
  <c r="A482"/>
  <c r="B482"/>
  <c r="G482"/>
  <c r="H446"/>
  <c r="B446"/>
  <c r="D446"/>
  <c r="E446"/>
  <c r="F446"/>
  <c r="H684"/>
  <c r="G673"/>
  <c r="F666"/>
  <c r="H659"/>
  <c r="D657"/>
  <c r="E657"/>
  <c r="H657"/>
  <c r="F630"/>
  <c r="G630"/>
  <c r="G627"/>
  <c r="E619"/>
  <c r="F619"/>
  <c r="G619"/>
  <c r="H619"/>
  <c r="A616"/>
  <c r="F616"/>
  <c r="B616"/>
  <c r="H616"/>
  <c r="A613"/>
  <c r="D613"/>
  <c r="G613"/>
  <c r="B607"/>
  <c r="F607"/>
  <c r="A607"/>
  <c r="E603"/>
  <c r="H603"/>
  <c r="D603"/>
  <c r="F603"/>
  <c r="A603"/>
  <c r="A570"/>
  <c r="B570"/>
  <c r="E570"/>
  <c r="F570"/>
  <c r="D570"/>
  <c r="E555"/>
  <c r="A555"/>
  <c r="D555"/>
  <c r="F555"/>
  <c r="G555"/>
  <c r="H555"/>
  <c r="B543"/>
  <c r="F543"/>
  <c r="G543"/>
  <c r="E543"/>
  <c r="A538"/>
  <c r="D538"/>
  <c r="E538"/>
  <c r="F538"/>
  <c r="G538"/>
  <c r="H538"/>
  <c r="B538"/>
  <c r="F673"/>
  <c r="B671"/>
  <c r="D671"/>
  <c r="E666"/>
  <c r="F659"/>
  <c r="G654"/>
  <c r="F649"/>
  <c r="H632"/>
  <c r="F627"/>
  <c r="F622"/>
  <c r="A622"/>
  <c r="B622"/>
  <c r="E622"/>
  <c r="B613"/>
  <c r="H606"/>
  <c r="B603"/>
  <c r="D581"/>
  <c r="H581"/>
  <c r="A581"/>
  <c r="E581"/>
  <c r="F581"/>
  <c r="G581"/>
  <c r="D574"/>
  <c r="A574"/>
  <c r="B574"/>
  <c r="E574"/>
  <c r="H574"/>
  <c r="B563"/>
  <c r="D563"/>
  <c r="E563"/>
  <c r="F563"/>
  <c r="G563"/>
  <c r="H563"/>
  <c r="A563"/>
  <c r="B555"/>
  <c r="A543"/>
  <c r="D514"/>
  <c r="E514"/>
  <c r="F514"/>
  <c r="H514"/>
  <c r="G514"/>
  <c r="A514"/>
  <c r="D452"/>
  <c r="F452"/>
  <c r="G452"/>
  <c r="H452"/>
  <c r="A452"/>
  <c r="A446"/>
  <c r="B306"/>
  <c r="D306"/>
  <c r="E306"/>
  <c r="G306"/>
  <c r="F306"/>
  <c r="H306"/>
  <c r="H765"/>
  <c r="F693"/>
  <c r="F684"/>
  <c r="F675"/>
  <c r="E673"/>
  <c r="B657"/>
  <c r="A645"/>
  <c r="E635"/>
  <c r="B635"/>
  <c r="D635"/>
  <c r="B630"/>
  <c r="H621"/>
  <c r="B619"/>
  <c r="H592"/>
  <c r="E592"/>
  <c r="B592"/>
  <c r="D592"/>
  <c r="B581"/>
  <c r="H559"/>
  <c r="G528"/>
  <c r="H528"/>
  <c r="D528"/>
  <c r="F528"/>
  <c r="B514"/>
  <c r="B452"/>
  <c r="G666"/>
  <c r="H666"/>
  <c r="D659"/>
  <c r="G659"/>
  <c r="B627"/>
  <c r="D627"/>
  <c r="G573"/>
  <c r="H573"/>
  <c r="D573"/>
  <c r="F573"/>
  <c r="B573"/>
  <c r="H554"/>
  <c r="D554"/>
  <c r="E554"/>
  <c r="G554"/>
  <c r="A524"/>
  <c r="D524"/>
  <c r="E524"/>
  <c r="B524"/>
  <c r="F524"/>
  <c r="G524"/>
  <c r="A451"/>
  <c r="B451"/>
  <c r="D451"/>
  <c r="G451"/>
  <c r="E451"/>
  <c r="F451"/>
  <c r="H451"/>
  <c r="E345"/>
  <c r="B345"/>
  <c r="G345"/>
  <c r="D345"/>
  <c r="F345"/>
  <c r="H345"/>
  <c r="H340"/>
  <c r="B340"/>
  <c r="D340"/>
  <c r="F340"/>
  <c r="G340"/>
  <c r="G314"/>
  <c r="E314"/>
  <c r="F314"/>
  <c r="H314"/>
  <c r="B314"/>
  <c r="D314"/>
  <c r="B659"/>
  <c r="B654"/>
  <c r="D654"/>
  <c r="G649"/>
  <c r="H649"/>
  <c r="A632"/>
  <c r="F632"/>
  <c r="G632"/>
  <c r="D612"/>
  <c r="B612"/>
  <c r="G612"/>
  <c r="H612"/>
  <c r="D606"/>
  <c r="A606"/>
  <c r="B606"/>
  <c r="F606"/>
  <c r="A573"/>
  <c r="B559"/>
  <c r="D559"/>
  <c r="A559"/>
  <c r="E559"/>
  <c r="F559"/>
  <c r="D542"/>
  <c r="A542"/>
  <c r="B542"/>
  <c r="E542"/>
  <c r="F542"/>
  <c r="F537"/>
  <c r="G537"/>
  <c r="H537"/>
  <c r="B513"/>
  <c r="F513"/>
  <c r="A513"/>
  <c r="E513"/>
  <c r="G513"/>
  <c r="H513"/>
  <c r="D450"/>
  <c r="E450"/>
  <c r="F450"/>
  <c r="H450"/>
  <c r="A450"/>
  <c r="G450"/>
  <c r="B450"/>
  <c r="E765"/>
  <c r="B673"/>
  <c r="B666"/>
  <c r="A659"/>
  <c r="F637"/>
  <c r="A627"/>
  <c r="D621"/>
  <c r="F618"/>
  <c r="B615"/>
  <c r="G615"/>
  <c r="A615"/>
  <c r="E615"/>
  <c r="A612"/>
  <c r="G598"/>
  <c r="H598"/>
  <c r="D598"/>
  <c r="E598"/>
  <c r="F598"/>
  <c r="B598"/>
  <c r="B595"/>
  <c r="F595"/>
  <c r="G569"/>
  <c r="E569"/>
  <c r="A569"/>
  <c r="F562"/>
  <c r="D562"/>
  <c r="E562"/>
  <c r="B562"/>
  <c r="B554"/>
  <c r="E545"/>
  <c r="F545"/>
  <c r="B545"/>
  <c r="A545"/>
  <c r="D532"/>
  <c r="E532"/>
  <c r="F532"/>
  <c r="G532"/>
  <c r="H532"/>
  <c r="A532"/>
  <c r="E505"/>
  <c r="F505"/>
  <c r="G505"/>
  <c r="B505"/>
  <c r="D505"/>
  <c r="H505"/>
  <c r="A476"/>
  <c r="F476"/>
  <c r="B476"/>
  <c r="E476"/>
  <c r="G476"/>
  <c r="H476"/>
  <c r="D476"/>
  <c r="G401"/>
  <c r="H401"/>
  <c r="A401"/>
  <c r="B401"/>
  <c r="F401"/>
  <c r="D401"/>
  <c r="H356"/>
  <c r="B356"/>
  <c r="D356"/>
  <c r="E356"/>
  <c r="G356"/>
  <c r="B684"/>
  <c r="A666"/>
  <c r="A654"/>
  <c r="B649"/>
  <c r="F642"/>
  <c r="D642"/>
  <c r="H642"/>
  <c r="B632"/>
  <c r="B591"/>
  <c r="D591"/>
  <c r="F591"/>
  <c r="G591"/>
  <c r="H591"/>
  <c r="A591"/>
  <c r="B569"/>
  <c r="A554"/>
  <c r="D549"/>
  <c r="H549"/>
  <c r="A549"/>
  <c r="F549"/>
  <c r="G549"/>
  <c r="B549"/>
  <c r="A537"/>
  <c r="B532"/>
  <c r="A505"/>
  <c r="A684"/>
  <c r="A649"/>
  <c r="B642"/>
  <c r="A637"/>
  <c r="B637"/>
  <c r="E637"/>
  <c r="H629"/>
  <c r="E629"/>
  <c r="B621"/>
  <c r="H618"/>
  <c r="E618"/>
  <c r="A618"/>
  <c r="G605"/>
  <c r="D605"/>
  <c r="E605"/>
  <c r="A598"/>
  <c r="A595"/>
  <c r="A562"/>
  <c r="G553"/>
  <c r="A553"/>
  <c r="B553"/>
  <c r="E553"/>
  <c r="F553"/>
  <c r="D553"/>
  <c r="H553"/>
  <c r="B391"/>
  <c r="D391"/>
  <c r="E391"/>
  <c r="F391"/>
  <c r="G391"/>
  <c r="H391"/>
  <c r="F578"/>
  <c r="B578"/>
  <c r="H560"/>
  <c r="E560"/>
  <c r="F560"/>
  <c r="H519"/>
  <c r="F519"/>
  <c r="G519"/>
  <c r="D499"/>
  <c r="G499"/>
  <c r="F499"/>
  <c r="H499"/>
  <c r="B499"/>
  <c r="D475"/>
  <c r="E475"/>
  <c r="G475"/>
  <c r="H475"/>
  <c r="F475"/>
  <c r="A475"/>
  <c r="G471"/>
  <c r="H471"/>
  <c r="A471"/>
  <c r="F471"/>
  <c r="H462"/>
  <c r="B462"/>
  <c r="D462"/>
  <c r="E462"/>
  <c r="E457"/>
  <c r="F457"/>
  <c r="G457"/>
  <c r="B457"/>
  <c r="A457"/>
  <c r="D457"/>
  <c r="H457"/>
  <c r="A453"/>
  <c r="A447"/>
  <c r="B447"/>
  <c r="D447"/>
  <c r="E447"/>
  <c r="H447"/>
  <c r="F447"/>
  <c r="G447"/>
  <c r="H374"/>
  <c r="A374"/>
  <c r="B374"/>
  <c r="D374"/>
  <c r="E374"/>
  <c r="G374"/>
  <c r="F374"/>
  <c r="H369"/>
  <c r="D369"/>
  <c r="G369"/>
  <c r="A369"/>
  <c r="B369"/>
  <c r="E369"/>
  <c r="F369"/>
  <c r="B351"/>
  <c r="G351"/>
  <c r="D351"/>
  <c r="E351"/>
  <c r="F351"/>
  <c r="H351"/>
  <c r="G284"/>
  <c r="D284"/>
  <c r="E284"/>
  <c r="B284"/>
  <c r="F284"/>
  <c r="H271"/>
  <c r="B271"/>
  <c r="E271"/>
  <c r="D271"/>
  <c r="F271"/>
  <c r="E577"/>
  <c r="F577"/>
  <c r="H561"/>
  <c r="F521"/>
  <c r="G521"/>
  <c r="H521"/>
  <c r="B509"/>
  <c r="E509"/>
  <c r="F509"/>
  <c r="G509"/>
  <c r="A483"/>
  <c r="B483"/>
  <c r="D483"/>
  <c r="G483"/>
  <c r="E483"/>
  <c r="E473"/>
  <c r="F473"/>
  <c r="G473"/>
  <c r="B473"/>
  <c r="D473"/>
  <c r="H473"/>
  <c r="E469"/>
  <c r="D469"/>
  <c r="F469"/>
  <c r="G469"/>
  <c r="A469"/>
  <c r="B469"/>
  <c r="F385"/>
  <c r="D305"/>
  <c r="F305"/>
  <c r="G305"/>
  <c r="H305"/>
  <c r="B305"/>
  <c r="E305"/>
  <c r="H231"/>
  <c r="D231"/>
  <c r="E231"/>
  <c r="B231"/>
  <c r="F231"/>
  <c r="G231"/>
  <c r="A527"/>
  <c r="B527"/>
  <c r="G527"/>
  <c r="H527"/>
  <c r="D527"/>
  <c r="E501"/>
  <c r="D501"/>
  <c r="F501"/>
  <c r="E395"/>
  <c r="H395"/>
  <c r="A395"/>
  <c r="B395"/>
  <c r="F395"/>
  <c r="G395"/>
  <c r="F355"/>
  <c r="B355"/>
  <c r="H355"/>
  <c r="D355"/>
  <c r="G355"/>
  <c r="G328"/>
  <c r="H328"/>
  <c r="B328"/>
  <c r="E328"/>
  <c r="F328"/>
  <c r="D328"/>
  <c r="F323"/>
  <c r="B323"/>
  <c r="H323"/>
  <c r="G323"/>
  <c r="E323"/>
  <c r="G236"/>
  <c r="E236"/>
  <c r="B236"/>
  <c r="D236"/>
  <c r="H236"/>
  <c r="F236"/>
  <c r="B197"/>
  <c r="D197"/>
  <c r="H197"/>
  <c r="G197"/>
  <c r="F197"/>
  <c r="E197"/>
  <c r="B497"/>
  <c r="F497"/>
  <c r="A497"/>
  <c r="E497"/>
  <c r="G497"/>
  <c r="H497"/>
  <c r="E425"/>
  <c r="F425"/>
  <c r="G425"/>
  <c r="B425"/>
  <c r="H425"/>
  <c r="B415"/>
  <c r="G415"/>
  <c r="H415"/>
  <c r="A415"/>
  <c r="D415"/>
  <c r="E415"/>
  <c r="F415"/>
  <c r="E385"/>
  <c r="G385"/>
  <c r="A385"/>
  <c r="B385"/>
  <c r="H385"/>
  <c r="D365"/>
  <c r="F365"/>
  <c r="E365"/>
  <c r="G365"/>
  <c r="H365"/>
  <c r="A365"/>
  <c r="B365"/>
  <c r="D354"/>
  <c r="B354"/>
  <c r="E354"/>
  <c r="F354"/>
  <c r="G354"/>
  <c r="H354"/>
  <c r="E561"/>
  <c r="A550"/>
  <c r="F550"/>
  <c r="G550"/>
  <c r="G533"/>
  <c r="H533"/>
  <c r="D533"/>
  <c r="G526"/>
  <c r="B501"/>
  <c r="H478"/>
  <c r="B478"/>
  <c r="D478"/>
  <c r="G478"/>
  <c r="D468"/>
  <c r="F468"/>
  <c r="G468"/>
  <c r="H468"/>
  <c r="B449"/>
  <c r="F449"/>
  <c r="G449"/>
  <c r="H449"/>
  <c r="D436"/>
  <c r="F436"/>
  <c r="G436"/>
  <c r="H436"/>
  <c r="E436"/>
  <c r="D322"/>
  <c r="B322"/>
  <c r="E322"/>
  <c r="F322"/>
  <c r="G322"/>
  <c r="H322"/>
  <c r="D181"/>
  <c r="E181"/>
  <c r="F181"/>
  <c r="G181"/>
  <c r="H181"/>
  <c r="B181"/>
  <c r="E571"/>
  <c r="H571"/>
  <c r="D571"/>
  <c r="D515"/>
  <c r="E515"/>
  <c r="F515"/>
  <c r="A515"/>
  <c r="B515"/>
  <c r="A501"/>
  <c r="E489"/>
  <c r="F489"/>
  <c r="G489"/>
  <c r="B489"/>
  <c r="A489"/>
  <c r="D459"/>
  <c r="E459"/>
  <c r="G459"/>
  <c r="H459"/>
  <c r="A459"/>
  <c r="B459"/>
  <c r="G455"/>
  <c r="H455"/>
  <c r="A455"/>
  <c r="B455"/>
  <c r="A449"/>
  <c r="B436"/>
  <c r="A425"/>
  <c r="B241"/>
  <c r="G241"/>
  <c r="E241"/>
  <c r="F241"/>
  <c r="H241"/>
  <c r="F229"/>
  <c r="D229"/>
  <c r="E229"/>
  <c r="G229"/>
  <c r="B229"/>
  <c r="H229"/>
  <c r="D589"/>
  <c r="E589"/>
  <c r="A584"/>
  <c r="F584"/>
  <c r="G458"/>
  <c r="E403"/>
  <c r="H403"/>
  <c r="A403"/>
  <c r="B403"/>
  <c r="D403"/>
  <c r="F403"/>
  <c r="G403"/>
  <c r="B383"/>
  <c r="G383"/>
  <c r="A383"/>
  <c r="D383"/>
  <c r="E383"/>
  <c r="H383"/>
  <c r="F383"/>
  <c r="H624"/>
  <c r="E624"/>
  <c r="D596"/>
  <c r="A596"/>
  <c r="B589"/>
  <c r="H578"/>
  <c r="B571"/>
  <c r="B561"/>
  <c r="D523"/>
  <c r="E523"/>
  <c r="H523"/>
  <c r="A520"/>
  <c r="D520"/>
  <c r="E520"/>
  <c r="A467"/>
  <c r="B467"/>
  <c r="D467"/>
  <c r="G467"/>
  <c r="E467"/>
  <c r="F467"/>
  <c r="H467"/>
  <c r="F458"/>
  <c r="G439"/>
  <c r="H439"/>
  <c r="A439"/>
  <c r="B439"/>
  <c r="F439"/>
  <c r="B596"/>
  <c r="A589"/>
  <c r="B584"/>
  <c r="G578"/>
  <c r="A571"/>
  <c r="A568"/>
  <c r="B568"/>
  <c r="F568"/>
  <c r="G568"/>
  <c r="F558"/>
  <c r="G558"/>
  <c r="G529"/>
  <c r="H529"/>
  <c r="D529"/>
  <c r="B526"/>
  <c r="B523"/>
  <c r="B520"/>
  <c r="D507"/>
  <c r="E507"/>
  <c r="G507"/>
  <c r="F507"/>
  <c r="H507"/>
  <c r="A507"/>
  <c r="B477"/>
  <c r="E477"/>
  <c r="F477"/>
  <c r="G477"/>
  <c r="A477"/>
  <c r="A435"/>
  <c r="B435"/>
  <c r="D435"/>
  <c r="E435"/>
  <c r="G435"/>
  <c r="F435"/>
  <c r="B429"/>
  <c r="E429"/>
  <c r="F429"/>
  <c r="G429"/>
  <c r="D429"/>
  <c r="H429"/>
  <c r="H297"/>
  <c r="D297"/>
  <c r="F297"/>
  <c r="E297"/>
  <c r="G297"/>
  <c r="B297"/>
  <c r="A458"/>
  <c r="B458"/>
  <c r="E458"/>
  <c r="H458"/>
  <c r="E453"/>
  <c r="F453"/>
  <c r="G453"/>
  <c r="H453"/>
  <c r="B453"/>
  <c r="D443"/>
  <c r="E443"/>
  <c r="G443"/>
  <c r="H443"/>
  <c r="A443"/>
  <c r="B443"/>
  <c r="D434"/>
  <c r="E434"/>
  <c r="F434"/>
  <c r="H434"/>
  <c r="A434"/>
  <c r="B434"/>
  <c r="G434"/>
  <c r="B375"/>
  <c r="D375"/>
  <c r="E375"/>
  <c r="F375"/>
  <c r="G375"/>
  <c r="H375"/>
  <c r="A375"/>
  <c r="D370"/>
  <c r="G370"/>
  <c r="H370"/>
  <c r="B370"/>
  <c r="E370"/>
  <c r="F370"/>
  <c r="E332"/>
  <c r="H332"/>
  <c r="B332"/>
  <c r="D332"/>
  <c r="F332"/>
  <c r="G332"/>
  <c r="E285"/>
  <c r="F285"/>
  <c r="G285"/>
  <c r="H285"/>
  <c r="B285"/>
  <c r="D285"/>
  <c r="G252"/>
  <c r="D252"/>
  <c r="F252"/>
  <c r="H252"/>
  <c r="D541"/>
  <c r="D525"/>
  <c r="F512"/>
  <c r="G512"/>
  <c r="H512"/>
  <c r="A504"/>
  <c r="G504"/>
  <c r="F496"/>
  <c r="G496"/>
  <c r="H496"/>
  <c r="B433"/>
  <c r="F433"/>
  <c r="G433"/>
  <c r="E419"/>
  <c r="H419"/>
  <c r="A419"/>
  <c r="B419"/>
  <c r="E174"/>
  <c r="B174"/>
  <c r="D174"/>
  <c r="F174"/>
  <c r="G174"/>
  <c r="H174"/>
  <c r="B493"/>
  <c r="E493"/>
  <c r="F493"/>
  <c r="A490"/>
  <c r="B490"/>
  <c r="E490"/>
  <c r="H490"/>
  <c r="D484"/>
  <c r="F484"/>
  <c r="G484"/>
  <c r="H484"/>
  <c r="A433"/>
  <c r="F402"/>
  <c r="A402"/>
  <c r="B402"/>
  <c r="D402"/>
  <c r="E402"/>
  <c r="H390"/>
  <c r="A390"/>
  <c r="B390"/>
  <c r="D390"/>
  <c r="E390"/>
  <c r="G390"/>
  <c r="F386"/>
  <c r="B386"/>
  <c r="H386"/>
  <c r="A386"/>
  <c r="D341"/>
  <c r="B341"/>
  <c r="G341"/>
  <c r="F301"/>
  <c r="D301"/>
  <c r="H301"/>
  <c r="G301"/>
  <c r="E94"/>
  <c r="D94"/>
  <c r="F94"/>
  <c r="G94"/>
  <c r="B94"/>
  <c r="H94"/>
  <c r="A486"/>
  <c r="B486"/>
  <c r="D486"/>
  <c r="E486"/>
  <c r="F486"/>
  <c r="F480"/>
  <c r="G480"/>
  <c r="H480"/>
  <c r="B461"/>
  <c r="E461"/>
  <c r="F461"/>
  <c r="G461"/>
  <c r="G409"/>
  <c r="H409"/>
  <c r="A409"/>
  <c r="B409"/>
  <c r="H397"/>
  <c r="A397"/>
  <c r="B397"/>
  <c r="D397"/>
  <c r="H384"/>
  <c r="A384"/>
  <c r="E384"/>
  <c r="F384"/>
  <c r="G384"/>
  <c r="B368"/>
  <c r="D368"/>
  <c r="E368"/>
  <c r="F368"/>
  <c r="G368"/>
  <c r="H368"/>
  <c r="G344"/>
  <c r="H344"/>
  <c r="B344"/>
  <c r="D344"/>
  <c r="B335"/>
  <c r="G335"/>
  <c r="D335"/>
  <c r="H326"/>
  <c r="B326"/>
  <c r="D326"/>
  <c r="G326"/>
  <c r="B304"/>
  <c r="E304"/>
  <c r="D304"/>
  <c r="G304"/>
  <c r="E12"/>
  <c r="F12"/>
  <c r="G12"/>
  <c r="H12"/>
  <c r="D12"/>
  <c r="B12"/>
  <c r="H566"/>
  <c r="D516"/>
  <c r="F516"/>
  <c r="E508"/>
  <c r="G500"/>
  <c r="A495"/>
  <c r="B495"/>
  <c r="D495"/>
  <c r="H495"/>
  <c r="F464"/>
  <c r="G464"/>
  <c r="H464"/>
  <c r="A461"/>
  <c r="H454"/>
  <c r="B445"/>
  <c r="E445"/>
  <c r="F445"/>
  <c r="G445"/>
  <c r="A438"/>
  <c r="B438"/>
  <c r="D438"/>
  <c r="E438"/>
  <c r="F438"/>
  <c r="G431"/>
  <c r="A428"/>
  <c r="D428"/>
  <c r="F428"/>
  <c r="F421"/>
  <c r="G417"/>
  <c r="H417"/>
  <c r="A417"/>
  <c r="B417"/>
  <c r="H405"/>
  <c r="A405"/>
  <c r="B405"/>
  <c r="D405"/>
  <c r="G393"/>
  <c r="F393"/>
  <c r="H393"/>
  <c r="A393"/>
  <c r="B384"/>
  <c r="G377"/>
  <c r="F377"/>
  <c r="H377"/>
  <c r="A377"/>
  <c r="A368"/>
  <c r="E363"/>
  <c r="G363"/>
  <c r="A363"/>
  <c r="B363"/>
  <c r="D363"/>
  <c r="F363"/>
  <c r="B518"/>
  <c r="D518"/>
  <c r="A511"/>
  <c r="B511"/>
  <c r="H511"/>
  <c r="D508"/>
  <c r="H485"/>
  <c r="B480"/>
  <c r="A470"/>
  <c r="B470"/>
  <c r="D470"/>
  <c r="E470"/>
  <c r="F470"/>
  <c r="F448"/>
  <c r="G448"/>
  <c r="H448"/>
  <c r="B428"/>
  <c r="G416"/>
  <c r="H413"/>
  <c r="A413"/>
  <c r="B413"/>
  <c r="D413"/>
  <c r="H404"/>
  <c r="H400"/>
  <c r="A400"/>
  <c r="B400"/>
  <c r="D400"/>
  <c r="E400"/>
  <c r="G367"/>
  <c r="E348"/>
  <c r="H348"/>
  <c r="D348"/>
  <c r="F348"/>
  <c r="G348"/>
  <c r="H338"/>
  <c r="E179"/>
  <c r="F179"/>
  <c r="G179"/>
  <c r="H179"/>
  <c r="B179"/>
  <c r="D179"/>
  <c r="E28"/>
  <c r="F28"/>
  <c r="G28"/>
  <c r="H28"/>
  <c r="B28"/>
  <c r="D28"/>
  <c r="B18"/>
  <c r="D18"/>
  <c r="F18"/>
  <c r="H18"/>
  <c r="G18"/>
  <c r="E18"/>
  <c r="D500"/>
  <c r="F500"/>
  <c r="A480"/>
  <c r="A454"/>
  <c r="B454"/>
  <c r="D454"/>
  <c r="E454"/>
  <c r="F454"/>
  <c r="A431"/>
  <c r="B431"/>
  <c r="D431"/>
  <c r="E431"/>
  <c r="H431"/>
  <c r="H421"/>
  <c r="A421"/>
  <c r="B421"/>
  <c r="D421"/>
  <c r="H412"/>
  <c r="A408"/>
  <c r="H408"/>
  <c r="B408"/>
  <c r="D408"/>
  <c r="E408"/>
  <c r="B393"/>
  <c r="B377"/>
  <c r="G362"/>
  <c r="F362"/>
  <c r="H362"/>
  <c r="E362"/>
  <c r="B362"/>
  <c r="B348"/>
  <c r="G338"/>
  <c r="H329"/>
  <c r="D325"/>
  <c r="B325"/>
  <c r="G325"/>
  <c r="E325"/>
  <c r="F325"/>
  <c r="G320"/>
  <c r="B312"/>
  <c r="D312"/>
  <c r="E312"/>
  <c r="F312"/>
  <c r="G312"/>
  <c r="H312"/>
  <c r="F293"/>
  <c r="B293"/>
  <c r="G293"/>
  <c r="H293"/>
  <c r="F261"/>
  <c r="B261"/>
  <c r="D261"/>
  <c r="E261"/>
  <c r="H261"/>
  <c r="G261"/>
  <c r="H201"/>
  <c r="F201"/>
  <c r="D201"/>
  <c r="G201"/>
  <c r="B201"/>
  <c r="D427"/>
  <c r="E427"/>
  <c r="G427"/>
  <c r="H427"/>
  <c r="H416"/>
  <c r="A416"/>
  <c r="B416"/>
  <c r="D416"/>
  <c r="E416"/>
  <c r="D404"/>
  <c r="A404"/>
  <c r="B404"/>
  <c r="E404"/>
  <c r="F404"/>
  <c r="E367"/>
  <c r="H367"/>
  <c r="A367"/>
  <c r="B367"/>
  <c r="D367"/>
  <c r="B317"/>
  <c r="D317"/>
  <c r="G317"/>
  <c r="H317"/>
  <c r="B225"/>
  <c r="F225"/>
  <c r="G225"/>
  <c r="D225"/>
  <c r="E225"/>
  <c r="H225"/>
  <c r="B427"/>
  <c r="D412"/>
  <c r="A412"/>
  <c r="B412"/>
  <c r="E412"/>
  <c r="F412"/>
  <c r="D357"/>
  <c r="G357"/>
  <c r="E357"/>
  <c r="F357"/>
  <c r="H357"/>
  <c r="D338"/>
  <c r="B338"/>
  <c r="E338"/>
  <c r="F320"/>
  <c r="B320"/>
  <c r="D320"/>
  <c r="H320"/>
  <c r="H275"/>
  <c r="B275"/>
  <c r="D275"/>
  <c r="E275"/>
  <c r="G275"/>
  <c r="F275"/>
  <c r="B200"/>
  <c r="D200"/>
  <c r="E200"/>
  <c r="F200"/>
  <c r="G200"/>
  <c r="H200"/>
  <c r="E150"/>
  <c r="H150"/>
  <c r="G150"/>
  <c r="B150"/>
  <c r="F150"/>
  <c r="D150"/>
  <c r="H541"/>
  <c r="H510"/>
  <c r="B510"/>
  <c r="D510"/>
  <c r="A502"/>
  <c r="B502"/>
  <c r="D502"/>
  <c r="A479"/>
  <c r="B479"/>
  <c r="D479"/>
  <c r="E479"/>
  <c r="H479"/>
  <c r="D466"/>
  <c r="E466"/>
  <c r="F466"/>
  <c r="H466"/>
  <c r="A466"/>
  <c r="A460"/>
  <c r="F460"/>
  <c r="A444"/>
  <c r="D444"/>
  <c r="F444"/>
  <c r="A427"/>
  <c r="D420"/>
  <c r="A420"/>
  <c r="B420"/>
  <c r="E420"/>
  <c r="F420"/>
  <c r="B399"/>
  <c r="G399"/>
  <c r="H399"/>
  <c r="A399"/>
  <c r="A392"/>
  <c r="F392"/>
  <c r="H392"/>
  <c r="B392"/>
  <c r="G392"/>
  <c r="B357"/>
  <c r="F352"/>
  <c r="B352"/>
  <c r="D352"/>
  <c r="E352"/>
  <c r="E329"/>
  <c r="B329"/>
  <c r="G329"/>
  <c r="E126"/>
  <c r="D126"/>
  <c r="F126"/>
  <c r="B126"/>
  <c r="G126"/>
  <c r="F504"/>
  <c r="A463"/>
  <c r="B463"/>
  <c r="D463"/>
  <c r="E463"/>
  <c r="H463"/>
  <c r="B460"/>
  <c r="B444"/>
  <c r="H433"/>
  <c r="H430"/>
  <c r="B430"/>
  <c r="D430"/>
  <c r="G419"/>
  <c r="B407"/>
  <c r="G407"/>
  <c r="H407"/>
  <c r="A407"/>
  <c r="E379"/>
  <c r="A379"/>
  <c r="B379"/>
  <c r="D379"/>
  <c r="A361"/>
  <c r="F361"/>
  <c r="H361"/>
  <c r="B361"/>
  <c r="E361"/>
  <c r="G361"/>
  <c r="B259"/>
  <c r="H259"/>
  <c r="E259"/>
  <c r="D259"/>
  <c r="F259"/>
  <c r="E110"/>
  <c r="B110"/>
  <c r="D110"/>
  <c r="F110"/>
  <c r="G110"/>
  <c r="H110"/>
  <c r="F388"/>
  <c r="G359"/>
  <c r="F359"/>
  <c r="F276"/>
  <c r="E276"/>
  <c r="G276"/>
  <c r="B276"/>
  <c r="D276"/>
  <c r="D251"/>
  <c r="F251"/>
  <c r="G251"/>
  <c r="H251"/>
  <c r="B251"/>
  <c r="E251"/>
  <c r="F165"/>
  <c r="E165"/>
  <c r="H165"/>
  <c r="G165"/>
  <c r="E364"/>
  <c r="F364"/>
  <c r="G364"/>
  <c r="B364"/>
  <c r="H353"/>
  <c r="B353"/>
  <c r="G353"/>
  <c r="H350"/>
  <c r="D350"/>
  <c r="E303"/>
  <c r="D303"/>
  <c r="F303"/>
  <c r="B220"/>
  <c r="E220"/>
  <c r="F220"/>
  <c r="D220"/>
  <c r="H220"/>
  <c r="G488"/>
  <c r="F481"/>
  <c r="G472"/>
  <c r="G456"/>
  <c r="G440"/>
  <c r="G424"/>
  <c r="B350"/>
  <c r="B347"/>
  <c r="G347"/>
  <c r="E316"/>
  <c r="G316"/>
  <c r="H316"/>
  <c r="H307"/>
  <c r="D307"/>
  <c r="B303"/>
  <c r="G300"/>
  <c r="F300"/>
  <c r="B300"/>
  <c r="E300"/>
  <c r="F292"/>
  <c r="E292"/>
  <c r="G292"/>
  <c r="B292"/>
  <c r="D292"/>
  <c r="H279"/>
  <c r="D267"/>
  <c r="F267"/>
  <c r="G267"/>
  <c r="B267"/>
  <c r="E267"/>
  <c r="B234"/>
  <c r="E234"/>
  <c r="F234"/>
  <c r="G234"/>
  <c r="D234"/>
  <c r="F209"/>
  <c r="G209"/>
  <c r="H209"/>
  <c r="B209"/>
  <c r="D209"/>
  <c r="E209"/>
  <c r="D205"/>
  <c r="E205"/>
  <c r="F205"/>
  <c r="G205"/>
  <c r="H205"/>
  <c r="E109"/>
  <c r="F109"/>
  <c r="G109"/>
  <c r="B109"/>
  <c r="D109"/>
  <c r="H109"/>
  <c r="B319"/>
  <c r="G319"/>
  <c r="B316"/>
  <c r="B204"/>
  <c r="D204"/>
  <c r="E204"/>
  <c r="F204"/>
  <c r="G204"/>
  <c r="H204"/>
  <c r="B130"/>
  <c r="D130"/>
  <c r="H130"/>
  <c r="G130"/>
  <c r="F130"/>
  <c r="D119"/>
  <c r="B119"/>
  <c r="F119"/>
  <c r="E119"/>
  <c r="H119"/>
  <c r="G119"/>
  <c r="D472"/>
  <c r="D456"/>
  <c r="D440"/>
  <c r="D424"/>
  <c r="E422"/>
  <c r="E414"/>
  <c r="E406"/>
  <c r="E398"/>
  <c r="F396"/>
  <c r="G387"/>
  <c r="H380"/>
  <c r="A376"/>
  <c r="F376"/>
  <c r="H376"/>
  <c r="H371"/>
  <c r="H358"/>
  <c r="B358"/>
  <c r="D358"/>
  <c r="G343"/>
  <c r="B343"/>
  <c r="F343"/>
  <c r="H337"/>
  <c r="B337"/>
  <c r="G337"/>
  <c r="H334"/>
  <c r="D334"/>
  <c r="G324"/>
  <c r="H295"/>
  <c r="D279"/>
  <c r="B279"/>
  <c r="G279"/>
  <c r="H263"/>
  <c r="D263"/>
  <c r="E263"/>
  <c r="G263"/>
  <c r="F245"/>
  <c r="D245"/>
  <c r="E245"/>
  <c r="H245"/>
  <c r="B245"/>
  <c r="E238"/>
  <c r="B238"/>
  <c r="D238"/>
  <c r="G238"/>
  <c r="D394"/>
  <c r="F394"/>
  <c r="F387"/>
  <c r="F380"/>
  <c r="D378"/>
  <c r="F378"/>
  <c r="E371"/>
  <c r="E366"/>
  <c r="F366"/>
  <c r="A366"/>
  <c r="G346"/>
  <c r="H346"/>
  <c r="B334"/>
  <c r="B331"/>
  <c r="G331"/>
  <c r="F324"/>
  <c r="G315"/>
  <c r="F309"/>
  <c r="H309"/>
  <c r="E309"/>
  <c r="G299"/>
  <c r="B299"/>
  <c r="E299"/>
  <c r="H299"/>
  <c r="F295"/>
  <c r="H291"/>
  <c r="B291"/>
  <c r="D291"/>
  <c r="E291"/>
  <c r="G291"/>
  <c r="D282"/>
  <c r="E282"/>
  <c r="H282"/>
  <c r="B263"/>
  <c r="E254"/>
  <c r="H254"/>
  <c r="B254"/>
  <c r="D254"/>
  <c r="G254"/>
  <c r="G188"/>
  <c r="B178"/>
  <c r="G178"/>
  <c r="E178"/>
  <c r="D178"/>
  <c r="F178"/>
  <c r="G124"/>
  <c r="E124"/>
  <c r="F124"/>
  <c r="B124"/>
  <c r="H124"/>
  <c r="D124"/>
  <c r="H17"/>
  <c r="B17"/>
  <c r="G17"/>
  <c r="E17"/>
  <c r="D17"/>
  <c r="H389"/>
  <c r="B376"/>
  <c r="H373"/>
  <c r="B366"/>
  <c r="F360"/>
  <c r="B349"/>
  <c r="G349"/>
  <c r="B346"/>
  <c r="G342"/>
  <c r="G339"/>
  <c r="H336"/>
  <c r="F330"/>
  <c r="D278"/>
  <c r="F278"/>
  <c r="G278"/>
  <c r="B278"/>
  <c r="E278"/>
  <c r="H274"/>
  <c r="B274"/>
  <c r="E274"/>
  <c r="F274"/>
  <c r="E244"/>
  <c r="F244"/>
  <c r="G244"/>
  <c r="H244"/>
  <c r="D244"/>
  <c r="B244"/>
  <c r="F203"/>
  <c r="B203"/>
  <c r="E203"/>
  <c r="D203"/>
  <c r="H203"/>
  <c r="G26"/>
  <c r="H26"/>
  <c r="D26"/>
  <c r="E26"/>
  <c r="F26"/>
  <c r="B26"/>
  <c r="E387"/>
  <c r="H387"/>
  <c r="D380"/>
  <c r="G380"/>
  <c r="F371"/>
  <c r="B371"/>
  <c r="G371"/>
  <c r="H324"/>
  <c r="B324"/>
  <c r="D324"/>
  <c r="F315"/>
  <c r="E315"/>
  <c r="H315"/>
  <c r="D295"/>
  <c r="B295"/>
  <c r="G295"/>
  <c r="B188"/>
  <c r="E188"/>
  <c r="F188"/>
  <c r="H188"/>
  <c r="E177"/>
  <c r="F177"/>
  <c r="G177"/>
  <c r="H177"/>
  <c r="B177"/>
  <c r="D177"/>
  <c r="E79"/>
  <c r="F79"/>
  <c r="H79"/>
  <c r="B79"/>
  <c r="D79"/>
  <c r="B422"/>
  <c r="B414"/>
  <c r="B406"/>
  <c r="B398"/>
  <c r="B396"/>
  <c r="A394"/>
  <c r="E389"/>
  <c r="B387"/>
  <c r="A378"/>
  <c r="A371"/>
  <c r="G327"/>
  <c r="B327"/>
  <c r="F327"/>
  <c r="H321"/>
  <c r="B321"/>
  <c r="G321"/>
  <c r="H318"/>
  <c r="D318"/>
  <c r="B315"/>
  <c r="G281"/>
  <c r="E277"/>
  <c r="F273"/>
  <c r="D213"/>
  <c r="E213"/>
  <c r="F213"/>
  <c r="G213"/>
  <c r="H213"/>
  <c r="F133"/>
  <c r="E133"/>
  <c r="B133"/>
  <c r="D133"/>
  <c r="G133"/>
  <c r="H133"/>
  <c r="D103"/>
  <c r="E103"/>
  <c r="H103"/>
  <c r="G103"/>
  <c r="B103"/>
  <c r="A396"/>
  <c r="A387"/>
  <c r="A382"/>
  <c r="E382"/>
  <c r="B380"/>
  <c r="D373"/>
  <c r="A373"/>
  <c r="F373"/>
  <c r="G360"/>
  <c r="H360"/>
  <c r="A360"/>
  <c r="H342"/>
  <c r="B342"/>
  <c r="D342"/>
  <c r="F339"/>
  <c r="B339"/>
  <c r="H339"/>
  <c r="F336"/>
  <c r="B336"/>
  <c r="D336"/>
  <c r="G330"/>
  <c r="H330"/>
  <c r="D298"/>
  <c r="G298"/>
  <c r="H298"/>
  <c r="B298"/>
  <c r="D294"/>
  <c r="F294"/>
  <c r="G294"/>
  <c r="B294"/>
  <c r="E294"/>
  <c r="H290"/>
  <c r="B290"/>
  <c r="E290"/>
  <c r="F290"/>
  <c r="E286"/>
  <c r="D286"/>
  <c r="F286"/>
  <c r="B286"/>
  <c r="H286"/>
  <c r="B213"/>
  <c r="D151"/>
  <c r="B151"/>
  <c r="E151"/>
  <c r="F151"/>
  <c r="F107"/>
  <c r="G107"/>
  <c r="H107"/>
  <c r="B107"/>
  <c r="E107"/>
  <c r="F51"/>
  <c r="G51"/>
  <c r="H51"/>
  <c r="B51"/>
  <c r="E51"/>
  <c r="D51"/>
  <c r="B389"/>
  <c r="F389"/>
  <c r="A380"/>
  <c r="B360"/>
  <c r="B333"/>
  <c r="G333"/>
  <c r="B330"/>
  <c r="D311"/>
  <c r="G311"/>
  <c r="B311"/>
  <c r="H311"/>
  <c r="H281"/>
  <c r="D281"/>
  <c r="F281"/>
  <c r="F277"/>
  <c r="B277"/>
  <c r="G277"/>
  <c r="H277"/>
  <c r="B273"/>
  <c r="E273"/>
  <c r="G273"/>
  <c r="E242"/>
  <c r="G242"/>
  <c r="H242"/>
  <c r="B242"/>
  <c r="D242"/>
  <c r="F242"/>
  <c r="E226"/>
  <c r="G226"/>
  <c r="H226"/>
  <c r="B226"/>
  <c r="D226"/>
  <c r="F226"/>
  <c r="H222"/>
  <c r="D222"/>
  <c r="E222"/>
  <c r="G222"/>
  <c r="E212"/>
  <c r="B212"/>
  <c r="D212"/>
  <c r="F212"/>
  <c r="G212"/>
  <c r="H212"/>
  <c r="B162"/>
  <c r="D162"/>
  <c r="F162"/>
  <c r="H162"/>
  <c r="G240"/>
  <c r="B240"/>
  <c r="D240"/>
  <c r="E240"/>
  <c r="F240"/>
  <c r="E196"/>
  <c r="D196"/>
  <c r="F196"/>
  <c r="G196"/>
  <c r="H196"/>
  <c r="B196"/>
  <c r="G156"/>
  <c r="F156"/>
  <c r="B156"/>
  <c r="E156"/>
  <c r="D156"/>
  <c r="H156"/>
  <c r="E141"/>
  <c r="F141"/>
  <c r="B141"/>
  <c r="D141"/>
  <c r="G141"/>
  <c r="H141"/>
  <c r="D111"/>
  <c r="E111"/>
  <c r="F111"/>
  <c r="H111"/>
  <c r="B111"/>
  <c r="B98"/>
  <c r="D98"/>
  <c r="E98"/>
  <c r="H98"/>
  <c r="G98"/>
  <c r="E302"/>
  <c r="F302"/>
  <c r="G268"/>
  <c r="B268"/>
  <c r="E268"/>
  <c r="F265"/>
  <c r="H265"/>
  <c r="E265"/>
  <c r="G265"/>
  <c r="B265"/>
  <c r="B262"/>
  <c r="D262"/>
  <c r="F262"/>
  <c r="H262"/>
  <c r="D255"/>
  <c r="E255"/>
  <c r="G255"/>
  <c r="H255"/>
  <c r="D239"/>
  <c r="E239"/>
  <c r="H239"/>
  <c r="B239"/>
  <c r="E228"/>
  <c r="F228"/>
  <c r="G228"/>
  <c r="H228"/>
  <c r="D68"/>
  <c r="F68"/>
  <c r="H68"/>
  <c r="B68"/>
  <c r="E313"/>
  <c r="H313"/>
  <c r="E258"/>
  <c r="G258"/>
  <c r="H258"/>
  <c r="B258"/>
  <c r="D258"/>
  <c r="D235"/>
  <c r="F235"/>
  <c r="G235"/>
  <c r="H235"/>
  <c r="B235"/>
  <c r="E211"/>
  <c r="F211"/>
  <c r="G211"/>
  <c r="H211"/>
  <c r="B211"/>
  <c r="D211"/>
  <c r="D78"/>
  <c r="E78"/>
  <c r="F78"/>
  <c r="H78"/>
  <c r="B78"/>
  <c r="G78"/>
  <c r="B34"/>
  <c r="D34"/>
  <c r="F34"/>
  <c r="H34"/>
  <c r="E270"/>
  <c r="G270"/>
  <c r="B250"/>
  <c r="D250"/>
  <c r="E250"/>
  <c r="F250"/>
  <c r="H250"/>
  <c r="B243"/>
  <c r="H243"/>
  <c r="D243"/>
  <c r="E243"/>
  <c r="B227"/>
  <c r="D227"/>
  <c r="H227"/>
  <c r="E227"/>
  <c r="F227"/>
  <c r="G194"/>
  <c r="E194"/>
  <c r="F194"/>
  <c r="H194"/>
  <c r="B194"/>
  <c r="B170"/>
  <c r="E170"/>
  <c r="F170"/>
  <c r="D167"/>
  <c r="E167"/>
  <c r="H167"/>
  <c r="D145"/>
  <c r="B145"/>
  <c r="F145"/>
  <c r="G145"/>
  <c r="H145"/>
  <c r="F91"/>
  <c r="D91"/>
  <c r="G91"/>
  <c r="H91"/>
  <c r="B77"/>
  <c r="E77"/>
  <c r="D77"/>
  <c r="F77"/>
  <c r="G77"/>
  <c r="H144"/>
  <c r="D144"/>
  <c r="E144"/>
  <c r="F144"/>
  <c r="G144"/>
  <c r="B144"/>
  <c r="F139"/>
  <c r="G139"/>
  <c r="H139"/>
  <c r="B139"/>
  <c r="B91"/>
  <c r="D39"/>
  <c r="E39"/>
  <c r="G39"/>
  <c r="B39"/>
  <c r="H39"/>
  <c r="F39"/>
  <c r="G210"/>
  <c r="B210"/>
  <c r="E210"/>
  <c r="D210"/>
  <c r="D198"/>
  <c r="E198"/>
  <c r="F198"/>
  <c r="G198"/>
  <c r="H198"/>
  <c r="B167"/>
  <c r="E158"/>
  <c r="F158"/>
  <c r="H158"/>
  <c r="G158"/>
  <c r="B158"/>
  <c r="D86"/>
  <c r="E86"/>
  <c r="G86"/>
  <c r="F42"/>
  <c r="G296"/>
  <c r="G288"/>
  <c r="G280"/>
  <c r="H269"/>
  <c r="B264"/>
  <c r="D264"/>
  <c r="G260"/>
  <c r="E233"/>
  <c r="B198"/>
  <c r="H190"/>
  <c r="D190"/>
  <c r="B190"/>
  <c r="E190"/>
  <c r="F190"/>
  <c r="G143"/>
  <c r="F127"/>
  <c r="B118"/>
  <c r="E118"/>
  <c r="G118"/>
  <c r="H118"/>
  <c r="B86"/>
  <c r="B82"/>
  <c r="D82"/>
  <c r="H82"/>
  <c r="F82"/>
  <c r="G82"/>
  <c r="G272"/>
  <c r="D272"/>
  <c r="E272"/>
  <c r="B257"/>
  <c r="F257"/>
  <c r="D253"/>
  <c r="E253"/>
  <c r="F253"/>
  <c r="G253"/>
  <c r="B253"/>
  <c r="H253"/>
  <c r="F249"/>
  <c r="H249"/>
  <c r="E249"/>
  <c r="D189"/>
  <c r="B189"/>
  <c r="E189"/>
  <c r="F189"/>
  <c r="G189"/>
  <c r="H189"/>
  <c r="F148"/>
  <c r="H148"/>
  <c r="E148"/>
  <c r="G148"/>
  <c r="F122"/>
  <c r="G122"/>
  <c r="E122"/>
  <c r="H122"/>
  <c r="B122"/>
  <c r="B95"/>
  <c r="D95"/>
  <c r="H95"/>
  <c r="F95"/>
  <c r="G95"/>
  <c r="H49"/>
  <c r="B49"/>
  <c r="E49"/>
  <c r="F49"/>
  <c r="G49"/>
  <c r="D49"/>
  <c r="G42"/>
  <c r="H42"/>
  <c r="B42"/>
  <c r="E42"/>
  <c r="E296"/>
  <c r="F296"/>
  <c r="B296"/>
  <c r="E288"/>
  <c r="F288"/>
  <c r="E280"/>
  <c r="F280"/>
  <c r="B280"/>
  <c r="D269"/>
  <c r="E269"/>
  <c r="G269"/>
  <c r="E260"/>
  <c r="F260"/>
  <c r="H260"/>
  <c r="B260"/>
  <c r="F233"/>
  <c r="H233"/>
  <c r="G233"/>
  <c r="E180"/>
  <c r="B180"/>
  <c r="D180"/>
  <c r="F180"/>
  <c r="G180"/>
  <c r="D152"/>
  <c r="E152"/>
  <c r="B152"/>
  <c r="F152"/>
  <c r="G152"/>
  <c r="H152"/>
  <c r="B148"/>
  <c r="D143"/>
  <c r="E143"/>
  <c r="H143"/>
  <c r="B143"/>
  <c r="B127"/>
  <c r="D127"/>
  <c r="H127"/>
  <c r="G127"/>
  <c r="D85"/>
  <c r="F85"/>
  <c r="B85"/>
  <c r="E85"/>
  <c r="G85"/>
  <c r="D37"/>
  <c r="E37"/>
  <c r="F37"/>
  <c r="G37"/>
  <c r="H37"/>
  <c r="B37"/>
  <c r="D214"/>
  <c r="H214"/>
  <c r="D182"/>
  <c r="H182"/>
  <c r="B168"/>
  <c r="D168"/>
  <c r="G168"/>
  <c r="G154"/>
  <c r="D154"/>
  <c r="F106"/>
  <c r="D106"/>
  <c r="E106"/>
  <c r="G106"/>
  <c r="H106"/>
  <c r="B246"/>
  <c r="D246"/>
  <c r="E246"/>
  <c r="F246"/>
  <c r="F219"/>
  <c r="B219"/>
  <c r="D219"/>
  <c r="E219"/>
  <c r="G219"/>
  <c r="B193"/>
  <c r="F193"/>
  <c r="F187"/>
  <c r="B187"/>
  <c r="D187"/>
  <c r="E187"/>
  <c r="G187"/>
  <c r="H172"/>
  <c r="B114"/>
  <c r="G114"/>
  <c r="D114"/>
  <c r="B230"/>
  <c r="D230"/>
  <c r="E230"/>
  <c r="F230"/>
  <c r="F224"/>
  <c r="H224"/>
  <c r="E192"/>
  <c r="G176"/>
  <c r="F172"/>
  <c r="E160"/>
  <c r="D160"/>
  <c r="G129"/>
  <c r="D129"/>
  <c r="D121"/>
  <c r="G121"/>
  <c r="B121"/>
  <c r="E121"/>
  <c r="H81"/>
  <c r="B81"/>
  <c r="D81"/>
  <c r="E81"/>
  <c r="D46"/>
  <c r="E46"/>
  <c r="F46"/>
  <c r="H46"/>
  <c r="G46"/>
  <c r="H218"/>
  <c r="B216"/>
  <c r="G216"/>
  <c r="H208"/>
  <c r="B206"/>
  <c r="D206"/>
  <c r="E206"/>
  <c r="H206"/>
  <c r="H195"/>
  <c r="H186"/>
  <c r="B184"/>
  <c r="G184"/>
  <c r="B160"/>
  <c r="B146"/>
  <c r="G146"/>
  <c r="F146"/>
  <c r="H146"/>
  <c r="E142"/>
  <c r="B142"/>
  <c r="D142"/>
  <c r="F142"/>
  <c r="G142"/>
  <c r="B129"/>
  <c r="F101"/>
  <c r="B101"/>
  <c r="E101"/>
  <c r="D101"/>
  <c r="G101"/>
  <c r="H101"/>
  <c r="B75"/>
  <c r="G75"/>
  <c r="D75"/>
  <c r="E75"/>
  <c r="F67"/>
  <c r="G67"/>
  <c r="H67"/>
  <c r="B67"/>
  <c r="D67"/>
  <c r="D52"/>
  <c r="F52"/>
  <c r="E52"/>
  <c r="G52"/>
  <c r="H52"/>
  <c r="B46"/>
  <c r="D21"/>
  <c r="E21"/>
  <c r="F21"/>
  <c r="G21"/>
  <c r="H21"/>
  <c r="F192"/>
  <c r="G192"/>
  <c r="H192"/>
  <c r="G172"/>
  <c r="B172"/>
  <c r="D172"/>
  <c r="H163"/>
  <c r="F163"/>
  <c r="E163"/>
  <c r="G163"/>
  <c r="B163"/>
  <c r="H159"/>
  <c r="D159"/>
  <c r="E159"/>
  <c r="F159"/>
  <c r="G159"/>
  <c r="D113"/>
  <c r="E113"/>
  <c r="H113"/>
  <c r="F113"/>
  <c r="G92"/>
  <c r="E92"/>
  <c r="F92"/>
  <c r="H92"/>
  <c r="B92"/>
  <c r="H88"/>
  <c r="D88"/>
  <c r="B88"/>
  <c r="E88"/>
  <c r="G74"/>
  <c r="H74"/>
  <c r="D74"/>
  <c r="E74"/>
  <c r="F74"/>
  <c r="B66"/>
  <c r="D66"/>
  <c r="F66"/>
  <c r="H66"/>
  <c r="G66"/>
  <c r="E66"/>
  <c r="B21"/>
  <c r="D237"/>
  <c r="E237"/>
  <c r="F237"/>
  <c r="G237"/>
  <c r="D215"/>
  <c r="E215"/>
  <c r="F215"/>
  <c r="G215"/>
  <c r="H215"/>
  <c r="D183"/>
  <c r="E183"/>
  <c r="F183"/>
  <c r="G183"/>
  <c r="H183"/>
  <c r="H176"/>
  <c r="B176"/>
  <c r="E176"/>
  <c r="B159"/>
  <c r="H155"/>
  <c r="G132"/>
  <c r="E132"/>
  <c r="B113"/>
  <c r="H100"/>
  <c r="B74"/>
  <c r="B52"/>
  <c r="D218"/>
  <c r="B215"/>
  <c r="G199"/>
  <c r="B192"/>
  <c r="D186"/>
  <c r="B183"/>
  <c r="B136"/>
  <c r="E136"/>
  <c r="G136"/>
  <c r="B132"/>
  <c r="D71"/>
  <c r="E71"/>
  <c r="G71"/>
  <c r="F71"/>
  <c r="B71"/>
  <c r="B56"/>
  <c r="E56"/>
  <c r="F56"/>
  <c r="G56"/>
  <c r="H56"/>
  <c r="B237"/>
  <c r="D221"/>
  <c r="E221"/>
  <c r="F221"/>
  <c r="B208"/>
  <c r="F208"/>
  <c r="B195"/>
  <c r="E195"/>
  <c r="E171"/>
  <c r="F171"/>
  <c r="G171"/>
  <c r="H171"/>
  <c r="B171"/>
  <c r="B155"/>
  <c r="D155"/>
  <c r="E155"/>
  <c r="F155"/>
  <c r="D135"/>
  <c r="E135"/>
  <c r="F135"/>
  <c r="G135"/>
  <c r="H135"/>
  <c r="D100"/>
  <c r="G100"/>
  <c r="F100"/>
  <c r="F35"/>
  <c r="G35"/>
  <c r="H35"/>
  <c r="D35"/>
  <c r="E35"/>
  <c r="B35"/>
  <c r="B29"/>
  <c r="E29"/>
  <c r="G29"/>
  <c r="H29"/>
  <c r="D29"/>
  <c r="D20"/>
  <c r="F20"/>
  <c r="H20"/>
  <c r="B20"/>
  <c r="G20"/>
  <c r="H116"/>
  <c r="G108"/>
  <c r="E108"/>
  <c r="B89"/>
  <c r="D89"/>
  <c r="G89"/>
  <c r="F83"/>
  <c r="H83"/>
  <c r="G83"/>
  <c r="D38"/>
  <c r="E38"/>
  <c r="F38"/>
  <c r="G38"/>
  <c r="H38"/>
  <c r="H140"/>
  <c r="B134"/>
  <c r="F134"/>
  <c r="G97"/>
  <c r="D62"/>
  <c r="E62"/>
  <c r="F62"/>
  <c r="H62"/>
  <c r="B62"/>
  <c r="D248"/>
  <c r="D232"/>
  <c r="G217"/>
  <c r="G202"/>
  <c r="G185"/>
  <c r="D166"/>
  <c r="D164"/>
  <c r="G157"/>
  <c r="F153"/>
  <c r="D149"/>
  <c r="D147"/>
  <c r="D140"/>
  <c r="H128"/>
  <c r="E123"/>
  <c r="G104"/>
  <c r="F93"/>
  <c r="E90"/>
  <c r="F65"/>
  <c r="B32"/>
  <c r="D32"/>
  <c r="F32"/>
  <c r="H32"/>
  <c r="G32"/>
  <c r="B11"/>
  <c r="D11"/>
  <c r="E11"/>
  <c r="G11"/>
  <c r="F217"/>
  <c r="F202"/>
  <c r="F185"/>
  <c r="F157"/>
  <c r="E153"/>
  <c r="H131"/>
  <c r="F131"/>
  <c r="G120"/>
  <c r="G112"/>
  <c r="H99"/>
  <c r="F99"/>
  <c r="D96"/>
  <c r="E96"/>
  <c r="F96"/>
  <c r="D93"/>
  <c r="D54"/>
  <c r="B54"/>
  <c r="F54"/>
  <c r="G40"/>
  <c r="E217"/>
  <c r="E202"/>
  <c r="E185"/>
  <c r="B164"/>
  <c r="E157"/>
  <c r="F123"/>
  <c r="F120"/>
  <c r="F112"/>
  <c r="F90"/>
  <c r="G90"/>
  <c r="H90"/>
  <c r="E60"/>
  <c r="F60"/>
  <c r="G60"/>
  <c r="H60"/>
  <c r="D60"/>
  <c r="G31"/>
  <c r="D217"/>
  <c r="D185"/>
  <c r="B149"/>
  <c r="B140"/>
  <c r="D128"/>
  <c r="E128"/>
  <c r="F125"/>
  <c r="B123"/>
  <c r="H115"/>
  <c r="D115"/>
  <c r="G115"/>
  <c r="B104"/>
  <c r="E104"/>
  <c r="H104"/>
  <c r="E76"/>
  <c r="F76"/>
  <c r="G76"/>
  <c r="H76"/>
  <c r="D76"/>
  <c r="D69"/>
  <c r="E69"/>
  <c r="F69"/>
  <c r="G69"/>
  <c r="H69"/>
  <c r="H65"/>
  <c r="B65"/>
  <c r="G65"/>
  <c r="G48"/>
  <c r="E44"/>
  <c r="F44"/>
  <c r="G44"/>
  <c r="H44"/>
  <c r="B44"/>
  <c r="F31"/>
  <c r="D23"/>
  <c r="E23"/>
  <c r="G23"/>
  <c r="F23"/>
  <c r="G10"/>
  <c r="H10"/>
  <c r="B10"/>
  <c r="F10"/>
  <c r="H120"/>
  <c r="D120"/>
  <c r="D112"/>
  <c r="H112"/>
  <c r="B93"/>
  <c r="B90"/>
  <c r="D87"/>
  <c r="B87"/>
  <c r="F87"/>
  <c r="B69"/>
  <c r="B60"/>
  <c r="D53"/>
  <c r="E53"/>
  <c r="F53"/>
  <c r="G53"/>
  <c r="B53"/>
  <c r="H40"/>
  <c r="D40"/>
  <c r="B23"/>
  <c r="B153"/>
  <c r="B112"/>
  <c r="B76"/>
  <c r="B48"/>
  <c r="D48"/>
  <c r="F48"/>
  <c r="H48"/>
  <c r="B43"/>
  <c r="E43"/>
  <c r="G43"/>
  <c r="F43"/>
  <c r="H43"/>
  <c r="B31"/>
  <c r="D31"/>
  <c r="H31"/>
  <c r="H70"/>
  <c r="B59"/>
  <c r="E59"/>
  <c r="G59"/>
  <c r="B45"/>
  <c r="E45"/>
  <c r="H22"/>
  <c r="G117"/>
  <c r="F102"/>
  <c r="G61"/>
  <c r="F47"/>
  <c r="F27"/>
  <c r="G13"/>
  <c r="D70"/>
  <c r="G58"/>
  <c r="H58"/>
  <c r="B50"/>
  <c r="D50"/>
  <c r="F50"/>
  <c r="H50"/>
  <c r="D36"/>
  <c r="F36"/>
  <c r="D30"/>
  <c r="E30"/>
  <c r="F30"/>
  <c r="H30"/>
  <c r="D22"/>
  <c r="F19"/>
  <c r="G19"/>
  <c r="H19"/>
  <c r="B64"/>
  <c r="D64"/>
  <c r="F64"/>
  <c r="H64"/>
  <c r="D47"/>
  <c r="H33"/>
  <c r="B33"/>
  <c r="B30"/>
  <c r="B27"/>
  <c r="E27"/>
  <c r="G27"/>
  <c r="B16"/>
  <c r="D16"/>
  <c r="F16"/>
  <c r="H16"/>
  <c r="B70"/>
  <c r="B61"/>
  <c r="E61"/>
  <c r="B58"/>
  <c r="B36"/>
  <c r="B22"/>
  <c r="B19"/>
  <c r="B13"/>
  <c r="E13"/>
  <c r="B80"/>
  <c r="D80"/>
  <c r="F80"/>
  <c r="H63"/>
  <c r="D55"/>
  <c r="E55"/>
  <c r="G55"/>
  <c r="H15"/>
  <c r="B117"/>
  <c r="H84"/>
  <c r="G63"/>
  <c r="G15"/>
  <c r="B9"/>
  <c r="E9"/>
  <c r="F9"/>
  <c r="G9"/>
  <c r="E73"/>
  <c r="E57"/>
  <c r="B7"/>
  <c r="F7"/>
  <c r="H7"/>
  <c r="G7"/>
  <c r="E7"/>
  <c r="D7"/>
  <c r="H8"/>
  <c r="F8"/>
  <c r="B8"/>
  <c r="E8"/>
  <c r="D8"/>
  <c r="A8"/>
  <c r="A9" s="1"/>
  <c r="B1112" i="59"/>
  <c r="A1112"/>
  <c r="D1112"/>
  <c r="F1112"/>
  <c r="E1112"/>
  <c r="G1112"/>
  <c r="H1112"/>
  <c r="A1099"/>
  <c r="D1099"/>
  <c r="F1099"/>
  <c r="E1099"/>
  <c r="G1099"/>
  <c r="H1099"/>
  <c r="B1099"/>
  <c r="E931"/>
  <c r="F931"/>
  <c r="G931"/>
  <c r="H931"/>
  <c r="B931"/>
  <c r="A931"/>
  <c r="D931"/>
  <c r="E1027"/>
  <c r="F1027"/>
  <c r="G1027"/>
  <c r="H1027"/>
  <c r="B1027"/>
  <c r="D1027"/>
  <c r="A1027"/>
  <c r="D940"/>
  <c r="E940"/>
  <c r="F940"/>
  <c r="G940"/>
  <c r="H940"/>
  <c r="A940"/>
  <c r="B940"/>
  <c r="D972"/>
  <c r="E972"/>
  <c r="F972"/>
  <c r="G972"/>
  <c r="H972"/>
  <c r="A972"/>
  <c r="B972"/>
  <c r="A1035"/>
  <c r="D1035"/>
  <c r="F1035"/>
  <c r="B1035"/>
  <c r="E1035"/>
  <c r="G1035"/>
  <c r="H1035"/>
  <c r="E1043"/>
  <c r="F1043"/>
  <c r="G1043"/>
  <c r="H1043"/>
  <c r="B1043"/>
  <c r="D1043"/>
  <c r="A1043"/>
  <c r="H1105"/>
  <c r="A1105"/>
  <c r="B1105"/>
  <c r="E1105"/>
  <c r="D1105"/>
  <c r="F1105"/>
  <c r="G1105"/>
  <c r="D1052"/>
  <c r="E1052"/>
  <c r="F1052"/>
  <c r="G1052"/>
  <c r="A1052"/>
  <c r="B1052"/>
  <c r="H1052"/>
  <c r="A1042"/>
  <c r="B1042"/>
  <c r="E1042"/>
  <c r="G1042"/>
  <c r="H1042"/>
  <c r="D1042"/>
  <c r="F1042"/>
  <c r="H952"/>
  <c r="A952"/>
  <c r="B952"/>
  <c r="D952"/>
  <c r="E952"/>
  <c r="F952"/>
  <c r="G952"/>
  <c r="F1107"/>
  <c r="G1107"/>
  <c r="H1107"/>
  <c r="B1107"/>
  <c r="D1107"/>
  <c r="E1107"/>
  <c r="A1107"/>
  <c r="H920"/>
  <c r="A920"/>
  <c r="B920"/>
  <c r="D920"/>
  <c r="F920"/>
  <c r="G920"/>
  <c r="E920"/>
  <c r="H984"/>
  <c r="B984"/>
  <c r="D984"/>
  <c r="E984"/>
  <c r="A984"/>
  <c r="F984"/>
  <c r="G984"/>
  <c r="F873"/>
  <c r="H873"/>
  <c r="E873"/>
  <c r="D873"/>
  <c r="G873"/>
  <c r="A873"/>
  <c r="B873"/>
  <c r="E947"/>
  <c r="F947"/>
  <c r="G947"/>
  <c r="H947"/>
  <c r="B947"/>
  <c r="A947"/>
  <c r="D947"/>
  <c r="D924"/>
  <c r="E924"/>
  <c r="F924"/>
  <c r="G924"/>
  <c r="H924"/>
  <c r="A924"/>
  <c r="B924"/>
  <c r="B1090"/>
  <c r="A1090"/>
  <c r="E1090"/>
  <c r="G1090"/>
  <c r="D1090"/>
  <c r="H1090"/>
  <c r="F1090"/>
  <c r="H1032"/>
  <c r="B1032"/>
  <c r="D1032"/>
  <c r="E1032"/>
  <c r="F1032"/>
  <c r="G1032"/>
  <c r="A1032"/>
  <c r="F1082"/>
  <c r="G1082"/>
  <c r="H1082"/>
  <c r="A1082"/>
  <c r="B1082"/>
  <c r="D1082"/>
  <c r="E1082"/>
  <c r="G1057"/>
  <c r="H1057"/>
  <c r="A1057"/>
  <c r="B1057"/>
  <c r="D1057"/>
  <c r="E1057"/>
  <c r="F1057"/>
  <c r="D1004"/>
  <c r="E1004"/>
  <c r="F1004"/>
  <c r="G1004"/>
  <c r="A1004"/>
  <c r="H1004"/>
  <c r="B1004"/>
  <c r="D956"/>
  <c r="E956"/>
  <c r="F956"/>
  <c r="G956"/>
  <c r="H956"/>
  <c r="A956"/>
  <c r="B956"/>
  <c r="H823"/>
  <c r="G823"/>
  <c r="D823"/>
  <c r="E823"/>
  <c r="F823"/>
  <c r="A823"/>
  <c r="B823"/>
  <c r="G1114"/>
  <c r="H1114"/>
  <c r="A1114"/>
  <c r="B1114"/>
  <c r="D1114"/>
  <c r="E1114"/>
  <c r="F1114"/>
  <c r="E979"/>
  <c r="F979"/>
  <c r="G979"/>
  <c r="H979"/>
  <c r="B979"/>
  <c r="A979"/>
  <c r="D979"/>
  <c r="F1066"/>
  <c r="G1066"/>
  <c r="H1066"/>
  <c r="D1066"/>
  <c r="E1066"/>
  <c r="B1066"/>
  <c r="A1066"/>
  <c r="H936"/>
  <c r="A936"/>
  <c r="B936"/>
  <c r="D936"/>
  <c r="E936"/>
  <c r="F936"/>
  <c r="G936"/>
  <c r="D1100"/>
  <c r="E1100"/>
  <c r="F1100"/>
  <c r="G1100"/>
  <c r="A1100"/>
  <c r="B1100"/>
  <c r="H1100"/>
  <c r="H1080"/>
  <c r="B1080"/>
  <c r="A1080"/>
  <c r="D1080"/>
  <c r="E1080"/>
  <c r="F1080"/>
  <c r="G1080"/>
  <c r="H968"/>
  <c r="B968"/>
  <c r="D968"/>
  <c r="E968"/>
  <c r="F968"/>
  <c r="G968"/>
  <c r="A968"/>
  <c r="G802"/>
  <c r="F802"/>
  <c r="H802"/>
  <c r="E802"/>
  <c r="B802"/>
  <c r="D802"/>
  <c r="A802"/>
  <c r="D974"/>
  <c r="E974"/>
  <c r="F974"/>
  <c r="G974"/>
  <c r="G1041"/>
  <c r="H1041"/>
  <c r="A1041"/>
  <c r="A1033"/>
  <c r="B1033"/>
  <c r="F1033"/>
  <c r="H1033"/>
  <c r="A1005"/>
  <c r="D1005"/>
  <c r="G1005"/>
  <c r="A930"/>
  <c r="B930"/>
  <c r="E930"/>
  <c r="F930"/>
  <c r="G930"/>
  <c r="B918"/>
  <c r="F918"/>
  <c r="G1125"/>
  <c r="E1118"/>
  <c r="D1118"/>
  <c r="A1116"/>
  <c r="A1109"/>
  <c r="G1101"/>
  <c r="D1096"/>
  <c r="E1094"/>
  <c r="D1091"/>
  <c r="G1086"/>
  <c r="G1076"/>
  <c r="E1071"/>
  <c r="H1061"/>
  <c r="A1059"/>
  <c r="E1051"/>
  <c r="F1048"/>
  <c r="B1030"/>
  <c r="F1030"/>
  <c r="F1021"/>
  <c r="E1018"/>
  <c r="D1013"/>
  <c r="E1013"/>
  <c r="F1013"/>
  <c r="H1013"/>
  <c r="A1007"/>
  <c r="E1007"/>
  <c r="A1001"/>
  <c r="B1001"/>
  <c r="D1001"/>
  <c r="F1001"/>
  <c r="H1001"/>
  <c r="D995"/>
  <c r="H989"/>
  <c r="D986"/>
  <c r="G977"/>
  <c r="H977"/>
  <c r="A977"/>
  <c r="H974"/>
  <c r="A971"/>
  <c r="B971"/>
  <c r="D971"/>
  <c r="F971"/>
  <c r="F961"/>
  <c r="A959"/>
  <c r="B959"/>
  <c r="E959"/>
  <c r="D945"/>
  <c r="D922"/>
  <c r="H909"/>
  <c r="E895"/>
  <c r="G895"/>
  <c r="D895"/>
  <c r="F895"/>
  <c r="H895"/>
  <c r="A895"/>
  <c r="D887"/>
  <c r="E887"/>
  <c r="F887"/>
  <c r="G887"/>
  <c r="B869"/>
  <c r="A869"/>
  <c r="E869"/>
  <c r="F869"/>
  <c r="G869"/>
  <c r="G804"/>
  <c r="E804"/>
  <c r="H804"/>
  <c r="F804"/>
  <c r="A804"/>
  <c r="B804"/>
  <c r="D804"/>
  <c r="H763"/>
  <c r="A763"/>
  <c r="F763"/>
  <c r="B763"/>
  <c r="G763"/>
  <c r="D673"/>
  <c r="G673"/>
  <c r="H673"/>
  <c r="F673"/>
  <c r="A673"/>
  <c r="B673"/>
  <c r="E673"/>
  <c r="G1073"/>
  <c r="H1073"/>
  <c r="A1073"/>
  <c r="A965"/>
  <c r="B1071"/>
  <c r="D1068"/>
  <c r="E1068"/>
  <c r="F1068"/>
  <c r="G1068"/>
  <c r="A1058"/>
  <c r="B1058"/>
  <c r="E1058"/>
  <c r="G1058"/>
  <c r="D1037"/>
  <c r="G1037"/>
  <c r="F1034"/>
  <c r="G1034"/>
  <c r="H1034"/>
  <c r="A713"/>
  <c r="D713"/>
  <c r="B713"/>
  <c r="F713"/>
  <c r="G713"/>
  <c r="H713"/>
  <c r="E713"/>
  <c r="F694"/>
  <c r="A694"/>
  <c r="B694"/>
  <c r="H694"/>
  <c r="D694"/>
  <c r="E694"/>
  <c r="G694"/>
  <c r="B1029"/>
  <c r="D1006"/>
  <c r="E1006"/>
  <c r="G1006"/>
  <c r="A1003"/>
  <c r="D1003"/>
  <c r="F1003"/>
  <c r="H1000"/>
  <c r="B1000"/>
  <c r="D1000"/>
  <c r="B998"/>
  <c r="F998"/>
  <c r="F994"/>
  <c r="A958"/>
  <c r="F954"/>
  <c r="G954"/>
  <c r="H954"/>
  <c r="B938"/>
  <c r="B899"/>
  <c r="H899"/>
  <c r="D899"/>
  <c r="A894"/>
  <c r="B894"/>
  <c r="D894"/>
  <c r="E894"/>
  <c r="F894"/>
  <c r="F886"/>
  <c r="H886"/>
  <c r="A886"/>
  <c r="B886"/>
  <c r="E886"/>
  <c r="B882"/>
  <c r="A857"/>
  <c r="G832"/>
  <c r="H832"/>
  <c r="F832"/>
  <c r="A832"/>
  <c r="B832"/>
  <c r="D832"/>
  <c r="E832"/>
  <c r="E678"/>
  <c r="F678"/>
  <c r="G678"/>
  <c r="A678"/>
  <c r="D678"/>
  <c r="B678"/>
  <c r="A652"/>
  <c r="B652"/>
  <c r="D652"/>
  <c r="E652"/>
  <c r="H652"/>
  <c r="F652"/>
  <c r="G652"/>
  <c r="D949"/>
  <c r="E949"/>
  <c r="F949"/>
  <c r="G949"/>
  <c r="H949"/>
  <c r="D1061"/>
  <c r="E1061"/>
  <c r="F1061"/>
  <c r="H753"/>
  <c r="A753"/>
  <c r="G753"/>
  <c r="B753"/>
  <c r="D753"/>
  <c r="E753"/>
  <c r="F753"/>
  <c r="G714"/>
  <c r="A714"/>
  <c r="B714"/>
  <c r="D714"/>
  <c r="E714"/>
  <c r="F714"/>
  <c r="H714"/>
  <c r="A1094"/>
  <c r="B1091"/>
  <c r="B1086"/>
  <c r="B1061"/>
  <c r="A989"/>
  <c r="D989"/>
  <c r="G989"/>
  <c r="B986"/>
  <c r="A974"/>
  <c r="G579"/>
  <c r="D579"/>
  <c r="E579"/>
  <c r="F579"/>
  <c r="H579"/>
  <c r="B579"/>
  <c r="A579"/>
  <c r="A1115"/>
  <c r="D1115"/>
  <c r="F1115"/>
  <c r="F1098"/>
  <c r="G1098"/>
  <c r="H1098"/>
  <c r="A932"/>
  <c r="B932"/>
  <c r="D932"/>
  <c r="E932"/>
  <c r="H932"/>
  <c r="F653"/>
  <c r="G653"/>
  <c r="H653"/>
  <c r="A653"/>
  <c r="B653"/>
  <c r="D653"/>
  <c r="E653"/>
  <c r="H1124"/>
  <c r="A1122"/>
  <c r="B1122"/>
  <c r="E1122"/>
  <c r="G1122"/>
  <c r="A1076"/>
  <c r="B1073"/>
  <c r="H1060"/>
  <c r="G1124"/>
  <c r="B1115"/>
  <c r="F1110"/>
  <c r="B1108"/>
  <c r="A1101"/>
  <c r="B1098"/>
  <c r="D1093"/>
  <c r="F1093"/>
  <c r="E1093"/>
  <c r="G1085"/>
  <c r="E1078"/>
  <c r="B1068"/>
  <c r="G1060"/>
  <c r="F1050"/>
  <c r="G1050"/>
  <c r="H1050"/>
  <c r="D1045"/>
  <c r="E1045"/>
  <c r="F1045"/>
  <c r="B1037"/>
  <c r="B1034"/>
  <c r="A1023"/>
  <c r="E1023"/>
  <c r="B1012"/>
  <c r="E1012"/>
  <c r="H1012"/>
  <c r="B1006"/>
  <c r="A998"/>
  <c r="B970"/>
  <c r="A948"/>
  <c r="B948"/>
  <c r="D948"/>
  <c r="E948"/>
  <c r="H948"/>
  <c r="A899"/>
  <c r="A856"/>
  <c r="B856"/>
  <c r="D856"/>
  <c r="F856"/>
  <c r="E856"/>
  <c r="G856"/>
  <c r="H856"/>
  <c r="B810"/>
  <c r="H810"/>
  <c r="G810"/>
  <c r="A810"/>
  <c r="H796"/>
  <c r="A796"/>
  <c r="G796"/>
  <c r="B796"/>
  <c r="D796"/>
  <c r="F796"/>
  <c r="B770"/>
  <c r="G770"/>
  <c r="D770"/>
  <c r="H770"/>
  <c r="E770"/>
  <c r="F770"/>
  <c r="G722"/>
  <c r="H722"/>
  <c r="E722"/>
  <c r="B722"/>
  <c r="D722"/>
  <c r="F722"/>
  <c r="D1125"/>
  <c r="E1125"/>
  <c r="F1125"/>
  <c r="A1113"/>
  <c r="B1113"/>
  <c r="F1113"/>
  <c r="H1113"/>
  <c r="A1106"/>
  <c r="B1106"/>
  <c r="E1106"/>
  <c r="G1106"/>
  <c r="H1096"/>
  <c r="B1096"/>
  <c r="E1091"/>
  <c r="F1091"/>
  <c r="H1091"/>
  <c r="G1091"/>
  <c r="A1081"/>
  <c r="B1081"/>
  <c r="F1081"/>
  <c r="H1081"/>
  <c r="A916"/>
  <c r="B916"/>
  <c r="D916"/>
  <c r="E916"/>
  <c r="H916"/>
  <c r="A860"/>
  <c r="E860"/>
  <c r="F860"/>
  <c r="G860"/>
  <c r="H860"/>
  <c r="B860"/>
  <c r="D852"/>
  <c r="E852"/>
  <c r="H852"/>
  <c r="F852"/>
  <c r="G852"/>
  <c r="G1009"/>
  <c r="H1009"/>
  <c r="A1009"/>
  <c r="A878"/>
  <c r="H878"/>
  <c r="D878"/>
  <c r="E878"/>
  <c r="F878"/>
  <c r="G878"/>
  <c r="B852"/>
  <c r="A1125"/>
  <c r="A980"/>
  <c r="B980"/>
  <c r="E980"/>
  <c r="H980"/>
  <c r="G276"/>
  <c r="D276"/>
  <c r="F276"/>
  <c r="H276"/>
  <c r="B276"/>
  <c r="E276"/>
  <c r="G1110"/>
  <c r="A1083"/>
  <c r="D1083"/>
  <c r="F1083"/>
  <c r="F1124"/>
  <c r="G1121"/>
  <c r="E1110"/>
  <c r="A1108"/>
  <c r="A1098"/>
  <c r="B1093"/>
  <c r="H1087"/>
  <c r="F1085"/>
  <c r="B1083"/>
  <c r="E1075"/>
  <c r="F1075"/>
  <c r="G1075"/>
  <c r="H1075"/>
  <c r="A1068"/>
  <c r="A1065"/>
  <c r="B1065"/>
  <c r="F1065"/>
  <c r="H1065"/>
  <c r="F1060"/>
  <c r="B1053"/>
  <c r="A1037"/>
  <c r="A1034"/>
  <c r="D1020"/>
  <c r="E1020"/>
  <c r="F1020"/>
  <c r="G1020"/>
  <c r="A1020"/>
  <c r="A994"/>
  <c r="B994"/>
  <c r="E994"/>
  <c r="G994"/>
  <c r="D988"/>
  <c r="E988"/>
  <c r="F988"/>
  <c r="G988"/>
  <c r="A988"/>
  <c r="A973"/>
  <c r="D973"/>
  <c r="G973"/>
  <c r="A964"/>
  <c r="B964"/>
  <c r="E964"/>
  <c r="H964"/>
  <c r="B954"/>
  <c r="H918"/>
  <c r="D893"/>
  <c r="G893"/>
  <c r="E893"/>
  <c r="F893"/>
  <c r="H893"/>
  <c r="B885"/>
  <c r="A885"/>
  <c r="D885"/>
  <c r="E885"/>
  <c r="F885"/>
  <c r="H885"/>
  <c r="D877"/>
  <c r="G877"/>
  <c r="B877"/>
  <c r="A877"/>
  <c r="F877"/>
  <c r="F841"/>
  <c r="G841"/>
  <c r="H841"/>
  <c r="E841"/>
  <c r="A841"/>
  <c r="D836"/>
  <c r="E836"/>
  <c r="H836"/>
  <c r="G836"/>
  <c r="A836"/>
  <c r="H809"/>
  <c r="A809"/>
  <c r="B809"/>
  <c r="D809"/>
  <c r="E809"/>
  <c r="F809"/>
  <c r="G809"/>
  <c r="F740"/>
  <c r="H740"/>
  <c r="G740"/>
  <c r="A740"/>
  <c r="B740"/>
  <c r="D740"/>
  <c r="E703"/>
  <c r="F703"/>
  <c r="G703"/>
  <c r="A703"/>
  <c r="B703"/>
  <c r="D703"/>
  <c r="H703"/>
  <c r="F891"/>
  <c r="D891"/>
  <c r="E891"/>
  <c r="G891"/>
  <c r="H891"/>
  <c r="B1046"/>
  <c r="F1046"/>
  <c r="D1021"/>
  <c r="G1021"/>
  <c r="F1018"/>
  <c r="G1018"/>
  <c r="H1018"/>
  <c r="B903"/>
  <c r="F903"/>
  <c r="B891"/>
  <c r="F857"/>
  <c r="G857"/>
  <c r="H857"/>
  <c r="E857"/>
  <c r="H811"/>
  <c r="F811"/>
  <c r="A811"/>
  <c r="B811"/>
  <c r="D811"/>
  <c r="E811"/>
  <c r="G811"/>
  <c r="A1046"/>
  <c r="A833"/>
  <c r="E833"/>
  <c r="D833"/>
  <c r="D1029"/>
  <c r="E1029"/>
  <c r="F1029"/>
  <c r="A1026"/>
  <c r="B1026"/>
  <c r="E1026"/>
  <c r="G1026"/>
  <c r="B1021"/>
  <c r="B1018"/>
  <c r="B1009"/>
  <c r="F970"/>
  <c r="G970"/>
  <c r="H970"/>
  <c r="E915"/>
  <c r="F915"/>
  <c r="G915"/>
  <c r="H915"/>
  <c r="B915"/>
  <c r="B878"/>
  <c r="A852"/>
  <c r="B833"/>
  <c r="F825"/>
  <c r="G825"/>
  <c r="H825"/>
  <c r="E825"/>
  <c r="A825"/>
  <c r="B825"/>
  <c r="D825"/>
  <c r="B717"/>
  <c r="H717"/>
  <c r="A717"/>
  <c r="F717"/>
  <c r="G717"/>
  <c r="D525"/>
  <c r="E525"/>
  <c r="F525"/>
  <c r="H525"/>
  <c r="A525"/>
  <c r="G525"/>
  <c r="B525"/>
  <c r="B1101"/>
  <c r="D1124"/>
  <c r="F1121"/>
  <c r="D1110"/>
  <c r="B1103"/>
  <c r="G1097"/>
  <c r="A1093"/>
  <c r="G1087"/>
  <c r="D1070"/>
  <c r="E1070"/>
  <c r="H1067"/>
  <c r="D1060"/>
  <c r="A1053"/>
  <c r="B1050"/>
  <c r="A1045"/>
  <c r="F1041"/>
  <c r="A1039"/>
  <c r="E1039"/>
  <c r="G1033"/>
  <c r="B1023"/>
  <c r="A1017"/>
  <c r="B1017"/>
  <c r="D1017"/>
  <c r="F1017"/>
  <c r="H1017"/>
  <c r="H1005"/>
  <c r="D997"/>
  <c r="E997"/>
  <c r="F997"/>
  <c r="H997"/>
  <c r="F993"/>
  <c r="A991"/>
  <c r="E991"/>
  <c r="H982"/>
  <c r="A954"/>
  <c r="H927"/>
  <c r="G918"/>
  <c r="G898"/>
  <c r="A898"/>
  <c r="B898"/>
  <c r="E898"/>
  <c r="F898"/>
  <c r="H898"/>
  <c r="B893"/>
  <c r="G884"/>
  <c r="H855"/>
  <c r="G855"/>
  <c r="D855"/>
  <c r="E855"/>
  <c r="F855"/>
  <c r="A844"/>
  <c r="F844"/>
  <c r="G844"/>
  <c r="H844"/>
  <c r="G830"/>
  <c r="D820"/>
  <c r="E820"/>
  <c r="H820"/>
  <c r="B820"/>
  <c r="G816"/>
  <c r="H816"/>
  <c r="F816"/>
  <c r="A816"/>
  <c r="B816"/>
  <c r="E816"/>
  <c r="A1050"/>
  <c r="G1044"/>
  <c r="E1041"/>
  <c r="D1036"/>
  <c r="E1036"/>
  <c r="F1036"/>
  <c r="G1036"/>
  <c r="A1036"/>
  <c r="E1033"/>
  <c r="G1025"/>
  <c r="H1025"/>
  <c r="A1025"/>
  <c r="H1022"/>
  <c r="B1020"/>
  <c r="H1014"/>
  <c r="E1011"/>
  <c r="F1011"/>
  <c r="G1011"/>
  <c r="H1011"/>
  <c r="B1011"/>
  <c r="F1005"/>
  <c r="B997"/>
  <c r="E993"/>
  <c r="B988"/>
  <c r="G982"/>
  <c r="H975"/>
  <c r="B973"/>
  <c r="E963"/>
  <c r="F963"/>
  <c r="G963"/>
  <c r="H963"/>
  <c r="B963"/>
  <c r="H934"/>
  <c r="H930"/>
  <c r="G927"/>
  <c r="E918"/>
  <c r="A914"/>
  <c r="B914"/>
  <c r="E914"/>
  <c r="F914"/>
  <c r="G914"/>
  <c r="H901"/>
  <c r="F897"/>
  <c r="A893"/>
  <c r="H889"/>
  <c r="D889"/>
  <c r="E889"/>
  <c r="F889"/>
  <c r="G889"/>
  <c r="F884"/>
  <c r="E866"/>
  <c r="F866"/>
  <c r="G866"/>
  <c r="D866"/>
  <c r="A866"/>
  <c r="B866"/>
  <c r="A862"/>
  <c r="H862"/>
  <c r="G862"/>
  <c r="B855"/>
  <c r="H835"/>
  <c r="F830"/>
  <c r="A820"/>
  <c r="D815"/>
  <c r="A815"/>
  <c r="B815"/>
  <c r="E815"/>
  <c r="F815"/>
  <c r="G815"/>
  <c r="H815"/>
  <c r="A738"/>
  <c r="G738"/>
  <c r="D738"/>
  <c r="E738"/>
  <c r="F738"/>
  <c r="H738"/>
  <c r="B738"/>
  <c r="G945"/>
  <c r="H945"/>
  <c r="A945"/>
  <c r="D942"/>
  <c r="E942"/>
  <c r="F942"/>
  <c r="G942"/>
  <c r="F922"/>
  <c r="G922"/>
  <c r="H922"/>
  <c r="E1086"/>
  <c r="D1086"/>
  <c r="H798"/>
  <c r="A798"/>
  <c r="G798"/>
  <c r="B798"/>
  <c r="A787"/>
  <c r="B787"/>
  <c r="D787"/>
  <c r="H787"/>
  <c r="E787"/>
  <c r="F787"/>
  <c r="G787"/>
  <c r="F781"/>
  <c r="G781"/>
  <c r="D781"/>
  <c r="A781"/>
  <c r="B781"/>
  <c r="H781"/>
  <c r="G961"/>
  <c r="H961"/>
  <c r="A961"/>
  <c r="D958"/>
  <c r="E958"/>
  <c r="F958"/>
  <c r="G958"/>
  <c r="A949"/>
  <c r="A942"/>
  <c r="F938"/>
  <c r="G938"/>
  <c r="H938"/>
  <c r="B922"/>
  <c r="D909"/>
  <c r="B909"/>
  <c r="G909"/>
  <c r="A903"/>
  <c r="A891"/>
  <c r="G882"/>
  <c r="F882"/>
  <c r="H882"/>
  <c r="B1076"/>
  <c r="E1121"/>
  <c r="E1097"/>
  <c r="H1092"/>
  <c r="F1087"/>
  <c r="G1067"/>
  <c r="G1064"/>
  <c r="H1062"/>
  <c r="B1124"/>
  <c r="A1117"/>
  <c r="A1110"/>
  <c r="G1092"/>
  <c r="F1089"/>
  <c r="E1087"/>
  <c r="A1075"/>
  <c r="E1067"/>
  <c r="F1064"/>
  <c r="G1062"/>
  <c r="B1060"/>
  <c r="B1055"/>
  <c r="G1049"/>
  <c r="D1041"/>
  <c r="B1039"/>
  <c r="D1033"/>
  <c r="E1028"/>
  <c r="H1028"/>
  <c r="B1025"/>
  <c r="H1019"/>
  <c r="G1016"/>
  <c r="G1014"/>
  <c r="E1005"/>
  <c r="F1002"/>
  <c r="G1002"/>
  <c r="H1002"/>
  <c r="A997"/>
  <c r="D993"/>
  <c r="B991"/>
  <c r="H987"/>
  <c r="G975"/>
  <c r="G934"/>
  <c r="D930"/>
  <c r="D918"/>
  <c r="F913"/>
  <c r="A911"/>
  <c r="B911"/>
  <c r="E911"/>
  <c r="G901"/>
  <c r="B889"/>
  <c r="D884"/>
  <c r="B862"/>
  <c r="A855"/>
  <c r="B844"/>
  <c r="A840"/>
  <c r="B840"/>
  <c r="D840"/>
  <c r="F840"/>
  <c r="G840"/>
  <c r="H840"/>
  <c r="B819"/>
  <c r="D819"/>
  <c r="A819"/>
  <c r="E819"/>
  <c r="F819"/>
  <c r="G819"/>
  <c r="H819"/>
  <c r="F814"/>
  <c r="A807"/>
  <c r="B807"/>
  <c r="D807"/>
  <c r="E807"/>
  <c r="F807"/>
  <c r="G807"/>
  <c r="H807"/>
  <c r="F756"/>
  <c r="G756"/>
  <c r="D756"/>
  <c r="A756"/>
  <c r="B756"/>
  <c r="E756"/>
  <c r="H756"/>
  <c r="H737"/>
  <c r="G737"/>
  <c r="E737"/>
  <c r="A737"/>
  <c r="B737"/>
  <c r="F737"/>
  <c r="D737"/>
  <c r="E726"/>
  <c r="F726"/>
  <c r="G726"/>
  <c r="H726"/>
  <c r="A726"/>
  <c r="D726"/>
  <c r="A1051"/>
  <c r="D1051"/>
  <c r="F1051"/>
  <c r="H1048"/>
  <c r="B1048"/>
  <c r="D1048"/>
  <c r="H839"/>
  <c r="G839"/>
  <c r="D839"/>
  <c r="E839"/>
  <c r="F839"/>
  <c r="B835"/>
  <c r="A835"/>
  <c r="D835"/>
  <c r="E835"/>
  <c r="F835"/>
  <c r="A830"/>
  <c r="H830"/>
  <c r="B830"/>
  <c r="E830"/>
  <c r="B720"/>
  <c r="H720"/>
  <c r="F720"/>
  <c r="D720"/>
  <c r="A720"/>
  <c r="E720"/>
  <c r="F669"/>
  <c r="G669"/>
  <c r="H669"/>
  <c r="A669"/>
  <c r="D669"/>
  <c r="E669"/>
  <c r="B669"/>
  <c r="D1102"/>
  <c r="E1102"/>
  <c r="D1092"/>
  <c r="D1077"/>
  <c r="E1077"/>
  <c r="F1077"/>
  <c r="E1062"/>
  <c r="E1044"/>
  <c r="H1044"/>
  <c r="B1041"/>
  <c r="H1030"/>
  <c r="D1022"/>
  <c r="E1022"/>
  <c r="H1007"/>
  <c r="B982"/>
  <c r="F982"/>
  <c r="A978"/>
  <c r="B978"/>
  <c r="E978"/>
  <c r="G978"/>
  <c r="G966"/>
  <c r="H959"/>
  <c r="A927"/>
  <c r="B927"/>
  <c r="E927"/>
  <c r="A918"/>
  <c r="B904"/>
  <c r="D904"/>
  <c r="F904"/>
  <c r="E904"/>
  <c r="G904"/>
  <c r="H904"/>
  <c r="A865"/>
  <c r="E865"/>
  <c r="G865"/>
  <c r="H865"/>
  <c r="B865"/>
  <c r="B839"/>
  <c r="G800"/>
  <c r="H800"/>
  <c r="F800"/>
  <c r="A800"/>
  <c r="B800"/>
  <c r="E800"/>
  <c r="E732"/>
  <c r="B732"/>
  <c r="A732"/>
  <c r="G732"/>
  <c r="H732"/>
  <c r="A719"/>
  <c r="B719"/>
  <c r="G719"/>
  <c r="H719"/>
  <c r="D719"/>
  <c r="E719"/>
  <c r="F719"/>
  <c r="A636"/>
  <c r="B636"/>
  <c r="D636"/>
  <c r="E636"/>
  <c r="H636"/>
  <c r="G636"/>
  <c r="F636"/>
  <c r="B974"/>
  <c r="B949"/>
  <c r="B942"/>
  <c r="H1121"/>
  <c r="A1121"/>
  <c r="G1089"/>
  <c r="H1089"/>
  <c r="A1089"/>
  <c r="H1071"/>
  <c r="H1064"/>
  <c r="B1064"/>
  <c r="E1059"/>
  <c r="F1059"/>
  <c r="G1059"/>
  <c r="H1059"/>
  <c r="A1049"/>
  <c r="B1049"/>
  <c r="F1049"/>
  <c r="H1049"/>
  <c r="A1019"/>
  <c r="D1019"/>
  <c r="F1019"/>
  <c r="H1016"/>
  <c r="B1016"/>
  <c r="D1016"/>
  <c r="A975"/>
  <c r="E975"/>
  <c r="A946"/>
  <c r="B946"/>
  <c r="E946"/>
  <c r="F946"/>
  <c r="G946"/>
  <c r="B934"/>
  <c r="F934"/>
  <c r="A923"/>
  <c r="B923"/>
  <c r="D923"/>
  <c r="E923"/>
  <c r="F923"/>
  <c r="D917"/>
  <c r="E917"/>
  <c r="F917"/>
  <c r="G917"/>
  <c r="H917"/>
  <c r="G913"/>
  <c r="H913"/>
  <c r="A913"/>
  <c r="D910"/>
  <c r="E910"/>
  <c r="F910"/>
  <c r="G910"/>
  <c r="B901"/>
  <c r="A901"/>
  <c r="E901"/>
  <c r="B870"/>
  <c r="F870"/>
  <c r="H870"/>
  <c r="A870"/>
  <c r="D870"/>
  <c r="B854"/>
  <c r="F854"/>
  <c r="H854"/>
  <c r="A854"/>
  <c r="E854"/>
  <c r="A839"/>
  <c r="H814"/>
  <c r="A814"/>
  <c r="G814"/>
  <c r="B814"/>
  <c r="E806"/>
  <c r="H806"/>
  <c r="G806"/>
  <c r="B806"/>
  <c r="H735"/>
  <c r="A735"/>
  <c r="F735"/>
  <c r="G735"/>
  <c r="E735"/>
  <c r="B735"/>
  <c r="D725"/>
  <c r="E725"/>
  <c r="F725"/>
  <c r="A725"/>
  <c r="B725"/>
  <c r="G725"/>
  <c r="D965"/>
  <c r="E965"/>
  <c r="F965"/>
  <c r="G965"/>
  <c r="H965"/>
  <c r="A955"/>
  <c r="B955"/>
  <c r="D955"/>
  <c r="E955"/>
  <c r="F955"/>
  <c r="F496"/>
  <c r="E496"/>
  <c r="G496"/>
  <c r="H496"/>
  <c r="B496"/>
  <c r="A496"/>
  <c r="D496"/>
  <c r="A1067"/>
  <c r="D1067"/>
  <c r="F1067"/>
  <c r="A1060"/>
  <c r="A897"/>
  <c r="E897"/>
  <c r="G897"/>
  <c r="H897"/>
  <c r="B897"/>
  <c r="B1121"/>
  <c r="E1116"/>
  <c r="G1116"/>
  <c r="F1116"/>
  <c r="D1109"/>
  <c r="E1109"/>
  <c r="F1109"/>
  <c r="G1096"/>
  <c r="H1094"/>
  <c r="B1014"/>
  <c r="F1014"/>
  <c r="B1005"/>
  <c r="D990"/>
  <c r="E990"/>
  <c r="G990"/>
  <c r="B987"/>
  <c r="A987"/>
  <c r="D987"/>
  <c r="F987"/>
  <c r="F1123"/>
  <c r="G1123"/>
  <c r="H1123"/>
  <c r="G1118"/>
  <c r="D1084"/>
  <c r="E1084"/>
  <c r="G1084"/>
  <c r="F1084"/>
  <c r="G1081"/>
  <c r="A1074"/>
  <c r="B1074"/>
  <c r="E1074"/>
  <c r="G1074"/>
  <c r="G1071"/>
  <c r="D1054"/>
  <c r="E1054"/>
  <c r="H1051"/>
  <c r="H1046"/>
  <c r="A1044"/>
  <c r="D1038"/>
  <c r="E1038"/>
  <c r="E1030"/>
  <c r="A1014"/>
  <c r="F1007"/>
  <c r="G1001"/>
  <c r="B996"/>
  <c r="E996"/>
  <c r="H996"/>
  <c r="B990"/>
  <c r="D981"/>
  <c r="G981"/>
  <c r="E981"/>
  <c r="F981"/>
  <c r="H981"/>
  <c r="E977"/>
  <c r="G971"/>
  <c r="F959"/>
  <c r="F945"/>
  <c r="A943"/>
  <c r="B943"/>
  <c r="E943"/>
  <c r="A934"/>
  <c r="B917"/>
  <c r="B913"/>
  <c r="B910"/>
  <c r="H903"/>
  <c r="A896"/>
  <c r="B896"/>
  <c r="D896"/>
  <c r="E896"/>
  <c r="F896"/>
  <c r="B888"/>
  <c r="D888"/>
  <c r="F888"/>
  <c r="A888"/>
  <c r="H888"/>
  <c r="H869"/>
  <c r="A846"/>
  <c r="H846"/>
  <c r="B846"/>
  <c r="D846"/>
  <c r="F813"/>
  <c r="D813"/>
  <c r="A813"/>
  <c r="B813"/>
  <c r="E813"/>
  <c r="G813"/>
  <c r="H813"/>
  <c r="F773"/>
  <c r="D773"/>
  <c r="E773"/>
  <c r="G773"/>
  <c r="H773"/>
  <c r="A773"/>
  <c r="B773"/>
  <c r="E763"/>
  <c r="E995"/>
  <c r="F995"/>
  <c r="G995"/>
  <c r="H995"/>
  <c r="B995"/>
  <c r="F986"/>
  <c r="G986"/>
  <c r="H986"/>
  <c r="A1097"/>
  <c r="B1097"/>
  <c r="F1097"/>
  <c r="H1097"/>
  <c r="G993"/>
  <c r="H993"/>
  <c r="A993"/>
  <c r="E884"/>
  <c r="H884"/>
  <c r="A884"/>
  <c r="F880"/>
  <c r="D880"/>
  <c r="E880"/>
  <c r="G880"/>
  <c r="H880"/>
  <c r="A880"/>
  <c r="G1113"/>
  <c r="H1106"/>
  <c r="F1096"/>
  <c r="G1094"/>
  <c r="B1092"/>
  <c r="H1125"/>
  <c r="F1118"/>
  <c r="B1116"/>
  <c r="E1113"/>
  <c r="B1109"/>
  <c r="F1106"/>
  <c r="H1101"/>
  <c r="E1096"/>
  <c r="F1094"/>
  <c r="A1092"/>
  <c r="B1089"/>
  <c r="H1086"/>
  <c r="E1081"/>
  <c r="H1076"/>
  <c r="F1071"/>
  <c r="A1064"/>
  <c r="A1062"/>
  <c r="B1059"/>
  <c r="G1051"/>
  <c r="G1048"/>
  <c r="G1046"/>
  <c r="D1030"/>
  <c r="H1021"/>
  <c r="B1019"/>
  <c r="A1016"/>
  <c r="G1013"/>
  <c r="A1010"/>
  <c r="B1010"/>
  <c r="E1010"/>
  <c r="G1010"/>
  <c r="D1007"/>
  <c r="E1001"/>
  <c r="A990"/>
  <c r="E986"/>
  <c r="D977"/>
  <c r="B975"/>
  <c r="E971"/>
  <c r="B966"/>
  <c r="F966"/>
  <c r="A962"/>
  <c r="B962"/>
  <c r="E962"/>
  <c r="G962"/>
  <c r="D959"/>
  <c r="H955"/>
  <c r="B950"/>
  <c r="F950"/>
  <c r="E945"/>
  <c r="A939"/>
  <c r="B939"/>
  <c r="D939"/>
  <c r="E939"/>
  <c r="F939"/>
  <c r="D933"/>
  <c r="E933"/>
  <c r="F933"/>
  <c r="G933"/>
  <c r="H933"/>
  <c r="G929"/>
  <c r="H929"/>
  <c r="A929"/>
  <c r="D926"/>
  <c r="E926"/>
  <c r="F926"/>
  <c r="G926"/>
  <c r="E922"/>
  <c r="A917"/>
  <c r="A910"/>
  <c r="G903"/>
  <c r="H887"/>
  <c r="D869"/>
  <c r="G864"/>
  <c r="H864"/>
  <c r="F864"/>
  <c r="B864"/>
  <c r="A805"/>
  <c r="B805"/>
  <c r="D805"/>
  <c r="E805"/>
  <c r="F805"/>
  <c r="G805"/>
  <c r="H805"/>
  <c r="F798"/>
  <c r="D763"/>
  <c r="B749"/>
  <c r="H749"/>
  <c r="D749"/>
  <c r="G749"/>
  <c r="A749"/>
  <c r="E749"/>
  <c r="F749"/>
  <c r="G957"/>
  <c r="G941"/>
  <c r="G925"/>
  <c r="H907"/>
  <c r="G905"/>
  <c r="H890"/>
  <c r="D875"/>
  <c r="F875"/>
  <c r="G867"/>
  <c r="H851"/>
  <c r="A849"/>
  <c r="E849"/>
  <c r="B794"/>
  <c r="H794"/>
  <c r="G794"/>
  <c r="F755"/>
  <c r="G755"/>
  <c r="B755"/>
  <c r="D755"/>
  <c r="H755"/>
  <c r="A755"/>
  <c r="D696"/>
  <c r="A696"/>
  <c r="B696"/>
  <c r="H696"/>
  <c r="E696"/>
  <c r="F696"/>
  <c r="G696"/>
  <c r="F670"/>
  <c r="A670"/>
  <c r="B670"/>
  <c r="D670"/>
  <c r="H670"/>
  <c r="D657"/>
  <c r="G657"/>
  <c r="H657"/>
  <c r="A657"/>
  <c r="B657"/>
  <c r="E657"/>
  <c r="F657"/>
  <c r="G546"/>
  <c r="H546"/>
  <c r="A546"/>
  <c r="D546"/>
  <c r="E546"/>
  <c r="F546"/>
  <c r="B546"/>
  <c r="H777"/>
  <c r="A777"/>
  <c r="D777"/>
  <c r="G777"/>
  <c r="B704"/>
  <c r="D704"/>
  <c r="E704"/>
  <c r="F704"/>
  <c r="G704"/>
  <c r="A704"/>
  <c r="H704"/>
  <c r="A700"/>
  <c r="E700"/>
  <c r="H700"/>
  <c r="B700"/>
  <c r="G700"/>
  <c r="B674"/>
  <c r="D674"/>
  <c r="E674"/>
  <c r="F674"/>
  <c r="G674"/>
  <c r="H674"/>
  <c r="E614"/>
  <c r="F614"/>
  <c r="G614"/>
  <c r="H614"/>
  <c r="B232"/>
  <c r="F232"/>
  <c r="G232"/>
  <c r="H232"/>
  <c r="D232"/>
  <c r="E232"/>
  <c r="B13"/>
  <c r="D13"/>
  <c r="E13"/>
  <c r="F13"/>
  <c r="G13"/>
  <c r="H13"/>
  <c r="H985"/>
  <c r="H969"/>
  <c r="D957"/>
  <c r="H953"/>
  <c r="D941"/>
  <c r="H937"/>
  <c r="D925"/>
  <c r="H921"/>
  <c r="D907"/>
  <c r="D905"/>
  <c r="E892"/>
  <c r="E890"/>
  <c r="H881"/>
  <c r="H874"/>
  <c r="D867"/>
  <c r="D859"/>
  <c r="E859"/>
  <c r="F859"/>
  <c r="H853"/>
  <c r="E851"/>
  <c r="B838"/>
  <c r="F838"/>
  <c r="H838"/>
  <c r="A838"/>
  <c r="A801"/>
  <c r="B801"/>
  <c r="D801"/>
  <c r="E801"/>
  <c r="F801"/>
  <c r="G801"/>
  <c r="F797"/>
  <c r="D797"/>
  <c r="A797"/>
  <c r="B797"/>
  <c r="E797"/>
  <c r="G797"/>
  <c r="H797"/>
  <c r="H793"/>
  <c r="A793"/>
  <c r="B793"/>
  <c r="D793"/>
  <c r="E793"/>
  <c r="F793"/>
  <c r="G793"/>
  <c r="G754"/>
  <c r="H754"/>
  <c r="E754"/>
  <c r="D728"/>
  <c r="B728"/>
  <c r="E728"/>
  <c r="H728"/>
  <c r="D708"/>
  <c r="E708"/>
  <c r="F708"/>
  <c r="B708"/>
  <c r="G708"/>
  <c r="A708"/>
  <c r="B614"/>
  <c r="A608"/>
  <c r="B608"/>
  <c r="D608"/>
  <c r="E608"/>
  <c r="F608"/>
  <c r="G608"/>
  <c r="H608"/>
  <c r="E879"/>
  <c r="G879"/>
  <c r="B872"/>
  <c r="D872"/>
  <c r="F872"/>
  <c r="G848"/>
  <c r="H848"/>
  <c r="F848"/>
  <c r="D843"/>
  <c r="E843"/>
  <c r="F843"/>
  <c r="B822"/>
  <c r="F822"/>
  <c r="H822"/>
  <c r="A822"/>
  <c r="D783"/>
  <c r="E783"/>
  <c r="A783"/>
  <c r="B783"/>
  <c r="H783"/>
  <c r="B777"/>
  <c r="E766"/>
  <c r="G766"/>
  <c r="H766"/>
  <c r="F766"/>
  <c r="F739"/>
  <c r="G739"/>
  <c r="H739"/>
  <c r="D739"/>
  <c r="B739"/>
  <c r="E739"/>
  <c r="A684"/>
  <c r="D684"/>
  <c r="E684"/>
  <c r="H684"/>
  <c r="B684"/>
  <c r="F684"/>
  <c r="G684"/>
  <c r="A674"/>
  <c r="A614"/>
  <c r="D607"/>
  <c r="E607"/>
  <c r="F607"/>
  <c r="G607"/>
  <c r="H607"/>
  <c r="A607"/>
  <c r="B607"/>
  <c r="G1120"/>
  <c r="G1104"/>
  <c r="G1088"/>
  <c r="G1072"/>
  <c r="G1056"/>
  <c r="G1040"/>
  <c r="G1024"/>
  <c r="G1008"/>
  <c r="G992"/>
  <c r="F985"/>
  <c r="G976"/>
  <c r="F969"/>
  <c r="G960"/>
  <c r="F953"/>
  <c r="G944"/>
  <c r="F937"/>
  <c r="G928"/>
  <c r="F921"/>
  <c r="G912"/>
  <c r="G900"/>
  <c r="G883"/>
  <c r="F874"/>
  <c r="A867"/>
  <c r="F853"/>
  <c r="B843"/>
  <c r="G837"/>
  <c r="D827"/>
  <c r="E827"/>
  <c r="F827"/>
  <c r="H824"/>
  <c r="H821"/>
  <c r="F812"/>
  <c r="F808"/>
  <c r="G772"/>
  <c r="H772"/>
  <c r="E772"/>
  <c r="A772"/>
  <c r="B772"/>
  <c r="A754"/>
  <c r="A739"/>
  <c r="F707"/>
  <c r="G707"/>
  <c r="H707"/>
  <c r="D707"/>
  <c r="D655"/>
  <c r="E655"/>
  <c r="F655"/>
  <c r="G655"/>
  <c r="B655"/>
  <c r="A655"/>
  <c r="G628"/>
  <c r="H628"/>
  <c r="A628"/>
  <c r="E628"/>
  <c r="F628"/>
  <c r="D628"/>
  <c r="D985"/>
  <c r="D969"/>
  <c r="D953"/>
  <c r="D937"/>
  <c r="D921"/>
  <c r="A907"/>
  <c r="A905"/>
  <c r="A890"/>
  <c r="E883"/>
  <c r="A881"/>
  <c r="E881"/>
  <c r="A879"/>
  <c r="D853"/>
  <c r="A848"/>
  <c r="E837"/>
  <c r="D792"/>
  <c r="B792"/>
  <c r="H792"/>
  <c r="G792"/>
  <c r="H779"/>
  <c r="F779"/>
  <c r="A779"/>
  <c r="D779"/>
  <c r="A766"/>
  <c r="H761"/>
  <c r="A761"/>
  <c r="B761"/>
  <c r="E761"/>
  <c r="B752"/>
  <c r="H752"/>
  <c r="F752"/>
  <c r="D752"/>
  <c r="E752"/>
  <c r="G752"/>
  <c r="B707"/>
  <c r="B688"/>
  <c r="D688"/>
  <c r="G688"/>
  <c r="H688"/>
  <c r="E688"/>
  <c r="A688"/>
  <c r="F688"/>
  <c r="A645"/>
  <c r="D645"/>
  <c r="G645"/>
  <c r="B645"/>
  <c r="E645"/>
  <c r="F645"/>
  <c r="H645"/>
  <c r="A627"/>
  <c r="B627"/>
  <c r="D627"/>
  <c r="E627"/>
  <c r="F627"/>
  <c r="H627"/>
  <c r="G627"/>
  <c r="D623"/>
  <c r="E623"/>
  <c r="F623"/>
  <c r="H623"/>
  <c r="A623"/>
  <c r="B623"/>
  <c r="G623"/>
  <c r="E900"/>
  <c r="H900"/>
  <c r="E850"/>
  <c r="F850"/>
  <c r="G850"/>
  <c r="D850"/>
  <c r="A824"/>
  <c r="B824"/>
  <c r="D824"/>
  <c r="F824"/>
  <c r="H812"/>
  <c r="A812"/>
  <c r="G812"/>
  <c r="B808"/>
  <c r="H808"/>
  <c r="G808"/>
  <c r="A792"/>
  <c r="A752"/>
  <c r="F723"/>
  <c r="E723"/>
  <c r="G723"/>
  <c r="H723"/>
  <c r="A707"/>
  <c r="G644"/>
  <c r="H644"/>
  <c r="A644"/>
  <c r="F644"/>
  <c r="D644"/>
  <c r="B644"/>
  <c r="E644"/>
  <c r="E834"/>
  <c r="F834"/>
  <c r="G834"/>
  <c r="D834"/>
  <c r="H831"/>
  <c r="G826"/>
  <c r="E818"/>
  <c r="F818"/>
  <c r="G818"/>
  <c r="D818"/>
  <c r="A808"/>
  <c r="H791"/>
  <c r="B779"/>
  <c r="D775"/>
  <c r="G775"/>
  <c r="H775"/>
  <c r="F775"/>
  <c r="H768"/>
  <c r="D768"/>
  <c r="G768"/>
  <c r="F765"/>
  <c r="G765"/>
  <c r="D765"/>
  <c r="B765"/>
  <c r="E765"/>
  <c r="D757"/>
  <c r="F757"/>
  <c r="E757"/>
  <c r="G757"/>
  <c r="H757"/>
  <c r="A757"/>
  <c r="E748"/>
  <c r="B748"/>
  <c r="H748"/>
  <c r="A748"/>
  <c r="D748"/>
  <c r="F748"/>
  <c r="G748"/>
  <c r="A640"/>
  <c r="B640"/>
  <c r="D640"/>
  <c r="E640"/>
  <c r="F640"/>
  <c r="G640"/>
  <c r="H640"/>
  <c r="D487"/>
  <c r="G487"/>
  <c r="B487"/>
  <c r="E487"/>
  <c r="A487"/>
  <c r="F487"/>
  <c r="H487"/>
  <c r="B985"/>
  <c r="B969"/>
  <c r="B953"/>
  <c r="B937"/>
  <c r="B921"/>
  <c r="E908"/>
  <c r="F906"/>
  <c r="F902"/>
  <c r="H902"/>
  <c r="B900"/>
  <c r="A883"/>
  <c r="A874"/>
  <c r="H871"/>
  <c r="G871"/>
  <c r="G868"/>
  <c r="A863"/>
  <c r="B863"/>
  <c r="E863"/>
  <c r="G863"/>
  <c r="A853"/>
  <c r="B850"/>
  <c r="F831"/>
  <c r="F826"/>
  <c r="B812"/>
  <c r="B768"/>
  <c r="A765"/>
  <c r="B757"/>
  <c r="B723"/>
  <c r="H692"/>
  <c r="A692"/>
  <c r="F692"/>
  <c r="B692"/>
  <c r="D692"/>
  <c r="E692"/>
  <c r="G692"/>
  <c r="D639"/>
  <c r="E639"/>
  <c r="F639"/>
  <c r="G639"/>
  <c r="H639"/>
  <c r="H603"/>
  <c r="A603"/>
  <c r="B603"/>
  <c r="G603"/>
  <c r="E603"/>
  <c r="D603"/>
  <c r="F603"/>
  <c r="A594"/>
  <c r="E594"/>
  <c r="F594"/>
  <c r="G594"/>
  <c r="H594"/>
  <c r="B594"/>
  <c r="D594"/>
  <c r="E906"/>
  <c r="B902"/>
  <c r="A900"/>
  <c r="A850"/>
  <c r="A847"/>
  <c r="B847"/>
  <c r="E847"/>
  <c r="G847"/>
  <c r="A837"/>
  <c r="B834"/>
  <c r="E826"/>
  <c r="B818"/>
  <c r="A803"/>
  <c r="B803"/>
  <c r="D803"/>
  <c r="E803"/>
  <c r="F803"/>
  <c r="G803"/>
  <c r="D799"/>
  <c r="A799"/>
  <c r="B799"/>
  <c r="E799"/>
  <c r="F799"/>
  <c r="G799"/>
  <c r="H799"/>
  <c r="H795"/>
  <c r="F795"/>
  <c r="A795"/>
  <c r="B795"/>
  <c r="D795"/>
  <c r="E795"/>
  <c r="G795"/>
  <c r="A791"/>
  <c r="B791"/>
  <c r="D791"/>
  <c r="E791"/>
  <c r="F791"/>
  <c r="B775"/>
  <c r="A768"/>
  <c r="A764"/>
  <c r="G764"/>
  <c r="D764"/>
  <c r="E764"/>
  <c r="F764"/>
  <c r="H764"/>
  <c r="A745"/>
  <c r="D745"/>
  <c r="B745"/>
  <c r="G745"/>
  <c r="H745"/>
  <c r="F745"/>
  <c r="E742"/>
  <c r="A742"/>
  <c r="B742"/>
  <c r="G742"/>
  <c r="A723"/>
  <c r="E662"/>
  <c r="F662"/>
  <c r="G662"/>
  <c r="A662"/>
  <c r="B662"/>
  <c r="D868"/>
  <c r="E868"/>
  <c r="H868"/>
  <c r="A831"/>
  <c r="B831"/>
  <c r="E831"/>
  <c r="G831"/>
  <c r="E790"/>
  <c r="F790"/>
  <c r="G790"/>
  <c r="H790"/>
  <c r="A790"/>
  <c r="D790"/>
  <c r="A775"/>
  <c r="B764"/>
  <c r="B736"/>
  <c r="A736"/>
  <c r="H736"/>
  <c r="D736"/>
  <c r="F736"/>
  <c r="G736"/>
  <c r="B639"/>
  <c r="F621"/>
  <c r="G621"/>
  <c r="H621"/>
  <c r="E621"/>
  <c r="A621"/>
  <c r="B621"/>
  <c r="D621"/>
  <c r="F588"/>
  <c r="A588"/>
  <c r="B588"/>
  <c r="E588"/>
  <c r="B861"/>
  <c r="B845"/>
  <c r="B829"/>
  <c r="B786"/>
  <c r="B780"/>
  <c r="A762"/>
  <c r="G759"/>
  <c r="B743"/>
  <c r="A731"/>
  <c r="B721"/>
  <c r="A718"/>
  <c r="G718"/>
  <c r="A695"/>
  <c r="D687"/>
  <c r="E687"/>
  <c r="A687"/>
  <c r="F687"/>
  <c r="A683"/>
  <c r="B679"/>
  <c r="E679"/>
  <c r="A679"/>
  <c r="D679"/>
  <c r="F679"/>
  <c r="H679"/>
  <c r="A675"/>
  <c r="B675"/>
  <c r="E675"/>
  <c r="F675"/>
  <c r="A663"/>
  <c r="D543"/>
  <c r="F543"/>
  <c r="A543"/>
  <c r="E543"/>
  <c r="B543"/>
  <c r="D271"/>
  <c r="G271"/>
  <c r="F271"/>
  <c r="H271"/>
  <c r="B271"/>
  <c r="E271"/>
  <c r="D710"/>
  <c r="E710"/>
  <c r="G690"/>
  <c r="H690"/>
  <c r="E690"/>
  <c r="F686"/>
  <c r="D686"/>
  <c r="E686"/>
  <c r="H686"/>
  <c r="B686"/>
  <c r="H635"/>
  <c r="B635"/>
  <c r="A635"/>
  <c r="D635"/>
  <c r="E635"/>
  <c r="D541"/>
  <c r="E541"/>
  <c r="F541"/>
  <c r="H541"/>
  <c r="G541"/>
  <c r="A541"/>
  <c r="B541"/>
  <c r="F504"/>
  <c r="A504"/>
  <c r="E504"/>
  <c r="D504"/>
  <c r="G504"/>
  <c r="H504"/>
  <c r="B504"/>
  <c r="F300"/>
  <c r="G300"/>
  <c r="H300"/>
  <c r="D300"/>
  <c r="B300"/>
  <c r="E300"/>
  <c r="E213"/>
  <c r="F213"/>
  <c r="G213"/>
  <c r="B213"/>
  <c r="H213"/>
  <c r="D213"/>
  <c r="A751"/>
  <c r="B751"/>
  <c r="H751"/>
  <c r="H699"/>
  <c r="D693"/>
  <c r="G693"/>
  <c r="A693"/>
  <c r="B693"/>
  <c r="E693"/>
  <c r="H693"/>
  <c r="H646"/>
  <c r="D596"/>
  <c r="E596"/>
  <c r="F596"/>
  <c r="G596"/>
  <c r="H596"/>
  <c r="F592"/>
  <c r="G592"/>
  <c r="H592"/>
  <c r="A592"/>
  <c r="D789"/>
  <c r="H778"/>
  <c r="H776"/>
  <c r="D709"/>
  <c r="F709"/>
  <c r="G709"/>
  <c r="A706"/>
  <c r="E706"/>
  <c r="F706"/>
  <c r="G706"/>
  <c r="F699"/>
  <c r="F685"/>
  <c r="G685"/>
  <c r="A685"/>
  <c r="B685"/>
  <c r="D677"/>
  <c r="G677"/>
  <c r="A677"/>
  <c r="B677"/>
  <c r="E677"/>
  <c r="F677"/>
  <c r="H677"/>
  <c r="A668"/>
  <c r="B668"/>
  <c r="D668"/>
  <c r="E668"/>
  <c r="H668"/>
  <c r="G668"/>
  <c r="A665"/>
  <c r="G665"/>
  <c r="G612"/>
  <c r="H612"/>
  <c r="A612"/>
  <c r="B612"/>
  <c r="D612"/>
  <c r="E612"/>
  <c r="F612"/>
  <c r="B601"/>
  <c r="A601"/>
  <c r="D601"/>
  <c r="E601"/>
  <c r="F601"/>
  <c r="G601"/>
  <c r="H601"/>
  <c r="B428"/>
  <c r="G428"/>
  <c r="H428"/>
  <c r="A428"/>
  <c r="E428"/>
  <c r="F428"/>
  <c r="H311"/>
  <c r="E311"/>
  <c r="F311"/>
  <c r="G311"/>
  <c r="D311"/>
  <c r="B311"/>
  <c r="E774"/>
  <c r="F774"/>
  <c r="H762"/>
  <c r="H760"/>
  <c r="H729"/>
  <c r="G716"/>
  <c r="H711"/>
  <c r="B709"/>
  <c r="E646"/>
  <c r="F646"/>
  <c r="G646"/>
  <c r="A646"/>
  <c r="B646"/>
  <c r="G861"/>
  <c r="G845"/>
  <c r="G829"/>
  <c r="H786"/>
  <c r="H784"/>
  <c r="H782"/>
  <c r="G780"/>
  <c r="F778"/>
  <c r="B774"/>
  <c r="G771"/>
  <c r="D767"/>
  <c r="E767"/>
  <c r="G762"/>
  <c r="E758"/>
  <c r="F758"/>
  <c r="A734"/>
  <c r="B734"/>
  <c r="F731"/>
  <c r="G729"/>
  <c r="A709"/>
  <c r="B699"/>
  <c r="D699"/>
  <c r="G699"/>
  <c r="A699"/>
  <c r="G676"/>
  <c r="H676"/>
  <c r="A676"/>
  <c r="D676"/>
  <c r="E676"/>
  <c r="A672"/>
  <c r="B672"/>
  <c r="D672"/>
  <c r="E672"/>
  <c r="F672"/>
  <c r="G672"/>
  <c r="G660"/>
  <c r="H660"/>
  <c r="A660"/>
  <c r="E660"/>
  <c r="F660"/>
  <c r="E630"/>
  <c r="F630"/>
  <c r="G630"/>
  <c r="A630"/>
  <c r="B630"/>
  <c r="A596"/>
  <c r="G575"/>
  <c r="H575"/>
  <c r="A575"/>
  <c r="B575"/>
  <c r="F559"/>
  <c r="A559"/>
  <c r="B559"/>
  <c r="H559"/>
  <c r="E559"/>
  <c r="D433"/>
  <c r="B433"/>
  <c r="F433"/>
  <c r="A433"/>
  <c r="E433"/>
  <c r="H433"/>
  <c r="H427"/>
  <c r="A427"/>
  <c r="F427"/>
  <c r="E427"/>
  <c r="B427"/>
  <c r="D427"/>
  <c r="D776"/>
  <c r="B776"/>
  <c r="E771"/>
  <c r="E762"/>
  <c r="D741"/>
  <c r="F741"/>
  <c r="G741"/>
  <c r="E729"/>
  <c r="F724"/>
  <c r="G724"/>
  <c r="D724"/>
  <c r="E721"/>
  <c r="E716"/>
  <c r="A716"/>
  <c r="B716"/>
  <c r="H716"/>
  <c r="D711"/>
  <c r="E711"/>
  <c r="F683"/>
  <c r="F680"/>
  <c r="B676"/>
  <c r="F649"/>
  <c r="F605"/>
  <c r="G605"/>
  <c r="H605"/>
  <c r="A605"/>
  <c r="B605"/>
  <c r="D605"/>
  <c r="E605"/>
  <c r="H586"/>
  <c r="A586"/>
  <c r="B586"/>
  <c r="F586"/>
  <c r="G586"/>
  <c r="D586"/>
  <c r="E569"/>
  <c r="D786"/>
  <c r="D780"/>
  <c r="A776"/>
  <c r="D762"/>
  <c r="D760"/>
  <c r="B760"/>
  <c r="A750"/>
  <c r="G750"/>
  <c r="A746"/>
  <c r="B741"/>
  <c r="D729"/>
  <c r="F718"/>
  <c r="H705"/>
  <c r="G705"/>
  <c r="E705"/>
  <c r="H675"/>
  <c r="H667"/>
  <c r="B667"/>
  <c r="A667"/>
  <c r="D625"/>
  <c r="F625"/>
  <c r="G625"/>
  <c r="H625"/>
  <c r="E625"/>
  <c r="B625"/>
  <c r="H573"/>
  <c r="A573"/>
  <c r="B573"/>
  <c r="D573"/>
  <c r="E573"/>
  <c r="F573"/>
  <c r="G573"/>
  <c r="B552"/>
  <c r="E552"/>
  <c r="A552"/>
  <c r="D552"/>
  <c r="F552"/>
  <c r="G552"/>
  <c r="H552"/>
  <c r="D431"/>
  <c r="F431"/>
  <c r="A431"/>
  <c r="E431"/>
  <c r="G431"/>
  <c r="H431"/>
  <c r="B431"/>
  <c r="A771"/>
  <c r="B771"/>
  <c r="H771"/>
  <c r="D743"/>
  <c r="E743"/>
  <c r="A741"/>
  <c r="H721"/>
  <c r="A721"/>
  <c r="F721"/>
  <c r="G721"/>
  <c r="E695"/>
  <c r="B695"/>
  <c r="D695"/>
  <c r="F695"/>
  <c r="H695"/>
  <c r="H683"/>
  <c r="B683"/>
  <c r="G683"/>
  <c r="E683"/>
  <c r="D680"/>
  <c r="H680"/>
  <c r="A680"/>
  <c r="B680"/>
  <c r="B663"/>
  <c r="E663"/>
  <c r="D663"/>
  <c r="F663"/>
  <c r="H663"/>
  <c r="B585"/>
  <c r="D585"/>
  <c r="E585"/>
  <c r="F585"/>
  <c r="G585"/>
  <c r="H585"/>
  <c r="B569"/>
  <c r="A569"/>
  <c r="H569"/>
  <c r="F569"/>
  <c r="D566"/>
  <c r="E566"/>
  <c r="F566"/>
  <c r="G566"/>
  <c r="H566"/>
  <c r="D557"/>
  <c r="E557"/>
  <c r="H557"/>
  <c r="A557"/>
  <c r="B557"/>
  <c r="F557"/>
  <c r="G557"/>
  <c r="E480"/>
  <c r="F480"/>
  <c r="B480"/>
  <c r="H480"/>
  <c r="A480"/>
  <c r="D480"/>
  <c r="E463"/>
  <c r="F463"/>
  <c r="D463"/>
  <c r="G463"/>
  <c r="H463"/>
  <c r="A463"/>
  <c r="B463"/>
  <c r="G788"/>
  <c r="H788"/>
  <c r="E788"/>
  <c r="H759"/>
  <c r="B733"/>
  <c r="G733"/>
  <c r="B729"/>
  <c r="A724"/>
  <c r="A711"/>
  <c r="G701"/>
  <c r="D701"/>
  <c r="E701"/>
  <c r="G698"/>
  <c r="A698"/>
  <c r="B698"/>
  <c r="B691"/>
  <c r="F691"/>
  <c r="E691"/>
  <c r="G691"/>
  <c r="H691"/>
  <c r="A649"/>
  <c r="B649"/>
  <c r="H649"/>
  <c r="D641"/>
  <c r="G641"/>
  <c r="H641"/>
  <c r="A641"/>
  <c r="H619"/>
  <c r="A619"/>
  <c r="B619"/>
  <c r="D619"/>
  <c r="E619"/>
  <c r="F619"/>
  <c r="G619"/>
  <c r="F572"/>
  <c r="A572"/>
  <c r="B572"/>
  <c r="D572"/>
  <c r="E572"/>
  <c r="G572"/>
  <c r="H572"/>
  <c r="B566"/>
  <c r="B517"/>
  <c r="H517"/>
  <c r="A517"/>
  <c r="D517"/>
  <c r="F517"/>
  <c r="G517"/>
  <c r="E517"/>
  <c r="F485"/>
  <c r="H485"/>
  <c r="G485"/>
  <c r="A485"/>
  <c r="B647"/>
  <c r="E647"/>
  <c r="B631"/>
  <c r="D631"/>
  <c r="E631"/>
  <c r="D600"/>
  <c r="E600"/>
  <c r="F600"/>
  <c r="G600"/>
  <c r="H600"/>
  <c r="A593"/>
  <c r="B593"/>
  <c r="D593"/>
  <c r="E593"/>
  <c r="F593"/>
  <c r="B466"/>
  <c r="A466"/>
  <c r="D466"/>
  <c r="E466"/>
  <c r="F466"/>
  <c r="G466"/>
  <c r="H466"/>
  <c r="E702"/>
  <c r="G689"/>
  <c r="G664"/>
  <c r="A659"/>
  <c r="B659"/>
  <c r="E659"/>
  <c r="F659"/>
  <c r="H656"/>
  <c r="D638"/>
  <c r="H626"/>
  <c r="A624"/>
  <c r="B624"/>
  <c r="D624"/>
  <c r="A620"/>
  <c r="B620"/>
  <c r="D620"/>
  <c r="E620"/>
  <c r="F620"/>
  <c r="G620"/>
  <c r="H620"/>
  <c r="A610"/>
  <c r="B610"/>
  <c r="A606"/>
  <c r="B606"/>
  <c r="D606"/>
  <c r="E606"/>
  <c r="F606"/>
  <c r="G584"/>
  <c r="A582"/>
  <c r="B582"/>
  <c r="D582"/>
  <c r="A475"/>
  <c r="D475"/>
  <c r="B475"/>
  <c r="E475"/>
  <c r="F475"/>
  <c r="G475"/>
  <c r="H475"/>
  <c r="G460"/>
  <c r="B460"/>
  <c r="E460"/>
  <c r="H460"/>
  <c r="A460"/>
  <c r="D439"/>
  <c r="B439"/>
  <c r="F439"/>
  <c r="A439"/>
  <c r="G439"/>
  <c r="E439"/>
  <c r="H439"/>
  <c r="D702"/>
  <c r="F689"/>
  <c r="G656"/>
  <c r="H651"/>
  <c r="B651"/>
  <c r="G648"/>
  <c r="A643"/>
  <c r="B643"/>
  <c r="E643"/>
  <c r="F643"/>
  <c r="A613"/>
  <c r="B613"/>
  <c r="D613"/>
  <c r="E613"/>
  <c r="F613"/>
  <c r="G613"/>
  <c r="E581"/>
  <c r="D581"/>
  <c r="F581"/>
  <c r="G581"/>
  <c r="H581"/>
  <c r="A571"/>
  <c r="B571"/>
  <c r="B561"/>
  <c r="D561"/>
  <c r="A561"/>
  <c r="E489"/>
  <c r="A489"/>
  <c r="F489"/>
  <c r="G489"/>
  <c r="H489"/>
  <c r="B489"/>
  <c r="A459"/>
  <c r="G459"/>
  <c r="H459"/>
  <c r="D459"/>
  <c r="F459"/>
  <c r="B459"/>
  <c r="E459"/>
  <c r="B307"/>
  <c r="D307"/>
  <c r="E307"/>
  <c r="F307"/>
  <c r="E689"/>
  <c r="B682"/>
  <c r="F682"/>
  <c r="G682"/>
  <c r="D664"/>
  <c r="E664"/>
  <c r="H664"/>
  <c r="B638"/>
  <c r="G632"/>
  <c r="A617"/>
  <c r="B617"/>
  <c r="D609"/>
  <c r="E609"/>
  <c r="F609"/>
  <c r="G609"/>
  <c r="H609"/>
  <c r="D598"/>
  <c r="E598"/>
  <c r="F598"/>
  <c r="G598"/>
  <c r="H598"/>
  <c r="E584"/>
  <c r="B581"/>
  <c r="A578"/>
  <c r="B578"/>
  <c r="D578"/>
  <c r="E578"/>
  <c r="F578"/>
  <c r="D550"/>
  <c r="G550"/>
  <c r="A538"/>
  <c r="B538"/>
  <c r="D538"/>
  <c r="H538"/>
  <c r="E538"/>
  <c r="G530"/>
  <c r="H530"/>
  <c r="A530"/>
  <c r="B530"/>
  <c r="E530"/>
  <c r="A458"/>
  <c r="D458"/>
  <c r="E458"/>
  <c r="F458"/>
  <c r="G458"/>
  <c r="H458"/>
  <c r="B458"/>
  <c r="D648"/>
  <c r="E648"/>
  <c r="H648"/>
  <c r="D616"/>
  <c r="E616"/>
  <c r="F616"/>
  <c r="G616"/>
  <c r="H616"/>
  <c r="B609"/>
  <c r="B598"/>
  <c r="G590"/>
  <c r="A581"/>
  <c r="B550"/>
  <c r="G533"/>
  <c r="F468"/>
  <c r="A702"/>
  <c r="A656"/>
  <c r="B656"/>
  <c r="D656"/>
  <c r="B648"/>
  <c r="E637"/>
  <c r="D632"/>
  <c r="E632"/>
  <c r="H632"/>
  <c r="F590"/>
  <c r="A584"/>
  <c r="B584"/>
  <c r="E577"/>
  <c r="F577"/>
  <c r="G577"/>
  <c r="H577"/>
  <c r="H537"/>
  <c r="B537"/>
  <c r="A537"/>
  <c r="D537"/>
  <c r="E537"/>
  <c r="F537"/>
  <c r="F533"/>
  <c r="G511"/>
  <c r="E511"/>
  <c r="F511"/>
  <c r="H511"/>
  <c r="A511"/>
  <c r="E493"/>
  <c r="B493"/>
  <c r="A493"/>
  <c r="D493"/>
  <c r="H493"/>
  <c r="F493"/>
  <c r="G493"/>
  <c r="A437"/>
  <c r="F437"/>
  <c r="B437"/>
  <c r="E437"/>
  <c r="H437"/>
  <c r="G437"/>
  <c r="G387"/>
  <c r="B689"/>
  <c r="A661"/>
  <c r="D661"/>
  <c r="G661"/>
  <c r="A648"/>
  <c r="B632"/>
  <c r="A629"/>
  <c r="D629"/>
  <c r="F629"/>
  <c r="G629"/>
  <c r="A616"/>
  <c r="A549"/>
  <c r="E549"/>
  <c r="B549"/>
  <c r="D549"/>
  <c r="F549"/>
  <c r="G549"/>
  <c r="H549"/>
  <c r="H519"/>
  <c r="B519"/>
  <c r="D519"/>
  <c r="A519"/>
  <c r="E519"/>
  <c r="F519"/>
  <c r="G519"/>
  <c r="B511"/>
  <c r="A468"/>
  <c r="H468"/>
  <c r="G468"/>
  <c r="D468"/>
  <c r="F637"/>
  <c r="G637"/>
  <c r="H637"/>
  <c r="D590"/>
  <c r="H590"/>
  <c r="A590"/>
  <c r="B556"/>
  <c r="F556"/>
  <c r="A556"/>
  <c r="D556"/>
  <c r="E556"/>
  <c r="G556"/>
  <c r="H556"/>
  <c r="E548"/>
  <c r="F548"/>
  <c r="D548"/>
  <c r="G548"/>
  <c r="H548"/>
  <c r="A548"/>
  <c r="A533"/>
  <c r="B533"/>
  <c r="E533"/>
  <c r="H533"/>
  <c r="E446"/>
  <c r="D446"/>
  <c r="F446"/>
  <c r="B446"/>
  <c r="G446"/>
  <c r="A446"/>
  <c r="D413"/>
  <c r="F413"/>
  <c r="G413"/>
  <c r="H413"/>
  <c r="A413"/>
  <c r="B413"/>
  <c r="E413"/>
  <c r="E406"/>
  <c r="F406"/>
  <c r="G406"/>
  <c r="A406"/>
  <c r="H406"/>
  <c r="D406"/>
  <c r="A387"/>
  <c r="B387"/>
  <c r="H387"/>
  <c r="D387"/>
  <c r="F387"/>
  <c r="A376"/>
  <c r="B376"/>
  <c r="D376"/>
  <c r="E376"/>
  <c r="F376"/>
  <c r="G376"/>
  <c r="F681"/>
  <c r="D671"/>
  <c r="E671"/>
  <c r="F671"/>
  <c r="A604"/>
  <c r="B604"/>
  <c r="D604"/>
  <c r="E604"/>
  <c r="F604"/>
  <c r="G604"/>
  <c r="H604"/>
  <c r="A577"/>
  <c r="F555"/>
  <c r="G555"/>
  <c r="D555"/>
  <c r="E555"/>
  <c r="H555"/>
  <c r="D502"/>
  <c r="H502"/>
  <c r="A502"/>
  <c r="B502"/>
  <c r="E502"/>
  <c r="F502"/>
  <c r="G502"/>
  <c r="B406"/>
  <c r="E395"/>
  <c r="F395"/>
  <c r="H395"/>
  <c r="A395"/>
  <c r="D395"/>
  <c r="G395"/>
  <c r="A392"/>
  <c r="B392"/>
  <c r="D392"/>
  <c r="E392"/>
  <c r="H392"/>
  <c r="G392"/>
  <c r="E681"/>
  <c r="F647"/>
  <c r="B637"/>
  <c r="G631"/>
  <c r="B622"/>
  <c r="D622"/>
  <c r="E622"/>
  <c r="F622"/>
  <c r="E597"/>
  <c r="A597"/>
  <c r="B597"/>
  <c r="D597"/>
  <c r="H593"/>
  <c r="B590"/>
  <c r="B548"/>
  <c r="E532"/>
  <c r="F532"/>
  <c r="G532"/>
  <c r="A532"/>
  <c r="B532"/>
  <c r="D532"/>
  <c r="F528"/>
  <c r="G528"/>
  <c r="H528"/>
  <c r="D452"/>
  <c r="H452"/>
  <c r="A452"/>
  <c r="B452"/>
  <c r="F452"/>
  <c r="E452"/>
  <c r="G452"/>
  <c r="F472"/>
  <c r="A472"/>
  <c r="B472"/>
  <c r="D472"/>
  <c r="H472"/>
  <c r="D455"/>
  <c r="G455"/>
  <c r="H455"/>
  <c r="A421"/>
  <c r="F421"/>
  <c r="D421"/>
  <c r="E421"/>
  <c r="B421"/>
  <c r="H421"/>
  <c r="F411"/>
  <c r="H411"/>
  <c r="A411"/>
  <c r="D411"/>
  <c r="G411"/>
  <c r="E411"/>
  <c r="E615"/>
  <c r="D599"/>
  <c r="E595"/>
  <c r="H591"/>
  <c r="G576"/>
  <c r="E554"/>
  <c r="E547"/>
  <c r="A545"/>
  <c r="B545"/>
  <c r="D545"/>
  <c r="E540"/>
  <c r="E535"/>
  <c r="A510"/>
  <c r="H510"/>
  <c r="B510"/>
  <c r="E510"/>
  <c r="A499"/>
  <c r="B499"/>
  <c r="D499"/>
  <c r="E499"/>
  <c r="F499"/>
  <c r="G499"/>
  <c r="A455"/>
  <c r="B450"/>
  <c r="D450"/>
  <c r="E450"/>
  <c r="A450"/>
  <c r="F450"/>
  <c r="G450"/>
  <c r="H450"/>
  <c r="G420"/>
  <c r="H420"/>
  <c r="B420"/>
  <c r="E420"/>
  <c r="E348"/>
  <c r="G348"/>
  <c r="D348"/>
  <c r="F348"/>
  <c r="H348"/>
  <c r="A348"/>
  <c r="B348"/>
  <c r="D615"/>
  <c r="H611"/>
  <c r="G591"/>
  <c r="H589"/>
  <c r="F576"/>
  <c r="H574"/>
  <c r="D547"/>
  <c r="H542"/>
  <c r="D535"/>
  <c r="H524"/>
  <c r="A506"/>
  <c r="D506"/>
  <c r="B506"/>
  <c r="G506"/>
  <c r="F498"/>
  <c r="H449"/>
  <c r="H436"/>
  <c r="A420"/>
  <c r="A403"/>
  <c r="B403"/>
  <c r="H403"/>
  <c r="D403"/>
  <c r="E403"/>
  <c r="F403"/>
  <c r="G403"/>
  <c r="B599"/>
  <c r="F591"/>
  <c r="G589"/>
  <c r="H587"/>
  <c r="E576"/>
  <c r="G574"/>
  <c r="H560"/>
  <c r="H558"/>
  <c r="A554"/>
  <c r="H554"/>
  <c r="H551"/>
  <c r="H544"/>
  <c r="G542"/>
  <c r="B540"/>
  <c r="F540"/>
  <c r="H529"/>
  <c r="D527"/>
  <c r="F527"/>
  <c r="G527"/>
  <c r="G524"/>
  <c r="B513"/>
  <c r="E513"/>
  <c r="G513"/>
  <c r="H513"/>
  <c r="E509"/>
  <c r="B509"/>
  <c r="D509"/>
  <c r="F509"/>
  <c r="H509"/>
  <c r="G449"/>
  <c r="A380"/>
  <c r="B380"/>
  <c r="G380"/>
  <c r="E380"/>
  <c r="F380"/>
  <c r="H380"/>
  <c r="D380"/>
  <c r="G666"/>
  <c r="G650"/>
  <c r="G634"/>
  <c r="G618"/>
  <c r="F611"/>
  <c r="G602"/>
  <c r="E591"/>
  <c r="F589"/>
  <c r="G587"/>
  <c r="F574"/>
  <c r="G570"/>
  <c r="A565"/>
  <c r="A563"/>
  <c r="G560"/>
  <c r="G558"/>
  <c r="B554"/>
  <c r="G551"/>
  <c r="G544"/>
  <c r="F542"/>
  <c r="G529"/>
  <c r="H498"/>
  <c r="D498"/>
  <c r="G498"/>
  <c r="F491"/>
  <c r="H483"/>
  <c r="A483"/>
  <c r="D483"/>
  <c r="E483"/>
  <c r="F483"/>
  <c r="G483"/>
  <c r="H457"/>
  <c r="E457"/>
  <c r="G457"/>
  <c r="A457"/>
  <c r="F457"/>
  <c r="D436"/>
  <c r="E436"/>
  <c r="B436"/>
  <c r="A436"/>
  <c r="F436"/>
  <c r="E398"/>
  <c r="G398"/>
  <c r="B398"/>
  <c r="D398"/>
  <c r="D364"/>
  <c r="A364"/>
  <c r="B364"/>
  <c r="E364"/>
  <c r="F364"/>
  <c r="G364"/>
  <c r="H364"/>
  <c r="F201"/>
  <c r="G201"/>
  <c r="B201"/>
  <c r="E201"/>
  <c r="H201"/>
  <c r="D201"/>
  <c r="F666"/>
  <c r="F650"/>
  <c r="F634"/>
  <c r="F618"/>
  <c r="B615"/>
  <c r="E611"/>
  <c r="F602"/>
  <c r="D591"/>
  <c r="E589"/>
  <c r="F587"/>
  <c r="E574"/>
  <c r="F570"/>
  <c r="F560"/>
  <c r="F558"/>
  <c r="E542"/>
  <c r="B524"/>
  <c r="D524"/>
  <c r="F524"/>
  <c r="B449"/>
  <c r="E449"/>
  <c r="F449"/>
  <c r="H409"/>
  <c r="E409"/>
  <c r="F409"/>
  <c r="D409"/>
  <c r="A409"/>
  <c r="B409"/>
  <c r="G409"/>
  <c r="H384"/>
  <c r="A384"/>
  <c r="B384"/>
  <c r="F384"/>
  <c r="E384"/>
  <c r="G384"/>
  <c r="H328"/>
  <c r="E328"/>
  <c r="F328"/>
  <c r="G328"/>
  <c r="B328"/>
  <c r="E262"/>
  <c r="H262"/>
  <c r="B262"/>
  <c r="D262"/>
  <c r="G262"/>
  <c r="F235"/>
  <c r="D235"/>
  <c r="E235"/>
  <c r="G235"/>
  <c r="H235"/>
  <c r="B235"/>
  <c r="D611"/>
  <c r="A529"/>
  <c r="B529"/>
  <c r="D529"/>
  <c r="E529"/>
  <c r="A494"/>
  <c r="H494"/>
  <c r="D494"/>
  <c r="E494"/>
  <c r="F494"/>
  <c r="G494"/>
  <c r="G491"/>
  <c r="A491"/>
  <c r="B491"/>
  <c r="D491"/>
  <c r="H491"/>
  <c r="E379"/>
  <c r="F379"/>
  <c r="H379"/>
  <c r="A379"/>
  <c r="G379"/>
  <c r="E374"/>
  <c r="F374"/>
  <c r="G374"/>
  <c r="H374"/>
  <c r="B374"/>
  <c r="D374"/>
  <c r="A374"/>
  <c r="E332"/>
  <c r="F332"/>
  <c r="G332"/>
  <c r="H332"/>
  <c r="B332"/>
  <c r="F285"/>
  <c r="E285"/>
  <c r="G285"/>
  <c r="H285"/>
  <c r="B285"/>
  <c r="D285"/>
  <c r="F279"/>
  <c r="G279"/>
  <c r="H279"/>
  <c r="E279"/>
  <c r="B279"/>
  <c r="D279"/>
  <c r="D534"/>
  <c r="E534"/>
  <c r="G534"/>
  <c r="H534"/>
  <c r="A524"/>
  <c r="G521"/>
  <c r="H521"/>
  <c r="A521"/>
  <c r="A490"/>
  <c r="D490"/>
  <c r="E490"/>
  <c r="F490"/>
  <c r="G490"/>
  <c r="H490"/>
  <c r="A449"/>
  <c r="D424"/>
  <c r="E424"/>
  <c r="F424"/>
  <c r="A424"/>
  <c r="G424"/>
  <c r="B314"/>
  <c r="E314"/>
  <c r="F314"/>
  <c r="D314"/>
  <c r="G314"/>
  <c r="H314"/>
  <c r="B591"/>
  <c r="B574"/>
  <c r="B542"/>
  <c r="F539"/>
  <c r="G539"/>
  <c r="H539"/>
  <c r="B534"/>
  <c r="D518"/>
  <c r="H518"/>
  <c r="A518"/>
  <c r="B518"/>
  <c r="E518"/>
  <c r="G518"/>
  <c r="F512"/>
  <c r="B512"/>
  <c r="D512"/>
  <c r="G512"/>
  <c r="A508"/>
  <c r="B508"/>
  <c r="D508"/>
  <c r="G508"/>
  <c r="B501"/>
  <c r="A501"/>
  <c r="D501"/>
  <c r="E501"/>
  <c r="F501"/>
  <c r="G501"/>
  <c r="B494"/>
  <c r="B482"/>
  <c r="D482"/>
  <c r="E482"/>
  <c r="A482"/>
  <c r="G482"/>
  <c r="G474"/>
  <c r="H474"/>
  <c r="D474"/>
  <c r="A474"/>
  <c r="B474"/>
  <c r="E474"/>
  <c r="G470"/>
  <c r="A470"/>
  <c r="E470"/>
  <c r="D465"/>
  <c r="E465"/>
  <c r="B465"/>
  <c r="A465"/>
  <c r="G465"/>
  <c r="A443"/>
  <c r="B443"/>
  <c r="E443"/>
  <c r="H443"/>
  <c r="B434"/>
  <c r="E434"/>
  <c r="F434"/>
  <c r="D434"/>
  <c r="H434"/>
  <c r="A434"/>
  <c r="B424"/>
  <c r="E414"/>
  <c r="F414"/>
  <c r="G414"/>
  <c r="D414"/>
  <c r="B379"/>
  <c r="A362"/>
  <c r="E362"/>
  <c r="G362"/>
  <c r="H362"/>
  <c r="F362"/>
  <c r="D362"/>
  <c r="B611"/>
  <c r="B589"/>
  <c r="A574"/>
  <c r="H562"/>
  <c r="A562"/>
  <c r="B558"/>
  <c r="H553"/>
  <c r="B553"/>
  <c r="B551"/>
  <c r="A542"/>
  <c r="A534"/>
  <c r="H515"/>
  <c r="A515"/>
  <c r="D515"/>
  <c r="D388"/>
  <c r="E388"/>
  <c r="G388"/>
  <c r="H388"/>
  <c r="F388"/>
  <c r="A388"/>
  <c r="D341"/>
  <c r="F341"/>
  <c r="G341"/>
  <c r="B341"/>
  <c r="H341"/>
  <c r="E341"/>
  <c r="B570"/>
  <c r="A558"/>
  <c r="B539"/>
  <c r="A526"/>
  <c r="D526"/>
  <c r="F523"/>
  <c r="G523"/>
  <c r="H523"/>
  <c r="B515"/>
  <c r="A512"/>
  <c r="A473"/>
  <c r="B473"/>
  <c r="E473"/>
  <c r="F473"/>
  <c r="G473"/>
  <c r="H473"/>
  <c r="B470"/>
  <c r="F447"/>
  <c r="B447"/>
  <c r="E447"/>
  <c r="D447"/>
  <c r="G447"/>
  <c r="H447"/>
  <c r="B418"/>
  <c r="F418"/>
  <c r="H418"/>
  <c r="E418"/>
  <c r="G418"/>
  <c r="A418"/>
  <c r="B414"/>
  <c r="D407"/>
  <c r="G407"/>
  <c r="H407"/>
  <c r="B407"/>
  <c r="F407"/>
  <c r="B388"/>
  <c r="H477"/>
  <c r="E440"/>
  <c r="D440"/>
  <c r="F440"/>
  <c r="B440"/>
  <c r="F402"/>
  <c r="G402"/>
  <c r="B402"/>
  <c r="A402"/>
  <c r="D402"/>
  <c r="E402"/>
  <c r="B354"/>
  <c r="F354"/>
  <c r="D354"/>
  <c r="A354"/>
  <c r="E354"/>
  <c r="G531"/>
  <c r="H522"/>
  <c r="A500"/>
  <c r="F495"/>
  <c r="F479"/>
  <c r="E477"/>
  <c r="G467"/>
  <c r="F462"/>
  <c r="H454"/>
  <c r="G445"/>
  <c r="E430"/>
  <c r="D430"/>
  <c r="A430"/>
  <c r="D417"/>
  <c r="A417"/>
  <c r="E417"/>
  <c r="F417"/>
  <c r="H405"/>
  <c r="A401"/>
  <c r="D401"/>
  <c r="H401"/>
  <c r="E401"/>
  <c r="G401"/>
  <c r="D316"/>
  <c r="E316"/>
  <c r="G316"/>
  <c r="H316"/>
  <c r="B316"/>
  <c r="F316"/>
  <c r="B298"/>
  <c r="G298"/>
  <c r="H298"/>
  <c r="D298"/>
  <c r="E298"/>
  <c r="F298"/>
  <c r="E294"/>
  <c r="B294"/>
  <c r="H294"/>
  <c r="D294"/>
  <c r="G294"/>
  <c r="B270"/>
  <c r="D270"/>
  <c r="E270"/>
  <c r="F270"/>
  <c r="G270"/>
  <c r="H270"/>
  <c r="H486"/>
  <c r="G481"/>
  <c r="G464"/>
  <c r="H426"/>
  <c r="D423"/>
  <c r="G423"/>
  <c r="H423"/>
  <c r="F423"/>
  <c r="F370"/>
  <c r="G370"/>
  <c r="B370"/>
  <c r="A370"/>
  <c r="E370"/>
  <c r="B297"/>
  <c r="E297"/>
  <c r="F297"/>
  <c r="G297"/>
  <c r="D297"/>
  <c r="D287"/>
  <c r="E287"/>
  <c r="F287"/>
  <c r="G287"/>
  <c r="H287"/>
  <c r="B287"/>
  <c r="H234"/>
  <c r="B234"/>
  <c r="G234"/>
  <c r="D234"/>
  <c r="B171"/>
  <c r="D171"/>
  <c r="H171"/>
  <c r="G171"/>
  <c r="E171"/>
  <c r="F171"/>
  <c r="F486"/>
  <c r="D484"/>
  <c r="H484"/>
  <c r="A484"/>
  <c r="F481"/>
  <c r="B477"/>
  <c r="G469"/>
  <c r="H467"/>
  <c r="D467"/>
  <c r="A467"/>
  <c r="F464"/>
  <c r="H445"/>
  <c r="B445"/>
  <c r="E445"/>
  <c r="G435"/>
  <c r="G426"/>
  <c r="B423"/>
  <c r="A405"/>
  <c r="F405"/>
  <c r="D405"/>
  <c r="E382"/>
  <c r="G382"/>
  <c r="H373"/>
  <c r="F275"/>
  <c r="G275"/>
  <c r="H275"/>
  <c r="B275"/>
  <c r="D275"/>
  <c r="H514"/>
  <c r="D514"/>
  <c r="G505"/>
  <c r="F503"/>
  <c r="B497"/>
  <c r="E497"/>
  <c r="B495"/>
  <c r="E486"/>
  <c r="B484"/>
  <c r="E481"/>
  <c r="E469"/>
  <c r="E464"/>
  <c r="G454"/>
  <c r="B454"/>
  <c r="H451"/>
  <c r="A451"/>
  <c r="D451"/>
  <c r="E448"/>
  <c r="F448"/>
  <c r="B448"/>
  <c r="D448"/>
  <c r="F435"/>
  <c r="H432"/>
  <c r="E426"/>
  <c r="A423"/>
  <c r="H416"/>
  <c r="A416"/>
  <c r="E416"/>
  <c r="G416"/>
  <c r="E412"/>
  <c r="B405"/>
  <c r="E390"/>
  <c r="F390"/>
  <c r="G390"/>
  <c r="A390"/>
  <c r="H390"/>
  <c r="G373"/>
  <c r="F339"/>
  <c r="H339"/>
  <c r="D339"/>
  <c r="E339"/>
  <c r="G339"/>
  <c r="B339"/>
  <c r="B204"/>
  <c r="D204"/>
  <c r="E204"/>
  <c r="G204"/>
  <c r="H204"/>
  <c r="F204"/>
  <c r="E536"/>
  <c r="H507"/>
  <c r="F505"/>
  <c r="E503"/>
  <c r="A495"/>
  <c r="G492"/>
  <c r="E488"/>
  <c r="D486"/>
  <c r="D481"/>
  <c r="D464"/>
  <c r="A454"/>
  <c r="A448"/>
  <c r="A445"/>
  <c r="F429"/>
  <c r="H429"/>
  <c r="B416"/>
  <c r="D404"/>
  <c r="E404"/>
  <c r="G404"/>
  <c r="H404"/>
  <c r="F404"/>
  <c r="A404"/>
  <c r="H400"/>
  <c r="A400"/>
  <c r="B400"/>
  <c r="F400"/>
  <c r="B390"/>
  <c r="B382"/>
  <c r="D356"/>
  <c r="A356"/>
  <c r="F356"/>
  <c r="G356"/>
  <c r="H356"/>
  <c r="E356"/>
  <c r="D344"/>
  <c r="E344"/>
  <c r="F344"/>
  <c r="G344"/>
  <c r="H344"/>
  <c r="B344"/>
  <c r="F469"/>
  <c r="H469"/>
  <c r="H435"/>
  <c r="B435"/>
  <c r="E435"/>
  <c r="E432"/>
  <c r="F432"/>
  <c r="B432"/>
  <c r="D432"/>
  <c r="B426"/>
  <c r="A426"/>
  <c r="F426"/>
  <c r="E422"/>
  <c r="F422"/>
  <c r="G422"/>
  <c r="B422"/>
  <c r="H422"/>
  <c r="A412"/>
  <c r="B412"/>
  <c r="G412"/>
  <c r="F412"/>
  <c r="H412"/>
  <c r="A396"/>
  <c r="B396"/>
  <c r="G396"/>
  <c r="E396"/>
  <c r="F396"/>
  <c r="H396"/>
  <c r="D396"/>
  <c r="A385"/>
  <c r="D385"/>
  <c r="H385"/>
  <c r="E385"/>
  <c r="G385"/>
  <c r="G377"/>
  <c r="H377"/>
  <c r="E377"/>
  <c r="F377"/>
  <c r="D377"/>
  <c r="A373"/>
  <c r="B373"/>
  <c r="F373"/>
  <c r="E373"/>
  <c r="D319"/>
  <c r="E319"/>
  <c r="F319"/>
  <c r="G319"/>
  <c r="H319"/>
  <c r="H258"/>
  <c r="B258"/>
  <c r="D258"/>
  <c r="F258"/>
  <c r="G258"/>
  <c r="E258"/>
  <c r="F239"/>
  <c r="D239"/>
  <c r="E239"/>
  <c r="G239"/>
  <c r="H239"/>
  <c r="A522"/>
  <c r="A514"/>
  <c r="B486"/>
  <c r="G476"/>
  <c r="F476"/>
  <c r="H476"/>
  <c r="B469"/>
  <c r="A464"/>
  <c r="B456"/>
  <c r="F456"/>
  <c r="A456"/>
  <c r="E453"/>
  <c r="G438"/>
  <c r="D438"/>
  <c r="E438"/>
  <c r="B438"/>
  <c r="A432"/>
  <c r="F425"/>
  <c r="B408"/>
  <c r="D408"/>
  <c r="E408"/>
  <c r="G408"/>
  <c r="G389"/>
  <c r="B385"/>
  <c r="G313"/>
  <c r="H313"/>
  <c r="D313"/>
  <c r="B313"/>
  <c r="E313"/>
  <c r="F313"/>
  <c r="B239"/>
  <c r="D507"/>
  <c r="A486"/>
  <c r="A481"/>
  <c r="B476"/>
  <c r="D471"/>
  <c r="B471"/>
  <c r="G471"/>
  <c r="A469"/>
  <c r="F461"/>
  <c r="G461"/>
  <c r="E461"/>
  <c r="B444"/>
  <c r="G444"/>
  <c r="D444"/>
  <c r="E444"/>
  <c r="A444"/>
  <c r="B441"/>
  <c r="E441"/>
  <c r="A438"/>
  <c r="A435"/>
  <c r="A422"/>
  <c r="D415"/>
  <c r="E415"/>
  <c r="F415"/>
  <c r="B415"/>
  <c r="A408"/>
  <c r="B377"/>
  <c r="B319"/>
  <c r="F281"/>
  <c r="G281"/>
  <c r="H281"/>
  <c r="B281"/>
  <c r="D281"/>
  <c r="E244"/>
  <c r="F244"/>
  <c r="G244"/>
  <c r="H244"/>
  <c r="B244"/>
  <c r="D244"/>
  <c r="G221"/>
  <c r="B221"/>
  <c r="H221"/>
  <c r="D221"/>
  <c r="F221"/>
  <c r="B505"/>
  <c r="B503"/>
  <c r="H500"/>
  <c r="B488"/>
  <c r="E478"/>
  <c r="F478"/>
  <c r="G478"/>
  <c r="A476"/>
  <c r="F453"/>
  <c r="H453"/>
  <c r="H425"/>
  <c r="B425"/>
  <c r="E425"/>
  <c r="G425"/>
  <c r="A389"/>
  <c r="F389"/>
  <c r="B389"/>
  <c r="D389"/>
  <c r="A377"/>
  <c r="H368"/>
  <c r="G368"/>
  <c r="A368"/>
  <c r="D368"/>
  <c r="F368"/>
  <c r="B322"/>
  <c r="D322"/>
  <c r="E322"/>
  <c r="F322"/>
  <c r="H322"/>
  <c r="F301"/>
  <c r="D301"/>
  <c r="G301"/>
  <c r="H301"/>
  <c r="A366"/>
  <c r="G346"/>
  <c r="D346"/>
  <c r="E346"/>
  <c r="F346"/>
  <c r="H346"/>
  <c r="B272"/>
  <c r="D272"/>
  <c r="E272"/>
  <c r="H216"/>
  <c r="D216"/>
  <c r="B216"/>
  <c r="F216"/>
  <c r="G159"/>
  <c r="H159"/>
  <c r="B159"/>
  <c r="D159"/>
  <c r="E159"/>
  <c r="F159"/>
  <c r="E135"/>
  <c r="F135"/>
  <c r="G135"/>
  <c r="H135"/>
  <c r="B135"/>
  <c r="A442"/>
  <c r="G393"/>
  <c r="H393"/>
  <c r="A365"/>
  <c r="B365"/>
  <c r="D365"/>
  <c r="E365"/>
  <c r="F365"/>
  <c r="G365"/>
  <c r="G308"/>
  <c r="B308"/>
  <c r="D308"/>
  <c r="H308"/>
  <c r="E302"/>
  <c r="F302"/>
  <c r="G302"/>
  <c r="H302"/>
  <c r="B302"/>
  <c r="D302"/>
  <c r="E257"/>
  <c r="F257"/>
  <c r="G257"/>
  <c r="H257"/>
  <c r="D257"/>
  <c r="H410"/>
  <c r="G345"/>
  <c r="B345"/>
  <c r="F345"/>
  <c r="B335"/>
  <c r="G335"/>
  <c r="H335"/>
  <c r="B325"/>
  <c r="H325"/>
  <c r="E325"/>
  <c r="F269"/>
  <c r="E269"/>
  <c r="G269"/>
  <c r="H269"/>
  <c r="B269"/>
  <c r="D269"/>
  <c r="F265"/>
  <c r="G265"/>
  <c r="H265"/>
  <c r="B261"/>
  <c r="F261"/>
  <c r="G261"/>
  <c r="H261"/>
  <c r="D261"/>
  <c r="B367"/>
  <c r="A367"/>
  <c r="D367"/>
  <c r="E367"/>
  <c r="F367"/>
  <c r="A358"/>
  <c r="B358"/>
  <c r="F358"/>
  <c r="E337"/>
  <c r="E327"/>
  <c r="G324"/>
  <c r="B324"/>
  <c r="D324"/>
  <c r="E324"/>
  <c r="F324"/>
  <c r="E292"/>
  <c r="B290"/>
  <c r="H290"/>
  <c r="H248"/>
  <c r="G243"/>
  <c r="H243"/>
  <c r="D243"/>
  <c r="B243"/>
  <c r="E243"/>
  <c r="F243"/>
  <c r="H218"/>
  <c r="B218"/>
  <c r="F218"/>
  <c r="D218"/>
  <c r="E218"/>
  <c r="G218"/>
  <c r="D410"/>
  <c r="D397"/>
  <c r="F397"/>
  <c r="G397"/>
  <c r="H397"/>
  <c r="F394"/>
  <c r="H391"/>
  <c r="D381"/>
  <c r="F381"/>
  <c r="G381"/>
  <c r="H381"/>
  <c r="F375"/>
  <c r="G366"/>
  <c r="D337"/>
  <c r="G278"/>
  <c r="B268"/>
  <c r="D268"/>
  <c r="E268"/>
  <c r="F268"/>
  <c r="G101"/>
  <c r="D101"/>
  <c r="F101"/>
  <c r="E101"/>
  <c r="H101"/>
  <c r="B101"/>
  <c r="H90"/>
  <c r="B90"/>
  <c r="D90"/>
  <c r="E90"/>
  <c r="G90"/>
  <c r="F90"/>
  <c r="D372"/>
  <c r="E372"/>
  <c r="G372"/>
  <c r="H372"/>
  <c r="D357"/>
  <c r="F357"/>
  <c r="E357"/>
  <c r="G357"/>
  <c r="H357"/>
  <c r="D340"/>
  <c r="E340"/>
  <c r="F340"/>
  <c r="G340"/>
  <c r="H340"/>
  <c r="B327"/>
  <c r="G327"/>
  <c r="H327"/>
  <c r="G292"/>
  <c r="D241"/>
  <c r="G241"/>
  <c r="E241"/>
  <c r="F241"/>
  <c r="H241"/>
  <c r="B228"/>
  <c r="F228"/>
  <c r="G228"/>
  <c r="H228"/>
  <c r="E228"/>
  <c r="D199"/>
  <c r="H199"/>
  <c r="G199"/>
  <c r="F199"/>
  <c r="B199"/>
  <c r="E199"/>
  <c r="E189"/>
  <c r="B189"/>
  <c r="D189"/>
  <c r="F189"/>
  <c r="G189"/>
  <c r="G116"/>
  <c r="D116"/>
  <c r="E116"/>
  <c r="F116"/>
  <c r="H116"/>
  <c r="F386"/>
  <c r="G386"/>
  <c r="B386"/>
  <c r="B378"/>
  <c r="D378"/>
  <c r="B357"/>
  <c r="B340"/>
  <c r="B337"/>
  <c r="B292"/>
  <c r="E278"/>
  <c r="H278"/>
  <c r="D278"/>
  <c r="B278"/>
  <c r="E248"/>
  <c r="B248"/>
  <c r="F248"/>
  <c r="D198"/>
  <c r="E198"/>
  <c r="F198"/>
  <c r="B198"/>
  <c r="G198"/>
  <c r="H198"/>
  <c r="B116"/>
  <c r="A378"/>
  <c r="B372"/>
  <c r="A357"/>
  <c r="D343"/>
  <c r="F343"/>
  <c r="B330"/>
  <c r="G330"/>
  <c r="H330"/>
  <c r="H272"/>
  <c r="B241"/>
  <c r="G223"/>
  <c r="B223"/>
  <c r="F223"/>
  <c r="D223"/>
  <c r="E223"/>
  <c r="H223"/>
  <c r="G147"/>
  <c r="H147"/>
  <c r="F147"/>
  <c r="E147"/>
  <c r="D147"/>
  <c r="E442"/>
  <c r="A419"/>
  <c r="B419"/>
  <c r="H419"/>
  <c r="B399"/>
  <c r="D399"/>
  <c r="E399"/>
  <c r="F399"/>
  <c r="A394"/>
  <c r="A386"/>
  <c r="B383"/>
  <c r="D383"/>
  <c r="E383"/>
  <c r="F383"/>
  <c r="B375"/>
  <c r="A372"/>
  <c r="A369"/>
  <c r="D369"/>
  <c r="E369"/>
  <c r="A360"/>
  <c r="B360"/>
  <c r="F360"/>
  <c r="H353"/>
  <c r="A353"/>
  <c r="B353"/>
  <c r="D353"/>
  <c r="E353"/>
  <c r="F353"/>
  <c r="E350"/>
  <c r="G350"/>
  <c r="H350"/>
  <c r="A350"/>
  <c r="A347"/>
  <c r="E347"/>
  <c r="B347"/>
  <c r="H347"/>
  <c r="E333"/>
  <c r="F333"/>
  <c r="G333"/>
  <c r="H333"/>
  <c r="G272"/>
  <c r="G216"/>
  <c r="B147"/>
  <c r="A375"/>
  <c r="B369"/>
  <c r="B366"/>
  <c r="B350"/>
  <c r="B343"/>
  <c r="B333"/>
  <c r="D303"/>
  <c r="F303"/>
  <c r="B282"/>
  <c r="D282"/>
  <c r="E282"/>
  <c r="F282"/>
  <c r="F272"/>
  <c r="G227"/>
  <c r="H227"/>
  <c r="E227"/>
  <c r="B227"/>
  <c r="F227"/>
  <c r="E216"/>
  <c r="D135"/>
  <c r="H371"/>
  <c r="B352"/>
  <c r="H352"/>
  <c r="F212"/>
  <c r="E212"/>
  <c r="H212"/>
  <c r="B212"/>
  <c r="D212"/>
  <c r="G208"/>
  <c r="H208"/>
  <c r="B208"/>
  <c r="F208"/>
  <c r="G203"/>
  <c r="B203"/>
  <c r="E203"/>
  <c r="D203"/>
  <c r="F203"/>
  <c r="H194"/>
  <c r="F194"/>
  <c r="G194"/>
  <c r="E194"/>
  <c r="B194"/>
  <c r="B188"/>
  <c r="E188"/>
  <c r="G188"/>
  <c r="D188"/>
  <c r="F188"/>
  <c r="D166"/>
  <c r="G166"/>
  <c r="H166"/>
  <c r="F166"/>
  <c r="F111"/>
  <c r="G111"/>
  <c r="D111"/>
  <c r="E111"/>
  <c r="H111"/>
  <c r="B111"/>
  <c r="F220"/>
  <c r="G220"/>
  <c r="B220"/>
  <c r="D220"/>
  <c r="H157"/>
  <c r="D157"/>
  <c r="E157"/>
  <c r="B157"/>
  <c r="F157"/>
  <c r="G157"/>
  <c r="H17"/>
  <c r="B17"/>
  <c r="D17"/>
  <c r="E17"/>
  <c r="G17"/>
  <c r="F17"/>
  <c r="F253"/>
  <c r="D253"/>
  <c r="E253"/>
  <c r="G253"/>
  <c r="H253"/>
  <c r="F237"/>
  <c r="G237"/>
  <c r="H237"/>
  <c r="G219"/>
  <c r="B219"/>
  <c r="D219"/>
  <c r="E219"/>
  <c r="F219"/>
  <c r="H219"/>
  <c r="E151"/>
  <c r="H151"/>
  <c r="G151"/>
  <c r="B151"/>
  <c r="D151"/>
  <c r="E120"/>
  <c r="F120"/>
  <c r="G120"/>
  <c r="H120"/>
  <c r="B120"/>
  <c r="H363"/>
  <c r="D334"/>
  <c r="E334"/>
  <c r="H315"/>
  <c r="F315"/>
  <c r="G315"/>
  <c r="B284"/>
  <c r="D284"/>
  <c r="E284"/>
  <c r="H267"/>
  <c r="F267"/>
  <c r="G267"/>
  <c r="F264"/>
  <c r="B264"/>
  <c r="D264"/>
  <c r="E264"/>
  <c r="B253"/>
  <c r="B226"/>
  <c r="D226"/>
  <c r="E226"/>
  <c r="F226"/>
  <c r="G226"/>
  <c r="H226"/>
  <c r="H207"/>
  <c r="D207"/>
  <c r="B207"/>
  <c r="B193"/>
  <c r="D193"/>
  <c r="G193"/>
  <c r="H193"/>
  <c r="G363"/>
  <c r="H361"/>
  <c r="H359"/>
  <c r="G355"/>
  <c r="D351"/>
  <c r="H342"/>
  <c r="G338"/>
  <c r="B334"/>
  <c r="H331"/>
  <c r="H326"/>
  <c r="F320"/>
  <c r="B318"/>
  <c r="G309"/>
  <c r="D274"/>
  <c r="B237"/>
  <c r="B230"/>
  <c r="H230"/>
  <c r="D230"/>
  <c r="G192"/>
  <c r="H192"/>
  <c r="D192"/>
  <c r="E192"/>
  <c r="B192"/>
  <c r="F192"/>
  <c r="E119"/>
  <c r="B119"/>
  <c r="G119"/>
  <c r="D119"/>
  <c r="F119"/>
  <c r="H119"/>
  <c r="F35"/>
  <c r="G35"/>
  <c r="H35"/>
  <c r="B35"/>
  <c r="D35"/>
  <c r="B371"/>
  <c r="F363"/>
  <c r="F361"/>
  <c r="G359"/>
  <c r="E355"/>
  <c r="E338"/>
  <c r="B329"/>
  <c r="F329"/>
  <c r="B315"/>
  <c r="H299"/>
  <c r="B299"/>
  <c r="D299"/>
  <c r="E299"/>
  <c r="E283"/>
  <c r="H280"/>
  <c r="B277"/>
  <c r="F277"/>
  <c r="G277"/>
  <c r="H277"/>
  <c r="B267"/>
  <c r="G260"/>
  <c r="B260"/>
  <c r="D260"/>
  <c r="G252"/>
  <c r="H250"/>
  <c r="B250"/>
  <c r="F250"/>
  <c r="F246"/>
  <c r="G225"/>
  <c r="F174"/>
  <c r="D174"/>
  <c r="H174"/>
  <c r="B155"/>
  <c r="H155"/>
  <c r="D155"/>
  <c r="E155"/>
  <c r="F155"/>
  <c r="G155"/>
  <c r="B139"/>
  <c r="D139"/>
  <c r="E139"/>
  <c r="F139"/>
  <c r="G139"/>
  <c r="F79"/>
  <c r="G79"/>
  <c r="D79"/>
  <c r="E79"/>
  <c r="H79"/>
  <c r="B79"/>
  <c r="B29"/>
  <c r="D29"/>
  <c r="E29"/>
  <c r="F29"/>
  <c r="G29"/>
  <c r="H29"/>
  <c r="D363"/>
  <c r="E361"/>
  <c r="F359"/>
  <c r="F342"/>
  <c r="B336"/>
  <c r="H336"/>
  <c r="F326"/>
  <c r="D320"/>
  <c r="B312"/>
  <c r="F312"/>
  <c r="G312"/>
  <c r="F263"/>
  <c r="G263"/>
  <c r="H263"/>
  <c r="E252"/>
  <c r="E246"/>
  <c r="H236"/>
  <c r="F196"/>
  <c r="E196"/>
  <c r="G196"/>
  <c r="B196"/>
  <c r="B174"/>
  <c r="H108"/>
  <c r="D108"/>
  <c r="E108"/>
  <c r="B108"/>
  <c r="F108"/>
  <c r="G108"/>
  <c r="E88"/>
  <c r="G88"/>
  <c r="H88"/>
  <c r="B88"/>
  <c r="D84"/>
  <c r="E84"/>
  <c r="G84"/>
  <c r="B84"/>
  <c r="H84"/>
  <c r="F51"/>
  <c r="G51"/>
  <c r="H51"/>
  <c r="D51"/>
  <c r="E51"/>
  <c r="B51"/>
  <c r="F355"/>
  <c r="H355"/>
  <c r="B338"/>
  <c r="F338"/>
  <c r="F317"/>
  <c r="E317"/>
  <c r="G317"/>
  <c r="H317"/>
  <c r="H283"/>
  <c r="F283"/>
  <c r="G283"/>
  <c r="F280"/>
  <c r="D280"/>
  <c r="E280"/>
  <c r="E273"/>
  <c r="F273"/>
  <c r="G273"/>
  <c r="H273"/>
  <c r="B273"/>
  <c r="G259"/>
  <c r="E259"/>
  <c r="F259"/>
  <c r="H259"/>
  <c r="B259"/>
  <c r="B242"/>
  <c r="D242"/>
  <c r="E242"/>
  <c r="F242"/>
  <c r="G242"/>
  <c r="E225"/>
  <c r="H225"/>
  <c r="F225"/>
  <c r="D214"/>
  <c r="B214"/>
  <c r="F214"/>
  <c r="G214"/>
  <c r="H214"/>
  <c r="E205"/>
  <c r="D205"/>
  <c r="F205"/>
  <c r="G205"/>
  <c r="H205"/>
  <c r="B27"/>
  <c r="F27"/>
  <c r="G27"/>
  <c r="E27"/>
  <c r="H27"/>
  <c r="D27"/>
  <c r="E331"/>
  <c r="B320"/>
  <c r="D304"/>
  <c r="E304"/>
  <c r="F304"/>
  <c r="G304"/>
  <c r="B293"/>
  <c r="D293"/>
  <c r="G293"/>
  <c r="H293"/>
  <c r="B280"/>
  <c r="E255"/>
  <c r="D255"/>
  <c r="F255"/>
  <c r="G255"/>
  <c r="H255"/>
  <c r="F252"/>
  <c r="B252"/>
  <c r="H252"/>
  <c r="G246"/>
  <c r="H246"/>
  <c r="F236"/>
  <c r="G236"/>
  <c r="B236"/>
  <c r="D236"/>
  <c r="E229"/>
  <c r="F229"/>
  <c r="G229"/>
  <c r="B229"/>
  <c r="D229"/>
  <c r="H210"/>
  <c r="F210"/>
  <c r="D210"/>
  <c r="B205"/>
  <c r="H190"/>
  <c r="D190"/>
  <c r="F190"/>
  <c r="D144"/>
  <c r="E144"/>
  <c r="H144"/>
  <c r="G144"/>
  <c r="B363"/>
  <c r="B355"/>
  <c r="B317"/>
  <c r="D286"/>
  <c r="B283"/>
  <c r="B266"/>
  <c r="D266"/>
  <c r="E266"/>
  <c r="F266"/>
  <c r="B246"/>
  <c r="B225"/>
  <c r="D222"/>
  <c r="E222"/>
  <c r="B222"/>
  <c r="F222"/>
  <c r="H222"/>
  <c r="B210"/>
  <c r="B144"/>
  <c r="F97"/>
  <c r="G97"/>
  <c r="D97"/>
  <c r="E97"/>
  <c r="B97"/>
  <c r="E137"/>
  <c r="D137"/>
  <c r="B137"/>
  <c r="F137"/>
  <c r="G137"/>
  <c r="D46"/>
  <c r="E46"/>
  <c r="F46"/>
  <c r="G46"/>
  <c r="H46"/>
  <c r="B46"/>
  <c r="F186"/>
  <c r="E186"/>
  <c r="G186"/>
  <c r="E181"/>
  <c r="F181"/>
  <c r="B181"/>
  <c r="H181"/>
  <c r="H178"/>
  <c r="F178"/>
  <c r="E178"/>
  <c r="G178"/>
  <c r="D170"/>
  <c r="G170"/>
  <c r="B170"/>
  <c r="E170"/>
  <c r="F170"/>
  <c r="D112"/>
  <c r="B112"/>
  <c r="F112"/>
  <c r="H112"/>
  <c r="F67"/>
  <c r="E67"/>
  <c r="G67"/>
  <c r="B67"/>
  <c r="H310"/>
  <c r="G295"/>
  <c r="H247"/>
  <c r="E245"/>
  <c r="F245"/>
  <c r="D245"/>
  <c r="H238"/>
  <c r="G215"/>
  <c r="B177"/>
  <c r="G177"/>
  <c r="H177"/>
  <c r="F177"/>
  <c r="G165"/>
  <c r="F165"/>
  <c r="H165"/>
  <c r="E165"/>
  <c r="F150"/>
  <c r="D150"/>
  <c r="H150"/>
  <c r="G133"/>
  <c r="F133"/>
  <c r="B133"/>
  <c r="D133"/>
  <c r="E133"/>
  <c r="D21"/>
  <c r="E21"/>
  <c r="F21"/>
  <c r="G21"/>
  <c r="H21"/>
  <c r="B21"/>
  <c r="G310"/>
  <c r="F295"/>
  <c r="H217"/>
  <c r="D183"/>
  <c r="E183"/>
  <c r="H183"/>
  <c r="H173"/>
  <c r="D173"/>
  <c r="B173"/>
  <c r="F173"/>
  <c r="G173"/>
  <c r="B150"/>
  <c r="F142"/>
  <c r="B142"/>
  <c r="D142"/>
  <c r="E142"/>
  <c r="H142"/>
  <c r="D115"/>
  <c r="H115"/>
  <c r="F115"/>
  <c r="B115"/>
  <c r="D247"/>
  <c r="F247"/>
  <c r="D238"/>
  <c r="E238"/>
  <c r="D215"/>
  <c r="H215"/>
  <c r="B206"/>
  <c r="H206"/>
  <c r="D206"/>
  <c r="G206"/>
  <c r="D176"/>
  <c r="G176"/>
  <c r="E176"/>
  <c r="F176"/>
  <c r="F153"/>
  <c r="F141"/>
  <c r="H124"/>
  <c r="G124"/>
  <c r="B124"/>
  <c r="F124"/>
  <c r="D124"/>
  <c r="D96"/>
  <c r="F96"/>
  <c r="G96"/>
  <c r="B96"/>
  <c r="H96"/>
  <c r="G45"/>
  <c r="B20"/>
  <c r="E20"/>
  <c r="F20"/>
  <c r="D20"/>
  <c r="H20"/>
  <c r="B247"/>
  <c r="D231"/>
  <c r="G231"/>
  <c r="B215"/>
  <c r="G191"/>
  <c r="H172"/>
  <c r="D172"/>
  <c r="G172"/>
  <c r="D168"/>
  <c r="G168"/>
  <c r="H168"/>
  <c r="B145"/>
  <c r="H145"/>
  <c r="D145"/>
  <c r="G145"/>
  <c r="D128"/>
  <c r="F128"/>
  <c r="B128"/>
  <c r="G128"/>
  <c r="E128"/>
  <c r="H65"/>
  <c r="E65"/>
  <c r="F65"/>
  <c r="B65"/>
  <c r="G65"/>
  <c r="B249"/>
  <c r="E249"/>
  <c r="H249"/>
  <c r="B238"/>
  <c r="B231"/>
  <c r="B217"/>
  <c r="G217"/>
  <c r="B209"/>
  <c r="G209"/>
  <c r="H209"/>
  <c r="D209"/>
  <c r="E209"/>
  <c r="H153"/>
  <c r="D153"/>
  <c r="B153"/>
  <c r="G148"/>
  <c r="D148"/>
  <c r="H148"/>
  <c r="F148"/>
  <c r="E141"/>
  <c r="G141"/>
  <c r="B45"/>
  <c r="D45"/>
  <c r="E45"/>
  <c r="H45"/>
  <c r="F19"/>
  <c r="G19"/>
  <c r="H19"/>
  <c r="B19"/>
  <c r="E19"/>
  <c r="D19"/>
  <c r="B310"/>
  <c r="B295"/>
  <c r="D251"/>
  <c r="G251"/>
  <c r="B233"/>
  <c r="F233"/>
  <c r="D191"/>
  <c r="E191"/>
  <c r="H191"/>
  <c r="G187"/>
  <c r="B187"/>
  <c r="E187"/>
  <c r="F187"/>
  <c r="H187"/>
  <c r="B148"/>
  <c r="B141"/>
  <c r="B123"/>
  <c r="E123"/>
  <c r="D123"/>
  <c r="F123"/>
  <c r="G123"/>
  <c r="E113"/>
  <c r="F113"/>
  <c r="B113"/>
  <c r="H113"/>
  <c r="D113"/>
  <c r="G113"/>
  <c r="D100"/>
  <c r="F100"/>
  <c r="H100"/>
  <c r="G100"/>
  <c r="B100"/>
  <c r="B64"/>
  <c r="D64"/>
  <c r="E64"/>
  <c r="F64"/>
  <c r="G64"/>
  <c r="H64"/>
  <c r="B191"/>
  <c r="D182"/>
  <c r="B182"/>
  <c r="E182"/>
  <c r="G163"/>
  <c r="F163"/>
  <c r="H163"/>
  <c r="E163"/>
  <c r="E127"/>
  <c r="F127"/>
  <c r="G127"/>
  <c r="H127"/>
  <c r="E81"/>
  <c r="F81"/>
  <c r="H81"/>
  <c r="B81"/>
  <c r="B59"/>
  <c r="F59"/>
  <c r="D59"/>
  <c r="E59"/>
  <c r="H59"/>
  <c r="G59"/>
  <c r="F180"/>
  <c r="B180"/>
  <c r="E180"/>
  <c r="D160"/>
  <c r="B160"/>
  <c r="E160"/>
  <c r="H160"/>
  <c r="D154"/>
  <c r="E154"/>
  <c r="H154"/>
  <c r="B138"/>
  <c r="D138"/>
  <c r="E138"/>
  <c r="H138"/>
  <c r="G131"/>
  <c r="F131"/>
  <c r="H131"/>
  <c r="E105"/>
  <c r="B105"/>
  <c r="G105"/>
  <c r="B72"/>
  <c r="D72"/>
  <c r="E72"/>
  <c r="H72"/>
  <c r="D30"/>
  <c r="E30"/>
  <c r="F30"/>
  <c r="G30"/>
  <c r="H30"/>
  <c r="B30"/>
  <c r="F179"/>
  <c r="G179"/>
  <c r="H164"/>
  <c r="H156"/>
  <c r="D156"/>
  <c r="E156"/>
  <c r="F149"/>
  <c r="F122"/>
  <c r="B75"/>
  <c r="H75"/>
  <c r="D75"/>
  <c r="F75"/>
  <c r="H49"/>
  <c r="B49"/>
  <c r="D49"/>
  <c r="F49"/>
  <c r="G49"/>
  <c r="G26"/>
  <c r="H26"/>
  <c r="E26"/>
  <c r="D26"/>
  <c r="E167"/>
  <c r="F167"/>
  <c r="H167"/>
  <c r="B156"/>
  <c r="H140"/>
  <c r="B140"/>
  <c r="D140"/>
  <c r="E140"/>
  <c r="F118"/>
  <c r="D118"/>
  <c r="E118"/>
  <c r="G118"/>
  <c r="H118"/>
  <c r="E103"/>
  <c r="F103"/>
  <c r="H103"/>
  <c r="B103"/>
  <c r="E87"/>
  <c r="B87"/>
  <c r="D87"/>
  <c r="F87"/>
  <c r="G87"/>
  <c r="H122"/>
  <c r="D122"/>
  <c r="D99"/>
  <c r="E99"/>
  <c r="G99"/>
  <c r="B99"/>
  <c r="H99"/>
  <c r="H92"/>
  <c r="G92"/>
  <c r="B92"/>
  <c r="D92"/>
  <c r="E92"/>
  <c r="F92"/>
  <c r="D164"/>
  <c r="G164"/>
  <c r="E161"/>
  <c r="G149"/>
  <c r="H149"/>
  <c r="H143"/>
  <c r="D143"/>
  <c r="E129"/>
  <c r="B122"/>
  <c r="G110"/>
  <c r="H91"/>
  <c r="B57"/>
  <c r="D57"/>
  <c r="E57"/>
  <c r="H57"/>
  <c r="D37"/>
  <c r="E37"/>
  <c r="F37"/>
  <c r="G37"/>
  <c r="H37"/>
  <c r="B37"/>
  <c r="H33"/>
  <c r="B33"/>
  <c r="G33"/>
  <c r="F33"/>
  <c r="F211"/>
  <c r="G211"/>
  <c r="B164"/>
  <c r="E152"/>
  <c r="D152"/>
  <c r="H152"/>
  <c r="B149"/>
  <c r="F78"/>
  <c r="B78"/>
  <c r="H78"/>
  <c r="G78"/>
  <c r="G161"/>
  <c r="H161"/>
  <c r="F129"/>
  <c r="G129"/>
  <c r="H129"/>
  <c r="F110"/>
  <c r="D110"/>
  <c r="B91"/>
  <c r="D91"/>
  <c r="E91"/>
  <c r="F91"/>
  <c r="B82"/>
  <c r="E82"/>
  <c r="F82"/>
  <c r="H82"/>
  <c r="B56"/>
  <c r="E56"/>
  <c r="F56"/>
  <c r="H56"/>
  <c r="G56"/>
  <c r="G42"/>
  <c r="H42"/>
  <c r="E42"/>
  <c r="F42"/>
  <c r="B42"/>
  <c r="D42"/>
  <c r="B36"/>
  <c r="E36"/>
  <c r="F36"/>
  <c r="D36"/>
  <c r="G36"/>
  <c r="H36"/>
  <c r="B24"/>
  <c r="D24"/>
  <c r="E24"/>
  <c r="F24"/>
  <c r="G24"/>
  <c r="H24"/>
  <c r="D125"/>
  <c r="E125"/>
  <c r="F125"/>
  <c r="G125"/>
  <c r="H125"/>
  <c r="B110"/>
  <c r="B106"/>
  <c r="E106"/>
  <c r="F106"/>
  <c r="G106"/>
  <c r="H106"/>
  <c r="D62"/>
  <c r="F62"/>
  <c r="G62"/>
  <c r="H62"/>
  <c r="B62"/>
  <c r="E62"/>
  <c r="F94"/>
  <c r="G94"/>
  <c r="H94"/>
  <c r="G58"/>
  <c r="H58"/>
  <c r="B58"/>
  <c r="D58"/>
  <c r="E58"/>
  <c r="D53"/>
  <c r="E53"/>
  <c r="F53"/>
  <c r="G53"/>
  <c r="H53"/>
  <c r="B32"/>
  <c r="D32"/>
  <c r="E32"/>
  <c r="F32"/>
  <c r="G32"/>
  <c r="H32"/>
  <c r="E12"/>
  <c r="F12"/>
  <c r="G12"/>
  <c r="H12"/>
  <c r="D12"/>
  <c r="H158"/>
  <c r="G146"/>
  <c r="H136"/>
  <c r="H134"/>
  <c r="H132"/>
  <c r="F126"/>
  <c r="G126"/>
  <c r="H121"/>
  <c r="E44"/>
  <c r="F44"/>
  <c r="G44"/>
  <c r="H44"/>
  <c r="D44"/>
  <c r="E136"/>
  <c r="E134"/>
  <c r="E132"/>
  <c r="D130"/>
  <c r="E114"/>
  <c r="B107"/>
  <c r="H107"/>
  <c r="D107"/>
  <c r="G104"/>
  <c r="G86"/>
  <c r="B74"/>
  <c r="D74"/>
  <c r="E74"/>
  <c r="G70"/>
  <c r="D39"/>
  <c r="E39"/>
  <c r="F39"/>
  <c r="G39"/>
  <c r="H39"/>
  <c r="E10"/>
  <c r="D136"/>
  <c r="D134"/>
  <c r="F121"/>
  <c r="D80"/>
  <c r="B80"/>
  <c r="G80"/>
  <c r="H80"/>
  <c r="G77"/>
  <c r="H77"/>
  <c r="B77"/>
  <c r="H73"/>
  <c r="B39"/>
  <c r="B130"/>
  <c r="B114"/>
  <c r="H114"/>
  <c r="B104"/>
  <c r="D104"/>
  <c r="F104"/>
  <c r="D86"/>
  <c r="F86"/>
  <c r="B70"/>
  <c r="D70"/>
  <c r="E70"/>
  <c r="E60"/>
  <c r="F60"/>
  <c r="H60"/>
  <c r="D60"/>
  <c r="D23"/>
  <c r="E23"/>
  <c r="F23"/>
  <c r="G23"/>
  <c r="B23"/>
  <c r="H23"/>
  <c r="G10"/>
  <c r="H10"/>
  <c r="B10"/>
  <c r="B132"/>
  <c r="B89"/>
  <c r="D89"/>
  <c r="E89"/>
  <c r="F89"/>
  <c r="B86"/>
  <c r="D83"/>
  <c r="F83"/>
  <c r="G83"/>
  <c r="H83"/>
  <c r="F69"/>
  <c r="B60"/>
  <c r="H175"/>
  <c r="B136"/>
  <c r="B134"/>
  <c r="G109"/>
  <c r="H109"/>
  <c r="D98"/>
  <c r="E98"/>
  <c r="G98"/>
  <c r="B83"/>
  <c r="D73"/>
  <c r="B73"/>
  <c r="E73"/>
  <c r="D38"/>
  <c r="E38"/>
  <c r="F38"/>
  <c r="H38"/>
  <c r="H169"/>
  <c r="B109"/>
  <c r="B95"/>
  <c r="G95"/>
  <c r="H95"/>
  <c r="D69"/>
  <c r="G69"/>
  <c r="H69"/>
  <c r="B38"/>
  <c r="E28"/>
  <c r="F28"/>
  <c r="G28"/>
  <c r="H28"/>
  <c r="B28"/>
  <c r="E71"/>
  <c r="F71"/>
  <c r="D54"/>
  <c r="B48"/>
  <c r="D48"/>
  <c r="E48"/>
  <c r="F48"/>
  <c r="B41"/>
  <c r="D41"/>
  <c r="E41"/>
  <c r="H41"/>
  <c r="D14"/>
  <c r="E14"/>
  <c r="F14"/>
  <c r="G14"/>
  <c r="H14"/>
  <c r="B11"/>
  <c r="F11"/>
  <c r="G11"/>
  <c r="D93"/>
  <c r="D76"/>
  <c r="G31"/>
  <c r="B25"/>
  <c r="D25"/>
  <c r="E25"/>
  <c r="H25"/>
  <c r="B68"/>
  <c r="B61"/>
  <c r="D61"/>
  <c r="D22"/>
  <c r="B16"/>
  <c r="D16"/>
  <c r="E16"/>
  <c r="F16"/>
  <c r="D55"/>
  <c r="E55"/>
  <c r="F55"/>
  <c r="G55"/>
  <c r="B52"/>
  <c r="E52"/>
  <c r="F52"/>
  <c r="E31"/>
  <c r="B22"/>
  <c r="B43"/>
  <c r="F43"/>
  <c r="G43"/>
  <c r="D31"/>
  <c r="H54"/>
  <c r="B9"/>
  <c r="D9"/>
  <c r="E9"/>
  <c r="H9"/>
  <c r="B7"/>
  <c r="H7"/>
  <c r="G7"/>
  <c r="F7"/>
  <c r="E7"/>
  <c r="D7"/>
  <c r="H8"/>
  <c r="G8"/>
  <c r="F8"/>
  <c r="E8"/>
  <c r="B8"/>
  <c r="D8"/>
  <c r="A8"/>
  <c r="A9" s="1"/>
  <c r="A10" s="1"/>
  <c r="D820" i="55"/>
  <c r="H820"/>
  <c r="E820"/>
  <c r="A820"/>
  <c r="F820"/>
  <c r="G820"/>
  <c r="B820"/>
  <c r="D852"/>
  <c r="H852"/>
  <c r="E852"/>
  <c r="F852"/>
  <c r="G852"/>
  <c r="B852"/>
  <c r="A852"/>
  <c r="D927"/>
  <c r="E927"/>
  <c r="G927"/>
  <c r="H927"/>
  <c r="F927"/>
  <c r="B927"/>
  <c r="A927"/>
  <c r="H868"/>
  <c r="D868"/>
  <c r="E868"/>
  <c r="F868"/>
  <c r="G868"/>
  <c r="B868"/>
  <c r="A868"/>
  <c r="D760"/>
  <c r="A760"/>
  <c r="F760"/>
  <c r="E760"/>
  <c r="G760"/>
  <c r="H760"/>
  <c r="B760"/>
  <c r="D911"/>
  <c r="E911"/>
  <c r="F911"/>
  <c r="G911"/>
  <c r="H911"/>
  <c r="A911"/>
  <c r="B911"/>
  <c r="D879"/>
  <c r="E879"/>
  <c r="F879"/>
  <c r="G879"/>
  <c r="H879"/>
  <c r="A879"/>
  <c r="B879"/>
  <c r="D1007"/>
  <c r="E1007"/>
  <c r="H1007"/>
  <c r="F1007"/>
  <c r="A1007"/>
  <c r="G1007"/>
  <c r="B1007"/>
  <c r="D991"/>
  <c r="E991"/>
  <c r="G991"/>
  <c r="F991"/>
  <c r="H991"/>
  <c r="A991"/>
  <c r="B991"/>
  <c r="D975"/>
  <c r="E975"/>
  <c r="G975"/>
  <c r="B975"/>
  <c r="F975"/>
  <c r="H975"/>
  <c r="A975"/>
  <c r="D772"/>
  <c r="E772"/>
  <c r="H772"/>
  <c r="A772"/>
  <c r="F772"/>
  <c r="G772"/>
  <c r="B1002"/>
  <c r="D1002"/>
  <c r="E1002"/>
  <c r="F1002"/>
  <c r="G1002"/>
  <c r="H1002"/>
  <c r="B997"/>
  <c r="A997"/>
  <c r="E997"/>
  <c r="H997"/>
  <c r="D997"/>
  <c r="F997"/>
  <c r="G997"/>
  <c r="F952"/>
  <c r="D952"/>
  <c r="E952"/>
  <c r="G952"/>
  <c r="H952"/>
  <c r="A952"/>
  <c r="B938"/>
  <c r="E938"/>
  <c r="D938"/>
  <c r="F938"/>
  <c r="G938"/>
  <c r="H938"/>
  <c r="B933"/>
  <c r="H933"/>
  <c r="A933"/>
  <c r="D933"/>
  <c r="E933"/>
  <c r="F933"/>
  <c r="G933"/>
  <c r="D888"/>
  <c r="A888"/>
  <c r="E888"/>
  <c r="F888"/>
  <c r="G888"/>
  <c r="H888"/>
  <c r="A823"/>
  <c r="B823"/>
  <c r="D823"/>
  <c r="H823"/>
  <c r="E823"/>
  <c r="F823"/>
  <c r="G823"/>
  <c r="H784"/>
  <c r="D784"/>
  <c r="G784"/>
  <c r="A784"/>
  <c r="E784"/>
  <c r="B784"/>
  <c r="F784"/>
  <c r="B772"/>
  <c r="G717"/>
  <c r="H717"/>
  <c r="A717"/>
  <c r="F717"/>
  <c r="B717"/>
  <c r="D717"/>
  <c r="E717"/>
  <c r="A1002"/>
  <c r="B952"/>
  <c r="A938"/>
  <c r="B888"/>
  <c r="F854"/>
  <c r="H854"/>
  <c r="E854"/>
  <c r="G854"/>
  <c r="A854"/>
  <c r="B854"/>
  <c r="A840"/>
  <c r="D840"/>
  <c r="F840"/>
  <c r="B840"/>
  <c r="E840"/>
  <c r="G840"/>
  <c r="H840"/>
  <c r="A792"/>
  <c r="D792"/>
  <c r="E792"/>
  <c r="F792"/>
  <c r="H792"/>
  <c r="B792"/>
  <c r="A745"/>
  <c r="D745"/>
  <c r="B745"/>
  <c r="G745"/>
  <c r="E745"/>
  <c r="F745"/>
  <c r="H745"/>
  <c r="A447"/>
  <c r="D447"/>
  <c r="H447"/>
  <c r="G447"/>
  <c r="E447"/>
  <c r="F447"/>
  <c r="B447"/>
  <c r="D785"/>
  <c r="E785"/>
  <c r="F785"/>
  <c r="G785"/>
  <c r="H785"/>
  <c r="A785"/>
  <c r="B831"/>
  <c r="E831"/>
  <c r="G831"/>
  <c r="A831"/>
  <c r="D831"/>
  <c r="F831"/>
  <c r="H831"/>
  <c r="H816"/>
  <c r="B816"/>
  <c r="D816"/>
  <c r="E816"/>
  <c r="F816"/>
  <c r="G816"/>
  <c r="E811"/>
  <c r="D811"/>
  <c r="F811"/>
  <c r="G811"/>
  <c r="H811"/>
  <c r="A811"/>
  <c r="F726"/>
  <c r="G726"/>
  <c r="E726"/>
  <c r="D726"/>
  <c r="H726"/>
  <c r="A726"/>
  <c r="D937"/>
  <c r="E937"/>
  <c r="A937"/>
  <c r="F937"/>
  <c r="G937"/>
  <c r="B937"/>
  <c r="D701"/>
  <c r="G701"/>
  <c r="H701"/>
  <c r="F701"/>
  <c r="A701"/>
  <c r="B701"/>
  <c r="E701"/>
  <c r="F953"/>
  <c r="A953"/>
  <c r="G953"/>
  <c r="B953"/>
  <c r="D953"/>
  <c r="E953"/>
  <c r="G889"/>
  <c r="F889"/>
  <c r="A889"/>
  <c r="B889"/>
  <c r="D889"/>
  <c r="E889"/>
  <c r="A855"/>
  <c r="B855"/>
  <c r="D855"/>
  <c r="H855"/>
  <c r="E855"/>
  <c r="F855"/>
  <c r="G855"/>
  <c r="B785"/>
  <c r="E982"/>
  <c r="F982"/>
  <c r="H982"/>
  <c r="G982"/>
  <c r="A982"/>
  <c r="B982"/>
  <c r="F870"/>
  <c r="D870"/>
  <c r="E870"/>
  <c r="G870"/>
  <c r="H870"/>
  <c r="A870"/>
  <c r="D921"/>
  <c r="E921"/>
  <c r="F921"/>
  <c r="G921"/>
  <c r="A921"/>
  <c r="B921"/>
  <c r="A869"/>
  <c r="B869"/>
  <c r="F869"/>
  <c r="G869"/>
  <c r="D869"/>
  <c r="E869"/>
  <c r="H869"/>
  <c r="B835"/>
  <c r="E835"/>
  <c r="F835"/>
  <c r="G835"/>
  <c r="H835"/>
  <c r="A835"/>
  <c r="E866"/>
  <c r="F866"/>
  <c r="G866"/>
  <c r="H866"/>
  <c r="A866"/>
  <c r="B866"/>
  <c r="B853"/>
  <c r="A853"/>
  <c r="D853"/>
  <c r="H853"/>
  <c r="E853"/>
  <c r="F853"/>
  <c r="G853"/>
  <c r="B986"/>
  <c r="D986"/>
  <c r="E986"/>
  <c r="F986"/>
  <c r="G986"/>
  <c r="H986"/>
  <c r="B981"/>
  <c r="A981"/>
  <c r="D981"/>
  <c r="F981"/>
  <c r="E981"/>
  <c r="H981"/>
  <c r="G981"/>
  <c r="H832"/>
  <c r="F832"/>
  <c r="A832"/>
  <c r="D832"/>
  <c r="G832"/>
  <c r="B832"/>
  <c r="E832"/>
  <c r="E827"/>
  <c r="A827"/>
  <c r="B827"/>
  <c r="D827"/>
  <c r="F827"/>
  <c r="G827"/>
  <c r="H827"/>
  <c r="B821"/>
  <c r="A821"/>
  <c r="D821"/>
  <c r="H821"/>
  <c r="E821"/>
  <c r="F821"/>
  <c r="G821"/>
  <c r="D804"/>
  <c r="H804"/>
  <c r="F804"/>
  <c r="B804"/>
  <c r="G804"/>
  <c r="A804"/>
  <c r="A986"/>
  <c r="E966"/>
  <c r="F966"/>
  <c r="B966"/>
  <c r="G966"/>
  <c r="H966"/>
  <c r="A966"/>
  <c r="D959"/>
  <c r="E959"/>
  <c r="A959"/>
  <c r="F959"/>
  <c r="G959"/>
  <c r="H959"/>
  <c r="B959"/>
  <c r="E902"/>
  <c r="A902"/>
  <c r="F902"/>
  <c r="G902"/>
  <c r="B902"/>
  <c r="H902"/>
  <c r="D895"/>
  <c r="E895"/>
  <c r="B895"/>
  <c r="F895"/>
  <c r="A895"/>
  <c r="G895"/>
  <c r="H895"/>
  <c r="B870"/>
  <c r="E985"/>
  <c r="A985"/>
  <c r="B985"/>
  <c r="D985"/>
  <c r="F985"/>
  <c r="G985"/>
  <c r="D984"/>
  <c r="F984"/>
  <c r="E984"/>
  <c r="G984"/>
  <c r="H984"/>
  <c r="A984"/>
  <c r="B970"/>
  <c r="D970"/>
  <c r="E970"/>
  <c r="F970"/>
  <c r="G970"/>
  <c r="H970"/>
  <c r="A965"/>
  <c r="B965"/>
  <c r="H965"/>
  <c r="D965"/>
  <c r="E965"/>
  <c r="F965"/>
  <c r="G965"/>
  <c r="D920"/>
  <c r="G920"/>
  <c r="E920"/>
  <c r="F920"/>
  <c r="A920"/>
  <c r="H920"/>
  <c r="B906"/>
  <c r="E906"/>
  <c r="D906"/>
  <c r="F906"/>
  <c r="G906"/>
  <c r="H906"/>
  <c r="H901"/>
  <c r="A901"/>
  <c r="B901"/>
  <c r="D901"/>
  <c r="E901"/>
  <c r="F901"/>
  <c r="G901"/>
  <c r="E873"/>
  <c r="G873"/>
  <c r="F873"/>
  <c r="A873"/>
  <c r="D873"/>
  <c r="B873"/>
  <c r="G809"/>
  <c r="D809"/>
  <c r="E809"/>
  <c r="F809"/>
  <c r="H809"/>
  <c r="A809"/>
  <c r="F822"/>
  <c r="H822"/>
  <c r="E822"/>
  <c r="B822"/>
  <c r="G822"/>
  <c r="A822"/>
  <c r="B984"/>
  <c r="D858"/>
  <c r="F858"/>
  <c r="G858"/>
  <c r="H858"/>
  <c r="A858"/>
  <c r="B858"/>
  <c r="D706"/>
  <c r="E706"/>
  <c r="F706"/>
  <c r="H706"/>
  <c r="G706"/>
  <c r="A706"/>
  <c r="E651"/>
  <c r="F651"/>
  <c r="H651"/>
  <c r="B651"/>
  <c r="D651"/>
  <c r="A651"/>
  <c r="A789"/>
  <c r="B789"/>
  <c r="G789"/>
  <c r="F789"/>
  <c r="H789"/>
  <c r="D789"/>
  <c r="E789"/>
  <c r="H697"/>
  <c r="B697"/>
  <c r="G697"/>
  <c r="E697"/>
  <c r="F697"/>
  <c r="A697"/>
  <c r="D697"/>
  <c r="E764"/>
  <c r="A764"/>
  <c r="F764"/>
  <c r="B764"/>
  <c r="D764"/>
  <c r="G764"/>
  <c r="H764"/>
  <c r="A769"/>
  <c r="D769"/>
  <c r="E769"/>
  <c r="F769"/>
  <c r="H769"/>
  <c r="B769"/>
  <c r="B706"/>
  <c r="E766"/>
  <c r="D766"/>
  <c r="F766"/>
  <c r="G766"/>
  <c r="A766"/>
  <c r="H766"/>
  <c r="D1000"/>
  <c r="F1000"/>
  <c r="G1000"/>
  <c r="E1000"/>
  <c r="H1000"/>
  <c r="A1000"/>
  <c r="B922"/>
  <c r="E922"/>
  <c r="D922"/>
  <c r="F922"/>
  <c r="G922"/>
  <c r="H922"/>
  <c r="H917"/>
  <c r="A917"/>
  <c r="B917"/>
  <c r="F917"/>
  <c r="D917"/>
  <c r="E917"/>
  <c r="G917"/>
  <c r="E950"/>
  <c r="H950"/>
  <c r="B950"/>
  <c r="F950"/>
  <c r="G950"/>
  <c r="A950"/>
  <c r="D943"/>
  <c r="G943"/>
  <c r="H943"/>
  <c r="A943"/>
  <c r="E943"/>
  <c r="F943"/>
  <c r="B943"/>
  <c r="E886"/>
  <c r="F886"/>
  <c r="G886"/>
  <c r="H886"/>
  <c r="B886"/>
  <c r="A886"/>
  <c r="F969"/>
  <c r="G969"/>
  <c r="D969"/>
  <c r="E969"/>
  <c r="A969"/>
  <c r="B969"/>
  <c r="E905"/>
  <c r="D905"/>
  <c r="G905"/>
  <c r="A905"/>
  <c r="B905"/>
  <c r="F905"/>
  <c r="A857"/>
  <c r="B857"/>
  <c r="D857"/>
  <c r="H857"/>
  <c r="E857"/>
  <c r="F857"/>
  <c r="G857"/>
  <c r="A814"/>
  <c r="B814"/>
  <c r="D814"/>
  <c r="E814"/>
  <c r="F814"/>
  <c r="G814"/>
  <c r="H814"/>
  <c r="A798"/>
  <c r="F798"/>
  <c r="B798"/>
  <c r="D798"/>
  <c r="E798"/>
  <c r="G798"/>
  <c r="H798"/>
  <c r="B768"/>
  <c r="H768"/>
  <c r="D768"/>
  <c r="G768"/>
  <c r="F768"/>
  <c r="A768"/>
  <c r="E768"/>
  <c r="F758"/>
  <c r="A758"/>
  <c r="E758"/>
  <c r="B758"/>
  <c r="D758"/>
  <c r="G758"/>
  <c r="H758"/>
  <c r="G733"/>
  <c r="H733"/>
  <c r="A733"/>
  <c r="F733"/>
  <c r="B733"/>
  <c r="D733"/>
  <c r="E733"/>
  <c r="E918"/>
  <c r="F918"/>
  <c r="A918"/>
  <c r="G918"/>
  <c r="H918"/>
  <c r="B918"/>
  <c r="D1001"/>
  <c r="A1001"/>
  <c r="B1001"/>
  <c r="F1001"/>
  <c r="E1001"/>
  <c r="G1001"/>
  <c r="D904"/>
  <c r="G904"/>
  <c r="E904"/>
  <c r="F904"/>
  <c r="H904"/>
  <c r="A904"/>
  <c r="B890"/>
  <c r="D890"/>
  <c r="E890"/>
  <c r="F890"/>
  <c r="G890"/>
  <c r="H890"/>
  <c r="A885"/>
  <c r="B885"/>
  <c r="H885"/>
  <c r="D885"/>
  <c r="E885"/>
  <c r="F885"/>
  <c r="G885"/>
  <c r="E864"/>
  <c r="F864"/>
  <c r="G864"/>
  <c r="H864"/>
  <c r="A864"/>
  <c r="B864"/>
  <c r="F850"/>
  <c r="D850"/>
  <c r="E850"/>
  <c r="G850"/>
  <c r="H850"/>
  <c r="A850"/>
  <c r="G797"/>
  <c r="H797"/>
  <c r="D797"/>
  <c r="E797"/>
  <c r="F797"/>
  <c r="A797"/>
  <c r="F710"/>
  <c r="G710"/>
  <c r="E710"/>
  <c r="A710"/>
  <c r="B710"/>
  <c r="D710"/>
  <c r="H710"/>
  <c r="A689"/>
  <c r="B689"/>
  <c r="E689"/>
  <c r="F689"/>
  <c r="G689"/>
  <c r="H689"/>
  <c r="D689"/>
  <c r="B552"/>
  <c r="F552"/>
  <c r="E552"/>
  <c r="G552"/>
  <c r="A552"/>
  <c r="D552"/>
  <c r="H552"/>
  <c r="E998"/>
  <c r="F998"/>
  <c r="H998"/>
  <c r="G998"/>
  <c r="A998"/>
  <c r="B998"/>
  <c r="E934"/>
  <c r="F934"/>
  <c r="H934"/>
  <c r="G934"/>
  <c r="A934"/>
  <c r="B934"/>
  <c r="G936"/>
  <c r="D936"/>
  <c r="F936"/>
  <c r="E936"/>
  <c r="H936"/>
  <c r="A936"/>
  <c r="A862"/>
  <c r="E862"/>
  <c r="F862"/>
  <c r="G862"/>
  <c r="H862"/>
  <c r="B862"/>
  <c r="D968"/>
  <c r="A968"/>
  <c r="E968"/>
  <c r="F968"/>
  <c r="G968"/>
  <c r="H968"/>
  <c r="B954"/>
  <c r="D954"/>
  <c r="E954"/>
  <c r="F954"/>
  <c r="G954"/>
  <c r="H954"/>
  <c r="B949"/>
  <c r="A949"/>
  <c r="D949"/>
  <c r="E949"/>
  <c r="F949"/>
  <c r="G949"/>
  <c r="H949"/>
  <c r="D998"/>
  <c r="B968"/>
  <c r="A954"/>
  <c r="D934"/>
  <c r="B904"/>
  <c r="A890"/>
  <c r="A860"/>
  <c r="E860"/>
  <c r="F860"/>
  <c r="G860"/>
  <c r="H860"/>
  <c r="B860"/>
  <c r="D856"/>
  <c r="F856"/>
  <c r="G856"/>
  <c r="H856"/>
  <c r="A856"/>
  <c r="B856"/>
  <c r="B850"/>
  <c r="A846"/>
  <c r="B846"/>
  <c r="D846"/>
  <c r="E846"/>
  <c r="F846"/>
  <c r="G846"/>
  <c r="H846"/>
  <c r="F818"/>
  <c r="D818"/>
  <c r="E818"/>
  <c r="G818"/>
  <c r="H818"/>
  <c r="A818"/>
  <c r="G813"/>
  <c r="H813"/>
  <c r="E813"/>
  <c r="A813"/>
  <c r="F813"/>
  <c r="B813"/>
  <c r="F802"/>
  <c r="D802"/>
  <c r="A802"/>
  <c r="B802"/>
  <c r="E802"/>
  <c r="G802"/>
  <c r="H802"/>
  <c r="B797"/>
  <c r="B957"/>
  <c r="A787"/>
  <c r="B948"/>
  <c r="A941"/>
  <c r="H731"/>
  <c r="F731"/>
  <c r="G731"/>
  <c r="A675"/>
  <c r="B675"/>
  <c r="D675"/>
  <c r="F675"/>
  <c r="G675"/>
  <c r="H675"/>
  <c r="H1004"/>
  <c r="B1003"/>
  <c r="E999"/>
  <c r="A996"/>
  <c r="D992"/>
  <c r="H988"/>
  <c r="B987"/>
  <c r="E983"/>
  <c r="A980"/>
  <c r="D976"/>
  <c r="H972"/>
  <c r="B971"/>
  <c r="E967"/>
  <c r="A964"/>
  <c r="D960"/>
  <c r="H956"/>
  <c r="B955"/>
  <c r="E951"/>
  <c r="A948"/>
  <c r="D944"/>
  <c r="H940"/>
  <c r="B939"/>
  <c r="E935"/>
  <c r="A932"/>
  <c r="D928"/>
  <c r="H924"/>
  <c r="B923"/>
  <c r="E919"/>
  <c r="A916"/>
  <c r="D912"/>
  <c r="H908"/>
  <c r="B907"/>
  <c r="E903"/>
  <c r="A900"/>
  <c r="D896"/>
  <c r="H892"/>
  <c r="B891"/>
  <c r="E887"/>
  <c r="A884"/>
  <c r="D880"/>
  <c r="H876"/>
  <c r="B875"/>
  <c r="D871"/>
  <c r="E861"/>
  <c r="D849"/>
  <c r="A845"/>
  <c r="A843"/>
  <c r="A841"/>
  <c r="D834"/>
  <c r="B828"/>
  <c r="A826"/>
  <c r="D817"/>
  <c r="E817"/>
  <c r="A806"/>
  <c r="F791"/>
  <c r="F781"/>
  <c r="B771"/>
  <c r="D771"/>
  <c r="G762"/>
  <c r="A762"/>
  <c r="B762"/>
  <c r="F762"/>
  <c r="B755"/>
  <c r="F755"/>
  <c r="A755"/>
  <c r="D755"/>
  <c r="E755"/>
  <c r="G755"/>
  <c r="B704"/>
  <c r="E704"/>
  <c r="A704"/>
  <c r="D704"/>
  <c r="F704"/>
  <c r="G704"/>
  <c r="H704"/>
  <c r="D660"/>
  <c r="E660"/>
  <c r="G660"/>
  <c r="A660"/>
  <c r="H660"/>
  <c r="E547"/>
  <c r="F547"/>
  <c r="G547"/>
  <c r="H547"/>
  <c r="A547"/>
  <c r="D547"/>
  <c r="B523"/>
  <c r="D523"/>
  <c r="E523"/>
  <c r="G523"/>
  <c r="H523"/>
  <c r="A523"/>
  <c r="F523"/>
  <c r="B893"/>
  <c r="B946"/>
  <c r="G940"/>
  <c r="A939"/>
  <c r="B898"/>
  <c r="G892"/>
  <c r="A891"/>
  <c r="H883"/>
  <c r="B882"/>
  <c r="G876"/>
  <c r="A875"/>
  <c r="H844"/>
  <c r="H842"/>
  <c r="B830"/>
  <c r="H825"/>
  <c r="D801"/>
  <c r="E801"/>
  <c r="A796"/>
  <c r="B796"/>
  <c r="H796"/>
  <c r="A776"/>
  <c r="B776"/>
  <c r="D776"/>
  <c r="E776"/>
  <c r="F776"/>
  <c r="H773"/>
  <c r="B731"/>
  <c r="H715"/>
  <c r="A715"/>
  <c r="B715"/>
  <c r="E715"/>
  <c r="B607"/>
  <c r="A607"/>
  <c r="E607"/>
  <c r="D607"/>
  <c r="F607"/>
  <c r="G607"/>
  <c r="H607"/>
  <c r="B566"/>
  <c r="E566"/>
  <c r="F566"/>
  <c r="H566"/>
  <c r="A566"/>
  <c r="G566"/>
  <c r="D566"/>
  <c r="A516"/>
  <c r="B516"/>
  <c r="E516"/>
  <c r="F516"/>
  <c r="G516"/>
  <c r="H516"/>
  <c r="D516"/>
  <c r="A479"/>
  <c r="D479"/>
  <c r="H479"/>
  <c r="B479"/>
  <c r="E479"/>
  <c r="F479"/>
  <c r="G479"/>
  <c r="H756"/>
  <c r="B756"/>
  <c r="D756"/>
  <c r="B839"/>
  <c r="A837"/>
  <c r="A756"/>
  <c r="B752"/>
  <c r="E752"/>
  <c r="F752"/>
  <c r="G752"/>
  <c r="H752"/>
  <c r="A752"/>
  <c r="B736"/>
  <c r="E736"/>
  <c r="A736"/>
  <c r="G736"/>
  <c r="B650"/>
  <c r="G650"/>
  <c r="H650"/>
  <c r="F650"/>
  <c r="A650"/>
  <c r="A989"/>
  <c r="B994"/>
  <c r="G988"/>
  <c r="A987"/>
  <c r="B930"/>
  <c r="G924"/>
  <c r="A923"/>
  <c r="G908"/>
  <c r="F956"/>
  <c r="G947"/>
  <c r="F940"/>
  <c r="G931"/>
  <c r="F924"/>
  <c r="G915"/>
  <c r="A914"/>
  <c r="F908"/>
  <c r="G899"/>
  <c r="F892"/>
  <c r="G883"/>
  <c r="F876"/>
  <c r="E863"/>
  <c r="G863"/>
  <c r="B849"/>
  <c r="G844"/>
  <c r="G842"/>
  <c r="D836"/>
  <c r="H836"/>
  <c r="H829"/>
  <c r="F825"/>
  <c r="G805"/>
  <c r="B801"/>
  <c r="H793"/>
  <c r="G788"/>
  <c r="D781"/>
  <c r="G781"/>
  <c r="H781"/>
  <c r="F773"/>
  <c r="H770"/>
  <c r="A731"/>
  <c r="D728"/>
  <c r="E728"/>
  <c r="G728"/>
  <c r="A728"/>
  <c r="B728"/>
  <c r="H724"/>
  <c r="B724"/>
  <c r="G724"/>
  <c r="D724"/>
  <c r="E724"/>
  <c r="F724"/>
  <c r="B720"/>
  <c r="E720"/>
  <c r="A720"/>
  <c r="D720"/>
  <c r="F720"/>
  <c r="H708"/>
  <c r="B708"/>
  <c r="G708"/>
  <c r="E703"/>
  <c r="F703"/>
  <c r="H703"/>
  <c r="D703"/>
  <c r="G703"/>
  <c r="A703"/>
  <c r="D685"/>
  <c r="F685"/>
  <c r="A685"/>
  <c r="B685"/>
  <c r="G685"/>
  <c r="G665"/>
  <c r="H665"/>
  <c r="E665"/>
  <c r="F665"/>
  <c r="D665"/>
  <c r="A665"/>
  <c r="B665"/>
  <c r="A659"/>
  <c r="D659"/>
  <c r="F659"/>
  <c r="G659"/>
  <c r="H659"/>
  <c r="E659"/>
  <c r="F626"/>
  <c r="G626"/>
  <c r="A626"/>
  <c r="B626"/>
  <c r="D626"/>
  <c r="E626"/>
  <c r="H626"/>
  <c r="A824"/>
  <c r="D824"/>
  <c r="F824"/>
  <c r="A716"/>
  <c r="B716"/>
  <c r="E716"/>
  <c r="D716"/>
  <c r="F716"/>
  <c r="G716"/>
  <c r="G617"/>
  <c r="F617"/>
  <c r="H617"/>
  <c r="E617"/>
  <c r="B617"/>
  <c r="F589"/>
  <c r="E589"/>
  <c r="G589"/>
  <c r="B589"/>
  <c r="A589"/>
  <c r="H589"/>
  <c r="F469"/>
  <c r="G469"/>
  <c r="H469"/>
  <c r="D469"/>
  <c r="E469"/>
  <c r="B469"/>
  <c r="A469"/>
  <c r="E446"/>
  <c r="F446"/>
  <c r="G446"/>
  <c r="B446"/>
  <c r="A446"/>
  <c r="D446"/>
  <c r="H446"/>
  <c r="H435"/>
  <c r="D435"/>
  <c r="E435"/>
  <c r="F435"/>
  <c r="G435"/>
  <c r="B435"/>
  <c r="B1005"/>
  <c r="B877"/>
  <c r="B980"/>
  <c r="A973"/>
  <c r="B847"/>
  <c r="E847"/>
  <c r="G847"/>
  <c r="B845"/>
  <c r="B843"/>
  <c r="B841"/>
  <c r="A839"/>
  <c r="B826"/>
  <c r="A808"/>
  <c r="D808"/>
  <c r="E808"/>
  <c r="F808"/>
  <c r="G1004"/>
  <c r="A1003"/>
  <c r="B962"/>
  <c r="G956"/>
  <c r="A955"/>
  <c r="F988"/>
  <c r="G979"/>
  <c r="A978"/>
  <c r="F972"/>
  <c r="G963"/>
  <c r="F995"/>
  <c r="H993"/>
  <c r="B992"/>
  <c r="E988"/>
  <c r="F963"/>
  <c r="B960"/>
  <c r="E956"/>
  <c r="F947"/>
  <c r="B944"/>
  <c r="E940"/>
  <c r="F931"/>
  <c r="B928"/>
  <c r="E924"/>
  <c r="F915"/>
  <c r="B912"/>
  <c r="E908"/>
  <c r="F899"/>
  <c r="B896"/>
  <c r="E892"/>
  <c r="F883"/>
  <c r="B880"/>
  <c r="E876"/>
  <c r="B871"/>
  <c r="A849"/>
  <c r="F844"/>
  <c r="F842"/>
  <c r="F838"/>
  <c r="H838"/>
  <c r="B834"/>
  <c r="F829"/>
  <c r="E825"/>
  <c r="A812"/>
  <c r="B812"/>
  <c r="G807"/>
  <c r="F805"/>
  <c r="A801"/>
  <c r="H795"/>
  <c r="F793"/>
  <c r="F788"/>
  <c r="B781"/>
  <c r="H775"/>
  <c r="E773"/>
  <c r="E770"/>
  <c r="G741"/>
  <c r="A708"/>
  <c r="B659"/>
  <c r="D606"/>
  <c r="E606"/>
  <c r="G606"/>
  <c r="A606"/>
  <c r="B606"/>
  <c r="F606"/>
  <c r="F602"/>
  <c r="G602"/>
  <c r="A602"/>
  <c r="B602"/>
  <c r="E602"/>
  <c r="B941"/>
  <c r="A713"/>
  <c r="D713"/>
  <c r="B713"/>
  <c r="F713"/>
  <c r="D705"/>
  <c r="F705"/>
  <c r="H705"/>
  <c r="A705"/>
  <c r="G705"/>
  <c r="H695"/>
  <c r="A695"/>
  <c r="B695"/>
  <c r="D695"/>
  <c r="E695"/>
  <c r="F695"/>
  <c r="G695"/>
  <c r="E686"/>
  <c r="F686"/>
  <c r="H686"/>
  <c r="D686"/>
  <c r="B686"/>
  <c r="G686"/>
  <c r="A1005"/>
  <c r="B996"/>
  <c r="B884"/>
  <c r="G972"/>
  <c r="A971"/>
  <c r="A907"/>
  <c r="F1004"/>
  <c r="G995"/>
  <c r="E1004"/>
  <c r="F979"/>
  <c r="B976"/>
  <c r="E972"/>
  <c r="D1004"/>
  <c r="E995"/>
  <c r="G993"/>
  <c r="D988"/>
  <c r="E979"/>
  <c r="G977"/>
  <c r="D972"/>
  <c r="E963"/>
  <c r="G961"/>
  <c r="D956"/>
  <c r="E947"/>
  <c r="G945"/>
  <c r="D940"/>
  <c r="E931"/>
  <c r="G929"/>
  <c r="D924"/>
  <c r="E915"/>
  <c r="G913"/>
  <c r="D908"/>
  <c r="E899"/>
  <c r="G897"/>
  <c r="D892"/>
  <c r="E883"/>
  <c r="G881"/>
  <c r="D876"/>
  <c r="H872"/>
  <c r="B865"/>
  <c r="B863"/>
  <c r="B861"/>
  <c r="A851"/>
  <c r="G848"/>
  <c r="E844"/>
  <c r="E842"/>
  <c r="B836"/>
  <c r="A834"/>
  <c r="E829"/>
  <c r="D825"/>
  <c r="A819"/>
  <c r="F807"/>
  <c r="E793"/>
  <c r="B791"/>
  <c r="A781"/>
  <c r="G775"/>
  <c r="A767"/>
  <c r="B767"/>
  <c r="D767"/>
  <c r="E767"/>
  <c r="F767"/>
  <c r="G767"/>
  <c r="E734"/>
  <c r="A724"/>
  <c r="E719"/>
  <c r="F719"/>
  <c r="H719"/>
  <c r="D719"/>
  <c r="B719"/>
  <c r="B703"/>
  <c r="E684"/>
  <c r="F684"/>
  <c r="H684"/>
  <c r="D684"/>
  <c r="A684"/>
  <c r="B684"/>
  <c r="B639"/>
  <c r="D639"/>
  <c r="H639"/>
  <c r="G639"/>
  <c r="F639"/>
  <c r="A639"/>
  <c r="G615"/>
  <c r="H615"/>
  <c r="F615"/>
  <c r="E615"/>
  <c r="A615"/>
  <c r="B615"/>
  <c r="D615"/>
  <c r="A782"/>
  <c r="F782"/>
  <c r="B989"/>
  <c r="D844"/>
  <c r="D829"/>
  <c r="D793"/>
  <c r="D788"/>
  <c r="H788"/>
  <c r="A788"/>
  <c r="A773"/>
  <c r="B773"/>
  <c r="G773"/>
  <c r="F770"/>
  <c r="G770"/>
  <c r="D741"/>
  <c r="H741"/>
  <c r="E741"/>
  <c r="A648"/>
  <c r="B648"/>
  <c r="F648"/>
  <c r="G648"/>
  <c r="E648"/>
  <c r="D648"/>
  <c r="H648"/>
  <c r="E24"/>
  <c r="F24"/>
  <c r="G24"/>
  <c r="H24"/>
  <c r="B24"/>
  <c r="D24"/>
  <c r="A636"/>
  <c r="B636"/>
  <c r="E636"/>
  <c r="F636"/>
  <c r="A805"/>
  <c r="B805"/>
  <c r="B783"/>
  <c r="E783"/>
  <c r="F783"/>
  <c r="G783"/>
  <c r="B734"/>
  <c r="G734"/>
  <c r="F734"/>
  <c r="H734"/>
  <c r="A734"/>
  <c r="A711"/>
  <c r="F711"/>
  <c r="E711"/>
  <c r="G711"/>
  <c r="H711"/>
  <c r="B711"/>
  <c r="D688"/>
  <c r="E688"/>
  <c r="G688"/>
  <c r="H688"/>
  <c r="F688"/>
  <c r="D644"/>
  <c r="E644"/>
  <c r="G644"/>
  <c r="H644"/>
  <c r="B644"/>
  <c r="A644"/>
  <c r="G777"/>
  <c r="H777"/>
  <c r="F743"/>
  <c r="A743"/>
  <c r="E743"/>
  <c r="B696"/>
  <c r="A696"/>
  <c r="D696"/>
  <c r="E696"/>
  <c r="F696"/>
  <c r="H681"/>
  <c r="A681"/>
  <c r="B681"/>
  <c r="E681"/>
  <c r="F681"/>
  <c r="B502"/>
  <c r="A502"/>
  <c r="E502"/>
  <c r="F502"/>
  <c r="G502"/>
  <c r="H502"/>
  <c r="D502"/>
  <c r="B973"/>
  <c r="B964"/>
  <c r="A957"/>
  <c r="H1005"/>
  <c r="B1004"/>
  <c r="H989"/>
  <c r="B988"/>
  <c r="H973"/>
  <c r="B972"/>
  <c r="H957"/>
  <c r="B956"/>
  <c r="H941"/>
  <c r="B940"/>
  <c r="H925"/>
  <c r="B924"/>
  <c r="H909"/>
  <c r="B908"/>
  <c r="H893"/>
  <c r="B892"/>
  <c r="H877"/>
  <c r="B876"/>
  <c r="E872"/>
  <c r="D848"/>
  <c r="B842"/>
  <c r="H839"/>
  <c r="H837"/>
  <c r="B829"/>
  <c r="B825"/>
  <c r="H800"/>
  <c r="D800"/>
  <c r="E795"/>
  <c r="B795"/>
  <c r="B793"/>
  <c r="B788"/>
  <c r="B770"/>
  <c r="D757"/>
  <c r="H757"/>
  <c r="A757"/>
  <c r="B757"/>
  <c r="E757"/>
  <c r="F757"/>
  <c r="G757"/>
  <c r="G750"/>
  <c r="D750"/>
  <c r="E750"/>
  <c r="F750"/>
  <c r="B741"/>
  <c r="B723"/>
  <c r="D723"/>
  <c r="F723"/>
  <c r="A723"/>
  <c r="H723"/>
  <c r="A693"/>
  <c r="B693"/>
  <c r="D693"/>
  <c r="E693"/>
  <c r="F693"/>
  <c r="G693"/>
  <c r="H693"/>
  <c r="B688"/>
  <c r="A668"/>
  <c r="B668"/>
  <c r="D668"/>
  <c r="E668"/>
  <c r="F668"/>
  <c r="G668"/>
  <c r="H668"/>
  <c r="D663"/>
  <c r="E663"/>
  <c r="G663"/>
  <c r="H663"/>
  <c r="F663"/>
  <c r="E551"/>
  <c r="F551"/>
  <c r="H551"/>
  <c r="A551"/>
  <c r="B551"/>
  <c r="D551"/>
  <c r="G551"/>
  <c r="B925"/>
  <c r="E779"/>
  <c r="F779"/>
  <c r="B779"/>
  <c r="A777"/>
  <c r="D721"/>
  <c r="F721"/>
  <c r="H721"/>
  <c r="B721"/>
  <c r="B622"/>
  <c r="A622"/>
  <c r="E622"/>
  <c r="D622"/>
  <c r="F622"/>
  <c r="G622"/>
  <c r="H622"/>
  <c r="B932"/>
  <c r="A925"/>
  <c r="B916"/>
  <c r="A909"/>
  <c r="A893"/>
  <c r="G1005"/>
  <c r="H980"/>
  <c r="B979"/>
  <c r="G973"/>
  <c r="H964"/>
  <c r="B963"/>
  <c r="G957"/>
  <c r="H948"/>
  <c r="B947"/>
  <c r="G941"/>
  <c r="H932"/>
  <c r="B931"/>
  <c r="G925"/>
  <c r="H916"/>
  <c r="B915"/>
  <c r="G909"/>
  <c r="H900"/>
  <c r="B899"/>
  <c r="G893"/>
  <c r="H884"/>
  <c r="B883"/>
  <c r="G877"/>
  <c r="B844"/>
  <c r="A842"/>
  <c r="G839"/>
  <c r="G837"/>
  <c r="A829"/>
  <c r="A825"/>
  <c r="A793"/>
  <c r="F790"/>
  <c r="G790"/>
  <c r="H790"/>
  <c r="H787"/>
  <c r="A783"/>
  <c r="A770"/>
  <c r="B750"/>
  <c r="A747"/>
  <c r="B747"/>
  <c r="F747"/>
  <c r="A741"/>
  <c r="E692"/>
  <c r="F692"/>
  <c r="G692"/>
  <c r="H692"/>
  <c r="B692"/>
  <c r="D692"/>
  <c r="A688"/>
  <c r="B682"/>
  <c r="E682"/>
  <c r="F682"/>
  <c r="H682"/>
  <c r="D682"/>
  <c r="G682"/>
  <c r="B663"/>
  <c r="A629"/>
  <c r="B629"/>
  <c r="E629"/>
  <c r="F629"/>
  <c r="F585"/>
  <c r="G585"/>
  <c r="A585"/>
  <c r="B585"/>
  <c r="D585"/>
  <c r="H585"/>
  <c r="B815"/>
  <c r="E815"/>
  <c r="F815"/>
  <c r="G815"/>
  <c r="F806"/>
  <c r="G806"/>
  <c r="H806"/>
  <c r="B799"/>
  <c r="E799"/>
  <c r="F799"/>
  <c r="G799"/>
  <c r="G749"/>
  <c r="A749"/>
  <c r="B749"/>
  <c r="H749"/>
  <c r="B739"/>
  <c r="D739"/>
  <c r="F739"/>
  <c r="H739"/>
  <c r="A729"/>
  <c r="D729"/>
  <c r="G729"/>
  <c r="H729"/>
  <c r="A691"/>
  <c r="D691"/>
  <c r="B691"/>
  <c r="G691"/>
  <c r="B909"/>
  <c r="B900"/>
  <c r="A877"/>
  <c r="H996"/>
  <c r="B995"/>
  <c r="G989"/>
  <c r="H843"/>
  <c r="H841"/>
  <c r="F837"/>
  <c r="H828"/>
  <c r="H826"/>
  <c r="H824"/>
  <c r="B800"/>
  <c r="A795"/>
  <c r="G787"/>
  <c r="H782"/>
  <c r="A780"/>
  <c r="B780"/>
  <c r="H780"/>
  <c r="F777"/>
  <c r="B775"/>
  <c r="G756"/>
  <c r="A750"/>
  <c r="H743"/>
  <c r="H740"/>
  <c r="B740"/>
  <c r="A740"/>
  <c r="D740"/>
  <c r="E740"/>
  <c r="F740"/>
  <c r="G740"/>
  <c r="B718"/>
  <c r="G718"/>
  <c r="E718"/>
  <c r="A692"/>
  <c r="A682"/>
  <c r="E667"/>
  <c r="F667"/>
  <c r="H667"/>
  <c r="G667"/>
  <c r="A663"/>
  <c r="A647"/>
  <c r="B647"/>
  <c r="E647"/>
  <c r="F647"/>
  <c r="A632"/>
  <c r="B632"/>
  <c r="G632"/>
  <c r="H632"/>
  <c r="F632"/>
  <c r="E632"/>
  <c r="F674"/>
  <c r="G674"/>
  <c r="B674"/>
  <c r="D674"/>
  <c r="E674"/>
  <c r="H674"/>
  <c r="A674"/>
  <c r="B671"/>
  <c r="D671"/>
  <c r="A625"/>
  <c r="D625"/>
  <c r="F625"/>
  <c r="H625"/>
  <c r="F610"/>
  <c r="E610"/>
  <c r="H610"/>
  <c r="A610"/>
  <c r="H599"/>
  <c r="F599"/>
  <c r="B599"/>
  <c r="D599"/>
  <c r="G599"/>
  <c r="A599"/>
  <c r="F574"/>
  <c r="A574"/>
  <c r="B574"/>
  <c r="D574"/>
  <c r="E574"/>
  <c r="H574"/>
  <c r="B570"/>
  <c r="A570"/>
  <c r="D570"/>
  <c r="G570"/>
  <c r="H570"/>
  <c r="F542"/>
  <c r="G542"/>
  <c r="A542"/>
  <c r="D542"/>
  <c r="E542"/>
  <c r="B542"/>
  <c r="G350"/>
  <c r="B350"/>
  <c r="E350"/>
  <c r="D350"/>
  <c r="H350"/>
  <c r="F350"/>
  <c r="F699"/>
  <c r="H699"/>
  <c r="A699"/>
  <c r="G699"/>
  <c r="B670"/>
  <c r="D670"/>
  <c r="E670"/>
  <c r="F670"/>
  <c r="G670"/>
  <c r="A670"/>
  <c r="D628"/>
  <c r="E628"/>
  <c r="G628"/>
  <c r="F628"/>
  <c r="H628"/>
  <c r="B628"/>
  <c r="B620"/>
  <c r="A620"/>
  <c r="H620"/>
  <c r="B550"/>
  <c r="E550"/>
  <c r="H550"/>
  <c r="A550"/>
  <c r="D550"/>
  <c r="F550"/>
  <c r="G550"/>
  <c r="F529"/>
  <c r="E529"/>
  <c r="G529"/>
  <c r="B529"/>
  <c r="H529"/>
  <c r="H765"/>
  <c r="B702"/>
  <c r="G702"/>
  <c r="B680"/>
  <c r="E680"/>
  <c r="F680"/>
  <c r="H680"/>
  <c r="D680"/>
  <c r="A677"/>
  <c r="B677"/>
  <c r="E677"/>
  <c r="A643"/>
  <c r="D643"/>
  <c r="H634"/>
  <c r="A628"/>
  <c r="H624"/>
  <c r="A624"/>
  <c r="B624"/>
  <c r="D624"/>
  <c r="G624"/>
  <c r="A613"/>
  <c r="G613"/>
  <c r="H613"/>
  <c r="F613"/>
  <c r="B563"/>
  <c r="D563"/>
  <c r="A563"/>
  <c r="E563"/>
  <c r="F563"/>
  <c r="G563"/>
  <c r="H563"/>
  <c r="H774"/>
  <c r="G765"/>
  <c r="H763"/>
  <c r="H759"/>
  <c r="D753"/>
  <c r="H744"/>
  <c r="H742"/>
  <c r="D738"/>
  <c r="H732"/>
  <c r="G722"/>
  <c r="B707"/>
  <c r="D707"/>
  <c r="F707"/>
  <c r="A707"/>
  <c r="A702"/>
  <c r="B699"/>
  <c r="A680"/>
  <c r="H669"/>
  <c r="F658"/>
  <c r="G658"/>
  <c r="B643"/>
  <c r="H638"/>
  <c r="G634"/>
  <c r="H588"/>
  <c r="B588"/>
  <c r="D588"/>
  <c r="F588"/>
  <c r="A588"/>
  <c r="G588"/>
  <c r="A568"/>
  <c r="H568"/>
  <c r="B568"/>
  <c r="D568"/>
  <c r="E568"/>
  <c r="F568"/>
  <c r="G568"/>
  <c r="G536"/>
  <c r="A536"/>
  <c r="B536"/>
  <c r="F536"/>
  <c r="H536"/>
  <c r="E536"/>
  <c r="B424"/>
  <c r="G424"/>
  <c r="E424"/>
  <c r="F424"/>
  <c r="H424"/>
  <c r="D424"/>
  <c r="G774"/>
  <c r="F765"/>
  <c r="G763"/>
  <c r="H761"/>
  <c r="G759"/>
  <c r="B751"/>
  <c r="H748"/>
  <c r="H746"/>
  <c r="G744"/>
  <c r="G742"/>
  <c r="E735"/>
  <c r="F735"/>
  <c r="H735"/>
  <c r="D735"/>
  <c r="G732"/>
  <c r="H727"/>
  <c r="A725"/>
  <c r="D725"/>
  <c r="H725"/>
  <c r="F722"/>
  <c r="D712"/>
  <c r="E712"/>
  <c r="G712"/>
  <c r="G709"/>
  <c r="H698"/>
  <c r="G690"/>
  <c r="D690"/>
  <c r="F690"/>
  <c r="H690"/>
  <c r="D687"/>
  <c r="A687"/>
  <c r="B687"/>
  <c r="F687"/>
  <c r="G683"/>
  <c r="H679"/>
  <c r="G669"/>
  <c r="E662"/>
  <c r="A662"/>
  <c r="B662"/>
  <c r="F662"/>
  <c r="F642"/>
  <c r="G642"/>
  <c r="A642"/>
  <c r="B642"/>
  <c r="D642"/>
  <c r="E642"/>
  <c r="H642"/>
  <c r="F638"/>
  <c r="F634"/>
  <c r="B613"/>
  <c r="F593"/>
  <c r="A593"/>
  <c r="E593"/>
  <c r="H593"/>
  <c r="D496"/>
  <c r="E496"/>
  <c r="G496"/>
  <c r="A496"/>
  <c r="B496"/>
  <c r="H496"/>
  <c r="E765"/>
  <c r="E759"/>
  <c r="B753"/>
  <c r="A751"/>
  <c r="F746"/>
  <c r="F744"/>
  <c r="E742"/>
  <c r="E722"/>
  <c r="G679"/>
  <c r="D676"/>
  <c r="E676"/>
  <c r="G676"/>
  <c r="H676"/>
  <c r="B676"/>
  <c r="B658"/>
  <c r="B656"/>
  <c r="F652"/>
  <c r="G641"/>
  <c r="D596"/>
  <c r="E596"/>
  <c r="G596"/>
  <c r="H596"/>
  <c r="E401"/>
  <c r="B401"/>
  <c r="D401"/>
  <c r="F401"/>
  <c r="G401"/>
  <c r="H401"/>
  <c r="F683"/>
  <c r="H683"/>
  <c r="A683"/>
  <c r="B683"/>
  <c r="E683"/>
  <c r="D669"/>
  <c r="F669"/>
  <c r="A669"/>
  <c r="D661"/>
  <c r="E661"/>
  <c r="G661"/>
  <c r="H661"/>
  <c r="E652"/>
  <c r="E641"/>
  <c r="B638"/>
  <c r="A638"/>
  <c r="D638"/>
  <c r="G638"/>
  <c r="B634"/>
  <c r="E634"/>
  <c r="D612"/>
  <c r="B612"/>
  <c r="E612"/>
  <c r="G612"/>
  <c r="A612"/>
  <c r="H612"/>
  <c r="H604"/>
  <c r="A559"/>
  <c r="B559"/>
  <c r="D559"/>
  <c r="F559"/>
  <c r="G559"/>
  <c r="E559"/>
  <c r="E510"/>
  <c r="F510"/>
  <c r="G510"/>
  <c r="B510"/>
  <c r="A510"/>
  <c r="D510"/>
  <c r="H510"/>
  <c r="B394"/>
  <c r="D394"/>
  <c r="F394"/>
  <c r="G394"/>
  <c r="H394"/>
  <c r="E394"/>
  <c r="A732"/>
  <c r="B732"/>
  <c r="E732"/>
  <c r="A709"/>
  <c r="D709"/>
  <c r="H709"/>
  <c r="A698"/>
  <c r="B698"/>
  <c r="D698"/>
  <c r="E698"/>
  <c r="H672"/>
  <c r="B672"/>
  <c r="D672"/>
  <c r="E672"/>
  <c r="F672"/>
  <c r="G672"/>
  <c r="A672"/>
  <c r="B669"/>
  <c r="B661"/>
  <c r="B655"/>
  <c r="D655"/>
  <c r="A655"/>
  <c r="E655"/>
  <c r="F655"/>
  <c r="G655"/>
  <c r="H655"/>
  <c r="B618"/>
  <c r="E618"/>
  <c r="F618"/>
  <c r="G618"/>
  <c r="H618"/>
  <c r="D618"/>
  <c r="A596"/>
  <c r="B582"/>
  <c r="A582"/>
  <c r="G582"/>
  <c r="H582"/>
  <c r="F582"/>
  <c r="F577"/>
  <c r="A577"/>
  <c r="E577"/>
  <c r="B577"/>
  <c r="G577"/>
  <c r="H577"/>
  <c r="B555"/>
  <c r="D555"/>
  <c r="A555"/>
  <c r="E555"/>
  <c r="F555"/>
  <c r="G555"/>
  <c r="H555"/>
  <c r="G504"/>
  <c r="D504"/>
  <c r="E504"/>
  <c r="A504"/>
  <c r="B504"/>
  <c r="H504"/>
  <c r="A761"/>
  <c r="D761"/>
  <c r="A748"/>
  <c r="E748"/>
  <c r="A727"/>
  <c r="F727"/>
  <c r="B722"/>
  <c r="A679"/>
  <c r="B679"/>
  <c r="E679"/>
  <c r="A661"/>
  <c r="H652"/>
  <c r="B652"/>
  <c r="G652"/>
  <c r="A641"/>
  <c r="F641"/>
  <c r="B641"/>
  <c r="H641"/>
  <c r="F604"/>
  <c r="G604"/>
  <c r="A604"/>
  <c r="B604"/>
  <c r="D604"/>
  <c r="D592"/>
  <c r="G592"/>
  <c r="A592"/>
  <c r="B592"/>
  <c r="F592"/>
  <c r="H592"/>
  <c r="B586"/>
  <c r="D586"/>
  <c r="G586"/>
  <c r="F586"/>
  <c r="H586"/>
  <c r="E586"/>
  <c r="D544"/>
  <c r="E544"/>
  <c r="G544"/>
  <c r="B544"/>
  <c r="F544"/>
  <c r="D503"/>
  <c r="E503"/>
  <c r="F503"/>
  <c r="H503"/>
  <c r="A503"/>
  <c r="B503"/>
  <c r="G503"/>
  <c r="E494"/>
  <c r="F494"/>
  <c r="G494"/>
  <c r="B494"/>
  <c r="H494"/>
  <c r="A494"/>
  <c r="D494"/>
  <c r="B759"/>
  <c r="B744"/>
  <c r="B742"/>
  <c r="D737"/>
  <c r="F737"/>
  <c r="H737"/>
  <c r="B709"/>
  <c r="H671"/>
  <c r="A645"/>
  <c r="B645"/>
  <c r="E645"/>
  <c r="E595"/>
  <c r="H595"/>
  <c r="B595"/>
  <c r="G595"/>
  <c r="D595"/>
  <c r="A544"/>
  <c r="D637"/>
  <c r="F637"/>
  <c r="A635"/>
  <c r="B623"/>
  <c r="D623"/>
  <c r="F623"/>
  <c r="H623"/>
  <c r="H608"/>
  <c r="D608"/>
  <c r="F608"/>
  <c r="F600"/>
  <c r="G600"/>
  <c r="F590"/>
  <c r="A590"/>
  <c r="B590"/>
  <c r="E590"/>
  <c r="H590"/>
  <c r="B575"/>
  <c r="H540"/>
  <c r="A540"/>
  <c r="B540"/>
  <c r="D540"/>
  <c r="E540"/>
  <c r="F540"/>
  <c r="G540"/>
  <c r="H524"/>
  <c r="A524"/>
  <c r="B524"/>
  <c r="E524"/>
  <c r="D524"/>
  <c r="F524"/>
  <c r="G524"/>
  <c r="B470"/>
  <c r="E470"/>
  <c r="A470"/>
  <c r="D470"/>
  <c r="F470"/>
  <c r="H470"/>
  <c r="G470"/>
  <c r="E462"/>
  <c r="F462"/>
  <c r="G462"/>
  <c r="B462"/>
  <c r="A462"/>
  <c r="D462"/>
  <c r="H462"/>
  <c r="A458"/>
  <c r="F573"/>
  <c r="E573"/>
  <c r="G573"/>
  <c r="B573"/>
  <c r="H556"/>
  <c r="G556"/>
  <c r="A556"/>
  <c r="E556"/>
  <c r="D531"/>
  <c r="F531"/>
  <c r="G531"/>
  <c r="B531"/>
  <c r="D528"/>
  <c r="E528"/>
  <c r="G528"/>
  <c r="A528"/>
  <c r="F528"/>
  <c r="H528"/>
  <c r="D487"/>
  <c r="E487"/>
  <c r="F487"/>
  <c r="H487"/>
  <c r="A487"/>
  <c r="G487"/>
  <c r="B487"/>
  <c r="A468"/>
  <c r="B468"/>
  <c r="G468"/>
  <c r="D468"/>
  <c r="E468"/>
  <c r="F468"/>
  <c r="H395"/>
  <c r="B395"/>
  <c r="E395"/>
  <c r="F395"/>
  <c r="G395"/>
  <c r="D395"/>
  <c r="E390"/>
  <c r="H390"/>
  <c r="D390"/>
  <c r="F390"/>
  <c r="G390"/>
  <c r="B390"/>
  <c r="E365"/>
  <c r="F365"/>
  <c r="G365"/>
  <c r="B365"/>
  <c r="H365"/>
  <c r="D365"/>
  <c r="H229"/>
  <c r="E229"/>
  <c r="F229"/>
  <c r="G229"/>
  <c r="B229"/>
  <c r="D229"/>
  <c r="H199"/>
  <c r="B199"/>
  <c r="D199"/>
  <c r="G199"/>
  <c r="E199"/>
  <c r="F199"/>
  <c r="H700"/>
  <c r="H666"/>
  <c r="G664"/>
  <c r="F631"/>
  <c r="A627"/>
  <c r="D627"/>
  <c r="G581"/>
  <c r="E581"/>
  <c r="A581"/>
  <c r="B581"/>
  <c r="F581"/>
  <c r="A543"/>
  <c r="E543"/>
  <c r="B543"/>
  <c r="D543"/>
  <c r="F543"/>
  <c r="H543"/>
  <c r="B486"/>
  <c r="A486"/>
  <c r="D486"/>
  <c r="E486"/>
  <c r="F486"/>
  <c r="G486"/>
  <c r="H486"/>
  <c r="D455"/>
  <c r="E455"/>
  <c r="F455"/>
  <c r="H455"/>
  <c r="A455"/>
  <c r="B455"/>
  <c r="G455"/>
  <c r="E412"/>
  <c r="F412"/>
  <c r="G412"/>
  <c r="B412"/>
  <c r="D412"/>
  <c r="H412"/>
  <c r="E400"/>
  <c r="F400"/>
  <c r="G400"/>
  <c r="B400"/>
  <c r="D400"/>
  <c r="H400"/>
  <c r="F381"/>
  <c r="B381"/>
  <c r="E381"/>
  <c r="D381"/>
  <c r="B534"/>
  <c r="F534"/>
  <c r="E534"/>
  <c r="G534"/>
  <c r="A534"/>
  <c r="A527"/>
  <c r="H527"/>
  <c r="B527"/>
  <c r="D527"/>
  <c r="E527"/>
  <c r="F527"/>
  <c r="G527"/>
  <c r="F513"/>
  <c r="B513"/>
  <c r="A513"/>
  <c r="D513"/>
  <c r="B474"/>
  <c r="E474"/>
  <c r="H474"/>
  <c r="E666"/>
  <c r="G649"/>
  <c r="H649"/>
  <c r="E640"/>
  <c r="E633"/>
  <c r="E619"/>
  <c r="F619"/>
  <c r="H619"/>
  <c r="F609"/>
  <c r="B598"/>
  <c r="E598"/>
  <c r="F598"/>
  <c r="H598"/>
  <c r="A598"/>
  <c r="A580"/>
  <c r="E580"/>
  <c r="F580"/>
  <c r="H580"/>
  <c r="H484"/>
  <c r="A474"/>
  <c r="B410"/>
  <c r="D410"/>
  <c r="F410"/>
  <c r="G410"/>
  <c r="H410"/>
  <c r="E410"/>
  <c r="D700"/>
  <c r="D666"/>
  <c r="A664"/>
  <c r="B664"/>
  <c r="D640"/>
  <c r="F601"/>
  <c r="E601"/>
  <c r="A601"/>
  <c r="D601"/>
  <c r="H601"/>
  <c r="E591"/>
  <c r="B584"/>
  <c r="E584"/>
  <c r="B580"/>
  <c r="F558"/>
  <c r="G558"/>
  <c r="A558"/>
  <c r="B558"/>
  <c r="H558"/>
  <c r="H554"/>
  <c r="E549"/>
  <c r="F526"/>
  <c r="G526"/>
  <c r="B526"/>
  <c r="H526"/>
  <c r="E526"/>
  <c r="H515"/>
  <c r="D515"/>
  <c r="B515"/>
  <c r="F515"/>
  <c r="F501"/>
  <c r="G501"/>
  <c r="H501"/>
  <c r="A501"/>
  <c r="E501"/>
  <c r="G484"/>
  <c r="A477"/>
  <c r="F477"/>
  <c r="E477"/>
  <c r="G477"/>
  <c r="H477"/>
  <c r="G635"/>
  <c r="G633"/>
  <c r="H633"/>
  <c r="G621"/>
  <c r="H611"/>
  <c r="A609"/>
  <c r="D609"/>
  <c r="H597"/>
  <c r="F579"/>
  <c r="D576"/>
  <c r="G576"/>
  <c r="A576"/>
  <c r="B576"/>
  <c r="E576"/>
  <c r="F576"/>
  <c r="H576"/>
  <c r="F554"/>
  <c r="A526"/>
  <c r="H520"/>
  <c r="F484"/>
  <c r="H678"/>
  <c r="D653"/>
  <c r="F653"/>
  <c r="A649"/>
  <c r="H646"/>
  <c r="H630"/>
  <c r="A619"/>
  <c r="A616"/>
  <c r="D616"/>
  <c r="F616"/>
  <c r="G611"/>
  <c r="A591"/>
  <c r="F591"/>
  <c r="H591"/>
  <c r="B587"/>
  <c r="D587"/>
  <c r="G587"/>
  <c r="E587"/>
  <c r="H587"/>
  <c r="A584"/>
  <c r="G575"/>
  <c r="G549"/>
  <c r="H549"/>
  <c r="F549"/>
  <c r="G458"/>
  <c r="E398"/>
  <c r="F398"/>
  <c r="G398"/>
  <c r="B398"/>
  <c r="D398"/>
  <c r="E635"/>
  <c r="F635"/>
  <c r="H635"/>
  <c r="D621"/>
  <c r="F621"/>
  <c r="H621"/>
  <c r="D597"/>
  <c r="G597"/>
  <c r="A597"/>
  <c r="E597"/>
  <c r="E579"/>
  <c r="H579"/>
  <c r="A579"/>
  <c r="B579"/>
  <c r="G579"/>
  <c r="G554"/>
  <c r="B554"/>
  <c r="D554"/>
  <c r="D537"/>
  <c r="F537"/>
  <c r="A537"/>
  <c r="H537"/>
  <c r="E537"/>
  <c r="G537"/>
  <c r="G520"/>
  <c r="B520"/>
  <c r="E520"/>
  <c r="F520"/>
  <c r="A520"/>
  <c r="E506"/>
  <c r="G506"/>
  <c r="H506"/>
  <c r="D506"/>
  <c r="F506"/>
  <c r="A506"/>
  <c r="A484"/>
  <c r="B484"/>
  <c r="E484"/>
  <c r="F458"/>
  <c r="E430"/>
  <c r="F430"/>
  <c r="G430"/>
  <c r="B430"/>
  <c r="H430"/>
  <c r="F678"/>
  <c r="A653"/>
  <c r="F646"/>
  <c r="A640"/>
  <c r="G637"/>
  <c r="A633"/>
  <c r="F630"/>
  <c r="G623"/>
  <c r="B621"/>
  <c r="B616"/>
  <c r="E611"/>
  <c r="G608"/>
  <c r="E600"/>
  <c r="G590"/>
  <c r="E583"/>
  <c r="H583"/>
  <c r="F583"/>
  <c r="B583"/>
  <c r="G583"/>
  <c r="B537"/>
  <c r="A525"/>
  <c r="F525"/>
  <c r="B525"/>
  <c r="D525"/>
  <c r="H525"/>
  <c r="A511"/>
  <c r="H511"/>
  <c r="F511"/>
  <c r="G511"/>
  <c r="B511"/>
  <c r="D511"/>
  <c r="E511"/>
  <c r="D471"/>
  <c r="E471"/>
  <c r="F471"/>
  <c r="H471"/>
  <c r="A471"/>
  <c r="B471"/>
  <c r="G471"/>
  <c r="D678"/>
  <c r="D646"/>
  <c r="E637"/>
  <c r="B635"/>
  <c r="D630"/>
  <c r="E623"/>
  <c r="A621"/>
  <c r="D611"/>
  <c r="E608"/>
  <c r="D603"/>
  <c r="E603"/>
  <c r="A603"/>
  <c r="F603"/>
  <c r="H603"/>
  <c r="D600"/>
  <c r="B597"/>
  <c r="D590"/>
  <c r="A575"/>
  <c r="F575"/>
  <c r="H575"/>
  <c r="A554"/>
  <c r="F545"/>
  <c r="E545"/>
  <c r="G545"/>
  <c r="H545"/>
  <c r="E519"/>
  <c r="F519"/>
  <c r="H519"/>
  <c r="A519"/>
  <c r="D519"/>
  <c r="G519"/>
  <c r="B506"/>
  <c r="B458"/>
  <c r="E458"/>
  <c r="H458"/>
  <c r="E345"/>
  <c r="F345"/>
  <c r="G345"/>
  <c r="B345"/>
  <c r="H345"/>
  <c r="A495"/>
  <c r="H495"/>
  <c r="B495"/>
  <c r="D495"/>
  <c r="E495"/>
  <c r="F495"/>
  <c r="B438"/>
  <c r="E438"/>
  <c r="B427"/>
  <c r="D427"/>
  <c r="F427"/>
  <c r="H427"/>
  <c r="B409"/>
  <c r="E409"/>
  <c r="F409"/>
  <c r="G409"/>
  <c r="H409"/>
  <c r="B378"/>
  <c r="D378"/>
  <c r="E378"/>
  <c r="F378"/>
  <c r="G378"/>
  <c r="B294"/>
  <c r="F294"/>
  <c r="D294"/>
  <c r="E294"/>
  <c r="G294"/>
  <c r="H294"/>
  <c r="B54"/>
  <c r="G54"/>
  <c r="F54"/>
  <c r="H54"/>
  <c r="D54"/>
  <c r="E54"/>
  <c r="F572"/>
  <c r="G565"/>
  <c r="H565"/>
  <c r="E565"/>
  <c r="A561"/>
  <c r="H548"/>
  <c r="A541"/>
  <c r="D541"/>
  <c r="H538"/>
  <c r="G533"/>
  <c r="H533"/>
  <c r="A533"/>
  <c r="B533"/>
  <c r="D533"/>
  <c r="F518"/>
  <c r="D457"/>
  <c r="F457"/>
  <c r="H457"/>
  <c r="A457"/>
  <c r="B457"/>
  <c r="E457"/>
  <c r="G457"/>
  <c r="F408"/>
  <c r="E408"/>
  <c r="G408"/>
  <c r="H408"/>
  <c r="D358"/>
  <c r="E358"/>
  <c r="F358"/>
  <c r="H358"/>
  <c r="G358"/>
  <c r="B304"/>
  <c r="D304"/>
  <c r="G304"/>
  <c r="H304"/>
  <c r="E304"/>
  <c r="F304"/>
  <c r="E178"/>
  <c r="F178"/>
  <c r="G178"/>
  <c r="B178"/>
  <c r="D178"/>
  <c r="B565"/>
  <c r="H553"/>
  <c r="B541"/>
  <c r="F538"/>
  <c r="E522"/>
  <c r="A522"/>
  <c r="B522"/>
  <c r="H467"/>
  <c r="A467"/>
  <c r="D467"/>
  <c r="B467"/>
  <c r="E467"/>
  <c r="F467"/>
  <c r="G467"/>
  <c r="A461"/>
  <c r="D461"/>
  <c r="F461"/>
  <c r="H461"/>
  <c r="F452"/>
  <c r="D441"/>
  <c r="F441"/>
  <c r="H441"/>
  <c r="H348"/>
  <c r="E348"/>
  <c r="F348"/>
  <c r="G348"/>
  <c r="B348"/>
  <c r="D348"/>
  <c r="G242"/>
  <c r="F242"/>
  <c r="E242"/>
  <c r="D242"/>
  <c r="H242"/>
  <c r="H572"/>
  <c r="B572"/>
  <c r="E567"/>
  <c r="F567"/>
  <c r="H567"/>
  <c r="D560"/>
  <c r="E560"/>
  <c r="G560"/>
  <c r="G553"/>
  <c r="A548"/>
  <c r="B548"/>
  <c r="D548"/>
  <c r="G548"/>
  <c r="B518"/>
  <c r="G518"/>
  <c r="H518"/>
  <c r="E490"/>
  <c r="A490"/>
  <c r="B490"/>
  <c r="D490"/>
  <c r="F490"/>
  <c r="G490"/>
  <c r="G472"/>
  <c r="D472"/>
  <c r="E472"/>
  <c r="F472"/>
  <c r="E433"/>
  <c r="E421"/>
  <c r="B312"/>
  <c r="D312"/>
  <c r="E312"/>
  <c r="G312"/>
  <c r="H312"/>
  <c r="B242"/>
  <c r="B567"/>
  <c r="G508"/>
  <c r="H508"/>
  <c r="A508"/>
  <c r="B508"/>
  <c r="B472"/>
  <c r="A452"/>
  <c r="B452"/>
  <c r="E452"/>
  <c r="G452"/>
  <c r="F444"/>
  <c r="A441"/>
  <c r="H315"/>
  <c r="G315"/>
  <c r="D315"/>
  <c r="E315"/>
  <c r="F315"/>
  <c r="D311"/>
  <c r="H311"/>
  <c r="B311"/>
  <c r="E311"/>
  <c r="F311"/>
  <c r="G311"/>
  <c r="E254"/>
  <c r="F254"/>
  <c r="G254"/>
  <c r="H254"/>
  <c r="B254"/>
  <c r="D254"/>
  <c r="A572"/>
  <c r="A567"/>
  <c r="D553"/>
  <c r="F553"/>
  <c r="A553"/>
  <c r="E535"/>
  <c r="F535"/>
  <c r="H535"/>
  <c r="A535"/>
  <c r="D521"/>
  <c r="F521"/>
  <c r="B521"/>
  <c r="H521"/>
  <c r="A518"/>
  <c r="D464"/>
  <c r="E464"/>
  <c r="G464"/>
  <c r="H464"/>
  <c r="E444"/>
  <c r="F433"/>
  <c r="G433"/>
  <c r="H433"/>
  <c r="F421"/>
  <c r="G421"/>
  <c r="H421"/>
  <c r="F417"/>
  <c r="B417"/>
  <c r="D417"/>
  <c r="E417"/>
  <c r="G417"/>
  <c r="H417"/>
  <c r="D402"/>
  <c r="E402"/>
  <c r="F402"/>
  <c r="H402"/>
  <c r="G402"/>
  <c r="B328"/>
  <c r="D328"/>
  <c r="E328"/>
  <c r="F328"/>
  <c r="G328"/>
  <c r="H328"/>
  <c r="E323"/>
  <c r="B315"/>
  <c r="H571"/>
  <c r="D569"/>
  <c r="F569"/>
  <c r="G569"/>
  <c r="F564"/>
  <c r="A560"/>
  <c r="B553"/>
  <c r="B538"/>
  <c r="B535"/>
  <c r="A532"/>
  <c r="B532"/>
  <c r="E532"/>
  <c r="A521"/>
  <c r="F517"/>
  <c r="G517"/>
  <c r="H517"/>
  <c r="A517"/>
  <c r="B517"/>
  <c r="D517"/>
  <c r="E517"/>
  <c r="A507"/>
  <c r="B507"/>
  <c r="D507"/>
  <c r="E507"/>
  <c r="F507"/>
  <c r="G507"/>
  <c r="F497"/>
  <c r="D497"/>
  <c r="H497"/>
  <c r="B464"/>
  <c r="G460"/>
  <c r="H460"/>
  <c r="A460"/>
  <c r="B460"/>
  <c r="D460"/>
  <c r="E460"/>
  <c r="H451"/>
  <c r="A451"/>
  <c r="D451"/>
  <c r="B451"/>
  <c r="E451"/>
  <c r="F451"/>
  <c r="B402"/>
  <c r="H370"/>
  <c r="D370"/>
  <c r="E370"/>
  <c r="F370"/>
  <c r="G370"/>
  <c r="H270"/>
  <c r="D240"/>
  <c r="G240"/>
  <c r="B240"/>
  <c r="E240"/>
  <c r="F240"/>
  <c r="H240"/>
  <c r="D448"/>
  <c r="E448"/>
  <c r="G448"/>
  <c r="A448"/>
  <c r="B448"/>
  <c r="F448"/>
  <c r="H448"/>
  <c r="G444"/>
  <c r="H444"/>
  <c r="D416"/>
  <c r="E416"/>
  <c r="G416"/>
  <c r="H416"/>
  <c r="F416"/>
  <c r="H331"/>
  <c r="G331"/>
  <c r="B331"/>
  <c r="D331"/>
  <c r="F331"/>
  <c r="H323"/>
  <c r="G323"/>
  <c r="F323"/>
  <c r="B323"/>
  <c r="G270"/>
  <c r="E594"/>
  <c r="A594"/>
  <c r="E578"/>
  <c r="A578"/>
  <c r="A569"/>
  <c r="A497"/>
  <c r="D489"/>
  <c r="F489"/>
  <c r="F485"/>
  <c r="G485"/>
  <c r="H485"/>
  <c r="A485"/>
  <c r="B485"/>
  <c r="D485"/>
  <c r="E485"/>
  <c r="B444"/>
  <c r="D439"/>
  <c r="E439"/>
  <c r="F439"/>
  <c r="H439"/>
  <c r="A439"/>
  <c r="B439"/>
  <c r="B416"/>
  <c r="G388"/>
  <c r="D388"/>
  <c r="E388"/>
  <c r="F388"/>
  <c r="F384"/>
  <c r="D384"/>
  <c r="E384"/>
  <c r="H384"/>
  <c r="B384"/>
  <c r="B248"/>
  <c r="H248"/>
  <c r="D248"/>
  <c r="E248"/>
  <c r="F248"/>
  <c r="G248"/>
  <c r="B571"/>
  <c r="D571"/>
  <c r="G571"/>
  <c r="A564"/>
  <c r="B564"/>
  <c r="H561"/>
  <c r="H499"/>
  <c r="D499"/>
  <c r="E499"/>
  <c r="A444"/>
  <c r="H438"/>
  <c r="F270"/>
  <c r="E270"/>
  <c r="B270"/>
  <c r="H505"/>
  <c r="H500"/>
  <c r="F493"/>
  <c r="A491"/>
  <c r="B491"/>
  <c r="D491"/>
  <c r="H488"/>
  <c r="G483"/>
  <c r="G481"/>
  <c r="H473"/>
  <c r="G454"/>
  <c r="G443"/>
  <c r="H440"/>
  <c r="E437"/>
  <c r="G429"/>
  <c r="G426"/>
  <c r="D415"/>
  <c r="B415"/>
  <c r="H415"/>
  <c r="F411"/>
  <c r="H407"/>
  <c r="G404"/>
  <c r="D404"/>
  <c r="E404"/>
  <c r="F404"/>
  <c r="E377"/>
  <c r="H377"/>
  <c r="B373"/>
  <c r="D373"/>
  <c r="F373"/>
  <c r="G373"/>
  <c r="H373"/>
  <c r="B357"/>
  <c r="D357"/>
  <c r="G357"/>
  <c r="G292"/>
  <c r="H289"/>
  <c r="B280"/>
  <c r="H280"/>
  <c r="D280"/>
  <c r="E280"/>
  <c r="F280"/>
  <c r="G280"/>
  <c r="E493"/>
  <c r="F488"/>
  <c r="E481"/>
  <c r="G476"/>
  <c r="H476"/>
  <c r="A463"/>
  <c r="D463"/>
  <c r="H463"/>
  <c r="A449"/>
  <c r="F449"/>
  <c r="F440"/>
  <c r="D432"/>
  <c r="E432"/>
  <c r="G432"/>
  <c r="G407"/>
  <c r="F397"/>
  <c r="B397"/>
  <c r="D397"/>
  <c r="G393"/>
  <c r="B377"/>
  <c r="A443"/>
  <c r="B443"/>
  <c r="D443"/>
  <c r="F443"/>
  <c r="H443"/>
  <c r="F437"/>
  <c r="G437"/>
  <c r="H437"/>
  <c r="D429"/>
  <c r="F429"/>
  <c r="D423"/>
  <c r="E423"/>
  <c r="F423"/>
  <c r="H423"/>
  <c r="D414"/>
  <c r="E414"/>
  <c r="F414"/>
  <c r="H414"/>
  <c r="H411"/>
  <c r="B411"/>
  <c r="E411"/>
  <c r="F368"/>
  <c r="D368"/>
  <c r="E368"/>
  <c r="G368"/>
  <c r="H368"/>
  <c r="F301"/>
  <c r="H301"/>
  <c r="E301"/>
  <c r="G301"/>
  <c r="E292"/>
  <c r="D292"/>
  <c r="H292"/>
  <c r="D289"/>
  <c r="G289"/>
  <c r="B289"/>
  <c r="E289"/>
  <c r="G182"/>
  <c r="B182"/>
  <c r="D182"/>
  <c r="E182"/>
  <c r="F182"/>
  <c r="H182"/>
  <c r="D505"/>
  <c r="F505"/>
  <c r="H483"/>
  <c r="D483"/>
  <c r="D473"/>
  <c r="F473"/>
  <c r="B454"/>
  <c r="E454"/>
  <c r="B426"/>
  <c r="E426"/>
  <c r="B420"/>
  <c r="D420"/>
  <c r="E420"/>
  <c r="G420"/>
  <c r="B368"/>
  <c r="B301"/>
  <c r="B296"/>
  <c r="H296"/>
  <c r="D296"/>
  <c r="E296"/>
  <c r="F296"/>
  <c r="H509"/>
  <c r="B505"/>
  <c r="E478"/>
  <c r="F478"/>
  <c r="G478"/>
  <c r="B478"/>
  <c r="G475"/>
  <c r="B473"/>
  <c r="A454"/>
  <c r="H442"/>
  <c r="B440"/>
  <c r="G440"/>
  <c r="B437"/>
  <c r="G431"/>
  <c r="B429"/>
  <c r="B423"/>
  <c r="G419"/>
  <c r="B414"/>
  <c r="B407"/>
  <c r="E407"/>
  <c r="B393"/>
  <c r="E393"/>
  <c r="D383"/>
  <c r="G383"/>
  <c r="H383"/>
  <c r="H355"/>
  <c r="F352"/>
  <c r="B352"/>
  <c r="D352"/>
  <c r="E352"/>
  <c r="G352"/>
  <c r="E318"/>
  <c r="B318"/>
  <c r="F318"/>
  <c r="G318"/>
  <c r="H318"/>
  <c r="B292"/>
  <c r="E133"/>
  <c r="F133"/>
  <c r="H133"/>
  <c r="D133"/>
  <c r="G133"/>
  <c r="D512"/>
  <c r="E512"/>
  <c r="G512"/>
  <c r="G509"/>
  <c r="A505"/>
  <c r="A500"/>
  <c r="B500"/>
  <c r="B493"/>
  <c r="B483"/>
  <c r="B481"/>
  <c r="A473"/>
  <c r="H456"/>
  <c r="G442"/>
  <c r="A440"/>
  <c r="A437"/>
  <c r="F428"/>
  <c r="E396"/>
  <c r="F396"/>
  <c r="G396"/>
  <c r="B396"/>
  <c r="G355"/>
  <c r="G300"/>
  <c r="B300"/>
  <c r="D300"/>
  <c r="E300"/>
  <c r="F300"/>
  <c r="F283"/>
  <c r="H283"/>
  <c r="E283"/>
  <c r="G283"/>
  <c r="B283"/>
  <c r="D283"/>
  <c r="B133"/>
  <c r="E406"/>
  <c r="H406"/>
  <c r="D406"/>
  <c r="F406"/>
  <c r="G406"/>
  <c r="D386"/>
  <c r="E386"/>
  <c r="F386"/>
  <c r="H386"/>
  <c r="D367"/>
  <c r="E367"/>
  <c r="G367"/>
  <c r="B367"/>
  <c r="H367"/>
  <c r="F355"/>
  <c r="D256"/>
  <c r="E256"/>
  <c r="F256"/>
  <c r="G256"/>
  <c r="E225"/>
  <c r="F225"/>
  <c r="G225"/>
  <c r="H225"/>
  <c r="B225"/>
  <c r="D225"/>
  <c r="E132"/>
  <c r="F132"/>
  <c r="G132"/>
  <c r="H132"/>
  <c r="B132"/>
  <c r="D132"/>
  <c r="E492"/>
  <c r="H480"/>
  <c r="A475"/>
  <c r="B475"/>
  <c r="D475"/>
  <c r="H475"/>
  <c r="A459"/>
  <c r="B459"/>
  <c r="D459"/>
  <c r="F459"/>
  <c r="H459"/>
  <c r="F453"/>
  <c r="G453"/>
  <c r="H453"/>
  <c r="A445"/>
  <c r="D445"/>
  <c r="F445"/>
  <c r="D431"/>
  <c r="H431"/>
  <c r="H419"/>
  <c r="D419"/>
  <c r="F392"/>
  <c r="E392"/>
  <c r="G392"/>
  <c r="H392"/>
  <c r="B386"/>
  <c r="G340"/>
  <c r="B340"/>
  <c r="F340"/>
  <c r="H340"/>
  <c r="B256"/>
  <c r="G214"/>
  <c r="B214"/>
  <c r="H214"/>
  <c r="E214"/>
  <c r="D214"/>
  <c r="D509"/>
  <c r="B442"/>
  <c r="E442"/>
  <c r="G428"/>
  <c r="H428"/>
  <c r="D425"/>
  <c r="F425"/>
  <c r="H425"/>
  <c r="F413"/>
  <c r="B413"/>
  <c r="D413"/>
  <c r="B406"/>
  <c r="D399"/>
  <c r="G399"/>
  <c r="B399"/>
  <c r="E399"/>
  <c r="B392"/>
  <c r="H382"/>
  <c r="D382"/>
  <c r="F382"/>
  <c r="G382"/>
  <c r="G375"/>
  <c r="E375"/>
  <c r="F375"/>
  <c r="H375"/>
  <c r="B375"/>
  <c r="B371"/>
  <c r="D371"/>
  <c r="E371"/>
  <c r="F371"/>
  <c r="H371"/>
  <c r="H366"/>
  <c r="B366"/>
  <c r="D366"/>
  <c r="E366"/>
  <c r="F366"/>
  <c r="B355"/>
  <c r="E355"/>
  <c r="G332"/>
  <c r="B332"/>
  <c r="D332"/>
  <c r="E332"/>
  <c r="F332"/>
  <c r="H332"/>
  <c r="B278"/>
  <c r="E278"/>
  <c r="F278"/>
  <c r="G278"/>
  <c r="H278"/>
  <c r="D278"/>
  <c r="B155"/>
  <c r="F155"/>
  <c r="D155"/>
  <c r="E155"/>
  <c r="G155"/>
  <c r="H155"/>
  <c r="B539"/>
  <c r="D539"/>
  <c r="G492"/>
  <c r="H492"/>
  <c r="D480"/>
  <c r="E480"/>
  <c r="G480"/>
  <c r="B456"/>
  <c r="G456"/>
  <c r="B436"/>
  <c r="E436"/>
  <c r="G436"/>
  <c r="B431"/>
  <c r="B428"/>
  <c r="B425"/>
  <c r="B422"/>
  <c r="E422"/>
  <c r="B419"/>
  <c r="B382"/>
  <c r="H379"/>
  <c r="B379"/>
  <c r="E379"/>
  <c r="G282"/>
  <c r="H282"/>
  <c r="B282"/>
  <c r="D282"/>
  <c r="H385"/>
  <c r="F372"/>
  <c r="G372"/>
  <c r="H372"/>
  <c r="D360"/>
  <c r="F360"/>
  <c r="E326"/>
  <c r="B326"/>
  <c r="F309"/>
  <c r="H309"/>
  <c r="H298"/>
  <c r="B298"/>
  <c r="D241"/>
  <c r="E241"/>
  <c r="F241"/>
  <c r="G241"/>
  <c r="H241"/>
  <c r="B241"/>
  <c r="D219"/>
  <c r="E219"/>
  <c r="F219"/>
  <c r="G219"/>
  <c r="H219"/>
  <c r="D206"/>
  <c r="E206"/>
  <c r="H206"/>
  <c r="B206"/>
  <c r="E184"/>
  <c r="H184"/>
  <c r="B184"/>
  <c r="D184"/>
  <c r="H154"/>
  <c r="D154"/>
  <c r="F154"/>
  <c r="G154"/>
  <c r="E154"/>
  <c r="B154"/>
  <c r="F140"/>
  <c r="B140"/>
  <c r="D140"/>
  <c r="G140"/>
  <c r="H140"/>
  <c r="F127"/>
  <c r="B127"/>
  <c r="G127"/>
  <c r="E127"/>
  <c r="D127"/>
  <c r="H347"/>
  <c r="D347"/>
  <c r="E347"/>
  <c r="F347"/>
  <c r="E342"/>
  <c r="E334"/>
  <c r="B334"/>
  <c r="F317"/>
  <c r="H317"/>
  <c r="B306"/>
  <c r="D285"/>
  <c r="G285"/>
  <c r="D239"/>
  <c r="E239"/>
  <c r="F239"/>
  <c r="G239"/>
  <c r="H239"/>
  <c r="D235"/>
  <c r="F235"/>
  <c r="G235"/>
  <c r="H235"/>
  <c r="B235"/>
  <c r="E235"/>
  <c r="E76"/>
  <c r="F76"/>
  <c r="G76"/>
  <c r="B76"/>
  <c r="H76"/>
  <c r="D76"/>
  <c r="B36"/>
  <c r="G36"/>
  <c r="H36"/>
  <c r="F36"/>
  <c r="D36"/>
  <c r="E36"/>
  <c r="D374"/>
  <c r="E374"/>
  <c r="F374"/>
  <c r="H374"/>
  <c r="B362"/>
  <c r="D362"/>
  <c r="H339"/>
  <c r="G339"/>
  <c r="B320"/>
  <c r="D320"/>
  <c r="B317"/>
  <c r="D303"/>
  <c r="H303"/>
  <c r="H297"/>
  <c r="E297"/>
  <c r="F297"/>
  <c r="G297"/>
  <c r="D288"/>
  <c r="E288"/>
  <c r="F288"/>
  <c r="G288"/>
  <c r="H288"/>
  <c r="B285"/>
  <c r="F35"/>
  <c r="G35"/>
  <c r="H35"/>
  <c r="E35"/>
  <c r="D35"/>
  <c r="B35"/>
  <c r="E405"/>
  <c r="B347"/>
  <c r="B342"/>
  <c r="B339"/>
  <c r="F325"/>
  <c r="H325"/>
  <c r="B314"/>
  <c r="B303"/>
  <c r="B297"/>
  <c r="B288"/>
  <c r="H265"/>
  <c r="G265"/>
  <c r="F265"/>
  <c r="B265"/>
  <c r="B239"/>
  <c r="H218"/>
  <c r="E218"/>
  <c r="F218"/>
  <c r="E213"/>
  <c r="F213"/>
  <c r="B213"/>
  <c r="G213"/>
  <c r="B183"/>
  <c r="H183"/>
  <c r="D183"/>
  <c r="G183"/>
  <c r="F159"/>
  <c r="B159"/>
  <c r="G159"/>
  <c r="E159"/>
  <c r="B385"/>
  <c r="H354"/>
  <c r="D354"/>
  <c r="F333"/>
  <c r="H333"/>
  <c r="G327"/>
  <c r="B322"/>
  <c r="F316"/>
  <c r="D272"/>
  <c r="G272"/>
  <c r="B272"/>
  <c r="H231"/>
  <c r="G231"/>
  <c r="E231"/>
  <c r="F231"/>
  <c r="B231"/>
  <c r="B217"/>
  <c r="F217"/>
  <c r="D217"/>
  <c r="E217"/>
  <c r="G217"/>
  <c r="H217"/>
  <c r="B188"/>
  <c r="D188"/>
  <c r="F188"/>
  <c r="E188"/>
  <c r="H188"/>
  <c r="G188"/>
  <c r="F151"/>
  <c r="B151"/>
  <c r="D151"/>
  <c r="E151"/>
  <c r="H151"/>
  <c r="G151"/>
  <c r="D103"/>
  <c r="F103"/>
  <c r="H103"/>
  <c r="B103"/>
  <c r="E103"/>
  <c r="G103"/>
  <c r="H90"/>
  <c r="F90"/>
  <c r="G90"/>
  <c r="B90"/>
  <c r="E90"/>
  <c r="B403"/>
  <c r="B387"/>
  <c r="F380"/>
  <c r="D376"/>
  <c r="F376"/>
  <c r="F349"/>
  <c r="D349"/>
  <c r="E349"/>
  <c r="H349"/>
  <c r="F346"/>
  <c r="F338"/>
  <c r="B336"/>
  <c r="D336"/>
  <c r="B333"/>
  <c r="F327"/>
  <c r="D319"/>
  <c r="H319"/>
  <c r="E316"/>
  <c r="G308"/>
  <c r="B308"/>
  <c r="G302"/>
  <c r="F275"/>
  <c r="G268"/>
  <c r="E268"/>
  <c r="F268"/>
  <c r="H268"/>
  <c r="B268"/>
  <c r="F264"/>
  <c r="H253"/>
  <c r="E250"/>
  <c r="E227"/>
  <c r="F227"/>
  <c r="G227"/>
  <c r="H227"/>
  <c r="B227"/>
  <c r="D227"/>
  <c r="F175"/>
  <c r="D175"/>
  <c r="H175"/>
  <c r="B175"/>
  <c r="E175"/>
  <c r="G175"/>
  <c r="F171"/>
  <c r="G171"/>
  <c r="E171"/>
  <c r="H171"/>
  <c r="G150"/>
  <c r="E150"/>
  <c r="F150"/>
  <c r="H150"/>
  <c r="D150"/>
  <c r="B150"/>
  <c r="B376"/>
  <c r="B364"/>
  <c r="D361"/>
  <c r="B354"/>
  <c r="B349"/>
  <c r="G341"/>
  <c r="H341"/>
  <c r="B330"/>
  <c r="B319"/>
  <c r="H310"/>
  <c r="F302"/>
  <c r="F299"/>
  <c r="H299"/>
  <c r="G299"/>
  <c r="E287"/>
  <c r="H287"/>
  <c r="G287"/>
  <c r="F253"/>
  <c r="B238"/>
  <c r="F238"/>
  <c r="H238"/>
  <c r="D222"/>
  <c r="B222"/>
  <c r="G222"/>
  <c r="E222"/>
  <c r="H204"/>
  <c r="E162"/>
  <c r="F162"/>
  <c r="G162"/>
  <c r="H162"/>
  <c r="D162"/>
  <c r="B137"/>
  <c r="F137"/>
  <c r="H137"/>
  <c r="G137"/>
  <c r="D137"/>
  <c r="E137"/>
  <c r="G123"/>
  <c r="G102"/>
  <c r="B102"/>
  <c r="D102"/>
  <c r="E102"/>
  <c r="F102"/>
  <c r="H102"/>
  <c r="F363"/>
  <c r="B359"/>
  <c r="F356"/>
  <c r="G356"/>
  <c r="H356"/>
  <c r="D327"/>
  <c r="H327"/>
  <c r="G316"/>
  <c r="B316"/>
  <c r="G310"/>
  <c r="D275"/>
  <c r="H275"/>
  <c r="B264"/>
  <c r="D264"/>
  <c r="G250"/>
  <c r="H250"/>
  <c r="E226"/>
  <c r="B226"/>
  <c r="G226"/>
  <c r="F226"/>
  <c r="H226"/>
  <c r="B162"/>
  <c r="E136"/>
  <c r="F136"/>
  <c r="G136"/>
  <c r="H136"/>
  <c r="D136"/>
  <c r="E116"/>
  <c r="F116"/>
  <c r="G116"/>
  <c r="H116"/>
  <c r="B116"/>
  <c r="D116"/>
  <c r="E363"/>
  <c r="B346"/>
  <c r="F343"/>
  <c r="G343"/>
  <c r="H343"/>
  <c r="B338"/>
  <c r="B327"/>
  <c r="F310"/>
  <c r="E302"/>
  <c r="B302"/>
  <c r="H263"/>
  <c r="B263"/>
  <c r="D263"/>
  <c r="E263"/>
  <c r="F263"/>
  <c r="G263"/>
  <c r="D253"/>
  <c r="B253"/>
  <c r="G253"/>
  <c r="B204"/>
  <c r="F204"/>
  <c r="G204"/>
  <c r="D204"/>
  <c r="E196"/>
  <c r="H196"/>
  <c r="B196"/>
  <c r="G196"/>
  <c r="B136"/>
  <c r="B123"/>
  <c r="F123"/>
  <c r="D123"/>
  <c r="H123"/>
  <c r="B361"/>
  <c r="B356"/>
  <c r="D351"/>
  <c r="E351"/>
  <c r="G351"/>
  <c r="D335"/>
  <c r="H335"/>
  <c r="G324"/>
  <c r="B324"/>
  <c r="H307"/>
  <c r="G307"/>
  <c r="F267"/>
  <c r="G267"/>
  <c r="H267"/>
  <c r="D257"/>
  <c r="G257"/>
  <c r="H221"/>
  <c r="E221"/>
  <c r="F221"/>
  <c r="G221"/>
  <c r="B221"/>
  <c r="G195"/>
  <c r="B195"/>
  <c r="D195"/>
  <c r="E195"/>
  <c r="F195"/>
  <c r="H195"/>
  <c r="F135"/>
  <c r="B135"/>
  <c r="D135"/>
  <c r="E135"/>
  <c r="H135"/>
  <c r="G135"/>
  <c r="F111"/>
  <c r="B111"/>
  <c r="G111"/>
  <c r="D111"/>
  <c r="E111"/>
  <c r="H111"/>
  <c r="G363"/>
  <c r="H363"/>
  <c r="E310"/>
  <c r="B310"/>
  <c r="F207"/>
  <c r="G207"/>
  <c r="E207"/>
  <c r="H207"/>
  <c r="D207"/>
  <c r="G134"/>
  <c r="E134"/>
  <c r="F134"/>
  <c r="H134"/>
  <c r="D134"/>
  <c r="B134"/>
  <c r="D110"/>
  <c r="E110"/>
  <c r="G110"/>
  <c r="H110"/>
  <c r="B110"/>
  <c r="F110"/>
  <c r="E56"/>
  <c r="B56"/>
  <c r="G56"/>
  <c r="H56"/>
  <c r="D56"/>
  <c r="F56"/>
  <c r="D273"/>
  <c r="E273"/>
  <c r="E200"/>
  <c r="H200"/>
  <c r="D200"/>
  <c r="F200"/>
  <c r="G200"/>
  <c r="H189"/>
  <c r="B189"/>
  <c r="E189"/>
  <c r="D146"/>
  <c r="F146"/>
  <c r="G146"/>
  <c r="H146"/>
  <c r="E146"/>
  <c r="E117"/>
  <c r="F117"/>
  <c r="H117"/>
  <c r="E60"/>
  <c r="F60"/>
  <c r="G60"/>
  <c r="H60"/>
  <c r="B60"/>
  <c r="D187"/>
  <c r="H187"/>
  <c r="H173"/>
  <c r="E173"/>
  <c r="F173"/>
  <c r="G173"/>
  <c r="B173"/>
  <c r="D173"/>
  <c r="D161"/>
  <c r="F161"/>
  <c r="E161"/>
  <c r="B161"/>
  <c r="H105"/>
  <c r="D97"/>
  <c r="G97"/>
  <c r="H97"/>
  <c r="B97"/>
  <c r="E97"/>
  <c r="F97"/>
  <c r="F284"/>
  <c r="G284"/>
  <c r="D269"/>
  <c r="F269"/>
  <c r="G269"/>
  <c r="H269"/>
  <c r="B269"/>
  <c r="E244"/>
  <c r="F244"/>
  <c r="D237"/>
  <c r="F237"/>
  <c r="G237"/>
  <c r="H237"/>
  <c r="B237"/>
  <c r="G224"/>
  <c r="B224"/>
  <c r="F224"/>
  <c r="D212"/>
  <c r="E212"/>
  <c r="F212"/>
  <c r="G212"/>
  <c r="H212"/>
  <c r="E181"/>
  <c r="D181"/>
  <c r="G181"/>
  <c r="F181"/>
  <c r="D177"/>
  <c r="G177"/>
  <c r="B177"/>
  <c r="H177"/>
  <c r="E165"/>
  <c r="D165"/>
  <c r="H165"/>
  <c r="G149"/>
  <c r="H109"/>
  <c r="B109"/>
  <c r="F109"/>
  <c r="D109"/>
  <c r="E109"/>
  <c r="F67"/>
  <c r="G67"/>
  <c r="H67"/>
  <c r="B67"/>
  <c r="E67"/>
  <c r="D67"/>
  <c r="E40"/>
  <c r="D40"/>
  <c r="F40"/>
  <c r="G40"/>
  <c r="H40"/>
  <c r="B40"/>
  <c r="E369"/>
  <c r="E353"/>
  <c r="D293"/>
  <c r="D291"/>
  <c r="G286"/>
  <c r="B279"/>
  <c r="E274"/>
  <c r="B261"/>
  <c r="F252"/>
  <c r="G252"/>
  <c r="H252"/>
  <c r="E220"/>
  <c r="B212"/>
  <c r="E194"/>
  <c r="D194"/>
  <c r="H194"/>
  <c r="G194"/>
  <c r="G186"/>
  <c r="B181"/>
  <c r="B165"/>
  <c r="D126"/>
  <c r="E126"/>
  <c r="G126"/>
  <c r="H126"/>
  <c r="F126"/>
  <c r="B105"/>
  <c r="F105"/>
  <c r="E105"/>
  <c r="G105"/>
  <c r="D39"/>
  <c r="E39"/>
  <c r="F39"/>
  <c r="G39"/>
  <c r="H39"/>
  <c r="B284"/>
  <c r="H249"/>
  <c r="B249"/>
  <c r="D249"/>
  <c r="B246"/>
  <c r="E246"/>
  <c r="B244"/>
  <c r="E216"/>
  <c r="F216"/>
  <c r="F191"/>
  <c r="B191"/>
  <c r="D191"/>
  <c r="E180"/>
  <c r="E149"/>
  <c r="F149"/>
  <c r="H149"/>
  <c r="H93"/>
  <c r="F93"/>
  <c r="G93"/>
  <c r="B93"/>
  <c r="E93"/>
  <c r="E88"/>
  <c r="D88"/>
  <c r="F88"/>
  <c r="G88"/>
  <c r="H88"/>
  <c r="B88"/>
  <c r="B45"/>
  <c r="H45"/>
  <c r="D45"/>
  <c r="E45"/>
  <c r="F45"/>
  <c r="G45"/>
  <c r="E286"/>
  <c r="F286"/>
  <c r="B286"/>
  <c r="G274"/>
  <c r="F274"/>
  <c r="G258"/>
  <c r="D258"/>
  <c r="E258"/>
  <c r="F258"/>
  <c r="E255"/>
  <c r="H255"/>
  <c r="B220"/>
  <c r="F220"/>
  <c r="G220"/>
  <c r="D190"/>
  <c r="F190"/>
  <c r="H190"/>
  <c r="E190"/>
  <c r="G190"/>
  <c r="F186"/>
  <c r="H186"/>
  <c r="B186"/>
  <c r="D186"/>
  <c r="B149"/>
  <c r="D130"/>
  <c r="F130"/>
  <c r="G130"/>
  <c r="H130"/>
  <c r="E130"/>
  <c r="B126"/>
  <c r="D71"/>
  <c r="F71"/>
  <c r="G71"/>
  <c r="H71"/>
  <c r="E71"/>
  <c r="B295"/>
  <c r="D295"/>
  <c r="B293"/>
  <c r="H281"/>
  <c r="B274"/>
  <c r="D271"/>
  <c r="E271"/>
  <c r="F271"/>
  <c r="B266"/>
  <c r="H266"/>
  <c r="F233"/>
  <c r="G233"/>
  <c r="E233"/>
  <c r="H233"/>
  <c r="B233"/>
  <c r="F223"/>
  <c r="G223"/>
  <c r="H223"/>
  <c r="G211"/>
  <c r="D211"/>
  <c r="H211"/>
  <c r="F211"/>
  <c r="B185"/>
  <c r="F185"/>
  <c r="G185"/>
  <c r="D185"/>
  <c r="E185"/>
  <c r="H185"/>
  <c r="G180"/>
  <c r="H180"/>
  <c r="B180"/>
  <c r="F180"/>
  <c r="E148"/>
  <c r="F148"/>
  <c r="G148"/>
  <c r="H148"/>
  <c r="B148"/>
  <c r="D148"/>
  <c r="F119"/>
  <c r="B119"/>
  <c r="D119"/>
  <c r="E119"/>
  <c r="H119"/>
  <c r="G119"/>
  <c r="H290"/>
  <c r="E276"/>
  <c r="F276"/>
  <c r="B255"/>
  <c r="D243"/>
  <c r="E243"/>
  <c r="F243"/>
  <c r="G243"/>
  <c r="B190"/>
  <c r="G118"/>
  <c r="E118"/>
  <c r="F118"/>
  <c r="H118"/>
  <c r="D118"/>
  <c r="B77"/>
  <c r="H77"/>
  <c r="E77"/>
  <c r="F77"/>
  <c r="G77"/>
  <c r="D77"/>
  <c r="D209"/>
  <c r="G209"/>
  <c r="E197"/>
  <c r="G169"/>
  <c r="B169"/>
  <c r="E169"/>
  <c r="D145"/>
  <c r="F145"/>
  <c r="B145"/>
  <c r="E145"/>
  <c r="H141"/>
  <c r="B141"/>
  <c r="F141"/>
  <c r="D141"/>
  <c r="G141"/>
  <c r="G131"/>
  <c r="E131"/>
  <c r="D131"/>
  <c r="F131"/>
  <c r="D113"/>
  <c r="F113"/>
  <c r="B113"/>
  <c r="H17"/>
  <c r="D17"/>
  <c r="E17"/>
  <c r="F17"/>
  <c r="G17"/>
  <c r="H251"/>
  <c r="G236"/>
  <c r="G234"/>
  <c r="G232"/>
  <c r="G230"/>
  <c r="H208"/>
  <c r="E168"/>
  <c r="D168"/>
  <c r="G168"/>
  <c r="H168"/>
  <c r="D158"/>
  <c r="E158"/>
  <c r="G158"/>
  <c r="H158"/>
  <c r="H33"/>
  <c r="D33"/>
  <c r="F33"/>
  <c r="G33"/>
  <c r="B33"/>
  <c r="E12"/>
  <c r="F12"/>
  <c r="G12"/>
  <c r="H12"/>
  <c r="B12"/>
  <c r="D12"/>
  <c r="E215"/>
  <c r="G203"/>
  <c r="B201"/>
  <c r="F201"/>
  <c r="E198"/>
  <c r="F193"/>
  <c r="E167"/>
  <c r="B153"/>
  <c r="F153"/>
  <c r="H153"/>
  <c r="H143"/>
  <c r="E139"/>
  <c r="B121"/>
  <c r="F121"/>
  <c r="H121"/>
  <c r="E26"/>
  <c r="D247"/>
  <c r="B228"/>
  <c r="H157"/>
  <c r="B157"/>
  <c r="F157"/>
  <c r="D157"/>
  <c r="G147"/>
  <c r="E147"/>
  <c r="D147"/>
  <c r="F147"/>
  <c r="D129"/>
  <c r="F129"/>
  <c r="B129"/>
  <c r="E129"/>
  <c r="H125"/>
  <c r="B125"/>
  <c r="F125"/>
  <c r="D125"/>
  <c r="G125"/>
  <c r="G115"/>
  <c r="E115"/>
  <c r="D115"/>
  <c r="F115"/>
  <c r="B107"/>
  <c r="F107"/>
  <c r="B251"/>
  <c r="B236"/>
  <c r="B234"/>
  <c r="B232"/>
  <c r="H215"/>
  <c r="G215"/>
  <c r="D203"/>
  <c r="B203"/>
  <c r="E203"/>
  <c r="G198"/>
  <c r="B198"/>
  <c r="F198"/>
  <c r="D193"/>
  <c r="H167"/>
  <c r="E152"/>
  <c r="F152"/>
  <c r="G152"/>
  <c r="H152"/>
  <c r="F143"/>
  <c r="B143"/>
  <c r="G143"/>
  <c r="E143"/>
  <c r="B139"/>
  <c r="F139"/>
  <c r="E120"/>
  <c r="F120"/>
  <c r="G120"/>
  <c r="H120"/>
  <c r="B82"/>
  <c r="D82"/>
  <c r="E82"/>
  <c r="F82"/>
  <c r="G82"/>
  <c r="H82"/>
  <c r="F31"/>
  <c r="D31"/>
  <c r="E31"/>
  <c r="G31"/>
  <c r="H31"/>
  <c r="G26"/>
  <c r="H26"/>
  <c r="F26"/>
  <c r="B26"/>
  <c r="B215"/>
  <c r="E210"/>
  <c r="F156"/>
  <c r="B156"/>
  <c r="D156"/>
  <c r="G156"/>
  <c r="H156"/>
  <c r="B152"/>
  <c r="F124"/>
  <c r="B124"/>
  <c r="D124"/>
  <c r="G124"/>
  <c r="H124"/>
  <c r="B120"/>
  <c r="E86"/>
  <c r="F79"/>
  <c r="D79"/>
  <c r="B79"/>
  <c r="B31"/>
  <c r="B247"/>
  <c r="H205"/>
  <c r="E205"/>
  <c r="B193"/>
  <c r="B176"/>
  <c r="F176"/>
  <c r="G176"/>
  <c r="B167"/>
  <c r="D114"/>
  <c r="F114"/>
  <c r="G114"/>
  <c r="H114"/>
  <c r="E114"/>
  <c r="B210"/>
  <c r="G202"/>
  <c r="D142"/>
  <c r="E142"/>
  <c r="G142"/>
  <c r="H142"/>
  <c r="D91"/>
  <c r="E91"/>
  <c r="F91"/>
  <c r="G91"/>
  <c r="H91"/>
  <c r="B91"/>
  <c r="B86"/>
  <c r="G86"/>
  <c r="H86"/>
  <c r="F86"/>
  <c r="F108"/>
  <c r="B108"/>
  <c r="D108"/>
  <c r="G108"/>
  <c r="H108"/>
  <c r="G99"/>
  <c r="H99"/>
  <c r="G83"/>
  <c r="H83"/>
  <c r="B83"/>
  <c r="F83"/>
  <c r="E44"/>
  <c r="F44"/>
  <c r="G44"/>
  <c r="H44"/>
  <c r="B44"/>
  <c r="D30"/>
  <c r="E30"/>
  <c r="F30"/>
  <c r="G30"/>
  <c r="H30"/>
  <c r="E179"/>
  <c r="G179"/>
  <c r="B172"/>
  <c r="H172"/>
  <c r="B164"/>
  <c r="D164"/>
  <c r="E164"/>
  <c r="F164"/>
  <c r="B98"/>
  <c r="D98"/>
  <c r="E98"/>
  <c r="F98"/>
  <c r="H85"/>
  <c r="E81"/>
  <c r="H63"/>
  <c r="F47"/>
  <c r="B47"/>
  <c r="D47"/>
  <c r="E47"/>
  <c r="F42"/>
  <c r="F95"/>
  <c r="H95"/>
  <c r="G74"/>
  <c r="H74"/>
  <c r="F74"/>
  <c r="B70"/>
  <c r="G70"/>
  <c r="G65"/>
  <c r="G63"/>
  <c r="G59"/>
  <c r="B50"/>
  <c r="D50"/>
  <c r="E50"/>
  <c r="G50"/>
  <c r="E42"/>
  <c r="D23"/>
  <c r="E23"/>
  <c r="F23"/>
  <c r="G23"/>
  <c r="H23"/>
  <c r="F15"/>
  <c r="G15"/>
  <c r="H15"/>
  <c r="B179"/>
  <c r="G174"/>
  <c r="E101"/>
  <c r="F101"/>
  <c r="F92"/>
  <c r="G92"/>
  <c r="B92"/>
  <c r="B81"/>
  <c r="B74"/>
  <c r="D69"/>
  <c r="E69"/>
  <c r="F69"/>
  <c r="H69"/>
  <c r="B69"/>
  <c r="G69"/>
  <c r="F65"/>
  <c r="E63"/>
  <c r="B38"/>
  <c r="G38"/>
  <c r="E28"/>
  <c r="F28"/>
  <c r="G28"/>
  <c r="H28"/>
  <c r="B28"/>
  <c r="D28"/>
  <c r="B23"/>
  <c r="B11"/>
  <c r="D11"/>
  <c r="G11"/>
  <c r="H138"/>
  <c r="D138"/>
  <c r="F138"/>
  <c r="G138"/>
  <c r="H122"/>
  <c r="D122"/>
  <c r="F122"/>
  <c r="G122"/>
  <c r="B95"/>
  <c r="E85"/>
  <c r="F85"/>
  <c r="B85"/>
  <c r="G42"/>
  <c r="H42"/>
  <c r="B42"/>
  <c r="B18"/>
  <c r="D18"/>
  <c r="E18"/>
  <c r="F18"/>
  <c r="G18"/>
  <c r="H18"/>
  <c r="B15"/>
  <c r="H65"/>
  <c r="D65"/>
  <c r="F63"/>
  <c r="B59"/>
  <c r="D59"/>
  <c r="H59"/>
  <c r="D53"/>
  <c r="E53"/>
  <c r="F53"/>
  <c r="G53"/>
  <c r="H53"/>
  <c r="H49"/>
  <c r="D49"/>
  <c r="B49"/>
  <c r="E49"/>
  <c r="D14"/>
  <c r="E14"/>
  <c r="F14"/>
  <c r="G14"/>
  <c r="H14"/>
  <c r="G166"/>
  <c r="D166"/>
  <c r="E166"/>
  <c r="E163"/>
  <c r="D160"/>
  <c r="F160"/>
  <c r="G160"/>
  <c r="H160"/>
  <c r="D144"/>
  <c r="F144"/>
  <c r="G144"/>
  <c r="H144"/>
  <c r="D128"/>
  <c r="F128"/>
  <c r="G128"/>
  <c r="H128"/>
  <c r="E84"/>
  <c r="F84"/>
  <c r="G84"/>
  <c r="H84"/>
  <c r="B73"/>
  <c r="D73"/>
  <c r="E73"/>
  <c r="F73"/>
  <c r="B63"/>
  <c r="B53"/>
  <c r="B22"/>
  <c r="G22"/>
  <c r="D22"/>
  <c r="E22"/>
  <c r="F22"/>
  <c r="B14"/>
  <c r="B100"/>
  <c r="D100"/>
  <c r="E100"/>
  <c r="F100"/>
  <c r="B65"/>
  <c r="D62"/>
  <c r="E62"/>
  <c r="F62"/>
  <c r="G62"/>
  <c r="H62"/>
  <c r="B27"/>
  <c r="D27"/>
  <c r="H27"/>
  <c r="D21"/>
  <c r="E21"/>
  <c r="F21"/>
  <c r="G21"/>
  <c r="H21"/>
  <c r="B21"/>
  <c r="D170"/>
  <c r="G87"/>
  <c r="H75"/>
  <c r="H72"/>
  <c r="F58"/>
  <c r="F52"/>
  <c r="B29"/>
  <c r="H29"/>
  <c r="E10"/>
  <c r="D94"/>
  <c r="E94"/>
  <c r="F87"/>
  <c r="D78"/>
  <c r="E78"/>
  <c r="H78"/>
  <c r="G75"/>
  <c r="G72"/>
  <c r="E58"/>
  <c r="H34"/>
  <c r="F19"/>
  <c r="G19"/>
  <c r="H19"/>
  <c r="F75"/>
  <c r="F72"/>
  <c r="D55"/>
  <c r="E55"/>
  <c r="F55"/>
  <c r="G55"/>
  <c r="H55"/>
  <c r="D37"/>
  <c r="E37"/>
  <c r="F37"/>
  <c r="G37"/>
  <c r="H37"/>
  <c r="G34"/>
  <c r="G10"/>
  <c r="H10"/>
  <c r="D87"/>
  <c r="H87"/>
  <c r="D72"/>
  <c r="G58"/>
  <c r="H58"/>
  <c r="B55"/>
  <c r="B52"/>
  <c r="B25"/>
  <c r="D25"/>
  <c r="E25"/>
  <c r="F25"/>
  <c r="B10"/>
  <c r="B87"/>
  <c r="D75"/>
  <c r="B58"/>
  <c r="B34"/>
  <c r="D34"/>
  <c r="E34"/>
  <c r="B13"/>
  <c r="H13"/>
  <c r="D106"/>
  <c r="B89"/>
  <c r="F89"/>
  <c r="B75"/>
  <c r="B61"/>
  <c r="H61"/>
  <c r="D46"/>
  <c r="E46"/>
  <c r="F46"/>
  <c r="G46"/>
  <c r="H46"/>
  <c r="B72"/>
  <c r="B66"/>
  <c r="D66"/>
  <c r="E66"/>
  <c r="F51"/>
  <c r="G51"/>
  <c r="H51"/>
  <c r="B43"/>
  <c r="D43"/>
  <c r="B9"/>
  <c r="D9"/>
  <c r="E9"/>
  <c r="F9"/>
  <c r="F57"/>
  <c r="F41"/>
  <c r="E57"/>
  <c r="E41"/>
  <c r="F32"/>
  <c r="F16"/>
  <c r="D57"/>
  <c r="D41"/>
  <c r="B20"/>
  <c r="D32"/>
  <c r="D16"/>
  <c r="B57"/>
  <c r="B41"/>
  <c r="B7"/>
  <c r="H7"/>
  <c r="E7"/>
  <c r="G7"/>
  <c r="F7"/>
  <c r="D7"/>
  <c r="H8"/>
  <c r="G8"/>
  <c r="F8"/>
  <c r="E8"/>
  <c r="D8"/>
  <c r="B8"/>
  <c r="A8"/>
  <c r="E1117" i="51"/>
  <c r="H1117"/>
  <c r="A1117"/>
  <c r="B1117"/>
  <c r="F1117"/>
  <c r="D1117"/>
  <c r="G1117"/>
  <c r="A1133"/>
  <c r="B1133"/>
  <c r="E1133"/>
  <c r="H1133"/>
  <c r="F1133"/>
  <c r="D1133"/>
  <c r="G1133"/>
  <c r="D1048"/>
  <c r="E1048"/>
  <c r="G1048"/>
  <c r="A1048"/>
  <c r="B1048"/>
  <c r="F1048"/>
  <c r="H1048"/>
  <c r="G1000"/>
  <c r="F1000"/>
  <c r="A1000"/>
  <c r="D1000"/>
  <c r="E1000"/>
  <c r="H1000"/>
  <c r="B1000"/>
  <c r="E983"/>
  <c r="H983"/>
  <c r="G983"/>
  <c r="D983"/>
  <c r="F983"/>
  <c r="A983"/>
  <c r="B983"/>
  <c r="B1121"/>
  <c r="F1121"/>
  <c r="H1121"/>
  <c r="E1121"/>
  <c r="A1121"/>
  <c r="D1121"/>
  <c r="G1121"/>
  <c r="B1099"/>
  <c r="H1099"/>
  <c r="G1099"/>
  <c r="D1099"/>
  <c r="E1099"/>
  <c r="A1099"/>
  <c r="F1099"/>
  <c r="E1071"/>
  <c r="D1071"/>
  <c r="F1071"/>
  <c r="A1071"/>
  <c r="G1071"/>
  <c r="H1071"/>
  <c r="B1071"/>
  <c r="A1065"/>
  <c r="D1065"/>
  <c r="E1065"/>
  <c r="F1065"/>
  <c r="B1065"/>
  <c r="G1065"/>
  <c r="H1065"/>
  <c r="A964"/>
  <c r="B964"/>
  <c r="D964"/>
  <c r="E964"/>
  <c r="F964"/>
  <c r="G964"/>
  <c r="H964"/>
  <c r="F958"/>
  <c r="H958"/>
  <c r="B958"/>
  <c r="D958"/>
  <c r="E958"/>
  <c r="G958"/>
  <c r="A958"/>
  <c r="A947"/>
  <c r="F947"/>
  <c r="G947"/>
  <c r="H947"/>
  <c r="E947"/>
  <c r="D947"/>
  <c r="B947"/>
  <c r="D935"/>
  <c r="E935"/>
  <c r="A935"/>
  <c r="G935"/>
  <c r="B935"/>
  <c r="F935"/>
  <c r="H935"/>
  <c r="F1030"/>
  <c r="E1030"/>
  <c r="D1030"/>
  <c r="G1030"/>
  <c r="H1030"/>
  <c r="B1030"/>
  <c r="A1030"/>
  <c r="B1019"/>
  <c r="F1019"/>
  <c r="E1019"/>
  <c r="D1019"/>
  <c r="A1019"/>
  <c r="G1019"/>
  <c r="H1019"/>
  <c r="D1064"/>
  <c r="E1064"/>
  <c r="B1064"/>
  <c r="G1064"/>
  <c r="A1064"/>
  <c r="F1064"/>
  <c r="H1064"/>
  <c r="D1024"/>
  <c r="A1024"/>
  <c r="B1024"/>
  <c r="E1024"/>
  <c r="F1024"/>
  <c r="G1024"/>
  <c r="H1024"/>
  <c r="G918"/>
  <c r="B918"/>
  <c r="D918"/>
  <c r="E918"/>
  <c r="F918"/>
  <c r="H918"/>
  <c r="A918"/>
  <c r="H810"/>
  <c r="A810"/>
  <c r="B810"/>
  <c r="D810"/>
  <c r="F810"/>
  <c r="G810"/>
  <c r="E810"/>
  <c r="B1137"/>
  <c r="F1137"/>
  <c r="A1137"/>
  <c r="E1137"/>
  <c r="H1137"/>
  <c r="D1137"/>
  <c r="G1137"/>
  <c r="G1053"/>
  <c r="D1053"/>
  <c r="B1053"/>
  <c r="E1053"/>
  <c r="A1053"/>
  <c r="F1053"/>
  <c r="H1053"/>
  <c r="B1115"/>
  <c r="G1115"/>
  <c r="D1115"/>
  <c r="H1115"/>
  <c r="E1115"/>
  <c r="A1115"/>
  <c r="F1115"/>
  <c r="B1081"/>
  <c r="D1081"/>
  <c r="E1081"/>
  <c r="A1081"/>
  <c r="F1081"/>
  <c r="G1081"/>
  <c r="H1081"/>
  <c r="A1052"/>
  <c r="E1052"/>
  <c r="D1052"/>
  <c r="G1052"/>
  <c r="B1052"/>
  <c r="F1052"/>
  <c r="H1052"/>
  <c r="G1037"/>
  <c r="F1037"/>
  <c r="A1037"/>
  <c r="B1037"/>
  <c r="D1037"/>
  <c r="E1037"/>
  <c r="H1037"/>
  <c r="H973"/>
  <c r="G973"/>
  <c r="D973"/>
  <c r="E973"/>
  <c r="F973"/>
  <c r="A973"/>
  <c r="B973"/>
  <c r="E805"/>
  <c r="F805"/>
  <c r="G805"/>
  <c r="H805"/>
  <c r="B805"/>
  <c r="D805"/>
  <c r="A805"/>
  <c r="D1080"/>
  <c r="E1080"/>
  <c r="F1080"/>
  <c r="G1080"/>
  <c r="B1080"/>
  <c r="A1080"/>
  <c r="H1080"/>
  <c r="D1051"/>
  <c r="B1051"/>
  <c r="E1051"/>
  <c r="F1051"/>
  <c r="G1051"/>
  <c r="A1051"/>
  <c r="H1051"/>
  <c r="A1036"/>
  <c r="E1036"/>
  <c r="H1036"/>
  <c r="B1036"/>
  <c r="D1036"/>
  <c r="F1036"/>
  <c r="G1036"/>
  <c r="H1028"/>
  <c r="G1028"/>
  <c r="D1028"/>
  <c r="E1028"/>
  <c r="A1028"/>
  <c r="F1028"/>
  <c r="B1028"/>
  <c r="G1013"/>
  <c r="H1013"/>
  <c r="A1013"/>
  <c r="B1013"/>
  <c r="D1013"/>
  <c r="E1013"/>
  <c r="F1013"/>
  <c r="H998"/>
  <c r="G998"/>
  <c r="A998"/>
  <c r="B998"/>
  <c r="D998"/>
  <c r="E998"/>
  <c r="F998"/>
  <c r="B1131"/>
  <c r="G1131"/>
  <c r="H1131"/>
  <c r="D1131"/>
  <c r="A1131"/>
  <c r="E1131"/>
  <c r="F1131"/>
  <c r="G1069"/>
  <c r="D1069"/>
  <c r="E1069"/>
  <c r="A1069"/>
  <c r="F1069"/>
  <c r="H1069"/>
  <c r="B1069"/>
  <c r="B1027"/>
  <c r="F1027"/>
  <c r="A1027"/>
  <c r="D1027"/>
  <c r="G1027"/>
  <c r="E1027"/>
  <c r="H1027"/>
  <c r="G1125"/>
  <c r="A1125"/>
  <c r="H1125"/>
  <c r="D1125"/>
  <c r="F1125"/>
  <c r="B1125"/>
  <c r="E1125"/>
  <c r="F1085"/>
  <c r="H1085"/>
  <c r="A1085"/>
  <c r="B1085"/>
  <c r="E1085"/>
  <c r="D1085"/>
  <c r="G1085"/>
  <c r="A1068"/>
  <c r="E1068"/>
  <c r="G1068"/>
  <c r="D1068"/>
  <c r="B1068"/>
  <c r="F1068"/>
  <c r="H1068"/>
  <c r="F1022"/>
  <c r="B1022"/>
  <c r="A1022"/>
  <c r="D1022"/>
  <c r="E1022"/>
  <c r="G1022"/>
  <c r="H1022"/>
  <c r="D1097"/>
  <c r="E1097"/>
  <c r="F1097"/>
  <c r="G1097"/>
  <c r="B1097"/>
  <c r="H1097"/>
  <c r="A1097"/>
  <c r="G1093"/>
  <c r="A1093"/>
  <c r="H1093"/>
  <c r="D1093"/>
  <c r="F1093"/>
  <c r="E1093"/>
  <c r="B1093"/>
  <c r="D1067"/>
  <c r="E1067"/>
  <c r="A1067"/>
  <c r="F1067"/>
  <c r="G1067"/>
  <c r="H1067"/>
  <c r="B1067"/>
  <c r="E1021"/>
  <c r="D1021"/>
  <c r="G1021"/>
  <c r="H1021"/>
  <c r="A1021"/>
  <c r="B1021"/>
  <c r="F1021"/>
  <c r="G897"/>
  <c r="B897"/>
  <c r="D897"/>
  <c r="H897"/>
  <c r="A897"/>
  <c r="F897"/>
  <c r="E897"/>
  <c r="A877"/>
  <c r="B877"/>
  <c r="E877"/>
  <c r="H877"/>
  <c r="D877"/>
  <c r="F877"/>
  <c r="G877"/>
  <c r="D846"/>
  <c r="E846"/>
  <c r="F846"/>
  <c r="A846"/>
  <c r="B846"/>
  <c r="G846"/>
  <c r="H846"/>
  <c r="G977"/>
  <c r="A977"/>
  <c r="B977"/>
  <c r="D977"/>
  <c r="E977"/>
  <c r="F977"/>
  <c r="H977"/>
  <c r="H858"/>
  <c r="B858"/>
  <c r="D858"/>
  <c r="F858"/>
  <c r="G858"/>
  <c r="A858"/>
  <c r="E858"/>
  <c r="D1089"/>
  <c r="F1089"/>
  <c r="H1089"/>
  <c r="B1089"/>
  <c r="A1089"/>
  <c r="E1089"/>
  <c r="G1089"/>
  <c r="H1044"/>
  <c r="G1044"/>
  <c r="D1044"/>
  <c r="A1044"/>
  <c r="B1044"/>
  <c r="E1044"/>
  <c r="F1044"/>
  <c r="E1129"/>
  <c r="D1129"/>
  <c r="F1129"/>
  <c r="G1129"/>
  <c r="H1129"/>
  <c r="A1129"/>
  <c r="B1129"/>
  <c r="B1105"/>
  <c r="E1105"/>
  <c r="A1105"/>
  <c r="D1105"/>
  <c r="H1105"/>
  <c r="F1105"/>
  <c r="G1105"/>
  <c r="E1055"/>
  <c r="D1055"/>
  <c r="B1055"/>
  <c r="F1055"/>
  <c r="A1055"/>
  <c r="G1055"/>
  <c r="H1055"/>
  <c r="E1015"/>
  <c r="H1015"/>
  <c r="G1015"/>
  <c r="A1015"/>
  <c r="B1015"/>
  <c r="D1015"/>
  <c r="F1015"/>
  <c r="D1113"/>
  <c r="F1113"/>
  <c r="A1113"/>
  <c r="E1113"/>
  <c r="G1113"/>
  <c r="H1113"/>
  <c r="B1113"/>
  <c r="F1101"/>
  <c r="H1101"/>
  <c r="A1101"/>
  <c r="E1101"/>
  <c r="B1101"/>
  <c r="D1101"/>
  <c r="G1101"/>
  <c r="B1043"/>
  <c r="F1043"/>
  <c r="A1043"/>
  <c r="D1043"/>
  <c r="E1043"/>
  <c r="G1043"/>
  <c r="H1043"/>
  <c r="B1007"/>
  <c r="G1007"/>
  <c r="D1007"/>
  <c r="H1007"/>
  <c r="A1007"/>
  <c r="E1007"/>
  <c r="F1007"/>
  <c r="D1145"/>
  <c r="F1145"/>
  <c r="B1145"/>
  <c r="E1145"/>
  <c r="G1145"/>
  <c r="A1145"/>
  <c r="H1145"/>
  <c r="G1141"/>
  <c r="H1141"/>
  <c r="A1141"/>
  <c r="E1141"/>
  <c r="B1141"/>
  <c r="D1141"/>
  <c r="F1141"/>
  <c r="G1109"/>
  <c r="A1109"/>
  <c r="H1109"/>
  <c r="B1109"/>
  <c r="E1109"/>
  <c r="F1109"/>
  <c r="D1109"/>
  <c r="B1083"/>
  <c r="H1083"/>
  <c r="D1083"/>
  <c r="G1083"/>
  <c r="E1083"/>
  <c r="A1083"/>
  <c r="F1083"/>
  <c r="E989"/>
  <c r="G989"/>
  <c r="D989"/>
  <c r="H989"/>
  <c r="A989"/>
  <c r="B989"/>
  <c r="F989"/>
  <c r="E1032"/>
  <c r="G1002"/>
  <c r="E990"/>
  <c r="G975"/>
  <c r="H960"/>
  <c r="E943"/>
  <c r="F943"/>
  <c r="G943"/>
  <c r="H943"/>
  <c r="D943"/>
  <c r="G985"/>
  <c r="F985"/>
  <c r="H966"/>
  <c r="A966"/>
  <c r="B966"/>
  <c r="E957"/>
  <c r="G957"/>
  <c r="A957"/>
  <c r="B957"/>
  <c r="D957"/>
  <c r="F957"/>
  <c r="B925"/>
  <c r="F925"/>
  <c r="A925"/>
  <c r="E888"/>
  <c r="D888"/>
  <c r="H888"/>
  <c r="F876"/>
  <c r="G876"/>
  <c r="H876"/>
  <c r="D876"/>
  <c r="A876"/>
  <c r="B876"/>
  <c r="H740"/>
  <c r="D740"/>
  <c r="E740"/>
  <c r="F740"/>
  <c r="G740"/>
  <c r="A740"/>
  <c r="B740"/>
  <c r="E578"/>
  <c r="A578"/>
  <c r="F578"/>
  <c r="G578"/>
  <c r="H578"/>
  <c r="B578"/>
  <c r="D578"/>
  <c r="B1073"/>
  <c r="H849"/>
  <c r="A849"/>
  <c r="B849"/>
  <c r="G849"/>
  <c r="B838"/>
  <c r="F838"/>
  <c r="G838"/>
  <c r="H838"/>
  <c r="A838"/>
  <c r="D838"/>
  <c r="B1143"/>
  <c r="A1136"/>
  <c r="D1132"/>
  <c r="B1127"/>
  <c r="E1123"/>
  <c r="A1120"/>
  <c r="D1116"/>
  <c r="F1114"/>
  <c r="B1111"/>
  <c r="E1107"/>
  <c r="A1104"/>
  <c r="D1100"/>
  <c r="F1098"/>
  <c r="H1096"/>
  <c r="B1095"/>
  <c r="E1091"/>
  <c r="A1088"/>
  <c r="D1084"/>
  <c r="F1082"/>
  <c r="A1079"/>
  <c r="A1077"/>
  <c r="H1074"/>
  <c r="H1072"/>
  <c r="H1070"/>
  <c r="A1063"/>
  <c r="A1061"/>
  <c r="H1058"/>
  <c r="H1056"/>
  <c r="H1054"/>
  <c r="A1047"/>
  <c r="A1045"/>
  <c r="F1042"/>
  <c r="F1040"/>
  <c r="E1038"/>
  <c r="A1032"/>
  <c r="F1025"/>
  <c r="E1023"/>
  <c r="F1016"/>
  <c r="A1014"/>
  <c r="E1014"/>
  <c r="F1011"/>
  <c r="E1009"/>
  <c r="A1005"/>
  <c r="G997"/>
  <c r="A997"/>
  <c r="E997"/>
  <c r="F992"/>
  <c r="G987"/>
  <c r="B985"/>
  <c r="D975"/>
  <c r="A969"/>
  <c r="F969"/>
  <c r="H969"/>
  <c r="E969"/>
  <c r="E960"/>
  <c r="E956"/>
  <c r="G953"/>
  <c r="A953"/>
  <c r="B953"/>
  <c r="E949"/>
  <c r="H942"/>
  <c r="G936"/>
  <c r="D936"/>
  <c r="E936"/>
  <c r="F936"/>
  <c r="H936"/>
  <c r="D928"/>
  <c r="H928"/>
  <c r="E865"/>
  <c r="B854"/>
  <c r="F854"/>
  <c r="G854"/>
  <c r="H854"/>
  <c r="A854"/>
  <c r="E854"/>
  <c r="F842"/>
  <c r="A719"/>
  <c r="E719"/>
  <c r="F719"/>
  <c r="G719"/>
  <c r="H719"/>
  <c r="B719"/>
  <c r="D719"/>
  <c r="B1102"/>
  <c r="A1095"/>
  <c r="B1086"/>
  <c r="A916"/>
  <c r="G916"/>
  <c r="F916"/>
  <c r="H916"/>
  <c r="E916"/>
  <c r="B1059"/>
  <c r="F1059"/>
  <c r="B1134"/>
  <c r="A1086"/>
  <c r="E999"/>
  <c r="B999"/>
  <c r="D999"/>
  <c r="A982"/>
  <c r="E982"/>
  <c r="B975"/>
  <c r="B960"/>
  <c r="B916"/>
  <c r="B913"/>
  <c r="F913"/>
  <c r="G913"/>
  <c r="A909"/>
  <c r="B909"/>
  <c r="E909"/>
  <c r="D909"/>
  <c r="F909"/>
  <c r="G909"/>
  <c r="H909"/>
  <c r="D813"/>
  <c r="E813"/>
  <c r="H813"/>
  <c r="A813"/>
  <c r="B813"/>
  <c r="E789"/>
  <c r="F789"/>
  <c r="G789"/>
  <c r="H789"/>
  <c r="A789"/>
  <c r="B789"/>
  <c r="D789"/>
  <c r="D784"/>
  <c r="E784"/>
  <c r="F784"/>
  <c r="G784"/>
  <c r="A784"/>
  <c r="B784"/>
  <c r="F780"/>
  <c r="G780"/>
  <c r="H780"/>
  <c r="A780"/>
  <c r="B780"/>
  <c r="D780"/>
  <c r="E780"/>
  <c r="G672"/>
  <c r="H672"/>
  <c r="A672"/>
  <c r="B672"/>
  <c r="D672"/>
  <c r="E672"/>
  <c r="F672"/>
  <c r="A607"/>
  <c r="H607"/>
  <c r="D607"/>
  <c r="B607"/>
  <c r="E607"/>
  <c r="F607"/>
  <c r="G607"/>
  <c r="D1144"/>
  <c r="F1142"/>
  <c r="H1140"/>
  <c r="B1139"/>
  <c r="E1135"/>
  <c r="A1132"/>
  <c r="D1128"/>
  <c r="F1126"/>
  <c r="H1124"/>
  <c r="B1123"/>
  <c r="E1119"/>
  <c r="A1116"/>
  <c r="D1112"/>
  <c r="F1110"/>
  <c r="H1108"/>
  <c r="B1107"/>
  <c r="E1103"/>
  <c r="A1100"/>
  <c r="D1096"/>
  <c r="F1094"/>
  <c r="H1092"/>
  <c r="B1091"/>
  <c r="E1087"/>
  <c r="A1084"/>
  <c r="D1078"/>
  <c r="D1076"/>
  <c r="D1074"/>
  <c r="D1072"/>
  <c r="D1070"/>
  <c r="D1062"/>
  <c r="D1060"/>
  <c r="D1058"/>
  <c r="D1056"/>
  <c r="D1054"/>
  <c r="D1046"/>
  <c r="A1038"/>
  <c r="F1035"/>
  <c r="F1033"/>
  <c r="E1031"/>
  <c r="E1029"/>
  <c r="B1025"/>
  <c r="E1020"/>
  <c r="D1018"/>
  <c r="B1016"/>
  <c r="B1009"/>
  <c r="B1004"/>
  <c r="G1001"/>
  <c r="F996"/>
  <c r="F984"/>
  <c r="F979"/>
  <c r="A975"/>
  <c r="E971"/>
  <c r="E968"/>
  <c r="H962"/>
  <c r="A960"/>
  <c r="B956"/>
  <c r="F951"/>
  <c r="B949"/>
  <c r="E923"/>
  <c r="A868"/>
  <c r="B868"/>
  <c r="D868"/>
  <c r="H868"/>
  <c r="F868"/>
  <c r="E853"/>
  <c r="F853"/>
  <c r="G853"/>
  <c r="A853"/>
  <c r="F828"/>
  <c r="G828"/>
  <c r="H828"/>
  <c r="E828"/>
  <c r="B828"/>
  <c r="A828"/>
  <c r="D828"/>
  <c r="E658"/>
  <c r="F658"/>
  <c r="H658"/>
  <c r="A658"/>
  <c r="B658"/>
  <c r="D658"/>
  <c r="G658"/>
  <c r="H620"/>
  <c r="F620"/>
  <c r="G620"/>
  <c r="A620"/>
  <c r="B620"/>
  <c r="D620"/>
  <c r="E620"/>
  <c r="F557"/>
  <c r="G557"/>
  <c r="A557"/>
  <c r="B557"/>
  <c r="H557"/>
  <c r="E557"/>
  <c r="B553"/>
  <c r="H553"/>
  <c r="D553"/>
  <c r="E553"/>
  <c r="F553"/>
  <c r="G553"/>
  <c r="A553"/>
  <c r="B1075"/>
  <c r="F1075"/>
  <c r="B1104"/>
  <c r="A1118"/>
  <c r="A1023"/>
  <c r="B1042"/>
  <c r="A1040"/>
  <c r="A1025"/>
  <c r="A1016"/>
  <c r="B1011"/>
  <c r="F1006"/>
  <c r="D1006"/>
  <c r="G1006"/>
  <c r="F1001"/>
  <c r="A999"/>
  <c r="H986"/>
  <c r="B982"/>
  <c r="E979"/>
  <c r="G962"/>
  <c r="F945"/>
  <c r="G945"/>
  <c r="H945"/>
  <c r="E945"/>
  <c r="A913"/>
  <c r="F908"/>
  <c r="G908"/>
  <c r="H908"/>
  <c r="D908"/>
  <c r="A891"/>
  <c r="B891"/>
  <c r="E891"/>
  <c r="G891"/>
  <c r="H891"/>
  <c r="B886"/>
  <c r="D886"/>
  <c r="E886"/>
  <c r="F886"/>
  <c r="G886"/>
  <c r="H886"/>
  <c r="B853"/>
  <c r="A847"/>
  <c r="G847"/>
  <c r="H847"/>
  <c r="E847"/>
  <c r="F847"/>
  <c r="B847"/>
  <c r="D847"/>
  <c r="A671"/>
  <c r="B671"/>
  <c r="D671"/>
  <c r="E671"/>
  <c r="H671"/>
  <c r="G671"/>
  <c r="A1012"/>
  <c r="B1012"/>
  <c r="F1012"/>
  <c r="B1136"/>
  <c r="B569"/>
  <c r="A569"/>
  <c r="D569"/>
  <c r="E569"/>
  <c r="G569"/>
  <c r="F569"/>
  <c r="H569"/>
  <c r="B1054"/>
  <c r="H1039"/>
  <c r="B1018"/>
  <c r="A1011"/>
  <c r="B984"/>
  <c r="D984"/>
  <c r="F974"/>
  <c r="D974"/>
  <c r="G974"/>
  <c r="B974"/>
  <c r="E974"/>
  <c r="B971"/>
  <c r="G971"/>
  <c r="F971"/>
  <c r="G968"/>
  <c r="A968"/>
  <c r="B968"/>
  <c r="E951"/>
  <c r="H951"/>
  <c r="F938"/>
  <c r="H938"/>
  <c r="G938"/>
  <c r="E938"/>
  <c r="A923"/>
  <c r="B923"/>
  <c r="F923"/>
  <c r="D903"/>
  <c r="E903"/>
  <c r="A903"/>
  <c r="G903"/>
  <c r="H903"/>
  <c r="F903"/>
  <c r="G899"/>
  <c r="H899"/>
  <c r="B899"/>
  <c r="A899"/>
  <c r="F882"/>
  <c r="H874"/>
  <c r="E874"/>
  <c r="F874"/>
  <c r="B874"/>
  <c r="G874"/>
  <c r="D871"/>
  <c r="E871"/>
  <c r="A871"/>
  <c r="F871"/>
  <c r="G871"/>
  <c r="A827"/>
  <c r="B827"/>
  <c r="D827"/>
  <c r="G827"/>
  <c r="F827"/>
  <c r="H827"/>
  <c r="H794"/>
  <c r="A794"/>
  <c r="D794"/>
  <c r="E794"/>
  <c r="F794"/>
  <c r="G794"/>
  <c r="H842"/>
  <c r="B842"/>
  <c r="D842"/>
  <c r="G842"/>
  <c r="A1146"/>
  <c r="B1144"/>
  <c r="B1128"/>
  <c r="E1124"/>
  <c r="B1112"/>
  <c r="E1108"/>
  <c r="B1096"/>
  <c r="E1092"/>
  <c r="B1078"/>
  <c r="B1076"/>
  <c r="B1074"/>
  <c r="A1072"/>
  <c r="A1070"/>
  <c r="B1062"/>
  <c r="B1060"/>
  <c r="B1058"/>
  <c r="A1056"/>
  <c r="B1046"/>
  <c r="G1039"/>
  <c r="B1029"/>
  <c r="A1001"/>
  <c r="D1001"/>
  <c r="A996"/>
  <c r="H996"/>
  <c r="E981"/>
  <c r="E962"/>
  <c r="B945"/>
  <c r="H915"/>
  <c r="A915"/>
  <c r="E915"/>
  <c r="B915"/>
  <c r="B908"/>
  <c r="B903"/>
  <c r="G895"/>
  <c r="B895"/>
  <c r="D895"/>
  <c r="E895"/>
  <c r="F895"/>
  <c r="H895"/>
  <c r="E882"/>
  <c r="A874"/>
  <c r="B871"/>
  <c r="G851"/>
  <c r="H851"/>
  <c r="B851"/>
  <c r="D851"/>
  <c r="A851"/>
  <c r="E851"/>
  <c r="F851"/>
  <c r="B822"/>
  <c r="D822"/>
  <c r="A822"/>
  <c r="G822"/>
  <c r="F822"/>
  <c r="B995"/>
  <c r="F995"/>
  <c r="A995"/>
  <c r="B888"/>
  <c r="F764"/>
  <c r="G764"/>
  <c r="H764"/>
  <c r="A764"/>
  <c r="B764"/>
  <c r="D764"/>
  <c r="B691"/>
  <c r="E691"/>
  <c r="F691"/>
  <c r="G691"/>
  <c r="H691"/>
  <c r="A691"/>
  <c r="D691"/>
  <c r="A1134"/>
  <c r="D1140"/>
  <c r="H1136"/>
  <c r="B1135"/>
  <c r="D1124"/>
  <c r="F1122"/>
  <c r="H1120"/>
  <c r="B1119"/>
  <c r="D1108"/>
  <c r="F1106"/>
  <c r="H1104"/>
  <c r="B1103"/>
  <c r="D1092"/>
  <c r="F1090"/>
  <c r="H1088"/>
  <c r="B1087"/>
  <c r="H1079"/>
  <c r="A1078"/>
  <c r="A1076"/>
  <c r="H1063"/>
  <c r="A1062"/>
  <c r="A1060"/>
  <c r="H1049"/>
  <c r="H1047"/>
  <c r="A1046"/>
  <c r="F1041"/>
  <c r="A1029"/>
  <c r="F1026"/>
  <c r="B1020"/>
  <c r="F1010"/>
  <c r="D1008"/>
  <c r="F1008"/>
  <c r="H1005"/>
  <c r="F1003"/>
  <c r="B1001"/>
  <c r="D991"/>
  <c r="F991"/>
  <c r="G988"/>
  <c r="E986"/>
  <c r="A984"/>
  <c r="A974"/>
  <c r="A971"/>
  <c r="D962"/>
  <c r="B955"/>
  <c r="F955"/>
  <c r="H955"/>
  <c r="A955"/>
  <c r="D955"/>
  <c r="B951"/>
  <c r="A945"/>
  <c r="B938"/>
  <c r="G934"/>
  <c r="B934"/>
  <c r="D934"/>
  <c r="E934"/>
  <c r="F934"/>
  <c r="H934"/>
  <c r="A934"/>
  <c r="B930"/>
  <c r="G930"/>
  <c r="A930"/>
  <c r="E926"/>
  <c r="F926"/>
  <c r="H926"/>
  <c r="D926"/>
  <c r="G926"/>
  <c r="A908"/>
  <c r="H826"/>
  <c r="A826"/>
  <c r="D826"/>
  <c r="E826"/>
  <c r="F826"/>
  <c r="G826"/>
  <c r="E821"/>
  <c r="F821"/>
  <c r="G821"/>
  <c r="D821"/>
  <c r="H821"/>
  <c r="A821"/>
  <c r="B794"/>
  <c r="A815"/>
  <c r="D815"/>
  <c r="G815"/>
  <c r="F815"/>
  <c r="H815"/>
  <c r="E815"/>
  <c r="A765"/>
  <c r="B765"/>
  <c r="D765"/>
  <c r="E765"/>
  <c r="G765"/>
  <c r="F765"/>
  <c r="H765"/>
  <c r="F622"/>
  <c r="G622"/>
  <c r="H622"/>
  <c r="D622"/>
  <c r="E622"/>
  <c r="A622"/>
  <c r="B622"/>
  <c r="B1002"/>
  <c r="H956"/>
  <c r="G956"/>
  <c r="F956"/>
  <c r="G949"/>
  <c r="H949"/>
  <c r="F942"/>
  <c r="D942"/>
  <c r="G942"/>
  <c r="A942"/>
  <c r="B1114"/>
  <c r="A1082"/>
  <c r="H1127"/>
  <c r="G1120"/>
  <c r="G1079"/>
  <c r="H1077"/>
  <c r="H1075"/>
  <c r="G1073"/>
  <c r="G1063"/>
  <c r="H1061"/>
  <c r="H1059"/>
  <c r="G1057"/>
  <c r="G1049"/>
  <c r="G1047"/>
  <c r="H1045"/>
  <c r="E1039"/>
  <c r="D1039"/>
  <c r="G1005"/>
  <c r="B996"/>
  <c r="D986"/>
  <c r="G981"/>
  <c r="H981"/>
  <c r="E967"/>
  <c r="B967"/>
  <c r="D967"/>
  <c r="G967"/>
  <c r="H967"/>
  <c r="A954"/>
  <c r="E954"/>
  <c r="F954"/>
  <c r="G954"/>
  <c r="H954"/>
  <c r="D954"/>
  <c r="A951"/>
  <c r="A938"/>
  <c r="A882"/>
  <c r="B882"/>
  <c r="H882"/>
  <c r="G882"/>
  <c r="D862"/>
  <c r="E862"/>
  <c r="F862"/>
  <c r="A862"/>
  <c r="G862"/>
  <c r="B862"/>
  <c r="H862"/>
  <c r="B793"/>
  <c r="D793"/>
  <c r="E793"/>
  <c r="F793"/>
  <c r="H793"/>
  <c r="G793"/>
  <c r="A716"/>
  <c r="B716"/>
  <c r="D716"/>
  <c r="E716"/>
  <c r="F716"/>
  <c r="H716"/>
  <c r="B1088"/>
  <c r="B1079"/>
  <c r="B1077"/>
  <c r="A1075"/>
  <c r="A1073"/>
  <c r="B1063"/>
  <c r="B1061"/>
  <c r="A1059"/>
  <c r="A1057"/>
  <c r="B1049"/>
  <c r="B1047"/>
  <c r="B1045"/>
  <c r="G1034"/>
  <c r="B1034"/>
  <c r="B1032"/>
  <c r="F990"/>
  <c r="B990"/>
  <c r="A985"/>
  <c r="A932"/>
  <c r="G932"/>
  <c r="B932"/>
  <c r="D932"/>
  <c r="G924"/>
  <c r="H924"/>
  <c r="F924"/>
  <c r="B924"/>
  <c r="D924"/>
  <c r="E924"/>
  <c r="A924"/>
  <c r="D910"/>
  <c r="E910"/>
  <c r="F910"/>
  <c r="H910"/>
  <c r="A910"/>
  <c r="B910"/>
  <c r="F865"/>
  <c r="G865"/>
  <c r="H865"/>
  <c r="B865"/>
  <c r="D865"/>
  <c r="E842"/>
  <c r="B1023"/>
  <c r="H1004"/>
  <c r="E1004"/>
  <c r="G1004"/>
  <c r="D1004"/>
  <c r="D992"/>
  <c r="A992"/>
  <c r="B987"/>
  <c r="F987"/>
  <c r="H987"/>
  <c r="E987"/>
  <c r="H972"/>
  <c r="E972"/>
  <c r="G972"/>
  <c r="A972"/>
  <c r="B972"/>
  <c r="B1130"/>
  <c r="H1095"/>
  <c r="G1143"/>
  <c r="A1142"/>
  <c r="F1120"/>
  <c r="H1118"/>
  <c r="G1111"/>
  <c r="F1104"/>
  <c r="H1102"/>
  <c r="G1095"/>
  <c r="F1088"/>
  <c r="H1086"/>
  <c r="F1079"/>
  <c r="G1077"/>
  <c r="G1075"/>
  <c r="F1073"/>
  <c r="F1063"/>
  <c r="G1061"/>
  <c r="G1059"/>
  <c r="F1057"/>
  <c r="F1049"/>
  <c r="F1047"/>
  <c r="G1045"/>
  <c r="A1035"/>
  <c r="H1032"/>
  <c r="H1012"/>
  <c r="D1010"/>
  <c r="G1010"/>
  <c r="B1010"/>
  <c r="F1005"/>
  <c r="H995"/>
  <c r="A979"/>
  <c r="A967"/>
  <c r="F922"/>
  <c r="H922"/>
  <c r="A922"/>
  <c r="B922"/>
  <c r="D922"/>
  <c r="D902"/>
  <c r="E902"/>
  <c r="A902"/>
  <c r="B902"/>
  <c r="H902"/>
  <c r="D894"/>
  <c r="E894"/>
  <c r="F894"/>
  <c r="A894"/>
  <c r="G894"/>
  <c r="A793"/>
  <c r="B1057"/>
  <c r="B1120"/>
  <c r="B1118"/>
  <c r="A1111"/>
  <c r="A1102"/>
  <c r="H931"/>
  <c r="A931"/>
  <c r="E931"/>
  <c r="D931"/>
  <c r="F931"/>
  <c r="G931"/>
  <c r="G920"/>
  <c r="A920"/>
  <c r="B920"/>
  <c r="A888"/>
  <c r="A818"/>
  <c r="B818"/>
  <c r="E818"/>
  <c r="H818"/>
  <c r="G818"/>
  <c r="F818"/>
  <c r="A1098"/>
  <c r="H1111"/>
  <c r="G1104"/>
  <c r="G1088"/>
  <c r="F1127"/>
  <c r="B1124"/>
  <c r="E1120"/>
  <c r="G1118"/>
  <c r="F1111"/>
  <c r="B1108"/>
  <c r="E1104"/>
  <c r="G1102"/>
  <c r="F1095"/>
  <c r="B1092"/>
  <c r="E1088"/>
  <c r="G1086"/>
  <c r="E1079"/>
  <c r="F1077"/>
  <c r="E1075"/>
  <c r="E1073"/>
  <c r="E1063"/>
  <c r="F1061"/>
  <c r="E1059"/>
  <c r="E1057"/>
  <c r="E1049"/>
  <c r="E1047"/>
  <c r="F1045"/>
  <c r="B1039"/>
  <c r="H1034"/>
  <c r="G1032"/>
  <c r="G1017"/>
  <c r="F1017"/>
  <c r="G1012"/>
  <c r="E1005"/>
  <c r="G995"/>
  <c r="E993"/>
  <c r="H993"/>
  <c r="H990"/>
  <c r="D988"/>
  <c r="B986"/>
  <c r="B981"/>
  <c r="G966"/>
  <c r="B962"/>
  <c r="B954"/>
  <c r="H940"/>
  <c r="E940"/>
  <c r="G940"/>
  <c r="F933"/>
  <c r="G933"/>
  <c r="A933"/>
  <c r="E933"/>
  <c r="H925"/>
  <c r="A907"/>
  <c r="B907"/>
  <c r="D907"/>
  <c r="E907"/>
  <c r="F907"/>
  <c r="B894"/>
  <c r="G771"/>
  <c r="H771"/>
  <c r="B771"/>
  <c r="E771"/>
  <c r="F771"/>
  <c r="A771"/>
  <c r="D771"/>
  <c r="F1002"/>
  <c r="H1002"/>
  <c r="E1002"/>
  <c r="A1143"/>
  <c r="A1127"/>
  <c r="B952"/>
  <c r="F952"/>
  <c r="D952"/>
  <c r="E952"/>
  <c r="G952"/>
  <c r="H952"/>
  <c r="A790"/>
  <c r="B790"/>
  <c r="D790"/>
  <c r="F790"/>
  <c r="G790"/>
  <c r="H790"/>
  <c r="E790"/>
  <c r="B723"/>
  <c r="D723"/>
  <c r="E723"/>
  <c r="F723"/>
  <c r="G723"/>
  <c r="H723"/>
  <c r="A723"/>
  <c r="A700"/>
  <c r="B700"/>
  <c r="D700"/>
  <c r="E700"/>
  <c r="F700"/>
  <c r="H700"/>
  <c r="G700"/>
  <c r="B582"/>
  <c r="E582"/>
  <c r="A582"/>
  <c r="D582"/>
  <c r="F582"/>
  <c r="G582"/>
  <c r="A428"/>
  <c r="E428"/>
  <c r="F428"/>
  <c r="B428"/>
  <c r="H428"/>
  <c r="G428"/>
  <c r="D428"/>
  <c r="D286"/>
  <c r="E286"/>
  <c r="F286"/>
  <c r="G286"/>
  <c r="H286"/>
  <c r="B286"/>
  <c r="B1132"/>
  <c r="B1116"/>
  <c r="B1100"/>
  <c r="B1084"/>
  <c r="H1143"/>
  <c r="G1136"/>
  <c r="F1136"/>
  <c r="H1134"/>
  <c r="G1127"/>
  <c r="F1143"/>
  <c r="B1140"/>
  <c r="E1136"/>
  <c r="G1134"/>
  <c r="E1077"/>
  <c r="D1075"/>
  <c r="D1073"/>
  <c r="E1061"/>
  <c r="D1059"/>
  <c r="D1057"/>
  <c r="D1049"/>
  <c r="E1045"/>
  <c r="B1041"/>
  <c r="A1039"/>
  <c r="F1034"/>
  <c r="F1032"/>
  <c r="B1017"/>
  <c r="H1014"/>
  <c r="E1012"/>
  <c r="A1010"/>
  <c r="A1003"/>
  <c r="E995"/>
  <c r="G990"/>
  <c r="H985"/>
  <c r="A981"/>
  <c r="F970"/>
  <c r="H970"/>
  <c r="A970"/>
  <c r="B970"/>
  <c r="F966"/>
  <c r="E961"/>
  <c r="B961"/>
  <c r="D961"/>
  <c r="F961"/>
  <c r="G961"/>
  <c r="H961"/>
  <c r="A961"/>
  <c r="H953"/>
  <c r="G925"/>
  <c r="A921"/>
  <c r="F921"/>
  <c r="G921"/>
  <c r="H921"/>
  <c r="E921"/>
  <c r="E861"/>
  <c r="F861"/>
  <c r="G861"/>
  <c r="H861"/>
  <c r="A861"/>
  <c r="F849"/>
  <c r="A978"/>
  <c r="A963"/>
  <c r="B941"/>
  <c r="A929"/>
  <c r="B919"/>
  <c r="A906"/>
  <c r="A892"/>
  <c r="G883"/>
  <c r="H883"/>
  <c r="B883"/>
  <c r="F883"/>
  <c r="A878"/>
  <c r="B869"/>
  <c r="G835"/>
  <c r="H835"/>
  <c r="A835"/>
  <c r="D823"/>
  <c r="E823"/>
  <c r="H823"/>
  <c r="B823"/>
  <c r="A785"/>
  <c r="B785"/>
  <c r="D785"/>
  <c r="E785"/>
  <c r="F785"/>
  <c r="G785"/>
  <c r="H785"/>
  <c r="B761"/>
  <c r="D761"/>
  <c r="E761"/>
  <c r="F761"/>
  <c r="H761"/>
  <c r="A761"/>
  <c r="E735"/>
  <c r="A735"/>
  <c r="B735"/>
  <c r="D735"/>
  <c r="F735"/>
  <c r="H735"/>
  <c r="F705"/>
  <c r="G705"/>
  <c r="H705"/>
  <c r="B705"/>
  <c r="E705"/>
  <c r="F590"/>
  <c r="G590"/>
  <c r="E590"/>
  <c r="H590"/>
  <c r="B590"/>
  <c r="D590"/>
  <c r="A590"/>
  <c r="B911"/>
  <c r="F911"/>
  <c r="A900"/>
  <c r="B900"/>
  <c r="D900"/>
  <c r="H900"/>
  <c r="D880"/>
  <c r="H880"/>
  <c r="A880"/>
  <c r="D830"/>
  <c r="E830"/>
  <c r="F830"/>
  <c r="A830"/>
  <c r="D814"/>
  <c r="E814"/>
  <c r="F814"/>
  <c r="A814"/>
  <c r="B814"/>
  <c r="G814"/>
  <c r="H814"/>
  <c r="D766"/>
  <c r="E766"/>
  <c r="F766"/>
  <c r="G766"/>
  <c r="H766"/>
  <c r="A766"/>
  <c r="B766"/>
  <c r="F734"/>
  <c r="G734"/>
  <c r="H734"/>
  <c r="A734"/>
  <c r="E734"/>
  <c r="D699"/>
  <c r="F699"/>
  <c r="G699"/>
  <c r="H699"/>
  <c r="B699"/>
  <c r="A699"/>
  <c r="B673"/>
  <c r="A673"/>
  <c r="D673"/>
  <c r="F673"/>
  <c r="G673"/>
  <c r="H673"/>
  <c r="A659"/>
  <c r="B659"/>
  <c r="H659"/>
  <c r="D659"/>
  <c r="E659"/>
  <c r="F659"/>
  <c r="F522"/>
  <c r="G522"/>
  <c r="H522"/>
  <c r="D522"/>
  <c r="E522"/>
  <c r="B522"/>
  <c r="A522"/>
  <c r="A479"/>
  <c r="F479"/>
  <c r="B479"/>
  <c r="E479"/>
  <c r="G479"/>
  <c r="H479"/>
  <c r="D479"/>
  <c r="H890"/>
  <c r="E890"/>
  <c r="G867"/>
  <c r="H867"/>
  <c r="F867"/>
  <c r="B867"/>
  <c r="A852"/>
  <c r="D852"/>
  <c r="E852"/>
  <c r="F852"/>
  <c r="G852"/>
  <c r="H852"/>
  <c r="E845"/>
  <c r="F845"/>
  <c r="G845"/>
  <c r="H845"/>
  <c r="A845"/>
  <c r="E837"/>
  <c r="F837"/>
  <c r="G837"/>
  <c r="A837"/>
  <c r="A750"/>
  <c r="B750"/>
  <c r="E750"/>
  <c r="F750"/>
  <c r="H750"/>
  <c r="D750"/>
  <c r="D715"/>
  <c r="F715"/>
  <c r="G715"/>
  <c r="H715"/>
  <c r="B715"/>
  <c r="D689"/>
  <c r="E689"/>
  <c r="F689"/>
  <c r="G689"/>
  <c r="H689"/>
  <c r="B689"/>
  <c r="H588"/>
  <c r="D588"/>
  <c r="E588"/>
  <c r="F588"/>
  <c r="G588"/>
  <c r="A588"/>
  <c r="B588"/>
  <c r="F327"/>
  <c r="H327"/>
  <c r="B327"/>
  <c r="D327"/>
  <c r="E327"/>
  <c r="G327"/>
  <c r="H959"/>
  <c r="D944"/>
  <c r="F944"/>
  <c r="H917"/>
  <c r="G904"/>
  <c r="F893"/>
  <c r="H893"/>
  <c r="A893"/>
  <c r="D887"/>
  <c r="E887"/>
  <c r="B887"/>
  <c r="F887"/>
  <c r="G887"/>
  <c r="F884"/>
  <c r="H881"/>
  <c r="B879"/>
  <c r="F879"/>
  <c r="B870"/>
  <c r="D870"/>
  <c r="E870"/>
  <c r="E856"/>
  <c r="B852"/>
  <c r="G840"/>
  <c r="B837"/>
  <c r="B833"/>
  <c r="F833"/>
  <c r="G833"/>
  <c r="H833"/>
  <c r="A833"/>
  <c r="B825"/>
  <c r="F825"/>
  <c r="A825"/>
  <c r="E825"/>
  <c r="B808"/>
  <c r="E808"/>
  <c r="F808"/>
  <c r="G808"/>
  <c r="H808"/>
  <c r="A808"/>
  <c r="B797"/>
  <c r="D797"/>
  <c r="E797"/>
  <c r="F797"/>
  <c r="G797"/>
  <c r="H797"/>
  <c r="G787"/>
  <c r="H787"/>
  <c r="F787"/>
  <c r="E778"/>
  <c r="A774"/>
  <c r="B774"/>
  <c r="D774"/>
  <c r="F774"/>
  <c r="G774"/>
  <c r="F758"/>
  <c r="B758"/>
  <c r="D758"/>
  <c r="E758"/>
  <c r="G758"/>
  <c r="H758"/>
  <c r="A715"/>
  <c r="A689"/>
  <c r="B678"/>
  <c r="D678"/>
  <c r="F678"/>
  <c r="H678"/>
  <c r="G678"/>
  <c r="A678"/>
  <c r="E640"/>
  <c r="G640"/>
  <c r="A640"/>
  <c r="F640"/>
  <c r="H640"/>
  <c r="B640"/>
  <c r="D640"/>
  <c r="F980"/>
  <c r="G978"/>
  <c r="H963"/>
  <c r="G959"/>
  <c r="B944"/>
  <c r="H941"/>
  <c r="A937"/>
  <c r="F937"/>
  <c r="H929"/>
  <c r="D896"/>
  <c r="A896"/>
  <c r="B896"/>
  <c r="G896"/>
  <c r="B890"/>
  <c r="A887"/>
  <c r="E884"/>
  <c r="G881"/>
  <c r="A867"/>
  <c r="D864"/>
  <c r="A864"/>
  <c r="B864"/>
  <c r="G864"/>
  <c r="F860"/>
  <c r="G860"/>
  <c r="H860"/>
  <c r="B845"/>
  <c r="A804"/>
  <c r="E804"/>
  <c r="F804"/>
  <c r="B804"/>
  <c r="G804"/>
  <c r="E773"/>
  <c r="F773"/>
  <c r="G773"/>
  <c r="H773"/>
  <c r="A773"/>
  <c r="B773"/>
  <c r="D773"/>
  <c r="G749"/>
  <c r="F749"/>
  <c r="H749"/>
  <c r="A749"/>
  <c r="B749"/>
  <c r="D749"/>
  <c r="B743"/>
  <c r="D743"/>
  <c r="F743"/>
  <c r="G743"/>
  <c r="H743"/>
  <c r="A743"/>
  <c r="B625"/>
  <c r="D625"/>
  <c r="E625"/>
  <c r="F625"/>
  <c r="G625"/>
  <c r="H625"/>
  <c r="A625"/>
  <c r="B946"/>
  <c r="A944"/>
  <c r="B927"/>
  <c r="F927"/>
  <c r="F917"/>
  <c r="G917"/>
  <c r="A917"/>
  <c r="E917"/>
  <c r="E904"/>
  <c r="F904"/>
  <c r="A890"/>
  <c r="E881"/>
  <c r="E863"/>
  <c r="H856"/>
  <c r="A856"/>
  <c r="F812"/>
  <c r="G812"/>
  <c r="H812"/>
  <c r="A812"/>
  <c r="B812"/>
  <c r="E812"/>
  <c r="G803"/>
  <c r="H803"/>
  <c r="B803"/>
  <c r="D803"/>
  <c r="E803"/>
  <c r="F803"/>
  <c r="H778"/>
  <c r="A778"/>
  <c r="F778"/>
  <c r="G778"/>
  <c r="B739"/>
  <c r="A739"/>
  <c r="D739"/>
  <c r="F739"/>
  <c r="H739"/>
  <c r="G739"/>
  <c r="A639"/>
  <c r="D639"/>
  <c r="E639"/>
  <c r="F639"/>
  <c r="G639"/>
  <c r="H639"/>
  <c r="B639"/>
  <c r="D624"/>
  <c r="E624"/>
  <c r="G624"/>
  <c r="A624"/>
  <c r="B624"/>
  <c r="H624"/>
  <c r="F624"/>
  <c r="D959"/>
  <c r="F959"/>
  <c r="A948"/>
  <c r="B948"/>
  <c r="H948"/>
  <c r="A946"/>
  <c r="F941"/>
  <c r="B939"/>
  <c r="E939"/>
  <c r="E929"/>
  <c r="H919"/>
  <c r="D912"/>
  <c r="H912"/>
  <c r="G906"/>
  <c r="B904"/>
  <c r="E901"/>
  <c r="F901"/>
  <c r="G901"/>
  <c r="E892"/>
  <c r="B856"/>
  <c r="A803"/>
  <c r="A754"/>
  <c r="B754"/>
  <c r="D754"/>
  <c r="F754"/>
  <c r="E754"/>
  <c r="F742"/>
  <c r="D742"/>
  <c r="E742"/>
  <c r="G742"/>
  <c r="H742"/>
  <c r="A742"/>
  <c r="D738"/>
  <c r="E738"/>
  <c r="F738"/>
  <c r="G738"/>
  <c r="H738"/>
  <c r="A738"/>
  <c r="B738"/>
  <c r="A677"/>
  <c r="B677"/>
  <c r="D677"/>
  <c r="E677"/>
  <c r="F677"/>
  <c r="H677"/>
  <c r="G638"/>
  <c r="A638"/>
  <c r="B638"/>
  <c r="D638"/>
  <c r="E638"/>
  <c r="F638"/>
  <c r="H638"/>
  <c r="D976"/>
  <c r="F976"/>
  <c r="A950"/>
  <c r="G950"/>
  <c r="E941"/>
  <c r="A927"/>
  <c r="B917"/>
  <c r="A904"/>
  <c r="B881"/>
  <c r="F881"/>
  <c r="D878"/>
  <c r="E878"/>
  <c r="F878"/>
  <c r="H878"/>
  <c r="F863"/>
  <c r="G863"/>
  <c r="H863"/>
  <c r="B863"/>
  <c r="A859"/>
  <c r="B859"/>
  <c r="D859"/>
  <c r="E859"/>
  <c r="F859"/>
  <c r="G859"/>
  <c r="H859"/>
  <c r="F844"/>
  <c r="G844"/>
  <c r="H844"/>
  <c r="A844"/>
  <c r="H840"/>
  <c r="A840"/>
  <c r="F835"/>
  <c r="D832"/>
  <c r="G832"/>
  <c r="A832"/>
  <c r="E832"/>
  <c r="A811"/>
  <c r="B811"/>
  <c r="D811"/>
  <c r="F811"/>
  <c r="G811"/>
  <c r="E811"/>
  <c r="H811"/>
  <c r="F796"/>
  <c r="G796"/>
  <c r="H796"/>
  <c r="E796"/>
  <c r="B778"/>
  <c r="G747"/>
  <c r="H747"/>
  <c r="B747"/>
  <c r="D747"/>
  <c r="E747"/>
  <c r="F747"/>
  <c r="B742"/>
  <c r="D727"/>
  <c r="E727"/>
  <c r="F727"/>
  <c r="G727"/>
  <c r="A727"/>
  <c r="F693"/>
  <c r="G693"/>
  <c r="H693"/>
  <c r="A693"/>
  <c r="B693"/>
  <c r="D693"/>
  <c r="F654"/>
  <c r="B959"/>
  <c r="B929"/>
  <c r="F929"/>
  <c r="D919"/>
  <c r="E919"/>
  <c r="A919"/>
  <c r="G919"/>
  <c r="H906"/>
  <c r="E906"/>
  <c r="F906"/>
  <c r="F892"/>
  <c r="G892"/>
  <c r="H892"/>
  <c r="B889"/>
  <c r="D889"/>
  <c r="F889"/>
  <c r="G889"/>
  <c r="A875"/>
  <c r="B875"/>
  <c r="D875"/>
  <c r="G875"/>
  <c r="E869"/>
  <c r="F869"/>
  <c r="G869"/>
  <c r="B844"/>
  <c r="A802"/>
  <c r="B802"/>
  <c r="D802"/>
  <c r="E802"/>
  <c r="G802"/>
  <c r="H802"/>
  <c r="E736"/>
  <c r="F736"/>
  <c r="G736"/>
  <c r="H736"/>
  <c r="B736"/>
  <c r="A736"/>
  <c r="D736"/>
  <c r="G701"/>
  <c r="E701"/>
  <c r="F701"/>
  <c r="H701"/>
  <c r="B701"/>
  <c r="D701"/>
  <c r="F697"/>
  <c r="G697"/>
  <c r="H697"/>
  <c r="A697"/>
  <c r="B697"/>
  <c r="D697"/>
  <c r="A686"/>
  <c r="B686"/>
  <c r="E686"/>
  <c r="D686"/>
  <c r="F686"/>
  <c r="G686"/>
  <c r="H686"/>
  <c r="B980"/>
  <c r="B978"/>
  <c r="A976"/>
  <c r="G965"/>
  <c r="A965"/>
  <c r="A959"/>
  <c r="B950"/>
  <c r="B914"/>
  <c r="G914"/>
  <c r="H911"/>
  <c r="B906"/>
  <c r="A901"/>
  <c r="B892"/>
  <c r="A889"/>
  <c r="A881"/>
  <c r="B878"/>
  <c r="E872"/>
  <c r="F872"/>
  <c r="A863"/>
  <c r="D855"/>
  <c r="E855"/>
  <c r="H855"/>
  <c r="A855"/>
  <c r="B855"/>
  <c r="A843"/>
  <c r="B843"/>
  <c r="D843"/>
  <c r="E843"/>
  <c r="F843"/>
  <c r="G843"/>
  <c r="H843"/>
  <c r="D835"/>
  <c r="A831"/>
  <c r="D831"/>
  <c r="E831"/>
  <c r="F831"/>
  <c r="G831"/>
  <c r="H831"/>
  <c r="F823"/>
  <c r="G819"/>
  <c r="H819"/>
  <c r="A819"/>
  <c r="B819"/>
  <c r="D819"/>
  <c r="E819"/>
  <c r="G654"/>
  <c r="H654"/>
  <c r="B654"/>
  <c r="D654"/>
  <c r="A654"/>
  <c r="A781"/>
  <c r="B781"/>
  <c r="D781"/>
  <c r="E781"/>
  <c r="D757"/>
  <c r="E757"/>
  <c r="F757"/>
  <c r="G757"/>
  <c r="H757"/>
  <c r="D712"/>
  <c r="A712"/>
  <c r="B712"/>
  <c r="E712"/>
  <c r="F712"/>
  <c r="G712"/>
  <c r="D574"/>
  <c r="F574"/>
  <c r="G574"/>
  <c r="E574"/>
  <c r="H574"/>
  <c r="A574"/>
  <c r="B574"/>
  <c r="H568"/>
  <c r="A568"/>
  <c r="B568"/>
  <c r="E568"/>
  <c r="D568"/>
  <c r="F568"/>
  <c r="G568"/>
  <c r="A820"/>
  <c r="F820"/>
  <c r="F817"/>
  <c r="D807"/>
  <c r="E807"/>
  <c r="H807"/>
  <c r="H792"/>
  <c r="B777"/>
  <c r="D777"/>
  <c r="E777"/>
  <c r="F777"/>
  <c r="H777"/>
  <c r="E753"/>
  <c r="F753"/>
  <c r="G753"/>
  <c r="H753"/>
  <c r="H730"/>
  <c r="A730"/>
  <c r="D730"/>
  <c r="F726"/>
  <c r="B726"/>
  <c r="D726"/>
  <c r="G726"/>
  <c r="H711"/>
  <c r="F711"/>
  <c r="G711"/>
  <c r="A711"/>
  <c r="D676"/>
  <c r="F676"/>
  <c r="H676"/>
  <c r="E676"/>
  <c r="G676"/>
  <c r="D667"/>
  <c r="E667"/>
  <c r="G667"/>
  <c r="H667"/>
  <c r="B667"/>
  <c r="F667"/>
  <c r="A611"/>
  <c r="B611"/>
  <c r="E611"/>
  <c r="D611"/>
  <c r="G611"/>
  <c r="A566"/>
  <c r="D566"/>
  <c r="E566"/>
  <c r="F566"/>
  <c r="G566"/>
  <c r="H566"/>
  <c r="D760"/>
  <c r="A760"/>
  <c r="B760"/>
  <c r="B707"/>
  <c r="F707"/>
  <c r="G707"/>
  <c r="H707"/>
  <c r="A703"/>
  <c r="E703"/>
  <c r="F703"/>
  <c r="G703"/>
  <c r="H703"/>
  <c r="B703"/>
  <c r="D696"/>
  <c r="A696"/>
  <c r="B696"/>
  <c r="E696"/>
  <c r="F696"/>
  <c r="G696"/>
  <c r="A670"/>
  <c r="B670"/>
  <c r="D670"/>
  <c r="F670"/>
  <c r="H670"/>
  <c r="A650"/>
  <c r="B650"/>
  <c r="G650"/>
  <c r="H650"/>
  <c r="D650"/>
  <c r="B644"/>
  <c r="A644"/>
  <c r="E644"/>
  <c r="F644"/>
  <c r="G644"/>
  <c r="H644"/>
  <c r="E565"/>
  <c r="B565"/>
  <c r="D565"/>
  <c r="F565"/>
  <c r="G565"/>
  <c r="H565"/>
  <c r="A565"/>
  <c r="D839"/>
  <c r="E839"/>
  <c r="H839"/>
  <c r="F824"/>
  <c r="H806"/>
  <c r="A801"/>
  <c r="B801"/>
  <c r="D798"/>
  <c r="E798"/>
  <c r="F798"/>
  <c r="H798"/>
  <c r="H795"/>
  <c r="E792"/>
  <c r="G776"/>
  <c r="F769"/>
  <c r="A763"/>
  <c r="B763"/>
  <c r="D763"/>
  <c r="F763"/>
  <c r="G763"/>
  <c r="H752"/>
  <c r="H737"/>
  <c r="D725"/>
  <c r="E725"/>
  <c r="F725"/>
  <c r="G725"/>
  <c r="H725"/>
  <c r="A722"/>
  <c r="B722"/>
  <c r="D722"/>
  <c r="F722"/>
  <c r="H722"/>
  <c r="E695"/>
  <c r="G688"/>
  <c r="H688"/>
  <c r="A688"/>
  <c r="B688"/>
  <c r="D688"/>
  <c r="F688"/>
  <c r="H684"/>
  <c r="G680"/>
  <c r="G675"/>
  <c r="B657"/>
  <c r="E657"/>
  <c r="F657"/>
  <c r="G657"/>
  <c r="H657"/>
  <c r="A657"/>
  <c r="G443"/>
  <c r="D443"/>
  <c r="E443"/>
  <c r="F443"/>
  <c r="H443"/>
  <c r="A443"/>
  <c r="B443"/>
  <c r="A898"/>
  <c r="B898"/>
  <c r="E885"/>
  <c r="F885"/>
  <c r="G885"/>
  <c r="A866"/>
  <c r="B866"/>
  <c r="E857"/>
  <c r="F850"/>
  <c r="D848"/>
  <c r="G848"/>
  <c r="E841"/>
  <c r="B839"/>
  <c r="H836"/>
  <c r="A834"/>
  <c r="B834"/>
  <c r="E834"/>
  <c r="H834"/>
  <c r="E824"/>
  <c r="B809"/>
  <c r="F809"/>
  <c r="H809"/>
  <c r="D792"/>
  <c r="F776"/>
  <c r="E769"/>
  <c r="G762"/>
  <c r="D759"/>
  <c r="E759"/>
  <c r="F759"/>
  <c r="G759"/>
  <c r="H748"/>
  <c r="A745"/>
  <c r="B745"/>
  <c r="E745"/>
  <c r="G733"/>
  <c r="A733"/>
  <c r="B733"/>
  <c r="E733"/>
  <c r="F733"/>
  <c r="B729"/>
  <c r="D729"/>
  <c r="E729"/>
  <c r="F729"/>
  <c r="H729"/>
  <c r="B725"/>
  <c r="B710"/>
  <c r="F710"/>
  <c r="A710"/>
  <c r="D710"/>
  <c r="E710"/>
  <c r="G710"/>
  <c r="A707"/>
  <c r="G684"/>
  <c r="A666"/>
  <c r="B666"/>
  <c r="D666"/>
  <c r="F666"/>
  <c r="G666"/>
  <c r="B614"/>
  <c r="D614"/>
  <c r="E614"/>
  <c r="F614"/>
  <c r="G614"/>
  <c r="H614"/>
  <c r="A614"/>
  <c r="B848"/>
  <c r="A839"/>
  <c r="G836"/>
  <c r="D824"/>
  <c r="A817"/>
  <c r="A795"/>
  <c r="B795"/>
  <c r="D795"/>
  <c r="F795"/>
  <c r="G795"/>
  <c r="F762"/>
  <c r="A752"/>
  <c r="B752"/>
  <c r="D752"/>
  <c r="E752"/>
  <c r="G752"/>
  <c r="A737"/>
  <c r="B737"/>
  <c r="D737"/>
  <c r="E737"/>
  <c r="G737"/>
  <c r="F732"/>
  <c r="A725"/>
  <c r="E721"/>
  <c r="F721"/>
  <c r="G721"/>
  <c r="H721"/>
  <c r="A721"/>
  <c r="H695"/>
  <c r="F695"/>
  <c r="G695"/>
  <c r="A695"/>
  <c r="A687"/>
  <c r="B687"/>
  <c r="E687"/>
  <c r="D687"/>
  <c r="F687"/>
  <c r="G687"/>
  <c r="H687"/>
  <c r="A680"/>
  <c r="D680"/>
  <c r="E680"/>
  <c r="B675"/>
  <c r="A675"/>
  <c r="D675"/>
  <c r="F675"/>
  <c r="H675"/>
  <c r="G656"/>
  <c r="H656"/>
  <c r="A656"/>
  <c r="B656"/>
  <c r="D656"/>
  <c r="F656"/>
  <c r="A648"/>
  <c r="B648"/>
  <c r="D648"/>
  <c r="E648"/>
  <c r="F648"/>
  <c r="G648"/>
  <c r="H648"/>
  <c r="B487"/>
  <c r="E487"/>
  <c r="H487"/>
  <c r="F487"/>
  <c r="A487"/>
  <c r="D487"/>
  <c r="G487"/>
  <c r="B857"/>
  <c r="F857"/>
  <c r="A850"/>
  <c r="B850"/>
  <c r="E850"/>
  <c r="B841"/>
  <c r="F841"/>
  <c r="D782"/>
  <c r="E782"/>
  <c r="F782"/>
  <c r="G782"/>
  <c r="H782"/>
  <c r="B776"/>
  <c r="D776"/>
  <c r="A769"/>
  <c r="B769"/>
  <c r="E762"/>
  <c r="A748"/>
  <c r="B748"/>
  <c r="D748"/>
  <c r="F748"/>
  <c r="G748"/>
  <c r="D744"/>
  <c r="B744"/>
  <c r="E744"/>
  <c r="F744"/>
  <c r="G744"/>
  <c r="A684"/>
  <c r="B684"/>
  <c r="D684"/>
  <c r="F684"/>
  <c r="E674"/>
  <c r="F674"/>
  <c r="H674"/>
  <c r="B674"/>
  <c r="D674"/>
  <c r="G674"/>
  <c r="F665"/>
  <c r="G665"/>
  <c r="A665"/>
  <c r="B665"/>
  <c r="D665"/>
  <c r="E665"/>
  <c r="H665"/>
  <c r="D585"/>
  <c r="F585"/>
  <c r="A585"/>
  <c r="G585"/>
  <c r="B585"/>
  <c r="E585"/>
  <c r="A885"/>
  <c r="A857"/>
  <c r="A841"/>
  <c r="B829"/>
  <c r="F816"/>
  <c r="B806"/>
  <c r="D806"/>
  <c r="D800"/>
  <c r="F800"/>
  <c r="G800"/>
  <c r="A792"/>
  <c r="A779"/>
  <c r="B779"/>
  <c r="D779"/>
  <c r="F779"/>
  <c r="G779"/>
  <c r="A772"/>
  <c r="B772"/>
  <c r="E772"/>
  <c r="F772"/>
  <c r="H772"/>
  <c r="A744"/>
  <c r="G717"/>
  <c r="E717"/>
  <c r="F717"/>
  <c r="H717"/>
  <c r="B717"/>
  <c r="F709"/>
  <c r="G709"/>
  <c r="H709"/>
  <c r="A709"/>
  <c r="A674"/>
  <c r="A652"/>
  <c r="G652"/>
  <c r="H652"/>
  <c r="B652"/>
  <c r="D652"/>
  <c r="D492"/>
  <c r="E492"/>
  <c r="F492"/>
  <c r="H492"/>
  <c r="B492"/>
  <c r="A492"/>
  <c r="G492"/>
  <c r="D485"/>
  <c r="E485"/>
  <c r="G485"/>
  <c r="A485"/>
  <c r="F485"/>
  <c r="H485"/>
  <c r="B485"/>
  <c r="A836"/>
  <c r="F836"/>
  <c r="B824"/>
  <c r="D791"/>
  <c r="E791"/>
  <c r="F791"/>
  <c r="G791"/>
  <c r="H791"/>
  <c r="A788"/>
  <c r="B788"/>
  <c r="E788"/>
  <c r="F788"/>
  <c r="B782"/>
  <c r="A776"/>
  <c r="D768"/>
  <c r="E768"/>
  <c r="F768"/>
  <c r="G768"/>
  <c r="H762"/>
  <c r="A762"/>
  <c r="B755"/>
  <c r="D755"/>
  <c r="E755"/>
  <c r="F755"/>
  <c r="G755"/>
  <c r="H755"/>
  <c r="E751"/>
  <c r="F751"/>
  <c r="G751"/>
  <c r="H751"/>
  <c r="A732"/>
  <c r="G732"/>
  <c r="H732"/>
  <c r="B732"/>
  <c r="H679"/>
  <c r="A679"/>
  <c r="B679"/>
  <c r="D679"/>
  <c r="E679"/>
  <c r="F679"/>
  <c r="G679"/>
  <c r="A609"/>
  <c r="B609"/>
  <c r="E609"/>
  <c r="H609"/>
  <c r="D609"/>
  <c r="D816"/>
  <c r="G816"/>
  <c r="A782"/>
  <c r="D775"/>
  <c r="E775"/>
  <c r="F775"/>
  <c r="G775"/>
  <c r="H775"/>
  <c r="B768"/>
  <c r="D728"/>
  <c r="A728"/>
  <c r="B728"/>
  <c r="F728"/>
  <c r="A717"/>
  <c r="F713"/>
  <c r="G713"/>
  <c r="H713"/>
  <c r="A713"/>
  <c r="B709"/>
  <c r="D643"/>
  <c r="E643"/>
  <c r="F643"/>
  <c r="G643"/>
  <c r="H643"/>
  <c r="E616"/>
  <c r="F616"/>
  <c r="G616"/>
  <c r="H616"/>
  <c r="B616"/>
  <c r="E594"/>
  <c r="A594"/>
  <c r="F594"/>
  <c r="B586"/>
  <c r="D586"/>
  <c r="E586"/>
  <c r="F586"/>
  <c r="G586"/>
  <c r="H586"/>
  <c r="G581"/>
  <c r="H581"/>
  <c r="D581"/>
  <c r="E581"/>
  <c r="F581"/>
  <c r="A581"/>
  <c r="F538"/>
  <c r="H538"/>
  <c r="D538"/>
  <c r="E538"/>
  <c r="B538"/>
  <c r="E432"/>
  <c r="F432"/>
  <c r="A432"/>
  <c r="B432"/>
  <c r="D432"/>
  <c r="G432"/>
  <c r="H432"/>
  <c r="E682"/>
  <c r="A664"/>
  <c r="D664"/>
  <c r="B643"/>
  <c r="F631"/>
  <c r="H631"/>
  <c r="D631"/>
  <c r="E631"/>
  <c r="G631"/>
  <c r="B594"/>
  <c r="A586"/>
  <c r="A538"/>
  <c r="D649"/>
  <c r="F649"/>
  <c r="E649"/>
  <c r="G649"/>
  <c r="H649"/>
  <c r="H604"/>
  <c r="A604"/>
  <c r="B604"/>
  <c r="D604"/>
  <c r="E604"/>
  <c r="F604"/>
  <c r="H570"/>
  <c r="G570"/>
  <c r="A570"/>
  <c r="B570"/>
  <c r="D570"/>
  <c r="E570"/>
  <c r="F570"/>
  <c r="B491"/>
  <c r="D491"/>
  <c r="E491"/>
  <c r="F491"/>
  <c r="G491"/>
  <c r="H491"/>
  <c r="A491"/>
  <c r="B486"/>
  <c r="G486"/>
  <c r="A486"/>
  <c r="D486"/>
  <c r="E486"/>
  <c r="F486"/>
  <c r="H486"/>
  <c r="D200"/>
  <c r="G200"/>
  <c r="E200"/>
  <c r="F200"/>
  <c r="H200"/>
  <c r="B200"/>
  <c r="F138"/>
  <c r="G138"/>
  <c r="D138"/>
  <c r="H138"/>
  <c r="B138"/>
  <c r="E138"/>
  <c r="H786"/>
  <c r="H770"/>
  <c r="H746"/>
  <c r="G731"/>
  <c r="E720"/>
  <c r="E718"/>
  <c r="F706"/>
  <c r="E704"/>
  <c r="E702"/>
  <c r="F692"/>
  <c r="E690"/>
  <c r="F690"/>
  <c r="B682"/>
  <c r="E668"/>
  <c r="E663"/>
  <c r="A649"/>
  <c r="B646"/>
  <c r="A646"/>
  <c r="F642"/>
  <c r="E636"/>
  <c r="E615"/>
  <c r="F615"/>
  <c r="H615"/>
  <c r="A615"/>
  <c r="B615"/>
  <c r="A552"/>
  <c r="B552"/>
  <c r="D552"/>
  <c r="E552"/>
  <c r="G552"/>
  <c r="H552"/>
  <c r="A495"/>
  <c r="F495"/>
  <c r="B495"/>
  <c r="E495"/>
  <c r="H495"/>
  <c r="E326"/>
  <c r="F326"/>
  <c r="G326"/>
  <c r="H326"/>
  <c r="B326"/>
  <c r="D326"/>
  <c r="G786"/>
  <c r="G770"/>
  <c r="G746"/>
  <c r="F731"/>
  <c r="D720"/>
  <c r="D718"/>
  <c r="E714"/>
  <c r="E708"/>
  <c r="D706"/>
  <c r="D704"/>
  <c r="D702"/>
  <c r="D668"/>
  <c r="D663"/>
  <c r="A634"/>
  <c r="B634"/>
  <c r="A628"/>
  <c r="B628"/>
  <c r="F618"/>
  <c r="G618"/>
  <c r="H618"/>
  <c r="B603"/>
  <c r="D603"/>
  <c r="G603"/>
  <c r="H603"/>
  <c r="G563"/>
  <c r="E563"/>
  <c r="F563"/>
  <c r="H563"/>
  <c r="D563"/>
  <c r="D526"/>
  <c r="A526"/>
  <c r="F526"/>
  <c r="H526"/>
  <c r="B526"/>
  <c r="B339"/>
  <c r="H339"/>
  <c r="D339"/>
  <c r="E339"/>
  <c r="F339"/>
  <c r="G339"/>
  <c r="B325"/>
  <c r="H325"/>
  <c r="D325"/>
  <c r="E325"/>
  <c r="F325"/>
  <c r="G325"/>
  <c r="D692"/>
  <c r="H692"/>
  <c r="H683"/>
  <c r="H681"/>
  <c r="H645"/>
  <c r="D645"/>
  <c r="E645"/>
  <c r="F645"/>
  <c r="G645"/>
  <c r="E642"/>
  <c r="A642"/>
  <c r="A636"/>
  <c r="B636"/>
  <c r="D633"/>
  <c r="F633"/>
  <c r="E633"/>
  <c r="G633"/>
  <c r="H633"/>
  <c r="B627"/>
  <c r="D627"/>
  <c r="E627"/>
  <c r="F627"/>
  <c r="G627"/>
  <c r="H627"/>
  <c r="E599"/>
  <c r="F599"/>
  <c r="H599"/>
  <c r="D599"/>
  <c r="G599"/>
  <c r="H592"/>
  <c r="G555"/>
  <c r="H555"/>
  <c r="F555"/>
  <c r="B541"/>
  <c r="E541"/>
  <c r="A541"/>
  <c r="F541"/>
  <c r="H525"/>
  <c r="B525"/>
  <c r="D525"/>
  <c r="E525"/>
  <c r="F525"/>
  <c r="G525"/>
  <c r="A525"/>
  <c r="E786"/>
  <c r="E770"/>
  <c r="E746"/>
  <c r="D731"/>
  <c r="B694"/>
  <c r="F694"/>
  <c r="B692"/>
  <c r="A690"/>
  <c r="G683"/>
  <c r="E681"/>
  <c r="B645"/>
  <c r="B642"/>
  <c r="B633"/>
  <c r="A627"/>
  <c r="B618"/>
  <c r="A603"/>
  <c r="B599"/>
  <c r="G583"/>
  <c r="A563"/>
  <c r="D544"/>
  <c r="E544"/>
  <c r="G544"/>
  <c r="H544"/>
  <c r="B544"/>
  <c r="D508"/>
  <c r="E508"/>
  <c r="F508"/>
  <c r="H508"/>
  <c r="B508"/>
  <c r="A508"/>
  <c r="B503"/>
  <c r="E503"/>
  <c r="H503"/>
  <c r="F503"/>
  <c r="A503"/>
  <c r="G461"/>
  <c r="A461"/>
  <c r="B461"/>
  <c r="H461"/>
  <c r="D461"/>
  <c r="E461"/>
  <c r="F461"/>
  <c r="D456"/>
  <c r="E456"/>
  <c r="F456"/>
  <c r="G456"/>
  <c r="B456"/>
  <c r="A456"/>
  <c r="H456"/>
  <c r="E320"/>
  <c r="D320"/>
  <c r="F320"/>
  <c r="G320"/>
  <c r="H320"/>
  <c r="B320"/>
  <c r="D786"/>
  <c r="D770"/>
  <c r="B706"/>
  <c r="B704"/>
  <c r="B702"/>
  <c r="A692"/>
  <c r="B668"/>
  <c r="B663"/>
  <c r="A645"/>
  <c r="D641"/>
  <c r="E641"/>
  <c r="F641"/>
  <c r="G641"/>
  <c r="H641"/>
  <c r="A633"/>
  <c r="D592"/>
  <c r="E592"/>
  <c r="G592"/>
  <c r="E559"/>
  <c r="F559"/>
  <c r="H559"/>
  <c r="A559"/>
  <c r="B559"/>
  <c r="D559"/>
  <c r="G559"/>
  <c r="B555"/>
  <c r="B507"/>
  <c r="D507"/>
  <c r="E507"/>
  <c r="F507"/>
  <c r="G507"/>
  <c r="H507"/>
  <c r="A507"/>
  <c r="B502"/>
  <c r="G502"/>
  <c r="A502"/>
  <c r="D502"/>
  <c r="E502"/>
  <c r="F502"/>
  <c r="H502"/>
  <c r="D385"/>
  <c r="E385"/>
  <c r="B385"/>
  <c r="H385"/>
  <c r="F385"/>
  <c r="G385"/>
  <c r="A706"/>
  <c r="A704"/>
  <c r="D683"/>
  <c r="E683"/>
  <c r="F681"/>
  <c r="G681"/>
  <c r="A663"/>
  <c r="D660"/>
  <c r="F660"/>
  <c r="G660"/>
  <c r="H660"/>
  <c r="B641"/>
  <c r="E583"/>
  <c r="F583"/>
  <c r="H583"/>
  <c r="A511"/>
  <c r="F511"/>
  <c r="B511"/>
  <c r="E511"/>
  <c r="G511"/>
  <c r="H511"/>
  <c r="D501"/>
  <c r="E501"/>
  <c r="G501"/>
  <c r="A501"/>
  <c r="F501"/>
  <c r="H501"/>
  <c r="B501"/>
  <c r="B471"/>
  <c r="E471"/>
  <c r="H471"/>
  <c r="F471"/>
  <c r="D471"/>
  <c r="G471"/>
  <c r="A460"/>
  <c r="D460"/>
  <c r="E460"/>
  <c r="G460"/>
  <c r="B460"/>
  <c r="H460"/>
  <c r="B731"/>
  <c r="H662"/>
  <c r="B660"/>
  <c r="A655"/>
  <c r="B655"/>
  <c r="D655"/>
  <c r="E655"/>
  <c r="A641"/>
  <c r="F626"/>
  <c r="G613"/>
  <c r="H613"/>
  <c r="A613"/>
  <c r="B613"/>
  <c r="F613"/>
  <c r="F606"/>
  <c r="G606"/>
  <c r="A606"/>
  <c r="B606"/>
  <c r="D606"/>
  <c r="E606"/>
  <c r="H606"/>
  <c r="A602"/>
  <c r="B602"/>
  <c r="D602"/>
  <c r="E602"/>
  <c r="F602"/>
  <c r="B595"/>
  <c r="D595"/>
  <c r="E595"/>
  <c r="F595"/>
  <c r="G595"/>
  <c r="H595"/>
  <c r="A592"/>
  <c r="D558"/>
  <c r="A558"/>
  <c r="B558"/>
  <c r="E558"/>
  <c r="G558"/>
  <c r="H558"/>
  <c r="A471"/>
  <c r="B786"/>
  <c r="B770"/>
  <c r="B746"/>
  <c r="B683"/>
  <c r="B681"/>
  <c r="A660"/>
  <c r="A595"/>
  <c r="A591"/>
  <c r="D591"/>
  <c r="B591"/>
  <c r="E591"/>
  <c r="F591"/>
  <c r="G591"/>
  <c r="H591"/>
  <c r="B583"/>
  <c r="B475"/>
  <c r="D475"/>
  <c r="E475"/>
  <c r="F475"/>
  <c r="G475"/>
  <c r="H475"/>
  <c r="B470"/>
  <c r="G470"/>
  <c r="A470"/>
  <c r="D470"/>
  <c r="E470"/>
  <c r="F470"/>
  <c r="H470"/>
  <c r="A466"/>
  <c r="D466"/>
  <c r="E466"/>
  <c r="H466"/>
  <c r="A683"/>
  <c r="A681"/>
  <c r="H664"/>
  <c r="B662"/>
  <c r="D662"/>
  <c r="E662"/>
  <c r="F662"/>
  <c r="F647"/>
  <c r="H647"/>
  <c r="D647"/>
  <c r="E647"/>
  <c r="G647"/>
  <c r="E626"/>
  <c r="A626"/>
  <c r="D601"/>
  <c r="F601"/>
  <c r="G601"/>
  <c r="H601"/>
  <c r="A601"/>
  <c r="H594"/>
  <c r="A583"/>
  <c r="G547"/>
  <c r="B547"/>
  <c r="F547"/>
  <c r="H547"/>
  <c r="D576"/>
  <c r="E576"/>
  <c r="G576"/>
  <c r="D469"/>
  <c r="E469"/>
  <c r="G469"/>
  <c r="A469"/>
  <c r="F469"/>
  <c r="H469"/>
  <c r="E549"/>
  <c r="A549"/>
  <c r="A546"/>
  <c r="D546"/>
  <c r="F546"/>
  <c r="G546"/>
  <c r="H546"/>
  <c r="B535"/>
  <c r="A535"/>
  <c r="E531"/>
  <c r="F531"/>
  <c r="G531"/>
  <c r="H531"/>
  <c r="A531"/>
  <c r="D517"/>
  <c r="E517"/>
  <c r="A517"/>
  <c r="F517"/>
  <c r="G517"/>
  <c r="H517"/>
  <c r="D410"/>
  <c r="B410"/>
  <c r="E410"/>
  <c r="F410"/>
  <c r="G324"/>
  <c r="H324"/>
  <c r="B324"/>
  <c r="F324"/>
  <c r="B245"/>
  <c r="E245"/>
  <c r="H245"/>
  <c r="D245"/>
  <c r="F245"/>
  <c r="E151"/>
  <c r="H151"/>
  <c r="D151"/>
  <c r="B151"/>
  <c r="G151"/>
  <c r="F151"/>
  <c r="D598"/>
  <c r="A596"/>
  <c r="B596"/>
  <c r="B587"/>
  <c r="D587"/>
  <c r="H587"/>
  <c r="D562"/>
  <c r="B546"/>
  <c r="G534"/>
  <c r="B534"/>
  <c r="D534"/>
  <c r="E534"/>
  <c r="F534"/>
  <c r="H534"/>
  <c r="B517"/>
  <c r="G465"/>
  <c r="H465"/>
  <c r="D465"/>
  <c r="A465"/>
  <c r="B465"/>
  <c r="B451"/>
  <c r="A451"/>
  <c r="G451"/>
  <c r="F451"/>
  <c r="H451"/>
  <c r="F367"/>
  <c r="G367"/>
  <c r="B367"/>
  <c r="D367"/>
  <c r="E367"/>
  <c r="H367"/>
  <c r="A580"/>
  <c r="B580"/>
  <c r="G580"/>
  <c r="B573"/>
  <c r="E573"/>
  <c r="B549"/>
  <c r="D540"/>
  <c r="F540"/>
  <c r="B540"/>
  <c r="G540"/>
  <c r="H540"/>
  <c r="B531"/>
  <c r="A521"/>
  <c r="B521"/>
  <c r="F521"/>
  <c r="G521"/>
  <c r="E447"/>
  <c r="H447"/>
  <c r="D447"/>
  <c r="A447"/>
  <c r="B447"/>
  <c r="F423"/>
  <c r="G423"/>
  <c r="H423"/>
  <c r="A423"/>
  <c r="E423"/>
  <c r="D423"/>
  <c r="F268"/>
  <c r="D268"/>
  <c r="H268"/>
  <c r="G268"/>
  <c r="B268"/>
  <c r="E268"/>
  <c r="D248"/>
  <c r="F248"/>
  <c r="B248"/>
  <c r="E248"/>
  <c r="G248"/>
  <c r="H248"/>
  <c r="D222"/>
  <c r="F222"/>
  <c r="E222"/>
  <c r="G222"/>
  <c r="H222"/>
  <c r="F623"/>
  <c r="E621"/>
  <c r="D617"/>
  <c r="F617"/>
  <c r="H608"/>
  <c r="G593"/>
  <c r="A589"/>
  <c r="F589"/>
  <c r="A587"/>
  <c r="G584"/>
  <c r="A573"/>
  <c r="F564"/>
  <c r="A543"/>
  <c r="B543"/>
  <c r="D543"/>
  <c r="D524"/>
  <c r="E524"/>
  <c r="F524"/>
  <c r="B524"/>
  <c r="D454"/>
  <c r="F454"/>
  <c r="E454"/>
  <c r="G454"/>
  <c r="A454"/>
  <c r="H454"/>
  <c r="B423"/>
  <c r="D377"/>
  <c r="F377"/>
  <c r="G377"/>
  <c r="H377"/>
  <c r="B377"/>
  <c r="E377"/>
  <c r="D344"/>
  <c r="E344"/>
  <c r="F344"/>
  <c r="G344"/>
  <c r="H344"/>
  <c r="B222"/>
  <c r="G205"/>
  <c r="F205"/>
  <c r="E205"/>
  <c r="B205"/>
  <c r="D205"/>
  <c r="G653"/>
  <c r="H637"/>
  <c r="B632"/>
  <c r="A630"/>
  <c r="E623"/>
  <c r="D621"/>
  <c r="B619"/>
  <c r="D619"/>
  <c r="B617"/>
  <c r="G610"/>
  <c r="A598"/>
  <c r="F593"/>
  <c r="F584"/>
  <c r="G579"/>
  <c r="F577"/>
  <c r="E572"/>
  <c r="A567"/>
  <c r="B567"/>
  <c r="D567"/>
  <c r="E567"/>
  <c r="F567"/>
  <c r="H567"/>
  <c r="E564"/>
  <c r="B562"/>
  <c r="F545"/>
  <c r="A540"/>
  <c r="B537"/>
  <c r="A537"/>
  <c r="H533"/>
  <c r="G530"/>
  <c r="H520"/>
  <c r="E520"/>
  <c r="A520"/>
  <c r="B520"/>
  <c r="D520"/>
  <c r="F520"/>
  <c r="G520"/>
  <c r="E516"/>
  <c r="E509"/>
  <c r="E493"/>
  <c r="H477"/>
  <c r="F477"/>
  <c r="G477"/>
  <c r="B454"/>
  <c r="A422"/>
  <c r="B422"/>
  <c r="D422"/>
  <c r="F422"/>
  <c r="H422"/>
  <c r="E422"/>
  <c r="G422"/>
  <c r="E376"/>
  <c r="F376"/>
  <c r="B376"/>
  <c r="G376"/>
  <c r="D376"/>
  <c r="H376"/>
  <c r="B344"/>
  <c r="D608"/>
  <c r="E608"/>
  <c r="G608"/>
  <c r="F597"/>
  <c r="E593"/>
  <c r="E584"/>
  <c r="F579"/>
  <c r="E577"/>
  <c r="A575"/>
  <c r="D575"/>
  <c r="D564"/>
  <c r="E548"/>
  <c r="F548"/>
  <c r="G548"/>
  <c r="E545"/>
  <c r="A524"/>
  <c r="H472"/>
  <c r="E472"/>
  <c r="D472"/>
  <c r="F472"/>
  <c r="G472"/>
  <c r="G463"/>
  <c r="G453"/>
  <c r="H421"/>
  <c r="B421"/>
  <c r="E421"/>
  <c r="F421"/>
  <c r="G421"/>
  <c r="D421"/>
  <c r="F375"/>
  <c r="D375"/>
  <c r="E375"/>
  <c r="G375"/>
  <c r="H375"/>
  <c r="D361"/>
  <c r="B361"/>
  <c r="E361"/>
  <c r="F361"/>
  <c r="D584"/>
  <c r="F572"/>
  <c r="G572"/>
  <c r="H572"/>
  <c r="D561"/>
  <c r="F561"/>
  <c r="G561"/>
  <c r="H561"/>
  <c r="A530"/>
  <c r="B530"/>
  <c r="D530"/>
  <c r="E530"/>
  <c r="A516"/>
  <c r="B516"/>
  <c r="F516"/>
  <c r="A512"/>
  <c r="B512"/>
  <c r="D512"/>
  <c r="G512"/>
  <c r="E512"/>
  <c r="F512"/>
  <c r="H512"/>
  <c r="H509"/>
  <c r="G509"/>
  <c r="H493"/>
  <c r="F493"/>
  <c r="G493"/>
  <c r="E463"/>
  <c r="E453"/>
  <c r="B621"/>
  <c r="B608"/>
  <c r="D579"/>
  <c r="B561"/>
  <c r="F556"/>
  <c r="B556"/>
  <c r="E556"/>
  <c r="D542"/>
  <c r="F542"/>
  <c r="G542"/>
  <c r="D533"/>
  <c r="E533"/>
  <c r="A533"/>
  <c r="H504"/>
  <c r="E504"/>
  <c r="D504"/>
  <c r="F504"/>
  <c r="G504"/>
  <c r="H488"/>
  <c r="E488"/>
  <c r="D488"/>
  <c r="F488"/>
  <c r="G488"/>
  <c r="E401"/>
  <c r="G401"/>
  <c r="H401"/>
  <c r="D401"/>
  <c r="F401"/>
  <c r="D289"/>
  <c r="G289"/>
  <c r="H289"/>
  <c r="B289"/>
  <c r="D260"/>
  <c r="E260"/>
  <c r="H260"/>
  <c r="B260"/>
  <c r="G629"/>
  <c r="H629"/>
  <c r="B623"/>
  <c r="A608"/>
  <c r="H605"/>
  <c r="G597"/>
  <c r="H597"/>
  <c r="B584"/>
  <c r="B572"/>
  <c r="A564"/>
  <c r="A561"/>
  <c r="G529"/>
  <c r="H529"/>
  <c r="D529"/>
  <c r="E529"/>
  <c r="A463"/>
  <c r="F463"/>
  <c r="H463"/>
  <c r="H453"/>
  <c r="B453"/>
  <c r="A453"/>
  <c r="F453"/>
  <c r="H288"/>
  <c r="D288"/>
  <c r="E288"/>
  <c r="F288"/>
  <c r="G288"/>
  <c r="B288"/>
  <c r="A612"/>
  <c r="B612"/>
  <c r="A610"/>
  <c r="G605"/>
  <c r="A572"/>
  <c r="B550"/>
  <c r="D550"/>
  <c r="E550"/>
  <c r="F550"/>
  <c r="H550"/>
  <c r="B545"/>
  <c r="B542"/>
  <c r="A539"/>
  <c r="B539"/>
  <c r="D539"/>
  <c r="B529"/>
  <c r="D476"/>
  <c r="E476"/>
  <c r="F476"/>
  <c r="H476"/>
  <c r="B476"/>
  <c r="A476"/>
  <c r="B463"/>
  <c r="D393"/>
  <c r="B393"/>
  <c r="E393"/>
  <c r="F393"/>
  <c r="G393"/>
  <c r="B287"/>
  <c r="E287"/>
  <c r="H287"/>
  <c r="D287"/>
  <c r="F287"/>
  <c r="G287"/>
  <c r="B519"/>
  <c r="H519"/>
  <c r="A514"/>
  <c r="E514"/>
  <c r="F506"/>
  <c r="G506"/>
  <c r="H506"/>
  <c r="A498"/>
  <c r="E498"/>
  <c r="F490"/>
  <c r="G490"/>
  <c r="H490"/>
  <c r="A482"/>
  <c r="E482"/>
  <c r="F474"/>
  <c r="G474"/>
  <c r="H474"/>
  <c r="D457"/>
  <c r="A457"/>
  <c r="E448"/>
  <c r="A448"/>
  <c r="B448"/>
  <c r="F448"/>
  <c r="G448"/>
  <c r="D440"/>
  <c r="F440"/>
  <c r="A440"/>
  <c r="B440"/>
  <c r="H440"/>
  <c r="B433"/>
  <c r="E433"/>
  <c r="G433"/>
  <c r="H433"/>
  <c r="D254"/>
  <c r="E254"/>
  <c r="H254"/>
  <c r="B254"/>
  <c r="F254"/>
  <c r="G254"/>
  <c r="H244"/>
  <c r="D244"/>
  <c r="E244"/>
  <c r="F244"/>
  <c r="G244"/>
  <c r="B244"/>
  <c r="F571"/>
  <c r="F554"/>
  <c r="F532"/>
  <c r="A528"/>
  <c r="B528"/>
  <c r="F523"/>
  <c r="D425"/>
  <c r="E425"/>
  <c r="F425"/>
  <c r="A425"/>
  <c r="B425"/>
  <c r="B412"/>
  <c r="F412"/>
  <c r="G412"/>
  <c r="D360"/>
  <c r="E360"/>
  <c r="F360"/>
  <c r="B360"/>
  <c r="G360"/>
  <c r="H360"/>
  <c r="F343"/>
  <c r="B343"/>
  <c r="D343"/>
  <c r="E343"/>
  <c r="G343"/>
  <c r="H343"/>
  <c r="F252"/>
  <c r="D252"/>
  <c r="H252"/>
  <c r="G252"/>
  <c r="G513"/>
  <c r="H513"/>
  <c r="D513"/>
  <c r="G497"/>
  <c r="H497"/>
  <c r="D497"/>
  <c r="G481"/>
  <c r="H481"/>
  <c r="D481"/>
  <c r="D462"/>
  <c r="F462"/>
  <c r="H462"/>
  <c r="B459"/>
  <c r="H459"/>
  <c r="E416"/>
  <c r="F416"/>
  <c r="G416"/>
  <c r="B416"/>
  <c r="D416"/>
  <c r="H416"/>
  <c r="D404"/>
  <c r="F404"/>
  <c r="E404"/>
  <c r="G404"/>
  <c r="E352"/>
  <c r="D352"/>
  <c r="F352"/>
  <c r="G352"/>
  <c r="H352"/>
  <c r="B352"/>
  <c r="E342"/>
  <c r="F342"/>
  <c r="G342"/>
  <c r="H342"/>
  <c r="D342"/>
  <c r="B342"/>
  <c r="D302"/>
  <c r="G302"/>
  <c r="E302"/>
  <c r="F302"/>
  <c r="H302"/>
  <c r="B302"/>
  <c r="D264"/>
  <c r="G264"/>
  <c r="F264"/>
  <c r="H264"/>
  <c r="E264"/>
  <c r="G259"/>
  <c r="D259"/>
  <c r="E259"/>
  <c r="F259"/>
  <c r="H259"/>
  <c r="B259"/>
  <c r="D532"/>
  <c r="B518"/>
  <c r="G518"/>
  <c r="B462"/>
  <c r="B420"/>
  <c r="F420"/>
  <c r="H420"/>
  <c r="E384"/>
  <c r="B384"/>
  <c r="D384"/>
  <c r="F384"/>
  <c r="H384"/>
  <c r="D301"/>
  <c r="E301"/>
  <c r="F301"/>
  <c r="G301"/>
  <c r="H301"/>
  <c r="F258"/>
  <c r="D258"/>
  <c r="H258"/>
  <c r="B258"/>
  <c r="E258"/>
  <c r="G258"/>
  <c r="B252"/>
  <c r="B513"/>
  <c r="A505"/>
  <c r="B505"/>
  <c r="F505"/>
  <c r="B497"/>
  <c r="A489"/>
  <c r="B489"/>
  <c r="F489"/>
  <c r="B481"/>
  <c r="A473"/>
  <c r="B473"/>
  <c r="F473"/>
  <c r="A462"/>
  <c r="A459"/>
  <c r="G455"/>
  <c r="B404"/>
  <c r="F359"/>
  <c r="H359"/>
  <c r="B359"/>
  <c r="D359"/>
  <c r="H334"/>
  <c r="B301"/>
  <c r="H272"/>
  <c r="D272"/>
  <c r="G272"/>
  <c r="F272"/>
  <c r="E272"/>
  <c r="B272"/>
  <c r="B264"/>
  <c r="E157"/>
  <c r="D157"/>
  <c r="G157"/>
  <c r="B157"/>
  <c r="F157"/>
  <c r="H157"/>
  <c r="E527"/>
  <c r="B523"/>
  <c r="A518"/>
  <c r="E515"/>
  <c r="F515"/>
  <c r="G515"/>
  <c r="A513"/>
  <c r="D510"/>
  <c r="F510"/>
  <c r="E499"/>
  <c r="F499"/>
  <c r="G499"/>
  <c r="A497"/>
  <c r="D494"/>
  <c r="F494"/>
  <c r="E483"/>
  <c r="F483"/>
  <c r="G483"/>
  <c r="A481"/>
  <c r="D478"/>
  <c r="F478"/>
  <c r="E467"/>
  <c r="F467"/>
  <c r="G467"/>
  <c r="H449"/>
  <c r="G446"/>
  <c r="A446"/>
  <c r="B446"/>
  <c r="D446"/>
  <c r="E446"/>
  <c r="B435"/>
  <c r="A435"/>
  <c r="D435"/>
  <c r="E435"/>
  <c r="E415"/>
  <c r="G415"/>
  <c r="D415"/>
  <c r="F415"/>
  <c r="F391"/>
  <c r="B391"/>
  <c r="D391"/>
  <c r="E391"/>
  <c r="G391"/>
  <c r="H391"/>
  <c r="D351"/>
  <c r="E351"/>
  <c r="F351"/>
  <c r="G351"/>
  <c r="B351"/>
  <c r="H496"/>
  <c r="H480"/>
  <c r="D458"/>
  <c r="E458"/>
  <c r="F458"/>
  <c r="H458"/>
  <c r="B458"/>
  <c r="D438"/>
  <c r="F438"/>
  <c r="H438"/>
  <c r="E438"/>
  <c r="G438"/>
  <c r="B357"/>
  <c r="H357"/>
  <c r="D357"/>
  <c r="E357"/>
  <c r="F357"/>
  <c r="G357"/>
  <c r="G334"/>
  <c r="B334"/>
  <c r="D334"/>
  <c r="E334"/>
  <c r="D317"/>
  <c r="F317"/>
  <c r="G317"/>
  <c r="H317"/>
  <c r="E317"/>
  <c r="B317"/>
  <c r="F311"/>
  <c r="H311"/>
  <c r="D311"/>
  <c r="E311"/>
  <c r="B271"/>
  <c r="D271"/>
  <c r="E271"/>
  <c r="F271"/>
  <c r="G271"/>
  <c r="H271"/>
  <c r="H241"/>
  <c r="D241"/>
  <c r="B241"/>
  <c r="E241"/>
  <c r="F241"/>
  <c r="G241"/>
  <c r="H156"/>
  <c r="E156"/>
  <c r="B156"/>
  <c r="F156"/>
  <c r="G156"/>
  <c r="A554"/>
  <c r="H536"/>
  <c r="E536"/>
  <c r="F496"/>
  <c r="F480"/>
  <c r="A464"/>
  <c r="B464"/>
  <c r="D464"/>
  <c r="F464"/>
  <c r="G464"/>
  <c r="F455"/>
  <c r="A455"/>
  <c r="E449"/>
  <c r="E402"/>
  <c r="G402"/>
  <c r="D402"/>
  <c r="F402"/>
  <c r="H402"/>
  <c r="G382"/>
  <c r="B382"/>
  <c r="D382"/>
  <c r="F382"/>
  <c r="E382"/>
  <c r="H382"/>
  <c r="B372"/>
  <c r="E372"/>
  <c r="F372"/>
  <c r="G372"/>
  <c r="H372"/>
  <c r="G350"/>
  <c r="B350"/>
  <c r="D350"/>
  <c r="E350"/>
  <c r="F350"/>
  <c r="H350"/>
  <c r="B311"/>
  <c r="D270"/>
  <c r="E270"/>
  <c r="H270"/>
  <c r="B270"/>
  <c r="F270"/>
  <c r="G270"/>
  <c r="G189"/>
  <c r="F189"/>
  <c r="E189"/>
  <c r="B189"/>
  <c r="H189"/>
  <c r="A515"/>
  <c r="A499"/>
  <c r="A483"/>
  <c r="A467"/>
  <c r="A458"/>
  <c r="B455"/>
  <c r="A445"/>
  <c r="E445"/>
  <c r="G445"/>
  <c r="F445"/>
  <c r="H445"/>
  <c r="B445"/>
  <c r="B438"/>
  <c r="G430"/>
  <c r="H430"/>
  <c r="A430"/>
  <c r="B430"/>
  <c r="D407"/>
  <c r="E407"/>
  <c r="F407"/>
  <c r="G407"/>
  <c r="B402"/>
  <c r="E368"/>
  <c r="B368"/>
  <c r="D368"/>
  <c r="F368"/>
  <c r="F333"/>
  <c r="G333"/>
  <c r="H333"/>
  <c r="B333"/>
  <c r="D333"/>
  <c r="E333"/>
  <c r="H225"/>
  <c r="F225"/>
  <c r="E225"/>
  <c r="G225"/>
  <c r="B225"/>
  <c r="A496"/>
  <c r="B496"/>
  <c r="D496"/>
  <c r="G496"/>
  <c r="A480"/>
  <c r="B480"/>
  <c r="D480"/>
  <c r="G480"/>
  <c r="B449"/>
  <c r="F449"/>
  <c r="D441"/>
  <c r="E441"/>
  <c r="F441"/>
  <c r="G441"/>
  <c r="H441"/>
  <c r="A441"/>
  <c r="A438"/>
  <c r="G414"/>
  <c r="H414"/>
  <c r="B414"/>
  <c r="D414"/>
  <c r="B407"/>
  <c r="H397"/>
  <c r="B397"/>
  <c r="D397"/>
  <c r="H381"/>
  <c r="F381"/>
  <c r="G381"/>
  <c r="D381"/>
  <c r="H180"/>
  <c r="F180"/>
  <c r="D180"/>
  <c r="G180"/>
  <c r="E180"/>
  <c r="B180"/>
  <c r="F174"/>
  <c r="D174"/>
  <c r="E174"/>
  <c r="B174"/>
  <c r="G174"/>
  <c r="H174"/>
  <c r="B436"/>
  <c r="F436"/>
  <c r="H436"/>
  <c r="E431"/>
  <c r="G431"/>
  <c r="D418"/>
  <c r="E418"/>
  <c r="H418"/>
  <c r="G356"/>
  <c r="H356"/>
  <c r="B356"/>
  <c r="B330"/>
  <c r="D330"/>
  <c r="E330"/>
  <c r="F330"/>
  <c r="G330"/>
  <c r="H330"/>
  <c r="F282"/>
  <c r="G282"/>
  <c r="H282"/>
  <c r="D282"/>
  <c r="E282"/>
  <c r="G169"/>
  <c r="B169"/>
  <c r="F169"/>
  <c r="H169"/>
  <c r="D169"/>
  <c r="E169"/>
  <c r="A426"/>
  <c r="D426"/>
  <c r="B398"/>
  <c r="D398"/>
  <c r="E398"/>
  <c r="G398"/>
  <c r="B364"/>
  <c r="E364"/>
  <c r="F364"/>
  <c r="G364"/>
  <c r="H347"/>
  <c r="D347"/>
  <c r="E347"/>
  <c r="F347"/>
  <c r="G347"/>
  <c r="H92"/>
  <c r="E92"/>
  <c r="F92"/>
  <c r="D92"/>
  <c r="B92"/>
  <c r="G92"/>
  <c r="G58"/>
  <c r="H58"/>
  <c r="B58"/>
  <c r="D58"/>
  <c r="F58"/>
  <c r="E58"/>
  <c r="D444"/>
  <c r="A442"/>
  <c r="D442"/>
  <c r="G437"/>
  <c r="D409"/>
  <c r="E409"/>
  <c r="H409"/>
  <c r="F406"/>
  <c r="E403"/>
  <c r="G400"/>
  <c r="G389"/>
  <c r="H383"/>
  <c r="G374"/>
  <c r="H374"/>
  <c r="B374"/>
  <c r="D374"/>
  <c r="F366"/>
  <c r="F354"/>
  <c r="E349"/>
  <c r="D337"/>
  <c r="E337"/>
  <c r="G337"/>
  <c r="H337"/>
  <c r="D329"/>
  <c r="B329"/>
  <c r="F314"/>
  <c r="E251"/>
  <c r="D251"/>
  <c r="F251"/>
  <c r="G251"/>
  <c r="H251"/>
  <c r="B251"/>
  <c r="E209"/>
  <c r="F437"/>
  <c r="H419"/>
  <c r="B417"/>
  <c r="E417"/>
  <c r="B409"/>
  <c r="F389"/>
  <c r="E383"/>
  <c r="E354"/>
  <c r="B332"/>
  <c r="F332"/>
  <c r="G332"/>
  <c r="H332"/>
  <c r="D319"/>
  <c r="E319"/>
  <c r="F319"/>
  <c r="G319"/>
  <c r="B319"/>
  <c r="D275"/>
  <c r="E275"/>
  <c r="F275"/>
  <c r="G275"/>
  <c r="G185"/>
  <c r="B185"/>
  <c r="D185"/>
  <c r="F185"/>
  <c r="H185"/>
  <c r="E185"/>
  <c r="H406"/>
  <c r="B406"/>
  <c r="E406"/>
  <c r="F403"/>
  <c r="G403"/>
  <c r="H403"/>
  <c r="B400"/>
  <c r="D400"/>
  <c r="F400"/>
  <c r="H400"/>
  <c r="E389"/>
  <c r="F349"/>
  <c r="G349"/>
  <c r="H349"/>
  <c r="B314"/>
  <c r="D314"/>
  <c r="H314"/>
  <c r="G295"/>
  <c r="H295"/>
  <c r="E295"/>
  <c r="F295"/>
  <c r="D292"/>
  <c r="B292"/>
  <c r="E292"/>
  <c r="F292"/>
  <c r="G292"/>
  <c r="B279"/>
  <c r="D279"/>
  <c r="H279"/>
  <c r="E279"/>
  <c r="F279"/>
  <c r="G279"/>
  <c r="F230"/>
  <c r="D230"/>
  <c r="E230"/>
  <c r="G230"/>
  <c r="H230"/>
  <c r="G209"/>
  <c r="F209"/>
  <c r="H209"/>
  <c r="B209"/>
  <c r="D184"/>
  <c r="G184"/>
  <c r="E184"/>
  <c r="B184"/>
  <c r="F184"/>
  <c r="H184"/>
  <c r="F178"/>
  <c r="D178"/>
  <c r="G178"/>
  <c r="H178"/>
  <c r="B178"/>
  <c r="E178"/>
  <c r="H172"/>
  <c r="E172"/>
  <c r="D172"/>
  <c r="F172"/>
  <c r="B172"/>
  <c r="B123"/>
  <c r="F123"/>
  <c r="H123"/>
  <c r="G123"/>
  <c r="D123"/>
  <c r="E123"/>
  <c r="B444"/>
  <c r="B403"/>
  <c r="F383"/>
  <c r="G383"/>
  <c r="B373"/>
  <c r="H373"/>
  <c r="D373"/>
  <c r="E373"/>
  <c r="G373"/>
  <c r="G366"/>
  <c r="H366"/>
  <c r="G354"/>
  <c r="H354"/>
  <c r="E308"/>
  <c r="F308"/>
  <c r="G308"/>
  <c r="H308"/>
  <c r="B308"/>
  <c r="D308"/>
  <c r="B295"/>
  <c r="E267"/>
  <c r="D267"/>
  <c r="F267"/>
  <c r="G267"/>
  <c r="H267"/>
  <c r="H256"/>
  <c r="D256"/>
  <c r="G256"/>
  <c r="E217"/>
  <c r="H437"/>
  <c r="B437"/>
  <c r="B389"/>
  <c r="H389"/>
  <c r="E358"/>
  <c r="F358"/>
  <c r="G358"/>
  <c r="H358"/>
  <c r="B358"/>
  <c r="D358"/>
  <c r="B354"/>
  <c r="B349"/>
  <c r="B285"/>
  <c r="F285"/>
  <c r="B267"/>
  <c r="E233"/>
  <c r="B230"/>
  <c r="H190"/>
  <c r="F129"/>
  <c r="D439"/>
  <c r="D419"/>
  <c r="B383"/>
  <c r="B366"/>
  <c r="B341"/>
  <c r="H341"/>
  <c r="D341"/>
  <c r="E341"/>
  <c r="E336"/>
  <c r="B336"/>
  <c r="D336"/>
  <c r="F336"/>
  <c r="H313"/>
  <c r="B313"/>
  <c r="D313"/>
  <c r="E313"/>
  <c r="F313"/>
  <c r="H217"/>
  <c r="B217"/>
  <c r="G217"/>
  <c r="F217"/>
  <c r="E183"/>
  <c r="G183"/>
  <c r="B183"/>
  <c r="D183"/>
  <c r="F183"/>
  <c r="B452"/>
  <c r="F452"/>
  <c r="H452"/>
  <c r="A437"/>
  <c r="A429"/>
  <c r="B429"/>
  <c r="E429"/>
  <c r="G429"/>
  <c r="F408"/>
  <c r="D408"/>
  <c r="B405"/>
  <c r="E405"/>
  <c r="F405"/>
  <c r="G405"/>
  <c r="G399"/>
  <c r="H399"/>
  <c r="D369"/>
  <c r="E369"/>
  <c r="B369"/>
  <c r="F369"/>
  <c r="G369"/>
  <c r="H369"/>
  <c r="B362"/>
  <c r="D362"/>
  <c r="E362"/>
  <c r="F362"/>
  <c r="G362"/>
  <c r="G340"/>
  <c r="H340"/>
  <c r="B340"/>
  <c r="D340"/>
  <c r="E340"/>
  <c r="F340"/>
  <c r="D335"/>
  <c r="E335"/>
  <c r="F335"/>
  <c r="G335"/>
  <c r="B335"/>
  <c r="H335"/>
  <c r="E304"/>
  <c r="B304"/>
  <c r="E284"/>
  <c r="F284"/>
  <c r="G284"/>
  <c r="H284"/>
  <c r="B284"/>
  <c r="H278"/>
  <c r="B278"/>
  <c r="D278"/>
  <c r="B255"/>
  <c r="D255"/>
  <c r="E255"/>
  <c r="F255"/>
  <c r="G255"/>
  <c r="H255"/>
  <c r="F233"/>
  <c r="H233"/>
  <c r="B233"/>
  <c r="G233"/>
  <c r="H196"/>
  <c r="F196"/>
  <c r="D196"/>
  <c r="G196"/>
  <c r="B196"/>
  <c r="E196"/>
  <c r="F190"/>
  <c r="G190"/>
  <c r="D190"/>
  <c r="B190"/>
  <c r="G152"/>
  <c r="B152"/>
  <c r="E152"/>
  <c r="F152"/>
  <c r="H152"/>
  <c r="D152"/>
  <c r="B129"/>
  <c r="G129"/>
  <c r="H129"/>
  <c r="E129"/>
  <c r="G436"/>
  <c r="D434"/>
  <c r="H434"/>
  <c r="H431"/>
  <c r="H426"/>
  <c r="D424"/>
  <c r="F424"/>
  <c r="B413"/>
  <c r="E413"/>
  <c r="G413"/>
  <c r="F379"/>
  <c r="G379"/>
  <c r="H379"/>
  <c r="F356"/>
  <c r="G322"/>
  <c r="H322"/>
  <c r="B298"/>
  <c r="G298"/>
  <c r="H298"/>
  <c r="G365"/>
  <c r="H353"/>
  <c r="H338"/>
  <c r="H321"/>
  <c r="D310"/>
  <c r="E310"/>
  <c r="F310"/>
  <c r="G310"/>
  <c r="H310"/>
  <c r="B307"/>
  <c r="G307"/>
  <c r="G300"/>
  <c r="G297"/>
  <c r="F297"/>
  <c r="H297"/>
  <c r="G291"/>
  <c r="H274"/>
  <c r="E236"/>
  <c r="F236"/>
  <c r="D221"/>
  <c r="B221"/>
  <c r="H221"/>
  <c r="F221"/>
  <c r="E212"/>
  <c r="F212"/>
  <c r="D212"/>
  <c r="G212"/>
  <c r="H212"/>
  <c r="G203"/>
  <c r="F142"/>
  <c r="D142"/>
  <c r="E142"/>
  <c r="B142"/>
  <c r="G142"/>
  <c r="H142"/>
  <c r="D127"/>
  <c r="F127"/>
  <c r="E127"/>
  <c r="G127"/>
  <c r="H127"/>
  <c r="B127"/>
  <c r="B99"/>
  <c r="H99"/>
  <c r="D99"/>
  <c r="G99"/>
  <c r="F99"/>
  <c r="D95"/>
  <c r="F95"/>
  <c r="G95"/>
  <c r="B95"/>
  <c r="E95"/>
  <c r="B316"/>
  <c r="F316"/>
  <c r="G281"/>
  <c r="B281"/>
  <c r="H281"/>
  <c r="B240"/>
  <c r="G240"/>
  <c r="D240"/>
  <c r="E240"/>
  <c r="D232"/>
  <c r="E232"/>
  <c r="F232"/>
  <c r="G232"/>
  <c r="H232"/>
  <c r="D229"/>
  <c r="E229"/>
  <c r="H229"/>
  <c r="E220"/>
  <c r="F220"/>
  <c r="D220"/>
  <c r="G220"/>
  <c r="H220"/>
  <c r="H193"/>
  <c r="G121"/>
  <c r="F121"/>
  <c r="B121"/>
  <c r="E121"/>
  <c r="H121"/>
  <c r="F105"/>
  <c r="F67"/>
  <c r="G67"/>
  <c r="H67"/>
  <c r="D67"/>
  <c r="E67"/>
  <c r="B67"/>
  <c r="H396"/>
  <c r="E380"/>
  <c r="F378"/>
  <c r="H355"/>
  <c r="B346"/>
  <c r="D346"/>
  <c r="F338"/>
  <c r="H323"/>
  <c r="D291"/>
  <c r="F280"/>
  <c r="B229"/>
  <c r="B220"/>
  <c r="B203"/>
  <c r="F203"/>
  <c r="E203"/>
  <c r="H203"/>
  <c r="B63"/>
  <c r="F63"/>
  <c r="H63"/>
  <c r="D63"/>
  <c r="F365"/>
  <c r="H365"/>
  <c r="D353"/>
  <c r="E353"/>
  <c r="E338"/>
  <c r="D321"/>
  <c r="E321"/>
  <c r="H318"/>
  <c r="G315"/>
  <c r="G309"/>
  <c r="D303"/>
  <c r="E303"/>
  <c r="F303"/>
  <c r="G303"/>
  <c r="B300"/>
  <c r="F300"/>
  <c r="H283"/>
  <c r="E280"/>
  <c r="B277"/>
  <c r="D277"/>
  <c r="E277"/>
  <c r="F277"/>
  <c r="F274"/>
  <c r="G274"/>
  <c r="H266"/>
  <c r="D266"/>
  <c r="G266"/>
  <c r="B232"/>
  <c r="G193"/>
  <c r="F193"/>
  <c r="D193"/>
  <c r="E141"/>
  <c r="D141"/>
  <c r="H141"/>
  <c r="F141"/>
  <c r="G105"/>
  <c r="B105"/>
  <c r="E105"/>
  <c r="H105"/>
  <c r="G84"/>
  <c r="B84"/>
  <c r="D84"/>
  <c r="E84"/>
  <c r="F84"/>
  <c r="H84"/>
  <c r="G427"/>
  <c r="G411"/>
  <c r="F396"/>
  <c r="H394"/>
  <c r="H392"/>
  <c r="G390"/>
  <c r="G388"/>
  <c r="G386"/>
  <c r="G371"/>
  <c r="B353"/>
  <c r="B348"/>
  <c r="H345"/>
  <c r="D338"/>
  <c r="H328"/>
  <c r="B321"/>
  <c r="F318"/>
  <c r="E315"/>
  <c r="F309"/>
  <c r="G306"/>
  <c r="H306"/>
  <c r="B303"/>
  <c r="H293"/>
  <c r="B291"/>
  <c r="B274"/>
  <c r="D262"/>
  <c r="G262"/>
  <c r="E239"/>
  <c r="G239"/>
  <c r="H239"/>
  <c r="B239"/>
  <c r="E219"/>
  <c r="B193"/>
  <c r="B187"/>
  <c r="F187"/>
  <c r="E187"/>
  <c r="H187"/>
  <c r="D187"/>
  <c r="G187"/>
  <c r="B141"/>
  <c r="G120"/>
  <c r="B120"/>
  <c r="D120"/>
  <c r="H120"/>
  <c r="F120"/>
  <c r="B365"/>
  <c r="G280"/>
  <c r="H280"/>
  <c r="B243"/>
  <c r="G243"/>
  <c r="E243"/>
  <c r="E235"/>
  <c r="G235"/>
  <c r="B235"/>
  <c r="D235"/>
  <c r="F235"/>
  <c r="H227"/>
  <c r="B224"/>
  <c r="E224"/>
  <c r="F224"/>
  <c r="B211"/>
  <c r="F211"/>
  <c r="H211"/>
  <c r="G211"/>
  <c r="G197"/>
  <c r="F197"/>
  <c r="B197"/>
  <c r="E197"/>
  <c r="H197"/>
  <c r="H82"/>
  <c r="B82"/>
  <c r="F82"/>
  <c r="D82"/>
  <c r="E82"/>
  <c r="G82"/>
  <c r="B75"/>
  <c r="D75"/>
  <c r="G75"/>
  <c r="F75"/>
  <c r="E75"/>
  <c r="H75"/>
  <c r="B338"/>
  <c r="D328"/>
  <c r="E328"/>
  <c r="F328"/>
  <c r="D318"/>
  <c r="G318"/>
  <c r="F315"/>
  <c r="H315"/>
  <c r="B309"/>
  <c r="E309"/>
  <c r="H309"/>
  <c r="E299"/>
  <c r="F299"/>
  <c r="G299"/>
  <c r="H299"/>
  <c r="B299"/>
  <c r="F290"/>
  <c r="D290"/>
  <c r="E290"/>
  <c r="G290"/>
  <c r="H290"/>
  <c r="E283"/>
  <c r="B283"/>
  <c r="G283"/>
  <c r="B280"/>
  <c r="D273"/>
  <c r="E273"/>
  <c r="F273"/>
  <c r="G273"/>
  <c r="H273"/>
  <c r="D269"/>
  <c r="E269"/>
  <c r="F269"/>
  <c r="G269"/>
  <c r="H269"/>
  <c r="B265"/>
  <c r="G265"/>
  <c r="D265"/>
  <c r="E265"/>
  <c r="F265"/>
  <c r="H265"/>
  <c r="B262"/>
  <c r="G238"/>
  <c r="G227"/>
  <c r="F219"/>
  <c r="B219"/>
  <c r="H219"/>
  <c r="G219"/>
  <c r="H206"/>
  <c r="H186"/>
  <c r="D176"/>
  <c r="G176"/>
  <c r="B176"/>
  <c r="E176"/>
  <c r="F176"/>
  <c r="H176"/>
  <c r="D160"/>
  <c r="B160"/>
  <c r="G160"/>
  <c r="E160"/>
  <c r="H160"/>
  <c r="F160"/>
  <c r="E394"/>
  <c r="D392"/>
  <c r="D390"/>
  <c r="D388"/>
  <c r="D386"/>
  <c r="D371"/>
  <c r="B355"/>
  <c r="E345"/>
  <c r="B328"/>
  <c r="B323"/>
  <c r="B312"/>
  <c r="D312"/>
  <c r="E312"/>
  <c r="F312"/>
  <c r="B296"/>
  <c r="D296"/>
  <c r="H296"/>
  <c r="D293"/>
  <c r="B290"/>
  <c r="B273"/>
  <c r="B269"/>
  <c r="E261"/>
  <c r="D261"/>
  <c r="F261"/>
  <c r="G261"/>
  <c r="H261"/>
  <c r="D257"/>
  <c r="E257"/>
  <c r="F257"/>
  <c r="G257"/>
  <c r="H257"/>
  <c r="D253"/>
  <c r="E253"/>
  <c r="F253"/>
  <c r="G253"/>
  <c r="H253"/>
  <c r="F246"/>
  <c r="H246"/>
  <c r="G246"/>
  <c r="B318"/>
  <c r="B315"/>
  <c r="D276"/>
  <c r="F276"/>
  <c r="F227"/>
  <c r="E227"/>
  <c r="F206"/>
  <c r="G206"/>
  <c r="D206"/>
  <c r="F186"/>
  <c r="G186"/>
  <c r="B186"/>
  <c r="E186"/>
  <c r="D159"/>
  <c r="F159"/>
  <c r="G159"/>
  <c r="B159"/>
  <c r="E159"/>
  <c r="H159"/>
  <c r="H124"/>
  <c r="E124"/>
  <c r="G124"/>
  <c r="D124"/>
  <c r="F124"/>
  <c r="B305"/>
  <c r="D305"/>
  <c r="E305"/>
  <c r="B238"/>
  <c r="H238"/>
  <c r="F238"/>
  <c r="B227"/>
  <c r="D214"/>
  <c r="F214"/>
  <c r="E214"/>
  <c r="B124"/>
  <c r="G168"/>
  <c r="E168"/>
  <c r="B168"/>
  <c r="D168"/>
  <c r="F168"/>
  <c r="H168"/>
  <c r="B164"/>
  <c r="G164"/>
  <c r="F164"/>
  <c r="B57"/>
  <c r="D57"/>
  <c r="E57"/>
  <c r="G57"/>
  <c r="H57"/>
  <c r="D250"/>
  <c r="H250"/>
  <c r="E199"/>
  <c r="G199"/>
  <c r="B199"/>
  <c r="F199"/>
  <c r="F182"/>
  <c r="G182"/>
  <c r="H182"/>
  <c r="B179"/>
  <c r="F179"/>
  <c r="H179"/>
  <c r="G175"/>
  <c r="B163"/>
  <c r="F163"/>
  <c r="D163"/>
  <c r="E163"/>
  <c r="B155"/>
  <c r="F155"/>
  <c r="H155"/>
  <c r="D155"/>
  <c r="E155"/>
  <c r="G155"/>
  <c r="H112"/>
  <c r="H108"/>
  <c r="E108"/>
  <c r="D78"/>
  <c r="F78"/>
  <c r="G78"/>
  <c r="H78"/>
  <c r="B78"/>
  <c r="E12"/>
  <c r="F12"/>
  <c r="G12"/>
  <c r="H12"/>
  <c r="D12"/>
  <c r="D208"/>
  <c r="G208"/>
  <c r="H208"/>
  <c r="F202"/>
  <c r="G202"/>
  <c r="D192"/>
  <c r="G192"/>
  <c r="E192"/>
  <c r="F192"/>
  <c r="H192"/>
  <c r="E167"/>
  <c r="H167"/>
  <c r="G136"/>
  <c r="E136"/>
  <c r="B136"/>
  <c r="D136"/>
  <c r="F136"/>
  <c r="H136"/>
  <c r="B132"/>
  <c r="F132"/>
  <c r="G132"/>
  <c r="E132"/>
  <c r="B115"/>
  <c r="E115"/>
  <c r="F115"/>
  <c r="D115"/>
  <c r="G115"/>
  <c r="H115"/>
  <c r="B108"/>
  <c r="F86"/>
  <c r="H86"/>
  <c r="B86"/>
  <c r="D86"/>
  <c r="E86"/>
  <c r="G86"/>
  <c r="B31"/>
  <c r="D31"/>
  <c r="E31"/>
  <c r="H31"/>
  <c r="F31"/>
  <c r="G31"/>
  <c r="H17"/>
  <c r="E17"/>
  <c r="D17"/>
  <c r="B216"/>
  <c r="E216"/>
  <c r="D175"/>
  <c r="B175"/>
  <c r="F175"/>
  <c r="H175"/>
  <c r="H150"/>
  <c r="B150"/>
  <c r="D150"/>
  <c r="E150"/>
  <c r="F150"/>
  <c r="G150"/>
  <c r="D112"/>
  <c r="G112"/>
  <c r="E112"/>
  <c r="E103"/>
  <c r="H103"/>
  <c r="F103"/>
  <c r="G103"/>
  <c r="D90"/>
  <c r="F90"/>
  <c r="G90"/>
  <c r="H90"/>
  <c r="B90"/>
  <c r="E90"/>
  <c r="H49"/>
  <c r="E49"/>
  <c r="F49"/>
  <c r="D49"/>
  <c r="G49"/>
  <c r="B49"/>
  <c r="D30"/>
  <c r="E30"/>
  <c r="F30"/>
  <c r="G30"/>
  <c r="H30"/>
  <c r="B30"/>
  <c r="D21"/>
  <c r="E21"/>
  <c r="F21"/>
  <c r="G21"/>
  <c r="H21"/>
  <c r="B21"/>
  <c r="H263"/>
  <c r="H249"/>
  <c r="H242"/>
  <c r="H228"/>
  <c r="D226"/>
  <c r="H226"/>
  <c r="H223"/>
  <c r="H215"/>
  <c r="D213"/>
  <c r="B213"/>
  <c r="H213"/>
  <c r="H207"/>
  <c r="G204"/>
  <c r="F198"/>
  <c r="G198"/>
  <c r="H198"/>
  <c r="B195"/>
  <c r="F195"/>
  <c r="H195"/>
  <c r="H191"/>
  <c r="F162"/>
  <c r="G162"/>
  <c r="F154"/>
  <c r="D154"/>
  <c r="H102"/>
  <c r="D102"/>
  <c r="E102"/>
  <c r="G102"/>
  <c r="F102"/>
  <c r="B89"/>
  <c r="G89"/>
  <c r="D89"/>
  <c r="F89"/>
  <c r="H89"/>
  <c r="F35"/>
  <c r="G35"/>
  <c r="H35"/>
  <c r="B35"/>
  <c r="E35"/>
  <c r="G263"/>
  <c r="F249"/>
  <c r="G242"/>
  <c r="H237"/>
  <c r="F228"/>
  <c r="F223"/>
  <c r="F215"/>
  <c r="F210"/>
  <c r="D210"/>
  <c r="F207"/>
  <c r="E204"/>
  <c r="F191"/>
  <c r="E181"/>
  <c r="F170"/>
  <c r="G170"/>
  <c r="D170"/>
  <c r="H170"/>
  <c r="E146"/>
  <c r="H143"/>
  <c r="E135"/>
  <c r="H135"/>
  <c r="F135"/>
  <c r="B131"/>
  <c r="F131"/>
  <c r="D131"/>
  <c r="E114"/>
  <c r="B102"/>
  <c r="D53"/>
  <c r="E53"/>
  <c r="F53"/>
  <c r="G53"/>
  <c r="H53"/>
  <c r="F263"/>
  <c r="E249"/>
  <c r="E242"/>
  <c r="G237"/>
  <c r="E228"/>
  <c r="B226"/>
  <c r="E223"/>
  <c r="G218"/>
  <c r="E218"/>
  <c r="E215"/>
  <c r="G201"/>
  <c r="B201"/>
  <c r="D201"/>
  <c r="F201"/>
  <c r="B198"/>
  <c r="H188"/>
  <c r="F188"/>
  <c r="B188"/>
  <c r="H166"/>
  <c r="D166"/>
  <c r="B166"/>
  <c r="B162"/>
  <c r="F158"/>
  <c r="D158"/>
  <c r="E158"/>
  <c r="B158"/>
  <c r="G158"/>
  <c r="H158"/>
  <c r="B154"/>
  <c r="H118"/>
  <c r="E118"/>
  <c r="F118"/>
  <c r="G118"/>
  <c r="D111"/>
  <c r="B111"/>
  <c r="E111"/>
  <c r="F111"/>
  <c r="F106"/>
  <c r="G106"/>
  <c r="H106"/>
  <c r="E106"/>
  <c r="B106"/>
  <c r="H101"/>
  <c r="E263"/>
  <c r="E207"/>
  <c r="G207"/>
  <c r="H204"/>
  <c r="F204"/>
  <c r="F194"/>
  <c r="D194"/>
  <c r="G194"/>
  <c r="H194"/>
  <c r="E191"/>
  <c r="G191"/>
  <c r="G181"/>
  <c r="F181"/>
  <c r="B181"/>
  <c r="B146"/>
  <c r="F146"/>
  <c r="G146"/>
  <c r="F134"/>
  <c r="F126"/>
  <c r="D126"/>
  <c r="E126"/>
  <c r="H126"/>
  <c r="B118"/>
  <c r="B114"/>
  <c r="F114"/>
  <c r="H114"/>
  <c r="E101"/>
  <c r="B249"/>
  <c r="G249"/>
  <c r="F242"/>
  <c r="D237"/>
  <c r="F237"/>
  <c r="B228"/>
  <c r="G228"/>
  <c r="B223"/>
  <c r="G223"/>
  <c r="B215"/>
  <c r="G215"/>
  <c r="G165"/>
  <c r="H165"/>
  <c r="E165"/>
  <c r="F165"/>
  <c r="D143"/>
  <c r="B143"/>
  <c r="F143"/>
  <c r="B126"/>
  <c r="F110"/>
  <c r="D110"/>
  <c r="E110"/>
  <c r="B110"/>
  <c r="G110"/>
  <c r="H110"/>
  <c r="B52"/>
  <c r="D52"/>
  <c r="E52"/>
  <c r="F52"/>
  <c r="H52"/>
  <c r="G52"/>
  <c r="D46"/>
  <c r="E46"/>
  <c r="F46"/>
  <c r="G46"/>
  <c r="H46"/>
  <c r="B204"/>
  <c r="B194"/>
  <c r="E173"/>
  <c r="D173"/>
  <c r="F173"/>
  <c r="G173"/>
  <c r="H173"/>
  <c r="H134"/>
  <c r="D134"/>
  <c r="G134"/>
  <c r="B134"/>
  <c r="G117"/>
  <c r="F117"/>
  <c r="H117"/>
  <c r="E117"/>
  <c r="G101"/>
  <c r="B101"/>
  <c r="F101"/>
  <c r="E93"/>
  <c r="D93"/>
  <c r="G93"/>
  <c r="H93"/>
  <c r="F93"/>
  <c r="B46"/>
  <c r="D24"/>
  <c r="E24"/>
  <c r="F24"/>
  <c r="G24"/>
  <c r="B24"/>
  <c r="G149"/>
  <c r="H149"/>
  <c r="D144"/>
  <c r="G144"/>
  <c r="E109"/>
  <c r="B109"/>
  <c r="D109"/>
  <c r="H109"/>
  <c r="D96"/>
  <c r="G96"/>
  <c r="B96"/>
  <c r="F96"/>
  <c r="B40"/>
  <c r="D40"/>
  <c r="F40"/>
  <c r="G40"/>
  <c r="H40"/>
  <c r="E171"/>
  <c r="D161"/>
  <c r="E153"/>
  <c r="B148"/>
  <c r="G148"/>
  <c r="H140"/>
  <c r="E140"/>
  <c r="F137"/>
  <c r="B91"/>
  <c r="F91"/>
  <c r="D91"/>
  <c r="H91"/>
  <c r="E56"/>
  <c r="F56"/>
  <c r="G56"/>
  <c r="H56"/>
  <c r="B56"/>
  <c r="D56"/>
  <c r="E28"/>
  <c r="F28"/>
  <c r="G28"/>
  <c r="H28"/>
  <c r="B28"/>
  <c r="D28"/>
  <c r="E125"/>
  <c r="D125"/>
  <c r="E119"/>
  <c r="H119"/>
  <c r="D119"/>
  <c r="G70"/>
  <c r="B45"/>
  <c r="F45"/>
  <c r="G45"/>
  <c r="H45"/>
  <c r="E45"/>
  <c r="B38"/>
  <c r="D38"/>
  <c r="F38"/>
  <c r="B27"/>
  <c r="D27"/>
  <c r="E27"/>
  <c r="F27"/>
  <c r="G27"/>
  <c r="H27"/>
  <c r="B171"/>
  <c r="F171"/>
  <c r="G153"/>
  <c r="F153"/>
  <c r="B153"/>
  <c r="G137"/>
  <c r="B137"/>
  <c r="E137"/>
  <c r="D128"/>
  <c r="B128"/>
  <c r="F128"/>
  <c r="G128"/>
  <c r="F122"/>
  <c r="B122"/>
  <c r="E122"/>
  <c r="B116"/>
  <c r="G116"/>
  <c r="G104"/>
  <c r="E104"/>
  <c r="F104"/>
  <c r="B104"/>
  <c r="G97"/>
  <c r="F94"/>
  <c r="D94"/>
  <c r="H94"/>
  <c r="E87"/>
  <c r="H87"/>
  <c r="F87"/>
  <c r="B83"/>
  <c r="D83"/>
  <c r="E83"/>
  <c r="F83"/>
  <c r="G83"/>
  <c r="H83"/>
  <c r="F70"/>
  <c r="H70"/>
  <c r="D70"/>
  <c r="E44"/>
  <c r="F44"/>
  <c r="G44"/>
  <c r="H44"/>
  <c r="B44"/>
  <c r="G26"/>
  <c r="H26"/>
  <c r="B26"/>
  <c r="D26"/>
  <c r="F26"/>
  <c r="B107"/>
  <c r="F107"/>
  <c r="G107"/>
  <c r="B100"/>
  <c r="D100"/>
  <c r="E100"/>
  <c r="F100"/>
  <c r="H33"/>
  <c r="E33"/>
  <c r="F33"/>
  <c r="G33"/>
  <c r="D33"/>
  <c r="H97"/>
  <c r="D97"/>
  <c r="B70"/>
  <c r="B43"/>
  <c r="D43"/>
  <c r="E43"/>
  <c r="G43"/>
  <c r="H43"/>
  <c r="B33"/>
  <c r="B147"/>
  <c r="F147"/>
  <c r="B139"/>
  <c r="F139"/>
  <c r="G139"/>
  <c r="G133"/>
  <c r="H133"/>
  <c r="E130"/>
  <c r="F130"/>
  <c r="D69"/>
  <c r="E69"/>
  <c r="F69"/>
  <c r="G69"/>
  <c r="H69"/>
  <c r="F19"/>
  <c r="G19"/>
  <c r="H19"/>
  <c r="E19"/>
  <c r="B19"/>
  <c r="G85"/>
  <c r="B59"/>
  <c r="E59"/>
  <c r="F59"/>
  <c r="G59"/>
  <c r="H59"/>
  <c r="G98"/>
  <c r="D77"/>
  <c r="G77"/>
  <c r="G74"/>
  <c r="D62"/>
  <c r="E62"/>
  <c r="F62"/>
  <c r="G62"/>
  <c r="H62"/>
  <c r="B25"/>
  <c r="D25"/>
  <c r="E25"/>
  <c r="F25"/>
  <c r="G25"/>
  <c r="H25"/>
  <c r="D79"/>
  <c r="G79"/>
  <c r="D74"/>
  <c r="G68"/>
  <c r="G42"/>
  <c r="H42"/>
  <c r="D42"/>
  <c r="E42"/>
  <c r="F42"/>
  <c r="E15"/>
  <c r="H65"/>
  <c r="E65"/>
  <c r="B42"/>
  <c r="D37"/>
  <c r="E37"/>
  <c r="F37"/>
  <c r="G37"/>
  <c r="H37"/>
  <c r="B37"/>
  <c r="D23"/>
  <c r="E23"/>
  <c r="F23"/>
  <c r="G23"/>
  <c r="H23"/>
  <c r="B23"/>
  <c r="B68"/>
  <c r="D68"/>
  <c r="E68"/>
  <c r="H68"/>
  <c r="H47"/>
  <c r="B15"/>
  <c r="G15"/>
  <c r="H15"/>
  <c r="G10"/>
  <c r="H10"/>
  <c r="B10"/>
  <c r="E10"/>
  <c r="E88"/>
  <c r="G88"/>
  <c r="B81"/>
  <c r="F81"/>
  <c r="B61"/>
  <c r="D61"/>
  <c r="F61"/>
  <c r="F51"/>
  <c r="G51"/>
  <c r="H51"/>
  <c r="B51"/>
  <c r="G47"/>
  <c r="H85"/>
  <c r="F76"/>
  <c r="H76"/>
  <c r="D55"/>
  <c r="E55"/>
  <c r="F55"/>
  <c r="G55"/>
  <c r="B55"/>
  <c r="H55"/>
  <c r="B29"/>
  <c r="D29"/>
  <c r="E29"/>
  <c r="G29"/>
  <c r="E60"/>
  <c r="F60"/>
  <c r="G60"/>
  <c r="H60"/>
  <c r="B47"/>
  <c r="D47"/>
  <c r="F47"/>
  <c r="B22"/>
  <c r="E22"/>
  <c r="G22"/>
  <c r="H22"/>
  <c r="B41"/>
  <c r="D41"/>
  <c r="E41"/>
  <c r="F41"/>
  <c r="G41"/>
  <c r="H11"/>
  <c r="D14"/>
  <c r="E14"/>
  <c r="F14"/>
  <c r="G14"/>
  <c r="H14"/>
  <c r="B14"/>
  <c r="B11"/>
  <c r="D11"/>
  <c r="E11"/>
  <c r="D71"/>
  <c r="E71"/>
  <c r="F71"/>
  <c r="G54"/>
  <c r="B73"/>
  <c r="D73"/>
  <c r="D39"/>
  <c r="E39"/>
  <c r="F39"/>
  <c r="G39"/>
  <c r="H39"/>
  <c r="B13"/>
  <c r="B54"/>
  <c r="B9"/>
  <c r="D9"/>
  <c r="E9"/>
  <c r="F9"/>
  <c r="G9"/>
  <c r="F66"/>
  <c r="H64"/>
  <c r="F50"/>
  <c r="H48"/>
  <c r="D36"/>
  <c r="F34"/>
  <c r="H32"/>
  <c r="D20"/>
  <c r="F18"/>
  <c r="H16"/>
  <c r="D66"/>
  <c r="F64"/>
  <c r="D50"/>
  <c r="F48"/>
  <c r="D34"/>
  <c r="F32"/>
  <c r="D18"/>
  <c r="F16"/>
  <c r="B36"/>
  <c r="E32"/>
  <c r="B20"/>
  <c r="D64"/>
  <c r="D48"/>
  <c r="D32"/>
  <c r="D16"/>
  <c r="B66"/>
  <c r="B50"/>
  <c r="B18"/>
  <c r="B7"/>
  <c r="F7"/>
  <c r="H7"/>
  <c r="G7"/>
  <c r="E7"/>
  <c r="D7"/>
  <c r="H8"/>
  <c r="G8"/>
  <c r="F8"/>
  <c r="E8"/>
  <c r="D8"/>
  <c r="B8"/>
  <c r="A8"/>
  <c r="A9" s="1"/>
  <c r="G1110" i="42"/>
  <c r="A1110"/>
  <c r="E1110"/>
  <c r="H1110"/>
  <c r="B1110"/>
  <c r="D1110"/>
  <c r="F1110"/>
  <c r="A1078"/>
  <c r="B1078"/>
  <c r="H1078"/>
  <c r="F1078"/>
  <c r="D1078"/>
  <c r="E1078"/>
  <c r="G1078"/>
  <c r="B881"/>
  <c r="G881"/>
  <c r="F881"/>
  <c r="H881"/>
  <c r="E881"/>
  <c r="A881"/>
  <c r="D881"/>
  <c r="F1158"/>
  <c r="A1158"/>
  <c r="B1158"/>
  <c r="D1158"/>
  <c r="H1158"/>
  <c r="E1158"/>
  <c r="G1158"/>
  <c r="A1142"/>
  <c r="E1142"/>
  <c r="F1142"/>
  <c r="B1142"/>
  <c r="G1142"/>
  <c r="H1142"/>
  <c r="D1142"/>
  <c r="A1108"/>
  <c r="G1108"/>
  <c r="B1108"/>
  <c r="D1108"/>
  <c r="E1108"/>
  <c r="F1108"/>
  <c r="H1108"/>
  <c r="A1092"/>
  <c r="B1092"/>
  <c r="D1092"/>
  <c r="H1092"/>
  <c r="E1092"/>
  <c r="F1092"/>
  <c r="G1092"/>
  <c r="A1076"/>
  <c r="B1076"/>
  <c r="D1076"/>
  <c r="H1076"/>
  <c r="E1076"/>
  <c r="F1076"/>
  <c r="G1076"/>
  <c r="A953"/>
  <c r="B953"/>
  <c r="E953"/>
  <c r="G953"/>
  <c r="F953"/>
  <c r="H953"/>
  <c r="D953"/>
  <c r="G1157"/>
  <c r="H1157"/>
  <c r="F1157"/>
  <c r="E1157"/>
  <c r="B1157"/>
  <c r="A1157"/>
  <c r="D1157"/>
  <c r="G1141"/>
  <c r="H1141"/>
  <c r="E1141"/>
  <c r="A1141"/>
  <c r="B1141"/>
  <c r="D1141"/>
  <c r="F1141"/>
  <c r="A1140"/>
  <c r="G1140"/>
  <c r="B1140"/>
  <c r="H1140"/>
  <c r="D1140"/>
  <c r="E1140"/>
  <c r="F1140"/>
  <c r="D978"/>
  <c r="A978"/>
  <c r="B978"/>
  <c r="E978"/>
  <c r="H978"/>
  <c r="G978"/>
  <c r="F978"/>
  <c r="B1147"/>
  <c r="E1147"/>
  <c r="G1147"/>
  <c r="H1147"/>
  <c r="A1147"/>
  <c r="D1147"/>
  <c r="F1147"/>
  <c r="E1137"/>
  <c r="A1137"/>
  <c r="F1137"/>
  <c r="B1137"/>
  <c r="D1137"/>
  <c r="G1137"/>
  <c r="H1137"/>
  <c r="D1113"/>
  <c r="A1113"/>
  <c r="E1113"/>
  <c r="F1113"/>
  <c r="G1113"/>
  <c r="H1113"/>
  <c r="B1113"/>
  <c r="B1097"/>
  <c r="D1097"/>
  <c r="E1097"/>
  <c r="F1097"/>
  <c r="G1097"/>
  <c r="H1097"/>
  <c r="A1097"/>
  <c r="D1081"/>
  <c r="E1081"/>
  <c r="A1081"/>
  <c r="F1081"/>
  <c r="G1081"/>
  <c r="H1081"/>
  <c r="B1081"/>
  <c r="E1024"/>
  <c r="A1024"/>
  <c r="B1024"/>
  <c r="D1024"/>
  <c r="F1024"/>
  <c r="G1024"/>
  <c r="H1024"/>
  <c r="G1019"/>
  <c r="B1019"/>
  <c r="A1019"/>
  <c r="D1019"/>
  <c r="E1019"/>
  <c r="F1019"/>
  <c r="H1019"/>
  <c r="A1126"/>
  <c r="E1126"/>
  <c r="B1126"/>
  <c r="D1126"/>
  <c r="G1126"/>
  <c r="H1126"/>
  <c r="F1126"/>
  <c r="D1039"/>
  <c r="G1039"/>
  <c r="H1039"/>
  <c r="E1039"/>
  <c r="A1039"/>
  <c r="B1039"/>
  <c r="F1039"/>
  <c r="G1028"/>
  <c r="B1028"/>
  <c r="D1028"/>
  <c r="E1028"/>
  <c r="F1028"/>
  <c r="H1028"/>
  <c r="A1028"/>
  <c r="G1125"/>
  <c r="H1125"/>
  <c r="D1125"/>
  <c r="E1125"/>
  <c r="A1125"/>
  <c r="B1125"/>
  <c r="F1125"/>
  <c r="G1077"/>
  <c r="H1077"/>
  <c r="B1077"/>
  <c r="D1077"/>
  <c r="E1077"/>
  <c r="F1077"/>
  <c r="A1077"/>
  <c r="A1124"/>
  <c r="B1124"/>
  <c r="G1124"/>
  <c r="D1124"/>
  <c r="E1124"/>
  <c r="F1124"/>
  <c r="H1124"/>
  <c r="D1121"/>
  <c r="H1121"/>
  <c r="A1121"/>
  <c r="B1121"/>
  <c r="E1121"/>
  <c r="F1121"/>
  <c r="G1121"/>
  <c r="F961"/>
  <c r="G961"/>
  <c r="H961"/>
  <c r="D961"/>
  <c r="A961"/>
  <c r="B961"/>
  <c r="E961"/>
  <c r="B1083"/>
  <c r="A1083"/>
  <c r="D1083"/>
  <c r="E1083"/>
  <c r="F1083"/>
  <c r="G1083"/>
  <c r="H1083"/>
  <c r="G1094"/>
  <c r="A1094"/>
  <c r="H1094"/>
  <c r="B1094"/>
  <c r="F1094"/>
  <c r="D1094"/>
  <c r="E1094"/>
  <c r="G1065"/>
  <c r="A1065"/>
  <c r="B1065"/>
  <c r="H1065"/>
  <c r="F1065"/>
  <c r="D1065"/>
  <c r="E1065"/>
  <c r="G1109"/>
  <c r="A1109"/>
  <c r="H1109"/>
  <c r="B1109"/>
  <c r="F1109"/>
  <c r="D1109"/>
  <c r="E1109"/>
  <c r="D1129"/>
  <c r="E1129"/>
  <c r="F1129"/>
  <c r="G1129"/>
  <c r="B1129"/>
  <c r="H1129"/>
  <c r="A1129"/>
  <c r="H1067"/>
  <c r="G1067"/>
  <c r="A1067"/>
  <c r="B1067"/>
  <c r="F1067"/>
  <c r="D1067"/>
  <c r="E1067"/>
  <c r="A1054"/>
  <c r="B1054"/>
  <c r="D1054"/>
  <c r="E1054"/>
  <c r="F1054"/>
  <c r="G1054"/>
  <c r="H1054"/>
  <c r="A1149"/>
  <c r="B1149"/>
  <c r="F1149"/>
  <c r="G1149"/>
  <c r="E1149"/>
  <c r="H1149"/>
  <c r="D1149"/>
  <c r="A1144"/>
  <c r="D1144"/>
  <c r="E1144"/>
  <c r="F1144"/>
  <c r="B1144"/>
  <c r="G1144"/>
  <c r="H1144"/>
  <c r="B1050"/>
  <c r="D1050"/>
  <c r="E1050"/>
  <c r="A1050"/>
  <c r="F1050"/>
  <c r="G1050"/>
  <c r="H1050"/>
  <c r="F1021"/>
  <c r="A1021"/>
  <c r="D1021"/>
  <c r="B1021"/>
  <c r="E1021"/>
  <c r="G1021"/>
  <c r="H1021"/>
  <c r="H1116"/>
  <c r="B1116"/>
  <c r="E1116"/>
  <c r="A1116"/>
  <c r="D1116"/>
  <c r="F1116"/>
  <c r="G1116"/>
  <c r="F970"/>
  <c r="H970"/>
  <c r="B970"/>
  <c r="D970"/>
  <c r="E970"/>
  <c r="G970"/>
  <c r="A970"/>
  <c r="B1099"/>
  <c r="A1099"/>
  <c r="D1099"/>
  <c r="E1099"/>
  <c r="F1099"/>
  <c r="G1099"/>
  <c r="H1099"/>
  <c r="F986"/>
  <c r="A986"/>
  <c r="B986"/>
  <c r="D986"/>
  <c r="H986"/>
  <c r="E986"/>
  <c r="G986"/>
  <c r="G1093"/>
  <c r="A1093"/>
  <c r="E1093"/>
  <c r="H1093"/>
  <c r="F1093"/>
  <c r="B1093"/>
  <c r="D1093"/>
  <c r="D1033"/>
  <c r="A1033"/>
  <c r="B1033"/>
  <c r="E1033"/>
  <c r="F1033"/>
  <c r="G1033"/>
  <c r="H1033"/>
  <c r="E1145"/>
  <c r="D1145"/>
  <c r="G1145"/>
  <c r="B1145"/>
  <c r="F1145"/>
  <c r="H1145"/>
  <c r="A1145"/>
  <c r="B1115"/>
  <c r="H1115"/>
  <c r="D1115"/>
  <c r="E1115"/>
  <c r="F1115"/>
  <c r="G1115"/>
  <c r="A1115"/>
  <c r="B1136"/>
  <c r="B1143"/>
  <c r="D1132"/>
  <c r="B1127"/>
  <c r="A1120"/>
  <c r="B1111"/>
  <c r="E1107"/>
  <c r="A1104"/>
  <c r="D1100"/>
  <c r="F1098"/>
  <c r="B1095"/>
  <c r="E1091"/>
  <c r="A1088"/>
  <c r="D1084"/>
  <c r="F1082"/>
  <c r="B1079"/>
  <c r="E1075"/>
  <c r="G1073"/>
  <c r="A1072"/>
  <c r="B1070"/>
  <c r="B1064"/>
  <c r="B1062"/>
  <c r="B1060"/>
  <c r="A1058"/>
  <c r="A1056"/>
  <c r="E1053"/>
  <c r="F1051"/>
  <c r="E1049"/>
  <c r="D1047"/>
  <c r="G1036"/>
  <c r="F1032"/>
  <c r="G1032"/>
  <c r="G1027"/>
  <c r="E1025"/>
  <c r="F1025"/>
  <c r="B1023"/>
  <c r="G1020"/>
  <c r="D1018"/>
  <c r="E1013"/>
  <c r="A1005"/>
  <c r="B1005"/>
  <c r="E1005"/>
  <c r="H1005"/>
  <c r="A1000"/>
  <c r="G996"/>
  <c r="B971"/>
  <c r="D971"/>
  <c r="F971"/>
  <c r="G971"/>
  <c r="H971"/>
  <c r="B941"/>
  <c r="A941"/>
  <c r="D941"/>
  <c r="E941"/>
  <c r="F941"/>
  <c r="A907"/>
  <c r="B907"/>
  <c r="E907"/>
  <c r="F907"/>
  <c r="B871"/>
  <c r="G871"/>
  <c r="H871"/>
  <c r="D871"/>
  <c r="F812"/>
  <c r="D812"/>
  <c r="E812"/>
  <c r="G812"/>
  <c r="H812"/>
  <c r="A812"/>
  <c r="H691"/>
  <c r="E691"/>
  <c r="F691"/>
  <c r="G691"/>
  <c r="A691"/>
  <c r="B691"/>
  <c r="E1011"/>
  <c r="D1011"/>
  <c r="A982"/>
  <c r="B982"/>
  <c r="D982"/>
  <c r="G982"/>
  <c r="B1118"/>
  <c r="A1111"/>
  <c r="B1102"/>
  <c r="A1095"/>
  <c r="B1034"/>
  <c r="D1034"/>
  <c r="E1034"/>
  <c r="B1018"/>
  <c r="B1013"/>
  <c r="A923"/>
  <c r="B923"/>
  <c r="E923"/>
  <c r="F923"/>
  <c r="G923"/>
  <c r="H923"/>
  <c r="B1053"/>
  <c r="B1049"/>
  <c r="A1034"/>
  <c r="B1010"/>
  <c r="G993"/>
  <c r="E993"/>
  <c r="F993"/>
  <c r="H993"/>
  <c r="F987"/>
  <c r="H987"/>
  <c r="G977"/>
  <c r="E977"/>
  <c r="H977"/>
  <c r="E877"/>
  <c r="G877"/>
  <c r="H877"/>
  <c r="A877"/>
  <c r="F877"/>
  <c r="F844"/>
  <c r="H844"/>
  <c r="D844"/>
  <c r="G844"/>
  <c r="B844"/>
  <c r="A583"/>
  <c r="F583"/>
  <c r="E583"/>
  <c r="G583"/>
  <c r="H583"/>
  <c r="B583"/>
  <c r="D583"/>
  <c r="E975"/>
  <c r="G975"/>
  <c r="H975"/>
  <c r="H968"/>
  <c r="G968"/>
  <c r="A968"/>
  <c r="A960"/>
  <c r="B960"/>
  <c r="F960"/>
  <c r="H960"/>
  <c r="D960"/>
  <c r="D933"/>
  <c r="E933"/>
  <c r="F933"/>
  <c r="A933"/>
  <c r="B933"/>
  <c r="H933"/>
  <c r="G771"/>
  <c r="H771"/>
  <c r="A771"/>
  <c r="B771"/>
  <c r="F771"/>
  <c r="D771"/>
  <c r="A1152"/>
  <c r="A1136"/>
  <c r="B1084"/>
  <c r="B1123"/>
  <c r="B1098"/>
  <c r="A1091"/>
  <c r="B1082"/>
  <c r="A1075"/>
  <c r="B1055"/>
  <c r="A1053"/>
  <c r="B1051"/>
  <c r="A1038"/>
  <c r="B1038"/>
  <c r="B1036"/>
  <c r="B1029"/>
  <c r="H1029"/>
  <c r="A1007"/>
  <c r="F1007"/>
  <c r="D1004"/>
  <c r="G1004"/>
  <c r="A1004"/>
  <c r="B993"/>
  <c r="A990"/>
  <c r="B990"/>
  <c r="D990"/>
  <c r="G990"/>
  <c r="B987"/>
  <c r="D931"/>
  <c r="E931"/>
  <c r="F931"/>
  <c r="G931"/>
  <c r="H931"/>
  <c r="A931"/>
  <c r="H927"/>
  <c r="B927"/>
  <c r="A927"/>
  <c r="D927"/>
  <c r="G927"/>
  <c r="E922"/>
  <c r="F922"/>
  <c r="G922"/>
  <c r="H922"/>
  <c r="A922"/>
  <c r="B887"/>
  <c r="G887"/>
  <c r="H887"/>
  <c r="A887"/>
  <c r="F887"/>
  <c r="G853"/>
  <c r="B849"/>
  <c r="G849"/>
  <c r="E849"/>
  <c r="F849"/>
  <c r="H849"/>
  <c r="A849"/>
  <c r="B1104"/>
  <c r="H1016"/>
  <c r="A1016"/>
  <c r="D1016"/>
  <c r="B1011"/>
  <c r="B1086"/>
  <c r="A1079"/>
  <c r="E981"/>
  <c r="G981"/>
  <c r="H981"/>
  <c r="A1086"/>
  <c r="B1132"/>
  <c r="B1047"/>
  <c r="D1020"/>
  <c r="B1020"/>
  <c r="A1018"/>
  <c r="A1013"/>
  <c r="B1107"/>
  <c r="A1100"/>
  <c r="A1130"/>
  <c r="A1114"/>
  <c r="B1105"/>
  <c r="B1089"/>
  <c r="B1073"/>
  <c r="A1059"/>
  <c r="D1059"/>
  <c r="B1057"/>
  <c r="A1051"/>
  <c r="G1026"/>
  <c r="A1022"/>
  <c r="B1022"/>
  <c r="G1022"/>
  <c r="D1012"/>
  <c r="E1012"/>
  <c r="F1012"/>
  <c r="B1007"/>
  <c r="A993"/>
  <c r="A987"/>
  <c r="A977"/>
  <c r="E954"/>
  <c r="F954"/>
  <c r="G954"/>
  <c r="H954"/>
  <c r="A954"/>
  <c r="D954"/>
  <c r="D947"/>
  <c r="E947"/>
  <c r="F947"/>
  <c r="G947"/>
  <c r="E939"/>
  <c r="A939"/>
  <c r="D939"/>
  <c r="H939"/>
  <c r="B931"/>
  <c r="B922"/>
  <c r="G904"/>
  <c r="H904"/>
  <c r="A904"/>
  <c r="F904"/>
  <c r="B877"/>
  <c r="A844"/>
  <c r="G719"/>
  <c r="H719"/>
  <c r="A719"/>
  <c r="E719"/>
  <c r="F719"/>
  <c r="D719"/>
  <c r="B719"/>
  <c r="B997"/>
  <c r="D997"/>
  <c r="E997"/>
  <c r="F997"/>
  <c r="E985"/>
  <c r="F985"/>
  <c r="H985"/>
  <c r="F889"/>
  <c r="G889"/>
  <c r="H889"/>
  <c r="A889"/>
  <c r="B889"/>
  <c r="D889"/>
  <c r="E889"/>
  <c r="E883"/>
  <c r="G883"/>
  <c r="H883"/>
  <c r="A883"/>
  <c r="B883"/>
  <c r="D883"/>
  <c r="H707"/>
  <c r="D707"/>
  <c r="E707"/>
  <c r="F707"/>
  <c r="G707"/>
  <c r="A707"/>
  <c r="B707"/>
  <c r="E532"/>
  <c r="G532"/>
  <c r="H532"/>
  <c r="A532"/>
  <c r="D532"/>
  <c r="F532"/>
  <c r="B532"/>
  <c r="B1152"/>
  <c r="B1058"/>
  <c r="B1056"/>
  <c r="B1150"/>
  <c r="A1143"/>
  <c r="D940"/>
  <c r="E940"/>
  <c r="F940"/>
  <c r="G940"/>
  <c r="H940"/>
  <c r="D915"/>
  <c r="E915"/>
  <c r="F915"/>
  <c r="G915"/>
  <c r="H915"/>
  <c r="A915"/>
  <c r="B915"/>
  <c r="E906"/>
  <c r="F906"/>
  <c r="G906"/>
  <c r="H906"/>
  <c r="A906"/>
  <c r="B906"/>
  <c r="D906"/>
  <c r="A994"/>
  <c r="B981"/>
  <c r="D948"/>
  <c r="E948"/>
  <c r="F948"/>
  <c r="G948"/>
  <c r="A948"/>
  <c r="A944"/>
  <c r="B944"/>
  <c r="F944"/>
  <c r="H944"/>
  <c r="E944"/>
  <c r="B940"/>
  <c r="E1156"/>
  <c r="A1153"/>
  <c r="D1133"/>
  <c r="F1131"/>
  <c r="B1128"/>
  <c r="D1117"/>
  <c r="B1112"/>
  <c r="G1106"/>
  <c r="D1101"/>
  <c r="B1096"/>
  <c r="G1090"/>
  <c r="D1085"/>
  <c r="B1080"/>
  <c r="G1074"/>
  <c r="B1071"/>
  <c r="B1059"/>
  <c r="E1046"/>
  <c r="H1046"/>
  <c r="H1037"/>
  <c r="G1035"/>
  <c r="A1031"/>
  <c r="F1031"/>
  <c r="A1029"/>
  <c r="F1026"/>
  <c r="A1015"/>
  <c r="B1004"/>
  <c r="A1001"/>
  <c r="D1001"/>
  <c r="G1001"/>
  <c r="E995"/>
  <c r="D995"/>
  <c r="F995"/>
  <c r="G995"/>
  <c r="H992"/>
  <c r="G989"/>
  <c r="B983"/>
  <c r="G983"/>
  <c r="E983"/>
  <c r="H983"/>
  <c r="A980"/>
  <c r="B980"/>
  <c r="D980"/>
  <c r="G980"/>
  <c r="B973"/>
  <c r="E973"/>
  <c r="G973"/>
  <c r="H973"/>
  <c r="A966"/>
  <c r="F966"/>
  <c r="H966"/>
  <c r="A962"/>
  <c r="D962"/>
  <c r="F962"/>
  <c r="B962"/>
  <c r="E962"/>
  <c r="G962"/>
  <c r="B954"/>
  <c r="B939"/>
  <c r="F913"/>
  <c r="G913"/>
  <c r="H913"/>
  <c r="E853"/>
  <c r="B853"/>
  <c r="F853"/>
  <c r="H853"/>
  <c r="A853"/>
  <c r="G735"/>
  <c r="A735"/>
  <c r="B735"/>
  <c r="D735"/>
  <c r="E735"/>
  <c r="F735"/>
  <c r="H735"/>
  <c r="E1041"/>
  <c r="F1041"/>
  <c r="E1030"/>
  <c r="H1030"/>
  <c r="B1072"/>
  <c r="D988"/>
  <c r="A988"/>
  <c r="B988"/>
  <c r="E988"/>
  <c r="H988"/>
  <c r="B985"/>
  <c r="B968"/>
  <c r="G936"/>
  <c r="H936"/>
  <c r="A936"/>
  <c r="B936"/>
  <c r="D936"/>
  <c r="A1070"/>
  <c r="B1068"/>
  <c r="A1066"/>
  <c r="A1064"/>
  <c r="A1060"/>
  <c r="D863"/>
  <c r="E863"/>
  <c r="F863"/>
  <c r="G863"/>
  <c r="H863"/>
  <c r="A863"/>
  <c r="B863"/>
  <c r="A776"/>
  <c r="B776"/>
  <c r="D776"/>
  <c r="E776"/>
  <c r="F776"/>
  <c r="G776"/>
  <c r="H776"/>
  <c r="E721"/>
  <c r="F721"/>
  <c r="G721"/>
  <c r="A721"/>
  <c r="B721"/>
  <c r="D721"/>
  <c r="H721"/>
  <c r="D414"/>
  <c r="H414"/>
  <c r="B414"/>
  <c r="E414"/>
  <c r="F414"/>
  <c r="G414"/>
  <c r="F241"/>
  <c r="E241"/>
  <c r="D241"/>
  <c r="B241"/>
  <c r="H241"/>
  <c r="G241"/>
  <c r="A1150"/>
  <c r="B1148"/>
  <c r="A1084"/>
  <c r="E1057"/>
  <c r="F1057"/>
  <c r="A1155"/>
  <c r="H1136"/>
  <c r="B1135"/>
  <c r="H1120"/>
  <c r="B1119"/>
  <c r="H1104"/>
  <c r="B1103"/>
  <c r="H1088"/>
  <c r="B1087"/>
  <c r="H1072"/>
  <c r="A1071"/>
  <c r="H1058"/>
  <c r="H1056"/>
  <c r="B1042"/>
  <c r="B1040"/>
  <c r="G1037"/>
  <c r="F1035"/>
  <c r="E1026"/>
  <c r="H1014"/>
  <c r="B1012"/>
  <c r="B1001"/>
  <c r="D998"/>
  <c r="G992"/>
  <c r="E989"/>
  <c r="A973"/>
  <c r="B969"/>
  <c r="E969"/>
  <c r="D969"/>
  <c r="F969"/>
  <c r="G969"/>
  <c r="B947"/>
  <c r="E938"/>
  <c r="F938"/>
  <c r="G938"/>
  <c r="H938"/>
  <c r="A938"/>
  <c r="B938"/>
  <c r="D938"/>
  <c r="B904"/>
  <c r="G891"/>
  <c r="E891"/>
  <c r="F891"/>
  <c r="H891"/>
  <c r="A734"/>
  <c r="D734"/>
  <c r="F734"/>
  <c r="H734"/>
  <c r="G734"/>
  <c r="B734"/>
  <c r="E734"/>
  <c r="E1062"/>
  <c r="H1062"/>
  <c r="B1134"/>
  <c r="A1127"/>
  <c r="A1068"/>
  <c r="E1010"/>
  <c r="F1010"/>
  <c r="G1010"/>
  <c r="H1143"/>
  <c r="G1136"/>
  <c r="D1131"/>
  <c r="H1127"/>
  <c r="G1120"/>
  <c r="H1111"/>
  <c r="E1106"/>
  <c r="G1104"/>
  <c r="H1095"/>
  <c r="E1090"/>
  <c r="G1088"/>
  <c r="H1079"/>
  <c r="E1074"/>
  <c r="G1072"/>
  <c r="H1070"/>
  <c r="A1069"/>
  <c r="A1061"/>
  <c r="G1058"/>
  <c r="G1056"/>
  <c r="F1048"/>
  <c r="G1048"/>
  <c r="B1046"/>
  <c r="B1044"/>
  <c r="E1037"/>
  <c r="E1035"/>
  <c r="B1031"/>
  <c r="D1026"/>
  <c r="G1014"/>
  <c r="A1012"/>
  <c r="G1009"/>
  <c r="E1009"/>
  <c r="E1006"/>
  <c r="G1006"/>
  <c r="H1006"/>
  <c r="G1000"/>
  <c r="B995"/>
  <c r="A983"/>
  <c r="A976"/>
  <c r="F976"/>
  <c r="B976"/>
  <c r="D976"/>
  <c r="H976"/>
  <c r="B966"/>
  <c r="A947"/>
  <c r="B913"/>
  <c r="H860"/>
  <c r="G952"/>
  <c r="H952"/>
  <c r="A952"/>
  <c r="F952"/>
  <c r="F945"/>
  <c r="G945"/>
  <c r="H945"/>
  <c r="E945"/>
  <c r="B945"/>
  <c r="F828"/>
  <c r="H828"/>
  <c r="D828"/>
  <c r="A828"/>
  <c r="B828"/>
  <c r="G828"/>
  <c r="E828"/>
  <c r="F749"/>
  <c r="G749"/>
  <c r="H749"/>
  <c r="A749"/>
  <c r="E749"/>
  <c r="D749"/>
  <c r="B749"/>
  <c r="A1008"/>
  <c r="D1008"/>
  <c r="F1008"/>
  <c r="G1008"/>
  <c r="H1008"/>
  <c r="D991"/>
  <c r="F991"/>
  <c r="G991"/>
  <c r="H991"/>
  <c r="B1088"/>
  <c r="B1000"/>
  <c r="A975"/>
  <c r="B925"/>
  <c r="A925"/>
  <c r="E925"/>
  <c r="H925"/>
  <c r="A916"/>
  <c r="D916"/>
  <c r="B916"/>
  <c r="E916"/>
  <c r="A894"/>
  <c r="B894"/>
  <c r="E894"/>
  <c r="D894"/>
  <c r="H894"/>
  <c r="D846"/>
  <c r="F846"/>
  <c r="H846"/>
  <c r="B846"/>
  <c r="E846"/>
  <c r="G846"/>
  <c r="A817"/>
  <c r="B817"/>
  <c r="G817"/>
  <c r="D817"/>
  <c r="E817"/>
  <c r="F817"/>
  <c r="H817"/>
  <c r="B793"/>
  <c r="E793"/>
  <c r="F793"/>
  <c r="G793"/>
  <c r="H793"/>
  <c r="D793"/>
  <c r="A793"/>
  <c r="F1002"/>
  <c r="H1002"/>
  <c r="B1002"/>
  <c r="B994"/>
  <c r="A991"/>
  <c r="A1134"/>
  <c r="A1118"/>
  <c r="A1102"/>
  <c r="A1027"/>
  <c r="D1027"/>
  <c r="A1002"/>
  <c r="H984"/>
  <c r="A984"/>
  <c r="B984"/>
  <c r="D984"/>
  <c r="G984"/>
  <c r="A981"/>
  <c r="A940"/>
  <c r="A1148"/>
  <c r="A1146"/>
  <c r="G1152"/>
  <c r="F1136"/>
  <c r="H1134"/>
  <c r="B1133"/>
  <c r="G1127"/>
  <c r="F1120"/>
  <c r="H1118"/>
  <c r="B1117"/>
  <c r="G1111"/>
  <c r="F1104"/>
  <c r="H1102"/>
  <c r="B1101"/>
  <c r="G1095"/>
  <c r="F1088"/>
  <c r="H1086"/>
  <c r="B1085"/>
  <c r="G1079"/>
  <c r="F1072"/>
  <c r="G1070"/>
  <c r="H1068"/>
  <c r="H1060"/>
  <c r="F1058"/>
  <c r="F1056"/>
  <c r="H1041"/>
  <c r="G1030"/>
  <c r="H1011"/>
  <c r="F1000"/>
  <c r="B989"/>
  <c r="F989"/>
  <c r="H989"/>
  <c r="H982"/>
  <c r="A946"/>
  <c r="D946"/>
  <c r="F946"/>
  <c r="B946"/>
  <c r="E946"/>
  <c r="G946"/>
  <c r="H946"/>
  <c r="A913"/>
  <c r="A903"/>
  <c r="B903"/>
  <c r="D903"/>
  <c r="E903"/>
  <c r="G903"/>
  <c r="F903"/>
  <c r="D895"/>
  <c r="E895"/>
  <c r="F895"/>
  <c r="G895"/>
  <c r="H895"/>
  <c r="B891"/>
  <c r="G528"/>
  <c r="B528"/>
  <c r="D528"/>
  <c r="E528"/>
  <c r="F528"/>
  <c r="H528"/>
  <c r="D1023"/>
  <c r="G1023"/>
  <c r="H1023"/>
  <c r="A997"/>
  <c r="B1120"/>
  <c r="A1043"/>
  <c r="D1043"/>
  <c r="B1041"/>
  <c r="B1030"/>
  <c r="H898"/>
  <c r="B898"/>
  <c r="A898"/>
  <c r="E898"/>
  <c r="B897"/>
  <c r="D897"/>
  <c r="E897"/>
  <c r="F897"/>
  <c r="G897"/>
  <c r="H897"/>
  <c r="A897"/>
  <c r="B825"/>
  <c r="D825"/>
  <c r="E825"/>
  <c r="F825"/>
  <c r="H825"/>
  <c r="A825"/>
  <c r="G825"/>
  <c r="D1055"/>
  <c r="G1055"/>
  <c r="H1055"/>
  <c r="B1139"/>
  <c r="A1132"/>
  <c r="H1152"/>
  <c r="B1151"/>
  <c r="F1143"/>
  <c r="E1136"/>
  <c r="G1134"/>
  <c r="F1111"/>
  <c r="E1104"/>
  <c r="G1102"/>
  <c r="F1095"/>
  <c r="E1088"/>
  <c r="G1086"/>
  <c r="F1079"/>
  <c r="E1072"/>
  <c r="F1070"/>
  <c r="G1068"/>
  <c r="H1064"/>
  <c r="G1062"/>
  <c r="F1060"/>
  <c r="E1058"/>
  <c r="E1056"/>
  <c r="H1045"/>
  <c r="H1043"/>
  <c r="G1041"/>
  <c r="F1030"/>
  <c r="B1014"/>
  <c r="D1014"/>
  <c r="E1014"/>
  <c r="G1011"/>
  <c r="E1000"/>
  <c r="H997"/>
  <c r="H994"/>
  <c r="A992"/>
  <c r="F992"/>
  <c r="G985"/>
  <c r="F982"/>
  <c r="E979"/>
  <c r="F979"/>
  <c r="H979"/>
  <c r="F975"/>
  <c r="D972"/>
  <c r="F972"/>
  <c r="G972"/>
  <c r="F968"/>
  <c r="E952"/>
  <c r="A937"/>
  <c r="B937"/>
  <c r="E937"/>
  <c r="G937"/>
  <c r="H937"/>
  <c r="B895"/>
  <c r="F860"/>
  <c r="D860"/>
  <c r="B860"/>
  <c r="E860"/>
  <c r="H856"/>
  <c r="D856"/>
  <c r="E856"/>
  <c r="F856"/>
  <c r="G856"/>
  <c r="A856"/>
  <c r="B856"/>
  <c r="G787"/>
  <c r="H787"/>
  <c r="A787"/>
  <c r="B787"/>
  <c r="F787"/>
  <c r="D787"/>
  <c r="E787"/>
  <c r="A783"/>
  <c r="H783"/>
  <c r="B783"/>
  <c r="G783"/>
  <c r="D783"/>
  <c r="F783"/>
  <c r="F744"/>
  <c r="H744"/>
  <c r="G744"/>
  <c r="A744"/>
  <c r="E744"/>
  <c r="B744"/>
  <c r="D744"/>
  <c r="B975"/>
  <c r="B1066"/>
  <c r="D1066"/>
  <c r="D682"/>
  <c r="E682"/>
  <c r="F682"/>
  <c r="G682"/>
  <c r="H682"/>
  <c r="A682"/>
  <c r="B682"/>
  <c r="H959"/>
  <c r="B959"/>
  <c r="A959"/>
  <c r="E959"/>
  <c r="F959"/>
  <c r="G959"/>
  <c r="B1100"/>
  <c r="B999"/>
  <c r="A999"/>
  <c r="D999"/>
  <c r="E999"/>
  <c r="H999"/>
  <c r="B996"/>
  <c r="D996"/>
  <c r="D963"/>
  <c r="E963"/>
  <c r="F963"/>
  <c r="G963"/>
  <c r="B963"/>
  <c r="H963"/>
  <c r="F1152"/>
  <c r="H1150"/>
  <c r="G1143"/>
  <c r="B1156"/>
  <c r="E1152"/>
  <c r="G1150"/>
  <c r="F1127"/>
  <c r="E1120"/>
  <c r="G1118"/>
  <c r="G1066"/>
  <c r="G1064"/>
  <c r="F1062"/>
  <c r="E1060"/>
  <c r="H1047"/>
  <c r="G1045"/>
  <c r="G1043"/>
  <c r="D1041"/>
  <c r="D1030"/>
  <c r="F1023"/>
  <c r="G1016"/>
  <c r="A1014"/>
  <c r="F1011"/>
  <c r="A1009"/>
  <c r="A1006"/>
  <c r="B1003"/>
  <c r="F1003"/>
  <c r="D1000"/>
  <c r="G997"/>
  <c r="G994"/>
  <c r="B992"/>
  <c r="A989"/>
  <c r="D985"/>
  <c r="E982"/>
  <c r="B979"/>
  <c r="D975"/>
  <c r="E968"/>
  <c r="D965"/>
  <c r="E965"/>
  <c r="A965"/>
  <c r="B965"/>
  <c r="G965"/>
  <c r="G960"/>
  <c r="D952"/>
  <c r="D945"/>
  <c r="G925"/>
  <c r="H916"/>
  <c r="A895"/>
  <c r="B841"/>
  <c r="E841"/>
  <c r="A841"/>
  <c r="F841"/>
  <c r="D841"/>
  <c r="G841"/>
  <c r="H841"/>
  <c r="G955"/>
  <c r="A919"/>
  <c r="B919"/>
  <c r="D919"/>
  <c r="E919"/>
  <c r="G919"/>
  <c r="B845"/>
  <c r="E845"/>
  <c r="A845"/>
  <c r="D845"/>
  <c r="F845"/>
  <c r="G845"/>
  <c r="H845"/>
  <c r="D823"/>
  <c r="E823"/>
  <c r="F823"/>
  <c r="G823"/>
  <c r="H823"/>
  <c r="B823"/>
  <c r="G819"/>
  <c r="H819"/>
  <c r="E819"/>
  <c r="D763"/>
  <c r="H763"/>
  <c r="A763"/>
  <c r="B763"/>
  <c r="G763"/>
  <c r="F763"/>
  <c r="A638"/>
  <c r="G638"/>
  <c r="B638"/>
  <c r="D638"/>
  <c r="E638"/>
  <c r="F638"/>
  <c r="H638"/>
  <c r="D974"/>
  <c r="H974"/>
  <c r="H957"/>
  <c r="E867"/>
  <c r="G867"/>
  <c r="H867"/>
  <c r="A836"/>
  <c r="F836"/>
  <c r="E836"/>
  <c r="F647"/>
  <c r="A647"/>
  <c r="D647"/>
  <c r="E647"/>
  <c r="H647"/>
  <c r="G647"/>
  <c r="B647"/>
  <c r="E893"/>
  <c r="D893"/>
  <c r="F893"/>
  <c r="G893"/>
  <c r="H893"/>
  <c r="A890"/>
  <c r="B890"/>
  <c r="D890"/>
  <c r="E890"/>
  <c r="G890"/>
  <c r="G785"/>
  <c r="H785"/>
  <c r="A785"/>
  <c r="B785"/>
  <c r="F785"/>
  <c r="D785"/>
  <c r="E785"/>
  <c r="B761"/>
  <c r="F761"/>
  <c r="E761"/>
  <c r="G761"/>
  <c r="H761"/>
  <c r="D761"/>
  <c r="E739"/>
  <c r="G739"/>
  <c r="F739"/>
  <c r="H739"/>
  <c r="D739"/>
  <c r="A739"/>
  <c r="E592"/>
  <c r="A592"/>
  <c r="H592"/>
  <c r="B592"/>
  <c r="D592"/>
  <c r="F592"/>
  <c r="A974"/>
  <c r="E967"/>
  <c r="E957"/>
  <c r="D949"/>
  <c r="E949"/>
  <c r="F909"/>
  <c r="G902"/>
  <c r="E879"/>
  <c r="F873"/>
  <c r="G873"/>
  <c r="H873"/>
  <c r="A867"/>
  <c r="D848"/>
  <c r="F848"/>
  <c r="A848"/>
  <c r="B848"/>
  <c r="E848"/>
  <c r="G835"/>
  <c r="E835"/>
  <c r="A835"/>
  <c r="B835"/>
  <c r="D835"/>
  <c r="F835"/>
  <c r="H835"/>
  <c r="A761"/>
  <c r="E753"/>
  <c r="G753"/>
  <c r="A753"/>
  <c r="B753"/>
  <c r="D753"/>
  <c r="H753"/>
  <c r="B739"/>
  <c r="H678"/>
  <c r="A678"/>
  <c r="B678"/>
  <c r="E678"/>
  <c r="G678"/>
  <c r="F678"/>
  <c r="D957"/>
  <c r="G943"/>
  <c r="A930"/>
  <c r="B930"/>
  <c r="D930"/>
  <c r="F930"/>
  <c r="D924"/>
  <c r="E924"/>
  <c r="F924"/>
  <c r="G924"/>
  <c r="H924"/>
  <c r="A921"/>
  <c r="B921"/>
  <c r="E921"/>
  <c r="G921"/>
  <c r="G911"/>
  <c r="E909"/>
  <c r="F902"/>
  <c r="F900"/>
  <c r="A900"/>
  <c r="B893"/>
  <c r="D886"/>
  <c r="A886"/>
  <c r="B886"/>
  <c r="E886"/>
  <c r="F886"/>
  <c r="H886"/>
  <c r="F834"/>
  <c r="A831"/>
  <c r="B831"/>
  <c r="D831"/>
  <c r="G831"/>
  <c r="F791"/>
  <c r="G791"/>
  <c r="H791"/>
  <c r="E791"/>
  <c r="A791"/>
  <c r="B791"/>
  <c r="D791"/>
  <c r="H775"/>
  <c r="A775"/>
  <c r="B775"/>
  <c r="G775"/>
  <c r="D775"/>
  <c r="B967"/>
  <c r="G967"/>
  <c r="H964"/>
  <c r="F943"/>
  <c r="H932"/>
  <c r="B924"/>
  <c r="F920"/>
  <c r="H914"/>
  <c r="F911"/>
  <c r="D909"/>
  <c r="H905"/>
  <c r="A893"/>
  <c r="F885"/>
  <c r="F879"/>
  <c r="G879"/>
  <c r="H879"/>
  <c r="H851"/>
  <c r="H842"/>
  <c r="A842"/>
  <c r="F842"/>
  <c r="D842"/>
  <c r="E842"/>
  <c r="G842"/>
  <c r="E839"/>
  <c r="G839"/>
  <c r="B839"/>
  <c r="H839"/>
  <c r="A839"/>
  <c r="G826"/>
  <c r="G806"/>
  <c r="H806"/>
  <c r="E806"/>
  <c r="A806"/>
  <c r="B806"/>
  <c r="F796"/>
  <c r="A796"/>
  <c r="B796"/>
  <c r="D796"/>
  <c r="E796"/>
  <c r="G796"/>
  <c r="H781"/>
  <c r="A781"/>
  <c r="B781"/>
  <c r="G781"/>
  <c r="F781"/>
  <c r="B774"/>
  <c r="A774"/>
  <c r="D774"/>
  <c r="E774"/>
  <c r="F774"/>
  <c r="G774"/>
  <c r="H774"/>
  <c r="F760"/>
  <c r="H760"/>
  <c r="A760"/>
  <c r="B760"/>
  <c r="D760"/>
  <c r="E760"/>
  <c r="E929"/>
  <c r="E920"/>
  <c r="G914"/>
  <c r="E911"/>
  <c r="F905"/>
  <c r="D902"/>
  <c r="B902"/>
  <c r="E885"/>
  <c r="F851"/>
  <c r="A834"/>
  <c r="D834"/>
  <c r="H834"/>
  <c r="G834"/>
  <c r="E826"/>
  <c r="D795"/>
  <c r="E795"/>
  <c r="F795"/>
  <c r="G795"/>
  <c r="H795"/>
  <c r="B795"/>
  <c r="E789"/>
  <c r="G789"/>
  <c r="H789"/>
  <c r="A789"/>
  <c r="F789"/>
  <c r="B789"/>
  <c r="D789"/>
  <c r="H765"/>
  <c r="A765"/>
  <c r="B765"/>
  <c r="G765"/>
  <c r="D765"/>
  <c r="E765"/>
  <c r="F765"/>
  <c r="B747"/>
  <c r="D747"/>
  <c r="E747"/>
  <c r="F747"/>
  <c r="G747"/>
  <c r="H747"/>
  <c r="A747"/>
  <c r="H742"/>
  <c r="B742"/>
  <c r="D742"/>
  <c r="E742"/>
  <c r="F742"/>
  <c r="G742"/>
  <c r="A742"/>
  <c r="F964"/>
  <c r="A951"/>
  <c r="B951"/>
  <c r="G951"/>
  <c r="A935"/>
  <c r="B935"/>
  <c r="D935"/>
  <c r="G935"/>
  <c r="F932"/>
  <c r="D917"/>
  <c r="E917"/>
  <c r="F917"/>
  <c r="G917"/>
  <c r="A909"/>
  <c r="A896"/>
  <c r="D896"/>
  <c r="A879"/>
  <c r="H858"/>
  <c r="A858"/>
  <c r="F858"/>
  <c r="G858"/>
  <c r="A854"/>
  <c r="D854"/>
  <c r="E854"/>
  <c r="F854"/>
  <c r="G854"/>
  <c r="H854"/>
  <c r="A795"/>
  <c r="F780"/>
  <c r="A780"/>
  <c r="B780"/>
  <c r="D780"/>
  <c r="E780"/>
  <c r="G780"/>
  <c r="H780"/>
  <c r="E773"/>
  <c r="H773"/>
  <c r="A773"/>
  <c r="B773"/>
  <c r="G773"/>
  <c r="F773"/>
  <c r="G769"/>
  <c r="H769"/>
  <c r="A769"/>
  <c r="B769"/>
  <c r="F769"/>
  <c r="D769"/>
  <c r="E769"/>
  <c r="H943"/>
  <c r="B943"/>
  <c r="F929"/>
  <c r="G929"/>
  <c r="H929"/>
  <c r="G920"/>
  <c r="H920"/>
  <c r="A920"/>
  <c r="A914"/>
  <c r="B914"/>
  <c r="D914"/>
  <c r="F914"/>
  <c r="H911"/>
  <c r="B911"/>
  <c r="D908"/>
  <c r="E908"/>
  <c r="F908"/>
  <c r="G908"/>
  <c r="H908"/>
  <c r="A905"/>
  <c r="B905"/>
  <c r="E905"/>
  <c r="G905"/>
  <c r="D899"/>
  <c r="E899"/>
  <c r="F899"/>
  <c r="G899"/>
  <c r="G885"/>
  <c r="H885"/>
  <c r="B865"/>
  <c r="G865"/>
  <c r="E865"/>
  <c r="F865"/>
  <c r="H865"/>
  <c r="A865"/>
  <c r="G851"/>
  <c r="E851"/>
  <c r="A851"/>
  <c r="H826"/>
  <c r="A826"/>
  <c r="F826"/>
  <c r="H804"/>
  <c r="A804"/>
  <c r="F804"/>
  <c r="D804"/>
  <c r="E804"/>
  <c r="G804"/>
  <c r="D956"/>
  <c r="E956"/>
  <c r="F956"/>
  <c r="B908"/>
  <c r="B899"/>
  <c r="B885"/>
  <c r="G875"/>
  <c r="F875"/>
  <c r="H875"/>
  <c r="B861"/>
  <c r="E861"/>
  <c r="D861"/>
  <c r="F861"/>
  <c r="G861"/>
  <c r="H861"/>
  <c r="B851"/>
  <c r="A838"/>
  <c r="D838"/>
  <c r="B838"/>
  <c r="F838"/>
  <c r="B826"/>
  <c r="A813"/>
  <c r="B813"/>
  <c r="D813"/>
  <c r="E813"/>
  <c r="B804"/>
  <c r="H726"/>
  <c r="B726"/>
  <c r="A726"/>
  <c r="D726"/>
  <c r="E726"/>
  <c r="G726"/>
  <c r="D666"/>
  <c r="E666"/>
  <c r="F666"/>
  <c r="G666"/>
  <c r="H666"/>
  <c r="A666"/>
  <c r="B666"/>
  <c r="B829"/>
  <c r="D829"/>
  <c r="E829"/>
  <c r="E686"/>
  <c r="F686"/>
  <c r="A686"/>
  <c r="B686"/>
  <c r="D686"/>
  <c r="G686"/>
  <c r="H686"/>
  <c r="H928"/>
  <c r="H912"/>
  <c r="F892"/>
  <c r="G888"/>
  <c r="H884"/>
  <c r="G882"/>
  <c r="G880"/>
  <c r="G878"/>
  <c r="H876"/>
  <c r="H874"/>
  <c r="G872"/>
  <c r="H870"/>
  <c r="H868"/>
  <c r="G866"/>
  <c r="D862"/>
  <c r="H862"/>
  <c r="G857"/>
  <c r="F843"/>
  <c r="F833"/>
  <c r="A822"/>
  <c r="B822"/>
  <c r="D822"/>
  <c r="A767"/>
  <c r="H767"/>
  <c r="B767"/>
  <c r="G767"/>
  <c r="G756"/>
  <c r="H756"/>
  <c r="A756"/>
  <c r="F756"/>
  <c r="D711"/>
  <c r="E711"/>
  <c r="H711"/>
  <c r="A711"/>
  <c r="F711"/>
  <c r="G711"/>
  <c r="D695"/>
  <c r="E695"/>
  <c r="H695"/>
  <c r="B695"/>
  <c r="A695"/>
  <c r="F695"/>
  <c r="G695"/>
  <c r="B676"/>
  <c r="H676"/>
  <c r="A676"/>
  <c r="D676"/>
  <c r="E676"/>
  <c r="F676"/>
  <c r="G676"/>
  <c r="F420"/>
  <c r="H420"/>
  <c r="D420"/>
  <c r="E420"/>
  <c r="G420"/>
  <c r="B420"/>
  <c r="B409"/>
  <c r="E409"/>
  <c r="G409"/>
  <c r="D409"/>
  <c r="F409"/>
  <c r="H409"/>
  <c r="H958"/>
  <c r="H942"/>
  <c r="F928"/>
  <c r="H926"/>
  <c r="F912"/>
  <c r="H910"/>
  <c r="H901"/>
  <c r="D892"/>
  <c r="E888"/>
  <c r="E884"/>
  <c r="E882"/>
  <c r="E880"/>
  <c r="E878"/>
  <c r="F876"/>
  <c r="E872"/>
  <c r="F870"/>
  <c r="E868"/>
  <c r="F864"/>
  <c r="A864"/>
  <c r="B862"/>
  <c r="G855"/>
  <c r="B855"/>
  <c r="E821"/>
  <c r="F821"/>
  <c r="G821"/>
  <c r="H821"/>
  <c r="D799"/>
  <c r="E799"/>
  <c r="F799"/>
  <c r="G799"/>
  <c r="H799"/>
  <c r="B799"/>
  <c r="D779"/>
  <c r="A779"/>
  <c r="B779"/>
  <c r="H779"/>
  <c r="G751"/>
  <c r="A751"/>
  <c r="B751"/>
  <c r="H751"/>
  <c r="A724"/>
  <c r="H724"/>
  <c r="B724"/>
  <c r="G724"/>
  <c r="H716"/>
  <c r="B716"/>
  <c r="E716"/>
  <c r="G716"/>
  <c r="A716"/>
  <c r="D866"/>
  <c r="H866"/>
  <c r="B857"/>
  <c r="E857"/>
  <c r="B843"/>
  <c r="G843"/>
  <c r="B833"/>
  <c r="G833"/>
  <c r="G824"/>
  <c r="F808"/>
  <c r="G808"/>
  <c r="H808"/>
  <c r="D808"/>
  <c r="B661"/>
  <c r="H661"/>
  <c r="A661"/>
  <c r="D661"/>
  <c r="E661"/>
  <c r="F661"/>
  <c r="B595"/>
  <c r="D595"/>
  <c r="E595"/>
  <c r="F595"/>
  <c r="A595"/>
  <c r="D928"/>
  <c r="D912"/>
  <c r="A874"/>
  <c r="F874"/>
  <c r="A850"/>
  <c r="D850"/>
  <c r="H850"/>
  <c r="H847"/>
  <c r="A843"/>
  <c r="F824"/>
  <c r="A821"/>
  <c r="H798"/>
  <c r="A790"/>
  <c r="B790"/>
  <c r="D790"/>
  <c r="E790"/>
  <c r="F790"/>
  <c r="G790"/>
  <c r="H790"/>
  <c r="H778"/>
  <c r="A778"/>
  <c r="B778"/>
  <c r="D778"/>
  <c r="E778"/>
  <c r="F778"/>
  <c r="G778"/>
  <c r="E737"/>
  <c r="G737"/>
  <c r="D737"/>
  <c r="F737"/>
  <c r="H737"/>
  <c r="B737"/>
  <c r="D600"/>
  <c r="F600"/>
  <c r="G600"/>
  <c r="E600"/>
  <c r="H600"/>
  <c r="A600"/>
  <c r="B892"/>
  <c r="B866"/>
  <c r="D859"/>
  <c r="A857"/>
  <c r="D852"/>
  <c r="G847"/>
  <c r="H837"/>
  <c r="A833"/>
  <c r="E824"/>
  <c r="D815"/>
  <c r="B808"/>
  <c r="E805"/>
  <c r="A805"/>
  <c r="B805"/>
  <c r="D805"/>
  <c r="G805"/>
  <c r="H805"/>
  <c r="G798"/>
  <c r="G777"/>
  <c r="A737"/>
  <c r="A615"/>
  <c r="F615"/>
  <c r="H615"/>
  <c r="G615"/>
  <c r="B615"/>
  <c r="A606"/>
  <c r="B606"/>
  <c r="G606"/>
  <c r="E606"/>
  <c r="D606"/>
  <c r="F606"/>
  <c r="H606"/>
  <c r="B600"/>
  <c r="E483"/>
  <c r="F483"/>
  <c r="G483"/>
  <c r="B483"/>
  <c r="H483"/>
  <c r="D958"/>
  <c r="D942"/>
  <c r="D926"/>
  <c r="D910"/>
  <c r="B888"/>
  <c r="B884"/>
  <c r="B882"/>
  <c r="B880"/>
  <c r="B878"/>
  <c r="B876"/>
  <c r="B874"/>
  <c r="B872"/>
  <c r="B870"/>
  <c r="B868"/>
  <c r="A866"/>
  <c r="B850"/>
  <c r="F847"/>
  <c r="H832"/>
  <c r="D830"/>
  <c r="F830"/>
  <c r="H830"/>
  <c r="A811"/>
  <c r="B811"/>
  <c r="D811"/>
  <c r="E811"/>
  <c r="A808"/>
  <c r="A802"/>
  <c r="B802"/>
  <c r="G802"/>
  <c r="F728"/>
  <c r="H728"/>
  <c r="A728"/>
  <c r="B728"/>
  <c r="D728"/>
  <c r="E728"/>
  <c r="G728"/>
  <c r="D689"/>
  <c r="E689"/>
  <c r="F689"/>
  <c r="H689"/>
  <c r="A689"/>
  <c r="B689"/>
  <c r="G689"/>
  <c r="B928"/>
  <c r="B912"/>
  <c r="A888"/>
  <c r="A884"/>
  <c r="A882"/>
  <c r="A876"/>
  <c r="A872"/>
  <c r="A870"/>
  <c r="A868"/>
  <c r="B824"/>
  <c r="H824"/>
  <c r="D798"/>
  <c r="A798"/>
  <c r="E798"/>
  <c r="B727"/>
  <c r="E727"/>
  <c r="H727"/>
  <c r="F727"/>
  <c r="G727"/>
  <c r="D727"/>
  <c r="F709"/>
  <c r="G709"/>
  <c r="H709"/>
  <c r="A709"/>
  <c r="B709"/>
  <c r="D709"/>
  <c r="E709"/>
  <c r="D698"/>
  <c r="E698"/>
  <c r="F698"/>
  <c r="H698"/>
  <c r="G698"/>
  <c r="B514"/>
  <c r="F514"/>
  <c r="A514"/>
  <c r="D514"/>
  <c r="H514"/>
  <c r="E514"/>
  <c r="H869"/>
  <c r="A859"/>
  <c r="E837"/>
  <c r="G837"/>
  <c r="B827"/>
  <c r="D827"/>
  <c r="F827"/>
  <c r="G827"/>
  <c r="D814"/>
  <c r="E814"/>
  <c r="F814"/>
  <c r="G814"/>
  <c r="H814"/>
  <c r="B814"/>
  <c r="B798"/>
  <c r="B777"/>
  <c r="F777"/>
  <c r="A777"/>
  <c r="H777"/>
  <c r="A727"/>
  <c r="F693"/>
  <c r="G693"/>
  <c r="A693"/>
  <c r="B693"/>
  <c r="D693"/>
  <c r="E693"/>
  <c r="H693"/>
  <c r="B837"/>
  <c r="D832"/>
  <c r="F832"/>
  <c r="A832"/>
  <c r="A824"/>
  <c r="H810"/>
  <c r="E810"/>
  <c r="F810"/>
  <c r="G810"/>
  <c r="B801"/>
  <c r="D801"/>
  <c r="E801"/>
  <c r="F801"/>
  <c r="H801"/>
  <c r="D797"/>
  <c r="E797"/>
  <c r="F797"/>
  <c r="G797"/>
  <c r="H797"/>
  <c r="A788"/>
  <c r="B788"/>
  <c r="D788"/>
  <c r="E788"/>
  <c r="F788"/>
  <c r="G788"/>
  <c r="H788"/>
  <c r="A698"/>
  <c r="A816"/>
  <c r="H800"/>
  <c r="A754"/>
  <c r="E754"/>
  <c r="D732"/>
  <c r="F732"/>
  <c r="H732"/>
  <c r="B714"/>
  <c r="E714"/>
  <c r="G714"/>
  <c r="D704"/>
  <c r="G704"/>
  <c r="H704"/>
  <c r="B704"/>
  <c r="H674"/>
  <c r="D674"/>
  <c r="E674"/>
  <c r="F674"/>
  <c r="A670"/>
  <c r="G670"/>
  <c r="H670"/>
  <c r="B670"/>
  <c r="D670"/>
  <c r="F631"/>
  <c r="H631"/>
  <c r="A631"/>
  <c r="B631"/>
  <c r="D631"/>
  <c r="E631"/>
  <c r="G631"/>
  <c r="B627"/>
  <c r="E627"/>
  <c r="F627"/>
  <c r="H627"/>
  <c r="A627"/>
  <c r="D552"/>
  <c r="E552"/>
  <c r="F552"/>
  <c r="G552"/>
  <c r="H552"/>
  <c r="A552"/>
  <c r="H546"/>
  <c r="A546"/>
  <c r="B546"/>
  <c r="G546"/>
  <c r="D546"/>
  <c r="B456"/>
  <c r="D456"/>
  <c r="F456"/>
  <c r="G456"/>
  <c r="E456"/>
  <c r="H758"/>
  <c r="B758"/>
  <c r="D746"/>
  <c r="F746"/>
  <c r="H746"/>
  <c r="B741"/>
  <c r="E741"/>
  <c r="G741"/>
  <c r="G738"/>
  <c r="A736"/>
  <c r="D736"/>
  <c r="G736"/>
  <c r="H733"/>
  <c r="G731"/>
  <c r="B729"/>
  <c r="F729"/>
  <c r="G718"/>
  <c r="B710"/>
  <c r="A710"/>
  <c r="D710"/>
  <c r="F710"/>
  <c r="H706"/>
  <c r="A703"/>
  <c r="B703"/>
  <c r="E703"/>
  <c r="G703"/>
  <c r="E700"/>
  <c r="F697"/>
  <c r="G697"/>
  <c r="A697"/>
  <c r="D697"/>
  <c r="H681"/>
  <c r="B677"/>
  <c r="H677"/>
  <c r="A677"/>
  <c r="D677"/>
  <c r="E677"/>
  <c r="F677"/>
  <c r="H665"/>
  <c r="G660"/>
  <c r="G637"/>
  <c r="A637"/>
  <c r="D637"/>
  <c r="B637"/>
  <c r="H637"/>
  <c r="H599"/>
  <c r="E591"/>
  <c r="F591"/>
  <c r="G591"/>
  <c r="H591"/>
  <c r="A591"/>
  <c r="B591"/>
  <c r="D591"/>
  <c r="B342"/>
  <c r="E342"/>
  <c r="D342"/>
  <c r="F342"/>
  <c r="G342"/>
  <c r="H342"/>
  <c r="F820"/>
  <c r="H818"/>
  <c r="F809"/>
  <c r="E794"/>
  <c r="F792"/>
  <c r="G748"/>
  <c r="A741"/>
  <c r="F738"/>
  <c r="G733"/>
  <c r="F731"/>
  <c r="A729"/>
  <c r="H723"/>
  <c r="H715"/>
  <c r="F713"/>
  <c r="B713"/>
  <c r="A687"/>
  <c r="B687"/>
  <c r="D687"/>
  <c r="F687"/>
  <c r="G687"/>
  <c r="H687"/>
  <c r="E656"/>
  <c r="H656"/>
  <c r="A656"/>
  <c r="B656"/>
  <c r="D656"/>
  <c r="F656"/>
  <c r="G656"/>
  <c r="F614"/>
  <c r="H614"/>
  <c r="B614"/>
  <c r="D614"/>
  <c r="E614"/>
  <c r="G614"/>
  <c r="A590"/>
  <c r="B590"/>
  <c r="G590"/>
  <c r="D590"/>
  <c r="E590"/>
  <c r="F590"/>
  <c r="H590"/>
  <c r="A558"/>
  <c r="B558"/>
  <c r="D558"/>
  <c r="G558"/>
  <c r="E558"/>
  <c r="F558"/>
  <c r="H558"/>
  <c r="B527"/>
  <c r="D527"/>
  <c r="G527"/>
  <c r="F527"/>
  <c r="A527"/>
  <c r="H527"/>
  <c r="G524"/>
  <c r="A524"/>
  <c r="B524"/>
  <c r="D524"/>
  <c r="E524"/>
  <c r="E449"/>
  <c r="G449"/>
  <c r="B449"/>
  <c r="D449"/>
  <c r="F449"/>
  <c r="H449"/>
  <c r="E820"/>
  <c r="E809"/>
  <c r="D794"/>
  <c r="A718"/>
  <c r="B718"/>
  <c r="D718"/>
  <c r="F718"/>
  <c r="B706"/>
  <c r="E706"/>
  <c r="F706"/>
  <c r="A706"/>
  <c r="D706"/>
  <c r="G700"/>
  <c r="H700"/>
  <c r="F700"/>
  <c r="D681"/>
  <c r="A681"/>
  <c r="B681"/>
  <c r="E681"/>
  <c r="F681"/>
  <c r="D665"/>
  <c r="A665"/>
  <c r="B665"/>
  <c r="E665"/>
  <c r="F665"/>
  <c r="D618"/>
  <c r="E618"/>
  <c r="G618"/>
  <c r="H618"/>
  <c r="B618"/>
  <c r="F501"/>
  <c r="D501"/>
  <c r="G501"/>
  <c r="H501"/>
  <c r="E501"/>
  <c r="B501"/>
  <c r="E453"/>
  <c r="D453"/>
  <c r="G453"/>
  <c r="H453"/>
  <c r="B453"/>
  <c r="F453"/>
  <c r="D748"/>
  <c r="F748"/>
  <c r="H748"/>
  <c r="A738"/>
  <c r="E738"/>
  <c r="B731"/>
  <c r="D731"/>
  <c r="D723"/>
  <c r="E723"/>
  <c r="G723"/>
  <c r="E702"/>
  <c r="F702"/>
  <c r="H702"/>
  <c r="A696"/>
  <c r="D696"/>
  <c r="E696"/>
  <c r="G696"/>
  <c r="H696"/>
  <c r="F664"/>
  <c r="A664"/>
  <c r="B664"/>
  <c r="D664"/>
  <c r="E664"/>
  <c r="G664"/>
  <c r="H664"/>
  <c r="B660"/>
  <c r="H660"/>
  <c r="A660"/>
  <c r="D660"/>
  <c r="B629"/>
  <c r="H629"/>
  <c r="F629"/>
  <c r="G629"/>
  <c r="A629"/>
  <c r="D629"/>
  <c r="A599"/>
  <c r="F599"/>
  <c r="B599"/>
  <c r="E599"/>
  <c r="E557"/>
  <c r="G557"/>
  <c r="H557"/>
  <c r="A557"/>
  <c r="B557"/>
  <c r="D557"/>
  <c r="A506"/>
  <c r="F506"/>
  <c r="B506"/>
  <c r="D506"/>
  <c r="G506"/>
  <c r="H506"/>
  <c r="A501"/>
  <c r="F225"/>
  <c r="D225"/>
  <c r="H225"/>
  <c r="B225"/>
  <c r="E225"/>
  <c r="G225"/>
  <c r="D762"/>
  <c r="F762"/>
  <c r="H762"/>
  <c r="E755"/>
  <c r="G755"/>
  <c r="B743"/>
  <c r="E743"/>
  <c r="H743"/>
  <c r="B723"/>
  <c r="F720"/>
  <c r="F712"/>
  <c r="H705"/>
  <c r="B700"/>
  <c r="B696"/>
  <c r="B690"/>
  <c r="E690"/>
  <c r="F690"/>
  <c r="A690"/>
  <c r="G690"/>
  <c r="G684"/>
  <c r="H684"/>
  <c r="A684"/>
  <c r="F680"/>
  <c r="A680"/>
  <c r="B680"/>
  <c r="D680"/>
  <c r="E680"/>
  <c r="G680"/>
  <c r="E672"/>
  <c r="H672"/>
  <c r="A672"/>
  <c r="B672"/>
  <c r="D672"/>
  <c r="F672"/>
  <c r="G668"/>
  <c r="H668"/>
  <c r="A668"/>
  <c r="G655"/>
  <c r="A655"/>
  <c r="D655"/>
  <c r="H655"/>
  <c r="B655"/>
  <c r="A618"/>
  <c r="B530"/>
  <c r="F530"/>
  <c r="H530"/>
  <c r="A530"/>
  <c r="G530"/>
  <c r="D530"/>
  <c r="F447"/>
  <c r="H447"/>
  <c r="B447"/>
  <c r="D447"/>
  <c r="E447"/>
  <c r="G447"/>
  <c r="D818"/>
  <c r="F816"/>
  <c r="D803"/>
  <c r="B794"/>
  <c r="D784"/>
  <c r="E782"/>
  <c r="D768"/>
  <c r="E766"/>
  <c r="B755"/>
  <c r="H752"/>
  <c r="A750"/>
  <c r="D750"/>
  <c r="F750"/>
  <c r="B748"/>
  <c r="G745"/>
  <c r="A743"/>
  <c r="B738"/>
  <c r="A731"/>
  <c r="A723"/>
  <c r="B715"/>
  <c r="D715"/>
  <c r="B702"/>
  <c r="A700"/>
  <c r="E624"/>
  <c r="G624"/>
  <c r="F624"/>
  <c r="H624"/>
  <c r="B624"/>
  <c r="E543"/>
  <c r="F543"/>
  <c r="G543"/>
  <c r="H543"/>
  <c r="A543"/>
  <c r="B511"/>
  <c r="D511"/>
  <c r="F511"/>
  <c r="G511"/>
  <c r="H511"/>
  <c r="A511"/>
  <c r="E511"/>
  <c r="F496"/>
  <c r="B496"/>
  <c r="G496"/>
  <c r="A496"/>
  <c r="E496"/>
  <c r="D496"/>
  <c r="D446"/>
  <c r="H446"/>
  <c r="B446"/>
  <c r="E446"/>
  <c r="F446"/>
  <c r="G446"/>
  <c r="B366"/>
  <c r="H366"/>
  <c r="D366"/>
  <c r="G366"/>
  <c r="F366"/>
  <c r="F170"/>
  <c r="G170"/>
  <c r="H170"/>
  <c r="B170"/>
  <c r="E170"/>
  <c r="D170"/>
  <c r="B820"/>
  <c r="E816"/>
  <c r="A794"/>
  <c r="A786"/>
  <c r="E786"/>
  <c r="A770"/>
  <c r="E770"/>
  <c r="D764"/>
  <c r="F764"/>
  <c r="B762"/>
  <c r="A755"/>
  <c r="A748"/>
  <c r="A720"/>
  <c r="D720"/>
  <c r="G720"/>
  <c r="B712"/>
  <c r="E712"/>
  <c r="G712"/>
  <c r="D705"/>
  <c r="E705"/>
  <c r="G705"/>
  <c r="A702"/>
  <c r="D633"/>
  <c r="E633"/>
  <c r="G633"/>
  <c r="H633"/>
  <c r="B633"/>
  <c r="D566"/>
  <c r="F566"/>
  <c r="G566"/>
  <c r="H566"/>
  <c r="B566"/>
  <c r="A566"/>
  <c r="F548"/>
  <c r="H548"/>
  <c r="B548"/>
  <c r="A548"/>
  <c r="D548"/>
  <c r="G548"/>
  <c r="E548"/>
  <c r="B543"/>
  <c r="H510"/>
  <c r="A762"/>
  <c r="F759"/>
  <c r="B757"/>
  <c r="E757"/>
  <c r="H754"/>
  <c r="B750"/>
  <c r="B733"/>
  <c r="A715"/>
  <c r="A712"/>
  <c r="B705"/>
  <c r="G671"/>
  <c r="A671"/>
  <c r="D671"/>
  <c r="H671"/>
  <c r="F663"/>
  <c r="A663"/>
  <c r="B663"/>
  <c r="D663"/>
  <c r="E663"/>
  <c r="A654"/>
  <c r="G654"/>
  <c r="H654"/>
  <c r="B654"/>
  <c r="D654"/>
  <c r="A624"/>
  <c r="A542"/>
  <c r="B542"/>
  <c r="D542"/>
  <c r="G542"/>
  <c r="E542"/>
  <c r="F542"/>
  <c r="H542"/>
  <c r="D371"/>
  <c r="F371"/>
  <c r="E371"/>
  <c r="G371"/>
  <c r="H371"/>
  <c r="B770"/>
  <c r="B768"/>
  <c r="B766"/>
  <c r="B764"/>
  <c r="A752"/>
  <c r="D752"/>
  <c r="G752"/>
  <c r="B745"/>
  <c r="F745"/>
  <c r="D730"/>
  <c r="F730"/>
  <c r="H730"/>
  <c r="B725"/>
  <c r="E725"/>
  <c r="G725"/>
  <c r="B720"/>
  <c r="H714"/>
  <c r="A705"/>
  <c r="A699"/>
  <c r="B699"/>
  <c r="D699"/>
  <c r="E699"/>
  <c r="H699"/>
  <c r="F679"/>
  <c r="A679"/>
  <c r="B679"/>
  <c r="D679"/>
  <c r="E679"/>
  <c r="H644"/>
  <c r="B644"/>
  <c r="E644"/>
  <c r="F644"/>
  <c r="A644"/>
  <c r="D644"/>
  <c r="E640"/>
  <c r="F640"/>
  <c r="G640"/>
  <c r="H640"/>
  <c r="A640"/>
  <c r="B640"/>
  <c r="D640"/>
  <c r="E623"/>
  <c r="G623"/>
  <c r="H623"/>
  <c r="A623"/>
  <c r="B623"/>
  <c r="D623"/>
  <c r="F623"/>
  <c r="B547"/>
  <c r="D547"/>
  <c r="G547"/>
  <c r="F547"/>
  <c r="H547"/>
  <c r="A547"/>
  <c r="E541"/>
  <c r="G541"/>
  <c r="H541"/>
  <c r="A541"/>
  <c r="D541"/>
  <c r="F541"/>
  <c r="D516"/>
  <c r="A516"/>
  <c r="B516"/>
  <c r="E516"/>
  <c r="H516"/>
  <c r="F516"/>
  <c r="G516"/>
  <c r="E510"/>
  <c r="A510"/>
  <c r="G510"/>
  <c r="B510"/>
  <c r="D510"/>
  <c r="B461"/>
  <c r="F461"/>
  <c r="H461"/>
  <c r="E461"/>
  <c r="G461"/>
  <c r="D396"/>
  <c r="H396"/>
  <c r="B396"/>
  <c r="E396"/>
  <c r="F396"/>
  <c r="G396"/>
  <c r="B371"/>
  <c r="A803"/>
  <c r="A784"/>
  <c r="A782"/>
  <c r="A768"/>
  <c r="A766"/>
  <c r="A764"/>
  <c r="F754"/>
  <c r="A745"/>
  <c r="G732"/>
  <c r="A725"/>
  <c r="F714"/>
  <c r="F704"/>
  <c r="F670"/>
  <c r="H658"/>
  <c r="D658"/>
  <c r="E658"/>
  <c r="F658"/>
  <c r="E639"/>
  <c r="G639"/>
  <c r="F639"/>
  <c r="A639"/>
  <c r="B639"/>
  <c r="D639"/>
  <c r="H639"/>
  <c r="G627"/>
  <c r="E608"/>
  <c r="A608"/>
  <c r="H608"/>
  <c r="G608"/>
  <c r="F546"/>
  <c r="B759"/>
  <c r="H759"/>
  <c r="D754"/>
  <c r="B752"/>
  <c r="E732"/>
  <c r="B730"/>
  <c r="A722"/>
  <c r="E722"/>
  <c r="D714"/>
  <c r="A708"/>
  <c r="D708"/>
  <c r="B708"/>
  <c r="E708"/>
  <c r="H708"/>
  <c r="E704"/>
  <c r="G674"/>
  <c r="E670"/>
  <c r="D632"/>
  <c r="F632"/>
  <c r="A632"/>
  <c r="E632"/>
  <c r="B632"/>
  <c r="G632"/>
  <c r="A622"/>
  <c r="B622"/>
  <c r="G622"/>
  <c r="D622"/>
  <c r="E622"/>
  <c r="H622"/>
  <c r="H612"/>
  <c r="B612"/>
  <c r="A612"/>
  <c r="D612"/>
  <c r="E612"/>
  <c r="F612"/>
  <c r="G612"/>
  <c r="H580"/>
  <c r="B580"/>
  <c r="A580"/>
  <c r="F580"/>
  <c r="G580"/>
  <c r="B541"/>
  <c r="B470"/>
  <c r="D470"/>
  <c r="E470"/>
  <c r="F470"/>
  <c r="G470"/>
  <c r="H470"/>
  <c r="G652"/>
  <c r="H652"/>
  <c r="E641"/>
  <c r="H641"/>
  <c r="H635"/>
  <c r="D635"/>
  <c r="D602"/>
  <c r="E602"/>
  <c r="H602"/>
  <c r="E576"/>
  <c r="G576"/>
  <c r="H576"/>
  <c r="G555"/>
  <c r="E555"/>
  <c r="F555"/>
  <c r="H555"/>
  <c r="B555"/>
  <c r="H515"/>
  <c r="D515"/>
  <c r="F515"/>
  <c r="G515"/>
  <c r="B515"/>
  <c r="B474"/>
  <c r="E474"/>
  <c r="F474"/>
  <c r="H474"/>
  <c r="D474"/>
  <c r="G474"/>
  <c r="D469"/>
  <c r="F469"/>
  <c r="H469"/>
  <c r="G469"/>
  <c r="B469"/>
  <c r="B437"/>
  <c r="E437"/>
  <c r="G437"/>
  <c r="D437"/>
  <c r="F437"/>
  <c r="G429"/>
  <c r="B429"/>
  <c r="E429"/>
  <c r="H429"/>
  <c r="H392"/>
  <c r="G392"/>
  <c r="D392"/>
  <c r="F392"/>
  <c r="D688"/>
  <c r="G688"/>
  <c r="H688"/>
  <c r="E673"/>
  <c r="A673"/>
  <c r="D673"/>
  <c r="E662"/>
  <c r="E657"/>
  <c r="A657"/>
  <c r="D657"/>
  <c r="A652"/>
  <c r="A650"/>
  <c r="A635"/>
  <c r="A602"/>
  <c r="F598"/>
  <c r="H598"/>
  <c r="D598"/>
  <c r="E598"/>
  <c r="G598"/>
  <c r="H585"/>
  <c r="H578"/>
  <c r="A576"/>
  <c r="D500"/>
  <c r="A500"/>
  <c r="B500"/>
  <c r="E500"/>
  <c r="H500"/>
  <c r="G500"/>
  <c r="F321"/>
  <c r="D321"/>
  <c r="G321"/>
  <c r="H321"/>
  <c r="B321"/>
  <c r="E321"/>
  <c r="H265"/>
  <c r="E265"/>
  <c r="B265"/>
  <c r="D265"/>
  <c r="F265"/>
  <c r="B233"/>
  <c r="D233"/>
  <c r="E233"/>
  <c r="F233"/>
  <c r="G233"/>
  <c r="H233"/>
  <c r="F646"/>
  <c r="H646"/>
  <c r="G646"/>
  <c r="A626"/>
  <c r="H626"/>
  <c r="F585"/>
  <c r="E575"/>
  <c r="F575"/>
  <c r="G575"/>
  <c r="H575"/>
  <c r="A575"/>
  <c r="H562"/>
  <c r="A562"/>
  <c r="B562"/>
  <c r="D562"/>
  <c r="D550"/>
  <c r="F550"/>
  <c r="G550"/>
  <c r="H550"/>
  <c r="E550"/>
  <c r="D519"/>
  <c r="F519"/>
  <c r="G519"/>
  <c r="H519"/>
  <c r="A519"/>
  <c r="F504"/>
  <c r="E465"/>
  <c r="G465"/>
  <c r="B465"/>
  <c r="D465"/>
  <c r="E445"/>
  <c r="D387"/>
  <c r="E387"/>
  <c r="B387"/>
  <c r="G387"/>
  <c r="F387"/>
  <c r="H387"/>
  <c r="F354"/>
  <c r="B354"/>
  <c r="E354"/>
  <c r="G354"/>
  <c r="D354"/>
  <c r="H354"/>
  <c r="G232"/>
  <c r="B232"/>
  <c r="H232"/>
  <c r="E232"/>
  <c r="F232"/>
  <c r="H191"/>
  <c r="D191"/>
  <c r="E191"/>
  <c r="F191"/>
  <c r="G191"/>
  <c r="B191"/>
  <c r="D649"/>
  <c r="A649"/>
  <c r="B649"/>
  <c r="E649"/>
  <c r="F649"/>
  <c r="B626"/>
  <c r="D617"/>
  <c r="A617"/>
  <c r="B617"/>
  <c r="G597"/>
  <c r="H587"/>
  <c r="B569"/>
  <c r="D569"/>
  <c r="G569"/>
  <c r="H569"/>
  <c r="B550"/>
  <c r="B519"/>
  <c r="G508"/>
  <c r="A508"/>
  <c r="F508"/>
  <c r="D508"/>
  <c r="E508"/>
  <c r="H508"/>
  <c r="A683"/>
  <c r="B683"/>
  <c r="D683"/>
  <c r="E683"/>
  <c r="A675"/>
  <c r="D675"/>
  <c r="E675"/>
  <c r="A667"/>
  <c r="B667"/>
  <c r="D667"/>
  <c r="E667"/>
  <c r="B662"/>
  <c r="A659"/>
  <c r="D659"/>
  <c r="E659"/>
  <c r="B646"/>
  <c r="D585"/>
  <c r="A585"/>
  <c r="B585"/>
  <c r="A578"/>
  <c r="F578"/>
  <c r="B575"/>
  <c r="A550"/>
  <c r="A504"/>
  <c r="B504"/>
  <c r="D504"/>
  <c r="G504"/>
  <c r="F476"/>
  <c r="B445"/>
  <c r="F445"/>
  <c r="H445"/>
  <c r="B417"/>
  <c r="D417"/>
  <c r="E417"/>
  <c r="G417"/>
  <c r="F417"/>
  <c r="H417"/>
  <c r="H406"/>
  <c r="F352"/>
  <c r="B352"/>
  <c r="E352"/>
  <c r="D352"/>
  <c r="G352"/>
  <c r="H352"/>
  <c r="E294"/>
  <c r="F294"/>
  <c r="G294"/>
  <c r="B294"/>
  <c r="H294"/>
  <c r="D294"/>
  <c r="E694"/>
  <c r="A692"/>
  <c r="D692"/>
  <c r="B675"/>
  <c r="G669"/>
  <c r="A662"/>
  <c r="B659"/>
  <c r="G653"/>
  <c r="A646"/>
  <c r="B643"/>
  <c r="A643"/>
  <c r="F628"/>
  <c r="B613"/>
  <c r="H613"/>
  <c r="E613"/>
  <c r="B578"/>
  <c r="A574"/>
  <c r="B574"/>
  <c r="D574"/>
  <c r="G574"/>
  <c r="E574"/>
  <c r="F574"/>
  <c r="H574"/>
  <c r="A569"/>
  <c r="B522"/>
  <c r="D522"/>
  <c r="G522"/>
  <c r="H522"/>
  <c r="F480"/>
  <c r="G480"/>
  <c r="H480"/>
  <c r="B480"/>
  <c r="B454"/>
  <c r="D454"/>
  <c r="E454"/>
  <c r="F454"/>
  <c r="G454"/>
  <c r="H454"/>
  <c r="D422"/>
  <c r="F422"/>
  <c r="H422"/>
  <c r="G422"/>
  <c r="B422"/>
  <c r="G312"/>
  <c r="E312"/>
  <c r="D312"/>
  <c r="B312"/>
  <c r="F312"/>
  <c r="H312"/>
  <c r="D616"/>
  <c r="F616"/>
  <c r="G616"/>
  <c r="E616"/>
  <c r="E609"/>
  <c r="F609"/>
  <c r="D609"/>
  <c r="G609"/>
  <c r="H609"/>
  <c r="B597"/>
  <c r="H597"/>
  <c r="A597"/>
  <c r="F597"/>
  <c r="A581"/>
  <c r="B581"/>
  <c r="H581"/>
  <c r="F581"/>
  <c r="G581"/>
  <c r="B537"/>
  <c r="D537"/>
  <c r="E537"/>
  <c r="F537"/>
  <c r="G537"/>
  <c r="H537"/>
  <c r="D479"/>
  <c r="G479"/>
  <c r="B479"/>
  <c r="E479"/>
  <c r="F479"/>
  <c r="H479"/>
  <c r="G476"/>
  <c r="H476"/>
  <c r="E476"/>
  <c r="F463"/>
  <c r="H463"/>
  <c r="B463"/>
  <c r="D463"/>
  <c r="E463"/>
  <c r="G463"/>
  <c r="D406"/>
  <c r="E406"/>
  <c r="F406"/>
  <c r="E343"/>
  <c r="F343"/>
  <c r="G343"/>
  <c r="B343"/>
  <c r="H343"/>
  <c r="D343"/>
  <c r="E325"/>
  <c r="F325"/>
  <c r="G325"/>
  <c r="B325"/>
  <c r="H325"/>
  <c r="D325"/>
  <c r="D306"/>
  <c r="F306"/>
  <c r="B306"/>
  <c r="E306"/>
  <c r="G306"/>
  <c r="H306"/>
  <c r="D648"/>
  <c r="F648"/>
  <c r="D642"/>
  <c r="E642"/>
  <c r="G642"/>
  <c r="H642"/>
  <c r="B616"/>
  <c r="B609"/>
  <c r="H605"/>
  <c r="F589"/>
  <c r="A587"/>
  <c r="B587"/>
  <c r="D587"/>
  <c r="E573"/>
  <c r="D568"/>
  <c r="E568"/>
  <c r="F568"/>
  <c r="G568"/>
  <c r="B568"/>
  <c r="B553"/>
  <c r="D553"/>
  <c r="E553"/>
  <c r="F553"/>
  <c r="G553"/>
  <c r="H553"/>
  <c r="A549"/>
  <c r="B549"/>
  <c r="E549"/>
  <c r="H549"/>
  <c r="G549"/>
  <c r="E544"/>
  <c r="F544"/>
  <c r="G544"/>
  <c r="H544"/>
  <c r="B544"/>
  <c r="A537"/>
  <c r="F533"/>
  <c r="A533"/>
  <c r="B533"/>
  <c r="D533"/>
  <c r="H533"/>
  <c r="A522"/>
  <c r="A518"/>
  <c r="B518"/>
  <c r="D518"/>
  <c r="G518"/>
  <c r="B476"/>
  <c r="D462"/>
  <c r="H462"/>
  <c r="B462"/>
  <c r="E462"/>
  <c r="F462"/>
  <c r="G462"/>
  <c r="D450"/>
  <c r="B450"/>
  <c r="E450"/>
  <c r="G450"/>
  <c r="H450"/>
  <c r="D440"/>
  <c r="F440"/>
  <c r="B440"/>
  <c r="E440"/>
  <c r="G440"/>
  <c r="H440"/>
  <c r="F416"/>
  <c r="B416"/>
  <c r="D416"/>
  <c r="G416"/>
  <c r="E416"/>
  <c r="B350"/>
  <c r="F350"/>
  <c r="E350"/>
  <c r="H350"/>
  <c r="D350"/>
  <c r="G350"/>
  <c r="E311"/>
  <c r="F311"/>
  <c r="G311"/>
  <c r="B311"/>
  <c r="H311"/>
  <c r="D311"/>
  <c r="A669"/>
  <c r="D669"/>
  <c r="A653"/>
  <c r="D653"/>
  <c r="B642"/>
  <c r="H628"/>
  <c r="B628"/>
  <c r="A628"/>
  <c r="A616"/>
  <c r="A609"/>
  <c r="D593"/>
  <c r="E593"/>
  <c r="F593"/>
  <c r="G593"/>
  <c r="H593"/>
  <c r="G439"/>
  <c r="B439"/>
  <c r="D439"/>
  <c r="F439"/>
  <c r="H439"/>
  <c r="E439"/>
  <c r="B406"/>
  <c r="H650"/>
  <c r="G605"/>
  <c r="A605"/>
  <c r="B605"/>
  <c r="D605"/>
  <c r="F605"/>
  <c r="G589"/>
  <c r="H589"/>
  <c r="A589"/>
  <c r="B589"/>
  <c r="D589"/>
  <c r="G573"/>
  <c r="H573"/>
  <c r="A573"/>
  <c r="D536"/>
  <c r="E536"/>
  <c r="F536"/>
  <c r="G536"/>
  <c r="D521"/>
  <c r="E521"/>
  <c r="F521"/>
  <c r="G521"/>
  <c r="B521"/>
  <c r="H458"/>
  <c r="B458"/>
  <c r="D458"/>
  <c r="F458"/>
  <c r="E458"/>
  <c r="D430"/>
  <c r="H430"/>
  <c r="B430"/>
  <c r="E430"/>
  <c r="H367"/>
  <c r="B367"/>
  <c r="G367"/>
  <c r="F367"/>
  <c r="E367"/>
  <c r="D367"/>
  <c r="F317"/>
  <c r="E317"/>
  <c r="G317"/>
  <c r="H317"/>
  <c r="B317"/>
  <c r="D317"/>
  <c r="B611"/>
  <c r="D611"/>
  <c r="B563"/>
  <c r="D563"/>
  <c r="G563"/>
  <c r="A507"/>
  <c r="E507"/>
  <c r="F507"/>
  <c r="G507"/>
  <c r="H507"/>
  <c r="D466"/>
  <c r="B466"/>
  <c r="E466"/>
  <c r="G466"/>
  <c r="F438"/>
  <c r="H438"/>
  <c r="B438"/>
  <c r="D438"/>
  <c r="H351"/>
  <c r="E351"/>
  <c r="F351"/>
  <c r="G351"/>
  <c r="B351"/>
  <c r="D351"/>
  <c r="H345"/>
  <c r="E345"/>
  <c r="F345"/>
  <c r="G345"/>
  <c r="B345"/>
  <c r="D345"/>
  <c r="F320"/>
  <c r="B320"/>
  <c r="E320"/>
  <c r="D320"/>
  <c r="H287"/>
  <c r="E287"/>
  <c r="G287"/>
  <c r="D287"/>
  <c r="F287"/>
  <c r="F256"/>
  <c r="G256"/>
  <c r="D256"/>
  <c r="B256"/>
  <c r="H256"/>
  <c r="E88"/>
  <c r="B88"/>
  <c r="D88"/>
  <c r="F88"/>
  <c r="G88"/>
  <c r="H88"/>
  <c r="A565"/>
  <c r="B565"/>
  <c r="E565"/>
  <c r="H565"/>
  <c r="E559"/>
  <c r="F559"/>
  <c r="G559"/>
  <c r="H559"/>
  <c r="H499"/>
  <c r="D499"/>
  <c r="F499"/>
  <c r="G499"/>
  <c r="E492"/>
  <c r="H492"/>
  <c r="F492"/>
  <c r="G492"/>
  <c r="A492"/>
  <c r="E489"/>
  <c r="B489"/>
  <c r="G489"/>
  <c r="B457"/>
  <c r="E457"/>
  <c r="F457"/>
  <c r="H457"/>
  <c r="D457"/>
  <c r="E403"/>
  <c r="H403"/>
  <c r="B403"/>
  <c r="D403"/>
  <c r="F370"/>
  <c r="G370"/>
  <c r="H370"/>
  <c r="D370"/>
  <c r="E370"/>
  <c r="B299"/>
  <c r="D299"/>
  <c r="E299"/>
  <c r="F299"/>
  <c r="G299"/>
  <c r="H299"/>
  <c r="B238"/>
  <c r="F238"/>
  <c r="D238"/>
  <c r="E238"/>
  <c r="H238"/>
  <c r="F111"/>
  <c r="G111"/>
  <c r="D111"/>
  <c r="E111"/>
  <c r="H111"/>
  <c r="B111"/>
  <c r="D37"/>
  <c r="E37"/>
  <c r="F37"/>
  <c r="G37"/>
  <c r="H37"/>
  <c r="B37"/>
  <c r="B645"/>
  <c r="H645"/>
  <c r="F630"/>
  <c r="H630"/>
  <c r="G621"/>
  <c r="A621"/>
  <c r="F596"/>
  <c r="F582"/>
  <c r="G582"/>
  <c r="H582"/>
  <c r="G564"/>
  <c r="A559"/>
  <c r="E551"/>
  <c r="A535"/>
  <c r="F535"/>
  <c r="G531"/>
  <c r="E526"/>
  <c r="H526"/>
  <c r="F517"/>
  <c r="D517"/>
  <c r="G517"/>
  <c r="H517"/>
  <c r="D513"/>
  <c r="F513"/>
  <c r="G513"/>
  <c r="H513"/>
  <c r="H502"/>
  <c r="A499"/>
  <c r="A495"/>
  <c r="B495"/>
  <c r="D495"/>
  <c r="E495"/>
  <c r="F495"/>
  <c r="E488"/>
  <c r="G488"/>
  <c r="A488"/>
  <c r="B488"/>
  <c r="D488"/>
  <c r="F488"/>
  <c r="H488"/>
  <c r="D482"/>
  <c r="B482"/>
  <c r="F482"/>
  <c r="H478"/>
  <c r="E478"/>
  <c r="F464"/>
  <c r="B464"/>
  <c r="D464"/>
  <c r="G464"/>
  <c r="H464"/>
  <c r="B441"/>
  <c r="E441"/>
  <c r="D441"/>
  <c r="G441"/>
  <c r="F441"/>
  <c r="D424"/>
  <c r="F424"/>
  <c r="B424"/>
  <c r="E424"/>
  <c r="G424"/>
  <c r="D402"/>
  <c r="F402"/>
  <c r="G402"/>
  <c r="H402"/>
  <c r="B402"/>
  <c r="E402"/>
  <c r="B370"/>
  <c r="B231"/>
  <c r="H231"/>
  <c r="G231"/>
  <c r="D231"/>
  <c r="F231"/>
  <c r="D636"/>
  <c r="E634"/>
  <c r="H625"/>
  <c r="B610"/>
  <c r="F607"/>
  <c r="E596"/>
  <c r="H579"/>
  <c r="D577"/>
  <c r="E577"/>
  <c r="F577"/>
  <c r="E564"/>
  <c r="H561"/>
  <c r="B545"/>
  <c r="D545"/>
  <c r="E545"/>
  <c r="F545"/>
  <c r="H539"/>
  <c r="B535"/>
  <c r="F531"/>
  <c r="H523"/>
  <c r="B517"/>
  <c r="B513"/>
  <c r="F502"/>
  <c r="F494"/>
  <c r="H385"/>
  <c r="D361"/>
  <c r="B361"/>
  <c r="G361"/>
  <c r="E361"/>
  <c r="F361"/>
  <c r="H361"/>
  <c r="E336"/>
  <c r="F336"/>
  <c r="D336"/>
  <c r="B336"/>
  <c r="G336"/>
  <c r="H336"/>
  <c r="G283"/>
  <c r="D283"/>
  <c r="F283"/>
  <c r="H283"/>
  <c r="B283"/>
  <c r="E283"/>
  <c r="D274"/>
  <c r="F274"/>
  <c r="H274"/>
  <c r="E274"/>
  <c r="G274"/>
  <c r="B274"/>
  <c r="F221"/>
  <c r="D221"/>
  <c r="E221"/>
  <c r="G221"/>
  <c r="B221"/>
  <c r="H221"/>
  <c r="A645"/>
  <c r="B630"/>
  <c r="G625"/>
  <c r="B621"/>
  <c r="B601"/>
  <c r="G579"/>
  <c r="A551"/>
  <c r="F551"/>
  <c r="F539"/>
  <c r="B526"/>
  <c r="A517"/>
  <c r="F448"/>
  <c r="B448"/>
  <c r="D448"/>
  <c r="G448"/>
  <c r="H448"/>
  <c r="E413"/>
  <c r="G413"/>
  <c r="H413"/>
  <c r="B413"/>
  <c r="F413"/>
  <c r="F369"/>
  <c r="G369"/>
  <c r="B369"/>
  <c r="E369"/>
  <c r="D369"/>
  <c r="D355"/>
  <c r="F355"/>
  <c r="G355"/>
  <c r="H355"/>
  <c r="B355"/>
  <c r="E355"/>
  <c r="H335"/>
  <c r="E335"/>
  <c r="F335"/>
  <c r="G335"/>
  <c r="B335"/>
  <c r="D335"/>
  <c r="E282"/>
  <c r="G282"/>
  <c r="B282"/>
  <c r="D282"/>
  <c r="F282"/>
  <c r="H282"/>
  <c r="E607"/>
  <c r="G607"/>
  <c r="H607"/>
  <c r="H596"/>
  <c r="B596"/>
  <c r="D584"/>
  <c r="E584"/>
  <c r="F584"/>
  <c r="G584"/>
  <c r="F564"/>
  <c r="H564"/>
  <c r="B564"/>
  <c r="B561"/>
  <c r="D561"/>
  <c r="E561"/>
  <c r="F561"/>
  <c r="D534"/>
  <c r="F534"/>
  <c r="G534"/>
  <c r="H534"/>
  <c r="H531"/>
  <c r="A531"/>
  <c r="B531"/>
  <c r="E531"/>
  <c r="A523"/>
  <c r="B523"/>
  <c r="D523"/>
  <c r="E523"/>
  <c r="F523"/>
  <c r="A502"/>
  <c r="B502"/>
  <c r="D502"/>
  <c r="G502"/>
  <c r="H494"/>
  <c r="D494"/>
  <c r="G494"/>
  <c r="B481"/>
  <c r="F481"/>
  <c r="D481"/>
  <c r="E481"/>
  <c r="H481"/>
  <c r="G471"/>
  <c r="E471"/>
  <c r="H471"/>
  <c r="B471"/>
  <c r="F471"/>
  <c r="D427"/>
  <c r="F427"/>
  <c r="G427"/>
  <c r="H427"/>
  <c r="E427"/>
  <c r="E400"/>
  <c r="G400"/>
  <c r="H400"/>
  <c r="B400"/>
  <c r="D400"/>
  <c r="F400"/>
  <c r="F385"/>
  <c r="G385"/>
  <c r="D385"/>
  <c r="B385"/>
  <c r="D374"/>
  <c r="E374"/>
  <c r="F374"/>
  <c r="G374"/>
  <c r="H374"/>
  <c r="B374"/>
  <c r="G347"/>
  <c r="E347"/>
  <c r="F347"/>
  <c r="H347"/>
  <c r="B347"/>
  <c r="D347"/>
  <c r="E304"/>
  <c r="F304"/>
  <c r="D304"/>
  <c r="B304"/>
  <c r="H304"/>
  <c r="F247"/>
  <c r="E247"/>
  <c r="G247"/>
  <c r="H247"/>
  <c r="B247"/>
  <c r="D247"/>
  <c r="D242"/>
  <c r="G242"/>
  <c r="H242"/>
  <c r="F242"/>
  <c r="B242"/>
  <c r="E242"/>
  <c r="D625"/>
  <c r="H571"/>
  <c r="A567"/>
  <c r="F567"/>
  <c r="A561"/>
  <c r="D539"/>
  <c r="A520"/>
  <c r="F520"/>
  <c r="G487"/>
  <c r="B487"/>
  <c r="D487"/>
  <c r="E431"/>
  <c r="G431"/>
  <c r="B431"/>
  <c r="D431"/>
  <c r="F431"/>
  <c r="H431"/>
  <c r="B427"/>
  <c r="B379"/>
  <c r="F379"/>
  <c r="H379"/>
  <c r="E379"/>
  <c r="G379"/>
  <c r="B334"/>
  <c r="F334"/>
  <c r="E334"/>
  <c r="D334"/>
  <c r="G334"/>
  <c r="H334"/>
  <c r="H611"/>
  <c r="B607"/>
  <c r="A596"/>
  <c r="B584"/>
  <c r="B579"/>
  <c r="D579"/>
  <c r="A564"/>
  <c r="H560"/>
  <c r="B534"/>
  <c r="H512"/>
  <c r="A512"/>
  <c r="D512"/>
  <c r="G512"/>
  <c r="B494"/>
  <c r="H418"/>
  <c r="D418"/>
  <c r="B418"/>
  <c r="F418"/>
  <c r="E418"/>
  <c r="G418"/>
  <c r="H267"/>
  <c r="B267"/>
  <c r="G267"/>
  <c r="E267"/>
  <c r="F267"/>
  <c r="D267"/>
  <c r="H436"/>
  <c r="F436"/>
  <c r="G436"/>
  <c r="E433"/>
  <c r="B433"/>
  <c r="G384"/>
  <c r="D384"/>
  <c r="F384"/>
  <c r="H384"/>
  <c r="B384"/>
  <c r="E384"/>
  <c r="D338"/>
  <c r="F338"/>
  <c r="E338"/>
  <c r="B295"/>
  <c r="D295"/>
  <c r="G295"/>
  <c r="B94"/>
  <c r="G94"/>
  <c r="H94"/>
  <c r="F94"/>
  <c r="E94"/>
  <c r="D498"/>
  <c r="A498"/>
  <c r="F498"/>
  <c r="E473"/>
  <c r="D473"/>
  <c r="G473"/>
  <c r="G455"/>
  <c r="E455"/>
  <c r="H455"/>
  <c r="D395"/>
  <c r="B395"/>
  <c r="H395"/>
  <c r="H383"/>
  <c r="G383"/>
  <c r="F383"/>
  <c r="F353"/>
  <c r="D353"/>
  <c r="G353"/>
  <c r="H353"/>
  <c r="B353"/>
  <c r="E353"/>
  <c r="F337"/>
  <c r="E337"/>
  <c r="G337"/>
  <c r="H337"/>
  <c r="B337"/>
  <c r="D337"/>
  <c r="G315"/>
  <c r="E315"/>
  <c r="F315"/>
  <c r="H315"/>
  <c r="B315"/>
  <c r="F285"/>
  <c r="E285"/>
  <c r="B285"/>
  <c r="D285"/>
  <c r="G285"/>
  <c r="H285"/>
  <c r="H252"/>
  <c r="F252"/>
  <c r="G252"/>
  <c r="B252"/>
  <c r="E252"/>
  <c r="F209"/>
  <c r="D209"/>
  <c r="E209"/>
  <c r="G209"/>
  <c r="H209"/>
  <c r="B209"/>
  <c r="F128"/>
  <c r="D128"/>
  <c r="E128"/>
  <c r="H128"/>
  <c r="B128"/>
  <c r="G128"/>
  <c r="D112"/>
  <c r="E112"/>
  <c r="F112"/>
  <c r="G112"/>
  <c r="H112"/>
  <c r="B112"/>
  <c r="E586"/>
  <c r="E570"/>
  <c r="E554"/>
  <c r="E538"/>
  <c r="E525"/>
  <c r="H497"/>
  <c r="E493"/>
  <c r="E486"/>
  <c r="D475"/>
  <c r="F475"/>
  <c r="B468"/>
  <c r="D468"/>
  <c r="F460"/>
  <c r="B460"/>
  <c r="D460"/>
  <c r="B452"/>
  <c r="D452"/>
  <c r="F444"/>
  <c r="B444"/>
  <c r="D444"/>
  <c r="G401"/>
  <c r="D401"/>
  <c r="F401"/>
  <c r="H401"/>
  <c r="D377"/>
  <c r="F377"/>
  <c r="G377"/>
  <c r="H377"/>
  <c r="E330"/>
  <c r="H330"/>
  <c r="D330"/>
  <c r="H313"/>
  <c r="E313"/>
  <c r="F313"/>
  <c r="G313"/>
  <c r="B313"/>
  <c r="D313"/>
  <c r="H509"/>
  <c r="H505"/>
  <c r="H503"/>
  <c r="G497"/>
  <c r="D493"/>
  <c r="B491"/>
  <c r="B475"/>
  <c r="H472"/>
  <c r="B435"/>
  <c r="G435"/>
  <c r="E435"/>
  <c r="B425"/>
  <c r="E425"/>
  <c r="D425"/>
  <c r="F425"/>
  <c r="G425"/>
  <c r="B401"/>
  <c r="B382"/>
  <c r="H382"/>
  <c r="D382"/>
  <c r="E382"/>
  <c r="F382"/>
  <c r="G382"/>
  <c r="E346"/>
  <c r="F346"/>
  <c r="D346"/>
  <c r="F324"/>
  <c r="B324"/>
  <c r="D324"/>
  <c r="E324"/>
  <c r="G324"/>
  <c r="H324"/>
  <c r="G509"/>
  <c r="F505"/>
  <c r="G503"/>
  <c r="F497"/>
  <c r="H490"/>
  <c r="A486"/>
  <c r="F486"/>
  <c r="H486"/>
  <c r="H421"/>
  <c r="H408"/>
  <c r="B408"/>
  <c r="D408"/>
  <c r="E408"/>
  <c r="F408"/>
  <c r="B377"/>
  <c r="D357"/>
  <c r="E357"/>
  <c r="F357"/>
  <c r="G357"/>
  <c r="B357"/>
  <c r="H357"/>
  <c r="E329"/>
  <c r="F329"/>
  <c r="G329"/>
  <c r="B329"/>
  <c r="D329"/>
  <c r="H329"/>
  <c r="F509"/>
  <c r="E505"/>
  <c r="F503"/>
  <c r="B477"/>
  <c r="E477"/>
  <c r="H477"/>
  <c r="D434"/>
  <c r="E434"/>
  <c r="F434"/>
  <c r="G434"/>
  <c r="F428"/>
  <c r="E428"/>
  <c r="G411"/>
  <c r="B411"/>
  <c r="H381"/>
  <c r="D381"/>
  <c r="B381"/>
  <c r="E381"/>
  <c r="F381"/>
  <c r="G381"/>
  <c r="B346"/>
  <c r="D195"/>
  <c r="H195"/>
  <c r="F195"/>
  <c r="G195"/>
  <c r="B195"/>
  <c r="E195"/>
  <c r="H249"/>
  <c r="B249"/>
  <c r="G249"/>
  <c r="E249"/>
  <c r="F249"/>
  <c r="D249"/>
  <c r="D490"/>
  <c r="F490"/>
  <c r="G467"/>
  <c r="E467"/>
  <c r="H467"/>
  <c r="G451"/>
  <c r="E451"/>
  <c r="H451"/>
  <c r="B421"/>
  <c r="E421"/>
  <c r="F421"/>
  <c r="E386"/>
  <c r="F386"/>
  <c r="H386"/>
  <c r="B386"/>
  <c r="E372"/>
  <c r="F372"/>
  <c r="G372"/>
  <c r="H372"/>
  <c r="B372"/>
  <c r="D372"/>
  <c r="F349"/>
  <c r="E349"/>
  <c r="G349"/>
  <c r="H349"/>
  <c r="B349"/>
  <c r="D349"/>
  <c r="G344"/>
  <c r="E344"/>
  <c r="D344"/>
  <c r="B344"/>
  <c r="F344"/>
  <c r="H344"/>
  <c r="D339"/>
  <c r="F339"/>
  <c r="G339"/>
  <c r="H339"/>
  <c r="B339"/>
  <c r="E339"/>
  <c r="E333"/>
  <c r="F333"/>
  <c r="G333"/>
  <c r="B333"/>
  <c r="H333"/>
  <c r="D307"/>
  <c r="F307"/>
  <c r="G307"/>
  <c r="H307"/>
  <c r="B307"/>
  <c r="G296"/>
  <c r="E296"/>
  <c r="H296"/>
  <c r="B296"/>
  <c r="D296"/>
  <c r="F296"/>
  <c r="D227"/>
  <c r="F227"/>
  <c r="G227"/>
  <c r="H227"/>
  <c r="B227"/>
  <c r="F459"/>
  <c r="H459"/>
  <c r="F443"/>
  <c r="H443"/>
  <c r="G360"/>
  <c r="E360"/>
  <c r="H360"/>
  <c r="B360"/>
  <c r="D360"/>
  <c r="E301"/>
  <c r="F301"/>
  <c r="G301"/>
  <c r="B301"/>
  <c r="H301"/>
  <c r="D301"/>
  <c r="G292"/>
  <c r="F292"/>
  <c r="H292"/>
  <c r="B292"/>
  <c r="G288"/>
  <c r="D288"/>
  <c r="E288"/>
  <c r="H288"/>
  <c r="B288"/>
  <c r="D442"/>
  <c r="H442"/>
  <c r="D426"/>
  <c r="H426"/>
  <c r="B419"/>
  <c r="G419"/>
  <c r="H399"/>
  <c r="B364"/>
  <c r="F364"/>
  <c r="E341"/>
  <c r="F341"/>
  <c r="G341"/>
  <c r="B341"/>
  <c r="H341"/>
  <c r="B77"/>
  <c r="H77"/>
  <c r="D77"/>
  <c r="E77"/>
  <c r="F77"/>
  <c r="G77"/>
  <c r="G432"/>
  <c r="F423"/>
  <c r="H407"/>
  <c r="F394"/>
  <c r="H394"/>
  <c r="G328"/>
  <c r="D328"/>
  <c r="H319"/>
  <c r="E319"/>
  <c r="F319"/>
  <c r="G319"/>
  <c r="B319"/>
  <c r="E298"/>
  <c r="H298"/>
  <c r="F298"/>
  <c r="B298"/>
  <c r="G298"/>
  <c r="B263"/>
  <c r="G263"/>
  <c r="H263"/>
  <c r="E263"/>
  <c r="F263"/>
  <c r="G219"/>
  <c r="D219"/>
  <c r="H219"/>
  <c r="B219"/>
  <c r="F219"/>
  <c r="D211"/>
  <c r="E211"/>
  <c r="G211"/>
  <c r="H211"/>
  <c r="B399"/>
  <c r="E399"/>
  <c r="B391"/>
  <c r="H391"/>
  <c r="G391"/>
  <c r="H359"/>
  <c r="H356"/>
  <c r="D323"/>
  <c r="G323"/>
  <c r="H323"/>
  <c r="B323"/>
  <c r="B310"/>
  <c r="E310"/>
  <c r="D310"/>
  <c r="F310"/>
  <c r="G310"/>
  <c r="H310"/>
  <c r="H303"/>
  <c r="E303"/>
  <c r="F303"/>
  <c r="G303"/>
  <c r="B303"/>
  <c r="G290"/>
  <c r="E290"/>
  <c r="F290"/>
  <c r="D290"/>
  <c r="H290"/>
  <c r="F224"/>
  <c r="E224"/>
  <c r="D224"/>
  <c r="B211"/>
  <c r="B205"/>
  <c r="D205"/>
  <c r="G205"/>
  <c r="H205"/>
  <c r="D432"/>
  <c r="D423"/>
  <c r="H415"/>
  <c r="H412"/>
  <c r="E407"/>
  <c r="H378"/>
  <c r="G356"/>
  <c r="F229"/>
  <c r="B224"/>
  <c r="E162"/>
  <c r="B162"/>
  <c r="D162"/>
  <c r="G162"/>
  <c r="H162"/>
  <c r="G378"/>
  <c r="D359"/>
  <c r="E359"/>
  <c r="F359"/>
  <c r="B318"/>
  <c r="F318"/>
  <c r="E318"/>
  <c r="G318"/>
  <c r="H318"/>
  <c r="H314"/>
  <c r="B302"/>
  <c r="F302"/>
  <c r="E302"/>
  <c r="D302"/>
  <c r="G302"/>
  <c r="H302"/>
  <c r="D259"/>
  <c r="H259"/>
  <c r="F259"/>
  <c r="G259"/>
  <c r="H157"/>
  <c r="D157"/>
  <c r="E157"/>
  <c r="F157"/>
  <c r="G157"/>
  <c r="B157"/>
  <c r="E136"/>
  <c r="F136"/>
  <c r="G136"/>
  <c r="H136"/>
  <c r="B136"/>
  <c r="D136"/>
  <c r="B423"/>
  <c r="E415"/>
  <c r="F415"/>
  <c r="G415"/>
  <c r="B407"/>
  <c r="F407"/>
  <c r="E356"/>
  <c r="D356"/>
  <c r="B327"/>
  <c r="E327"/>
  <c r="F327"/>
  <c r="G327"/>
  <c r="H327"/>
  <c r="E272"/>
  <c r="D272"/>
  <c r="F272"/>
  <c r="B272"/>
  <c r="B259"/>
  <c r="H229"/>
  <c r="D229"/>
  <c r="G229"/>
  <c r="H223"/>
  <c r="E223"/>
  <c r="F223"/>
  <c r="G223"/>
  <c r="B223"/>
  <c r="D223"/>
  <c r="B156"/>
  <c r="H156"/>
  <c r="E156"/>
  <c r="F156"/>
  <c r="G156"/>
  <c r="D156"/>
  <c r="E378"/>
  <c r="B378"/>
  <c r="F378"/>
  <c r="E331"/>
  <c r="F331"/>
  <c r="G331"/>
  <c r="H331"/>
  <c r="B331"/>
  <c r="E314"/>
  <c r="F314"/>
  <c r="B314"/>
  <c r="D314"/>
  <c r="E309"/>
  <c r="F309"/>
  <c r="G309"/>
  <c r="B309"/>
  <c r="H309"/>
  <c r="E186"/>
  <c r="F186"/>
  <c r="G186"/>
  <c r="H186"/>
  <c r="B186"/>
  <c r="D186"/>
  <c r="H171"/>
  <c r="D171"/>
  <c r="E171"/>
  <c r="F171"/>
  <c r="G171"/>
  <c r="B171"/>
  <c r="D155"/>
  <c r="E155"/>
  <c r="F155"/>
  <c r="G155"/>
  <c r="H155"/>
  <c r="B155"/>
  <c r="B412"/>
  <c r="F412"/>
  <c r="E404"/>
  <c r="F404"/>
  <c r="G404"/>
  <c r="F398"/>
  <c r="H398"/>
  <c r="F393"/>
  <c r="B393"/>
  <c r="H393"/>
  <c r="B390"/>
  <c r="G390"/>
  <c r="E362"/>
  <c r="B362"/>
  <c r="H362"/>
  <c r="D326"/>
  <c r="E326"/>
  <c r="F326"/>
  <c r="G326"/>
  <c r="H326"/>
  <c r="F322"/>
  <c r="B322"/>
  <c r="E322"/>
  <c r="F289"/>
  <c r="D289"/>
  <c r="B289"/>
  <c r="H289"/>
  <c r="F279"/>
  <c r="G279"/>
  <c r="H279"/>
  <c r="D279"/>
  <c r="B229"/>
  <c r="D192"/>
  <c r="E192"/>
  <c r="F192"/>
  <c r="H192"/>
  <c r="G192"/>
  <c r="B192"/>
  <c r="B286"/>
  <c r="G286"/>
  <c r="D286"/>
  <c r="F286"/>
  <c r="H286"/>
  <c r="E266"/>
  <c r="H266"/>
  <c r="D266"/>
  <c r="F266"/>
  <c r="G266"/>
  <c r="D260"/>
  <c r="B260"/>
  <c r="E260"/>
  <c r="G237"/>
  <c r="D237"/>
  <c r="E237"/>
  <c r="F237"/>
  <c r="H237"/>
  <c r="F190"/>
  <c r="G190"/>
  <c r="H190"/>
  <c r="B190"/>
  <c r="E190"/>
  <c r="H125"/>
  <c r="D125"/>
  <c r="E125"/>
  <c r="F125"/>
  <c r="G125"/>
  <c r="H410"/>
  <c r="G389"/>
  <c r="G376"/>
  <c r="D376"/>
  <c r="H373"/>
  <c r="H278"/>
  <c r="H258"/>
  <c r="D228"/>
  <c r="B228"/>
  <c r="H228"/>
  <c r="E228"/>
  <c r="F228"/>
  <c r="G216"/>
  <c r="E216"/>
  <c r="D23"/>
  <c r="E23"/>
  <c r="F23"/>
  <c r="G23"/>
  <c r="H23"/>
  <c r="B23"/>
  <c r="H281"/>
  <c r="G281"/>
  <c r="G269"/>
  <c r="B269"/>
  <c r="G251"/>
  <c r="B251"/>
  <c r="B222"/>
  <c r="G222"/>
  <c r="D222"/>
  <c r="E222"/>
  <c r="F222"/>
  <c r="H222"/>
  <c r="H218"/>
  <c r="D201"/>
  <c r="E201"/>
  <c r="B201"/>
  <c r="D176"/>
  <c r="E176"/>
  <c r="F176"/>
  <c r="B176"/>
  <c r="H176"/>
  <c r="D410"/>
  <c r="G375"/>
  <c r="G368"/>
  <c r="H368"/>
  <c r="E363"/>
  <c r="G300"/>
  <c r="F300"/>
  <c r="D300"/>
  <c r="B278"/>
  <c r="F278"/>
  <c r="D275"/>
  <c r="E275"/>
  <c r="F275"/>
  <c r="G275"/>
  <c r="E258"/>
  <c r="B258"/>
  <c r="B254"/>
  <c r="G254"/>
  <c r="D254"/>
  <c r="F246"/>
  <c r="H244"/>
  <c r="F244"/>
  <c r="H235"/>
  <c r="B235"/>
  <c r="D235"/>
  <c r="E235"/>
  <c r="F235"/>
  <c r="G235"/>
  <c r="H226"/>
  <c r="G218"/>
  <c r="F208"/>
  <c r="E208"/>
  <c r="G208"/>
  <c r="D208"/>
  <c r="H208"/>
  <c r="H188"/>
  <c r="D188"/>
  <c r="B188"/>
  <c r="G188"/>
  <c r="D179"/>
  <c r="E179"/>
  <c r="F179"/>
  <c r="G179"/>
  <c r="B107"/>
  <c r="H107"/>
  <c r="F107"/>
  <c r="G107"/>
  <c r="D107"/>
  <c r="E107"/>
  <c r="F375"/>
  <c r="D363"/>
  <c r="D348"/>
  <c r="G332"/>
  <c r="E332"/>
  <c r="B300"/>
  <c r="B297"/>
  <c r="D297"/>
  <c r="E297"/>
  <c r="B275"/>
  <c r="G268"/>
  <c r="B268"/>
  <c r="E268"/>
  <c r="F268"/>
  <c r="H268"/>
  <c r="G261"/>
  <c r="F261"/>
  <c r="H261"/>
  <c r="E250"/>
  <c r="D250"/>
  <c r="F250"/>
  <c r="G250"/>
  <c r="H250"/>
  <c r="E246"/>
  <c r="B244"/>
  <c r="F226"/>
  <c r="F218"/>
  <c r="B208"/>
  <c r="F175"/>
  <c r="G175"/>
  <c r="D175"/>
  <c r="E175"/>
  <c r="H175"/>
  <c r="D53"/>
  <c r="E53"/>
  <c r="F53"/>
  <c r="G53"/>
  <c r="H53"/>
  <c r="B53"/>
  <c r="F35"/>
  <c r="G35"/>
  <c r="H35"/>
  <c r="E35"/>
  <c r="D35"/>
  <c r="B35"/>
  <c r="B332"/>
  <c r="F305"/>
  <c r="E305"/>
  <c r="G305"/>
  <c r="H305"/>
  <c r="F257"/>
  <c r="D257"/>
  <c r="G257"/>
  <c r="E257"/>
  <c r="H257"/>
  <c r="B250"/>
  <c r="H239"/>
  <c r="F239"/>
  <c r="D239"/>
  <c r="F199"/>
  <c r="G199"/>
  <c r="B199"/>
  <c r="E199"/>
  <c r="H199"/>
  <c r="D199"/>
  <c r="B187"/>
  <c r="D187"/>
  <c r="F187"/>
  <c r="H187"/>
  <c r="G187"/>
  <c r="B175"/>
  <c r="H65"/>
  <c r="D65"/>
  <c r="B65"/>
  <c r="E65"/>
  <c r="F65"/>
  <c r="G65"/>
  <c r="B52"/>
  <c r="H52"/>
  <c r="D52"/>
  <c r="E52"/>
  <c r="F52"/>
  <c r="G52"/>
  <c r="B246"/>
  <c r="G246"/>
  <c r="H246"/>
  <c r="D243"/>
  <c r="E243"/>
  <c r="G243"/>
  <c r="B243"/>
  <c r="F243"/>
  <c r="H243"/>
  <c r="E226"/>
  <c r="G226"/>
  <c r="B226"/>
  <c r="E218"/>
  <c r="B218"/>
  <c r="B214"/>
  <c r="D214"/>
  <c r="H214"/>
  <c r="E214"/>
  <c r="F214"/>
  <c r="G214"/>
  <c r="E168"/>
  <c r="G168"/>
  <c r="H168"/>
  <c r="B168"/>
  <c r="D168"/>
  <c r="F168"/>
  <c r="B365"/>
  <c r="H365"/>
  <c r="H271"/>
  <c r="F271"/>
  <c r="B271"/>
  <c r="D271"/>
  <c r="E271"/>
  <c r="E234"/>
  <c r="H234"/>
  <c r="B234"/>
  <c r="D234"/>
  <c r="H207"/>
  <c r="D207"/>
  <c r="E207"/>
  <c r="F207"/>
  <c r="B207"/>
  <c r="E121"/>
  <c r="F121"/>
  <c r="G121"/>
  <c r="H121"/>
  <c r="B121"/>
  <c r="D121"/>
  <c r="B270"/>
  <c r="F270"/>
  <c r="E183"/>
  <c r="F183"/>
  <c r="G183"/>
  <c r="H183"/>
  <c r="F127"/>
  <c r="D127"/>
  <c r="E127"/>
  <c r="G127"/>
  <c r="H127"/>
  <c r="B127"/>
  <c r="E60"/>
  <c r="F60"/>
  <c r="H60"/>
  <c r="B60"/>
  <c r="D60"/>
  <c r="G60"/>
  <c r="B59"/>
  <c r="E59"/>
  <c r="F59"/>
  <c r="G59"/>
  <c r="H59"/>
  <c r="H284"/>
  <c r="F264"/>
  <c r="E253"/>
  <c r="H230"/>
  <c r="F160"/>
  <c r="B160"/>
  <c r="G160"/>
  <c r="H160"/>
  <c r="H141"/>
  <c r="G141"/>
  <c r="E141"/>
  <c r="F141"/>
  <c r="F119"/>
  <c r="G119"/>
  <c r="H119"/>
  <c r="D119"/>
  <c r="E119"/>
  <c r="B92"/>
  <c r="H92"/>
  <c r="E92"/>
  <c r="D92"/>
  <c r="F92"/>
  <c r="G92"/>
  <c r="D73"/>
  <c r="E73"/>
  <c r="H73"/>
  <c r="B73"/>
  <c r="G73"/>
  <c r="F73"/>
  <c r="B11"/>
  <c r="D11"/>
  <c r="G11"/>
  <c r="E11"/>
  <c r="F11"/>
  <c r="H11"/>
  <c r="B380"/>
  <c r="B291"/>
  <c r="F284"/>
  <c r="G280"/>
  <c r="F280"/>
  <c r="B276"/>
  <c r="H273"/>
  <c r="E264"/>
  <c r="G255"/>
  <c r="G248"/>
  <c r="H248"/>
  <c r="G230"/>
  <c r="G181"/>
  <c r="H181"/>
  <c r="D181"/>
  <c r="E181"/>
  <c r="F181"/>
  <c r="E130"/>
  <c r="B130"/>
  <c r="H130"/>
  <c r="F130"/>
  <c r="G130"/>
  <c r="F47"/>
  <c r="E47"/>
  <c r="D47"/>
  <c r="B47"/>
  <c r="E284"/>
  <c r="E230"/>
  <c r="G217"/>
  <c r="B215"/>
  <c r="G215"/>
  <c r="F200"/>
  <c r="D194"/>
  <c r="B194"/>
  <c r="E194"/>
  <c r="G194"/>
  <c r="H194"/>
  <c r="D123"/>
  <c r="E123"/>
  <c r="F123"/>
  <c r="G123"/>
  <c r="H123"/>
  <c r="B123"/>
  <c r="E104"/>
  <c r="F104"/>
  <c r="G104"/>
  <c r="H104"/>
  <c r="B104"/>
  <c r="D104"/>
  <c r="D91"/>
  <c r="E91"/>
  <c r="F91"/>
  <c r="G91"/>
  <c r="H91"/>
  <c r="B91"/>
  <c r="G264"/>
  <c r="B264"/>
  <c r="H255"/>
  <c r="E255"/>
  <c r="D255"/>
  <c r="H173"/>
  <c r="G173"/>
  <c r="B173"/>
  <c r="D173"/>
  <c r="F173"/>
  <c r="D145"/>
  <c r="F145"/>
  <c r="H145"/>
  <c r="G145"/>
  <c r="B145"/>
  <c r="B140"/>
  <c r="D140"/>
  <c r="E140"/>
  <c r="F140"/>
  <c r="G140"/>
  <c r="H140"/>
  <c r="H33"/>
  <c r="D33"/>
  <c r="F33"/>
  <c r="G33"/>
  <c r="B33"/>
  <c r="F273"/>
  <c r="E273"/>
  <c r="E240"/>
  <c r="F240"/>
  <c r="G240"/>
  <c r="F230"/>
  <c r="G200"/>
  <c r="B200"/>
  <c r="D200"/>
  <c r="H200"/>
  <c r="H109"/>
  <c r="B109"/>
  <c r="G109"/>
  <c r="E109"/>
  <c r="F109"/>
  <c r="F63"/>
  <c r="B63"/>
  <c r="E63"/>
  <c r="G63"/>
  <c r="H63"/>
  <c r="B284"/>
  <c r="B255"/>
  <c r="H206"/>
  <c r="B206"/>
  <c r="E206"/>
  <c r="F206"/>
  <c r="F193"/>
  <c r="G193"/>
  <c r="H193"/>
  <c r="B172"/>
  <c r="E172"/>
  <c r="F172"/>
  <c r="G172"/>
  <c r="H172"/>
  <c r="E152"/>
  <c r="B152"/>
  <c r="G152"/>
  <c r="D152"/>
  <c r="F152"/>
  <c r="H152"/>
  <c r="H139"/>
  <c r="B139"/>
  <c r="D139"/>
  <c r="F139"/>
  <c r="G139"/>
  <c r="B240"/>
  <c r="B230"/>
  <c r="H217"/>
  <c r="B217"/>
  <c r="D144"/>
  <c r="E144"/>
  <c r="F144"/>
  <c r="G144"/>
  <c r="H144"/>
  <c r="B144"/>
  <c r="D82"/>
  <c r="B82"/>
  <c r="E82"/>
  <c r="F82"/>
  <c r="G82"/>
  <c r="E44"/>
  <c r="F44"/>
  <c r="G44"/>
  <c r="H44"/>
  <c r="B44"/>
  <c r="D44"/>
  <c r="F151"/>
  <c r="G151"/>
  <c r="H151"/>
  <c r="B151"/>
  <c r="E106"/>
  <c r="F106"/>
  <c r="G106"/>
  <c r="H106"/>
  <c r="B106"/>
  <c r="G102"/>
  <c r="F102"/>
  <c r="H102"/>
  <c r="E102"/>
  <c r="F96"/>
  <c r="G96"/>
  <c r="H96"/>
  <c r="F79"/>
  <c r="D79"/>
  <c r="E79"/>
  <c r="E24"/>
  <c r="F24"/>
  <c r="G24"/>
  <c r="H24"/>
  <c r="B24"/>
  <c r="D24"/>
  <c r="E203"/>
  <c r="B182"/>
  <c r="G182"/>
  <c r="H182"/>
  <c r="B167"/>
  <c r="D167"/>
  <c r="E167"/>
  <c r="H167"/>
  <c r="H115"/>
  <c r="D115"/>
  <c r="B115"/>
  <c r="F95"/>
  <c r="D95"/>
  <c r="E95"/>
  <c r="G95"/>
  <c r="H95"/>
  <c r="B95"/>
  <c r="B50"/>
  <c r="D50"/>
  <c r="E50"/>
  <c r="F50"/>
  <c r="G50"/>
  <c r="H50"/>
  <c r="D185"/>
  <c r="E185"/>
  <c r="F185"/>
  <c r="G185"/>
  <c r="G150"/>
  <c r="B150"/>
  <c r="F150"/>
  <c r="H150"/>
  <c r="H147"/>
  <c r="D147"/>
  <c r="B147"/>
  <c r="E147"/>
  <c r="B126"/>
  <c r="G126"/>
  <c r="F126"/>
  <c r="H126"/>
  <c r="H83"/>
  <c r="D83"/>
  <c r="B83"/>
  <c r="F83"/>
  <c r="B61"/>
  <c r="H61"/>
  <c r="E61"/>
  <c r="D55"/>
  <c r="E55"/>
  <c r="F55"/>
  <c r="G55"/>
  <c r="B55"/>
  <c r="B45"/>
  <c r="H45"/>
  <c r="D45"/>
  <c r="E45"/>
  <c r="F45"/>
  <c r="G45"/>
  <c r="H17"/>
  <c r="D17"/>
  <c r="F17"/>
  <c r="E17"/>
  <c r="G17"/>
  <c r="E12"/>
  <c r="F12"/>
  <c r="G12"/>
  <c r="H12"/>
  <c r="B12"/>
  <c r="D12"/>
  <c r="D174"/>
  <c r="E174"/>
  <c r="F174"/>
  <c r="G174"/>
  <c r="B174"/>
  <c r="H174"/>
  <c r="G158"/>
  <c r="F158"/>
  <c r="E153"/>
  <c r="F153"/>
  <c r="G153"/>
  <c r="H153"/>
  <c r="B153"/>
  <c r="D153"/>
  <c r="E138"/>
  <c r="F138"/>
  <c r="G138"/>
  <c r="H138"/>
  <c r="D138"/>
  <c r="F124"/>
  <c r="D236"/>
  <c r="D210"/>
  <c r="F210"/>
  <c r="G210"/>
  <c r="E202"/>
  <c r="D202"/>
  <c r="F202"/>
  <c r="H197"/>
  <c r="G197"/>
  <c r="B158"/>
  <c r="B138"/>
  <c r="E124"/>
  <c r="G113"/>
  <c r="B108"/>
  <c r="D108"/>
  <c r="E108"/>
  <c r="F108"/>
  <c r="G108"/>
  <c r="H108"/>
  <c r="E98"/>
  <c r="D98"/>
  <c r="H98"/>
  <c r="E89"/>
  <c r="F89"/>
  <c r="G89"/>
  <c r="H89"/>
  <c r="B89"/>
  <c r="D81"/>
  <c r="E81"/>
  <c r="F81"/>
  <c r="G81"/>
  <c r="B76"/>
  <c r="D76"/>
  <c r="E76"/>
  <c r="F76"/>
  <c r="H76"/>
  <c r="B98"/>
  <c r="B81"/>
  <c r="H75"/>
  <c r="D75"/>
  <c r="E75"/>
  <c r="F75"/>
  <c r="G75"/>
  <c r="B124"/>
  <c r="H124"/>
  <c r="G124"/>
  <c r="D113"/>
  <c r="F113"/>
  <c r="H113"/>
  <c r="G38"/>
  <c r="F38"/>
  <c r="D38"/>
  <c r="E38"/>
  <c r="G26"/>
  <c r="H26"/>
  <c r="E26"/>
  <c r="F26"/>
  <c r="F15"/>
  <c r="G15"/>
  <c r="H15"/>
  <c r="D15"/>
  <c r="E15"/>
  <c r="B113"/>
  <c r="G100"/>
  <c r="H100"/>
  <c r="D100"/>
  <c r="E100"/>
  <c r="B38"/>
  <c r="D30"/>
  <c r="E30"/>
  <c r="F30"/>
  <c r="G30"/>
  <c r="H30"/>
  <c r="B30"/>
  <c r="B26"/>
  <c r="D161"/>
  <c r="E161"/>
  <c r="F161"/>
  <c r="D142"/>
  <c r="E142"/>
  <c r="F142"/>
  <c r="G142"/>
  <c r="D110"/>
  <c r="E110"/>
  <c r="F110"/>
  <c r="G110"/>
  <c r="H110"/>
  <c r="F80"/>
  <c r="B80"/>
  <c r="D80"/>
  <c r="E80"/>
  <c r="G80"/>
  <c r="D178"/>
  <c r="E178"/>
  <c r="E85"/>
  <c r="G70"/>
  <c r="B70"/>
  <c r="F66"/>
  <c r="G58"/>
  <c r="H58"/>
  <c r="F58"/>
  <c r="G149"/>
  <c r="H149"/>
  <c r="D69"/>
  <c r="H69"/>
  <c r="E69"/>
  <c r="F69"/>
  <c r="G69"/>
  <c r="G85"/>
  <c r="H85"/>
  <c r="D66"/>
  <c r="G66"/>
  <c r="E28"/>
  <c r="F28"/>
  <c r="G28"/>
  <c r="H28"/>
  <c r="B28"/>
  <c r="D28"/>
  <c r="F212"/>
  <c r="F204"/>
  <c r="E189"/>
  <c r="E184"/>
  <c r="D177"/>
  <c r="F177"/>
  <c r="B169"/>
  <c r="E143"/>
  <c r="G132"/>
  <c r="H132"/>
  <c r="G120"/>
  <c r="E117"/>
  <c r="B105"/>
  <c r="F87"/>
  <c r="G87"/>
  <c r="H87"/>
  <c r="H78"/>
  <c r="B78"/>
  <c r="D78"/>
  <c r="E78"/>
  <c r="F78"/>
  <c r="B41"/>
  <c r="D41"/>
  <c r="E41"/>
  <c r="G41"/>
  <c r="B18"/>
  <c r="D18"/>
  <c r="E18"/>
  <c r="G18"/>
  <c r="H18"/>
  <c r="D14"/>
  <c r="E14"/>
  <c r="F14"/>
  <c r="G14"/>
  <c r="H14"/>
  <c r="D184"/>
  <c r="G166"/>
  <c r="H166"/>
  <c r="B154"/>
  <c r="G134"/>
  <c r="F134"/>
  <c r="H134"/>
  <c r="B132"/>
  <c r="B68"/>
  <c r="G68"/>
  <c r="H49"/>
  <c r="D49"/>
  <c r="B49"/>
  <c r="B36"/>
  <c r="E36"/>
  <c r="F36"/>
  <c r="G36"/>
  <c r="H36"/>
  <c r="F31"/>
  <c r="D31"/>
  <c r="E31"/>
  <c r="G31"/>
  <c r="H31"/>
  <c r="B14"/>
  <c r="B189"/>
  <c r="F143"/>
  <c r="G143"/>
  <c r="G117"/>
  <c r="H117"/>
  <c r="H93"/>
  <c r="D93"/>
  <c r="E93"/>
  <c r="F93"/>
  <c r="G93"/>
  <c r="B87"/>
  <c r="B64"/>
  <c r="D64"/>
  <c r="E64"/>
  <c r="F64"/>
  <c r="E56"/>
  <c r="F56"/>
  <c r="G56"/>
  <c r="H56"/>
  <c r="B56"/>
  <c r="B31"/>
  <c r="B22"/>
  <c r="G22"/>
  <c r="D22"/>
  <c r="E22"/>
  <c r="F22"/>
  <c r="F159"/>
  <c r="D159"/>
  <c r="E159"/>
  <c r="G159"/>
  <c r="B137"/>
  <c r="E120"/>
  <c r="B120"/>
  <c r="B117"/>
  <c r="B93"/>
  <c r="F71"/>
  <c r="G71"/>
  <c r="E71"/>
  <c r="H71"/>
  <c r="B71"/>
  <c r="D21"/>
  <c r="E21"/>
  <c r="F21"/>
  <c r="G21"/>
  <c r="H21"/>
  <c r="B27"/>
  <c r="D27"/>
  <c r="D118"/>
  <c r="G114"/>
  <c r="D103"/>
  <c r="H97"/>
  <c r="D86"/>
  <c r="D72"/>
  <c r="D46"/>
  <c r="E46"/>
  <c r="F46"/>
  <c r="G46"/>
  <c r="H46"/>
  <c r="D40"/>
  <c r="H34"/>
  <c r="B29"/>
  <c r="H29"/>
  <c r="F114"/>
  <c r="G97"/>
  <c r="F54"/>
  <c r="G34"/>
  <c r="F19"/>
  <c r="G19"/>
  <c r="H19"/>
  <c r="G10"/>
  <c r="H10"/>
  <c r="E146"/>
  <c r="F129"/>
  <c r="E114"/>
  <c r="F97"/>
  <c r="G67"/>
  <c r="E54"/>
  <c r="B43"/>
  <c r="F34"/>
  <c r="B10"/>
  <c r="B135"/>
  <c r="E129"/>
  <c r="B118"/>
  <c r="D114"/>
  <c r="E97"/>
  <c r="B86"/>
  <c r="B72"/>
  <c r="E67"/>
  <c r="B57"/>
  <c r="D57"/>
  <c r="E57"/>
  <c r="F51"/>
  <c r="G51"/>
  <c r="H51"/>
  <c r="F42"/>
  <c r="B40"/>
  <c r="B25"/>
  <c r="D25"/>
  <c r="E25"/>
  <c r="F25"/>
  <c r="B19"/>
  <c r="B13"/>
  <c r="H13"/>
  <c r="G54"/>
  <c r="E42"/>
  <c r="B34"/>
  <c r="D34"/>
  <c r="D62"/>
  <c r="F62"/>
  <c r="G62"/>
  <c r="H62"/>
  <c r="B51"/>
  <c r="B129"/>
  <c r="B97"/>
  <c r="G42"/>
  <c r="H42"/>
  <c r="D39"/>
  <c r="E39"/>
  <c r="F39"/>
  <c r="G39"/>
  <c r="B9"/>
  <c r="D9"/>
  <c r="E9"/>
  <c r="F9"/>
  <c r="F48"/>
  <c r="F32"/>
  <c r="F16"/>
  <c r="E48"/>
  <c r="E32"/>
  <c r="B20"/>
  <c r="E16"/>
  <c r="D48"/>
  <c r="D32"/>
  <c r="D16"/>
  <c r="B7"/>
  <c r="H7"/>
  <c r="E7"/>
  <c r="D7"/>
  <c r="G7"/>
  <c r="F7"/>
  <c r="H8"/>
  <c r="G8"/>
  <c r="F8"/>
  <c r="E8"/>
  <c r="D8"/>
  <c r="B8"/>
  <c r="A8"/>
  <c r="A9" s="1"/>
  <c r="A1091" i="53"/>
  <c r="E1091"/>
  <c r="F1091"/>
  <c r="G1091"/>
  <c r="H1091"/>
  <c r="B1091"/>
  <c r="D1091"/>
  <c r="H1163"/>
  <c r="E1163"/>
  <c r="F1163"/>
  <c r="G1163"/>
  <c r="D1163"/>
  <c r="A1163"/>
  <c r="B1163"/>
  <c r="B1178"/>
  <c r="F1178"/>
  <c r="G1178"/>
  <c r="H1178"/>
  <c r="E1178"/>
  <c r="D1178"/>
  <c r="A1178"/>
  <c r="H1157"/>
  <c r="A1157"/>
  <c r="B1157"/>
  <c r="G1157"/>
  <c r="D1157"/>
  <c r="E1157"/>
  <c r="F1157"/>
  <c r="G1172"/>
  <c r="A1172"/>
  <c r="B1172"/>
  <c r="H1172"/>
  <c r="D1172"/>
  <c r="E1172"/>
  <c r="F1172"/>
  <c r="F1161"/>
  <c r="G1161"/>
  <c r="H1161"/>
  <c r="E1161"/>
  <c r="A1161"/>
  <c r="B1161"/>
  <c r="D1161"/>
  <c r="E1148"/>
  <c r="F1148"/>
  <c r="G1148"/>
  <c r="H1148"/>
  <c r="D1148"/>
  <c r="A1148"/>
  <c r="B1148"/>
  <c r="E1108"/>
  <c r="G1108"/>
  <c r="H1108"/>
  <c r="B1108"/>
  <c r="F1108"/>
  <c r="D1100"/>
  <c r="E1100"/>
  <c r="F1100"/>
  <c r="G1100"/>
  <c r="H1100"/>
  <c r="A1100"/>
  <c r="E1010"/>
  <c r="F1010"/>
  <c r="G1010"/>
  <c r="H1010"/>
  <c r="A1010"/>
  <c r="B1010"/>
  <c r="G992"/>
  <c r="H992"/>
  <c r="A992"/>
  <c r="D992"/>
  <c r="E992"/>
  <c r="F992"/>
  <c r="B992"/>
  <c r="A950"/>
  <c r="E950"/>
  <c r="D950"/>
  <c r="F950"/>
  <c r="G950"/>
  <c r="H950"/>
  <c r="B950"/>
  <c r="H846"/>
  <c r="A846"/>
  <c r="B846"/>
  <c r="D846"/>
  <c r="G846"/>
  <c r="E846"/>
  <c r="F846"/>
  <c r="F1170"/>
  <c r="E1155"/>
  <c r="F1140"/>
  <c r="D1099"/>
  <c r="F1099"/>
  <c r="H1099"/>
  <c r="A1099"/>
  <c r="B1099"/>
  <c r="E1099"/>
  <c r="B1082"/>
  <c r="F1082"/>
  <c r="G1082"/>
  <c r="H1082"/>
  <c r="E1082"/>
  <c r="D971"/>
  <c r="E971"/>
  <c r="F971"/>
  <c r="G971"/>
  <c r="H971"/>
  <c r="A971"/>
  <c r="F880"/>
  <c r="G880"/>
  <c r="H880"/>
  <c r="E880"/>
  <c r="B880"/>
  <c r="A880"/>
  <c r="D880"/>
  <c r="A1168"/>
  <c r="B1168"/>
  <c r="D1168"/>
  <c r="H1086"/>
  <c r="A1086"/>
  <c r="B1086"/>
  <c r="D1086"/>
  <c r="G1086"/>
  <c r="H1070"/>
  <c r="A1070"/>
  <c r="B1070"/>
  <c r="D1070"/>
  <c r="G1070"/>
  <c r="G1040"/>
  <c r="H1040"/>
  <c r="A1040"/>
  <c r="B1040"/>
  <c r="D1040"/>
  <c r="F1040"/>
  <c r="D1019"/>
  <c r="E1019"/>
  <c r="F1019"/>
  <c r="G1019"/>
  <c r="H1019"/>
  <c r="A1019"/>
  <c r="B971"/>
  <c r="H997"/>
  <c r="A997"/>
  <c r="B997"/>
  <c r="D997"/>
  <c r="F997"/>
  <c r="G997"/>
  <c r="B954"/>
  <c r="E954"/>
  <c r="F954"/>
  <c r="G954"/>
  <c r="H954"/>
  <c r="A954"/>
  <c r="D954"/>
  <c r="A833"/>
  <c r="F833"/>
  <c r="G833"/>
  <c r="H833"/>
  <c r="D833"/>
  <c r="E833"/>
  <c r="B833"/>
  <c r="B512"/>
  <c r="D512"/>
  <c r="G512"/>
  <c r="A512"/>
  <c r="E512"/>
  <c r="H512"/>
  <c r="F512"/>
  <c r="B428"/>
  <c r="F428"/>
  <c r="E428"/>
  <c r="H428"/>
  <c r="G428"/>
  <c r="D428"/>
  <c r="G366"/>
  <c r="E366"/>
  <c r="F366"/>
  <c r="B366"/>
  <c r="D366"/>
  <c r="H366"/>
  <c r="H1147"/>
  <c r="D1147"/>
  <c r="A1147"/>
  <c r="F1147"/>
  <c r="B1147"/>
  <c r="E1147"/>
  <c r="B1136"/>
  <c r="D1136"/>
  <c r="A1136"/>
  <c r="G1136"/>
  <c r="E1136"/>
  <c r="A1036"/>
  <c r="D1036"/>
  <c r="F1036"/>
  <c r="G1036"/>
  <c r="H1036"/>
  <c r="B1036"/>
  <c r="E1036"/>
  <c r="F944"/>
  <c r="E944"/>
  <c r="G944"/>
  <c r="H944"/>
  <c r="D944"/>
  <c r="A944"/>
  <c r="B944"/>
  <c r="H862"/>
  <c r="A862"/>
  <c r="B862"/>
  <c r="F862"/>
  <c r="G862"/>
  <c r="D862"/>
  <c r="E862"/>
  <c r="F848"/>
  <c r="G848"/>
  <c r="H848"/>
  <c r="B848"/>
  <c r="D848"/>
  <c r="A848"/>
  <c r="E848"/>
  <c r="B1154"/>
  <c r="F1154"/>
  <c r="G1154"/>
  <c r="D1154"/>
  <c r="E1154"/>
  <c r="H1154"/>
  <c r="A1154"/>
  <c r="A1143"/>
  <c r="E1143"/>
  <c r="F1143"/>
  <c r="G1143"/>
  <c r="B1143"/>
  <c r="H1143"/>
  <c r="D1143"/>
  <c r="A1139"/>
  <c r="B1139"/>
  <c r="G1139"/>
  <c r="H1139"/>
  <c r="D1139"/>
  <c r="E1139"/>
  <c r="F1139"/>
  <c r="F1129"/>
  <c r="D1129"/>
  <c r="E1129"/>
  <c r="G1129"/>
  <c r="H1129"/>
  <c r="A1129"/>
  <c r="D1125"/>
  <c r="E1125"/>
  <c r="F1125"/>
  <c r="G1125"/>
  <c r="H1125"/>
  <c r="A1125"/>
  <c r="D1115"/>
  <c r="F1115"/>
  <c r="H1115"/>
  <c r="E1115"/>
  <c r="G1115"/>
  <c r="B1115"/>
  <c r="F1065"/>
  <c r="G1065"/>
  <c r="H1065"/>
  <c r="A1065"/>
  <c r="B1065"/>
  <c r="D1065"/>
  <c r="D1035"/>
  <c r="E1035"/>
  <c r="F1035"/>
  <c r="G1035"/>
  <c r="H1035"/>
  <c r="B1035"/>
  <c r="A1035"/>
  <c r="G1008"/>
  <c r="H1008"/>
  <c r="A1008"/>
  <c r="D1008"/>
  <c r="E1008"/>
  <c r="F1008"/>
  <c r="A995"/>
  <c r="B995"/>
  <c r="E995"/>
  <c r="D995"/>
  <c r="F995"/>
  <c r="G995"/>
  <c r="H995"/>
  <c r="E1106"/>
  <c r="G1106"/>
  <c r="D1106"/>
  <c r="F1106"/>
  <c r="H1106"/>
  <c r="A1106"/>
  <c r="E1093"/>
  <c r="H1047"/>
  <c r="B1047"/>
  <c r="D1047"/>
  <c r="E1047"/>
  <c r="F1047"/>
  <c r="G1047"/>
  <c r="A1047"/>
  <c r="A1043"/>
  <c r="B1043"/>
  <c r="E1043"/>
  <c r="D1043"/>
  <c r="G1043"/>
  <c r="H1043"/>
  <c r="E994"/>
  <c r="F994"/>
  <c r="G994"/>
  <c r="H994"/>
  <c r="B994"/>
  <c r="D994"/>
  <c r="D943"/>
  <c r="A943"/>
  <c r="B943"/>
  <c r="E943"/>
  <c r="G943"/>
  <c r="F943"/>
  <c r="F1113"/>
  <c r="H1113"/>
  <c r="B1113"/>
  <c r="D1113"/>
  <c r="E1113"/>
  <c r="G1113"/>
  <c r="A1113"/>
  <c r="D1102"/>
  <c r="E1102"/>
  <c r="F1102"/>
  <c r="G1102"/>
  <c r="H1102"/>
  <c r="A1102"/>
  <c r="H1077"/>
  <c r="A1077"/>
  <c r="B1077"/>
  <c r="D1077"/>
  <c r="G1077"/>
  <c r="A1052"/>
  <c r="D1052"/>
  <c r="H1052"/>
  <c r="B1052"/>
  <c r="F1052"/>
  <c r="G1052"/>
  <c r="A994"/>
  <c r="H983"/>
  <c r="B983"/>
  <c r="A983"/>
  <c r="D983"/>
  <c r="F983"/>
  <c r="G983"/>
  <c r="F1049"/>
  <c r="G1049"/>
  <c r="H1049"/>
  <c r="A1049"/>
  <c r="D1049"/>
  <c r="E1049"/>
  <c r="A1027"/>
  <c r="B1027"/>
  <c r="E1027"/>
  <c r="G1027"/>
  <c r="H1027"/>
  <c r="D1027"/>
  <c r="F1027"/>
  <c r="E1174"/>
  <c r="H1174"/>
  <c r="A1174"/>
  <c r="G1174"/>
  <c r="G1140"/>
  <c r="A1140"/>
  <c r="B1140"/>
  <c r="D1140"/>
  <c r="H1140"/>
  <c r="A1170"/>
  <c r="B1170"/>
  <c r="H1170"/>
  <c r="G1093"/>
  <c r="H1093"/>
  <c r="B1093"/>
  <c r="A1093"/>
  <c r="F1093"/>
  <c r="A1004"/>
  <c r="D1004"/>
  <c r="B1004"/>
  <c r="E1004"/>
  <c r="F1004"/>
  <c r="G1004"/>
  <c r="H1004"/>
  <c r="F969"/>
  <c r="G969"/>
  <c r="H969"/>
  <c r="A969"/>
  <c r="B969"/>
  <c r="D969"/>
  <c r="E969"/>
  <c r="H958"/>
  <c r="E958"/>
  <c r="F958"/>
  <c r="G958"/>
  <c r="D958"/>
  <c r="A958"/>
  <c r="E705"/>
  <c r="F705"/>
  <c r="G705"/>
  <c r="H705"/>
  <c r="A705"/>
  <c r="B705"/>
  <c r="D705"/>
  <c r="A1108"/>
  <c r="G1159"/>
  <c r="H1159"/>
  <c r="A1159"/>
  <c r="F1159"/>
  <c r="F722"/>
  <c r="D722"/>
  <c r="E722"/>
  <c r="G722"/>
  <c r="H722"/>
  <c r="A722"/>
  <c r="B722"/>
  <c r="A1138"/>
  <c r="B1138"/>
  <c r="E1138"/>
  <c r="H1138"/>
  <c r="G1110"/>
  <c r="D1003"/>
  <c r="E1003"/>
  <c r="F1003"/>
  <c r="G1003"/>
  <c r="H1003"/>
  <c r="A1003"/>
  <c r="B958"/>
  <c r="A1171"/>
  <c r="B1171"/>
  <c r="H1171"/>
  <c r="D1171"/>
  <c r="F1171"/>
  <c r="E1171"/>
  <c r="G1171"/>
  <c r="E1142"/>
  <c r="H1142"/>
  <c r="A1142"/>
  <c r="G1142"/>
  <c r="B1102"/>
  <c r="G1176"/>
  <c r="H1176"/>
  <c r="F1176"/>
  <c r="F1038"/>
  <c r="G1038"/>
  <c r="H1038"/>
  <c r="A1038"/>
  <c r="D1038"/>
  <c r="E1038"/>
  <c r="G1024"/>
  <c r="H1024"/>
  <c r="A1024"/>
  <c r="F1024"/>
  <c r="D1024"/>
  <c r="E1024"/>
  <c r="D946"/>
  <c r="E946"/>
  <c r="F946"/>
  <c r="G946"/>
  <c r="H946"/>
  <c r="A946"/>
  <c r="H878"/>
  <c r="A878"/>
  <c r="B878"/>
  <c r="D878"/>
  <c r="E878"/>
  <c r="F878"/>
  <c r="G878"/>
  <c r="F864"/>
  <c r="G864"/>
  <c r="H864"/>
  <c r="A864"/>
  <c r="B864"/>
  <c r="D864"/>
  <c r="B703"/>
  <c r="F703"/>
  <c r="G703"/>
  <c r="H703"/>
  <c r="A703"/>
  <c r="D703"/>
  <c r="E703"/>
  <c r="E940"/>
  <c r="F940"/>
  <c r="G940"/>
  <c r="H940"/>
  <c r="B940"/>
  <c r="D940"/>
  <c r="B1176"/>
  <c r="B1110"/>
  <c r="E1110"/>
  <c r="D1110"/>
  <c r="H1110"/>
  <c r="A1110"/>
  <c r="F1084"/>
  <c r="F1068"/>
  <c r="H1063"/>
  <c r="B1063"/>
  <c r="D1063"/>
  <c r="E1063"/>
  <c r="F1063"/>
  <c r="G1063"/>
  <c r="F1033"/>
  <c r="G1033"/>
  <c r="H1033"/>
  <c r="D1033"/>
  <c r="E1033"/>
  <c r="A1033"/>
  <c r="F1017"/>
  <c r="G1017"/>
  <c r="H1017"/>
  <c r="D1017"/>
  <c r="E1017"/>
  <c r="A1017"/>
  <c r="B1017"/>
  <c r="D987"/>
  <c r="E987"/>
  <c r="F987"/>
  <c r="G987"/>
  <c r="H987"/>
  <c r="A987"/>
  <c r="B987"/>
  <c r="D962"/>
  <c r="E962"/>
  <c r="F962"/>
  <c r="G962"/>
  <c r="H962"/>
  <c r="B962"/>
  <c r="A962"/>
  <c r="G1104"/>
  <c r="D1104"/>
  <c r="E1104"/>
  <c r="F1104"/>
  <c r="H1104"/>
  <c r="A1104"/>
  <c r="D898"/>
  <c r="E898"/>
  <c r="F898"/>
  <c r="G898"/>
  <c r="H898"/>
  <c r="A898"/>
  <c r="B898"/>
  <c r="B1104"/>
  <c r="D1150"/>
  <c r="E1150"/>
  <c r="F1150"/>
  <c r="G1150"/>
  <c r="H1150"/>
  <c r="B1146"/>
  <c r="F1146"/>
  <c r="G1146"/>
  <c r="H1146"/>
  <c r="E1146"/>
  <c r="F1142"/>
  <c r="B1129"/>
  <c r="B1150"/>
  <c r="D1142"/>
  <c r="B1106"/>
  <c r="D1131"/>
  <c r="H1131"/>
  <c r="E1131"/>
  <c r="F1131"/>
  <c r="G1131"/>
  <c r="A1131"/>
  <c r="A1123"/>
  <c r="D1123"/>
  <c r="E1123"/>
  <c r="F1123"/>
  <c r="G1123"/>
  <c r="H1123"/>
  <c r="A1109"/>
  <c r="G1109"/>
  <c r="B1109"/>
  <c r="D1109"/>
  <c r="H1109"/>
  <c r="E1109"/>
  <c r="F1109"/>
  <c r="A1075"/>
  <c r="F1075"/>
  <c r="G1075"/>
  <c r="H1075"/>
  <c r="E1075"/>
  <c r="A1063"/>
  <c r="B1038"/>
  <c r="B1033"/>
  <c r="B1024"/>
  <c r="A1011"/>
  <c r="B1011"/>
  <c r="E1011"/>
  <c r="D1011"/>
  <c r="F1011"/>
  <c r="G1011"/>
  <c r="H1011"/>
  <c r="B946"/>
  <c r="D1083"/>
  <c r="E1083"/>
  <c r="F1083"/>
  <c r="H1083"/>
  <c r="A1083"/>
  <c r="B1083"/>
  <c r="G1083"/>
  <c r="H1095"/>
  <c r="B1095"/>
  <c r="A1095"/>
  <c r="D1095"/>
  <c r="G1095"/>
  <c r="D845"/>
  <c r="A845"/>
  <c r="B845"/>
  <c r="E845"/>
  <c r="F845"/>
  <c r="G845"/>
  <c r="H845"/>
  <c r="D1167"/>
  <c r="E1167"/>
  <c r="G1167"/>
  <c r="F1167"/>
  <c r="H1167"/>
  <c r="E1158"/>
  <c r="G1158"/>
  <c r="A1158"/>
  <c r="D1158"/>
  <c r="H1158"/>
  <c r="B1158"/>
  <c r="F1158"/>
  <c r="A1155"/>
  <c r="B1155"/>
  <c r="H1155"/>
  <c r="A1167"/>
  <c r="F1175"/>
  <c r="A1175"/>
  <c r="G1175"/>
  <c r="H1175"/>
  <c r="B1175"/>
  <c r="D1175"/>
  <c r="E1175"/>
  <c r="F1165"/>
  <c r="D1165"/>
  <c r="E1165"/>
  <c r="H1165"/>
  <c r="G1165"/>
  <c r="D1152"/>
  <c r="H1152"/>
  <c r="E1152"/>
  <c r="F1152"/>
  <c r="G1152"/>
  <c r="B1131"/>
  <c r="H1127"/>
  <c r="D1127"/>
  <c r="E1127"/>
  <c r="F1127"/>
  <c r="G1127"/>
  <c r="A1127"/>
  <c r="B1123"/>
  <c r="D1108"/>
  <c r="H1084"/>
  <c r="A1084"/>
  <c r="B1084"/>
  <c r="D1084"/>
  <c r="G1084"/>
  <c r="A1068"/>
  <c r="D1068"/>
  <c r="H1068"/>
  <c r="B1068"/>
  <c r="G1068"/>
  <c r="H1054"/>
  <c r="B1054"/>
  <c r="A1054"/>
  <c r="D1054"/>
  <c r="F1054"/>
  <c r="G1054"/>
  <c r="D1010"/>
  <c r="A758"/>
  <c r="B758"/>
  <c r="D758"/>
  <c r="E758"/>
  <c r="F758"/>
  <c r="G758"/>
  <c r="H758"/>
  <c r="F1097"/>
  <c r="H1097"/>
  <c r="F896"/>
  <c r="G896"/>
  <c r="H896"/>
  <c r="D896"/>
  <c r="E896"/>
  <c r="D748"/>
  <c r="E748"/>
  <c r="F748"/>
  <c r="G748"/>
  <c r="A748"/>
  <c r="B748"/>
  <c r="H748"/>
  <c r="D739"/>
  <c r="E739"/>
  <c r="F739"/>
  <c r="G739"/>
  <c r="H739"/>
  <c r="B739"/>
  <c r="A702"/>
  <c r="B702"/>
  <c r="D702"/>
  <c r="E702"/>
  <c r="F702"/>
  <c r="G702"/>
  <c r="H702"/>
  <c r="F1144"/>
  <c r="A1119"/>
  <c r="D1119"/>
  <c r="A1080"/>
  <c r="B1080"/>
  <c r="A1014"/>
  <c r="D974"/>
  <c r="A968"/>
  <c r="B968"/>
  <c r="D968"/>
  <c r="E968"/>
  <c r="F968"/>
  <c r="H968"/>
  <c r="E857"/>
  <c r="F857"/>
  <c r="G857"/>
  <c r="H857"/>
  <c r="A857"/>
  <c r="B857"/>
  <c r="D857"/>
  <c r="A842"/>
  <c r="B842"/>
  <c r="D842"/>
  <c r="G842"/>
  <c r="E804"/>
  <c r="A804"/>
  <c r="B804"/>
  <c r="D804"/>
  <c r="H804"/>
  <c r="A774"/>
  <c r="B774"/>
  <c r="D774"/>
  <c r="G774"/>
  <c r="B723"/>
  <c r="D723"/>
  <c r="E723"/>
  <c r="G723"/>
  <c r="H723"/>
  <c r="B1030"/>
  <c r="D1030"/>
  <c r="E1030"/>
  <c r="F1030"/>
  <c r="H1013"/>
  <c r="D980"/>
  <c r="E980"/>
  <c r="F980"/>
  <c r="G980"/>
  <c r="H980"/>
  <c r="G967"/>
  <c r="A947"/>
  <c r="B947"/>
  <c r="D947"/>
  <c r="F947"/>
  <c r="H910"/>
  <c r="B910"/>
  <c r="E910"/>
  <c r="B893"/>
  <c r="D893"/>
  <c r="E893"/>
  <c r="F893"/>
  <c r="G893"/>
  <c r="H893"/>
  <c r="E835"/>
  <c r="F835"/>
  <c r="G835"/>
  <c r="H835"/>
  <c r="A832"/>
  <c r="B832"/>
  <c r="D832"/>
  <c r="F832"/>
  <c r="G832"/>
  <c r="H832"/>
  <c r="B658"/>
  <c r="F658"/>
  <c r="H658"/>
  <c r="G658"/>
  <c r="D93"/>
  <c r="H93"/>
  <c r="E93"/>
  <c r="G93"/>
  <c r="B93"/>
  <c r="F93"/>
  <c r="D21"/>
  <c r="E21"/>
  <c r="F21"/>
  <c r="B21"/>
  <c r="G21"/>
  <c r="H21"/>
  <c r="F1112"/>
  <c r="E1097"/>
  <c r="E1088"/>
  <c r="E1079"/>
  <c r="F1072"/>
  <c r="F1056"/>
  <c r="B1046"/>
  <c r="D1046"/>
  <c r="E1046"/>
  <c r="F1046"/>
  <c r="F1013"/>
  <c r="A1000"/>
  <c r="B1000"/>
  <c r="D1000"/>
  <c r="H1000"/>
  <c r="A980"/>
  <c r="B974"/>
  <c r="E967"/>
  <c r="D936"/>
  <c r="E936"/>
  <c r="F936"/>
  <c r="G936"/>
  <c r="H936"/>
  <c r="A933"/>
  <c r="B933"/>
  <c r="H925"/>
  <c r="A910"/>
  <c r="B835"/>
  <c r="A786"/>
  <c r="F786"/>
  <c r="G786"/>
  <c r="B786"/>
  <c r="D786"/>
  <c r="E786"/>
  <c r="H786"/>
  <c r="G684"/>
  <c r="H684"/>
  <c r="A684"/>
  <c r="D684"/>
  <c r="E684"/>
  <c r="F684"/>
  <c r="B684"/>
  <c r="A658"/>
  <c r="H513"/>
  <c r="D513"/>
  <c r="E513"/>
  <c r="F513"/>
  <c r="G513"/>
  <c r="A513"/>
  <c r="B513"/>
  <c r="E1026"/>
  <c r="F1026"/>
  <c r="G1026"/>
  <c r="H1026"/>
  <c r="A986"/>
  <c r="B986"/>
  <c r="D986"/>
  <c r="F986"/>
  <c r="H942"/>
  <c r="E942"/>
  <c r="F942"/>
  <c r="G942"/>
  <c r="B896"/>
  <c r="A892"/>
  <c r="B892"/>
  <c r="D892"/>
  <c r="G892"/>
  <c r="D882"/>
  <c r="E882"/>
  <c r="F882"/>
  <c r="G882"/>
  <c r="H882"/>
  <c r="B840"/>
  <c r="A840"/>
  <c r="D840"/>
  <c r="F840"/>
  <c r="G840"/>
  <c r="H840"/>
  <c r="A763"/>
  <c r="D763"/>
  <c r="E763"/>
  <c r="F763"/>
  <c r="H763"/>
  <c r="D757"/>
  <c r="E757"/>
  <c r="F757"/>
  <c r="B757"/>
  <c r="H757"/>
  <c r="A739"/>
  <c r="H559"/>
  <c r="B559"/>
  <c r="D559"/>
  <c r="E559"/>
  <c r="F559"/>
  <c r="G559"/>
  <c r="A559"/>
  <c r="A883"/>
  <c r="B883"/>
  <c r="D883"/>
  <c r="F883"/>
  <c r="G883"/>
  <c r="H883"/>
  <c r="B1097"/>
  <c r="E1042"/>
  <c r="F1042"/>
  <c r="G1042"/>
  <c r="H1042"/>
  <c r="A1032"/>
  <c r="B1032"/>
  <c r="D1032"/>
  <c r="H1032"/>
  <c r="B1026"/>
  <c r="B1013"/>
  <c r="D996"/>
  <c r="E996"/>
  <c r="F996"/>
  <c r="G996"/>
  <c r="H996"/>
  <c r="G976"/>
  <c r="H976"/>
  <c r="A976"/>
  <c r="F960"/>
  <c r="E960"/>
  <c r="G960"/>
  <c r="H960"/>
  <c r="E953"/>
  <c r="A953"/>
  <c r="B953"/>
  <c r="F953"/>
  <c r="F928"/>
  <c r="B928"/>
  <c r="D928"/>
  <c r="E928"/>
  <c r="G928"/>
  <c r="H928"/>
  <c r="A915"/>
  <c r="B915"/>
  <c r="D915"/>
  <c r="F915"/>
  <c r="A908"/>
  <c r="D908"/>
  <c r="E908"/>
  <c r="F908"/>
  <c r="G908"/>
  <c r="H908"/>
  <c r="A896"/>
  <c r="A886"/>
  <c r="B886"/>
  <c r="D886"/>
  <c r="E886"/>
  <c r="F886"/>
  <c r="H886"/>
  <c r="G886"/>
  <c r="A867"/>
  <c r="B867"/>
  <c r="D867"/>
  <c r="E867"/>
  <c r="D839"/>
  <c r="E839"/>
  <c r="F839"/>
  <c r="G839"/>
  <c r="H839"/>
  <c r="B839"/>
  <c r="A821"/>
  <c r="B821"/>
  <c r="D821"/>
  <c r="E821"/>
  <c r="G821"/>
  <c r="F794"/>
  <c r="G794"/>
  <c r="H794"/>
  <c r="D794"/>
  <c r="E794"/>
  <c r="B794"/>
  <c r="A784"/>
  <c r="B784"/>
  <c r="H784"/>
  <c r="F784"/>
  <c r="G784"/>
  <c r="E784"/>
  <c r="B763"/>
  <c r="A757"/>
  <c r="F718"/>
  <c r="G718"/>
  <c r="H718"/>
  <c r="A718"/>
  <c r="B718"/>
  <c r="D718"/>
  <c r="E718"/>
  <c r="H682"/>
  <c r="A682"/>
  <c r="B682"/>
  <c r="D682"/>
  <c r="E682"/>
  <c r="F682"/>
  <c r="G682"/>
  <c r="A662"/>
  <c r="B662"/>
  <c r="G662"/>
  <c r="H662"/>
  <c r="D662"/>
  <c r="E662"/>
  <c r="A587"/>
  <c r="B587"/>
  <c r="D587"/>
  <c r="F587"/>
  <c r="G587"/>
  <c r="H587"/>
  <c r="E587"/>
  <c r="B583"/>
  <c r="A583"/>
  <c r="D583"/>
  <c r="F583"/>
  <c r="H583"/>
  <c r="B1153"/>
  <c r="A1079"/>
  <c r="B1072"/>
  <c r="B1051"/>
  <c r="A1026"/>
  <c r="A1002"/>
  <c r="B1002"/>
  <c r="F1002"/>
  <c r="H999"/>
  <c r="B999"/>
  <c r="B996"/>
  <c r="B982"/>
  <c r="D982"/>
  <c r="E982"/>
  <c r="F982"/>
  <c r="H982"/>
  <c r="A979"/>
  <c r="B979"/>
  <c r="E979"/>
  <c r="B966"/>
  <c r="D966"/>
  <c r="E966"/>
  <c r="F966"/>
  <c r="G966"/>
  <c r="H966"/>
  <c r="H963"/>
  <c r="B942"/>
  <c r="G931"/>
  <c r="A928"/>
  <c r="A918"/>
  <c r="D918"/>
  <c r="E918"/>
  <c r="F918"/>
  <c r="B918"/>
  <c r="B908"/>
  <c r="B882"/>
  <c r="D866"/>
  <c r="E866"/>
  <c r="F866"/>
  <c r="G866"/>
  <c r="H866"/>
  <c r="A866"/>
  <c r="A854"/>
  <c r="B854"/>
  <c r="D854"/>
  <c r="E854"/>
  <c r="F854"/>
  <c r="H854"/>
  <c r="A839"/>
  <c r="D789"/>
  <c r="E789"/>
  <c r="H789"/>
  <c r="G789"/>
  <c r="A789"/>
  <c r="E779"/>
  <c r="F779"/>
  <c r="A779"/>
  <c r="B779"/>
  <c r="D779"/>
  <c r="G779"/>
  <c r="H779"/>
  <c r="F762"/>
  <c r="G762"/>
  <c r="H762"/>
  <c r="A762"/>
  <c r="B762"/>
  <c r="D762"/>
  <c r="E762"/>
  <c r="F674"/>
  <c r="A674"/>
  <c r="B674"/>
  <c r="H674"/>
  <c r="D674"/>
  <c r="B647"/>
  <c r="D647"/>
  <c r="F647"/>
  <c r="A647"/>
  <c r="E647"/>
  <c r="G647"/>
  <c r="H647"/>
  <c r="A1016"/>
  <c r="B1016"/>
  <c r="D1016"/>
  <c r="H1016"/>
  <c r="B925"/>
  <c r="D925"/>
  <c r="F925"/>
  <c r="G925"/>
  <c r="A1103"/>
  <c r="D1103"/>
  <c r="A1097"/>
  <c r="B1090"/>
  <c r="A1114"/>
  <c r="F1111"/>
  <c r="D1107"/>
  <c r="B1101"/>
  <c r="D1092"/>
  <c r="E1092"/>
  <c r="G1092"/>
  <c r="B1081"/>
  <c r="B1074"/>
  <c r="B1067"/>
  <c r="F1061"/>
  <c r="E1058"/>
  <c r="F1058"/>
  <c r="G1058"/>
  <c r="H1058"/>
  <c r="A1048"/>
  <c r="B1048"/>
  <c r="D1048"/>
  <c r="H1048"/>
  <c r="B1042"/>
  <c r="B1029"/>
  <c r="D1012"/>
  <c r="E1012"/>
  <c r="F1012"/>
  <c r="G1012"/>
  <c r="H1012"/>
  <c r="A996"/>
  <c r="F985"/>
  <c r="G985"/>
  <c r="H985"/>
  <c r="A982"/>
  <c r="B976"/>
  <c r="B960"/>
  <c r="E956"/>
  <c r="F956"/>
  <c r="G956"/>
  <c r="H956"/>
  <c r="E952"/>
  <c r="F952"/>
  <c r="G952"/>
  <c r="H952"/>
  <c r="A942"/>
  <c r="G935"/>
  <c r="A935"/>
  <c r="B935"/>
  <c r="D935"/>
  <c r="F931"/>
  <c r="D907"/>
  <c r="E907"/>
  <c r="F907"/>
  <c r="G907"/>
  <c r="H907"/>
  <c r="B907"/>
  <c r="A882"/>
  <c r="E820"/>
  <c r="D820"/>
  <c r="F820"/>
  <c r="G820"/>
  <c r="H820"/>
  <c r="A820"/>
  <c r="B820"/>
  <c r="B789"/>
  <c r="G716"/>
  <c r="H716"/>
  <c r="A716"/>
  <c r="B716"/>
  <c r="D716"/>
  <c r="E716"/>
  <c r="F716"/>
  <c r="F586"/>
  <c r="D586"/>
  <c r="E586"/>
  <c r="G586"/>
  <c r="H586"/>
  <c r="A586"/>
  <c r="B586"/>
  <c r="H967"/>
  <c r="B967"/>
  <c r="A1059"/>
  <c r="B1059"/>
  <c r="E1059"/>
  <c r="D1051"/>
  <c r="E1051"/>
  <c r="F1051"/>
  <c r="G1051"/>
  <c r="H1051"/>
  <c r="B1134"/>
  <c r="B1128"/>
  <c r="A1124"/>
  <c r="A1122"/>
  <c r="B1120"/>
  <c r="B1118"/>
  <c r="B1116"/>
  <c r="B1103"/>
  <c r="H1098"/>
  <c r="H1089"/>
  <c r="D1076"/>
  <c r="E1076"/>
  <c r="G1076"/>
  <c r="E1061"/>
  <c r="A1042"/>
  <c r="E1034"/>
  <c r="E1031"/>
  <c r="A1018"/>
  <c r="B1018"/>
  <c r="F1018"/>
  <c r="H1015"/>
  <c r="B1015"/>
  <c r="B1012"/>
  <c r="H1006"/>
  <c r="E1001"/>
  <c r="A999"/>
  <c r="H981"/>
  <c r="E978"/>
  <c r="F978"/>
  <c r="G978"/>
  <c r="H978"/>
  <c r="H965"/>
  <c r="F963"/>
  <c r="A960"/>
  <c r="B952"/>
  <c r="G948"/>
  <c r="D948"/>
  <c r="E948"/>
  <c r="F948"/>
  <c r="H948"/>
  <c r="E931"/>
  <c r="G927"/>
  <c r="A907"/>
  <c r="G903"/>
  <c r="H903"/>
  <c r="A903"/>
  <c r="B903"/>
  <c r="D903"/>
  <c r="G874"/>
  <c r="B866"/>
  <c r="D850"/>
  <c r="E850"/>
  <c r="F850"/>
  <c r="G850"/>
  <c r="H850"/>
  <c r="A850"/>
  <c r="B850"/>
  <c r="E771"/>
  <c r="F771"/>
  <c r="G771"/>
  <c r="H771"/>
  <c r="A771"/>
  <c r="B771"/>
  <c r="F746"/>
  <c r="G746"/>
  <c r="H746"/>
  <c r="A746"/>
  <c r="B746"/>
  <c r="D746"/>
  <c r="E746"/>
  <c r="E1090"/>
  <c r="F1090"/>
  <c r="G1090"/>
  <c r="B1126"/>
  <c r="E1126"/>
  <c r="B1122"/>
  <c r="D1173"/>
  <c r="A1166"/>
  <c r="B1164"/>
  <c r="D1156"/>
  <c r="A1149"/>
  <c r="D1141"/>
  <c r="F1137"/>
  <c r="H1135"/>
  <c r="B1132"/>
  <c r="A1130"/>
  <c r="H1121"/>
  <c r="A1120"/>
  <c r="D1111"/>
  <c r="B1105"/>
  <c r="G1098"/>
  <c r="F1096"/>
  <c r="A1092"/>
  <c r="G1089"/>
  <c r="H1080"/>
  <c r="B1076"/>
  <c r="H1073"/>
  <c r="H1066"/>
  <c r="A1064"/>
  <c r="B1064"/>
  <c r="D1064"/>
  <c r="H1064"/>
  <c r="D1061"/>
  <c r="B1058"/>
  <c r="D1028"/>
  <c r="E1028"/>
  <c r="F1028"/>
  <c r="G1028"/>
  <c r="H1028"/>
  <c r="H1022"/>
  <c r="H1020"/>
  <c r="A1012"/>
  <c r="G1006"/>
  <c r="A988"/>
  <c r="D988"/>
  <c r="B985"/>
  <c r="G981"/>
  <c r="A975"/>
  <c r="B975"/>
  <c r="D975"/>
  <c r="E975"/>
  <c r="F975"/>
  <c r="G975"/>
  <c r="G972"/>
  <c r="G965"/>
  <c r="B956"/>
  <c r="A952"/>
  <c r="B938"/>
  <c r="E938"/>
  <c r="F938"/>
  <c r="G938"/>
  <c r="H938"/>
  <c r="F843"/>
  <c r="B843"/>
  <c r="D843"/>
  <c r="E843"/>
  <c r="G843"/>
  <c r="H843"/>
  <c r="D829"/>
  <c r="A829"/>
  <c r="B829"/>
  <c r="G829"/>
  <c r="H829"/>
  <c r="D766"/>
  <c r="E766"/>
  <c r="H766"/>
  <c r="A766"/>
  <c r="F766"/>
  <c r="A635"/>
  <c r="B635"/>
  <c r="E635"/>
  <c r="D635"/>
  <c r="F635"/>
  <c r="G635"/>
  <c r="H635"/>
  <c r="B1062"/>
  <c r="D1062"/>
  <c r="E1062"/>
  <c r="F1062"/>
  <c r="G1072"/>
  <c r="H1072"/>
  <c r="A1062"/>
  <c r="G1056"/>
  <c r="H1056"/>
  <c r="A1056"/>
  <c r="B1124"/>
  <c r="B1145"/>
  <c r="B1107"/>
  <c r="F1098"/>
  <c r="B1094"/>
  <c r="E1094"/>
  <c r="F1089"/>
  <c r="G1080"/>
  <c r="A1076"/>
  <c r="G1073"/>
  <c r="G1066"/>
  <c r="A1058"/>
  <c r="A1034"/>
  <c r="B1034"/>
  <c r="F1034"/>
  <c r="H1031"/>
  <c r="B1031"/>
  <c r="G1022"/>
  <c r="G1020"/>
  <c r="F1006"/>
  <c r="F1001"/>
  <c r="G1001"/>
  <c r="H1001"/>
  <c r="F981"/>
  <c r="H974"/>
  <c r="F965"/>
  <c r="A963"/>
  <c r="B963"/>
  <c r="E963"/>
  <c r="A956"/>
  <c r="A931"/>
  <c r="B931"/>
  <c r="D927"/>
  <c r="E927"/>
  <c r="B927"/>
  <c r="A874"/>
  <c r="B874"/>
  <c r="D874"/>
  <c r="E874"/>
  <c r="H874"/>
  <c r="D837"/>
  <c r="E837"/>
  <c r="F837"/>
  <c r="G837"/>
  <c r="H837"/>
  <c r="A837"/>
  <c r="B837"/>
  <c r="H792"/>
  <c r="A792"/>
  <c r="B792"/>
  <c r="D792"/>
  <c r="E792"/>
  <c r="F792"/>
  <c r="G792"/>
  <c r="A770"/>
  <c r="B770"/>
  <c r="D770"/>
  <c r="F770"/>
  <c r="G770"/>
  <c r="E770"/>
  <c r="H770"/>
  <c r="H760"/>
  <c r="A760"/>
  <c r="B760"/>
  <c r="F760"/>
  <c r="G760"/>
  <c r="D760"/>
  <c r="H688"/>
  <c r="E688"/>
  <c r="F688"/>
  <c r="G688"/>
  <c r="D688"/>
  <c r="A688"/>
  <c r="G610"/>
  <c r="H610"/>
  <c r="A610"/>
  <c r="D610"/>
  <c r="E610"/>
  <c r="F610"/>
  <c r="B610"/>
  <c r="F597"/>
  <c r="G597"/>
  <c r="H597"/>
  <c r="D597"/>
  <c r="E597"/>
  <c r="B597"/>
  <c r="D796"/>
  <c r="E796"/>
  <c r="F796"/>
  <c r="A796"/>
  <c r="B796"/>
  <c r="G796"/>
  <c r="D1067"/>
  <c r="E1067"/>
  <c r="F1067"/>
  <c r="H1067"/>
  <c r="B1151"/>
  <c r="B1177"/>
  <c r="G1135"/>
  <c r="H1133"/>
  <c r="G1121"/>
  <c r="H1119"/>
  <c r="H1117"/>
  <c r="F1135"/>
  <c r="G1133"/>
  <c r="F1121"/>
  <c r="G1119"/>
  <c r="G1117"/>
  <c r="E1098"/>
  <c r="D1096"/>
  <c r="A1094"/>
  <c r="E1089"/>
  <c r="A1087"/>
  <c r="B1087"/>
  <c r="D1087"/>
  <c r="F1080"/>
  <c r="B1078"/>
  <c r="E1078"/>
  <c r="F1073"/>
  <c r="A1071"/>
  <c r="B1071"/>
  <c r="D1071"/>
  <c r="E1071"/>
  <c r="E1066"/>
  <c r="B1061"/>
  <c r="D1044"/>
  <c r="E1044"/>
  <c r="F1044"/>
  <c r="G1044"/>
  <c r="H1044"/>
  <c r="A1028"/>
  <c r="F1022"/>
  <c r="F1020"/>
  <c r="H1014"/>
  <c r="E1006"/>
  <c r="B998"/>
  <c r="D998"/>
  <c r="E998"/>
  <c r="F998"/>
  <c r="B988"/>
  <c r="G984"/>
  <c r="E981"/>
  <c r="A978"/>
  <c r="G974"/>
  <c r="E965"/>
  <c r="A948"/>
  <c r="A938"/>
  <c r="D930"/>
  <c r="A930"/>
  <c r="B930"/>
  <c r="E930"/>
  <c r="F930"/>
  <c r="G930"/>
  <c r="H930"/>
  <c r="E901"/>
  <c r="H842"/>
  <c r="A777"/>
  <c r="B777"/>
  <c r="G777"/>
  <c r="H777"/>
  <c r="D777"/>
  <c r="E777"/>
  <c r="F777"/>
  <c r="H774"/>
  <c r="G769"/>
  <c r="H769"/>
  <c r="A769"/>
  <c r="D769"/>
  <c r="E769"/>
  <c r="F769"/>
  <c r="H714"/>
  <c r="A714"/>
  <c r="B714"/>
  <c r="D714"/>
  <c r="E714"/>
  <c r="G714"/>
  <c r="A597"/>
  <c r="G1088"/>
  <c r="H1088"/>
  <c r="G871"/>
  <c r="H871"/>
  <c r="A871"/>
  <c r="D871"/>
  <c r="E871"/>
  <c r="F871"/>
  <c r="A1112"/>
  <c r="D1101"/>
  <c r="F1101"/>
  <c r="A1151"/>
  <c r="B1149"/>
  <c r="A1162"/>
  <c r="B1156"/>
  <c r="H1144"/>
  <c r="E1135"/>
  <c r="E1133"/>
  <c r="F1119"/>
  <c r="B1111"/>
  <c r="D1098"/>
  <c r="D1089"/>
  <c r="E1080"/>
  <c r="E1073"/>
  <c r="A1050"/>
  <c r="B1050"/>
  <c r="F1050"/>
  <c r="A1031"/>
  <c r="B1001"/>
  <c r="D981"/>
  <c r="F974"/>
  <c r="A972"/>
  <c r="B972"/>
  <c r="D972"/>
  <c r="H947"/>
  <c r="H933"/>
  <c r="A927"/>
  <c r="G910"/>
  <c r="E889"/>
  <c r="F889"/>
  <c r="G889"/>
  <c r="H889"/>
  <c r="A858"/>
  <c r="B858"/>
  <c r="D858"/>
  <c r="E858"/>
  <c r="F858"/>
  <c r="F842"/>
  <c r="B828"/>
  <c r="D828"/>
  <c r="E828"/>
  <c r="F828"/>
  <c r="G828"/>
  <c r="A828"/>
  <c r="G804"/>
  <c r="F774"/>
  <c r="G697"/>
  <c r="A697"/>
  <c r="B697"/>
  <c r="E697"/>
  <c r="F697"/>
  <c r="H697"/>
  <c r="B688"/>
  <c r="B861"/>
  <c r="D861"/>
  <c r="E861"/>
  <c r="F861"/>
  <c r="G861"/>
  <c r="A861"/>
  <c r="G855"/>
  <c r="H855"/>
  <c r="A855"/>
  <c r="E855"/>
  <c r="F855"/>
  <c r="B855"/>
  <c r="G818"/>
  <c r="E818"/>
  <c r="F818"/>
  <c r="H818"/>
  <c r="A818"/>
  <c r="G785"/>
  <c r="H785"/>
  <c r="A785"/>
  <c r="B785"/>
  <c r="D785"/>
  <c r="E785"/>
  <c r="F785"/>
  <c r="B1088"/>
  <c r="F1081"/>
  <c r="G1081"/>
  <c r="H1081"/>
  <c r="B1079"/>
  <c r="E1074"/>
  <c r="F1074"/>
  <c r="G1074"/>
  <c r="D1117"/>
  <c r="F1117"/>
  <c r="B1066"/>
  <c r="F1066"/>
  <c r="D1060"/>
  <c r="E1060"/>
  <c r="F1060"/>
  <c r="G1060"/>
  <c r="H1060"/>
  <c r="H1030"/>
  <c r="A1020"/>
  <c r="D1020"/>
  <c r="B1014"/>
  <c r="D1014"/>
  <c r="E1014"/>
  <c r="F1014"/>
  <c r="A984"/>
  <c r="B984"/>
  <c r="D984"/>
  <c r="F984"/>
  <c r="H984"/>
  <c r="E974"/>
  <c r="G968"/>
  <c r="A965"/>
  <c r="B965"/>
  <c r="G947"/>
  <c r="G933"/>
  <c r="F923"/>
  <c r="H923"/>
  <c r="D923"/>
  <c r="E923"/>
  <c r="G923"/>
  <c r="F910"/>
  <c r="F901"/>
  <c r="G901"/>
  <c r="H901"/>
  <c r="E873"/>
  <c r="F873"/>
  <c r="G873"/>
  <c r="H873"/>
  <c r="A873"/>
  <c r="E842"/>
  <c r="F804"/>
  <c r="E774"/>
  <c r="B735"/>
  <c r="F735"/>
  <c r="G735"/>
  <c r="H735"/>
  <c r="A735"/>
  <c r="D735"/>
  <c r="E735"/>
  <c r="F723"/>
  <c r="B687"/>
  <c r="A687"/>
  <c r="D687"/>
  <c r="E687"/>
  <c r="F687"/>
  <c r="G687"/>
  <c r="H687"/>
  <c r="E658"/>
  <c r="A904"/>
  <c r="B904"/>
  <c r="D904"/>
  <c r="G904"/>
  <c r="B877"/>
  <c r="D877"/>
  <c r="E877"/>
  <c r="F877"/>
  <c r="G877"/>
  <c r="A870"/>
  <c r="B870"/>
  <c r="D870"/>
  <c r="E870"/>
  <c r="F870"/>
  <c r="H870"/>
  <c r="F803"/>
  <c r="D803"/>
  <c r="E803"/>
  <c r="G803"/>
  <c r="H803"/>
  <c r="A793"/>
  <c r="B793"/>
  <c r="G793"/>
  <c r="H793"/>
  <c r="D793"/>
  <c r="F634"/>
  <c r="A634"/>
  <c r="B634"/>
  <c r="D634"/>
  <c r="E634"/>
  <c r="G634"/>
  <c r="H634"/>
  <c r="G625"/>
  <c r="H625"/>
  <c r="F625"/>
  <c r="A625"/>
  <c r="B625"/>
  <c r="G609"/>
  <c r="A609"/>
  <c r="B609"/>
  <c r="D609"/>
  <c r="E609"/>
  <c r="F609"/>
  <c r="H609"/>
  <c r="H591"/>
  <c r="B591"/>
  <c r="A591"/>
  <c r="D591"/>
  <c r="E591"/>
  <c r="F591"/>
  <c r="G591"/>
  <c r="D434"/>
  <c r="E434"/>
  <c r="G434"/>
  <c r="B434"/>
  <c r="H434"/>
  <c r="F434"/>
  <c r="B356"/>
  <c r="F356"/>
  <c r="E356"/>
  <c r="G356"/>
  <c r="H356"/>
  <c r="D356"/>
  <c r="A754"/>
  <c r="B754"/>
  <c r="D754"/>
  <c r="E754"/>
  <c r="F754"/>
  <c r="G754"/>
  <c r="A680"/>
  <c r="B680"/>
  <c r="F680"/>
  <c r="G680"/>
  <c r="H680"/>
  <c r="G673"/>
  <c r="D673"/>
  <c r="E673"/>
  <c r="F673"/>
  <c r="H673"/>
  <c r="A673"/>
  <c r="A608"/>
  <c r="H608"/>
  <c r="B608"/>
  <c r="D608"/>
  <c r="E608"/>
  <c r="F608"/>
  <c r="G518"/>
  <c r="D518"/>
  <c r="E518"/>
  <c r="B518"/>
  <c r="A518"/>
  <c r="F518"/>
  <c r="H518"/>
  <c r="E504"/>
  <c r="F504"/>
  <c r="G504"/>
  <c r="B504"/>
  <c r="D504"/>
  <c r="H504"/>
  <c r="A504"/>
  <c r="D176"/>
  <c r="B176"/>
  <c r="E176"/>
  <c r="F176"/>
  <c r="G176"/>
  <c r="H176"/>
  <c r="G1057"/>
  <c r="G1041"/>
  <c r="G1025"/>
  <c r="G1009"/>
  <c r="G993"/>
  <c r="G977"/>
  <c r="F970"/>
  <c r="F961"/>
  <c r="G959"/>
  <c r="G957"/>
  <c r="F955"/>
  <c r="E951"/>
  <c r="E949"/>
  <c r="F937"/>
  <c r="E922"/>
  <c r="B920"/>
  <c r="D920"/>
  <c r="A851"/>
  <c r="B851"/>
  <c r="D851"/>
  <c r="H825"/>
  <c r="A825"/>
  <c r="B673"/>
  <c r="B639"/>
  <c r="A639"/>
  <c r="D639"/>
  <c r="E639"/>
  <c r="F639"/>
  <c r="G639"/>
  <c r="D603"/>
  <c r="E603"/>
  <c r="G603"/>
  <c r="H603"/>
  <c r="F603"/>
  <c r="A603"/>
  <c r="D569"/>
  <c r="E569"/>
  <c r="F569"/>
  <c r="G569"/>
  <c r="H569"/>
  <c r="B569"/>
  <c r="D970"/>
  <c r="D961"/>
  <c r="E959"/>
  <c r="D955"/>
  <c r="D914"/>
  <c r="F914"/>
  <c r="G914"/>
  <c r="H914"/>
  <c r="F912"/>
  <c r="H912"/>
  <c r="A888"/>
  <c r="B888"/>
  <c r="D888"/>
  <c r="F888"/>
  <c r="G888"/>
  <c r="A838"/>
  <c r="B838"/>
  <c r="D838"/>
  <c r="E838"/>
  <c r="B824"/>
  <c r="D824"/>
  <c r="E824"/>
  <c r="F824"/>
  <c r="G824"/>
  <c r="H824"/>
  <c r="H744"/>
  <c r="A744"/>
  <c r="B744"/>
  <c r="F731"/>
  <c r="H720"/>
  <c r="E720"/>
  <c r="F720"/>
  <c r="G720"/>
  <c r="A720"/>
  <c r="B720"/>
  <c r="D720"/>
  <c r="G701"/>
  <c r="H701"/>
  <c r="A701"/>
  <c r="B701"/>
  <c r="B957"/>
  <c r="F957"/>
  <c r="B941"/>
  <c r="F941"/>
  <c r="F926"/>
  <c r="D924"/>
  <c r="F919"/>
  <c r="B909"/>
  <c r="D909"/>
  <c r="E909"/>
  <c r="F909"/>
  <c r="G909"/>
  <c r="A906"/>
  <c r="B906"/>
  <c r="E906"/>
  <c r="F894"/>
  <c r="D891"/>
  <c r="E891"/>
  <c r="F891"/>
  <c r="G891"/>
  <c r="H891"/>
  <c r="F887"/>
  <c r="D876"/>
  <c r="F860"/>
  <c r="G844"/>
  <c r="G831"/>
  <c r="H831"/>
  <c r="A831"/>
  <c r="A824"/>
  <c r="G802"/>
  <c r="A802"/>
  <c r="B802"/>
  <c r="D802"/>
  <c r="A695"/>
  <c r="B695"/>
  <c r="E695"/>
  <c r="F695"/>
  <c r="G695"/>
  <c r="H695"/>
  <c r="D692"/>
  <c r="E692"/>
  <c r="F692"/>
  <c r="G692"/>
  <c r="H692"/>
  <c r="B955"/>
  <c r="B951"/>
  <c r="B949"/>
  <c r="B939"/>
  <c r="B937"/>
  <c r="F932"/>
  <c r="E926"/>
  <c r="A922"/>
  <c r="E919"/>
  <c r="B914"/>
  <c r="B912"/>
  <c r="H902"/>
  <c r="H899"/>
  <c r="E894"/>
  <c r="E887"/>
  <c r="H823"/>
  <c r="G814"/>
  <c r="H808"/>
  <c r="H801"/>
  <c r="A801"/>
  <c r="D801"/>
  <c r="E801"/>
  <c r="F801"/>
  <c r="G801"/>
  <c r="E731"/>
  <c r="H731"/>
  <c r="A731"/>
  <c r="G731"/>
  <c r="B719"/>
  <c r="A719"/>
  <c r="D719"/>
  <c r="E719"/>
  <c r="F719"/>
  <c r="G719"/>
  <c r="B692"/>
  <c r="F580"/>
  <c r="G580"/>
  <c r="H580"/>
  <c r="A580"/>
  <c r="D580"/>
  <c r="E580"/>
  <c r="F1085"/>
  <c r="F1069"/>
  <c r="D1055"/>
  <c r="F1053"/>
  <c r="D1039"/>
  <c r="F1037"/>
  <c r="D1023"/>
  <c r="F1021"/>
  <c r="D1007"/>
  <c r="F1005"/>
  <c r="D991"/>
  <c r="F989"/>
  <c r="F973"/>
  <c r="B970"/>
  <c r="B961"/>
  <c r="B959"/>
  <c r="A957"/>
  <c r="A955"/>
  <c r="A951"/>
  <c r="B945"/>
  <c r="A941"/>
  <c r="A939"/>
  <c r="A937"/>
  <c r="H934"/>
  <c r="E932"/>
  <c r="D926"/>
  <c r="G921"/>
  <c r="D919"/>
  <c r="A914"/>
  <c r="A912"/>
  <c r="G899"/>
  <c r="A891"/>
  <c r="B876"/>
  <c r="A872"/>
  <c r="B872"/>
  <c r="D872"/>
  <c r="F872"/>
  <c r="G872"/>
  <c r="A869"/>
  <c r="D860"/>
  <c r="E844"/>
  <c r="B831"/>
  <c r="F827"/>
  <c r="B827"/>
  <c r="G823"/>
  <c r="A817"/>
  <c r="B817"/>
  <c r="D817"/>
  <c r="F817"/>
  <c r="G817"/>
  <c r="F814"/>
  <c r="A812"/>
  <c r="G808"/>
  <c r="A806"/>
  <c r="B806"/>
  <c r="D806"/>
  <c r="E806"/>
  <c r="B801"/>
  <c r="F751"/>
  <c r="E699"/>
  <c r="H699"/>
  <c r="A699"/>
  <c r="B699"/>
  <c r="D699"/>
  <c r="F699"/>
  <c r="G699"/>
  <c r="A692"/>
  <c r="B580"/>
  <c r="B1057"/>
  <c r="B1041"/>
  <c r="B1025"/>
  <c r="B1009"/>
  <c r="E1005"/>
  <c r="B993"/>
  <c r="E989"/>
  <c r="B977"/>
  <c r="E973"/>
  <c r="A959"/>
  <c r="G934"/>
  <c r="F921"/>
  <c r="E905"/>
  <c r="F905"/>
  <c r="G905"/>
  <c r="H905"/>
  <c r="A902"/>
  <c r="B902"/>
  <c r="D902"/>
  <c r="E902"/>
  <c r="F902"/>
  <c r="F899"/>
  <c r="H894"/>
  <c r="B894"/>
  <c r="G887"/>
  <c r="H887"/>
  <c r="A887"/>
  <c r="D875"/>
  <c r="E875"/>
  <c r="F875"/>
  <c r="G875"/>
  <c r="H875"/>
  <c r="F823"/>
  <c r="E816"/>
  <c r="E814"/>
  <c r="F811"/>
  <c r="B811"/>
  <c r="D811"/>
  <c r="E811"/>
  <c r="G811"/>
  <c r="H811"/>
  <c r="F808"/>
  <c r="D805"/>
  <c r="E805"/>
  <c r="F805"/>
  <c r="G805"/>
  <c r="H805"/>
  <c r="E795"/>
  <c r="F795"/>
  <c r="A795"/>
  <c r="B795"/>
  <c r="D795"/>
  <c r="G795"/>
  <c r="H795"/>
  <c r="D782"/>
  <c r="E782"/>
  <c r="F782"/>
  <c r="G782"/>
  <c r="H782"/>
  <c r="E751"/>
  <c r="B731"/>
  <c r="F706"/>
  <c r="B706"/>
  <c r="D706"/>
  <c r="E706"/>
  <c r="H706"/>
  <c r="A698"/>
  <c r="B698"/>
  <c r="D698"/>
  <c r="E698"/>
  <c r="F698"/>
  <c r="G698"/>
  <c r="H698"/>
  <c r="D660"/>
  <c r="A660"/>
  <c r="B660"/>
  <c r="E660"/>
  <c r="F660"/>
  <c r="G660"/>
  <c r="H660"/>
  <c r="D573"/>
  <c r="E573"/>
  <c r="F573"/>
  <c r="G573"/>
  <c r="H573"/>
  <c r="G932"/>
  <c r="H932"/>
  <c r="D916"/>
  <c r="E916"/>
  <c r="F916"/>
  <c r="G916"/>
  <c r="H916"/>
  <c r="B875"/>
  <c r="B860"/>
  <c r="A856"/>
  <c r="B856"/>
  <c r="D856"/>
  <c r="F856"/>
  <c r="G856"/>
  <c r="A830"/>
  <c r="B830"/>
  <c r="D830"/>
  <c r="E830"/>
  <c r="F830"/>
  <c r="H830"/>
  <c r="A811"/>
  <c r="B805"/>
  <c r="B782"/>
  <c r="D772"/>
  <c r="E772"/>
  <c r="F772"/>
  <c r="G772"/>
  <c r="H772"/>
  <c r="D764"/>
  <c r="E764"/>
  <c r="F764"/>
  <c r="G764"/>
  <c r="B764"/>
  <c r="H764"/>
  <c r="D668"/>
  <c r="A668"/>
  <c r="B668"/>
  <c r="F668"/>
  <c r="G668"/>
  <c r="H668"/>
  <c r="G578"/>
  <c r="H578"/>
  <c r="A578"/>
  <c r="B578"/>
  <c r="D578"/>
  <c r="E578"/>
  <c r="F578"/>
  <c r="D545"/>
  <c r="B545"/>
  <c r="A545"/>
  <c r="G545"/>
  <c r="E545"/>
  <c r="F545"/>
  <c r="H545"/>
  <c r="B1055"/>
  <c r="B1039"/>
  <c r="B1023"/>
  <c r="A934"/>
  <c r="E934"/>
  <c r="F934"/>
  <c r="E921"/>
  <c r="H921"/>
  <c r="A899"/>
  <c r="B899"/>
  <c r="D899"/>
  <c r="D859"/>
  <c r="E859"/>
  <c r="F859"/>
  <c r="G859"/>
  <c r="H859"/>
  <c r="A823"/>
  <c r="B823"/>
  <c r="D823"/>
  <c r="F816"/>
  <c r="G816"/>
  <c r="H816"/>
  <c r="H814"/>
  <c r="A814"/>
  <c r="B814"/>
  <c r="H810"/>
  <c r="B808"/>
  <c r="A808"/>
  <c r="D808"/>
  <c r="A805"/>
  <c r="A782"/>
  <c r="A751"/>
  <c r="B751"/>
  <c r="G751"/>
  <c r="H751"/>
  <c r="D709"/>
  <c r="E709"/>
  <c r="F709"/>
  <c r="H709"/>
  <c r="E627"/>
  <c r="F627"/>
  <c r="H627"/>
  <c r="A627"/>
  <c r="B627"/>
  <c r="G627"/>
  <c r="G593"/>
  <c r="H593"/>
  <c r="A593"/>
  <c r="F593"/>
  <c r="D593"/>
  <c r="E593"/>
  <c r="G577"/>
  <c r="A577"/>
  <c r="B577"/>
  <c r="D577"/>
  <c r="E577"/>
  <c r="F577"/>
  <c r="H577"/>
  <c r="A573"/>
  <c r="D544"/>
  <c r="E544"/>
  <c r="F544"/>
  <c r="G544"/>
  <c r="H544"/>
  <c r="B932"/>
  <c r="A926"/>
  <c r="A919"/>
  <c r="B916"/>
  <c r="A905"/>
  <c r="A890"/>
  <c r="B890"/>
  <c r="D890"/>
  <c r="E890"/>
  <c r="B859"/>
  <c r="E836"/>
  <c r="A836"/>
  <c r="B836"/>
  <c r="D836"/>
  <c r="F836"/>
  <c r="D822"/>
  <c r="E822"/>
  <c r="F822"/>
  <c r="G822"/>
  <c r="H822"/>
  <c r="G810"/>
  <c r="B772"/>
  <c r="B709"/>
  <c r="F690"/>
  <c r="D690"/>
  <c r="E690"/>
  <c r="G690"/>
  <c r="H690"/>
  <c r="A690"/>
  <c r="B690"/>
  <c r="B593"/>
  <c r="A555"/>
  <c r="B555"/>
  <c r="F555"/>
  <c r="H555"/>
  <c r="D555"/>
  <c r="E555"/>
  <c r="G555"/>
  <c r="H911"/>
  <c r="H895"/>
  <c r="G788"/>
  <c r="F783"/>
  <c r="H776"/>
  <c r="A776"/>
  <c r="B776"/>
  <c r="E753"/>
  <c r="F738"/>
  <c r="B738"/>
  <c r="D738"/>
  <c r="E738"/>
  <c r="A734"/>
  <c r="B734"/>
  <c r="D734"/>
  <c r="E734"/>
  <c r="F734"/>
  <c r="G734"/>
  <c r="A730"/>
  <c r="B730"/>
  <c r="E730"/>
  <c r="F730"/>
  <c r="G730"/>
  <c r="H730"/>
  <c r="F727"/>
  <c r="E686"/>
  <c r="F664"/>
  <c r="G657"/>
  <c r="A657"/>
  <c r="B657"/>
  <c r="D657"/>
  <c r="E657"/>
  <c r="F657"/>
  <c r="H657"/>
  <c r="A596"/>
  <c r="D596"/>
  <c r="E596"/>
  <c r="G596"/>
  <c r="B596"/>
  <c r="E582"/>
  <c r="F582"/>
  <c r="G582"/>
  <c r="H582"/>
  <c r="A582"/>
  <c r="B582"/>
  <c r="D582"/>
  <c r="D510"/>
  <c r="F510"/>
  <c r="E510"/>
  <c r="H510"/>
  <c r="A510"/>
  <c r="B510"/>
  <c r="H790"/>
  <c r="E783"/>
  <c r="D750"/>
  <c r="E750"/>
  <c r="H750"/>
  <c r="A747"/>
  <c r="D747"/>
  <c r="E747"/>
  <c r="F747"/>
  <c r="A738"/>
  <c r="H729"/>
  <c r="A691"/>
  <c r="B691"/>
  <c r="D691"/>
  <c r="E691"/>
  <c r="D446"/>
  <c r="F446"/>
  <c r="G446"/>
  <c r="B446"/>
  <c r="H446"/>
  <c r="E446"/>
  <c r="D788"/>
  <c r="E788"/>
  <c r="G753"/>
  <c r="H753"/>
  <c r="A753"/>
  <c r="D741"/>
  <c r="E741"/>
  <c r="F741"/>
  <c r="H741"/>
  <c r="A717"/>
  <c r="B717"/>
  <c r="D717"/>
  <c r="E717"/>
  <c r="F717"/>
  <c r="G717"/>
  <c r="H717"/>
  <c r="G713"/>
  <c r="A713"/>
  <c r="B713"/>
  <c r="E713"/>
  <c r="F713"/>
  <c r="H713"/>
  <c r="F686"/>
  <c r="G686"/>
  <c r="H686"/>
  <c r="D652"/>
  <c r="G652"/>
  <c r="E652"/>
  <c r="F652"/>
  <c r="H652"/>
  <c r="H616"/>
  <c r="D616"/>
  <c r="E616"/>
  <c r="F616"/>
  <c r="B567"/>
  <c r="E567"/>
  <c r="F567"/>
  <c r="G567"/>
  <c r="H567"/>
  <c r="D567"/>
  <c r="D526"/>
  <c r="F526"/>
  <c r="A526"/>
  <c r="H526"/>
  <c r="B526"/>
  <c r="G526"/>
  <c r="B521"/>
  <c r="F521"/>
  <c r="D521"/>
  <c r="H521"/>
  <c r="A516"/>
  <c r="D516"/>
  <c r="E516"/>
  <c r="F516"/>
  <c r="G516"/>
  <c r="H516"/>
  <c r="E911"/>
  <c r="H900"/>
  <c r="E895"/>
  <c r="H884"/>
  <c r="E879"/>
  <c r="H868"/>
  <c r="H852"/>
  <c r="H826"/>
  <c r="G813"/>
  <c r="F790"/>
  <c r="F778"/>
  <c r="G778"/>
  <c r="H778"/>
  <c r="B741"/>
  <c r="E737"/>
  <c r="F737"/>
  <c r="G737"/>
  <c r="H737"/>
  <c r="A727"/>
  <c r="B727"/>
  <c r="A721"/>
  <c r="D721"/>
  <c r="E721"/>
  <c r="F721"/>
  <c r="H704"/>
  <c r="A704"/>
  <c r="D704"/>
  <c r="E704"/>
  <c r="F704"/>
  <c r="H666"/>
  <c r="H664"/>
  <c r="A664"/>
  <c r="B664"/>
  <c r="A656"/>
  <c r="H656"/>
  <c r="F656"/>
  <c r="G656"/>
  <c r="B652"/>
  <c r="F612"/>
  <c r="G612"/>
  <c r="H612"/>
  <c r="A612"/>
  <c r="B612"/>
  <c r="A606"/>
  <c r="G606"/>
  <c r="H606"/>
  <c r="A576"/>
  <c r="H576"/>
  <c r="B576"/>
  <c r="A567"/>
  <c r="H551"/>
  <c r="H533"/>
  <c r="A521"/>
  <c r="F461"/>
  <c r="A461"/>
  <c r="D461"/>
  <c r="G461"/>
  <c r="H461"/>
  <c r="E461"/>
  <c r="B461"/>
  <c r="F445"/>
  <c r="D445"/>
  <c r="B445"/>
  <c r="E445"/>
  <c r="G445"/>
  <c r="D911"/>
  <c r="G900"/>
  <c r="D895"/>
  <c r="G884"/>
  <c r="G868"/>
  <c r="G852"/>
  <c r="G841"/>
  <c r="G826"/>
  <c r="F813"/>
  <c r="G809"/>
  <c r="H797"/>
  <c r="E790"/>
  <c r="B788"/>
  <c r="H780"/>
  <c r="D773"/>
  <c r="E773"/>
  <c r="F773"/>
  <c r="G767"/>
  <c r="B765"/>
  <c r="D765"/>
  <c r="B753"/>
  <c r="H749"/>
  <c r="A741"/>
  <c r="G733"/>
  <c r="H733"/>
  <c r="B721"/>
  <c r="G712"/>
  <c r="B704"/>
  <c r="B686"/>
  <c r="G666"/>
  <c r="B656"/>
  <c r="A652"/>
  <c r="D649"/>
  <c r="G649"/>
  <c r="A649"/>
  <c r="B649"/>
  <c r="F645"/>
  <c r="H645"/>
  <c r="G645"/>
  <c r="B616"/>
  <c r="H566"/>
  <c r="G551"/>
  <c r="F533"/>
  <c r="F529"/>
  <c r="F900"/>
  <c r="F884"/>
  <c r="F868"/>
  <c r="B865"/>
  <c r="F852"/>
  <c r="B849"/>
  <c r="F841"/>
  <c r="F826"/>
  <c r="E813"/>
  <c r="F809"/>
  <c r="G797"/>
  <c r="D790"/>
  <c r="A788"/>
  <c r="A783"/>
  <c r="B778"/>
  <c r="F767"/>
  <c r="E752"/>
  <c r="H740"/>
  <c r="B737"/>
  <c r="G729"/>
  <c r="A729"/>
  <c r="B729"/>
  <c r="D724"/>
  <c r="E724"/>
  <c r="F724"/>
  <c r="G724"/>
  <c r="F712"/>
  <c r="D707"/>
  <c r="E707"/>
  <c r="F707"/>
  <c r="G707"/>
  <c r="A686"/>
  <c r="D676"/>
  <c r="A676"/>
  <c r="B676"/>
  <c r="A672"/>
  <c r="H672"/>
  <c r="B672"/>
  <c r="E666"/>
  <c r="H655"/>
  <c r="D636"/>
  <c r="G636"/>
  <c r="H636"/>
  <c r="A636"/>
  <c r="B636"/>
  <c r="E636"/>
  <c r="F636"/>
  <c r="H632"/>
  <c r="A632"/>
  <c r="B632"/>
  <c r="D632"/>
  <c r="E632"/>
  <c r="F632"/>
  <c r="F628"/>
  <c r="A619"/>
  <c r="B619"/>
  <c r="D619"/>
  <c r="H619"/>
  <c r="A616"/>
  <c r="F570"/>
  <c r="A570"/>
  <c r="B570"/>
  <c r="D570"/>
  <c r="E570"/>
  <c r="G570"/>
  <c r="H570"/>
  <c r="G566"/>
  <c r="A562"/>
  <c r="B562"/>
  <c r="D562"/>
  <c r="E562"/>
  <c r="F562"/>
  <c r="H562"/>
  <c r="E551"/>
  <c r="E537"/>
  <c r="A537"/>
  <c r="B537"/>
  <c r="G537"/>
  <c r="D537"/>
  <c r="F537"/>
  <c r="H537"/>
  <c r="E900"/>
  <c r="E884"/>
  <c r="E868"/>
  <c r="E852"/>
  <c r="E841"/>
  <c r="E826"/>
  <c r="D780"/>
  <c r="E780"/>
  <c r="F780"/>
  <c r="E767"/>
  <c r="A761"/>
  <c r="B761"/>
  <c r="E761"/>
  <c r="F761"/>
  <c r="G761"/>
  <c r="H761"/>
  <c r="A737"/>
  <c r="B724"/>
  <c r="E712"/>
  <c r="G681"/>
  <c r="A681"/>
  <c r="B681"/>
  <c r="D681"/>
  <c r="E681"/>
  <c r="F681"/>
  <c r="H681"/>
  <c r="E675"/>
  <c r="D675"/>
  <c r="F675"/>
  <c r="G675"/>
  <c r="H675"/>
  <c r="B671"/>
  <c r="D671"/>
  <c r="E671"/>
  <c r="F671"/>
  <c r="G671"/>
  <c r="H671"/>
  <c r="G640"/>
  <c r="A533"/>
  <c r="G533"/>
  <c r="B533"/>
  <c r="D533"/>
  <c r="D529"/>
  <c r="G529"/>
  <c r="H529"/>
  <c r="A529"/>
  <c r="F477"/>
  <c r="A477"/>
  <c r="D477"/>
  <c r="B477"/>
  <c r="G477"/>
  <c r="H477"/>
  <c r="D841"/>
  <c r="D809"/>
  <c r="E797"/>
  <c r="B790"/>
  <c r="D767"/>
  <c r="A752"/>
  <c r="B752"/>
  <c r="F752"/>
  <c r="G752"/>
  <c r="H752"/>
  <c r="A732"/>
  <c r="B732"/>
  <c r="D732"/>
  <c r="E732"/>
  <c r="F732"/>
  <c r="G732"/>
  <c r="H732"/>
  <c r="F666"/>
  <c r="A666"/>
  <c r="B666"/>
  <c r="B655"/>
  <c r="A655"/>
  <c r="D655"/>
  <c r="E655"/>
  <c r="F655"/>
  <c r="A628"/>
  <c r="B628"/>
  <c r="D628"/>
  <c r="G628"/>
  <c r="H628"/>
  <c r="A566"/>
  <c r="B566"/>
  <c r="D566"/>
  <c r="F566"/>
  <c r="A551"/>
  <c r="B551"/>
  <c r="F551"/>
  <c r="E787"/>
  <c r="F787"/>
  <c r="G787"/>
  <c r="B780"/>
  <c r="E755"/>
  <c r="F755"/>
  <c r="G755"/>
  <c r="H755"/>
  <c r="B749"/>
  <c r="D749"/>
  <c r="D740"/>
  <c r="A740"/>
  <c r="B740"/>
  <c r="E740"/>
  <c r="H736"/>
  <c r="A736"/>
  <c r="D736"/>
  <c r="E736"/>
  <c r="F736"/>
  <c r="A712"/>
  <c r="B712"/>
  <c r="A689"/>
  <c r="B689"/>
  <c r="D689"/>
  <c r="E689"/>
  <c r="F689"/>
  <c r="E654"/>
  <c r="D654"/>
  <c r="F654"/>
  <c r="G654"/>
  <c r="H654"/>
  <c r="B644"/>
  <c r="D644"/>
  <c r="A644"/>
  <c r="E644"/>
  <c r="F644"/>
  <c r="G644"/>
  <c r="A640"/>
  <c r="D640"/>
  <c r="E640"/>
  <c r="H640"/>
  <c r="H541"/>
  <c r="A541"/>
  <c r="B541"/>
  <c r="D541"/>
  <c r="G541"/>
  <c r="E541"/>
  <c r="F541"/>
  <c r="B529"/>
  <c r="A813"/>
  <c r="B797"/>
  <c r="A780"/>
  <c r="A749"/>
  <c r="A745"/>
  <c r="B745"/>
  <c r="D745"/>
  <c r="E745"/>
  <c r="F745"/>
  <c r="G745"/>
  <c r="H745"/>
  <c r="B736"/>
  <c r="E715"/>
  <c r="A715"/>
  <c r="B715"/>
  <c r="D715"/>
  <c r="F715"/>
  <c r="G715"/>
  <c r="H715"/>
  <c r="E643"/>
  <c r="H643"/>
  <c r="D643"/>
  <c r="F643"/>
  <c r="G643"/>
  <c r="B640"/>
  <c r="H584"/>
  <c r="D584"/>
  <c r="E584"/>
  <c r="F584"/>
  <c r="G584"/>
  <c r="B540"/>
  <c r="D540"/>
  <c r="E540"/>
  <c r="F540"/>
  <c r="G540"/>
  <c r="H540"/>
  <c r="E756"/>
  <c r="D725"/>
  <c r="E708"/>
  <c r="H700"/>
  <c r="D693"/>
  <c r="H685"/>
  <c r="F653"/>
  <c r="H646"/>
  <c r="E637"/>
  <c r="G621"/>
  <c r="F618"/>
  <c r="D618"/>
  <c r="E618"/>
  <c r="H618"/>
  <c r="G615"/>
  <c r="F602"/>
  <c r="A602"/>
  <c r="B602"/>
  <c r="D602"/>
  <c r="B599"/>
  <c r="E599"/>
  <c r="F599"/>
  <c r="G599"/>
  <c r="F589"/>
  <c r="G572"/>
  <c r="E561"/>
  <c r="D539"/>
  <c r="A539"/>
  <c r="B539"/>
  <c r="G539"/>
  <c r="E532"/>
  <c r="A532"/>
  <c r="B532"/>
  <c r="D532"/>
  <c r="F532"/>
  <c r="G532"/>
  <c r="A496"/>
  <c r="D496"/>
  <c r="B496"/>
  <c r="F496"/>
  <c r="H496"/>
  <c r="E496"/>
  <c r="G496"/>
  <c r="H475"/>
  <c r="A475"/>
  <c r="D475"/>
  <c r="E475"/>
  <c r="G475"/>
  <c r="H768"/>
  <c r="G700"/>
  <c r="G685"/>
  <c r="A651"/>
  <c r="E651"/>
  <c r="G646"/>
  <c r="B642"/>
  <c r="F642"/>
  <c r="D637"/>
  <c r="A624"/>
  <c r="B624"/>
  <c r="D624"/>
  <c r="E624"/>
  <c r="F624"/>
  <c r="H624"/>
  <c r="F621"/>
  <c r="B618"/>
  <c r="D605"/>
  <c r="F605"/>
  <c r="G605"/>
  <c r="H605"/>
  <c r="F565"/>
  <c r="G565"/>
  <c r="H565"/>
  <c r="H553"/>
  <c r="F524"/>
  <c r="H524"/>
  <c r="B524"/>
  <c r="E524"/>
  <c r="F515"/>
  <c r="G515"/>
  <c r="E515"/>
  <c r="B515"/>
  <c r="D515"/>
  <c r="E501"/>
  <c r="A501"/>
  <c r="F501"/>
  <c r="H501"/>
  <c r="B501"/>
  <c r="B458"/>
  <c r="H458"/>
  <c r="E458"/>
  <c r="F458"/>
  <c r="A458"/>
  <c r="G458"/>
  <c r="D458"/>
  <c r="F700"/>
  <c r="H696"/>
  <c r="F685"/>
  <c r="G683"/>
  <c r="H679"/>
  <c r="G659"/>
  <c r="F646"/>
  <c r="H623"/>
  <c r="E621"/>
  <c r="B615"/>
  <c r="A615"/>
  <c r="D615"/>
  <c r="F615"/>
  <c r="E579"/>
  <c r="A579"/>
  <c r="B579"/>
  <c r="D579"/>
  <c r="F579"/>
  <c r="H579"/>
  <c r="G561"/>
  <c r="H561"/>
  <c r="A561"/>
  <c r="G553"/>
  <c r="H443"/>
  <c r="D443"/>
  <c r="G443"/>
  <c r="B443"/>
  <c r="E443"/>
  <c r="G381"/>
  <c r="H381"/>
  <c r="D381"/>
  <c r="E381"/>
  <c r="F381"/>
  <c r="G711"/>
  <c r="B708"/>
  <c r="E700"/>
  <c r="G696"/>
  <c r="B693"/>
  <c r="E685"/>
  <c r="F683"/>
  <c r="G679"/>
  <c r="H663"/>
  <c r="H661"/>
  <c r="F659"/>
  <c r="B651"/>
  <c r="G648"/>
  <c r="E646"/>
  <c r="H641"/>
  <c r="B637"/>
  <c r="G623"/>
  <c r="D601"/>
  <c r="E601"/>
  <c r="F601"/>
  <c r="H601"/>
  <c r="E595"/>
  <c r="G595"/>
  <c r="H595"/>
  <c r="A589"/>
  <c r="B589"/>
  <c r="D572"/>
  <c r="A572"/>
  <c r="B572"/>
  <c r="B561"/>
  <c r="G557"/>
  <c r="E553"/>
  <c r="H549"/>
  <c r="G535"/>
  <c r="H509"/>
  <c r="D509"/>
  <c r="E509"/>
  <c r="B509"/>
  <c r="A509"/>
  <c r="H457"/>
  <c r="B381"/>
  <c r="D700"/>
  <c r="D685"/>
  <c r="D683"/>
  <c r="H677"/>
  <c r="D646"/>
  <c r="A621"/>
  <c r="B621"/>
  <c r="D588"/>
  <c r="E588"/>
  <c r="F588"/>
  <c r="G588"/>
  <c r="H588"/>
  <c r="H574"/>
  <c r="D571"/>
  <c r="E571"/>
  <c r="F571"/>
  <c r="G571"/>
  <c r="H571"/>
  <c r="G549"/>
  <c r="D546"/>
  <c r="E546"/>
  <c r="F546"/>
  <c r="G546"/>
  <c r="H546"/>
  <c r="E508"/>
  <c r="F508"/>
  <c r="H508"/>
  <c r="B508"/>
  <c r="A508"/>
  <c r="D508"/>
  <c r="G508"/>
  <c r="G500"/>
  <c r="F500"/>
  <c r="A500"/>
  <c r="B500"/>
  <c r="D500"/>
  <c r="G452"/>
  <c r="D452"/>
  <c r="E452"/>
  <c r="H452"/>
  <c r="A452"/>
  <c r="F452"/>
  <c r="E385"/>
  <c r="F385"/>
  <c r="H385"/>
  <c r="D385"/>
  <c r="G385"/>
  <c r="B385"/>
  <c r="E659"/>
  <c r="H659"/>
  <c r="D629"/>
  <c r="F629"/>
  <c r="G629"/>
  <c r="H629"/>
  <c r="G626"/>
  <c r="E623"/>
  <c r="E614"/>
  <c r="F614"/>
  <c r="G614"/>
  <c r="E611"/>
  <c r="A611"/>
  <c r="D611"/>
  <c r="F611"/>
  <c r="H611"/>
  <c r="A553"/>
  <c r="B553"/>
  <c r="F553"/>
  <c r="D542"/>
  <c r="E542"/>
  <c r="F542"/>
  <c r="G542"/>
  <c r="H542"/>
  <c r="F535"/>
  <c r="A535"/>
  <c r="E535"/>
  <c r="B457"/>
  <c r="D457"/>
  <c r="A457"/>
  <c r="E457"/>
  <c r="G457"/>
  <c r="B415"/>
  <c r="D415"/>
  <c r="E415"/>
  <c r="F415"/>
  <c r="G415"/>
  <c r="H415"/>
  <c r="D759"/>
  <c r="D743"/>
  <c r="D728"/>
  <c r="D696"/>
  <c r="B685"/>
  <c r="F677"/>
  <c r="F669"/>
  <c r="F667"/>
  <c r="E665"/>
  <c r="D661"/>
  <c r="E650"/>
  <c r="D641"/>
  <c r="B629"/>
  <c r="D623"/>
  <c r="D620"/>
  <c r="E620"/>
  <c r="G620"/>
  <c r="H620"/>
  <c r="B611"/>
  <c r="A607"/>
  <c r="B607"/>
  <c r="D607"/>
  <c r="E607"/>
  <c r="F607"/>
  <c r="G607"/>
  <c r="A601"/>
  <c r="B598"/>
  <c r="D598"/>
  <c r="F598"/>
  <c r="A595"/>
  <c r="A588"/>
  <c r="F574"/>
  <c r="A571"/>
  <c r="A564"/>
  <c r="B564"/>
  <c r="D564"/>
  <c r="E564"/>
  <c r="G564"/>
  <c r="A557"/>
  <c r="B557"/>
  <c r="F557"/>
  <c r="A546"/>
  <c r="B542"/>
  <c r="F527"/>
  <c r="D527"/>
  <c r="E527"/>
  <c r="G527"/>
  <c r="H527"/>
  <c r="A527"/>
  <c r="B523"/>
  <c r="A523"/>
  <c r="G523"/>
  <c r="D523"/>
  <c r="F523"/>
  <c r="H463"/>
  <c r="B452"/>
  <c r="B700"/>
  <c r="B683"/>
  <c r="E677"/>
  <c r="B663"/>
  <c r="D663"/>
  <c r="B659"/>
  <c r="H648"/>
  <c r="A648"/>
  <c r="B646"/>
  <c r="A629"/>
  <c r="B626"/>
  <c r="D626"/>
  <c r="F626"/>
  <c r="B556"/>
  <c r="D556"/>
  <c r="E556"/>
  <c r="F556"/>
  <c r="G556"/>
  <c r="H556"/>
  <c r="A549"/>
  <c r="B549"/>
  <c r="F549"/>
  <c r="A542"/>
  <c r="B507"/>
  <c r="F507"/>
  <c r="G507"/>
  <c r="H507"/>
  <c r="A507"/>
  <c r="H491"/>
  <c r="G491"/>
  <c r="D491"/>
  <c r="F491"/>
  <c r="B491"/>
  <c r="E480"/>
  <c r="F480"/>
  <c r="H480"/>
  <c r="B480"/>
  <c r="D480"/>
  <c r="A480"/>
  <c r="G480"/>
  <c r="B768"/>
  <c r="A683"/>
  <c r="B661"/>
  <c r="A659"/>
  <c r="B631"/>
  <c r="D631"/>
  <c r="E631"/>
  <c r="F631"/>
  <c r="A626"/>
  <c r="A620"/>
  <c r="A614"/>
  <c r="D604"/>
  <c r="A604"/>
  <c r="B604"/>
  <c r="A594"/>
  <c r="B594"/>
  <c r="D594"/>
  <c r="E594"/>
  <c r="F594"/>
  <c r="H594"/>
  <c r="D574"/>
  <c r="A556"/>
  <c r="A491"/>
  <c r="D463"/>
  <c r="A463"/>
  <c r="E463"/>
  <c r="B463"/>
  <c r="F463"/>
  <c r="A663"/>
  <c r="A661"/>
  <c r="B648"/>
  <c r="B641"/>
  <c r="E638"/>
  <c r="F638"/>
  <c r="G638"/>
  <c r="A623"/>
  <c r="E563"/>
  <c r="G563"/>
  <c r="H563"/>
  <c r="D471"/>
  <c r="B471"/>
  <c r="E471"/>
  <c r="G471"/>
  <c r="H471"/>
  <c r="A466"/>
  <c r="D466"/>
  <c r="E466"/>
  <c r="G466"/>
  <c r="F466"/>
  <c r="D462"/>
  <c r="F462"/>
  <c r="G462"/>
  <c r="B462"/>
  <c r="A462"/>
  <c r="E462"/>
  <c r="H462"/>
  <c r="B494"/>
  <c r="E494"/>
  <c r="G494"/>
  <c r="H494"/>
  <c r="A494"/>
  <c r="A487"/>
  <c r="E487"/>
  <c r="B487"/>
  <c r="H487"/>
  <c r="F476"/>
  <c r="E476"/>
  <c r="G476"/>
  <c r="B476"/>
  <c r="A476"/>
  <c r="D476"/>
  <c r="F444"/>
  <c r="E444"/>
  <c r="G444"/>
  <c r="B444"/>
  <c r="D444"/>
  <c r="H444"/>
  <c r="B371"/>
  <c r="H371"/>
  <c r="E371"/>
  <c r="G371"/>
  <c r="B260"/>
  <c r="D260"/>
  <c r="E260"/>
  <c r="H260"/>
  <c r="F260"/>
  <c r="G260"/>
  <c r="E171"/>
  <c r="F171"/>
  <c r="H171"/>
  <c r="B171"/>
  <c r="D171"/>
  <c r="G171"/>
  <c r="G166"/>
  <c r="B166"/>
  <c r="F166"/>
  <c r="D166"/>
  <c r="E166"/>
  <c r="H166"/>
  <c r="D53"/>
  <c r="E53"/>
  <c r="F53"/>
  <c r="H53"/>
  <c r="B53"/>
  <c r="G53"/>
  <c r="G633"/>
  <c r="E617"/>
  <c r="G613"/>
  <c r="E600"/>
  <c r="G581"/>
  <c r="E568"/>
  <c r="A531"/>
  <c r="G506"/>
  <c r="H506"/>
  <c r="E506"/>
  <c r="F493"/>
  <c r="G493"/>
  <c r="H493"/>
  <c r="A483"/>
  <c r="G483"/>
  <c r="B483"/>
  <c r="E483"/>
  <c r="H483"/>
  <c r="H197"/>
  <c r="D197"/>
  <c r="E197"/>
  <c r="B197"/>
  <c r="F197"/>
  <c r="G197"/>
  <c r="H622"/>
  <c r="G592"/>
  <c r="H590"/>
  <c r="G575"/>
  <c r="G560"/>
  <c r="H558"/>
  <c r="F530"/>
  <c r="E520"/>
  <c r="F520"/>
  <c r="G520"/>
  <c r="G514"/>
  <c r="E469"/>
  <c r="A469"/>
  <c r="F469"/>
  <c r="H469"/>
  <c r="E437"/>
  <c r="B437"/>
  <c r="G437"/>
  <c r="F427"/>
  <c r="H413"/>
  <c r="G413"/>
  <c r="D413"/>
  <c r="B413"/>
  <c r="E413"/>
  <c r="F413"/>
  <c r="E396"/>
  <c r="F396"/>
  <c r="H396"/>
  <c r="B396"/>
  <c r="G396"/>
  <c r="D396"/>
  <c r="G622"/>
  <c r="D613"/>
  <c r="F592"/>
  <c r="G590"/>
  <c r="F575"/>
  <c r="F560"/>
  <c r="G558"/>
  <c r="H548"/>
  <c r="A543"/>
  <c r="H534"/>
  <c r="E530"/>
  <c r="D528"/>
  <c r="B528"/>
  <c r="H528"/>
  <c r="G525"/>
  <c r="D517"/>
  <c r="E517"/>
  <c r="G517"/>
  <c r="A517"/>
  <c r="B517"/>
  <c r="F514"/>
  <c r="H505"/>
  <c r="H499"/>
  <c r="B474"/>
  <c r="H474"/>
  <c r="E474"/>
  <c r="F474"/>
  <c r="A474"/>
  <c r="G474"/>
  <c r="B469"/>
  <c r="D348"/>
  <c r="E348"/>
  <c r="H348"/>
  <c r="G348"/>
  <c r="B348"/>
  <c r="F348"/>
  <c r="F622"/>
  <c r="E592"/>
  <c r="F590"/>
  <c r="E575"/>
  <c r="E560"/>
  <c r="F558"/>
  <c r="H554"/>
  <c r="H552"/>
  <c r="H550"/>
  <c r="F548"/>
  <c r="H538"/>
  <c r="F534"/>
  <c r="F525"/>
  <c r="B520"/>
  <c r="E514"/>
  <c r="E511"/>
  <c r="F505"/>
  <c r="H489"/>
  <c r="D489"/>
  <c r="E489"/>
  <c r="F489"/>
  <c r="B489"/>
  <c r="H460"/>
  <c r="B442"/>
  <c r="H442"/>
  <c r="E442"/>
  <c r="F442"/>
  <c r="D442"/>
  <c r="G442"/>
  <c r="G436"/>
  <c r="D436"/>
  <c r="E436"/>
  <c r="H436"/>
  <c r="B436"/>
  <c r="H427"/>
  <c r="B427"/>
  <c r="E427"/>
  <c r="G427"/>
  <c r="D592"/>
  <c r="D575"/>
  <c r="D560"/>
  <c r="G554"/>
  <c r="E548"/>
  <c r="B530"/>
  <c r="G530"/>
  <c r="A499"/>
  <c r="D499"/>
  <c r="F499"/>
  <c r="B499"/>
  <c r="E499"/>
  <c r="B485"/>
  <c r="F485"/>
  <c r="D485"/>
  <c r="D479"/>
  <c r="A479"/>
  <c r="E479"/>
  <c r="B479"/>
  <c r="F479"/>
  <c r="H479"/>
  <c r="B473"/>
  <c r="D473"/>
  <c r="E473"/>
  <c r="F473"/>
  <c r="H473"/>
  <c r="A473"/>
  <c r="G534"/>
  <c r="D534"/>
  <c r="A514"/>
  <c r="B514"/>
  <c r="H514"/>
  <c r="F511"/>
  <c r="G511"/>
  <c r="H511"/>
  <c r="H498"/>
  <c r="F460"/>
  <c r="E460"/>
  <c r="G460"/>
  <c r="B460"/>
  <c r="A460"/>
  <c r="D447"/>
  <c r="E447"/>
  <c r="F447"/>
  <c r="G447"/>
  <c r="H447"/>
  <c r="H431"/>
  <c r="F407"/>
  <c r="E407"/>
  <c r="G407"/>
  <c r="H407"/>
  <c r="D407"/>
  <c r="D554"/>
  <c r="E552"/>
  <c r="F552"/>
  <c r="G550"/>
  <c r="F550"/>
  <c r="H525"/>
  <c r="B525"/>
  <c r="H522"/>
  <c r="G522"/>
  <c r="D522"/>
  <c r="B511"/>
  <c r="A505"/>
  <c r="B505"/>
  <c r="G505"/>
  <c r="F498"/>
  <c r="F488"/>
  <c r="D478"/>
  <c r="F478"/>
  <c r="G478"/>
  <c r="B478"/>
  <c r="H478"/>
  <c r="E472"/>
  <c r="F472"/>
  <c r="H472"/>
  <c r="A472"/>
  <c r="D472"/>
  <c r="B447"/>
  <c r="G440"/>
  <c r="B407"/>
  <c r="B592"/>
  <c r="B575"/>
  <c r="B560"/>
  <c r="B534"/>
  <c r="B522"/>
  <c r="A511"/>
  <c r="D495"/>
  <c r="F495"/>
  <c r="G495"/>
  <c r="B495"/>
  <c r="A478"/>
  <c r="B472"/>
  <c r="D431"/>
  <c r="F431"/>
  <c r="B431"/>
  <c r="G431"/>
  <c r="B554"/>
  <c r="B552"/>
  <c r="B550"/>
  <c r="B548"/>
  <c r="A534"/>
  <c r="G531"/>
  <c r="A525"/>
  <c r="A522"/>
  <c r="E519"/>
  <c r="D519"/>
  <c r="G498"/>
  <c r="D498"/>
  <c r="A488"/>
  <c r="B488"/>
  <c r="D488"/>
  <c r="H488"/>
  <c r="G488"/>
  <c r="E454"/>
  <c r="D454"/>
  <c r="F454"/>
  <c r="H454"/>
  <c r="A454"/>
  <c r="B454"/>
  <c r="E440"/>
  <c r="F440"/>
  <c r="H440"/>
  <c r="B440"/>
  <c r="E486"/>
  <c r="B486"/>
  <c r="D486"/>
  <c r="E464"/>
  <c r="F464"/>
  <c r="H464"/>
  <c r="B464"/>
  <c r="B441"/>
  <c r="D441"/>
  <c r="E412"/>
  <c r="F412"/>
  <c r="D412"/>
  <c r="G412"/>
  <c r="B412"/>
  <c r="H412"/>
  <c r="E291"/>
  <c r="G291"/>
  <c r="B291"/>
  <c r="F291"/>
  <c r="H291"/>
  <c r="H367"/>
  <c r="B367"/>
  <c r="E367"/>
  <c r="F367"/>
  <c r="G367"/>
  <c r="E320"/>
  <c r="H320"/>
  <c r="D320"/>
  <c r="G320"/>
  <c r="B503"/>
  <c r="D503"/>
  <c r="F419"/>
  <c r="B419"/>
  <c r="D419"/>
  <c r="E419"/>
  <c r="H419"/>
  <c r="B319"/>
  <c r="E319"/>
  <c r="G319"/>
  <c r="H319"/>
  <c r="D319"/>
  <c r="F319"/>
  <c r="E390"/>
  <c r="F390"/>
  <c r="G390"/>
  <c r="B390"/>
  <c r="D390"/>
  <c r="H390"/>
  <c r="G468"/>
  <c r="D468"/>
  <c r="E468"/>
  <c r="H468"/>
  <c r="A468"/>
  <c r="A451"/>
  <c r="G451"/>
  <c r="G439"/>
  <c r="F433"/>
  <c r="D430"/>
  <c r="E430"/>
  <c r="G430"/>
  <c r="B426"/>
  <c r="H426"/>
  <c r="D426"/>
  <c r="F426"/>
  <c r="G426"/>
  <c r="E394"/>
  <c r="D328"/>
  <c r="E328"/>
  <c r="B328"/>
  <c r="F328"/>
  <c r="H328"/>
  <c r="G323"/>
  <c r="H323"/>
  <c r="B323"/>
  <c r="F323"/>
  <c r="G237"/>
  <c r="B237"/>
  <c r="D237"/>
  <c r="E237"/>
  <c r="F237"/>
  <c r="H237"/>
  <c r="H205"/>
  <c r="D205"/>
  <c r="E205"/>
  <c r="F205"/>
  <c r="G205"/>
  <c r="B205"/>
  <c r="G459"/>
  <c r="B451"/>
  <c r="E448"/>
  <c r="F448"/>
  <c r="H448"/>
  <c r="B448"/>
  <c r="F439"/>
  <c r="B430"/>
  <c r="F425"/>
  <c r="F383"/>
  <c r="G383"/>
  <c r="D383"/>
  <c r="E383"/>
  <c r="H383"/>
  <c r="B340"/>
  <c r="D340"/>
  <c r="F340"/>
  <c r="G340"/>
  <c r="E340"/>
  <c r="H340"/>
  <c r="F327"/>
  <c r="B327"/>
  <c r="D327"/>
  <c r="E327"/>
  <c r="G327"/>
  <c r="H327"/>
  <c r="F271"/>
  <c r="E271"/>
  <c r="G271"/>
  <c r="H271"/>
  <c r="B271"/>
  <c r="D271"/>
  <c r="B490"/>
  <c r="A490"/>
  <c r="G490"/>
  <c r="D482"/>
  <c r="F482"/>
  <c r="B468"/>
  <c r="D433"/>
  <c r="B433"/>
  <c r="H433"/>
  <c r="G394"/>
  <c r="H394"/>
  <c r="F394"/>
  <c r="B394"/>
  <c r="B388"/>
  <c r="D388"/>
  <c r="E388"/>
  <c r="G388"/>
  <c r="H388"/>
  <c r="F375"/>
  <c r="B375"/>
  <c r="D375"/>
  <c r="E375"/>
  <c r="G375"/>
  <c r="H375"/>
  <c r="B364"/>
  <c r="E364"/>
  <c r="F364"/>
  <c r="G364"/>
  <c r="H364"/>
  <c r="B317"/>
  <c r="D317"/>
  <c r="F317"/>
  <c r="G317"/>
  <c r="H317"/>
  <c r="E317"/>
  <c r="B439"/>
  <c r="D439"/>
  <c r="D425"/>
  <c r="G425"/>
  <c r="H425"/>
  <c r="G286"/>
  <c r="B286"/>
  <c r="D286"/>
  <c r="F286"/>
  <c r="H286"/>
  <c r="E286"/>
  <c r="B248"/>
  <c r="D248"/>
  <c r="E248"/>
  <c r="G248"/>
  <c r="H248"/>
  <c r="E502"/>
  <c r="F502"/>
  <c r="H459"/>
  <c r="A459"/>
  <c r="D459"/>
  <c r="E456"/>
  <c r="F456"/>
  <c r="H456"/>
  <c r="A456"/>
  <c r="A450"/>
  <c r="D450"/>
  <c r="E450"/>
  <c r="G450"/>
  <c r="H441"/>
  <c r="B425"/>
  <c r="D421"/>
  <c r="H421"/>
  <c r="E421"/>
  <c r="F421"/>
  <c r="G421"/>
  <c r="D398"/>
  <c r="G398"/>
  <c r="E398"/>
  <c r="D497"/>
  <c r="E497"/>
  <c r="G497"/>
  <c r="A497"/>
  <c r="A492"/>
  <c r="F492"/>
  <c r="H486"/>
  <c r="G484"/>
  <c r="E484"/>
  <c r="E470"/>
  <c r="D470"/>
  <c r="F470"/>
  <c r="H470"/>
  <c r="A470"/>
  <c r="B456"/>
  <c r="G441"/>
  <c r="F429"/>
  <c r="H429"/>
  <c r="B429"/>
  <c r="G429"/>
  <c r="B421"/>
  <c r="B409"/>
  <c r="D409"/>
  <c r="G409"/>
  <c r="H409"/>
  <c r="E409"/>
  <c r="B404"/>
  <c r="E404"/>
  <c r="F404"/>
  <c r="G404"/>
  <c r="H404"/>
  <c r="B398"/>
  <c r="D387"/>
  <c r="E387"/>
  <c r="H387"/>
  <c r="B387"/>
  <c r="G464"/>
  <c r="B459"/>
  <c r="H455"/>
  <c r="B453"/>
  <c r="B450"/>
  <c r="F441"/>
  <c r="E438"/>
  <c r="D438"/>
  <c r="F438"/>
  <c r="H438"/>
  <c r="D432"/>
  <c r="E432"/>
  <c r="G432"/>
  <c r="H417"/>
  <c r="B417"/>
  <c r="E417"/>
  <c r="F417"/>
  <c r="G417"/>
  <c r="F486"/>
  <c r="B470"/>
  <c r="A467"/>
  <c r="G467"/>
  <c r="D464"/>
  <c r="G455"/>
  <c r="A453"/>
  <c r="E441"/>
  <c r="E392"/>
  <c r="F392"/>
  <c r="G392"/>
  <c r="D392"/>
  <c r="H392"/>
  <c r="D291"/>
  <c r="G410"/>
  <c r="H410"/>
  <c r="D410"/>
  <c r="E410"/>
  <c r="F311"/>
  <c r="D311"/>
  <c r="E311"/>
  <c r="G311"/>
  <c r="H311"/>
  <c r="H277"/>
  <c r="D277"/>
  <c r="G277"/>
  <c r="F277"/>
  <c r="B277"/>
  <c r="E241"/>
  <c r="D241"/>
  <c r="G241"/>
  <c r="H241"/>
  <c r="F241"/>
  <c r="F424"/>
  <c r="B378"/>
  <c r="E378"/>
  <c r="D374"/>
  <c r="G374"/>
  <c r="H374"/>
  <c r="D361"/>
  <c r="B361"/>
  <c r="D344"/>
  <c r="F344"/>
  <c r="G344"/>
  <c r="B344"/>
  <c r="E344"/>
  <c r="H344"/>
  <c r="F262"/>
  <c r="B262"/>
  <c r="E262"/>
  <c r="D262"/>
  <c r="G262"/>
  <c r="H262"/>
  <c r="G435"/>
  <c r="E424"/>
  <c r="B406"/>
  <c r="D406"/>
  <c r="B397"/>
  <c r="D397"/>
  <c r="E397"/>
  <c r="F397"/>
  <c r="G397"/>
  <c r="G380"/>
  <c r="B374"/>
  <c r="E351"/>
  <c r="G334"/>
  <c r="E334"/>
  <c r="F334"/>
  <c r="H334"/>
  <c r="B400"/>
  <c r="E400"/>
  <c r="D360"/>
  <c r="F360"/>
  <c r="G360"/>
  <c r="B360"/>
  <c r="E360"/>
  <c r="H360"/>
  <c r="F343"/>
  <c r="D343"/>
  <c r="B343"/>
  <c r="G343"/>
  <c r="H343"/>
  <c r="B334"/>
  <c r="H314"/>
  <c r="D296"/>
  <c r="E296"/>
  <c r="G296"/>
  <c r="B296"/>
  <c r="B424"/>
  <c r="H424"/>
  <c r="D405"/>
  <c r="E405"/>
  <c r="H405"/>
  <c r="F405"/>
  <c r="G405"/>
  <c r="D377"/>
  <c r="B377"/>
  <c r="E377"/>
  <c r="F377"/>
  <c r="G377"/>
  <c r="H377"/>
  <c r="B351"/>
  <c r="F351"/>
  <c r="G351"/>
  <c r="H351"/>
  <c r="E256"/>
  <c r="F256"/>
  <c r="B256"/>
  <c r="D256"/>
  <c r="H256"/>
  <c r="G256"/>
  <c r="F202"/>
  <c r="B202"/>
  <c r="E202"/>
  <c r="G202"/>
  <c r="H202"/>
  <c r="H423"/>
  <c r="B393"/>
  <c r="D393"/>
  <c r="E393"/>
  <c r="F393"/>
  <c r="B380"/>
  <c r="H376"/>
  <c r="G369"/>
  <c r="F359"/>
  <c r="B359"/>
  <c r="G359"/>
  <c r="H359"/>
  <c r="G423"/>
  <c r="G376"/>
  <c r="H373"/>
  <c r="B373"/>
  <c r="D373"/>
  <c r="F369"/>
  <c r="G350"/>
  <c r="D350"/>
  <c r="E350"/>
  <c r="B350"/>
  <c r="D342"/>
  <c r="F342"/>
  <c r="G342"/>
  <c r="B342"/>
  <c r="B314"/>
  <c r="E314"/>
  <c r="B308"/>
  <c r="F308"/>
  <c r="D308"/>
  <c r="E308"/>
  <c r="G308"/>
  <c r="H308"/>
  <c r="E423"/>
  <c r="G411"/>
  <c r="H411"/>
  <c r="B408"/>
  <c r="D408"/>
  <c r="F389"/>
  <c r="B372"/>
  <c r="D372"/>
  <c r="E372"/>
  <c r="H372"/>
  <c r="F372"/>
  <c r="G372"/>
  <c r="E369"/>
  <c r="G337"/>
  <c r="B337"/>
  <c r="F337"/>
  <c r="H337"/>
  <c r="D414"/>
  <c r="G414"/>
  <c r="B414"/>
  <c r="H414"/>
  <c r="B402"/>
  <c r="D376"/>
  <c r="D369"/>
  <c r="H325"/>
  <c r="B325"/>
  <c r="D325"/>
  <c r="E325"/>
  <c r="D278"/>
  <c r="B278"/>
  <c r="E278"/>
  <c r="F278"/>
  <c r="G278"/>
  <c r="H278"/>
  <c r="E272"/>
  <c r="G272"/>
  <c r="B272"/>
  <c r="D272"/>
  <c r="F272"/>
  <c r="H272"/>
  <c r="F423"/>
  <c r="H389"/>
  <c r="D389"/>
  <c r="G389"/>
  <c r="B389"/>
  <c r="E358"/>
  <c r="F358"/>
  <c r="G358"/>
  <c r="B358"/>
  <c r="D346"/>
  <c r="F346"/>
  <c r="G346"/>
  <c r="E346"/>
  <c r="H346"/>
  <c r="D329"/>
  <c r="E329"/>
  <c r="F329"/>
  <c r="G329"/>
  <c r="H329"/>
  <c r="F307"/>
  <c r="G307"/>
  <c r="D307"/>
  <c r="H307"/>
  <c r="D345"/>
  <c r="B345"/>
  <c r="E345"/>
  <c r="E336"/>
  <c r="F336"/>
  <c r="G336"/>
  <c r="G306"/>
  <c r="H303"/>
  <c r="B303"/>
  <c r="D303"/>
  <c r="E303"/>
  <c r="F303"/>
  <c r="F295"/>
  <c r="H295"/>
  <c r="B295"/>
  <c r="D295"/>
  <c r="E295"/>
  <c r="G295"/>
  <c r="H285"/>
  <c r="F285"/>
  <c r="B285"/>
  <c r="G285"/>
  <c r="H236"/>
  <c r="B236"/>
  <c r="D236"/>
  <c r="F207"/>
  <c r="D207"/>
  <c r="E207"/>
  <c r="G207"/>
  <c r="H207"/>
  <c r="E200"/>
  <c r="F200"/>
  <c r="G200"/>
  <c r="H200"/>
  <c r="B200"/>
  <c r="F183"/>
  <c r="D183"/>
  <c r="E183"/>
  <c r="G183"/>
  <c r="G153"/>
  <c r="E153"/>
  <c r="H153"/>
  <c r="D153"/>
  <c r="F339"/>
  <c r="B339"/>
  <c r="B316"/>
  <c r="G316"/>
  <c r="D313"/>
  <c r="E313"/>
  <c r="F313"/>
  <c r="H313"/>
  <c r="F306"/>
  <c r="F302"/>
  <c r="E259"/>
  <c r="B259"/>
  <c r="D259"/>
  <c r="H259"/>
  <c r="F223"/>
  <c r="B207"/>
  <c r="H189"/>
  <c r="D189"/>
  <c r="E189"/>
  <c r="B189"/>
  <c r="F189"/>
  <c r="G189"/>
  <c r="B183"/>
  <c r="B34"/>
  <c r="E34"/>
  <c r="F34"/>
  <c r="G34"/>
  <c r="H34"/>
  <c r="D34"/>
  <c r="H399"/>
  <c r="F395"/>
  <c r="D391"/>
  <c r="H386"/>
  <c r="F384"/>
  <c r="E355"/>
  <c r="B333"/>
  <c r="G322"/>
  <c r="H322"/>
  <c r="D322"/>
  <c r="F322"/>
  <c r="B313"/>
  <c r="B310"/>
  <c r="G310"/>
  <c r="E299"/>
  <c r="D299"/>
  <c r="F289"/>
  <c r="G289"/>
  <c r="D289"/>
  <c r="E289"/>
  <c r="H289"/>
  <c r="G255"/>
  <c r="B255"/>
  <c r="E255"/>
  <c r="H255"/>
  <c r="B66"/>
  <c r="G66"/>
  <c r="H66"/>
  <c r="F66"/>
  <c r="D66"/>
  <c r="E66"/>
  <c r="G401"/>
  <c r="G399"/>
  <c r="E395"/>
  <c r="E368"/>
  <c r="F368"/>
  <c r="G368"/>
  <c r="E352"/>
  <c r="H352"/>
  <c r="D352"/>
  <c r="F352"/>
  <c r="E306"/>
  <c r="G302"/>
  <c r="B302"/>
  <c r="E302"/>
  <c r="H302"/>
  <c r="G270"/>
  <c r="H270"/>
  <c r="B270"/>
  <c r="F270"/>
  <c r="G223"/>
  <c r="H223"/>
  <c r="D223"/>
  <c r="D193"/>
  <c r="E193"/>
  <c r="F193"/>
  <c r="H193"/>
  <c r="G193"/>
  <c r="B188"/>
  <c r="E188"/>
  <c r="D188"/>
  <c r="G188"/>
  <c r="H188"/>
  <c r="F188"/>
  <c r="F159"/>
  <c r="D159"/>
  <c r="B159"/>
  <c r="H159"/>
  <c r="G159"/>
  <c r="E159"/>
  <c r="E101"/>
  <c r="F101"/>
  <c r="G101"/>
  <c r="H101"/>
  <c r="B101"/>
  <c r="D101"/>
  <c r="F401"/>
  <c r="F399"/>
  <c r="D395"/>
  <c r="E384"/>
  <c r="B384"/>
  <c r="G357"/>
  <c r="F341"/>
  <c r="F335"/>
  <c r="H309"/>
  <c r="E309"/>
  <c r="F309"/>
  <c r="B309"/>
  <c r="D309"/>
  <c r="G309"/>
  <c r="B306"/>
  <c r="D294"/>
  <c r="E294"/>
  <c r="G294"/>
  <c r="B289"/>
  <c r="B223"/>
  <c r="B193"/>
  <c r="D158"/>
  <c r="E158"/>
  <c r="F158"/>
  <c r="G158"/>
  <c r="B158"/>
  <c r="H158"/>
  <c r="E379"/>
  <c r="B368"/>
  <c r="F357"/>
  <c r="B352"/>
  <c r="D338"/>
  <c r="F338"/>
  <c r="G338"/>
  <c r="B294"/>
  <c r="B96"/>
  <c r="D96"/>
  <c r="E96"/>
  <c r="F96"/>
  <c r="G96"/>
  <c r="H96"/>
  <c r="H341"/>
  <c r="E341"/>
  <c r="B341"/>
  <c r="E283"/>
  <c r="H283"/>
  <c r="B283"/>
  <c r="F283"/>
  <c r="G283"/>
  <c r="D214"/>
  <c r="B214"/>
  <c r="F214"/>
  <c r="E214"/>
  <c r="G214"/>
  <c r="H214"/>
  <c r="B416"/>
  <c r="E416"/>
  <c r="B395"/>
  <c r="E370"/>
  <c r="F370"/>
  <c r="B365"/>
  <c r="H335"/>
  <c r="B335"/>
  <c r="B324"/>
  <c r="F324"/>
  <c r="G324"/>
  <c r="E324"/>
  <c r="F321"/>
  <c r="H321"/>
  <c r="G318"/>
  <c r="B318"/>
  <c r="H318"/>
  <c r="D312"/>
  <c r="H312"/>
  <c r="D301"/>
  <c r="B301"/>
  <c r="G301"/>
  <c r="H293"/>
  <c r="D293"/>
  <c r="G293"/>
  <c r="B293"/>
  <c r="E293"/>
  <c r="F293"/>
  <c r="E288"/>
  <c r="B288"/>
  <c r="D288"/>
  <c r="G288"/>
  <c r="B234"/>
  <c r="H234"/>
  <c r="D234"/>
  <c r="F234"/>
  <c r="G234"/>
  <c r="E192"/>
  <c r="F192"/>
  <c r="B192"/>
  <c r="G192"/>
  <c r="H192"/>
  <c r="F403"/>
  <c r="G403"/>
  <c r="B386"/>
  <c r="B370"/>
  <c r="H357"/>
  <c r="B357"/>
  <c r="G354"/>
  <c r="E354"/>
  <c r="F354"/>
  <c r="B349"/>
  <c r="G252"/>
  <c r="D252"/>
  <c r="E252"/>
  <c r="H252"/>
  <c r="B252"/>
  <c r="D243"/>
  <c r="E243"/>
  <c r="F243"/>
  <c r="H243"/>
  <c r="B243"/>
  <c r="G243"/>
  <c r="F210"/>
  <c r="E210"/>
  <c r="G210"/>
  <c r="H210"/>
  <c r="B140"/>
  <c r="F140"/>
  <c r="D140"/>
  <c r="E140"/>
  <c r="G140"/>
  <c r="H140"/>
  <c r="B401"/>
  <c r="B379"/>
  <c r="F362"/>
  <c r="G362"/>
  <c r="B354"/>
  <c r="B321"/>
  <c r="B312"/>
  <c r="D297"/>
  <c r="G297"/>
  <c r="F297"/>
  <c r="B297"/>
  <c r="F274"/>
  <c r="B274"/>
  <c r="G274"/>
  <c r="E274"/>
  <c r="B210"/>
  <c r="D139"/>
  <c r="E139"/>
  <c r="F139"/>
  <c r="G139"/>
  <c r="H139"/>
  <c r="B139"/>
  <c r="E304"/>
  <c r="D249"/>
  <c r="B249"/>
  <c r="H249"/>
  <c r="H245"/>
  <c r="F245"/>
  <c r="G245"/>
  <c r="B245"/>
  <c r="E227"/>
  <c r="B227"/>
  <c r="D227"/>
  <c r="H227"/>
  <c r="G206"/>
  <c r="E206"/>
  <c r="B206"/>
  <c r="D206"/>
  <c r="H206"/>
  <c r="D201"/>
  <c r="E201"/>
  <c r="F201"/>
  <c r="B201"/>
  <c r="G201"/>
  <c r="E184"/>
  <c r="F184"/>
  <c r="B184"/>
  <c r="G184"/>
  <c r="H184"/>
  <c r="B172"/>
  <c r="F172"/>
  <c r="H172"/>
  <c r="G138"/>
  <c r="D138"/>
  <c r="E138"/>
  <c r="F138"/>
  <c r="H138"/>
  <c r="B138"/>
  <c r="H266"/>
  <c r="B244"/>
  <c r="E244"/>
  <c r="F244"/>
  <c r="G244"/>
  <c r="G222"/>
  <c r="F222"/>
  <c r="H222"/>
  <c r="B222"/>
  <c r="E222"/>
  <c r="D195"/>
  <c r="E195"/>
  <c r="G195"/>
  <c r="H195"/>
  <c r="B195"/>
  <c r="F127"/>
  <c r="D127"/>
  <c r="G127"/>
  <c r="B127"/>
  <c r="E127"/>
  <c r="H127"/>
  <c r="H89"/>
  <c r="D89"/>
  <c r="B89"/>
  <c r="E89"/>
  <c r="F89"/>
  <c r="G89"/>
  <c r="F79"/>
  <c r="D79"/>
  <c r="E79"/>
  <c r="G79"/>
  <c r="H79"/>
  <c r="B79"/>
  <c r="F305"/>
  <c r="H298"/>
  <c r="H287"/>
  <c r="G279"/>
  <c r="G276"/>
  <c r="E273"/>
  <c r="B273"/>
  <c r="D273"/>
  <c r="G273"/>
  <c r="H273"/>
  <c r="H261"/>
  <c r="D261"/>
  <c r="B261"/>
  <c r="E261"/>
  <c r="F261"/>
  <c r="E247"/>
  <c r="H225"/>
  <c r="G221"/>
  <c r="G204"/>
  <c r="D187"/>
  <c r="E187"/>
  <c r="B187"/>
  <c r="G187"/>
  <c r="H157"/>
  <c r="E157"/>
  <c r="G157"/>
  <c r="B157"/>
  <c r="F131"/>
  <c r="H131"/>
  <c r="G131"/>
  <c r="B131"/>
  <c r="E131"/>
  <c r="E84"/>
  <c r="B84"/>
  <c r="D84"/>
  <c r="F84"/>
  <c r="G84"/>
  <c r="H84"/>
  <c r="H49"/>
  <c r="B49"/>
  <c r="D49"/>
  <c r="F49"/>
  <c r="E49"/>
  <c r="G49"/>
  <c r="G269"/>
  <c r="D269"/>
  <c r="E269"/>
  <c r="H269"/>
  <c r="D209"/>
  <c r="E209"/>
  <c r="F209"/>
  <c r="F169"/>
  <c r="G169"/>
  <c r="B169"/>
  <c r="D169"/>
  <c r="F279"/>
  <c r="D279"/>
  <c r="H279"/>
  <c r="G254"/>
  <c r="F254"/>
  <c r="B254"/>
  <c r="E254"/>
  <c r="H254"/>
  <c r="F247"/>
  <c r="G247"/>
  <c r="H247"/>
  <c r="H221"/>
  <c r="E221"/>
  <c r="F221"/>
  <c r="B221"/>
  <c r="B204"/>
  <c r="E204"/>
  <c r="D204"/>
  <c r="H204"/>
  <c r="F199"/>
  <c r="D199"/>
  <c r="E199"/>
  <c r="B199"/>
  <c r="G199"/>
  <c r="G182"/>
  <c r="E182"/>
  <c r="H182"/>
  <c r="F143"/>
  <c r="D143"/>
  <c r="E143"/>
  <c r="G143"/>
  <c r="B143"/>
  <c r="H143"/>
  <c r="E120"/>
  <c r="D120"/>
  <c r="F120"/>
  <c r="G120"/>
  <c r="H120"/>
  <c r="B120"/>
  <c r="G305"/>
  <c r="H305"/>
  <c r="D298"/>
  <c r="F298"/>
  <c r="B290"/>
  <c r="D290"/>
  <c r="E290"/>
  <c r="G290"/>
  <c r="G287"/>
  <c r="F287"/>
  <c r="H281"/>
  <c r="B276"/>
  <c r="E276"/>
  <c r="H276"/>
  <c r="B266"/>
  <c r="F266"/>
  <c r="G253"/>
  <c r="F225"/>
  <c r="B225"/>
  <c r="E225"/>
  <c r="B212"/>
  <c r="E212"/>
  <c r="H212"/>
  <c r="E208"/>
  <c r="F208"/>
  <c r="B208"/>
  <c r="D208"/>
  <c r="G208"/>
  <c r="H208"/>
  <c r="D203"/>
  <c r="E203"/>
  <c r="B203"/>
  <c r="F203"/>
  <c r="G203"/>
  <c r="H203"/>
  <c r="F186"/>
  <c r="B186"/>
  <c r="D186"/>
  <c r="E186"/>
  <c r="G186"/>
  <c r="H186"/>
  <c r="B182"/>
  <c r="H165"/>
  <c r="B165"/>
  <c r="E165"/>
  <c r="G165"/>
  <c r="D165"/>
  <c r="F165"/>
  <c r="G58"/>
  <c r="H58"/>
  <c r="D58"/>
  <c r="E58"/>
  <c r="F58"/>
  <c r="F332"/>
  <c r="G330"/>
  <c r="E326"/>
  <c r="F326"/>
  <c r="B298"/>
  <c r="G284"/>
  <c r="E284"/>
  <c r="G281"/>
  <c r="B279"/>
  <c r="G275"/>
  <c r="G268"/>
  <c r="F253"/>
  <c r="B247"/>
  <c r="H242"/>
  <c r="H229"/>
  <c r="D229"/>
  <c r="B229"/>
  <c r="F229"/>
  <c r="G229"/>
  <c r="F220"/>
  <c r="G198"/>
  <c r="E198"/>
  <c r="F198"/>
  <c r="H198"/>
  <c r="H185"/>
  <c r="H181"/>
  <c r="D181"/>
  <c r="E181"/>
  <c r="B181"/>
  <c r="F181"/>
  <c r="G181"/>
  <c r="E174"/>
  <c r="B174"/>
  <c r="D174"/>
  <c r="F174"/>
  <c r="G150"/>
  <c r="H150"/>
  <c r="E150"/>
  <c r="F150"/>
  <c r="B150"/>
  <c r="B119"/>
  <c r="H119"/>
  <c r="E119"/>
  <c r="F119"/>
  <c r="G119"/>
  <c r="E110"/>
  <c r="D110"/>
  <c r="F110"/>
  <c r="G110"/>
  <c r="H110"/>
  <c r="B58"/>
  <c r="E332"/>
  <c r="F330"/>
  <c r="B305"/>
  <c r="B300"/>
  <c r="D300"/>
  <c r="B287"/>
  <c r="B284"/>
  <c r="D250"/>
  <c r="E250"/>
  <c r="G250"/>
  <c r="H250"/>
  <c r="B198"/>
  <c r="G190"/>
  <c r="E190"/>
  <c r="H190"/>
  <c r="B110"/>
  <c r="B38"/>
  <c r="D38"/>
  <c r="G38"/>
  <c r="E38"/>
  <c r="F38"/>
  <c r="H38"/>
  <c r="D281"/>
  <c r="B281"/>
  <c r="F281"/>
  <c r="D275"/>
  <c r="F275"/>
  <c r="H275"/>
  <c r="H253"/>
  <c r="B253"/>
  <c r="D253"/>
  <c r="F242"/>
  <c r="B242"/>
  <c r="D242"/>
  <c r="E242"/>
  <c r="B228"/>
  <c r="D228"/>
  <c r="E228"/>
  <c r="F228"/>
  <c r="G228"/>
  <c r="G220"/>
  <c r="H220"/>
  <c r="B220"/>
  <c r="D220"/>
  <c r="D185"/>
  <c r="E185"/>
  <c r="F185"/>
  <c r="G118"/>
  <c r="D118"/>
  <c r="E118"/>
  <c r="F118"/>
  <c r="H118"/>
  <c r="G82"/>
  <c r="B82"/>
  <c r="D82"/>
  <c r="E82"/>
  <c r="F82"/>
  <c r="H82"/>
  <c r="D37"/>
  <c r="E37"/>
  <c r="F37"/>
  <c r="G37"/>
  <c r="B37"/>
  <c r="H37"/>
  <c r="D27"/>
  <c r="E27"/>
  <c r="F27"/>
  <c r="G27"/>
  <c r="H27"/>
  <c r="B27"/>
  <c r="H304"/>
  <c r="B292"/>
  <c r="D292"/>
  <c r="E292"/>
  <c r="G292"/>
  <c r="H268"/>
  <c r="F268"/>
  <c r="B250"/>
  <c r="D246"/>
  <c r="B246"/>
  <c r="E246"/>
  <c r="G246"/>
  <c r="H246"/>
  <c r="G238"/>
  <c r="H238"/>
  <c r="B238"/>
  <c r="E238"/>
  <c r="B190"/>
  <c r="B118"/>
  <c r="G257"/>
  <c r="F218"/>
  <c r="F216"/>
  <c r="B180"/>
  <c r="E180"/>
  <c r="D144"/>
  <c r="E144"/>
  <c r="F144"/>
  <c r="H144"/>
  <c r="F111"/>
  <c r="B111"/>
  <c r="D111"/>
  <c r="E111"/>
  <c r="G111"/>
  <c r="H111"/>
  <c r="G106"/>
  <c r="D106"/>
  <c r="H33"/>
  <c r="B33"/>
  <c r="D33"/>
  <c r="E33"/>
  <c r="E240"/>
  <c r="G240"/>
  <c r="D177"/>
  <c r="E177"/>
  <c r="F177"/>
  <c r="B156"/>
  <c r="E156"/>
  <c r="F156"/>
  <c r="G156"/>
  <c r="D156"/>
  <c r="F123"/>
  <c r="B123"/>
  <c r="D123"/>
  <c r="G123"/>
  <c r="H87"/>
  <c r="D87"/>
  <c r="E87"/>
  <c r="F87"/>
  <c r="G87"/>
  <c r="D46"/>
  <c r="E46"/>
  <c r="F46"/>
  <c r="G46"/>
  <c r="H46"/>
  <c r="E28"/>
  <c r="F28"/>
  <c r="G28"/>
  <c r="B28"/>
  <c r="D28"/>
  <c r="E12"/>
  <c r="F12"/>
  <c r="G12"/>
  <c r="H12"/>
  <c r="B12"/>
  <c r="F267"/>
  <c r="G263"/>
  <c r="H233"/>
  <c r="H196"/>
  <c r="E194"/>
  <c r="H155"/>
  <c r="E152"/>
  <c r="G152"/>
  <c r="H152"/>
  <c r="F152"/>
  <c r="G134"/>
  <c r="B134"/>
  <c r="F134"/>
  <c r="H134"/>
  <c r="F91"/>
  <c r="D91"/>
  <c r="B91"/>
  <c r="E91"/>
  <c r="D263"/>
  <c r="F233"/>
  <c r="G231"/>
  <c r="H224"/>
  <c r="D211"/>
  <c r="E211"/>
  <c r="F196"/>
  <c r="H191"/>
  <c r="D179"/>
  <c r="E179"/>
  <c r="E155"/>
  <c r="B152"/>
  <c r="E146"/>
  <c r="F133"/>
  <c r="E104"/>
  <c r="B104"/>
  <c r="H104"/>
  <c r="D104"/>
  <c r="G104"/>
  <c r="H81"/>
  <c r="D81"/>
  <c r="F81"/>
  <c r="G81"/>
  <c r="B81"/>
  <c r="E81"/>
  <c r="H267"/>
  <c r="B267"/>
  <c r="H239"/>
  <c r="E233"/>
  <c r="H219"/>
  <c r="H217"/>
  <c r="H164"/>
  <c r="H142"/>
  <c r="D103"/>
  <c r="E103"/>
  <c r="F103"/>
  <c r="G103"/>
  <c r="H103"/>
  <c r="B11"/>
  <c r="D11"/>
  <c r="E11"/>
  <c r="F11"/>
  <c r="G11"/>
  <c r="G239"/>
  <c r="E224"/>
  <c r="F224"/>
  <c r="G224"/>
  <c r="B196"/>
  <c r="E196"/>
  <c r="F191"/>
  <c r="D191"/>
  <c r="E191"/>
  <c r="H170"/>
  <c r="F164"/>
  <c r="F155"/>
  <c r="F148"/>
  <c r="F146"/>
  <c r="H146"/>
  <c r="F142"/>
  <c r="E137"/>
  <c r="F137"/>
  <c r="G137"/>
  <c r="H137"/>
  <c r="B137"/>
  <c r="E133"/>
  <c r="G133"/>
  <c r="H133"/>
  <c r="B133"/>
  <c r="H121"/>
  <c r="B103"/>
  <c r="F95"/>
  <c r="D95"/>
  <c r="G95"/>
  <c r="E76"/>
  <c r="F76"/>
  <c r="B76"/>
  <c r="G76"/>
  <c r="D69"/>
  <c r="E69"/>
  <c r="F69"/>
  <c r="G69"/>
  <c r="H65"/>
  <c r="B65"/>
  <c r="D65"/>
  <c r="E65"/>
  <c r="F65"/>
  <c r="B25"/>
  <c r="F25"/>
  <c r="G25"/>
  <c r="H25"/>
  <c r="D25"/>
  <c r="E25"/>
  <c r="G258"/>
  <c r="E239"/>
  <c r="H235"/>
  <c r="B235"/>
  <c r="F219"/>
  <c r="H213"/>
  <c r="D213"/>
  <c r="B155"/>
  <c r="B151"/>
  <c r="H151"/>
  <c r="D151"/>
  <c r="E151"/>
  <c r="G151"/>
  <c r="B146"/>
  <c r="D113"/>
  <c r="B113"/>
  <c r="E113"/>
  <c r="F113"/>
  <c r="H113"/>
  <c r="B108"/>
  <c r="F108"/>
  <c r="G108"/>
  <c r="H102"/>
  <c r="B69"/>
  <c r="H173"/>
  <c r="D173"/>
  <c r="E173"/>
  <c r="G173"/>
  <c r="G170"/>
  <c r="E170"/>
  <c r="F170"/>
  <c r="B164"/>
  <c r="D164"/>
  <c r="G164"/>
  <c r="H148"/>
  <c r="B148"/>
  <c r="E148"/>
  <c r="G148"/>
  <c r="E142"/>
  <c r="B142"/>
  <c r="G142"/>
  <c r="E116"/>
  <c r="F116"/>
  <c r="G116"/>
  <c r="H116"/>
  <c r="B116"/>
  <c r="D116"/>
  <c r="F99"/>
  <c r="G99"/>
  <c r="H99"/>
  <c r="B99"/>
  <c r="D99"/>
  <c r="B72"/>
  <c r="E72"/>
  <c r="D72"/>
  <c r="F72"/>
  <c r="G72"/>
  <c r="H72"/>
  <c r="B64"/>
  <c r="F64"/>
  <c r="G64"/>
  <c r="H64"/>
  <c r="E64"/>
  <c r="B50"/>
  <c r="E50"/>
  <c r="F50"/>
  <c r="G50"/>
  <c r="H50"/>
  <c r="D50"/>
  <c r="E226"/>
  <c r="F226"/>
  <c r="D217"/>
  <c r="B217"/>
  <c r="B170"/>
  <c r="G167"/>
  <c r="H167"/>
  <c r="H141"/>
  <c r="D141"/>
  <c r="E141"/>
  <c r="F141"/>
  <c r="G141"/>
  <c r="B141"/>
  <c r="H125"/>
  <c r="E125"/>
  <c r="G125"/>
  <c r="B121"/>
  <c r="G121"/>
  <c r="E121"/>
  <c r="E44"/>
  <c r="F44"/>
  <c r="G44"/>
  <c r="B44"/>
  <c r="D44"/>
  <c r="H44"/>
  <c r="D30"/>
  <c r="E30"/>
  <c r="G30"/>
  <c r="H30"/>
  <c r="B15"/>
  <c r="F15"/>
  <c r="E15"/>
  <c r="D15"/>
  <c r="B226"/>
  <c r="B219"/>
  <c r="B173"/>
  <c r="D161"/>
  <c r="B161"/>
  <c r="E161"/>
  <c r="F161"/>
  <c r="F154"/>
  <c r="G154"/>
  <c r="H154"/>
  <c r="E136"/>
  <c r="B136"/>
  <c r="H136"/>
  <c r="F136"/>
  <c r="H112"/>
  <c r="D112"/>
  <c r="F112"/>
  <c r="G102"/>
  <c r="B102"/>
  <c r="E102"/>
  <c r="B24"/>
  <c r="E24"/>
  <c r="G24"/>
  <c r="D24"/>
  <c r="G162"/>
  <c r="D160"/>
  <c r="E160"/>
  <c r="D128"/>
  <c r="E128"/>
  <c r="F128"/>
  <c r="H109"/>
  <c r="B109"/>
  <c r="D109"/>
  <c r="E109"/>
  <c r="F109"/>
  <c r="G109"/>
  <c r="F83"/>
  <c r="G83"/>
  <c r="H83"/>
  <c r="D145"/>
  <c r="E145"/>
  <c r="F145"/>
  <c r="B124"/>
  <c r="D124"/>
  <c r="E124"/>
  <c r="F124"/>
  <c r="G124"/>
  <c r="H124"/>
  <c r="D105"/>
  <c r="E105"/>
  <c r="F105"/>
  <c r="G105"/>
  <c r="H105"/>
  <c r="B92"/>
  <c r="D92"/>
  <c r="E92"/>
  <c r="F92"/>
  <c r="G92"/>
  <c r="B130"/>
  <c r="D130"/>
  <c r="E130"/>
  <c r="H63"/>
  <c r="F175"/>
  <c r="D175"/>
  <c r="E168"/>
  <c r="H168"/>
  <c r="D135"/>
  <c r="F135"/>
  <c r="G135"/>
  <c r="H135"/>
  <c r="B98"/>
  <c r="D98"/>
  <c r="E98"/>
  <c r="D85"/>
  <c r="H85"/>
  <c r="E63"/>
  <c r="H52"/>
  <c r="D43"/>
  <c r="E43"/>
  <c r="F43"/>
  <c r="G43"/>
  <c r="F19"/>
  <c r="G19"/>
  <c r="H19"/>
  <c r="E19"/>
  <c r="B19"/>
  <c r="H14"/>
  <c r="B175"/>
  <c r="G114"/>
  <c r="H114"/>
  <c r="G97"/>
  <c r="B85"/>
  <c r="D78"/>
  <c r="B78"/>
  <c r="D59"/>
  <c r="F59"/>
  <c r="G59"/>
  <c r="E59"/>
  <c r="H59"/>
  <c r="B43"/>
  <c r="B126"/>
  <c r="D126"/>
  <c r="E126"/>
  <c r="F126"/>
  <c r="G126"/>
  <c r="B94"/>
  <c r="D94"/>
  <c r="E94"/>
  <c r="F94"/>
  <c r="G94"/>
  <c r="D77"/>
  <c r="H77"/>
  <c r="E77"/>
  <c r="F77"/>
  <c r="G77"/>
  <c r="F63"/>
  <c r="B63"/>
  <c r="D52"/>
  <c r="E52"/>
  <c r="F52"/>
  <c r="B47"/>
  <c r="F47"/>
  <c r="D47"/>
  <c r="E47"/>
  <c r="G47"/>
  <c r="H47"/>
  <c r="D14"/>
  <c r="E14"/>
  <c r="F14"/>
  <c r="B14"/>
  <c r="D129"/>
  <c r="H129"/>
  <c r="B77"/>
  <c r="B52"/>
  <c r="D97"/>
  <c r="H97"/>
  <c r="B18"/>
  <c r="E18"/>
  <c r="F18"/>
  <c r="G18"/>
  <c r="H18"/>
  <c r="G74"/>
  <c r="H74"/>
  <c r="D61"/>
  <c r="E61"/>
  <c r="H61"/>
  <c r="B40"/>
  <c r="E40"/>
  <c r="B31"/>
  <c r="F31"/>
  <c r="B22"/>
  <c r="D22"/>
  <c r="G22"/>
  <c r="H107"/>
  <c r="G90"/>
  <c r="E68"/>
  <c r="F68"/>
  <c r="E60"/>
  <c r="F60"/>
  <c r="G60"/>
  <c r="B60"/>
  <c r="B57"/>
  <c r="F57"/>
  <c r="H57"/>
  <c r="G42"/>
  <c r="H42"/>
  <c r="D36"/>
  <c r="E36"/>
  <c r="F36"/>
  <c r="F26"/>
  <c r="F17"/>
  <c r="E10"/>
  <c r="H122"/>
  <c r="G107"/>
  <c r="F90"/>
  <c r="E86"/>
  <c r="E75"/>
  <c r="B73"/>
  <c r="H73"/>
  <c r="B48"/>
  <c r="G48"/>
  <c r="H48"/>
  <c r="B42"/>
  <c r="B36"/>
  <c r="E26"/>
  <c r="H20"/>
  <c r="B149"/>
  <c r="B132"/>
  <c r="G122"/>
  <c r="B117"/>
  <c r="F107"/>
  <c r="D75"/>
  <c r="H70"/>
  <c r="B68"/>
  <c r="F51"/>
  <c r="G51"/>
  <c r="H51"/>
  <c r="H17"/>
  <c r="B17"/>
  <c r="D17"/>
  <c r="G10"/>
  <c r="H10"/>
  <c r="E107"/>
  <c r="D90"/>
  <c r="B88"/>
  <c r="E88"/>
  <c r="G26"/>
  <c r="H26"/>
  <c r="D20"/>
  <c r="E20"/>
  <c r="F20"/>
  <c r="B10"/>
  <c r="B86"/>
  <c r="B54"/>
  <c r="D54"/>
  <c r="G54"/>
  <c r="B51"/>
  <c r="B41"/>
  <c r="F41"/>
  <c r="G41"/>
  <c r="H41"/>
  <c r="B32"/>
  <c r="G32"/>
  <c r="H32"/>
  <c r="B26"/>
  <c r="B20"/>
  <c r="B90"/>
  <c r="B75"/>
  <c r="D70"/>
  <c r="G70"/>
  <c r="D62"/>
  <c r="E62"/>
  <c r="F35"/>
  <c r="G35"/>
  <c r="H35"/>
  <c r="B70"/>
  <c r="F67"/>
  <c r="G67"/>
  <c r="H67"/>
  <c r="B62"/>
  <c r="B56"/>
  <c r="E56"/>
  <c r="H40"/>
  <c r="H31"/>
  <c r="B16"/>
  <c r="D16"/>
  <c r="G16"/>
  <c r="H16"/>
  <c r="B9"/>
  <c r="F9"/>
  <c r="G9"/>
  <c r="H9"/>
  <c r="H45"/>
  <c r="H29"/>
  <c r="H13"/>
  <c r="E45"/>
  <c r="E29"/>
  <c r="E13"/>
  <c r="G932" i="61"/>
  <c r="E932"/>
  <c r="A932"/>
  <c r="B932"/>
  <c r="D932"/>
  <c r="F932"/>
  <c r="H932"/>
  <c r="H1157"/>
  <c r="E1157"/>
  <c r="F1157"/>
  <c r="G1157"/>
  <c r="D1157"/>
  <c r="A1157"/>
  <c r="B1157"/>
  <c r="E1006"/>
  <c r="D1006"/>
  <c r="F1006"/>
  <c r="G1006"/>
  <c r="H1006"/>
  <c r="A1006"/>
  <c r="B1006"/>
  <c r="H875"/>
  <c r="E875"/>
  <c r="F875"/>
  <c r="G875"/>
  <c r="B875"/>
  <c r="D875"/>
  <c r="A875"/>
  <c r="E1168"/>
  <c r="A1168"/>
  <c r="B1168"/>
  <c r="D1168"/>
  <c r="F1168"/>
  <c r="G1168"/>
  <c r="H1168"/>
  <c r="E1167"/>
  <c r="D1167"/>
  <c r="F1167"/>
  <c r="G1167"/>
  <c r="H1167"/>
  <c r="A1167"/>
  <c r="B1167"/>
  <c r="G1056"/>
  <c r="H1056"/>
  <c r="E1056"/>
  <c r="F1056"/>
  <c r="D1056"/>
  <c r="A1056"/>
  <c r="B1056"/>
  <c r="G1166"/>
  <c r="A1166"/>
  <c r="B1166"/>
  <c r="D1166"/>
  <c r="E1166"/>
  <c r="F1166"/>
  <c r="H1166"/>
  <c r="A1096"/>
  <c r="B1096"/>
  <c r="F1096"/>
  <c r="D1096"/>
  <c r="E1096"/>
  <c r="G1096"/>
  <c r="H1096"/>
  <c r="E948"/>
  <c r="D948"/>
  <c r="G948"/>
  <c r="H948"/>
  <c r="A948"/>
  <c r="B948"/>
  <c r="F948"/>
  <c r="F1049"/>
  <c r="G1049"/>
  <c r="H1049"/>
  <c r="A1049"/>
  <c r="E1049"/>
  <c r="B1049"/>
  <c r="D1049"/>
  <c r="F893"/>
  <c r="E893"/>
  <c r="G893"/>
  <c r="H893"/>
  <c r="B893"/>
  <c r="A893"/>
  <c r="D893"/>
  <c r="F1122"/>
  <c r="G1122"/>
  <c r="A1122"/>
  <c r="E1122"/>
  <c r="H1122"/>
  <c r="D1122"/>
  <c r="B1122"/>
  <c r="E1058"/>
  <c r="F1058"/>
  <c r="G1058"/>
  <c r="H1058"/>
  <c r="A1058"/>
  <c r="B1058"/>
  <c r="D1058"/>
  <c r="F1147"/>
  <c r="H1147"/>
  <c r="A1147"/>
  <c r="D1147"/>
  <c r="E1147"/>
  <c r="G1147"/>
  <c r="B1147"/>
  <c r="F1159"/>
  <c r="E1159"/>
  <c r="G1159"/>
  <c r="H1159"/>
  <c r="D1159"/>
  <c r="A1159"/>
  <c r="B1159"/>
  <c r="E1026"/>
  <c r="F1026"/>
  <c r="G1026"/>
  <c r="H1026"/>
  <c r="B1026"/>
  <c r="A1026"/>
  <c r="D1026"/>
  <c r="D1141"/>
  <c r="E1141"/>
  <c r="F1141"/>
  <c r="G1141"/>
  <c r="H1141"/>
  <c r="B1141"/>
  <c r="A1141"/>
  <c r="G1054"/>
  <c r="H1054"/>
  <c r="A1054"/>
  <c r="E1054"/>
  <c r="F1054"/>
  <c r="D1054"/>
  <c r="B1054"/>
  <c r="A1128"/>
  <c r="B1128"/>
  <c r="G1128"/>
  <c r="D1128"/>
  <c r="E1128"/>
  <c r="F1128"/>
  <c r="H1128"/>
  <c r="D1003"/>
  <c r="E1003"/>
  <c r="F1003"/>
  <c r="G1003"/>
  <c r="H1003"/>
  <c r="A1003"/>
  <c r="B1003"/>
  <c r="B1144"/>
  <c r="A1144"/>
  <c r="D1144"/>
  <c r="E1144"/>
  <c r="D1124"/>
  <c r="E1124"/>
  <c r="A1124"/>
  <c r="H1124"/>
  <c r="A1116"/>
  <c r="F1090"/>
  <c r="G1090"/>
  <c r="H1090"/>
  <c r="A1090"/>
  <c r="B1090"/>
  <c r="D1090"/>
  <c r="H999"/>
  <c r="D999"/>
  <c r="F999"/>
  <c r="G999"/>
  <c r="G965"/>
  <c r="F952"/>
  <c r="H952"/>
  <c r="E952"/>
  <c r="B952"/>
  <c r="A952"/>
  <c r="G1174"/>
  <c r="B1151"/>
  <c r="H1136"/>
  <c r="E1136"/>
  <c r="A1136"/>
  <c r="B1136"/>
  <c r="D1136"/>
  <c r="G1127"/>
  <c r="A1127"/>
  <c r="B1127"/>
  <c r="D1127"/>
  <c r="F1127"/>
  <c r="H1127"/>
  <c r="E1113"/>
  <c r="G1095"/>
  <c r="A1080"/>
  <c r="B1080"/>
  <c r="G1080"/>
  <c r="H1080"/>
  <c r="A1064"/>
  <c r="B1064"/>
  <c r="E1064"/>
  <c r="D1064"/>
  <c r="F1064"/>
  <c r="G1064"/>
  <c r="H1064"/>
  <c r="F1061"/>
  <c r="B1035"/>
  <c r="G1004"/>
  <c r="E1004"/>
  <c r="F1004"/>
  <c r="H1004"/>
  <c r="B1004"/>
  <c r="D1004"/>
  <c r="B999"/>
  <c r="E980"/>
  <c r="D980"/>
  <c r="A980"/>
  <c r="B980"/>
  <c r="F980"/>
  <c r="G980"/>
  <c r="F965"/>
  <c r="A958"/>
  <c r="D958"/>
  <c r="E958"/>
  <c r="F958"/>
  <c r="G958"/>
  <c r="H958"/>
  <c r="B958"/>
  <c r="H930"/>
  <c r="D930"/>
  <c r="B930"/>
  <c r="G930"/>
  <c r="A930"/>
  <c r="E930"/>
  <c r="F930"/>
  <c r="H907"/>
  <c r="D907"/>
  <c r="E907"/>
  <c r="F907"/>
  <c r="G907"/>
  <c r="B907"/>
  <c r="E1174"/>
  <c r="B1124"/>
  <c r="E1099"/>
  <c r="F1099"/>
  <c r="D1099"/>
  <c r="G1099"/>
  <c r="A1099"/>
  <c r="B1099"/>
  <c r="H1099"/>
  <c r="F1095"/>
  <c r="F1093"/>
  <c r="G1093"/>
  <c r="B1093"/>
  <c r="D1083"/>
  <c r="E1083"/>
  <c r="F1083"/>
  <c r="B1083"/>
  <c r="G1083"/>
  <c r="H1083"/>
  <c r="A999"/>
  <c r="E922"/>
  <c r="F922"/>
  <c r="H922"/>
  <c r="A922"/>
  <c r="E915"/>
  <c r="G915"/>
  <c r="H915"/>
  <c r="A907"/>
  <c r="D1061"/>
  <c r="G1061"/>
  <c r="G975"/>
  <c r="D975"/>
  <c r="E975"/>
  <c r="F975"/>
  <c r="H975"/>
  <c r="A975"/>
  <c r="B975"/>
  <c r="E666"/>
  <c r="H666"/>
  <c r="G666"/>
  <c r="F666"/>
  <c r="F1077"/>
  <c r="G1077"/>
  <c r="A1077"/>
  <c r="B1077"/>
  <c r="D1077"/>
  <c r="H1061"/>
  <c r="G1024"/>
  <c r="H1024"/>
  <c r="B1024"/>
  <c r="F1024"/>
  <c r="D1024"/>
  <c r="E1024"/>
  <c r="A1019"/>
  <c r="B937"/>
  <c r="B800"/>
  <c r="D800"/>
  <c r="G800"/>
  <c r="D705"/>
  <c r="A705"/>
  <c r="H1176"/>
  <c r="G1172"/>
  <c r="F1170"/>
  <c r="D1163"/>
  <c r="E1163"/>
  <c r="H1163"/>
  <c r="F1163"/>
  <c r="G1163"/>
  <c r="B1161"/>
  <c r="F1118"/>
  <c r="G1118"/>
  <c r="H1118"/>
  <c r="G1072"/>
  <c r="H1072"/>
  <c r="D1072"/>
  <c r="A1072"/>
  <c r="B1072"/>
  <c r="E1072"/>
  <c r="F1072"/>
  <c r="A1024"/>
  <c r="F1100"/>
  <c r="B1100"/>
  <c r="D1028"/>
  <c r="E1028"/>
  <c r="F1028"/>
  <c r="G1028"/>
  <c r="A1028"/>
  <c r="H1028"/>
  <c r="B1028"/>
  <c r="G1113"/>
  <c r="H1113"/>
  <c r="B1113"/>
  <c r="A1113"/>
  <c r="G1150"/>
  <c r="D1150"/>
  <c r="A1150"/>
  <c r="B1150"/>
  <c r="F1150"/>
  <c r="H1150"/>
  <c r="E1140"/>
  <c r="A1140"/>
  <c r="B1140"/>
  <c r="D1140"/>
  <c r="F1140"/>
  <c r="G1109"/>
  <c r="D1044"/>
  <c r="E1044"/>
  <c r="F1044"/>
  <c r="G1044"/>
  <c r="H1044"/>
  <c r="A1044"/>
  <c r="E1077"/>
  <c r="B965"/>
  <c r="E965"/>
  <c r="H965"/>
  <c r="A965"/>
  <c r="G1138"/>
  <c r="D1138"/>
  <c r="A1138"/>
  <c r="B1138"/>
  <c r="E1138"/>
  <c r="F1102"/>
  <c r="A1102"/>
  <c r="B1102"/>
  <c r="D1102"/>
  <c r="E1102"/>
  <c r="D1092"/>
  <c r="E1092"/>
  <c r="H1092"/>
  <c r="A1092"/>
  <c r="B1092"/>
  <c r="F1092"/>
  <c r="G1092"/>
  <c r="B1177"/>
  <c r="B1173"/>
  <c r="A1164"/>
  <c r="B1164"/>
  <c r="D1164"/>
  <c r="E1164"/>
  <c r="D1161"/>
  <c r="F1161"/>
  <c r="G1161"/>
  <c r="H1161"/>
  <c r="D1149"/>
  <c r="G1149"/>
  <c r="F1149"/>
  <c r="H1149"/>
  <c r="A1045"/>
  <c r="H1045"/>
  <c r="F1045"/>
  <c r="G1045"/>
  <c r="A1149"/>
  <c r="H1104"/>
  <c r="D1104"/>
  <c r="A1104"/>
  <c r="B1104"/>
  <c r="E1104"/>
  <c r="H1047"/>
  <c r="B1047"/>
  <c r="F1047"/>
  <c r="G1047"/>
  <c r="B1163"/>
  <c r="H1160"/>
  <c r="F1152"/>
  <c r="H1145"/>
  <c r="B1145"/>
  <c r="D1145"/>
  <c r="E1145"/>
  <c r="F1145"/>
  <c r="G1145"/>
  <c r="H1120"/>
  <c r="B1120"/>
  <c r="E1120"/>
  <c r="F1120"/>
  <c r="G1120"/>
  <c r="A1118"/>
  <c r="F1111"/>
  <c r="F1109"/>
  <c r="D1085"/>
  <c r="A1085"/>
  <c r="G1085"/>
  <c r="H1085"/>
  <c r="B1044"/>
  <c r="G950"/>
  <c r="H1156"/>
  <c r="B1156"/>
  <c r="A1156"/>
  <c r="E1156"/>
  <c r="F1156"/>
  <c r="H1079"/>
  <c r="D1079"/>
  <c r="E1079"/>
  <c r="A1079"/>
  <c r="B1079"/>
  <c r="F1079"/>
  <c r="B1061"/>
  <c r="D1019"/>
  <c r="E1019"/>
  <c r="F1019"/>
  <c r="G1019"/>
  <c r="H1019"/>
  <c r="D937"/>
  <c r="E937"/>
  <c r="F937"/>
  <c r="G937"/>
  <c r="H937"/>
  <c r="B769"/>
  <c r="D769"/>
  <c r="A1170"/>
  <c r="D1170"/>
  <c r="E1170"/>
  <c r="D1176"/>
  <c r="A1176"/>
  <c r="E1176"/>
  <c r="H1172"/>
  <c r="B1172"/>
  <c r="D1172"/>
  <c r="A1163"/>
  <c r="H1100"/>
  <c r="H1088"/>
  <c r="G1088"/>
  <c r="A1088"/>
  <c r="B1088"/>
  <c r="D1088"/>
  <c r="F1088"/>
  <c r="B1085"/>
  <c r="F1052"/>
  <c r="G1052"/>
  <c r="H1052"/>
  <c r="A1047"/>
  <c r="F1174"/>
  <c r="A1174"/>
  <c r="D1174"/>
  <c r="D1095"/>
  <c r="E1095"/>
  <c r="B1095"/>
  <c r="G1079"/>
  <c r="H1173"/>
  <c r="D1173"/>
  <c r="G1173"/>
  <c r="E1173"/>
  <c r="F1173"/>
  <c r="F1158"/>
  <c r="B1158"/>
  <c r="A1158"/>
  <c r="E1158"/>
  <c r="G1158"/>
  <c r="D1160"/>
  <c r="B1160"/>
  <c r="A1160"/>
  <c r="F1160"/>
  <c r="G1160"/>
  <c r="G1156"/>
  <c r="E1152"/>
  <c r="A1152"/>
  <c r="B1152"/>
  <c r="G1152"/>
  <c r="H1152"/>
  <c r="F1033"/>
  <c r="G1033"/>
  <c r="H1033"/>
  <c r="B1033"/>
  <c r="D1033"/>
  <c r="E1033"/>
  <c r="H950"/>
  <c r="D950"/>
  <c r="E950"/>
  <c r="A950"/>
  <c r="B836"/>
  <c r="D836"/>
  <c r="A836"/>
  <c r="H836"/>
  <c r="E1151"/>
  <c r="G1151"/>
  <c r="H1151"/>
  <c r="D1051"/>
  <c r="E1051"/>
  <c r="F1051"/>
  <c r="G1051"/>
  <c r="H1051"/>
  <c r="B1051"/>
  <c r="D1035"/>
  <c r="E1035"/>
  <c r="F1035"/>
  <c r="G1035"/>
  <c r="H1035"/>
  <c r="G1165"/>
  <c r="A1165"/>
  <c r="D1165"/>
  <c r="E1165"/>
  <c r="F1165"/>
  <c r="H1165"/>
  <c r="D1177"/>
  <c r="E1177"/>
  <c r="H1177"/>
  <c r="F1177"/>
  <c r="G1177"/>
  <c r="D1067"/>
  <c r="E1067"/>
  <c r="F1067"/>
  <c r="H1067"/>
  <c r="G1067"/>
  <c r="A1067"/>
  <c r="B1067"/>
  <c r="H1063"/>
  <c r="B1063"/>
  <c r="E1063"/>
  <c r="A1063"/>
  <c r="A1061"/>
  <c r="E1042"/>
  <c r="F1042"/>
  <c r="G1042"/>
  <c r="H1042"/>
  <c r="B1042"/>
  <c r="D1109"/>
  <c r="H1109"/>
  <c r="G1100"/>
  <c r="G1097"/>
  <c r="H1097"/>
  <c r="D1097"/>
  <c r="E1097"/>
  <c r="A1097"/>
  <c r="B1097"/>
  <c r="F1097"/>
  <c r="F1175"/>
  <c r="D1175"/>
  <c r="H1175"/>
  <c r="E1175"/>
  <c r="G1175"/>
  <c r="D1156"/>
  <c r="F1151"/>
  <c r="H1144"/>
  <c r="G1134"/>
  <c r="A1134"/>
  <c r="B1134"/>
  <c r="D1134"/>
  <c r="E1134"/>
  <c r="E1131"/>
  <c r="F1131"/>
  <c r="A1131"/>
  <c r="B1131"/>
  <c r="D1131"/>
  <c r="G1131"/>
  <c r="H1131"/>
  <c r="D1117"/>
  <c r="B1117"/>
  <c r="A1117"/>
  <c r="F1117"/>
  <c r="G1117"/>
  <c r="B1111"/>
  <c r="G1111"/>
  <c r="H1111"/>
  <c r="B1109"/>
  <c r="F1106"/>
  <c r="G1106"/>
  <c r="A1106"/>
  <c r="B1106"/>
  <c r="D1106"/>
  <c r="E1106"/>
  <c r="E1100"/>
  <c r="F1081"/>
  <c r="G1081"/>
  <c r="H1081"/>
  <c r="E1081"/>
  <c r="A1081"/>
  <c r="B1081"/>
  <c r="D1081"/>
  <c r="A1033"/>
  <c r="D973"/>
  <c r="E973"/>
  <c r="F973"/>
  <c r="G973"/>
  <c r="H973"/>
  <c r="A973"/>
  <c r="B973"/>
  <c r="D1116"/>
  <c r="E1116"/>
  <c r="F1116"/>
  <c r="G1116"/>
  <c r="H1116"/>
  <c r="A1109"/>
  <c r="D1100"/>
  <c r="F1080"/>
  <c r="H1077"/>
  <c r="G952"/>
  <c r="B950"/>
  <c r="G884"/>
  <c r="E884"/>
  <c r="F884"/>
  <c r="H884"/>
  <c r="B884"/>
  <c r="D884"/>
  <c r="B736"/>
  <c r="D736"/>
  <c r="E736"/>
  <c r="G736"/>
  <c r="F906"/>
  <c r="A906"/>
  <c r="D868"/>
  <c r="E868"/>
  <c r="H868"/>
  <c r="A868"/>
  <c r="B868"/>
  <c r="D818"/>
  <c r="E818"/>
  <c r="F818"/>
  <c r="B818"/>
  <c r="B773"/>
  <c r="A773"/>
  <c r="F1148"/>
  <c r="G1132"/>
  <c r="A1132"/>
  <c r="E1115"/>
  <c r="F1115"/>
  <c r="B1115"/>
  <c r="E1148"/>
  <c r="H1125"/>
  <c r="H1086"/>
  <c r="D1060"/>
  <c r="E1060"/>
  <c r="F1060"/>
  <c r="G1060"/>
  <c r="A1060"/>
  <c r="G1008"/>
  <c r="H1008"/>
  <c r="D1008"/>
  <c r="E1008"/>
  <c r="F1008"/>
  <c r="H967"/>
  <c r="D967"/>
  <c r="H939"/>
  <c r="D939"/>
  <c r="E939"/>
  <c r="F939"/>
  <c r="G939"/>
  <c r="A939"/>
  <c r="B939"/>
  <c r="D687"/>
  <c r="E687"/>
  <c r="F687"/>
  <c r="G687"/>
  <c r="B1070"/>
  <c r="F1070"/>
  <c r="G969"/>
  <c r="H969"/>
  <c r="E969"/>
  <c r="B928"/>
  <c r="H928"/>
  <c r="D928"/>
  <c r="E928"/>
  <c r="F909"/>
  <c r="D909"/>
  <c r="E909"/>
  <c r="G909"/>
  <c r="H909"/>
  <c r="A909"/>
  <c r="D825"/>
  <c r="E825"/>
  <c r="F825"/>
  <c r="G825"/>
  <c r="F1129"/>
  <c r="F1125"/>
  <c r="D1108"/>
  <c r="E1108"/>
  <c r="F1086"/>
  <c r="A1084"/>
  <c r="B1084"/>
  <c r="E1074"/>
  <c r="F1074"/>
  <c r="G1074"/>
  <c r="D1074"/>
  <c r="A1068"/>
  <c r="H1068"/>
  <c r="F1065"/>
  <c r="G1065"/>
  <c r="H1065"/>
  <c r="D1065"/>
  <c r="E1125"/>
  <c r="B1108"/>
  <c r="E1086"/>
  <c r="B1068"/>
  <c r="B1065"/>
  <c r="H1036"/>
  <c r="H1020"/>
  <c r="G982"/>
  <c r="B969"/>
  <c r="B909"/>
  <c r="A854"/>
  <c r="F854"/>
  <c r="D798"/>
  <c r="E798"/>
  <c r="F798"/>
  <c r="G798"/>
  <c r="E716"/>
  <c r="B716"/>
  <c r="D1125"/>
  <c r="B1074"/>
  <c r="A1070"/>
  <c r="A1065"/>
  <c r="H1015"/>
  <c r="D1015"/>
  <c r="B1015"/>
  <c r="E1015"/>
  <c r="F1015"/>
  <c r="A969"/>
  <c r="A928"/>
  <c r="A882"/>
  <c r="D882"/>
  <c r="E882"/>
  <c r="F882"/>
  <c r="G882"/>
  <c r="B882"/>
  <c r="D857"/>
  <c r="E857"/>
  <c r="F857"/>
  <c r="G857"/>
  <c r="B854"/>
  <c r="A716"/>
  <c r="B1148"/>
  <c r="A1086"/>
  <c r="B1086"/>
  <c r="A1074"/>
  <c r="D1036"/>
  <c r="E1036"/>
  <c r="F1036"/>
  <c r="E1010"/>
  <c r="F1010"/>
  <c r="G1010"/>
  <c r="H1010"/>
  <c r="B1010"/>
  <c r="A1010"/>
  <c r="H982"/>
  <c r="D982"/>
  <c r="E982"/>
  <c r="H891"/>
  <c r="D891"/>
  <c r="E891"/>
  <c r="F891"/>
  <c r="G891"/>
  <c r="A891"/>
  <c r="F888"/>
  <c r="D888"/>
  <c r="G888"/>
  <c r="E879"/>
  <c r="A879"/>
  <c r="B879"/>
  <c r="H879"/>
  <c r="F870"/>
  <c r="G870"/>
  <c r="G760"/>
  <c r="F760"/>
  <c r="H760"/>
  <c r="A1148"/>
  <c r="G1129"/>
  <c r="H1129"/>
  <c r="A1112"/>
  <c r="B1112"/>
  <c r="D1076"/>
  <c r="E1076"/>
  <c r="A1076"/>
  <c r="H1076"/>
  <c r="E1031"/>
  <c r="B891"/>
  <c r="B888"/>
  <c r="B870"/>
  <c r="D702"/>
  <c r="E702"/>
  <c r="A702"/>
  <c r="B702"/>
  <c r="B1076"/>
  <c r="D1038"/>
  <c r="G1038"/>
  <c r="B1036"/>
  <c r="A1020"/>
  <c r="B1020"/>
  <c r="E1020"/>
  <c r="A990"/>
  <c r="D990"/>
  <c r="E990"/>
  <c r="F990"/>
  <c r="G990"/>
  <c r="H990"/>
  <c r="F984"/>
  <c r="H984"/>
  <c r="E984"/>
  <c r="B982"/>
  <c r="A888"/>
  <c r="A870"/>
  <c r="D834"/>
  <c r="E834"/>
  <c r="F834"/>
  <c r="B834"/>
  <c r="B1129"/>
  <c r="B1125"/>
  <c r="D1101"/>
  <c r="F1101"/>
  <c r="G1101"/>
  <c r="A1129"/>
  <c r="B1101"/>
  <c r="G1040"/>
  <c r="H1040"/>
  <c r="B1040"/>
  <c r="E1040"/>
  <c r="B1038"/>
  <c r="A1036"/>
  <c r="A1022"/>
  <c r="H1022"/>
  <c r="D1012"/>
  <c r="E1012"/>
  <c r="F1012"/>
  <c r="G1012"/>
  <c r="H1012"/>
  <c r="B997"/>
  <c r="E997"/>
  <c r="H997"/>
  <c r="B990"/>
  <c r="B984"/>
  <c r="A982"/>
  <c r="F1001"/>
  <c r="G1001"/>
  <c r="H1001"/>
  <c r="D727"/>
  <c r="E727"/>
  <c r="F727"/>
  <c r="D992"/>
  <c r="E992"/>
  <c r="F992"/>
  <c r="G992"/>
  <c r="D960"/>
  <c r="E960"/>
  <c r="F960"/>
  <c r="G960"/>
  <c r="F862"/>
  <c r="E1017"/>
  <c r="A791"/>
  <c r="B787"/>
  <c r="H895"/>
  <c r="E862"/>
  <c r="F1017"/>
  <c r="G1017"/>
  <c r="H1017"/>
  <c r="G900"/>
  <c r="D900"/>
  <c r="E900"/>
  <c r="F900"/>
  <c r="H900"/>
  <c r="A900"/>
  <c r="F895"/>
  <c r="D873"/>
  <c r="E873"/>
  <c r="F873"/>
  <c r="G873"/>
  <c r="F766"/>
  <c r="G766"/>
  <c r="D709"/>
  <c r="E709"/>
  <c r="F709"/>
  <c r="B862"/>
  <c r="F837"/>
  <c r="G837"/>
  <c r="H837"/>
  <c r="F805"/>
  <c r="G805"/>
  <c r="H805"/>
  <c r="A747"/>
  <c r="B709"/>
  <c r="D943"/>
  <c r="G943"/>
  <c r="B938"/>
  <c r="D938"/>
  <c r="E934"/>
  <c r="H934"/>
  <c r="B933"/>
  <c r="D933"/>
  <c r="A931"/>
  <c r="F931"/>
  <c r="E929"/>
  <c r="H929"/>
  <c r="D927"/>
  <c r="G927"/>
  <c r="B922"/>
  <c r="D922"/>
  <c r="G922"/>
  <c r="E918"/>
  <c r="H918"/>
  <c r="B917"/>
  <c r="D917"/>
  <c r="A915"/>
  <c r="F915"/>
  <c r="E913"/>
  <c r="H913"/>
  <c r="D911"/>
  <c r="G911"/>
  <c r="A910"/>
  <c r="D910"/>
  <c r="E908"/>
  <c r="F908"/>
  <c r="B906"/>
  <c r="D906"/>
  <c r="G906"/>
  <c r="H906"/>
  <c r="A905"/>
  <c r="B905"/>
  <c r="E902"/>
  <c r="H902"/>
  <c r="B901"/>
  <c r="D901"/>
  <c r="E901"/>
  <c r="A899"/>
  <c r="F899"/>
  <c r="G899"/>
  <c r="E897"/>
  <c r="H897"/>
  <c r="D895"/>
  <c r="G895"/>
  <c r="A894"/>
  <c r="D894"/>
  <c r="E892"/>
  <c r="F892"/>
  <c r="B890"/>
  <c r="D890"/>
  <c r="G890"/>
  <c r="H890"/>
  <c r="A889"/>
  <c r="B889"/>
  <c r="E886"/>
  <c r="H886"/>
  <c r="B885"/>
  <c r="D885"/>
  <c r="E885"/>
  <c r="A883"/>
  <c r="F883"/>
  <c r="G883"/>
  <c r="E881"/>
  <c r="H881"/>
  <c r="D879"/>
  <c r="G879"/>
  <c r="A878"/>
  <c r="D878"/>
  <c r="E876"/>
  <c r="F876"/>
  <c r="B874"/>
  <c r="D874"/>
  <c r="G874"/>
  <c r="H874"/>
  <c r="A873"/>
  <c r="B873"/>
  <c r="D870"/>
  <c r="E870"/>
  <c r="H870"/>
  <c r="B869"/>
  <c r="D869"/>
  <c r="E869"/>
  <c r="F868"/>
  <c r="G868"/>
  <c r="A867"/>
  <c r="F867"/>
  <c r="G867"/>
  <c r="H866"/>
  <c r="A866"/>
  <c r="B865"/>
  <c r="D865"/>
  <c r="E865"/>
  <c r="H865"/>
  <c r="D863"/>
  <c r="F863"/>
  <c r="G863"/>
  <c r="A862"/>
  <c r="D862"/>
  <c r="D861"/>
  <c r="E861"/>
  <c r="F861"/>
  <c r="H861"/>
  <c r="B860"/>
  <c r="E860"/>
  <c r="F860"/>
  <c r="F859"/>
  <c r="G859"/>
  <c r="H859"/>
  <c r="A858"/>
  <c r="B858"/>
  <c r="D858"/>
  <c r="G858"/>
  <c r="H858"/>
  <c r="H857"/>
  <c r="A857"/>
  <c r="B857"/>
  <c r="B856"/>
  <c r="E856"/>
  <c r="F856"/>
  <c r="D854"/>
  <c r="E854"/>
  <c r="G854"/>
  <c r="H854"/>
  <c r="A853"/>
  <c r="B853"/>
  <c r="D853"/>
  <c r="E853"/>
  <c r="E852"/>
  <c r="F852"/>
  <c r="G852"/>
  <c r="A851"/>
  <c r="F851"/>
  <c r="G851"/>
  <c r="G850"/>
  <c r="H850"/>
  <c r="A850"/>
  <c r="A849"/>
  <c r="B849"/>
  <c r="D849"/>
  <c r="E849"/>
  <c r="H849"/>
  <c r="D847"/>
  <c r="F847"/>
  <c r="G847"/>
  <c r="A846"/>
  <c r="D846"/>
  <c r="D845"/>
  <c r="E845"/>
  <c r="F845"/>
  <c r="H845"/>
  <c r="B844"/>
  <c r="E844"/>
  <c r="F844"/>
  <c r="F843"/>
  <c r="G843"/>
  <c r="H843"/>
  <c r="A842"/>
  <c r="B842"/>
  <c r="D842"/>
  <c r="G842"/>
  <c r="H842"/>
  <c r="H841"/>
  <c r="A841"/>
  <c r="B841"/>
  <c r="B840"/>
  <c r="E840"/>
  <c r="F840"/>
  <c r="D838"/>
  <c r="E838"/>
  <c r="G838"/>
  <c r="H838"/>
  <c r="A837"/>
  <c r="B837"/>
  <c r="D837"/>
  <c r="E837"/>
  <c r="E836"/>
  <c r="F836"/>
  <c r="G836"/>
  <c r="A835"/>
  <c r="F835"/>
  <c r="G835"/>
  <c r="G834"/>
  <c r="H834"/>
  <c r="A834"/>
  <c r="A833"/>
  <c r="B833"/>
  <c r="D833"/>
  <c r="E833"/>
  <c r="H833"/>
  <c r="D831"/>
  <c r="F831"/>
  <c r="G831"/>
  <c r="A830"/>
  <c r="D830"/>
  <c r="D829"/>
  <c r="E829"/>
  <c r="F829"/>
  <c r="H829"/>
  <c r="B828"/>
  <c r="D828"/>
  <c r="E828"/>
  <c r="F828"/>
  <c r="F827"/>
  <c r="G827"/>
  <c r="H827"/>
  <c r="A826"/>
  <c r="B826"/>
  <c r="D826"/>
  <c r="F826"/>
  <c r="G826"/>
  <c r="H826"/>
  <c r="H825"/>
  <c r="A825"/>
  <c r="B825"/>
  <c r="B824"/>
  <c r="D824"/>
  <c r="E824"/>
  <c r="F824"/>
  <c r="H824"/>
  <c r="D822"/>
  <c r="E822"/>
  <c r="F822"/>
  <c r="G822"/>
  <c r="H822"/>
  <c r="A821"/>
  <c r="B821"/>
  <c r="D821"/>
  <c r="E821"/>
  <c r="E820"/>
  <c r="F820"/>
  <c r="G820"/>
  <c r="H820"/>
  <c r="A819"/>
  <c r="B819"/>
  <c r="E819"/>
  <c r="F819"/>
  <c r="G819"/>
  <c r="G818"/>
  <c r="H818"/>
  <c r="A818"/>
  <c r="A816"/>
  <c r="B816"/>
  <c r="D815"/>
  <c r="E815"/>
  <c r="F815"/>
  <c r="G815"/>
  <c r="A814"/>
  <c r="D814"/>
  <c r="D813"/>
  <c r="E813"/>
  <c r="F813"/>
  <c r="G813"/>
  <c r="H813"/>
  <c r="A812"/>
  <c r="B812"/>
  <c r="D812"/>
  <c r="E812"/>
  <c r="F812"/>
  <c r="F811"/>
  <c r="G811"/>
  <c r="H811"/>
  <c r="A810"/>
  <c r="B810"/>
  <c r="D810"/>
  <c r="F810"/>
  <c r="G810"/>
  <c r="H810"/>
  <c r="H809"/>
  <c r="A809"/>
  <c r="B809"/>
  <c r="B808"/>
  <c r="D808"/>
  <c r="E808"/>
  <c r="F808"/>
  <c r="H808"/>
  <c r="D806"/>
  <c r="E806"/>
  <c r="F806"/>
  <c r="G806"/>
  <c r="H806"/>
  <c r="A805"/>
  <c r="B805"/>
  <c r="D805"/>
  <c r="E805"/>
  <c r="E804"/>
  <c r="F804"/>
  <c r="G804"/>
  <c r="H804"/>
  <c r="A803"/>
  <c r="B803"/>
  <c r="E803"/>
  <c r="F803"/>
  <c r="G803"/>
  <c r="D802"/>
  <c r="G802"/>
  <c r="H802"/>
  <c r="A801"/>
  <c r="B801"/>
  <c r="D801"/>
  <c r="F801"/>
  <c r="G801"/>
  <c r="H801"/>
  <c r="F800"/>
  <c r="H800"/>
  <c r="A800"/>
  <c r="H798"/>
  <c r="A798"/>
  <c r="B798"/>
  <c r="B797"/>
  <c r="A797"/>
  <c r="D797"/>
  <c r="E797"/>
  <c r="F797"/>
  <c r="H797"/>
  <c r="A796"/>
  <c r="B796"/>
  <c r="E793"/>
  <c r="D793"/>
  <c r="F793"/>
  <c r="G793"/>
  <c r="H793"/>
  <c r="A792"/>
  <c r="D792"/>
  <c r="G791"/>
  <c r="D791"/>
  <c r="E791"/>
  <c r="F791"/>
  <c r="H791"/>
  <c r="D789"/>
  <c r="E789"/>
  <c r="F789"/>
  <c r="G789"/>
  <c r="H789"/>
  <c r="E787"/>
  <c r="F787"/>
  <c r="G787"/>
  <c r="H787"/>
  <c r="D786"/>
  <c r="F786"/>
  <c r="A786"/>
  <c r="B786"/>
  <c r="E786"/>
  <c r="G786"/>
  <c r="E785"/>
  <c r="F785"/>
  <c r="G785"/>
  <c r="H785"/>
  <c r="F784"/>
  <c r="H784"/>
  <c r="A784"/>
  <c r="B784"/>
  <c r="D784"/>
  <c r="E784"/>
  <c r="B783"/>
  <c r="E783"/>
  <c r="F783"/>
  <c r="G783"/>
  <c r="H783"/>
  <c r="H782"/>
  <c r="A782"/>
  <c r="B782"/>
  <c r="D782"/>
  <c r="E782"/>
  <c r="B781"/>
  <c r="E781"/>
  <c r="F781"/>
  <c r="G781"/>
  <c r="H781"/>
  <c r="A780"/>
  <c r="B780"/>
  <c r="D780"/>
  <c r="E780"/>
  <c r="E779"/>
  <c r="D779"/>
  <c r="F779"/>
  <c r="G779"/>
  <c r="H779"/>
  <c r="A778"/>
  <c r="B778"/>
  <c r="D778"/>
  <c r="E778"/>
  <c r="E777"/>
  <c r="G777"/>
  <c r="D777"/>
  <c r="F777"/>
  <c r="H777"/>
  <c r="A776"/>
  <c r="B776"/>
  <c r="D776"/>
  <c r="E776"/>
  <c r="G775"/>
  <c r="D775"/>
  <c r="E775"/>
  <c r="F775"/>
  <c r="H775"/>
  <c r="D773"/>
  <c r="E773"/>
  <c r="F773"/>
  <c r="G773"/>
  <c r="H773"/>
  <c r="E771"/>
  <c r="F771"/>
  <c r="G771"/>
  <c r="H771"/>
  <c r="D770"/>
  <c r="F770"/>
  <c r="A770"/>
  <c r="B770"/>
  <c r="E770"/>
  <c r="G770"/>
  <c r="E769"/>
  <c r="F769"/>
  <c r="G769"/>
  <c r="H769"/>
  <c r="F768"/>
  <c r="H768"/>
  <c r="A768"/>
  <c r="B768"/>
  <c r="D768"/>
  <c r="E768"/>
  <c r="B767"/>
  <c r="E767"/>
  <c r="F767"/>
  <c r="G767"/>
  <c r="H767"/>
  <c r="H766"/>
  <c r="A766"/>
  <c r="B766"/>
  <c r="D766"/>
  <c r="E766"/>
  <c r="B765"/>
  <c r="E765"/>
  <c r="F765"/>
  <c r="G765"/>
  <c r="H765"/>
  <c r="A764"/>
  <c r="B764"/>
  <c r="D764"/>
  <c r="E764"/>
  <c r="E763"/>
  <c r="D763"/>
  <c r="F763"/>
  <c r="G763"/>
  <c r="H763"/>
  <c r="A762"/>
  <c r="B762"/>
  <c r="D762"/>
  <c r="E762"/>
  <c r="E761"/>
  <c r="G761"/>
  <c r="D761"/>
  <c r="F761"/>
  <c r="H761"/>
  <c r="A760"/>
  <c r="B760"/>
  <c r="D760"/>
  <c r="E760"/>
  <c r="G759"/>
  <c r="D759"/>
  <c r="E759"/>
  <c r="F759"/>
  <c r="H759"/>
  <c r="D757"/>
  <c r="E757"/>
  <c r="F757"/>
  <c r="G757"/>
  <c r="H757"/>
  <c r="E755"/>
  <c r="F755"/>
  <c r="G755"/>
  <c r="H755"/>
  <c r="D754"/>
  <c r="F754"/>
  <c r="A754"/>
  <c r="B754"/>
  <c r="E754"/>
  <c r="G754"/>
  <c r="E753"/>
  <c r="F753"/>
  <c r="G753"/>
  <c r="H753"/>
  <c r="F752"/>
  <c r="H752"/>
  <c r="A752"/>
  <c r="B752"/>
  <c r="D752"/>
  <c r="E752"/>
  <c r="B751"/>
  <c r="E751"/>
  <c r="F751"/>
  <c r="G751"/>
  <c r="H751"/>
  <c r="H750"/>
  <c r="A750"/>
  <c r="B750"/>
  <c r="D750"/>
  <c r="E750"/>
  <c r="B749"/>
  <c r="E749"/>
  <c r="F749"/>
  <c r="G749"/>
  <c r="H749"/>
  <c r="A748"/>
  <c r="B748"/>
  <c r="D748"/>
  <c r="E748"/>
  <c r="E747"/>
  <c r="D747"/>
  <c r="F747"/>
  <c r="G747"/>
  <c r="H747"/>
  <c r="A746"/>
  <c r="B746"/>
  <c r="D746"/>
  <c r="E746"/>
  <c r="E745"/>
  <c r="G745"/>
  <c r="D745"/>
  <c r="F745"/>
  <c r="H745"/>
  <c r="G743"/>
  <c r="D743"/>
  <c r="E743"/>
  <c r="F743"/>
  <c r="H743"/>
  <c r="D741"/>
  <c r="E741"/>
  <c r="F741"/>
  <c r="G741"/>
  <c r="H741"/>
  <c r="D740"/>
  <c r="F740"/>
  <c r="A740"/>
  <c r="B740"/>
  <c r="D738"/>
  <c r="F738"/>
  <c r="H738"/>
  <c r="A738"/>
  <c r="B738"/>
  <c r="B737"/>
  <c r="A737"/>
  <c r="D737"/>
  <c r="E737"/>
  <c r="F737"/>
  <c r="G737"/>
  <c r="H737"/>
  <c r="F736"/>
  <c r="H736"/>
  <c r="A736"/>
  <c r="H734"/>
  <c r="F734"/>
  <c r="G734"/>
  <c r="E732"/>
  <c r="F732"/>
  <c r="G732"/>
  <c r="H732"/>
  <c r="A730"/>
  <c r="D730"/>
  <c r="E730"/>
  <c r="F730"/>
  <c r="G730"/>
  <c r="H730"/>
  <c r="E729"/>
  <c r="F729"/>
  <c r="G729"/>
  <c r="A729"/>
  <c r="B729"/>
  <c r="G727"/>
  <c r="H727"/>
  <c r="A727"/>
  <c r="F725"/>
  <c r="G725"/>
  <c r="H725"/>
  <c r="F723"/>
  <c r="G723"/>
  <c r="H723"/>
  <c r="D722"/>
  <c r="E722"/>
  <c r="F722"/>
  <c r="H722"/>
  <c r="A722"/>
  <c r="B722"/>
  <c r="G722"/>
  <c r="B721"/>
  <c r="D721"/>
  <c r="E721"/>
  <c r="F721"/>
  <c r="G721"/>
  <c r="H721"/>
  <c r="F720"/>
  <c r="G720"/>
  <c r="H720"/>
  <c r="A720"/>
  <c r="B720"/>
  <c r="H718"/>
  <c r="G718"/>
  <c r="A718"/>
  <c r="F716"/>
  <c r="G716"/>
  <c r="H716"/>
  <c r="A714"/>
  <c r="D714"/>
  <c r="E714"/>
  <c r="F714"/>
  <c r="G714"/>
  <c r="H714"/>
  <c r="E713"/>
  <c r="F713"/>
  <c r="G713"/>
  <c r="A713"/>
  <c r="B713"/>
  <c r="G711"/>
  <c r="H711"/>
  <c r="A711"/>
  <c r="B711"/>
  <c r="G709"/>
  <c r="H709"/>
  <c r="A709"/>
  <c r="G707"/>
  <c r="H707"/>
  <c r="A707"/>
  <c r="B705"/>
  <c r="E705"/>
  <c r="F705"/>
  <c r="G705"/>
  <c r="H705"/>
  <c r="D704"/>
  <c r="F704"/>
  <c r="G704"/>
  <c r="H704"/>
  <c r="A704"/>
  <c r="B704"/>
  <c r="F702"/>
  <c r="H702"/>
  <c r="G702"/>
  <c r="H700"/>
  <c r="D700"/>
  <c r="E700"/>
  <c r="F700"/>
  <c r="G700"/>
  <c r="D697"/>
  <c r="E697"/>
  <c r="F697"/>
  <c r="G697"/>
  <c r="A694"/>
  <c r="B694"/>
  <c r="D694"/>
  <c r="G693"/>
  <c r="H693"/>
  <c r="A693"/>
  <c r="B693"/>
  <c r="D693"/>
  <c r="E693"/>
  <c r="F693"/>
  <c r="A691"/>
  <c r="B691"/>
  <c r="D691"/>
  <c r="E691"/>
  <c r="F691"/>
  <c r="G691"/>
  <c r="H691"/>
  <c r="D690"/>
  <c r="E690"/>
  <c r="F690"/>
  <c r="H690"/>
  <c r="G690"/>
  <c r="B689"/>
  <c r="A689"/>
  <c r="D689"/>
  <c r="E689"/>
  <c r="D688"/>
  <c r="E688"/>
  <c r="F688"/>
  <c r="G688"/>
  <c r="H688"/>
  <c r="A688"/>
  <c r="B688"/>
  <c r="A687"/>
  <c r="B687"/>
  <c r="H687"/>
  <c r="F686"/>
  <c r="G686"/>
  <c r="H686"/>
  <c r="A686"/>
  <c r="B686"/>
  <c r="D686"/>
  <c r="H684"/>
  <c r="A684"/>
  <c r="B684"/>
  <c r="A682"/>
  <c r="E682"/>
  <c r="F682"/>
  <c r="G682"/>
  <c r="H682"/>
  <c r="D681"/>
  <c r="E681"/>
  <c r="F681"/>
  <c r="G681"/>
  <c r="A681"/>
  <c r="B681"/>
  <c r="E679"/>
  <c r="F679"/>
  <c r="G679"/>
  <c r="H679"/>
  <c r="G677"/>
  <c r="H677"/>
  <c r="D677"/>
  <c r="E677"/>
  <c r="F677"/>
  <c r="D675"/>
  <c r="E675"/>
  <c r="F675"/>
  <c r="G675"/>
  <c r="H675"/>
  <c r="D674"/>
  <c r="E674"/>
  <c r="F674"/>
  <c r="H674"/>
  <c r="A674"/>
  <c r="D672"/>
  <c r="E672"/>
  <c r="F672"/>
  <c r="G672"/>
  <c r="H672"/>
  <c r="A669"/>
  <c r="B669"/>
  <c r="E669"/>
  <c r="H669"/>
  <c r="A666"/>
  <c r="D666"/>
  <c r="B666"/>
  <c r="E663"/>
  <c r="F663"/>
  <c r="G663"/>
  <c r="H663"/>
  <c r="A663"/>
  <c r="G661"/>
  <c r="H661"/>
  <c r="B661"/>
  <c r="D661"/>
  <c r="E661"/>
  <c r="F661"/>
  <c r="A655"/>
  <c r="F655"/>
  <c r="B655"/>
  <c r="F654"/>
  <c r="D654"/>
  <c r="E654"/>
  <c r="G654"/>
  <c r="H654"/>
  <c r="A654"/>
  <c r="B654"/>
  <c r="A653"/>
  <c r="B653"/>
  <c r="G653"/>
  <c r="D653"/>
  <c r="E653"/>
  <c r="F653"/>
  <c r="H653"/>
  <c r="H652"/>
  <c r="E652"/>
  <c r="F652"/>
  <c r="G652"/>
  <c r="D649"/>
  <c r="A649"/>
  <c r="B649"/>
  <c r="E649"/>
  <c r="G645"/>
  <c r="H645"/>
  <c r="A645"/>
  <c r="B645"/>
  <c r="F642"/>
  <c r="G642"/>
  <c r="H642"/>
  <c r="B642"/>
  <c r="E642"/>
  <c r="A640"/>
  <c r="D640"/>
  <c r="E640"/>
  <c r="G640"/>
  <c r="H640"/>
  <c r="B640"/>
  <c r="F640"/>
  <c r="A639"/>
  <c r="B639"/>
  <c r="G639"/>
  <c r="D639"/>
  <c r="E639"/>
  <c r="F639"/>
  <c r="H639"/>
  <c r="F638"/>
  <c r="G638"/>
  <c r="D638"/>
  <c r="E638"/>
  <c r="H638"/>
  <c r="A638"/>
  <c r="F634"/>
  <c r="D634"/>
  <c r="E634"/>
  <c r="G634"/>
  <c r="H634"/>
  <c r="B630"/>
  <c r="D630"/>
  <c r="E630"/>
  <c r="F630"/>
  <c r="G630"/>
  <c r="E627"/>
  <c r="F627"/>
  <c r="D627"/>
  <c r="G627"/>
  <c r="H627"/>
  <c r="A627"/>
  <c r="B627"/>
  <c r="A624"/>
  <c r="B624"/>
  <c r="D624"/>
  <c r="E624"/>
  <c r="F624"/>
  <c r="H624"/>
  <c r="G624"/>
  <c r="F618"/>
  <c r="G618"/>
  <c r="E618"/>
  <c r="H618"/>
  <c r="B618"/>
  <c r="A618"/>
  <c r="B615"/>
  <c r="E615"/>
  <c r="F615"/>
  <c r="D615"/>
  <c r="H615"/>
  <c r="E611"/>
  <c r="F611"/>
  <c r="G611"/>
  <c r="H611"/>
  <c r="B611"/>
  <c r="A608"/>
  <c r="B608"/>
  <c r="D608"/>
  <c r="E608"/>
  <c r="G608"/>
  <c r="F608"/>
  <c r="H608"/>
  <c r="D607"/>
  <c r="E607"/>
  <c r="F607"/>
  <c r="G607"/>
  <c r="H607"/>
  <c r="D604"/>
  <c r="E604"/>
  <c r="H604"/>
  <c r="B604"/>
  <c r="F604"/>
  <c r="G604"/>
  <c r="H600"/>
  <c r="D600"/>
  <c r="E600"/>
  <c r="F600"/>
  <c r="G600"/>
  <c r="A600"/>
  <c r="A596"/>
  <c r="B596"/>
  <c r="D596"/>
  <c r="E596"/>
  <c r="F596"/>
  <c r="G596"/>
  <c r="E595"/>
  <c r="F595"/>
  <c r="H595"/>
  <c r="A595"/>
  <c r="B595"/>
  <c r="G593"/>
  <c r="H593"/>
  <c r="E593"/>
  <c r="F593"/>
  <c r="B593"/>
  <c r="D593"/>
  <c r="A592"/>
  <c r="B592"/>
  <c r="D592"/>
  <c r="E592"/>
  <c r="H592"/>
  <c r="A589"/>
  <c r="D589"/>
  <c r="E589"/>
  <c r="F589"/>
  <c r="G589"/>
  <c r="H589"/>
  <c r="D588"/>
  <c r="E588"/>
  <c r="H588"/>
  <c r="F588"/>
  <c r="A588"/>
  <c r="H584"/>
  <c r="D584"/>
  <c r="E584"/>
  <c r="F584"/>
  <c r="G584"/>
  <c r="A584"/>
  <c r="B584"/>
  <c r="B583"/>
  <c r="E583"/>
  <c r="F583"/>
  <c r="A583"/>
  <c r="G583"/>
  <c r="H583"/>
  <c r="F582"/>
  <c r="D582"/>
  <c r="E582"/>
  <c r="G582"/>
  <c r="H582"/>
  <c r="E579"/>
  <c r="F579"/>
  <c r="B579"/>
  <c r="D579"/>
  <c r="G579"/>
  <c r="H579"/>
  <c r="D578"/>
  <c r="A578"/>
  <c r="F578"/>
  <c r="H578"/>
  <c r="E575"/>
  <c r="A575"/>
  <c r="B575"/>
  <c r="G575"/>
  <c r="H575"/>
  <c r="A571"/>
  <c r="B571"/>
  <c r="H571"/>
  <c r="E571"/>
  <c r="F571"/>
  <c r="G571"/>
  <c r="F570"/>
  <c r="D570"/>
  <c r="E570"/>
  <c r="G570"/>
  <c r="A570"/>
  <c r="H570"/>
  <c r="H568"/>
  <c r="E568"/>
  <c r="F568"/>
  <c r="G568"/>
  <c r="B568"/>
  <c r="D568"/>
  <c r="B567"/>
  <c r="D567"/>
  <c r="A567"/>
  <c r="F567"/>
  <c r="H567"/>
  <c r="F555"/>
  <c r="D555"/>
  <c r="E555"/>
  <c r="H555"/>
  <c r="A555"/>
  <c r="B555"/>
  <c r="F554"/>
  <c r="A554"/>
  <c r="B554"/>
  <c r="H554"/>
  <c r="D554"/>
  <c r="E554"/>
  <c r="G554"/>
  <c r="H553"/>
  <c r="D553"/>
  <c r="E553"/>
  <c r="G553"/>
  <c r="F553"/>
  <c r="A553"/>
  <c r="F534"/>
  <c r="A534"/>
  <c r="E534"/>
  <c r="B534"/>
  <c r="D534"/>
  <c r="H534"/>
  <c r="A528"/>
  <c r="E528"/>
  <c r="F528"/>
  <c r="G528"/>
  <c r="H528"/>
  <c r="B528"/>
  <c r="D528"/>
  <c r="F523"/>
  <c r="A523"/>
  <c r="B523"/>
  <c r="H523"/>
  <c r="G523"/>
  <c r="A508"/>
  <c r="D508"/>
  <c r="G508"/>
  <c r="F508"/>
  <c r="H508"/>
  <c r="B508"/>
  <c r="D484"/>
  <c r="E484"/>
  <c r="H484"/>
  <c r="F484"/>
  <c r="G484"/>
  <c r="A484"/>
  <c r="B484"/>
  <c r="A472"/>
  <c r="B472"/>
  <c r="E472"/>
  <c r="H472"/>
  <c r="D472"/>
  <c r="B470"/>
  <c r="F470"/>
  <c r="G470"/>
  <c r="H470"/>
  <c r="A470"/>
  <c r="D470"/>
  <c r="H463"/>
  <c r="B463"/>
  <c r="D463"/>
  <c r="A463"/>
  <c r="F463"/>
  <c r="E463"/>
  <c r="G463"/>
  <c r="H451"/>
  <c r="A451"/>
  <c r="B451"/>
  <c r="E451"/>
  <c r="G451"/>
  <c r="F451"/>
  <c r="H450"/>
  <c r="B450"/>
  <c r="D450"/>
  <c r="E450"/>
  <c r="F450"/>
  <c r="A450"/>
  <c r="G450"/>
  <c r="E445"/>
  <c r="A445"/>
  <c r="B445"/>
  <c r="D445"/>
  <c r="H445"/>
  <c r="F445"/>
  <c r="G445"/>
  <c r="E790"/>
  <c r="F788"/>
  <c r="E774"/>
  <c r="F772"/>
  <c r="E758"/>
  <c r="F756"/>
  <c r="A742"/>
  <c r="D742"/>
  <c r="H715"/>
  <c r="B699"/>
  <c r="D699"/>
  <c r="E699"/>
  <c r="G699"/>
  <c r="F696"/>
  <c r="G678"/>
  <c r="E671"/>
  <c r="G651"/>
  <c r="F648"/>
  <c r="G648"/>
  <c r="H648"/>
  <c r="A648"/>
  <c r="D633"/>
  <c r="A633"/>
  <c r="F633"/>
  <c r="H633"/>
  <c r="G625"/>
  <c r="H625"/>
  <c r="D625"/>
  <c r="E625"/>
  <c r="F625"/>
  <c r="D614"/>
  <c r="E614"/>
  <c r="F614"/>
  <c r="G614"/>
  <c r="H614"/>
  <c r="D591"/>
  <c r="E591"/>
  <c r="F591"/>
  <c r="G591"/>
  <c r="H591"/>
  <c r="G562"/>
  <c r="B515"/>
  <c r="E515"/>
  <c r="H515"/>
  <c r="D515"/>
  <c r="F515"/>
  <c r="G515"/>
  <c r="A515"/>
  <c r="D264"/>
  <c r="B264"/>
  <c r="E264"/>
  <c r="F264"/>
  <c r="G264"/>
  <c r="H264"/>
  <c r="E123"/>
  <c r="G123"/>
  <c r="H123"/>
  <c r="B123"/>
  <c r="D123"/>
  <c r="F123"/>
  <c r="E60"/>
  <c r="F60"/>
  <c r="G60"/>
  <c r="H60"/>
  <c r="B60"/>
  <c r="D60"/>
  <c r="H817"/>
  <c r="H799"/>
  <c r="D790"/>
  <c r="E788"/>
  <c r="D774"/>
  <c r="E772"/>
  <c r="D758"/>
  <c r="E756"/>
  <c r="H735"/>
  <c r="D731"/>
  <c r="E731"/>
  <c r="G731"/>
  <c r="H726"/>
  <c r="H717"/>
  <c r="A699"/>
  <c r="E696"/>
  <c r="F678"/>
  <c r="H673"/>
  <c r="D668"/>
  <c r="H657"/>
  <c r="F651"/>
  <c r="B633"/>
  <c r="A621"/>
  <c r="B621"/>
  <c r="D621"/>
  <c r="E621"/>
  <c r="F621"/>
  <c r="G621"/>
  <c r="B599"/>
  <c r="E599"/>
  <c r="F599"/>
  <c r="A599"/>
  <c r="G599"/>
  <c r="D581"/>
  <c r="G581"/>
  <c r="H581"/>
  <c r="B581"/>
  <c r="E581"/>
  <c r="F562"/>
  <c r="E548"/>
  <c r="A548"/>
  <c r="G548"/>
  <c r="B548"/>
  <c r="D548"/>
  <c r="F548"/>
  <c r="E527"/>
  <c r="A527"/>
  <c r="B527"/>
  <c r="D527"/>
  <c r="H527"/>
  <c r="G735"/>
  <c r="D715"/>
  <c r="E715"/>
  <c r="G715"/>
  <c r="H710"/>
  <c r="D706"/>
  <c r="E706"/>
  <c r="F706"/>
  <c r="H706"/>
  <c r="D696"/>
  <c r="G673"/>
  <c r="A671"/>
  <c r="B671"/>
  <c r="D665"/>
  <c r="E665"/>
  <c r="F665"/>
  <c r="G665"/>
  <c r="G657"/>
  <c r="B648"/>
  <c r="A644"/>
  <c r="B644"/>
  <c r="F644"/>
  <c r="G644"/>
  <c r="H644"/>
  <c r="A637"/>
  <c r="B637"/>
  <c r="G637"/>
  <c r="H632"/>
  <c r="D632"/>
  <c r="E632"/>
  <c r="F632"/>
  <c r="G632"/>
  <c r="H628"/>
  <c r="A625"/>
  <c r="B552"/>
  <c r="H552"/>
  <c r="A552"/>
  <c r="G552"/>
  <c r="D552"/>
  <c r="F552"/>
  <c r="A544"/>
  <c r="F544"/>
  <c r="E544"/>
  <c r="G544"/>
  <c r="H544"/>
  <c r="B544"/>
  <c r="D541"/>
  <c r="E541"/>
  <c r="F541"/>
  <c r="H541"/>
  <c r="B541"/>
  <c r="B531"/>
  <c r="E531"/>
  <c r="A531"/>
  <c r="D531"/>
  <c r="F531"/>
  <c r="H531"/>
  <c r="G531"/>
  <c r="B378"/>
  <c r="G378"/>
  <c r="A378"/>
  <c r="D378"/>
  <c r="E378"/>
  <c r="F378"/>
  <c r="A678"/>
  <c r="B678"/>
  <c r="D678"/>
  <c r="B651"/>
  <c r="A651"/>
  <c r="D651"/>
  <c r="H651"/>
  <c r="D636"/>
  <c r="H636"/>
  <c r="E636"/>
  <c r="F636"/>
  <c r="G636"/>
  <c r="D598"/>
  <c r="E598"/>
  <c r="F598"/>
  <c r="G598"/>
  <c r="H598"/>
  <c r="H562"/>
  <c r="D562"/>
  <c r="B562"/>
  <c r="B519"/>
  <c r="D519"/>
  <c r="A519"/>
  <c r="F519"/>
  <c r="E519"/>
  <c r="G519"/>
  <c r="D455"/>
  <c r="A455"/>
  <c r="B455"/>
  <c r="F455"/>
  <c r="E455"/>
  <c r="G455"/>
  <c r="H455"/>
  <c r="E817"/>
  <c r="E799"/>
  <c r="G795"/>
  <c r="B790"/>
  <c r="B788"/>
  <c r="B774"/>
  <c r="B772"/>
  <c r="B758"/>
  <c r="B756"/>
  <c r="G739"/>
  <c r="E735"/>
  <c r="B733"/>
  <c r="E733"/>
  <c r="F728"/>
  <c r="G719"/>
  <c r="A715"/>
  <c r="G712"/>
  <c r="F710"/>
  <c r="B706"/>
  <c r="G703"/>
  <c r="B701"/>
  <c r="E701"/>
  <c r="F698"/>
  <c r="B683"/>
  <c r="D683"/>
  <c r="E683"/>
  <c r="G683"/>
  <c r="F680"/>
  <c r="E673"/>
  <c r="B668"/>
  <c r="A665"/>
  <c r="A662"/>
  <c r="B662"/>
  <c r="D662"/>
  <c r="H662"/>
  <c r="H659"/>
  <c r="B636"/>
  <c r="A632"/>
  <c r="D620"/>
  <c r="E620"/>
  <c r="H620"/>
  <c r="A620"/>
  <c r="D613"/>
  <c r="G613"/>
  <c r="H613"/>
  <c r="B613"/>
  <c r="E613"/>
  <c r="B598"/>
  <c r="A562"/>
  <c r="E461"/>
  <c r="D461"/>
  <c r="F461"/>
  <c r="G461"/>
  <c r="H461"/>
  <c r="A461"/>
  <c r="B461"/>
  <c r="D817"/>
  <c r="D799"/>
  <c r="F795"/>
  <c r="A788"/>
  <c r="A772"/>
  <c r="A756"/>
  <c r="F739"/>
  <c r="D735"/>
  <c r="A726"/>
  <c r="B726"/>
  <c r="D726"/>
  <c r="B717"/>
  <c r="E717"/>
  <c r="B696"/>
  <c r="H685"/>
  <c r="F670"/>
  <c r="G670"/>
  <c r="H670"/>
  <c r="B657"/>
  <c r="E657"/>
  <c r="A636"/>
  <c r="A628"/>
  <c r="B628"/>
  <c r="D628"/>
  <c r="E628"/>
  <c r="G609"/>
  <c r="H609"/>
  <c r="D609"/>
  <c r="E609"/>
  <c r="F609"/>
  <c r="A609"/>
  <c r="F602"/>
  <c r="G602"/>
  <c r="H602"/>
  <c r="A602"/>
  <c r="A598"/>
  <c r="H435"/>
  <c r="A435"/>
  <c r="B435"/>
  <c r="E435"/>
  <c r="G435"/>
  <c r="F435"/>
  <c r="B416"/>
  <c r="A416"/>
  <c r="F416"/>
  <c r="G416"/>
  <c r="H416"/>
  <c r="D416"/>
  <c r="E416"/>
  <c r="A710"/>
  <c r="B710"/>
  <c r="D710"/>
  <c r="G685"/>
  <c r="G664"/>
  <c r="F659"/>
  <c r="E647"/>
  <c r="F647"/>
  <c r="A647"/>
  <c r="B647"/>
  <c r="G635"/>
  <c r="A605"/>
  <c r="D605"/>
  <c r="E605"/>
  <c r="F605"/>
  <c r="G605"/>
  <c r="H605"/>
  <c r="B394"/>
  <c r="H394"/>
  <c r="A394"/>
  <c r="D394"/>
  <c r="E394"/>
  <c r="F394"/>
  <c r="G394"/>
  <c r="A735"/>
  <c r="D712"/>
  <c r="E695"/>
  <c r="F695"/>
  <c r="G695"/>
  <c r="H695"/>
  <c r="F685"/>
  <c r="B670"/>
  <c r="E664"/>
  <c r="E659"/>
  <c r="A657"/>
  <c r="F650"/>
  <c r="G650"/>
  <c r="H650"/>
  <c r="A650"/>
  <c r="B623"/>
  <c r="D623"/>
  <c r="E623"/>
  <c r="F623"/>
  <c r="G623"/>
  <c r="A576"/>
  <c r="B576"/>
  <c r="D576"/>
  <c r="E576"/>
  <c r="F576"/>
  <c r="A573"/>
  <c r="B573"/>
  <c r="G573"/>
  <c r="E573"/>
  <c r="H573"/>
  <c r="F498"/>
  <c r="G498"/>
  <c r="B498"/>
  <c r="A498"/>
  <c r="E498"/>
  <c r="G489"/>
  <c r="H489"/>
  <c r="D489"/>
  <c r="E489"/>
  <c r="F489"/>
  <c r="A489"/>
  <c r="B489"/>
  <c r="G460"/>
  <c r="B460"/>
  <c r="E460"/>
  <c r="F460"/>
  <c r="A460"/>
  <c r="D460"/>
  <c r="B817"/>
  <c r="A719"/>
  <c r="B719"/>
  <c r="A703"/>
  <c r="B703"/>
  <c r="A673"/>
  <c r="A670"/>
  <c r="B667"/>
  <c r="D667"/>
  <c r="E667"/>
  <c r="G667"/>
  <c r="D656"/>
  <c r="E656"/>
  <c r="F656"/>
  <c r="G656"/>
  <c r="H656"/>
  <c r="A643"/>
  <c r="B643"/>
  <c r="G643"/>
  <c r="A623"/>
  <c r="B503"/>
  <c r="D503"/>
  <c r="A503"/>
  <c r="F503"/>
  <c r="A685"/>
  <c r="B685"/>
  <c r="E685"/>
  <c r="A664"/>
  <c r="F664"/>
  <c r="B650"/>
  <c r="F646"/>
  <c r="G646"/>
  <c r="H646"/>
  <c r="A646"/>
  <c r="B635"/>
  <c r="A635"/>
  <c r="F635"/>
  <c r="H635"/>
  <c r="H616"/>
  <c r="D616"/>
  <c r="E616"/>
  <c r="F616"/>
  <c r="G616"/>
  <c r="D556"/>
  <c r="A556"/>
  <c r="B556"/>
  <c r="H556"/>
  <c r="E556"/>
  <c r="E446"/>
  <c r="D446"/>
  <c r="F446"/>
  <c r="H446"/>
  <c r="A446"/>
  <c r="B446"/>
  <c r="H424"/>
  <c r="A424"/>
  <c r="B424"/>
  <c r="D424"/>
  <c r="E424"/>
  <c r="F424"/>
  <c r="G424"/>
  <c r="D629"/>
  <c r="G629"/>
  <c r="H629"/>
  <c r="F586"/>
  <c r="G586"/>
  <c r="H537"/>
  <c r="D537"/>
  <c r="E537"/>
  <c r="G537"/>
  <c r="G530"/>
  <c r="F530"/>
  <c r="H530"/>
  <c r="F486"/>
  <c r="D486"/>
  <c r="G476"/>
  <c r="E476"/>
  <c r="F476"/>
  <c r="H476"/>
  <c r="B476"/>
  <c r="D471"/>
  <c r="E471"/>
  <c r="F471"/>
  <c r="G471"/>
  <c r="A471"/>
  <c r="B471"/>
  <c r="H471"/>
  <c r="E428"/>
  <c r="G428"/>
  <c r="D428"/>
  <c r="H428"/>
  <c r="A428"/>
  <c r="F428"/>
  <c r="D389"/>
  <c r="F389"/>
  <c r="A389"/>
  <c r="G389"/>
  <c r="B389"/>
  <c r="H389"/>
  <c r="E389"/>
  <c r="D383"/>
  <c r="F383"/>
  <c r="H383"/>
  <c r="E383"/>
  <c r="G383"/>
  <c r="A383"/>
  <c r="E246"/>
  <c r="B246"/>
  <c r="G246"/>
  <c r="F246"/>
  <c r="D246"/>
  <c r="H246"/>
  <c r="B85"/>
  <c r="H85"/>
  <c r="D85"/>
  <c r="F85"/>
  <c r="G85"/>
  <c r="E85"/>
  <c r="B631"/>
  <c r="E631"/>
  <c r="F631"/>
  <c r="D597"/>
  <c r="G597"/>
  <c r="H597"/>
  <c r="G546"/>
  <c r="A546"/>
  <c r="F546"/>
  <c r="G540"/>
  <c r="E526"/>
  <c r="F526"/>
  <c r="G526"/>
  <c r="H526"/>
  <c r="B526"/>
  <c r="A512"/>
  <c r="E512"/>
  <c r="D509"/>
  <c r="G509"/>
  <c r="A509"/>
  <c r="B509"/>
  <c r="E509"/>
  <c r="F509"/>
  <c r="H509"/>
  <c r="D439"/>
  <c r="A439"/>
  <c r="B439"/>
  <c r="F439"/>
  <c r="E439"/>
  <c r="A420"/>
  <c r="B420"/>
  <c r="E420"/>
  <c r="H420"/>
  <c r="G420"/>
  <c r="E230"/>
  <c r="D230"/>
  <c r="B230"/>
  <c r="F230"/>
  <c r="G230"/>
  <c r="H230"/>
  <c r="B546"/>
  <c r="A526"/>
  <c r="E382"/>
  <c r="B382"/>
  <c r="F382"/>
  <c r="A382"/>
  <c r="G382"/>
  <c r="H382"/>
  <c r="D352"/>
  <c r="B352"/>
  <c r="F352"/>
  <c r="E352"/>
  <c r="G352"/>
  <c r="G561"/>
  <c r="A561"/>
  <c r="B561"/>
  <c r="D561"/>
  <c r="E561"/>
  <c r="F561"/>
  <c r="D540"/>
  <c r="A540"/>
  <c r="B540"/>
  <c r="H540"/>
  <c r="B536"/>
  <c r="D536"/>
  <c r="H536"/>
  <c r="G536"/>
  <c r="H496"/>
  <c r="A496"/>
  <c r="F496"/>
  <c r="G496"/>
  <c r="B496"/>
  <c r="D493"/>
  <c r="G493"/>
  <c r="A493"/>
  <c r="B493"/>
  <c r="H493"/>
  <c r="A464"/>
  <c r="B464"/>
  <c r="D464"/>
  <c r="E464"/>
  <c r="G464"/>
  <c r="H464"/>
  <c r="D454"/>
  <c r="E454"/>
  <c r="F454"/>
  <c r="G454"/>
  <c r="A454"/>
  <c r="G443"/>
  <c r="A443"/>
  <c r="B443"/>
  <c r="D443"/>
  <c r="H443"/>
  <c r="E199"/>
  <c r="F199"/>
  <c r="G199"/>
  <c r="H199"/>
  <c r="D199"/>
  <c r="B199"/>
  <c r="F724"/>
  <c r="F708"/>
  <c r="H658"/>
  <c r="D641"/>
  <c r="A617"/>
  <c r="D617"/>
  <c r="D610"/>
  <c r="B551"/>
  <c r="D551"/>
  <c r="E551"/>
  <c r="G551"/>
  <c r="H551"/>
  <c r="G532"/>
  <c r="A492"/>
  <c r="D492"/>
  <c r="G492"/>
  <c r="B492"/>
  <c r="E492"/>
  <c r="F492"/>
  <c r="H492"/>
  <c r="B454"/>
  <c r="A387"/>
  <c r="D387"/>
  <c r="F387"/>
  <c r="H387"/>
  <c r="B387"/>
  <c r="E387"/>
  <c r="H307"/>
  <c r="B307"/>
  <c r="D307"/>
  <c r="E307"/>
  <c r="G307"/>
  <c r="G244"/>
  <c r="D244"/>
  <c r="F244"/>
  <c r="H244"/>
  <c r="B244"/>
  <c r="E244"/>
  <c r="F234"/>
  <c r="B234"/>
  <c r="D234"/>
  <c r="E234"/>
  <c r="G234"/>
  <c r="H234"/>
  <c r="A601"/>
  <c r="D601"/>
  <c r="D572"/>
  <c r="E572"/>
  <c r="F572"/>
  <c r="H572"/>
  <c r="G564"/>
  <c r="H564"/>
  <c r="H560"/>
  <c r="A558"/>
  <c r="F558"/>
  <c r="F539"/>
  <c r="D539"/>
  <c r="E539"/>
  <c r="H539"/>
  <c r="A536"/>
  <c r="D525"/>
  <c r="G525"/>
  <c r="A525"/>
  <c r="B525"/>
  <c r="E525"/>
  <c r="E478"/>
  <c r="B478"/>
  <c r="D478"/>
  <c r="A478"/>
  <c r="G478"/>
  <c r="F469"/>
  <c r="E469"/>
  <c r="G469"/>
  <c r="H469"/>
  <c r="B469"/>
  <c r="A469"/>
  <c r="D458"/>
  <c r="F458"/>
  <c r="G458"/>
  <c r="E458"/>
  <c r="H458"/>
  <c r="A442"/>
  <c r="D442"/>
  <c r="E442"/>
  <c r="G442"/>
  <c r="H442"/>
  <c r="B442"/>
  <c r="B314"/>
  <c r="G314"/>
  <c r="D314"/>
  <c r="H314"/>
  <c r="E314"/>
  <c r="F658"/>
  <c r="B610"/>
  <c r="D603"/>
  <c r="B601"/>
  <c r="A585"/>
  <c r="D585"/>
  <c r="A580"/>
  <c r="B580"/>
  <c r="H580"/>
  <c r="B572"/>
  <c r="F566"/>
  <c r="G566"/>
  <c r="H566"/>
  <c r="B564"/>
  <c r="G560"/>
  <c r="H550"/>
  <c r="B539"/>
  <c r="A481"/>
  <c r="G481"/>
  <c r="D481"/>
  <c r="B458"/>
  <c r="D432"/>
  <c r="E432"/>
  <c r="F432"/>
  <c r="H432"/>
  <c r="B432"/>
  <c r="A432"/>
  <c r="D320"/>
  <c r="F320"/>
  <c r="H320"/>
  <c r="G320"/>
  <c r="B320"/>
  <c r="E320"/>
  <c r="F285"/>
  <c r="B285"/>
  <c r="H285"/>
  <c r="D285"/>
  <c r="E285"/>
  <c r="G285"/>
  <c r="E658"/>
  <c r="B641"/>
  <c r="A612"/>
  <c r="B612"/>
  <c r="A572"/>
  <c r="A564"/>
  <c r="F560"/>
  <c r="B558"/>
  <c r="A539"/>
  <c r="E532"/>
  <c r="H532"/>
  <c r="A524"/>
  <c r="D524"/>
  <c r="E524"/>
  <c r="F524"/>
  <c r="G524"/>
  <c r="H524"/>
  <c r="E491"/>
  <c r="F491"/>
  <c r="A491"/>
  <c r="H491"/>
  <c r="A488"/>
  <c r="B488"/>
  <c r="D488"/>
  <c r="H488"/>
  <c r="B481"/>
  <c r="A458"/>
  <c r="F436"/>
  <c r="D436"/>
  <c r="E436"/>
  <c r="G436"/>
  <c r="A436"/>
  <c r="H436"/>
  <c r="G577"/>
  <c r="H577"/>
  <c r="B566"/>
  <c r="B532"/>
  <c r="G514"/>
  <c r="B514"/>
  <c r="A514"/>
  <c r="H514"/>
  <c r="D319"/>
  <c r="E319"/>
  <c r="B319"/>
  <c r="F319"/>
  <c r="G319"/>
  <c r="H319"/>
  <c r="A560"/>
  <c r="E560"/>
  <c r="D557"/>
  <c r="E557"/>
  <c r="G557"/>
  <c r="H557"/>
  <c r="F452"/>
  <c r="D452"/>
  <c r="E452"/>
  <c r="G452"/>
  <c r="A452"/>
  <c r="B452"/>
  <c r="H452"/>
  <c r="D399"/>
  <c r="E399"/>
  <c r="F399"/>
  <c r="H399"/>
  <c r="A399"/>
  <c r="G399"/>
  <c r="D312"/>
  <c r="H312"/>
  <c r="B312"/>
  <c r="E312"/>
  <c r="F312"/>
  <c r="G312"/>
  <c r="E563"/>
  <c r="A563"/>
  <c r="B563"/>
  <c r="D563"/>
  <c r="F563"/>
  <c r="B557"/>
  <c r="A550"/>
  <c r="G550"/>
  <c r="B499"/>
  <c r="E499"/>
  <c r="H499"/>
  <c r="D499"/>
  <c r="F499"/>
  <c r="G499"/>
  <c r="H467"/>
  <c r="F467"/>
  <c r="G467"/>
  <c r="E467"/>
  <c r="B467"/>
  <c r="A457"/>
  <c r="D457"/>
  <c r="G457"/>
  <c r="B457"/>
  <c r="H457"/>
  <c r="A447"/>
  <c r="B447"/>
  <c r="E447"/>
  <c r="H447"/>
  <c r="D447"/>
  <c r="B402"/>
  <c r="E402"/>
  <c r="H402"/>
  <c r="A402"/>
  <c r="D402"/>
  <c r="G402"/>
  <c r="B399"/>
  <c r="F343"/>
  <c r="H343"/>
  <c r="B343"/>
  <c r="G343"/>
  <c r="D343"/>
  <c r="B318"/>
  <c r="E318"/>
  <c r="F318"/>
  <c r="H318"/>
  <c r="G318"/>
  <c r="D318"/>
  <c r="G542"/>
  <c r="H538"/>
  <c r="G521"/>
  <c r="G505"/>
  <c r="A400"/>
  <c r="G400"/>
  <c r="D400"/>
  <c r="F400"/>
  <c r="G393"/>
  <c r="D393"/>
  <c r="F393"/>
  <c r="B393"/>
  <c r="E393"/>
  <c r="B483"/>
  <c r="E483"/>
  <c r="H483"/>
  <c r="A475"/>
  <c r="D475"/>
  <c r="F475"/>
  <c r="G475"/>
  <c r="D438"/>
  <c r="E438"/>
  <c r="F438"/>
  <c r="G438"/>
  <c r="A438"/>
  <c r="A431"/>
  <c r="B431"/>
  <c r="E431"/>
  <c r="H431"/>
  <c r="B398"/>
  <c r="E398"/>
  <c r="H398"/>
  <c r="A398"/>
  <c r="D398"/>
  <c r="F398"/>
  <c r="G398"/>
  <c r="H376"/>
  <c r="F376"/>
  <c r="G376"/>
  <c r="B376"/>
  <c r="A376"/>
  <c r="D376"/>
  <c r="H347"/>
  <c r="G347"/>
  <c r="B347"/>
  <c r="D347"/>
  <c r="E347"/>
  <c r="E325"/>
  <c r="D325"/>
  <c r="F325"/>
  <c r="G325"/>
  <c r="H325"/>
  <c r="F130"/>
  <c r="G130"/>
  <c r="H130"/>
  <c r="B130"/>
  <c r="D130"/>
  <c r="E130"/>
  <c r="H518"/>
  <c r="F507"/>
  <c r="A507"/>
  <c r="H502"/>
  <c r="D500"/>
  <c r="E500"/>
  <c r="H500"/>
  <c r="H497"/>
  <c r="B495"/>
  <c r="E495"/>
  <c r="B475"/>
  <c r="B466"/>
  <c r="A466"/>
  <c r="D466"/>
  <c r="H466"/>
  <c r="H459"/>
  <c r="D255"/>
  <c r="B255"/>
  <c r="G255"/>
  <c r="H255"/>
  <c r="E255"/>
  <c r="G559"/>
  <c r="B542"/>
  <c r="B538"/>
  <c r="G533"/>
  <c r="G518"/>
  <c r="E516"/>
  <c r="H516"/>
  <c r="B505"/>
  <c r="G502"/>
  <c r="F497"/>
  <c r="H487"/>
  <c r="A483"/>
  <c r="H474"/>
  <c r="H468"/>
  <c r="F465"/>
  <c r="F453"/>
  <c r="A453"/>
  <c r="B453"/>
  <c r="E453"/>
  <c r="B438"/>
  <c r="H434"/>
  <c r="B434"/>
  <c r="D434"/>
  <c r="E434"/>
  <c r="F434"/>
  <c r="E430"/>
  <c r="D430"/>
  <c r="F430"/>
  <c r="H430"/>
  <c r="B430"/>
  <c r="G415"/>
  <c r="A415"/>
  <c r="D415"/>
  <c r="H415"/>
  <c r="E412"/>
  <c r="G412"/>
  <c r="A412"/>
  <c r="B412"/>
  <c r="F412"/>
  <c r="D408"/>
  <c r="A408"/>
  <c r="H408"/>
  <c r="F408"/>
  <c r="G408"/>
  <c r="B408"/>
  <c r="D351"/>
  <c r="H351"/>
  <c r="E351"/>
  <c r="F351"/>
  <c r="G351"/>
  <c r="G340"/>
  <c r="E340"/>
  <c r="B340"/>
  <c r="D340"/>
  <c r="F340"/>
  <c r="H340"/>
  <c r="B330"/>
  <c r="G330"/>
  <c r="H330"/>
  <c r="D330"/>
  <c r="F330"/>
  <c r="B325"/>
  <c r="G622"/>
  <c r="G606"/>
  <c r="G590"/>
  <c r="G574"/>
  <c r="F559"/>
  <c r="H549"/>
  <c r="H547"/>
  <c r="H545"/>
  <c r="G543"/>
  <c r="A538"/>
  <c r="G535"/>
  <c r="F533"/>
  <c r="A529"/>
  <c r="G529"/>
  <c r="A521"/>
  <c r="E518"/>
  <c r="H513"/>
  <c r="D511"/>
  <c r="B507"/>
  <c r="A505"/>
  <c r="E502"/>
  <c r="B500"/>
  <c r="E497"/>
  <c r="A495"/>
  <c r="G487"/>
  <c r="H482"/>
  <c r="H480"/>
  <c r="A480"/>
  <c r="G474"/>
  <c r="F468"/>
  <c r="E465"/>
  <c r="E462"/>
  <c r="A462"/>
  <c r="B462"/>
  <c r="D462"/>
  <c r="F462"/>
  <c r="E459"/>
  <c r="D456"/>
  <c r="E456"/>
  <c r="F456"/>
  <c r="H456"/>
  <c r="A456"/>
  <c r="H437"/>
  <c r="A430"/>
  <c r="B415"/>
  <c r="B351"/>
  <c r="E310"/>
  <c r="D310"/>
  <c r="H310"/>
  <c r="B310"/>
  <c r="F310"/>
  <c r="G310"/>
  <c r="D128"/>
  <c r="E128"/>
  <c r="F128"/>
  <c r="G128"/>
  <c r="H128"/>
  <c r="B128"/>
  <c r="E559"/>
  <c r="G549"/>
  <c r="G547"/>
  <c r="F535"/>
  <c r="E533"/>
  <c r="B529"/>
  <c r="D518"/>
  <c r="B516"/>
  <c r="D502"/>
  <c r="A500"/>
  <c r="B490"/>
  <c r="B480"/>
  <c r="E477"/>
  <c r="F477"/>
  <c r="E474"/>
  <c r="B449"/>
  <c r="A449"/>
  <c r="E449"/>
  <c r="H449"/>
  <c r="A441"/>
  <c r="B441"/>
  <c r="D441"/>
  <c r="G441"/>
  <c r="G437"/>
  <c r="A434"/>
  <c r="G429"/>
  <c r="G426"/>
  <c r="H426"/>
  <c r="B426"/>
  <c r="E426"/>
  <c r="F426"/>
  <c r="G396"/>
  <c r="D367"/>
  <c r="E367"/>
  <c r="H367"/>
  <c r="G367"/>
  <c r="B367"/>
  <c r="A367"/>
  <c r="F367"/>
  <c r="H363"/>
  <c r="F363"/>
  <c r="G363"/>
  <c r="B363"/>
  <c r="D363"/>
  <c r="E363"/>
  <c r="E302"/>
  <c r="B302"/>
  <c r="D302"/>
  <c r="F302"/>
  <c r="G302"/>
  <c r="A497"/>
  <c r="G497"/>
  <c r="G465"/>
  <c r="H465"/>
  <c r="A465"/>
  <c r="A459"/>
  <c r="F459"/>
  <c r="A426"/>
  <c r="F380"/>
  <c r="B380"/>
  <c r="G380"/>
  <c r="H380"/>
  <c r="A380"/>
  <c r="D380"/>
  <c r="F301"/>
  <c r="B301"/>
  <c r="E301"/>
  <c r="D301"/>
  <c r="H301"/>
  <c r="G301"/>
  <c r="B518"/>
  <c r="B502"/>
  <c r="B497"/>
  <c r="B487"/>
  <c r="D487"/>
  <c r="F482"/>
  <c r="G482"/>
  <c r="B482"/>
  <c r="A468"/>
  <c r="G468"/>
  <c r="B465"/>
  <c r="F437"/>
  <c r="A437"/>
  <c r="B437"/>
  <c r="E437"/>
  <c r="E429"/>
  <c r="A429"/>
  <c r="B429"/>
  <c r="D429"/>
  <c r="H429"/>
  <c r="F396"/>
  <c r="A396"/>
  <c r="D396"/>
  <c r="H396"/>
  <c r="E390"/>
  <c r="A390"/>
  <c r="F390"/>
  <c r="D390"/>
  <c r="H390"/>
  <c r="B362"/>
  <c r="E362"/>
  <c r="H362"/>
  <c r="D362"/>
  <c r="G362"/>
  <c r="F357"/>
  <c r="H357"/>
  <c r="G357"/>
  <c r="B357"/>
  <c r="D357"/>
  <c r="F296"/>
  <c r="H296"/>
  <c r="E296"/>
  <c r="D296"/>
  <c r="B296"/>
  <c r="E278"/>
  <c r="F278"/>
  <c r="G278"/>
  <c r="H278"/>
  <c r="B278"/>
  <c r="A545"/>
  <c r="G545"/>
  <c r="B533"/>
  <c r="B520"/>
  <c r="D520"/>
  <c r="H520"/>
  <c r="A518"/>
  <c r="A513"/>
  <c r="G513"/>
  <c r="B504"/>
  <c r="D504"/>
  <c r="H504"/>
  <c r="A502"/>
  <c r="B474"/>
  <c r="B468"/>
  <c r="D448"/>
  <c r="E448"/>
  <c r="F448"/>
  <c r="H448"/>
  <c r="G444"/>
  <c r="D444"/>
  <c r="E444"/>
  <c r="H444"/>
  <c r="D440"/>
  <c r="E440"/>
  <c r="F440"/>
  <c r="H440"/>
  <c r="A440"/>
  <c r="B396"/>
  <c r="B390"/>
  <c r="H379"/>
  <c r="E379"/>
  <c r="G379"/>
  <c r="A379"/>
  <c r="B379"/>
  <c r="F379"/>
  <c r="H315"/>
  <c r="D315"/>
  <c r="F315"/>
  <c r="B315"/>
  <c r="E315"/>
  <c r="G315"/>
  <c r="H517"/>
  <c r="B513"/>
  <c r="H510"/>
  <c r="H501"/>
  <c r="A487"/>
  <c r="A482"/>
  <c r="B479"/>
  <c r="D479"/>
  <c r="E479"/>
  <c r="A474"/>
  <c r="B448"/>
  <c r="B444"/>
  <c r="B433"/>
  <c r="A433"/>
  <c r="E433"/>
  <c r="H433"/>
  <c r="A422"/>
  <c r="B422"/>
  <c r="D422"/>
  <c r="E422"/>
  <c r="H422"/>
  <c r="B418"/>
  <c r="E418"/>
  <c r="G418"/>
  <c r="G410"/>
  <c r="A410"/>
  <c r="H410"/>
  <c r="B410"/>
  <c r="D410"/>
  <c r="F410"/>
  <c r="H395"/>
  <c r="F395"/>
  <c r="D395"/>
  <c r="G395"/>
  <c r="B395"/>
  <c r="E395"/>
  <c r="A395"/>
  <c r="D384"/>
  <c r="A384"/>
  <c r="F384"/>
  <c r="H384"/>
  <c r="E384"/>
  <c r="G384"/>
  <c r="B384"/>
  <c r="D295"/>
  <c r="H295"/>
  <c r="B295"/>
  <c r="E295"/>
  <c r="F295"/>
  <c r="D421"/>
  <c r="F421"/>
  <c r="A421"/>
  <c r="F397"/>
  <c r="E397"/>
  <c r="D397"/>
  <c r="H397"/>
  <c r="B397"/>
  <c r="B373"/>
  <c r="E373"/>
  <c r="G373"/>
  <c r="A373"/>
  <c r="H373"/>
  <c r="F355"/>
  <c r="H355"/>
  <c r="D355"/>
  <c r="E355"/>
  <c r="D344"/>
  <c r="H344"/>
  <c r="E344"/>
  <c r="B344"/>
  <c r="F344"/>
  <c r="D327"/>
  <c r="H327"/>
  <c r="B327"/>
  <c r="F327"/>
  <c r="G327"/>
  <c r="F206"/>
  <c r="B206"/>
  <c r="D206"/>
  <c r="E206"/>
  <c r="G206"/>
  <c r="H206"/>
  <c r="D63"/>
  <c r="F63"/>
  <c r="E63"/>
  <c r="G63"/>
  <c r="H63"/>
  <c r="B63"/>
  <c r="G413"/>
  <c r="A413"/>
  <c r="D405"/>
  <c r="F405"/>
  <c r="H405"/>
  <c r="B405"/>
  <c r="E358"/>
  <c r="D358"/>
  <c r="B358"/>
  <c r="G358"/>
  <c r="H358"/>
  <c r="E326"/>
  <c r="H326"/>
  <c r="D326"/>
  <c r="F326"/>
  <c r="E104"/>
  <c r="G104"/>
  <c r="D104"/>
  <c r="F104"/>
  <c r="H104"/>
  <c r="B104"/>
  <c r="A386"/>
  <c r="B386"/>
  <c r="D386"/>
  <c r="F386"/>
  <c r="H386"/>
  <c r="A375"/>
  <c r="E375"/>
  <c r="G375"/>
  <c r="B375"/>
  <c r="F375"/>
  <c r="E313"/>
  <c r="G313"/>
  <c r="F313"/>
  <c r="B313"/>
  <c r="H313"/>
  <c r="D300"/>
  <c r="F300"/>
  <c r="B300"/>
  <c r="E300"/>
  <c r="G300"/>
  <c r="H300"/>
  <c r="D116"/>
  <c r="H116"/>
  <c r="G116"/>
  <c r="B116"/>
  <c r="E116"/>
  <c r="F116"/>
  <c r="E417"/>
  <c r="H404"/>
  <c r="F404"/>
  <c r="E392"/>
  <c r="F338"/>
  <c r="B338"/>
  <c r="G338"/>
  <c r="H338"/>
  <c r="E332"/>
  <c r="F317"/>
  <c r="E317"/>
  <c r="G317"/>
  <c r="H317"/>
  <c r="H173"/>
  <c r="E173"/>
  <c r="F173"/>
  <c r="G173"/>
  <c r="B173"/>
  <c r="D173"/>
  <c r="H473"/>
  <c r="E385"/>
  <c r="G385"/>
  <c r="H385"/>
  <c r="B368"/>
  <c r="E368"/>
  <c r="A368"/>
  <c r="F368"/>
  <c r="G368"/>
  <c r="H368"/>
  <c r="E350"/>
  <c r="B350"/>
  <c r="F350"/>
  <c r="G350"/>
  <c r="H350"/>
  <c r="B346"/>
  <c r="G346"/>
  <c r="E346"/>
  <c r="D346"/>
  <c r="F346"/>
  <c r="H346"/>
  <c r="D335"/>
  <c r="E335"/>
  <c r="G335"/>
  <c r="B335"/>
  <c r="G324"/>
  <c r="B324"/>
  <c r="F324"/>
  <c r="H324"/>
  <c r="B317"/>
  <c r="F277"/>
  <c r="B277"/>
  <c r="H277"/>
  <c r="D277"/>
  <c r="E277"/>
  <c r="G277"/>
  <c r="G238"/>
  <c r="H228"/>
  <c r="F153"/>
  <c r="B153"/>
  <c r="H153"/>
  <c r="D153"/>
  <c r="E153"/>
  <c r="G153"/>
  <c r="G473"/>
  <c r="H417"/>
  <c r="G417"/>
  <c r="A417"/>
  <c r="H411"/>
  <c r="F392"/>
  <c r="H392"/>
  <c r="B392"/>
  <c r="A371"/>
  <c r="E371"/>
  <c r="G371"/>
  <c r="B371"/>
  <c r="D371"/>
  <c r="E360"/>
  <c r="D360"/>
  <c r="F360"/>
  <c r="G360"/>
  <c r="B332"/>
  <c r="H290"/>
  <c r="B290"/>
  <c r="D290"/>
  <c r="B341"/>
  <c r="E341"/>
  <c r="G341"/>
  <c r="D341"/>
  <c r="F341"/>
  <c r="G276"/>
  <c r="E276"/>
  <c r="F276"/>
  <c r="B276"/>
  <c r="D276"/>
  <c r="E270"/>
  <c r="B270"/>
  <c r="F270"/>
  <c r="G270"/>
  <c r="H270"/>
  <c r="F253"/>
  <c r="B253"/>
  <c r="E253"/>
  <c r="G253"/>
  <c r="H253"/>
  <c r="D253"/>
  <c r="E238"/>
  <c r="F238"/>
  <c r="H238"/>
  <c r="B228"/>
  <c r="G228"/>
  <c r="E228"/>
  <c r="F228"/>
  <c r="B220"/>
  <c r="H220"/>
  <c r="D220"/>
  <c r="E220"/>
  <c r="F220"/>
  <c r="G220"/>
  <c r="E473"/>
  <c r="E414"/>
  <c r="A414"/>
  <c r="E411"/>
  <c r="F406"/>
  <c r="G406"/>
  <c r="G403"/>
  <c r="A385"/>
  <c r="H370"/>
  <c r="G359"/>
  <c r="G345"/>
  <c r="E345"/>
  <c r="F345"/>
  <c r="H345"/>
  <c r="B345"/>
  <c r="D328"/>
  <c r="E328"/>
  <c r="F328"/>
  <c r="F293"/>
  <c r="F269"/>
  <c r="B269"/>
  <c r="H269"/>
  <c r="D269"/>
  <c r="E269"/>
  <c r="G269"/>
  <c r="D252"/>
  <c r="G252"/>
  <c r="H252"/>
  <c r="F252"/>
  <c r="E252"/>
  <c r="B252"/>
  <c r="E227"/>
  <c r="H227"/>
  <c r="B227"/>
  <c r="G227"/>
  <c r="F227"/>
  <c r="D227"/>
  <c r="H421"/>
  <c r="F419"/>
  <c r="H419"/>
  <c r="A419"/>
  <c r="H391"/>
  <c r="D391"/>
  <c r="F391"/>
  <c r="A391"/>
  <c r="E391"/>
  <c r="G388"/>
  <c r="B388"/>
  <c r="A388"/>
  <c r="F388"/>
  <c r="E377"/>
  <c r="G377"/>
  <c r="A377"/>
  <c r="F377"/>
  <c r="B364"/>
  <c r="E364"/>
  <c r="G364"/>
  <c r="F349"/>
  <c r="H349"/>
  <c r="B349"/>
  <c r="D349"/>
  <c r="B328"/>
  <c r="B298"/>
  <c r="E298"/>
  <c r="G298"/>
  <c r="D298"/>
  <c r="F298"/>
  <c r="B238"/>
  <c r="B164"/>
  <c r="H164"/>
  <c r="D164"/>
  <c r="F164"/>
  <c r="G164"/>
  <c r="E164"/>
  <c r="G421"/>
  <c r="A411"/>
  <c r="G411"/>
  <c r="B403"/>
  <c r="E403"/>
  <c r="F403"/>
  <c r="H403"/>
  <c r="F373"/>
  <c r="A370"/>
  <c r="B370"/>
  <c r="E370"/>
  <c r="F370"/>
  <c r="G370"/>
  <c r="H359"/>
  <c r="F359"/>
  <c r="E359"/>
  <c r="B293"/>
  <c r="E293"/>
  <c r="H293"/>
  <c r="B247"/>
  <c r="D247"/>
  <c r="E247"/>
  <c r="H247"/>
  <c r="G247"/>
  <c r="E342"/>
  <c r="D342"/>
  <c r="E322"/>
  <c r="G322"/>
  <c r="D288"/>
  <c r="B288"/>
  <c r="G284"/>
  <c r="D284"/>
  <c r="F284"/>
  <c r="G225"/>
  <c r="B225"/>
  <c r="E225"/>
  <c r="D225"/>
  <c r="H205"/>
  <c r="D205"/>
  <c r="E205"/>
  <c r="F205"/>
  <c r="G205"/>
  <c r="B205"/>
  <c r="E183"/>
  <c r="D183"/>
  <c r="F183"/>
  <c r="G183"/>
  <c r="H183"/>
  <c r="B108"/>
  <c r="E108"/>
  <c r="D108"/>
  <c r="F108"/>
  <c r="G108"/>
  <c r="H108"/>
  <c r="A423"/>
  <c r="D354"/>
  <c r="D339"/>
  <c r="F339"/>
  <c r="F334"/>
  <c r="F316"/>
  <c r="D316"/>
  <c r="G316"/>
  <c r="D287"/>
  <c r="B287"/>
  <c r="H287"/>
  <c r="E287"/>
  <c r="G287"/>
  <c r="F283"/>
  <c r="G268"/>
  <c r="H268"/>
  <c r="D69"/>
  <c r="F69"/>
  <c r="G69"/>
  <c r="H69"/>
  <c r="B69"/>
  <c r="E69"/>
  <c r="H33"/>
  <c r="D33"/>
  <c r="G33"/>
  <c r="B33"/>
  <c r="E33"/>
  <c r="F33"/>
  <c r="G361"/>
  <c r="F361"/>
  <c r="F309"/>
  <c r="D304"/>
  <c r="H304"/>
  <c r="E304"/>
  <c r="G304"/>
  <c r="G292"/>
  <c r="H292"/>
  <c r="B292"/>
  <c r="D292"/>
  <c r="B219"/>
  <c r="D219"/>
  <c r="F219"/>
  <c r="G219"/>
  <c r="H219"/>
  <c r="E219"/>
  <c r="B210"/>
  <c r="D210"/>
  <c r="E210"/>
  <c r="F210"/>
  <c r="H210"/>
  <c r="B203"/>
  <c r="D203"/>
  <c r="F203"/>
  <c r="F171"/>
  <c r="D171"/>
  <c r="E171"/>
  <c r="H171"/>
  <c r="B171"/>
  <c r="G171"/>
  <c r="G134"/>
  <c r="H134"/>
  <c r="E134"/>
  <c r="D134"/>
  <c r="B134"/>
  <c r="F134"/>
  <c r="B41"/>
  <c r="D41"/>
  <c r="F41"/>
  <c r="H41"/>
  <c r="E41"/>
  <c r="G41"/>
  <c r="D37"/>
  <c r="E37"/>
  <c r="F37"/>
  <c r="G37"/>
  <c r="H37"/>
  <c r="B37"/>
  <c r="B366"/>
  <c r="E366"/>
  <c r="G356"/>
  <c r="B356"/>
  <c r="D356"/>
  <c r="E309"/>
  <c r="H283"/>
  <c r="B283"/>
  <c r="G283"/>
  <c r="G260"/>
  <c r="E260"/>
  <c r="G181"/>
  <c r="D181"/>
  <c r="B181"/>
  <c r="F181"/>
  <c r="G151"/>
  <c r="F151"/>
  <c r="B151"/>
  <c r="D151"/>
  <c r="E151"/>
  <c r="H151"/>
  <c r="B361"/>
  <c r="B304"/>
  <c r="D286"/>
  <c r="H282"/>
  <c r="F275"/>
  <c r="B260"/>
  <c r="G213"/>
  <c r="F213"/>
  <c r="H213"/>
  <c r="D213"/>
  <c r="D209"/>
  <c r="E209"/>
  <c r="F209"/>
  <c r="B209"/>
  <c r="G209"/>
  <c r="H209"/>
  <c r="G309"/>
  <c r="B309"/>
  <c r="D271"/>
  <c r="B271"/>
  <c r="H271"/>
  <c r="F271"/>
  <c r="G271"/>
  <c r="F139"/>
  <c r="E139"/>
  <c r="G139"/>
  <c r="H139"/>
  <c r="B139"/>
  <c r="B282"/>
  <c r="D282"/>
  <c r="E282"/>
  <c r="F282"/>
  <c r="D192"/>
  <c r="B192"/>
  <c r="E192"/>
  <c r="F192"/>
  <c r="G192"/>
  <c r="B156"/>
  <c r="F156"/>
  <c r="E156"/>
  <c r="G156"/>
  <c r="H156"/>
  <c r="B144"/>
  <c r="D144"/>
  <c r="E144"/>
  <c r="F144"/>
  <c r="G144"/>
  <c r="H144"/>
  <c r="F79"/>
  <c r="B79"/>
  <c r="D79"/>
  <c r="E79"/>
  <c r="H336"/>
  <c r="F333"/>
  <c r="B333"/>
  <c r="E333"/>
  <c r="D333"/>
  <c r="H333"/>
  <c r="F291"/>
  <c r="E291"/>
  <c r="H291"/>
  <c r="H275"/>
  <c r="B275"/>
  <c r="G275"/>
  <c r="H223"/>
  <c r="E223"/>
  <c r="F223"/>
  <c r="G223"/>
  <c r="H207"/>
  <c r="F78"/>
  <c r="G78"/>
  <c r="H78"/>
  <c r="B78"/>
  <c r="E78"/>
  <c r="D78"/>
  <c r="F381"/>
  <c r="E381"/>
  <c r="H381"/>
  <c r="F365"/>
  <c r="E365"/>
  <c r="H365"/>
  <c r="F348"/>
  <c r="B348"/>
  <c r="E348"/>
  <c r="G308"/>
  <c r="B308"/>
  <c r="E308"/>
  <c r="F308"/>
  <c r="D303"/>
  <c r="E303"/>
  <c r="E294"/>
  <c r="G294"/>
  <c r="B294"/>
  <c r="F294"/>
  <c r="B274"/>
  <c r="D274"/>
  <c r="E274"/>
  <c r="F274"/>
  <c r="G274"/>
  <c r="H274"/>
  <c r="E243"/>
  <c r="H243"/>
  <c r="D243"/>
  <c r="F243"/>
  <c r="G243"/>
  <c r="B231"/>
  <c r="D231"/>
  <c r="E231"/>
  <c r="F231"/>
  <c r="H231"/>
  <c r="B223"/>
  <c r="G169"/>
  <c r="D169"/>
  <c r="F169"/>
  <c r="H169"/>
  <c r="B169"/>
  <c r="G425"/>
  <c r="H423"/>
  <c r="G409"/>
  <c r="G407"/>
  <c r="B372"/>
  <c r="B336"/>
  <c r="F311"/>
  <c r="H311"/>
  <c r="D311"/>
  <c r="G311"/>
  <c r="B291"/>
  <c r="H288"/>
  <c r="F207"/>
  <c r="D207"/>
  <c r="B207"/>
  <c r="E207"/>
  <c r="E168"/>
  <c r="G168"/>
  <c r="H168"/>
  <c r="D168"/>
  <c r="F168"/>
  <c r="B168"/>
  <c r="B124"/>
  <c r="F124"/>
  <c r="D124"/>
  <c r="E124"/>
  <c r="G124"/>
  <c r="H124"/>
  <c r="H110"/>
  <c r="D110"/>
  <c r="B110"/>
  <c r="E110"/>
  <c r="F110"/>
  <c r="G110"/>
  <c r="D263"/>
  <c r="B263"/>
  <c r="H263"/>
  <c r="B235"/>
  <c r="H235"/>
  <c r="D235"/>
  <c r="F222"/>
  <c r="D222"/>
  <c r="E222"/>
  <c r="G222"/>
  <c r="H222"/>
  <c r="D218"/>
  <c r="E218"/>
  <c r="F218"/>
  <c r="G218"/>
  <c r="G214"/>
  <c r="D214"/>
  <c r="E214"/>
  <c r="B214"/>
  <c r="B187"/>
  <c r="D187"/>
  <c r="H187"/>
  <c r="D53"/>
  <c r="E53"/>
  <c r="F53"/>
  <c r="G53"/>
  <c r="H53"/>
  <c r="B53"/>
  <c r="D202"/>
  <c r="E202"/>
  <c r="F202"/>
  <c r="G202"/>
  <c r="H202"/>
  <c r="G198"/>
  <c r="D198"/>
  <c r="E198"/>
  <c r="F198"/>
  <c r="F191"/>
  <c r="D191"/>
  <c r="B191"/>
  <c r="E191"/>
  <c r="G191"/>
  <c r="D145"/>
  <c r="F145"/>
  <c r="B145"/>
  <c r="G145"/>
  <c r="B38"/>
  <c r="E38"/>
  <c r="G38"/>
  <c r="F38"/>
  <c r="H329"/>
  <c r="F323"/>
  <c r="E297"/>
  <c r="E280"/>
  <c r="G272"/>
  <c r="F259"/>
  <c r="H254"/>
  <c r="F251"/>
  <c r="G242"/>
  <c r="D240"/>
  <c r="F240"/>
  <c r="D221"/>
  <c r="E221"/>
  <c r="D217"/>
  <c r="B217"/>
  <c r="G217"/>
  <c r="H212"/>
  <c r="G201"/>
  <c r="F190"/>
  <c r="B190"/>
  <c r="D190"/>
  <c r="E190"/>
  <c r="G190"/>
  <c r="G166"/>
  <c r="H166"/>
  <c r="E166"/>
  <c r="B166"/>
  <c r="D166"/>
  <c r="F166"/>
  <c r="B149"/>
  <c r="H149"/>
  <c r="E149"/>
  <c r="G149"/>
  <c r="F272"/>
  <c r="H267"/>
  <c r="B267"/>
  <c r="G267"/>
  <c r="E259"/>
  <c r="G254"/>
  <c r="E251"/>
  <c r="E242"/>
  <c r="B240"/>
  <c r="F237"/>
  <c r="B237"/>
  <c r="G237"/>
  <c r="D180"/>
  <c r="E180"/>
  <c r="F180"/>
  <c r="G180"/>
  <c r="H180"/>
  <c r="F121"/>
  <c r="D121"/>
  <c r="E121"/>
  <c r="G121"/>
  <c r="H121"/>
  <c r="B121"/>
  <c r="B280"/>
  <c r="E272"/>
  <c r="H266"/>
  <c r="G239"/>
  <c r="E216"/>
  <c r="D216"/>
  <c r="F216"/>
  <c r="H216"/>
  <c r="D212"/>
  <c r="E212"/>
  <c r="G212"/>
  <c r="D201"/>
  <c r="E201"/>
  <c r="G197"/>
  <c r="B197"/>
  <c r="F197"/>
  <c r="B180"/>
  <c r="G102"/>
  <c r="B102"/>
  <c r="H102"/>
  <c r="D102"/>
  <c r="F102"/>
  <c r="H259"/>
  <c r="B259"/>
  <c r="G259"/>
  <c r="E254"/>
  <c r="F254"/>
  <c r="B254"/>
  <c r="B251"/>
  <c r="H251"/>
  <c r="G251"/>
  <c r="B242"/>
  <c r="F242"/>
  <c r="F239"/>
  <c r="F236"/>
  <c r="G193"/>
  <c r="G189"/>
  <c r="E24"/>
  <c r="D24"/>
  <c r="F24"/>
  <c r="G24"/>
  <c r="H24"/>
  <c r="B24"/>
  <c r="H331"/>
  <c r="F331"/>
  <c r="F306"/>
  <c r="H299"/>
  <c r="F299"/>
  <c r="G279"/>
  <c r="B272"/>
  <c r="F266"/>
  <c r="G261"/>
  <c r="F245"/>
  <c r="G245"/>
  <c r="D233"/>
  <c r="F233"/>
  <c r="H215"/>
  <c r="G137"/>
  <c r="D137"/>
  <c r="E137"/>
  <c r="F137"/>
  <c r="H137"/>
  <c r="B137"/>
  <c r="D239"/>
  <c r="B239"/>
  <c r="H239"/>
  <c r="D236"/>
  <c r="G236"/>
  <c r="H236"/>
  <c r="F229"/>
  <c r="G229"/>
  <c r="H229"/>
  <c r="D229"/>
  <c r="E229"/>
  <c r="D193"/>
  <c r="E193"/>
  <c r="H193"/>
  <c r="H189"/>
  <c r="D189"/>
  <c r="E189"/>
  <c r="B75"/>
  <c r="D75"/>
  <c r="F75"/>
  <c r="G75"/>
  <c r="H75"/>
  <c r="G70"/>
  <c r="D70"/>
  <c r="E70"/>
  <c r="F70"/>
  <c r="H70"/>
  <c r="B70"/>
  <c r="D62"/>
  <c r="E62"/>
  <c r="F62"/>
  <c r="G62"/>
  <c r="B331"/>
  <c r="D266"/>
  <c r="F250"/>
  <c r="B250"/>
  <c r="D250"/>
  <c r="E250"/>
  <c r="B229"/>
  <c r="E200"/>
  <c r="D200"/>
  <c r="F200"/>
  <c r="H200"/>
  <c r="B189"/>
  <c r="E136"/>
  <c r="G136"/>
  <c r="B136"/>
  <c r="D136"/>
  <c r="F136"/>
  <c r="H136"/>
  <c r="E88"/>
  <c r="D88"/>
  <c r="F88"/>
  <c r="G88"/>
  <c r="H88"/>
  <c r="B88"/>
  <c r="B62"/>
  <c r="D279"/>
  <c r="B279"/>
  <c r="H279"/>
  <c r="F261"/>
  <c r="B261"/>
  <c r="H261"/>
  <c r="B236"/>
  <c r="E215"/>
  <c r="F215"/>
  <c r="D208"/>
  <c r="B208"/>
  <c r="E208"/>
  <c r="F208"/>
  <c r="G208"/>
  <c r="H208"/>
  <c r="B204"/>
  <c r="H204"/>
  <c r="D204"/>
  <c r="E204"/>
  <c r="F204"/>
  <c r="B200"/>
  <c r="B193"/>
  <c r="B188"/>
  <c r="H188"/>
  <c r="D188"/>
  <c r="E188"/>
  <c r="F188"/>
  <c r="G188"/>
  <c r="G119"/>
  <c r="D119"/>
  <c r="E119"/>
  <c r="F119"/>
  <c r="H119"/>
  <c r="B119"/>
  <c r="E184"/>
  <c r="D184"/>
  <c r="F184"/>
  <c r="H167"/>
  <c r="E167"/>
  <c r="F167"/>
  <c r="G167"/>
  <c r="E152"/>
  <c r="H152"/>
  <c r="F152"/>
  <c r="G152"/>
  <c r="E120"/>
  <c r="H120"/>
  <c r="B120"/>
  <c r="H109"/>
  <c r="D109"/>
  <c r="E109"/>
  <c r="F109"/>
  <c r="B109"/>
  <c r="D47"/>
  <c r="F47"/>
  <c r="B47"/>
  <c r="G47"/>
  <c r="H47"/>
  <c r="E158"/>
  <c r="G158"/>
  <c r="H158"/>
  <c r="B148"/>
  <c r="D148"/>
  <c r="E148"/>
  <c r="F148"/>
  <c r="F127"/>
  <c r="H127"/>
  <c r="B20"/>
  <c r="G20"/>
  <c r="F20"/>
  <c r="D20"/>
  <c r="E155"/>
  <c r="B155"/>
  <c r="G147"/>
  <c r="B127"/>
  <c r="H118"/>
  <c r="B100"/>
  <c r="H100"/>
  <c r="D100"/>
  <c r="H93"/>
  <c r="D93"/>
  <c r="B93"/>
  <c r="F89"/>
  <c r="E89"/>
  <c r="G89"/>
  <c r="H89"/>
  <c r="B89"/>
  <c r="D84"/>
  <c r="E84"/>
  <c r="F84"/>
  <c r="G84"/>
  <c r="H84"/>
  <c r="B11"/>
  <c r="D11"/>
  <c r="H11"/>
  <c r="F11"/>
  <c r="D186"/>
  <c r="E186"/>
  <c r="F186"/>
  <c r="F170"/>
  <c r="B170"/>
  <c r="B158"/>
  <c r="H141"/>
  <c r="E141"/>
  <c r="G141"/>
  <c r="E126"/>
  <c r="D126"/>
  <c r="F126"/>
  <c r="G126"/>
  <c r="H126"/>
  <c r="F45"/>
  <c r="H45"/>
  <c r="G45"/>
  <c r="G154"/>
  <c r="D154"/>
  <c r="E154"/>
  <c r="H154"/>
  <c r="H147"/>
  <c r="D147"/>
  <c r="G118"/>
  <c r="F118"/>
  <c r="G112"/>
  <c r="E112"/>
  <c r="F112"/>
  <c r="H112"/>
  <c r="E72"/>
  <c r="F72"/>
  <c r="G72"/>
  <c r="H72"/>
  <c r="B72"/>
  <c r="D72"/>
  <c r="D30"/>
  <c r="E30"/>
  <c r="F30"/>
  <c r="G30"/>
  <c r="B30"/>
  <c r="D15"/>
  <c r="F15"/>
  <c r="G15"/>
  <c r="H15"/>
  <c r="B15"/>
  <c r="E248"/>
  <c r="E241"/>
  <c r="D232"/>
  <c r="G185"/>
  <c r="F175"/>
  <c r="D175"/>
  <c r="H175"/>
  <c r="G162"/>
  <c r="D160"/>
  <c r="H160"/>
  <c r="B154"/>
  <c r="G143"/>
  <c r="D133"/>
  <c r="B133"/>
  <c r="E133"/>
  <c r="F133"/>
  <c r="G133"/>
  <c r="H129"/>
  <c r="B118"/>
  <c r="B112"/>
  <c r="E99"/>
  <c r="F99"/>
  <c r="G99"/>
  <c r="B99"/>
  <c r="H76"/>
  <c r="B76"/>
  <c r="F76"/>
  <c r="G76"/>
  <c r="E76"/>
  <c r="B59"/>
  <c r="D59"/>
  <c r="H59"/>
  <c r="F59"/>
  <c r="G59"/>
  <c r="H196"/>
  <c r="B194"/>
  <c r="D194"/>
  <c r="E194"/>
  <c r="F194"/>
  <c r="F185"/>
  <c r="H182"/>
  <c r="H177"/>
  <c r="B165"/>
  <c r="D165"/>
  <c r="E165"/>
  <c r="F165"/>
  <c r="G165"/>
  <c r="F162"/>
  <c r="G150"/>
  <c r="B150"/>
  <c r="D150"/>
  <c r="E150"/>
  <c r="F150"/>
  <c r="H150"/>
  <c r="B147"/>
  <c r="H140"/>
  <c r="F132"/>
  <c r="F129"/>
  <c r="H125"/>
  <c r="D125"/>
  <c r="E125"/>
  <c r="D103"/>
  <c r="E103"/>
  <c r="G103"/>
  <c r="H103"/>
  <c r="F103"/>
  <c r="E91"/>
  <c r="G91"/>
  <c r="H91"/>
  <c r="B54"/>
  <c r="E54"/>
  <c r="G54"/>
  <c r="F54"/>
  <c r="B232"/>
  <c r="E185"/>
  <c r="G177"/>
  <c r="F143"/>
  <c r="D143"/>
  <c r="G140"/>
  <c r="E132"/>
  <c r="B103"/>
  <c r="G182"/>
  <c r="D182"/>
  <c r="E182"/>
  <c r="H162"/>
  <c r="D162"/>
  <c r="B143"/>
  <c r="D129"/>
  <c r="G129"/>
  <c r="B129"/>
  <c r="F111"/>
  <c r="D111"/>
  <c r="E111"/>
  <c r="B91"/>
  <c r="F29"/>
  <c r="H29"/>
  <c r="B29"/>
  <c r="D196"/>
  <c r="E196"/>
  <c r="B185"/>
  <c r="D177"/>
  <c r="E177"/>
  <c r="B162"/>
  <c r="B146"/>
  <c r="D146"/>
  <c r="E146"/>
  <c r="F146"/>
  <c r="G146"/>
  <c r="B140"/>
  <c r="E140"/>
  <c r="D140"/>
  <c r="B132"/>
  <c r="H132"/>
  <c r="G132"/>
  <c r="B57"/>
  <c r="D57"/>
  <c r="F57"/>
  <c r="G57"/>
  <c r="H57"/>
  <c r="G42"/>
  <c r="H42"/>
  <c r="B42"/>
  <c r="E42"/>
  <c r="F42"/>
  <c r="D42"/>
  <c r="D97"/>
  <c r="G97"/>
  <c r="H97"/>
  <c r="F82"/>
  <c r="G82"/>
  <c r="H82"/>
  <c r="E12"/>
  <c r="F12"/>
  <c r="G12"/>
  <c r="H12"/>
  <c r="B12"/>
  <c r="D12"/>
  <c r="B172"/>
  <c r="E172"/>
  <c r="H157"/>
  <c r="D157"/>
  <c r="G117"/>
  <c r="E56"/>
  <c r="G56"/>
  <c r="E28"/>
  <c r="F28"/>
  <c r="G28"/>
  <c r="H28"/>
  <c r="B28"/>
  <c r="D28"/>
  <c r="E142"/>
  <c r="B138"/>
  <c r="E131"/>
  <c r="B131"/>
  <c r="B122"/>
  <c r="G122"/>
  <c r="F117"/>
  <c r="D113"/>
  <c r="E113"/>
  <c r="B96"/>
  <c r="D96"/>
  <c r="E96"/>
  <c r="D81"/>
  <c r="B81"/>
  <c r="E81"/>
  <c r="D71"/>
  <c r="E71"/>
  <c r="B71"/>
  <c r="B56"/>
  <c r="E44"/>
  <c r="F44"/>
  <c r="G44"/>
  <c r="H44"/>
  <c r="B44"/>
  <c r="B36"/>
  <c r="G36"/>
  <c r="F36"/>
  <c r="H36"/>
  <c r="B157"/>
  <c r="G135"/>
  <c r="E117"/>
  <c r="H107"/>
  <c r="H98"/>
  <c r="B87"/>
  <c r="G87"/>
  <c r="F80"/>
  <c r="F74"/>
  <c r="G74"/>
  <c r="H74"/>
  <c r="B74"/>
  <c r="G67"/>
  <c r="B27"/>
  <c r="D27"/>
  <c r="H27"/>
  <c r="F27"/>
  <c r="G27"/>
  <c r="D14"/>
  <c r="E14"/>
  <c r="F14"/>
  <c r="G14"/>
  <c r="B14"/>
  <c r="B174"/>
  <c r="B159"/>
  <c r="F135"/>
  <c r="G98"/>
  <c r="F51"/>
  <c r="G51"/>
  <c r="H51"/>
  <c r="D51"/>
  <c r="E51"/>
  <c r="F35"/>
  <c r="G35"/>
  <c r="H35"/>
  <c r="E35"/>
  <c r="H32"/>
  <c r="B117"/>
  <c r="H117"/>
  <c r="B107"/>
  <c r="E107"/>
  <c r="F107"/>
  <c r="G107"/>
  <c r="D101"/>
  <c r="E101"/>
  <c r="F101"/>
  <c r="H101"/>
  <c r="B92"/>
  <c r="D92"/>
  <c r="E92"/>
  <c r="F92"/>
  <c r="G92"/>
  <c r="G86"/>
  <c r="D86"/>
  <c r="E86"/>
  <c r="F86"/>
  <c r="H86"/>
  <c r="D80"/>
  <c r="G80"/>
  <c r="H80"/>
  <c r="F67"/>
  <c r="H67"/>
  <c r="D67"/>
  <c r="E26"/>
  <c r="D135"/>
  <c r="F95"/>
  <c r="H95"/>
  <c r="B86"/>
  <c r="H77"/>
  <c r="B77"/>
  <c r="D77"/>
  <c r="B32"/>
  <c r="D32"/>
  <c r="E32"/>
  <c r="G32"/>
  <c r="B22"/>
  <c r="E22"/>
  <c r="G22"/>
  <c r="D22"/>
  <c r="F22"/>
  <c r="H22"/>
  <c r="B101"/>
  <c r="D98"/>
  <c r="G26"/>
  <c r="H26"/>
  <c r="B26"/>
  <c r="F26"/>
  <c r="D21"/>
  <c r="E21"/>
  <c r="F21"/>
  <c r="G21"/>
  <c r="H21"/>
  <c r="H65"/>
  <c r="D65"/>
  <c r="B48"/>
  <c r="D48"/>
  <c r="E48"/>
  <c r="G48"/>
  <c r="H17"/>
  <c r="D17"/>
  <c r="F94"/>
  <c r="G66"/>
  <c r="G61"/>
  <c r="F58"/>
  <c r="H52"/>
  <c r="G43"/>
  <c r="F19"/>
  <c r="G19"/>
  <c r="H19"/>
  <c r="G105"/>
  <c r="E94"/>
  <c r="F66"/>
  <c r="E61"/>
  <c r="E58"/>
  <c r="F52"/>
  <c r="G49"/>
  <c r="F43"/>
  <c r="H31"/>
  <c r="G10"/>
  <c r="H10"/>
  <c r="B10"/>
  <c r="D94"/>
  <c r="E66"/>
  <c r="B64"/>
  <c r="D64"/>
  <c r="G31"/>
  <c r="B25"/>
  <c r="D25"/>
  <c r="F25"/>
  <c r="B19"/>
  <c r="F13"/>
  <c r="H13"/>
  <c r="F61"/>
  <c r="H61"/>
  <c r="G58"/>
  <c r="H58"/>
  <c r="B58"/>
  <c r="D46"/>
  <c r="E46"/>
  <c r="F46"/>
  <c r="G46"/>
  <c r="B43"/>
  <c r="D43"/>
  <c r="H43"/>
  <c r="B16"/>
  <c r="D16"/>
  <c r="E16"/>
  <c r="G16"/>
  <c r="B52"/>
  <c r="G52"/>
  <c r="H49"/>
  <c r="D49"/>
  <c r="B46"/>
  <c r="D31"/>
  <c r="F31"/>
  <c r="B94"/>
  <c r="B61"/>
  <c r="B49"/>
  <c r="B31"/>
  <c r="B9"/>
  <c r="D9"/>
  <c r="F9"/>
  <c r="F23"/>
  <c r="E55"/>
  <c r="E39"/>
  <c r="E23"/>
  <c r="B50"/>
  <c r="B34"/>
  <c r="B7"/>
  <c r="G7"/>
  <c r="H7"/>
  <c r="F7"/>
  <c r="E7"/>
  <c r="D7"/>
  <c r="H8"/>
  <c r="A8"/>
  <c r="A9" s="1"/>
  <c r="G8"/>
  <c r="F8"/>
  <c r="E8"/>
  <c r="D8"/>
  <c r="B8"/>
  <c r="D478" i="41"/>
  <c r="G478"/>
  <c r="E478"/>
  <c r="F478"/>
  <c r="H478"/>
  <c r="B478"/>
  <c r="E375"/>
  <c r="F375"/>
  <c r="G375"/>
  <c r="H375"/>
  <c r="B375"/>
  <c r="D375"/>
  <c r="F355"/>
  <c r="G355"/>
  <c r="B355"/>
  <c r="D355"/>
  <c r="E355"/>
  <c r="H355"/>
  <c r="D382"/>
  <c r="E382"/>
  <c r="H382"/>
  <c r="G382"/>
  <c r="B382"/>
  <c r="F382"/>
  <c r="G499"/>
  <c r="H499"/>
  <c r="B499"/>
  <c r="D499"/>
  <c r="E499"/>
  <c r="F499"/>
  <c r="H458"/>
  <c r="D458"/>
  <c r="G458"/>
  <c r="B458"/>
  <c r="E458"/>
  <c r="F458"/>
  <c r="G483"/>
  <c r="H483"/>
  <c r="B483"/>
  <c r="E483"/>
  <c r="D483"/>
  <c r="F483"/>
  <c r="H497"/>
  <c r="F497"/>
  <c r="B497"/>
  <c r="D497"/>
  <c r="E497"/>
  <c r="G497"/>
  <c r="D462"/>
  <c r="G462"/>
  <c r="E462"/>
  <c r="F462"/>
  <c r="H462"/>
  <c r="B462"/>
  <c r="F397"/>
  <c r="G397"/>
  <c r="B397"/>
  <c r="D397"/>
  <c r="E397"/>
  <c r="H397"/>
  <c r="F492"/>
  <c r="G492"/>
  <c r="H492"/>
  <c r="B492"/>
  <c r="D492"/>
  <c r="E492"/>
  <c r="H490"/>
  <c r="D490"/>
  <c r="E490"/>
  <c r="F490"/>
  <c r="G490"/>
  <c r="B490"/>
  <c r="E485"/>
  <c r="H485"/>
  <c r="F485"/>
  <c r="G485"/>
  <c r="B485"/>
  <c r="D485"/>
  <c r="G467"/>
  <c r="H467"/>
  <c r="F467"/>
  <c r="B467"/>
  <c r="D467"/>
  <c r="E467"/>
  <c r="D446"/>
  <c r="E446"/>
  <c r="F446"/>
  <c r="G446"/>
  <c r="H446"/>
  <c r="B446"/>
  <c r="B337"/>
  <c r="E337"/>
  <c r="F337"/>
  <c r="G337"/>
  <c r="D337"/>
  <c r="H337"/>
  <c r="F438"/>
  <c r="B438"/>
  <c r="G438"/>
  <c r="D438"/>
  <c r="E438"/>
  <c r="H438"/>
  <c r="E469"/>
  <c r="F469"/>
  <c r="H469"/>
  <c r="G469"/>
  <c r="B469"/>
  <c r="D469"/>
  <c r="B435"/>
  <c r="D435"/>
  <c r="E435"/>
  <c r="F435"/>
  <c r="G435"/>
  <c r="H435"/>
  <c r="B419"/>
  <c r="H419"/>
  <c r="D419"/>
  <c r="E419"/>
  <c r="F419"/>
  <c r="G419"/>
  <c r="G341"/>
  <c r="B341"/>
  <c r="F341"/>
  <c r="D341"/>
  <c r="E341"/>
  <c r="H341"/>
  <c r="H474"/>
  <c r="B474"/>
  <c r="D474"/>
  <c r="F474"/>
  <c r="E474"/>
  <c r="G474"/>
  <c r="E409"/>
  <c r="F409"/>
  <c r="G409"/>
  <c r="H409"/>
  <c r="B409"/>
  <c r="D409"/>
  <c r="F476"/>
  <c r="G476"/>
  <c r="H476"/>
  <c r="H316"/>
  <c r="E316"/>
  <c r="D316"/>
  <c r="F316"/>
  <c r="G316"/>
  <c r="H310"/>
  <c r="B310"/>
  <c r="E310"/>
  <c r="F310"/>
  <c r="G310"/>
  <c r="D304"/>
  <c r="G304"/>
  <c r="H304"/>
  <c r="B304"/>
  <c r="E269"/>
  <c r="D269"/>
  <c r="F269"/>
  <c r="G269"/>
  <c r="H269"/>
  <c r="H236"/>
  <c r="F236"/>
  <c r="G236"/>
  <c r="E236"/>
  <c r="B236"/>
  <c r="D236"/>
  <c r="F495"/>
  <c r="B487"/>
  <c r="B479"/>
  <c r="H472"/>
  <c r="E464"/>
  <c r="D464"/>
  <c r="F464"/>
  <c r="H464"/>
  <c r="G464"/>
  <c r="E449"/>
  <c r="F442"/>
  <c r="D440"/>
  <c r="F440"/>
  <c r="F417"/>
  <c r="E391"/>
  <c r="H391"/>
  <c r="E381"/>
  <c r="F371"/>
  <c r="G362"/>
  <c r="B333"/>
  <c r="B316"/>
  <c r="G309"/>
  <c r="E309"/>
  <c r="F309"/>
  <c r="D309"/>
  <c r="H309"/>
  <c r="B309"/>
  <c r="B269"/>
  <c r="E231"/>
  <c r="H231"/>
  <c r="G231"/>
  <c r="B231"/>
  <c r="F231"/>
  <c r="D159"/>
  <c r="E159"/>
  <c r="F159"/>
  <c r="B159"/>
  <c r="G159"/>
  <c r="H159"/>
  <c r="G481"/>
  <c r="B476"/>
  <c r="B464"/>
  <c r="E442"/>
  <c r="H436"/>
  <c r="B436"/>
  <c r="G436"/>
  <c r="D424"/>
  <c r="B424"/>
  <c r="E424"/>
  <c r="F424"/>
  <c r="G424"/>
  <c r="E417"/>
  <c r="F411"/>
  <c r="G411"/>
  <c r="H411"/>
  <c r="B411"/>
  <c r="H404"/>
  <c r="E404"/>
  <c r="D399"/>
  <c r="E399"/>
  <c r="H399"/>
  <c r="B391"/>
  <c r="D386"/>
  <c r="E386"/>
  <c r="H386"/>
  <c r="B386"/>
  <c r="F386"/>
  <c r="G386"/>
  <c r="H353"/>
  <c r="B353"/>
  <c r="D353"/>
  <c r="E353"/>
  <c r="F353"/>
  <c r="G353"/>
  <c r="D348"/>
  <c r="B315"/>
  <c r="F315"/>
  <c r="G315"/>
  <c r="E315"/>
  <c r="D315"/>
  <c r="H315"/>
  <c r="H268"/>
  <c r="B268"/>
  <c r="D268"/>
  <c r="F268"/>
  <c r="G268"/>
  <c r="E268"/>
  <c r="E164"/>
  <c r="B164"/>
  <c r="F164"/>
  <c r="D164"/>
  <c r="G164"/>
  <c r="H164"/>
  <c r="F487"/>
  <c r="D487"/>
  <c r="E487"/>
  <c r="G487"/>
  <c r="H487"/>
  <c r="B403"/>
  <c r="D403"/>
  <c r="E403"/>
  <c r="F403"/>
  <c r="G403"/>
  <c r="H403"/>
  <c r="D385"/>
  <c r="E385"/>
  <c r="B385"/>
  <c r="H385"/>
  <c r="B308"/>
  <c r="F308"/>
  <c r="H65"/>
  <c r="B65"/>
  <c r="D65"/>
  <c r="E65"/>
  <c r="G65"/>
  <c r="F65"/>
  <c r="G451"/>
  <c r="H451"/>
  <c r="H447"/>
  <c r="B423"/>
  <c r="F416"/>
  <c r="B416"/>
  <c r="D416"/>
  <c r="E416"/>
  <c r="G416"/>
  <c r="D413"/>
  <c r="B389"/>
  <c r="F389"/>
  <c r="D389"/>
  <c r="E389"/>
  <c r="G389"/>
  <c r="H389"/>
  <c r="F365"/>
  <c r="G365"/>
  <c r="H365"/>
  <c r="B365"/>
  <c r="E365"/>
  <c r="B296"/>
  <c r="D296"/>
  <c r="E296"/>
  <c r="H296"/>
  <c r="E279"/>
  <c r="F279"/>
  <c r="G279"/>
  <c r="B279"/>
  <c r="D279"/>
  <c r="H279"/>
  <c r="E247"/>
  <c r="D247"/>
  <c r="G247"/>
  <c r="B247"/>
  <c r="F247"/>
  <c r="D471"/>
  <c r="F471"/>
  <c r="E471"/>
  <c r="G471"/>
  <c r="H471"/>
  <c r="F460"/>
  <c r="G460"/>
  <c r="H460"/>
  <c r="B429"/>
  <c r="D402"/>
  <c r="G402"/>
  <c r="H402"/>
  <c r="E167"/>
  <c r="G167"/>
  <c r="D167"/>
  <c r="H167"/>
  <c r="B167"/>
  <c r="H488"/>
  <c r="E480"/>
  <c r="D480"/>
  <c r="F480"/>
  <c r="G480"/>
  <c r="H480"/>
  <c r="B471"/>
  <c r="H465"/>
  <c r="B463"/>
  <c r="E453"/>
  <c r="F453"/>
  <c r="G453"/>
  <c r="H453"/>
  <c r="B453"/>
  <c r="F444"/>
  <c r="G444"/>
  <c r="H444"/>
  <c r="E431"/>
  <c r="F431"/>
  <c r="G431"/>
  <c r="H431"/>
  <c r="B431"/>
  <c r="F406"/>
  <c r="B406"/>
  <c r="H406"/>
  <c r="D384"/>
  <c r="E384"/>
  <c r="H384"/>
  <c r="B384"/>
  <c r="E356"/>
  <c r="G356"/>
  <c r="H356"/>
  <c r="H300"/>
  <c r="D300"/>
  <c r="E300"/>
  <c r="F300"/>
  <c r="G300"/>
  <c r="B260"/>
  <c r="H260"/>
  <c r="D260"/>
  <c r="E260"/>
  <c r="B228"/>
  <c r="D228"/>
  <c r="E228"/>
  <c r="H228"/>
  <c r="F228"/>
  <c r="G228"/>
  <c r="B179"/>
  <c r="E179"/>
  <c r="D179"/>
  <c r="H179"/>
  <c r="F179"/>
  <c r="G417"/>
  <c r="H333"/>
  <c r="D333"/>
  <c r="E333"/>
  <c r="G297"/>
  <c r="E297"/>
  <c r="F297"/>
  <c r="B297"/>
  <c r="G423"/>
  <c r="H423"/>
  <c r="E257"/>
  <c r="B257"/>
  <c r="D257"/>
  <c r="F257"/>
  <c r="E295"/>
  <c r="H295"/>
  <c r="D295"/>
  <c r="F295"/>
  <c r="G295"/>
  <c r="B295"/>
  <c r="B251"/>
  <c r="E251"/>
  <c r="F251"/>
  <c r="G251"/>
  <c r="H251"/>
  <c r="B491"/>
  <c r="D491"/>
  <c r="E491"/>
  <c r="F491"/>
  <c r="G488"/>
  <c r="B480"/>
  <c r="G465"/>
  <c r="B460"/>
  <c r="H428"/>
  <c r="F422"/>
  <c r="B422"/>
  <c r="D422"/>
  <c r="E422"/>
  <c r="G422"/>
  <c r="B402"/>
  <c r="D393"/>
  <c r="B393"/>
  <c r="H393"/>
  <c r="B369"/>
  <c r="G369"/>
  <c r="H369"/>
  <c r="E369"/>
  <c r="F369"/>
  <c r="D351"/>
  <c r="E351"/>
  <c r="B351"/>
  <c r="B330"/>
  <c r="D330"/>
  <c r="E330"/>
  <c r="G330"/>
  <c r="H330"/>
  <c r="B324"/>
  <c r="F324"/>
  <c r="H306"/>
  <c r="D306"/>
  <c r="E306"/>
  <c r="F306"/>
  <c r="G306"/>
  <c r="B300"/>
  <c r="F264"/>
  <c r="D264"/>
  <c r="E264"/>
  <c r="G264"/>
  <c r="H264"/>
  <c r="F174"/>
  <c r="D174"/>
  <c r="G174"/>
  <c r="B174"/>
  <c r="H174"/>
  <c r="E174"/>
  <c r="D349"/>
  <c r="E349"/>
  <c r="G349"/>
  <c r="H349"/>
  <c r="G371"/>
  <c r="H371"/>
  <c r="B371"/>
  <c r="B366"/>
  <c r="B362"/>
  <c r="H362"/>
  <c r="E362"/>
  <c r="G266"/>
  <c r="E266"/>
  <c r="F266"/>
  <c r="H266"/>
  <c r="B266"/>
  <c r="D266"/>
  <c r="B448"/>
  <c r="B439"/>
  <c r="D423"/>
  <c r="F488"/>
  <c r="F465"/>
  <c r="B447"/>
  <c r="G447"/>
  <c r="B444"/>
  <c r="G425"/>
  <c r="F421"/>
  <c r="E415"/>
  <c r="H415"/>
  <c r="B379"/>
  <c r="G379"/>
  <c r="F379"/>
  <c r="H379"/>
  <c r="H368"/>
  <c r="B356"/>
  <c r="H292"/>
  <c r="H278"/>
  <c r="B278"/>
  <c r="D278"/>
  <c r="F278"/>
  <c r="D227"/>
  <c r="H227"/>
  <c r="B227"/>
  <c r="E227"/>
  <c r="G227"/>
  <c r="H188"/>
  <c r="E188"/>
  <c r="B188"/>
  <c r="F188"/>
  <c r="G188"/>
  <c r="D394"/>
  <c r="B394"/>
  <c r="E394"/>
  <c r="F394"/>
  <c r="G394"/>
  <c r="H252"/>
  <c r="E252"/>
  <c r="D252"/>
  <c r="F252"/>
  <c r="G252"/>
  <c r="B252"/>
  <c r="E301"/>
  <c r="F301"/>
  <c r="G301"/>
  <c r="B301"/>
  <c r="D496"/>
  <c r="E496"/>
  <c r="F496"/>
  <c r="G496"/>
  <c r="H496"/>
  <c r="E488"/>
  <c r="H479"/>
  <c r="H459"/>
  <c r="B456"/>
  <c r="F456"/>
  <c r="B428"/>
  <c r="D428"/>
  <c r="E428"/>
  <c r="F428"/>
  <c r="F425"/>
  <c r="B415"/>
  <c r="G373"/>
  <c r="D373"/>
  <c r="E373"/>
  <c r="F373"/>
  <c r="H373"/>
  <c r="H317"/>
  <c r="G292"/>
  <c r="D207"/>
  <c r="B207"/>
  <c r="E207"/>
  <c r="H207"/>
  <c r="F207"/>
  <c r="D195"/>
  <c r="F195"/>
  <c r="H195"/>
  <c r="B195"/>
  <c r="E195"/>
  <c r="G195"/>
  <c r="H442"/>
  <c r="D442"/>
  <c r="G325"/>
  <c r="D325"/>
  <c r="E325"/>
  <c r="B325"/>
  <c r="F325"/>
  <c r="H325"/>
  <c r="D494"/>
  <c r="E494"/>
  <c r="F494"/>
  <c r="G494"/>
  <c r="H494"/>
  <c r="B475"/>
  <c r="D475"/>
  <c r="E475"/>
  <c r="F475"/>
  <c r="B472"/>
  <c r="B457"/>
  <c r="D457"/>
  <c r="E457"/>
  <c r="F457"/>
  <c r="G457"/>
  <c r="H457"/>
  <c r="G429"/>
  <c r="F429"/>
  <c r="H429"/>
  <c r="G413"/>
  <c r="B413"/>
  <c r="H413"/>
  <c r="E465"/>
  <c r="D437"/>
  <c r="E437"/>
  <c r="F437"/>
  <c r="G437"/>
  <c r="H437"/>
  <c r="B496"/>
  <c r="G479"/>
  <c r="H449"/>
  <c r="H443"/>
  <c r="B437"/>
  <c r="D368"/>
  <c r="E368"/>
  <c r="G368"/>
  <c r="F334"/>
  <c r="B334"/>
  <c r="D334"/>
  <c r="E334"/>
  <c r="G334"/>
  <c r="H334"/>
  <c r="D274"/>
  <c r="E274"/>
  <c r="F274"/>
  <c r="G274"/>
  <c r="H274"/>
  <c r="B326"/>
  <c r="H326"/>
  <c r="E326"/>
  <c r="F326"/>
  <c r="G326"/>
  <c r="D455"/>
  <c r="E455"/>
  <c r="F455"/>
  <c r="G455"/>
  <c r="H455"/>
  <c r="G449"/>
  <c r="H440"/>
  <c r="E425"/>
  <c r="H425"/>
  <c r="G421"/>
  <c r="H421"/>
  <c r="G391"/>
  <c r="B368"/>
  <c r="F340"/>
  <c r="G340"/>
  <c r="B340"/>
  <c r="E340"/>
  <c r="H340"/>
  <c r="G333"/>
  <c r="F317"/>
  <c r="G317"/>
  <c r="B317"/>
  <c r="D317"/>
  <c r="E311"/>
  <c r="F311"/>
  <c r="G311"/>
  <c r="D311"/>
  <c r="H311"/>
  <c r="B311"/>
  <c r="F304"/>
  <c r="B292"/>
  <c r="D292"/>
  <c r="F292"/>
  <c r="H417"/>
  <c r="D417"/>
  <c r="B407"/>
  <c r="G407"/>
  <c r="D407"/>
  <c r="E407"/>
  <c r="F407"/>
  <c r="H407"/>
  <c r="H381"/>
  <c r="B381"/>
  <c r="F381"/>
  <c r="D376"/>
  <c r="E376"/>
  <c r="B376"/>
  <c r="H376"/>
  <c r="F376"/>
  <c r="G376"/>
  <c r="D371"/>
  <c r="F366"/>
  <c r="D366"/>
  <c r="E366"/>
  <c r="G366"/>
  <c r="H366"/>
  <c r="H348"/>
  <c r="F348"/>
  <c r="G348"/>
  <c r="B348"/>
  <c r="E348"/>
  <c r="D297"/>
  <c r="D136"/>
  <c r="E136"/>
  <c r="F136"/>
  <c r="G136"/>
  <c r="H136"/>
  <c r="B136"/>
  <c r="B495"/>
  <c r="D448"/>
  <c r="E448"/>
  <c r="F448"/>
  <c r="G448"/>
  <c r="H448"/>
  <c r="D439"/>
  <c r="E439"/>
  <c r="F439"/>
  <c r="G439"/>
  <c r="H439"/>
  <c r="B417"/>
  <c r="B488"/>
  <c r="F479"/>
  <c r="E476"/>
  <c r="B459"/>
  <c r="E459"/>
  <c r="D459"/>
  <c r="F459"/>
  <c r="H495"/>
  <c r="E479"/>
  <c r="D476"/>
  <c r="B473"/>
  <c r="D473"/>
  <c r="E473"/>
  <c r="F473"/>
  <c r="G473"/>
  <c r="H473"/>
  <c r="B455"/>
  <c r="F449"/>
  <c r="B443"/>
  <c r="D443"/>
  <c r="F443"/>
  <c r="E443"/>
  <c r="G440"/>
  <c r="E433"/>
  <c r="F433"/>
  <c r="G433"/>
  <c r="H433"/>
  <c r="B425"/>
  <c r="D418"/>
  <c r="B418"/>
  <c r="E418"/>
  <c r="F418"/>
  <c r="G418"/>
  <c r="B400"/>
  <c r="F400"/>
  <c r="D400"/>
  <c r="E400"/>
  <c r="G400"/>
  <c r="H400"/>
  <c r="F391"/>
  <c r="D378"/>
  <c r="E378"/>
  <c r="F378"/>
  <c r="F372"/>
  <c r="G372"/>
  <c r="B372"/>
  <c r="D372"/>
  <c r="E372"/>
  <c r="H372"/>
  <c r="F349"/>
  <c r="D344"/>
  <c r="E344"/>
  <c r="F344"/>
  <c r="G344"/>
  <c r="E339"/>
  <c r="B339"/>
  <c r="D339"/>
  <c r="F339"/>
  <c r="G339"/>
  <c r="H339"/>
  <c r="F333"/>
  <c r="D310"/>
  <c r="E304"/>
  <c r="D291"/>
  <c r="E291"/>
  <c r="B291"/>
  <c r="F291"/>
  <c r="G291"/>
  <c r="H291"/>
  <c r="F286"/>
  <c r="D286"/>
  <c r="E286"/>
  <c r="G286"/>
  <c r="H286"/>
  <c r="B286"/>
  <c r="G276"/>
  <c r="H276"/>
  <c r="B276"/>
  <c r="D276"/>
  <c r="E276"/>
  <c r="F276"/>
  <c r="F254"/>
  <c r="D254"/>
  <c r="G254"/>
  <c r="H254"/>
  <c r="B254"/>
  <c r="E254"/>
  <c r="B243"/>
  <c r="F243"/>
  <c r="G243"/>
  <c r="H243"/>
  <c r="E243"/>
  <c r="D243"/>
  <c r="D232"/>
  <c r="E232"/>
  <c r="B232"/>
  <c r="F232"/>
  <c r="G232"/>
  <c r="H232"/>
  <c r="D388"/>
  <c r="G388"/>
  <c r="H388"/>
  <c r="E359"/>
  <c r="D359"/>
  <c r="F359"/>
  <c r="B359"/>
  <c r="D352"/>
  <c r="B352"/>
  <c r="H352"/>
  <c r="D329"/>
  <c r="E329"/>
  <c r="G329"/>
  <c r="H329"/>
  <c r="G280"/>
  <c r="B280"/>
  <c r="D280"/>
  <c r="H280"/>
  <c r="B275"/>
  <c r="E275"/>
  <c r="F275"/>
  <c r="D275"/>
  <c r="D212"/>
  <c r="F212"/>
  <c r="B212"/>
  <c r="G212"/>
  <c r="H212"/>
  <c r="D208"/>
  <c r="G208"/>
  <c r="E208"/>
  <c r="F208"/>
  <c r="H208"/>
  <c r="D180"/>
  <c r="B180"/>
  <c r="E180"/>
  <c r="F180"/>
  <c r="G180"/>
  <c r="G184"/>
  <c r="E184"/>
  <c r="H184"/>
  <c r="B184"/>
  <c r="D184"/>
  <c r="F184"/>
  <c r="G498"/>
  <c r="D408"/>
  <c r="H408"/>
  <c r="F401"/>
  <c r="G401"/>
  <c r="H401"/>
  <c r="H390"/>
  <c r="F390"/>
  <c r="G390"/>
  <c r="D336"/>
  <c r="B336"/>
  <c r="E336"/>
  <c r="F336"/>
  <c r="G336"/>
  <c r="H332"/>
  <c r="B332"/>
  <c r="D332"/>
  <c r="E332"/>
  <c r="F332"/>
  <c r="E263"/>
  <c r="H263"/>
  <c r="B263"/>
  <c r="G263"/>
  <c r="D263"/>
  <c r="B241"/>
  <c r="F241"/>
  <c r="G241"/>
  <c r="H241"/>
  <c r="E241"/>
  <c r="D88"/>
  <c r="B88"/>
  <c r="F88"/>
  <c r="G88"/>
  <c r="E88"/>
  <c r="H88"/>
  <c r="F35"/>
  <c r="G35"/>
  <c r="B35"/>
  <c r="D35"/>
  <c r="E35"/>
  <c r="H35"/>
  <c r="G466"/>
  <c r="G450"/>
  <c r="F450"/>
  <c r="B401"/>
  <c r="G395"/>
  <c r="E374"/>
  <c r="F374"/>
  <c r="B374"/>
  <c r="G374"/>
  <c r="H374"/>
  <c r="B358"/>
  <c r="F358"/>
  <c r="B328"/>
  <c r="D328"/>
  <c r="G312"/>
  <c r="B312"/>
  <c r="D312"/>
  <c r="E312"/>
  <c r="B299"/>
  <c r="F299"/>
  <c r="E299"/>
  <c r="G299"/>
  <c r="D299"/>
  <c r="H290"/>
  <c r="D290"/>
  <c r="F273"/>
  <c r="G273"/>
  <c r="B273"/>
  <c r="E273"/>
  <c r="E147"/>
  <c r="F147"/>
  <c r="B147"/>
  <c r="D147"/>
  <c r="G147"/>
  <c r="G482"/>
  <c r="F498"/>
  <c r="G489"/>
  <c r="F482"/>
  <c r="E498"/>
  <c r="B470"/>
  <c r="E466"/>
  <c r="B454"/>
  <c r="E450"/>
  <c r="F441"/>
  <c r="B434"/>
  <c r="D412"/>
  <c r="B408"/>
  <c r="H405"/>
  <c r="F395"/>
  <c r="B387"/>
  <c r="G387"/>
  <c r="F377"/>
  <c r="B367"/>
  <c r="F367"/>
  <c r="G367"/>
  <c r="H367"/>
  <c r="H354"/>
  <c r="D354"/>
  <c r="B347"/>
  <c r="D347"/>
  <c r="E347"/>
  <c r="E327"/>
  <c r="D327"/>
  <c r="F327"/>
  <c r="G327"/>
  <c r="H327"/>
  <c r="D323"/>
  <c r="E323"/>
  <c r="B323"/>
  <c r="F323"/>
  <c r="G323"/>
  <c r="H323"/>
  <c r="G294"/>
  <c r="D272"/>
  <c r="B272"/>
  <c r="E272"/>
  <c r="F272"/>
  <c r="G272"/>
  <c r="H272"/>
  <c r="D240"/>
  <c r="G240"/>
  <c r="E240"/>
  <c r="F240"/>
  <c r="F287"/>
  <c r="G287"/>
  <c r="B287"/>
  <c r="D287"/>
  <c r="F466"/>
  <c r="F489"/>
  <c r="B486"/>
  <c r="E482"/>
  <c r="D498"/>
  <c r="D482"/>
  <c r="D466"/>
  <c r="D450"/>
  <c r="B410"/>
  <c r="G405"/>
  <c r="B398"/>
  <c r="H398"/>
  <c r="E395"/>
  <c r="E383"/>
  <c r="B380"/>
  <c r="D380"/>
  <c r="E380"/>
  <c r="H380"/>
  <c r="E377"/>
  <c r="H360"/>
  <c r="F350"/>
  <c r="B350"/>
  <c r="G350"/>
  <c r="H350"/>
  <c r="E343"/>
  <c r="B343"/>
  <c r="H343"/>
  <c r="B327"/>
  <c r="G322"/>
  <c r="H319"/>
  <c r="H303"/>
  <c r="E294"/>
  <c r="B290"/>
  <c r="H285"/>
  <c r="B412"/>
  <c r="F405"/>
  <c r="D395"/>
  <c r="F392"/>
  <c r="B392"/>
  <c r="E392"/>
  <c r="G392"/>
  <c r="H392"/>
  <c r="F360"/>
  <c r="G357"/>
  <c r="E357"/>
  <c r="F357"/>
  <c r="B357"/>
  <c r="H357"/>
  <c r="B354"/>
  <c r="B335"/>
  <c r="H335"/>
  <c r="D335"/>
  <c r="F322"/>
  <c r="H271"/>
  <c r="G244"/>
  <c r="B240"/>
  <c r="H221"/>
  <c r="F221"/>
  <c r="B221"/>
  <c r="D221"/>
  <c r="B150"/>
  <c r="E150"/>
  <c r="D150"/>
  <c r="F150"/>
  <c r="G150"/>
  <c r="H150"/>
  <c r="F383"/>
  <c r="G383"/>
  <c r="B383"/>
  <c r="H383"/>
  <c r="B377"/>
  <c r="G377"/>
  <c r="D346"/>
  <c r="F346"/>
  <c r="G346"/>
  <c r="H346"/>
  <c r="F319"/>
  <c r="G319"/>
  <c r="B319"/>
  <c r="D319"/>
  <c r="D303"/>
  <c r="F303"/>
  <c r="G303"/>
  <c r="B303"/>
  <c r="B294"/>
  <c r="F294"/>
  <c r="H294"/>
  <c r="F285"/>
  <c r="G285"/>
  <c r="B285"/>
  <c r="E285"/>
  <c r="D239"/>
  <c r="B239"/>
  <c r="E239"/>
  <c r="F239"/>
  <c r="G239"/>
  <c r="H239"/>
  <c r="E205"/>
  <c r="B205"/>
  <c r="D205"/>
  <c r="F205"/>
  <c r="G205"/>
  <c r="H205"/>
  <c r="F193"/>
  <c r="E193"/>
  <c r="H193"/>
  <c r="B193"/>
  <c r="D193"/>
  <c r="B498"/>
  <c r="B482"/>
  <c r="B466"/>
  <c r="B450"/>
  <c r="H427"/>
  <c r="B395"/>
  <c r="B346"/>
  <c r="E342"/>
  <c r="F342"/>
  <c r="D342"/>
  <c r="H342"/>
  <c r="H322"/>
  <c r="D322"/>
  <c r="F318"/>
  <c r="D318"/>
  <c r="E318"/>
  <c r="G318"/>
  <c r="H318"/>
  <c r="F302"/>
  <c r="D302"/>
  <c r="E302"/>
  <c r="G302"/>
  <c r="H302"/>
  <c r="G293"/>
  <c r="D293"/>
  <c r="E293"/>
  <c r="B293"/>
  <c r="F293"/>
  <c r="H293"/>
  <c r="D271"/>
  <c r="F271"/>
  <c r="G271"/>
  <c r="B271"/>
  <c r="D244"/>
  <c r="B244"/>
  <c r="H244"/>
  <c r="E244"/>
  <c r="F238"/>
  <c r="H238"/>
  <c r="B238"/>
  <c r="D238"/>
  <c r="E238"/>
  <c r="G238"/>
  <c r="E215"/>
  <c r="F215"/>
  <c r="G215"/>
  <c r="D215"/>
  <c r="B215"/>
  <c r="B363"/>
  <c r="D363"/>
  <c r="F363"/>
  <c r="G363"/>
  <c r="H363"/>
  <c r="B360"/>
  <c r="G360"/>
  <c r="B342"/>
  <c r="G338"/>
  <c r="H338"/>
  <c r="B338"/>
  <c r="D338"/>
  <c r="E338"/>
  <c r="F338"/>
  <c r="H284"/>
  <c r="E284"/>
  <c r="D284"/>
  <c r="F284"/>
  <c r="G284"/>
  <c r="B331"/>
  <c r="D331"/>
  <c r="F313"/>
  <c r="G313"/>
  <c r="F281"/>
  <c r="G281"/>
  <c r="B281"/>
  <c r="F250"/>
  <c r="D250"/>
  <c r="E250"/>
  <c r="G250"/>
  <c r="H250"/>
  <c r="G216"/>
  <c r="H216"/>
  <c r="E216"/>
  <c r="F216"/>
  <c r="B216"/>
  <c r="H204"/>
  <c r="E204"/>
  <c r="G204"/>
  <c r="B204"/>
  <c r="F204"/>
  <c r="D176"/>
  <c r="G176"/>
  <c r="B176"/>
  <c r="F176"/>
  <c r="H176"/>
  <c r="E102"/>
  <c r="F102"/>
  <c r="G102"/>
  <c r="H102"/>
  <c r="D102"/>
  <c r="B102"/>
  <c r="B283"/>
  <c r="F283"/>
  <c r="G283"/>
  <c r="D96"/>
  <c r="H96"/>
  <c r="F96"/>
  <c r="G96"/>
  <c r="B96"/>
  <c r="E96"/>
  <c r="B75"/>
  <c r="E75"/>
  <c r="F75"/>
  <c r="G75"/>
  <c r="H75"/>
  <c r="D75"/>
  <c r="D70"/>
  <c r="E70"/>
  <c r="B70"/>
  <c r="G70"/>
  <c r="H70"/>
  <c r="F70"/>
  <c r="E396"/>
  <c r="E370"/>
  <c r="D364"/>
  <c r="D345"/>
  <c r="H321"/>
  <c r="H314"/>
  <c r="H305"/>
  <c r="G298"/>
  <c r="H289"/>
  <c r="H282"/>
  <c r="E270"/>
  <c r="E253"/>
  <c r="B253"/>
  <c r="B235"/>
  <c r="F235"/>
  <c r="G235"/>
  <c r="H113"/>
  <c r="D113"/>
  <c r="F113"/>
  <c r="G113"/>
  <c r="E113"/>
  <c r="E12"/>
  <c r="F12"/>
  <c r="G12"/>
  <c r="H12"/>
  <c r="D12"/>
  <c r="B12"/>
  <c r="D396"/>
  <c r="E321"/>
  <c r="G314"/>
  <c r="H307"/>
  <c r="E305"/>
  <c r="F298"/>
  <c r="E289"/>
  <c r="G282"/>
  <c r="H267"/>
  <c r="E262"/>
  <c r="B259"/>
  <c r="D259"/>
  <c r="E249"/>
  <c r="H249"/>
  <c r="B219"/>
  <c r="E219"/>
  <c r="G219"/>
  <c r="H219"/>
  <c r="D219"/>
  <c r="F219"/>
  <c r="D192"/>
  <c r="H192"/>
  <c r="B192"/>
  <c r="F192"/>
  <c r="H186"/>
  <c r="E183"/>
  <c r="B183"/>
  <c r="D183"/>
  <c r="H183"/>
  <c r="F126"/>
  <c r="B126"/>
  <c r="G126"/>
  <c r="H126"/>
  <c r="E126"/>
  <c r="B113"/>
  <c r="H108"/>
  <c r="D108"/>
  <c r="E108"/>
  <c r="F108"/>
  <c r="G108"/>
  <c r="B108"/>
  <c r="G370"/>
  <c r="H370"/>
  <c r="E314"/>
  <c r="E298"/>
  <c r="B249"/>
  <c r="E234"/>
  <c r="F234"/>
  <c r="D234"/>
  <c r="G234"/>
  <c r="H234"/>
  <c r="H213"/>
  <c r="D202"/>
  <c r="F202"/>
  <c r="G202"/>
  <c r="H202"/>
  <c r="H131"/>
  <c r="F321"/>
  <c r="G321"/>
  <c r="F305"/>
  <c r="G305"/>
  <c r="F289"/>
  <c r="G289"/>
  <c r="B267"/>
  <c r="F267"/>
  <c r="D267"/>
  <c r="E267"/>
  <c r="F190"/>
  <c r="D190"/>
  <c r="G190"/>
  <c r="E190"/>
  <c r="H190"/>
  <c r="F186"/>
  <c r="B186"/>
  <c r="G186"/>
  <c r="D186"/>
  <c r="B86"/>
  <c r="E86"/>
  <c r="D86"/>
  <c r="F86"/>
  <c r="G86"/>
  <c r="H86"/>
  <c r="B307"/>
  <c r="E307"/>
  <c r="F307"/>
  <c r="B305"/>
  <c r="G277"/>
  <c r="E277"/>
  <c r="F277"/>
  <c r="B277"/>
  <c r="G213"/>
  <c r="D213"/>
  <c r="E213"/>
  <c r="B190"/>
  <c r="B131"/>
  <c r="F131"/>
  <c r="E131"/>
  <c r="D131"/>
  <c r="D85"/>
  <c r="G85"/>
  <c r="E85"/>
  <c r="F85"/>
  <c r="H85"/>
  <c r="B85"/>
  <c r="G361"/>
  <c r="B321"/>
  <c r="B289"/>
  <c r="F261"/>
  <c r="F255"/>
  <c r="F245"/>
  <c r="E242"/>
  <c r="B242"/>
  <c r="G242"/>
  <c r="D230"/>
  <c r="E230"/>
  <c r="B230"/>
  <c r="H230"/>
  <c r="G223"/>
  <c r="H223"/>
  <c r="B223"/>
  <c r="E223"/>
  <c r="B314"/>
  <c r="B298"/>
  <c r="F218"/>
  <c r="B218"/>
  <c r="G218"/>
  <c r="B213"/>
  <c r="D198"/>
  <c r="B198"/>
  <c r="E198"/>
  <c r="F198"/>
  <c r="G198"/>
  <c r="B189"/>
  <c r="H189"/>
  <c r="D189"/>
  <c r="E189"/>
  <c r="F189"/>
  <c r="G189"/>
  <c r="H172"/>
  <c r="E172"/>
  <c r="F172"/>
  <c r="B172"/>
  <c r="G172"/>
  <c r="F115"/>
  <c r="G115"/>
  <c r="H115"/>
  <c r="D115"/>
  <c r="E115"/>
  <c r="D361"/>
  <c r="E361"/>
  <c r="H331"/>
  <c r="G261"/>
  <c r="B261"/>
  <c r="E261"/>
  <c r="E255"/>
  <c r="B255"/>
  <c r="G245"/>
  <c r="D245"/>
  <c r="G229"/>
  <c r="D229"/>
  <c r="E229"/>
  <c r="F229"/>
  <c r="H229"/>
  <c r="F222"/>
  <c r="D222"/>
  <c r="B222"/>
  <c r="E222"/>
  <c r="G222"/>
  <c r="H222"/>
  <c r="E210"/>
  <c r="D210"/>
  <c r="E199"/>
  <c r="H199"/>
  <c r="F199"/>
  <c r="D160"/>
  <c r="B160"/>
  <c r="E160"/>
  <c r="E135"/>
  <c r="D135"/>
  <c r="F135"/>
  <c r="G135"/>
  <c r="B107"/>
  <c r="D107"/>
  <c r="E107"/>
  <c r="F107"/>
  <c r="H107"/>
  <c r="G107"/>
  <c r="H81"/>
  <c r="E81"/>
  <c r="F81"/>
  <c r="G81"/>
  <c r="D81"/>
  <c r="H31"/>
  <c r="B31"/>
  <c r="E31"/>
  <c r="G31"/>
  <c r="G233"/>
  <c r="B233"/>
  <c r="B163"/>
  <c r="F163"/>
  <c r="D163"/>
  <c r="E163"/>
  <c r="G163"/>
  <c r="H163"/>
  <c r="B155"/>
  <c r="F155"/>
  <c r="G155"/>
  <c r="H155"/>
  <c r="D155"/>
  <c r="E155"/>
  <c r="E151"/>
  <c r="H151"/>
  <c r="B151"/>
  <c r="D151"/>
  <c r="B143"/>
  <c r="E143"/>
  <c r="F143"/>
  <c r="D143"/>
  <c r="G143"/>
  <c r="H143"/>
  <c r="D121"/>
  <c r="E121"/>
  <c r="F121"/>
  <c r="G121"/>
  <c r="H121"/>
  <c r="B121"/>
  <c r="E79"/>
  <c r="F79"/>
  <c r="G79"/>
  <c r="H79"/>
  <c r="D79"/>
  <c r="G201"/>
  <c r="B201"/>
  <c r="H182"/>
  <c r="D182"/>
  <c r="F182"/>
  <c r="G182"/>
  <c r="F246"/>
  <c r="F237"/>
  <c r="D225"/>
  <c r="F214"/>
  <c r="B182"/>
  <c r="G175"/>
  <c r="D175"/>
  <c r="F175"/>
  <c r="H175"/>
  <c r="E103"/>
  <c r="D103"/>
  <c r="G103"/>
  <c r="H103"/>
  <c r="B103"/>
  <c r="B27"/>
  <c r="D27"/>
  <c r="F27"/>
  <c r="G27"/>
  <c r="E27"/>
  <c r="E246"/>
  <c r="H220"/>
  <c r="E220"/>
  <c r="D217"/>
  <c r="F217"/>
  <c r="G217"/>
  <c r="E214"/>
  <c r="G191"/>
  <c r="E191"/>
  <c r="F191"/>
  <c r="H191"/>
  <c r="B175"/>
  <c r="F154"/>
  <c r="B154"/>
  <c r="G154"/>
  <c r="F128"/>
  <c r="E119"/>
  <c r="D119"/>
  <c r="F119"/>
  <c r="G119"/>
  <c r="H119"/>
  <c r="H92"/>
  <c r="B92"/>
  <c r="E92"/>
  <c r="F92"/>
  <c r="F51"/>
  <c r="G51"/>
  <c r="H51"/>
  <c r="E51"/>
  <c r="B51"/>
  <c r="D51"/>
  <c r="D246"/>
  <c r="E237"/>
  <c r="B217"/>
  <c r="G211"/>
  <c r="F206"/>
  <c r="H206"/>
  <c r="G206"/>
  <c r="G203"/>
  <c r="G197"/>
  <c r="D197"/>
  <c r="B191"/>
  <c r="B119"/>
  <c r="B225"/>
  <c r="B220"/>
  <c r="H214"/>
  <c r="G214"/>
  <c r="F211"/>
  <c r="D128"/>
  <c r="G128"/>
  <c r="H128"/>
  <c r="B128"/>
  <c r="B91"/>
  <c r="D91"/>
  <c r="E91"/>
  <c r="F91"/>
  <c r="G91"/>
  <c r="H91"/>
  <c r="E77"/>
  <c r="F77"/>
  <c r="G77"/>
  <c r="H77"/>
  <c r="D77"/>
  <c r="B61"/>
  <c r="D61"/>
  <c r="E61"/>
  <c r="F61"/>
  <c r="G61"/>
  <c r="H61"/>
  <c r="G265"/>
  <c r="D265"/>
  <c r="H258"/>
  <c r="B246"/>
  <c r="B237"/>
  <c r="B214"/>
  <c r="F194"/>
  <c r="B194"/>
  <c r="G181"/>
  <c r="D181"/>
  <c r="H181"/>
  <c r="G165"/>
  <c r="F165"/>
  <c r="H165"/>
  <c r="E157"/>
  <c r="F157"/>
  <c r="D157"/>
  <c r="B90"/>
  <c r="D90"/>
  <c r="E90"/>
  <c r="F90"/>
  <c r="G90"/>
  <c r="H90"/>
  <c r="B77"/>
  <c r="H256"/>
  <c r="B211"/>
  <c r="D211"/>
  <c r="B203"/>
  <c r="F203"/>
  <c r="B157"/>
  <c r="B127"/>
  <c r="D127"/>
  <c r="E127"/>
  <c r="F127"/>
  <c r="G127"/>
  <c r="H162"/>
  <c r="H109"/>
  <c r="B109"/>
  <c r="D109"/>
  <c r="B56"/>
  <c r="G56"/>
  <c r="H56"/>
  <c r="F56"/>
  <c r="D120"/>
  <c r="B120"/>
  <c r="E120"/>
  <c r="G145"/>
  <c r="H145"/>
  <c r="E134"/>
  <c r="F134"/>
  <c r="G134"/>
  <c r="H134"/>
  <c r="E28"/>
  <c r="F28"/>
  <c r="H28"/>
  <c r="G28"/>
  <c r="B28"/>
  <c r="D28"/>
  <c r="B171"/>
  <c r="G171"/>
  <c r="H156"/>
  <c r="G156"/>
  <c r="G153"/>
  <c r="H153"/>
  <c r="D153"/>
  <c r="D106"/>
  <c r="E106"/>
  <c r="F106"/>
  <c r="G106"/>
  <c r="B106"/>
  <c r="H49"/>
  <c r="B49"/>
  <c r="D49"/>
  <c r="E49"/>
  <c r="F49"/>
  <c r="G49"/>
  <c r="B196"/>
  <c r="E196"/>
  <c r="H166"/>
  <c r="E166"/>
  <c r="H161"/>
  <c r="D144"/>
  <c r="E144"/>
  <c r="B144"/>
  <c r="H144"/>
  <c r="B118"/>
  <c r="E118"/>
  <c r="D118"/>
  <c r="F118"/>
  <c r="H118"/>
  <c r="B59"/>
  <c r="F59"/>
  <c r="G59"/>
  <c r="H59"/>
  <c r="E59"/>
  <c r="D59"/>
  <c r="E44"/>
  <c r="F44"/>
  <c r="H44"/>
  <c r="B44"/>
  <c r="D44"/>
  <c r="B22"/>
  <c r="D22"/>
  <c r="H22"/>
  <c r="E22"/>
  <c r="D209"/>
  <c r="F200"/>
  <c r="D173"/>
  <c r="H170"/>
  <c r="F161"/>
  <c r="G158"/>
  <c r="B156"/>
  <c r="G149"/>
  <c r="F149"/>
  <c r="H149"/>
  <c r="G137"/>
  <c r="G133"/>
  <c r="B133"/>
  <c r="E133"/>
  <c r="B111"/>
  <c r="E111"/>
  <c r="F111"/>
  <c r="H105"/>
  <c r="B25"/>
  <c r="D25"/>
  <c r="E25"/>
  <c r="F25"/>
  <c r="H25"/>
  <c r="G25"/>
  <c r="D21"/>
  <c r="E21"/>
  <c r="F21"/>
  <c r="G21"/>
  <c r="H21"/>
  <c r="B21"/>
  <c r="B224"/>
  <c r="B178"/>
  <c r="G168"/>
  <c r="E168"/>
  <c r="B166"/>
  <c r="G117"/>
  <c r="E117"/>
  <c r="F117"/>
  <c r="H117"/>
  <c r="E73"/>
  <c r="F73"/>
  <c r="G73"/>
  <c r="H73"/>
  <c r="D73"/>
  <c r="B73"/>
  <c r="B48"/>
  <c r="D48"/>
  <c r="F48"/>
  <c r="E48"/>
  <c r="D161"/>
  <c r="B161"/>
  <c r="G161"/>
  <c r="D137"/>
  <c r="B137"/>
  <c r="F137"/>
  <c r="B129"/>
  <c r="D129"/>
  <c r="H129"/>
  <c r="F129"/>
  <c r="G129"/>
  <c r="B105"/>
  <c r="D105"/>
  <c r="F105"/>
  <c r="G105"/>
  <c r="D53"/>
  <c r="E53"/>
  <c r="G53"/>
  <c r="B53"/>
  <c r="F53"/>
  <c r="H53"/>
  <c r="D37"/>
  <c r="E37"/>
  <c r="G37"/>
  <c r="H37"/>
  <c r="F37"/>
  <c r="B37"/>
  <c r="H177"/>
  <c r="F170"/>
  <c r="E170"/>
  <c r="F158"/>
  <c r="D152"/>
  <c r="G152"/>
  <c r="H152"/>
  <c r="F132"/>
  <c r="G132"/>
  <c r="H132"/>
  <c r="B117"/>
  <c r="F94"/>
  <c r="B94"/>
  <c r="D94"/>
  <c r="H94"/>
  <c r="H140"/>
  <c r="D140"/>
  <c r="E140"/>
  <c r="F140"/>
  <c r="B123"/>
  <c r="D123"/>
  <c r="E123"/>
  <c r="F123"/>
  <c r="G123"/>
  <c r="D112"/>
  <c r="B112"/>
  <c r="E112"/>
  <c r="G112"/>
  <c r="B99"/>
  <c r="D99"/>
  <c r="F99"/>
  <c r="B64"/>
  <c r="D64"/>
  <c r="F64"/>
  <c r="H64"/>
  <c r="G26"/>
  <c r="H26"/>
  <c r="B26"/>
  <c r="D26"/>
  <c r="E26"/>
  <c r="F142"/>
  <c r="D142"/>
  <c r="E142"/>
  <c r="H139"/>
  <c r="B95"/>
  <c r="D95"/>
  <c r="E95"/>
  <c r="G95"/>
  <c r="G74"/>
  <c r="D74"/>
  <c r="H17"/>
  <c r="B17"/>
  <c r="D17"/>
  <c r="F17"/>
  <c r="D125"/>
  <c r="E125"/>
  <c r="F125"/>
  <c r="G98"/>
  <c r="H98"/>
  <c r="F98"/>
  <c r="B43"/>
  <c r="D43"/>
  <c r="F43"/>
  <c r="G43"/>
  <c r="H43"/>
  <c r="D30"/>
  <c r="F30"/>
  <c r="G30"/>
  <c r="H30"/>
  <c r="B30"/>
  <c r="E30"/>
  <c r="B148"/>
  <c r="F148"/>
  <c r="D139"/>
  <c r="G130"/>
  <c r="H130"/>
  <c r="B116"/>
  <c r="F116"/>
  <c r="F84"/>
  <c r="H80"/>
  <c r="F66"/>
  <c r="F58"/>
  <c r="E42"/>
  <c r="D104"/>
  <c r="E104"/>
  <c r="F104"/>
  <c r="G104"/>
  <c r="H104"/>
  <c r="G101"/>
  <c r="B101"/>
  <c r="E101"/>
  <c r="G80"/>
  <c r="H72"/>
  <c r="D54"/>
  <c r="F54"/>
  <c r="G54"/>
  <c r="H54"/>
  <c r="E54"/>
  <c r="G33"/>
  <c r="F10"/>
  <c r="B84"/>
  <c r="E84"/>
  <c r="D69"/>
  <c r="G69"/>
  <c r="E69"/>
  <c r="F69"/>
  <c r="H69"/>
  <c r="D66"/>
  <c r="H66"/>
  <c r="B66"/>
  <c r="D46"/>
  <c r="F46"/>
  <c r="H46"/>
  <c r="G46"/>
  <c r="E46"/>
  <c r="G42"/>
  <c r="H42"/>
  <c r="B42"/>
  <c r="F110"/>
  <c r="B110"/>
  <c r="D110"/>
  <c r="E110"/>
  <c r="H110"/>
  <c r="F100"/>
  <c r="G100"/>
  <c r="H100"/>
  <c r="E100"/>
  <c r="B97"/>
  <c r="D97"/>
  <c r="F97"/>
  <c r="H97"/>
  <c r="F83"/>
  <c r="D83"/>
  <c r="E83"/>
  <c r="G83"/>
  <c r="H83"/>
  <c r="B80"/>
  <c r="D80"/>
  <c r="F80"/>
  <c r="E76"/>
  <c r="H76"/>
  <c r="D76"/>
  <c r="B69"/>
  <c r="G58"/>
  <c r="H58"/>
  <c r="B58"/>
  <c r="D50"/>
  <c r="G50"/>
  <c r="H50"/>
  <c r="E50"/>
  <c r="B46"/>
  <c r="H33"/>
  <c r="B33"/>
  <c r="D33"/>
  <c r="F33"/>
  <c r="F19"/>
  <c r="G19"/>
  <c r="H19"/>
  <c r="D19"/>
  <c r="E19"/>
  <c r="G10"/>
  <c r="H10"/>
  <c r="B10"/>
  <c r="E10"/>
  <c r="D138"/>
  <c r="E138"/>
  <c r="F138"/>
  <c r="G138"/>
  <c r="B83"/>
  <c r="B19"/>
  <c r="B15"/>
  <c r="B100"/>
  <c r="D93"/>
  <c r="E93"/>
  <c r="F93"/>
  <c r="H93"/>
  <c r="B93"/>
  <c r="B76"/>
  <c r="D72"/>
  <c r="B50"/>
  <c r="B40"/>
  <c r="E40"/>
  <c r="F40"/>
  <c r="G40"/>
  <c r="H40"/>
  <c r="D40"/>
  <c r="D14"/>
  <c r="E14"/>
  <c r="F14"/>
  <c r="G14"/>
  <c r="H14"/>
  <c r="B14"/>
  <c r="B67"/>
  <c r="D62"/>
  <c r="F62"/>
  <c r="H62"/>
  <c r="E82"/>
  <c r="E78"/>
  <c r="F68"/>
  <c r="G63"/>
  <c r="H47"/>
  <c r="B45"/>
  <c r="D45"/>
  <c r="E45"/>
  <c r="B11"/>
  <c r="D11"/>
  <c r="F11"/>
  <c r="G11"/>
  <c r="B68"/>
  <c r="E63"/>
  <c r="H89"/>
  <c r="B82"/>
  <c r="G67"/>
  <c r="E60"/>
  <c r="F60"/>
  <c r="H60"/>
  <c r="F57"/>
  <c r="B41"/>
  <c r="D41"/>
  <c r="E41"/>
  <c r="F41"/>
  <c r="H41"/>
  <c r="H38"/>
  <c r="H29"/>
  <c r="H13"/>
  <c r="G89"/>
  <c r="H87"/>
  <c r="H71"/>
  <c r="E67"/>
  <c r="E52"/>
  <c r="F52"/>
  <c r="G38"/>
  <c r="G29"/>
  <c r="F89"/>
  <c r="G87"/>
  <c r="G71"/>
  <c r="D67"/>
  <c r="B57"/>
  <c r="E57"/>
  <c r="H57"/>
  <c r="B32"/>
  <c r="D32"/>
  <c r="E32"/>
  <c r="F32"/>
  <c r="G32"/>
  <c r="E89"/>
  <c r="F87"/>
  <c r="F71"/>
  <c r="G62"/>
  <c r="B29"/>
  <c r="D29"/>
  <c r="E29"/>
  <c r="B13"/>
  <c r="D13"/>
  <c r="E13"/>
  <c r="D87"/>
  <c r="D71"/>
  <c r="E62"/>
  <c r="B38"/>
  <c r="D38"/>
  <c r="B16"/>
  <c r="D16"/>
  <c r="E16"/>
  <c r="F16"/>
  <c r="G16"/>
  <c r="B9"/>
  <c r="D9"/>
  <c r="E9"/>
  <c r="F9"/>
  <c r="H9"/>
  <c r="F36"/>
  <c r="H34"/>
  <c r="F20"/>
  <c r="H18"/>
  <c r="E36"/>
  <c r="G34"/>
  <c r="E20"/>
  <c r="G18"/>
  <c r="G55"/>
  <c r="G39"/>
  <c r="D34"/>
  <c r="G23"/>
  <c r="D18"/>
  <c r="B36"/>
  <c r="B20"/>
  <c r="E23"/>
  <c r="B18"/>
  <c r="B7"/>
  <c r="H7"/>
  <c r="G7"/>
  <c r="F7"/>
  <c r="E7"/>
  <c r="D7"/>
  <c r="H8"/>
  <c r="A8"/>
  <c r="A9" s="1"/>
  <c r="G8"/>
  <c r="F8"/>
  <c r="E8"/>
  <c r="B8"/>
  <c r="D8"/>
  <c r="F13" i="62"/>
  <c r="G13"/>
  <c r="E13"/>
  <c r="B13"/>
  <c r="D13"/>
  <c r="H13"/>
  <c r="G26"/>
  <c r="H26"/>
  <c r="B26"/>
  <c r="A26"/>
  <c r="D26"/>
  <c r="E26"/>
  <c r="F26"/>
  <c r="E20"/>
  <c r="G20"/>
  <c r="A20"/>
  <c r="B20"/>
  <c r="F20"/>
  <c r="H20"/>
  <c r="D20"/>
  <c r="H17"/>
  <c r="A17"/>
  <c r="B17"/>
  <c r="D17"/>
  <c r="E17"/>
  <c r="F17"/>
  <c r="G17"/>
  <c r="A25"/>
  <c r="E25"/>
  <c r="B25"/>
  <c r="F25"/>
  <c r="H25"/>
  <c r="D25"/>
  <c r="G25"/>
  <c r="B16"/>
  <c r="G16"/>
  <c r="D16"/>
  <c r="F16"/>
  <c r="E16"/>
  <c r="H16"/>
  <c r="A16"/>
  <c r="B24"/>
  <c r="D24"/>
  <c r="A24"/>
  <c r="E24"/>
  <c r="F24"/>
  <c r="G24"/>
  <c r="H24"/>
  <c r="A15"/>
  <c r="D15"/>
  <c r="E15"/>
  <c r="B15"/>
  <c r="F15"/>
  <c r="G15"/>
  <c r="H15"/>
  <c r="D14"/>
  <c r="E14"/>
  <c r="F14"/>
  <c r="H14"/>
  <c r="G14"/>
  <c r="B14"/>
  <c r="G10"/>
  <c r="H10"/>
  <c r="B10"/>
  <c r="D10"/>
  <c r="E10"/>
  <c r="F10"/>
  <c r="A27"/>
  <c r="D27"/>
  <c r="F27"/>
  <c r="H27"/>
  <c r="B27"/>
  <c r="G27"/>
  <c r="E27"/>
  <c r="F9"/>
  <c r="B9"/>
  <c r="E9"/>
  <c r="D9"/>
  <c r="G9"/>
  <c r="H9"/>
  <c r="H22"/>
  <c r="B21"/>
  <c r="B28"/>
  <c r="G22"/>
  <c r="A21"/>
  <c r="B12"/>
  <c r="E11"/>
  <c r="F23"/>
  <c r="H21"/>
  <c r="H28"/>
  <c r="E23"/>
  <c r="G21"/>
  <c r="H12"/>
  <c r="B11"/>
  <c r="F21"/>
  <c r="H19"/>
  <c r="G12"/>
  <c r="B22"/>
  <c r="G28"/>
  <c r="F28"/>
  <c r="E21"/>
  <c r="F12"/>
  <c r="B8"/>
  <c r="D8"/>
  <c r="E8"/>
  <c r="G8"/>
  <c r="F8"/>
  <c r="D1177"/>
  <c r="B1177"/>
  <c r="E1177"/>
  <c r="A1177"/>
  <c r="F1177"/>
  <c r="G1177"/>
  <c r="H1177"/>
  <c r="D1095"/>
  <c r="F1095"/>
  <c r="G1095"/>
  <c r="H1095"/>
  <c r="A1095"/>
  <c r="B1095"/>
  <c r="E1095"/>
  <c r="E1080"/>
  <c r="H1080"/>
  <c r="A1080"/>
  <c r="B1080"/>
  <c r="G1080"/>
  <c r="D1080"/>
  <c r="F1080"/>
  <c r="F1020"/>
  <c r="G1020"/>
  <c r="B1020"/>
  <c r="A1020"/>
  <c r="D1020"/>
  <c r="E1020"/>
  <c r="H1020"/>
  <c r="F841"/>
  <c r="D841"/>
  <c r="E841"/>
  <c r="G841"/>
  <c r="A841"/>
  <c r="B841"/>
  <c r="H841"/>
  <c r="A1103"/>
  <c r="F1103"/>
  <c r="D1103"/>
  <c r="E1103"/>
  <c r="G1103"/>
  <c r="H1103"/>
  <c r="B1103"/>
  <c r="A1094"/>
  <c r="B1094"/>
  <c r="G1094"/>
  <c r="D1094"/>
  <c r="E1094"/>
  <c r="H1094"/>
  <c r="F1094"/>
  <c r="A835"/>
  <c r="G835"/>
  <c r="B835"/>
  <c r="F835"/>
  <c r="H835"/>
  <c r="D835"/>
  <c r="E835"/>
  <c r="E1112"/>
  <c r="H1112"/>
  <c r="A1112"/>
  <c r="G1112"/>
  <c r="B1112"/>
  <c r="F1112"/>
  <c r="D1112"/>
  <c r="F1084"/>
  <c r="G1084"/>
  <c r="B1084"/>
  <c r="A1084"/>
  <c r="H1084"/>
  <c r="E1084"/>
  <c r="D1084"/>
  <c r="D1025"/>
  <c r="E1025"/>
  <c r="F1025"/>
  <c r="G1025"/>
  <c r="H1025"/>
  <c r="A1025"/>
  <c r="B1025"/>
  <c r="F1004"/>
  <c r="G1004"/>
  <c r="H1004"/>
  <c r="B1004"/>
  <c r="A1004"/>
  <c r="D1004"/>
  <c r="E1004"/>
  <c r="A955"/>
  <c r="B955"/>
  <c r="F955"/>
  <c r="D955"/>
  <c r="E955"/>
  <c r="G955"/>
  <c r="H955"/>
  <c r="A910"/>
  <c r="E910"/>
  <c r="B910"/>
  <c r="D910"/>
  <c r="F910"/>
  <c r="G910"/>
  <c r="H910"/>
  <c r="E1128"/>
  <c r="H1128"/>
  <c r="A1128"/>
  <c r="B1128"/>
  <c r="F1128"/>
  <c r="G1128"/>
  <c r="D1128"/>
  <c r="D1111"/>
  <c r="F1111"/>
  <c r="H1111"/>
  <c r="A1111"/>
  <c r="B1111"/>
  <c r="E1111"/>
  <c r="G1111"/>
  <c r="E1077"/>
  <c r="F1077"/>
  <c r="H1077"/>
  <c r="A1077"/>
  <c r="B1077"/>
  <c r="D1077"/>
  <c r="G1077"/>
  <c r="F1036"/>
  <c r="G1036"/>
  <c r="B1036"/>
  <c r="A1036"/>
  <c r="D1036"/>
  <c r="E1036"/>
  <c r="H1036"/>
  <c r="D1070"/>
  <c r="E1070"/>
  <c r="G1070"/>
  <c r="H1070"/>
  <c r="B1070"/>
  <c r="A1070"/>
  <c r="F1070"/>
  <c r="D990"/>
  <c r="E990"/>
  <c r="F990"/>
  <c r="G990"/>
  <c r="H990"/>
  <c r="A990"/>
  <c r="B990"/>
  <c r="D965"/>
  <c r="E965"/>
  <c r="F965"/>
  <c r="G965"/>
  <c r="H965"/>
  <c r="A965"/>
  <c r="B965"/>
  <c r="E948"/>
  <c r="F948"/>
  <c r="G948"/>
  <c r="H948"/>
  <c r="B948"/>
  <c r="A948"/>
  <c r="D948"/>
  <c r="F1167"/>
  <c r="B1167"/>
  <c r="D1167"/>
  <c r="A1167"/>
  <c r="E1167"/>
  <c r="G1167"/>
  <c r="H1167"/>
  <c r="F1159"/>
  <c r="B1159"/>
  <c r="A1159"/>
  <c r="D1159"/>
  <c r="E1159"/>
  <c r="G1159"/>
  <c r="H1159"/>
  <c r="D875"/>
  <c r="A875"/>
  <c r="B875"/>
  <c r="G875"/>
  <c r="E875"/>
  <c r="F875"/>
  <c r="H875"/>
  <c r="F1151"/>
  <c r="B1151"/>
  <c r="D1151"/>
  <c r="A1151"/>
  <c r="E1151"/>
  <c r="G1151"/>
  <c r="H1151"/>
  <c r="A1014"/>
  <c r="B1014"/>
  <c r="G1014"/>
  <c r="H1014"/>
  <c r="F1014"/>
  <c r="D1014"/>
  <c r="E1014"/>
  <c r="F1175"/>
  <c r="B1175"/>
  <c r="D1175"/>
  <c r="A1175"/>
  <c r="E1175"/>
  <c r="G1175"/>
  <c r="H1175"/>
  <c r="D981"/>
  <c r="E981"/>
  <c r="F981"/>
  <c r="G981"/>
  <c r="H981"/>
  <c r="A981"/>
  <c r="B981"/>
  <c r="H1173"/>
  <c r="A1173"/>
  <c r="B1173"/>
  <c r="D1173"/>
  <c r="E1173"/>
  <c r="F1173"/>
  <c r="G1173"/>
  <c r="D1169"/>
  <c r="B1169"/>
  <c r="E1169"/>
  <c r="A1169"/>
  <c r="F1169"/>
  <c r="G1169"/>
  <c r="H1169"/>
  <c r="F927"/>
  <c r="D927"/>
  <c r="B927"/>
  <c r="E927"/>
  <c r="G927"/>
  <c r="H927"/>
  <c r="A927"/>
  <c r="D1127"/>
  <c r="F1127"/>
  <c r="H1127"/>
  <c r="A1127"/>
  <c r="G1127"/>
  <c r="B1127"/>
  <c r="E1127"/>
  <c r="D807"/>
  <c r="E807"/>
  <c r="F807"/>
  <c r="G807"/>
  <c r="H807"/>
  <c r="A807"/>
  <c r="B807"/>
  <c r="E997"/>
  <c r="F997"/>
  <c r="G997"/>
  <c r="H997"/>
  <c r="A997"/>
  <c r="B997"/>
  <c r="D997"/>
  <c r="A1165"/>
  <c r="H1165"/>
  <c r="B1165"/>
  <c r="D1165"/>
  <c r="E1165"/>
  <c r="F1165"/>
  <c r="G1165"/>
  <c r="D1161"/>
  <c r="B1161"/>
  <c r="A1161"/>
  <c r="E1161"/>
  <c r="F1161"/>
  <c r="G1161"/>
  <c r="H1161"/>
  <c r="F1068"/>
  <c r="G1068"/>
  <c r="B1068"/>
  <c r="A1068"/>
  <c r="D1068"/>
  <c r="E1068"/>
  <c r="H1068"/>
  <c r="A1055"/>
  <c r="F1055"/>
  <c r="B1055"/>
  <c r="H1055"/>
  <c r="D1055"/>
  <c r="E1055"/>
  <c r="G1055"/>
  <c r="D1006"/>
  <c r="E1006"/>
  <c r="F1006"/>
  <c r="G1006"/>
  <c r="H1006"/>
  <c r="A1006"/>
  <c r="B1006"/>
  <c r="H944"/>
  <c r="D944"/>
  <c r="E944"/>
  <c r="F944"/>
  <c r="G944"/>
  <c r="A944"/>
  <c r="B944"/>
  <c r="D1121"/>
  <c r="H1121"/>
  <c r="B1121"/>
  <c r="G1121"/>
  <c r="A1121"/>
  <c r="F1121"/>
  <c r="E1121"/>
  <c r="A1039"/>
  <c r="F1039"/>
  <c r="B1039"/>
  <c r="D1039"/>
  <c r="E1039"/>
  <c r="G1039"/>
  <c r="H1039"/>
  <c r="D1089"/>
  <c r="A1089"/>
  <c r="B1089"/>
  <c r="E1089"/>
  <c r="F1089"/>
  <c r="H1089"/>
  <c r="G1089"/>
  <c r="A1078"/>
  <c r="B1078"/>
  <c r="G1078"/>
  <c r="D1078"/>
  <c r="E1078"/>
  <c r="F1078"/>
  <c r="H1078"/>
  <c r="A1071"/>
  <c r="F1071"/>
  <c r="G1071"/>
  <c r="B1071"/>
  <c r="D1071"/>
  <c r="H1071"/>
  <c r="E1071"/>
  <c r="F1052"/>
  <c r="G1052"/>
  <c r="B1052"/>
  <c r="A1052"/>
  <c r="D1052"/>
  <c r="E1052"/>
  <c r="H1052"/>
  <c r="H1157"/>
  <c r="A1157"/>
  <c r="B1157"/>
  <c r="D1157"/>
  <c r="E1157"/>
  <c r="F1157"/>
  <c r="G1157"/>
  <c r="D1153"/>
  <c r="B1153"/>
  <c r="E1153"/>
  <c r="F1153"/>
  <c r="G1153"/>
  <c r="H1153"/>
  <c r="A1153"/>
  <c r="D1038"/>
  <c r="E1038"/>
  <c r="G1038"/>
  <c r="H1038"/>
  <c r="F1038"/>
  <c r="A1038"/>
  <c r="B1038"/>
  <c r="F857"/>
  <c r="D857"/>
  <c r="E857"/>
  <c r="G857"/>
  <c r="H857"/>
  <c r="A857"/>
  <c r="B857"/>
  <c r="G1075"/>
  <c r="H1075"/>
  <c r="D961"/>
  <c r="H961"/>
  <c r="B992"/>
  <c r="F986"/>
  <c r="G980"/>
  <c r="H977"/>
  <c r="D977"/>
  <c r="F970"/>
  <c r="B961"/>
  <c r="G957"/>
  <c r="G950"/>
  <c r="D950"/>
  <c r="E950"/>
  <c r="F950"/>
  <c r="H950"/>
  <c r="A950"/>
  <c r="G940"/>
  <c r="G936"/>
  <c r="D904"/>
  <c r="E904"/>
  <c r="A885"/>
  <c r="F885"/>
  <c r="H880"/>
  <c r="H864"/>
  <c r="E815"/>
  <c r="G815"/>
  <c r="F815"/>
  <c r="H815"/>
  <c r="A815"/>
  <c r="B815"/>
  <c r="D815"/>
  <c r="B804"/>
  <c r="B784"/>
  <c r="F784"/>
  <c r="E784"/>
  <c r="G784"/>
  <c r="H784"/>
  <c r="A784"/>
  <c r="D784"/>
  <c r="B768"/>
  <c r="B408"/>
  <c r="F408"/>
  <c r="D408"/>
  <c r="A408"/>
  <c r="H408"/>
  <c r="E408"/>
  <c r="G408"/>
  <c r="G1178"/>
  <c r="G1176"/>
  <c r="F1174"/>
  <c r="F1172"/>
  <c r="G1170"/>
  <c r="G1168"/>
  <c r="F1166"/>
  <c r="F1164"/>
  <c r="G1162"/>
  <c r="G1160"/>
  <c r="F1158"/>
  <c r="F1156"/>
  <c r="G1154"/>
  <c r="G1152"/>
  <c r="F1150"/>
  <c r="F1148"/>
  <c r="G1146"/>
  <c r="G1144"/>
  <c r="F1142"/>
  <c r="F1140"/>
  <c r="G1138"/>
  <c r="G1136"/>
  <c r="F1134"/>
  <c r="F1132"/>
  <c r="F1130"/>
  <c r="F1123"/>
  <c r="H1116"/>
  <c r="F1114"/>
  <c r="F1107"/>
  <c r="F1102"/>
  <c r="G1100"/>
  <c r="B1100"/>
  <c r="B1098"/>
  <c r="B1093"/>
  <c r="H1090"/>
  <c r="B1088"/>
  <c r="E1085"/>
  <c r="B1075"/>
  <c r="E1072"/>
  <c r="F1072"/>
  <c r="G1072"/>
  <c r="F1069"/>
  <c r="F1064"/>
  <c r="G1061"/>
  <c r="G1053"/>
  <c r="G1048"/>
  <c r="G1043"/>
  <c r="H1043"/>
  <c r="H1040"/>
  <c r="H1032"/>
  <c r="A1030"/>
  <c r="B1030"/>
  <c r="G1030"/>
  <c r="B1022"/>
  <c r="A1017"/>
  <c r="E1011"/>
  <c r="B1009"/>
  <c r="G1000"/>
  <c r="A989"/>
  <c r="B989"/>
  <c r="H989"/>
  <c r="E986"/>
  <c r="B984"/>
  <c r="F980"/>
  <c r="E970"/>
  <c r="B968"/>
  <c r="A961"/>
  <c r="F957"/>
  <c r="H953"/>
  <c r="E940"/>
  <c r="F936"/>
  <c r="H932"/>
  <c r="B926"/>
  <c r="D926"/>
  <c r="E926"/>
  <c r="F926"/>
  <c r="G926"/>
  <c r="H926"/>
  <c r="H912"/>
  <c r="D912"/>
  <c r="B904"/>
  <c r="G896"/>
  <c r="B896"/>
  <c r="D896"/>
  <c r="E896"/>
  <c r="F896"/>
  <c r="H896"/>
  <c r="B885"/>
  <c r="E880"/>
  <c r="G873"/>
  <c r="F864"/>
  <c r="H846"/>
  <c r="H814"/>
  <c r="G674"/>
  <c r="H674"/>
  <c r="B674"/>
  <c r="A674"/>
  <c r="D674"/>
  <c r="E674"/>
  <c r="F674"/>
  <c r="F1178"/>
  <c r="F1176"/>
  <c r="E1174"/>
  <c r="E1172"/>
  <c r="F1170"/>
  <c r="F1168"/>
  <c r="E1166"/>
  <c r="E1164"/>
  <c r="F1162"/>
  <c r="F1160"/>
  <c r="E1158"/>
  <c r="E1156"/>
  <c r="F1154"/>
  <c r="F1152"/>
  <c r="E1150"/>
  <c r="E1148"/>
  <c r="F1146"/>
  <c r="F1144"/>
  <c r="E1142"/>
  <c r="E1140"/>
  <c r="F1138"/>
  <c r="F1136"/>
  <c r="E1134"/>
  <c r="E1132"/>
  <c r="E1130"/>
  <c r="E1123"/>
  <c r="F1116"/>
  <c r="E1114"/>
  <c r="E1107"/>
  <c r="D1102"/>
  <c r="A1098"/>
  <c r="H1092"/>
  <c r="G1082"/>
  <c r="A1075"/>
  <c r="B1072"/>
  <c r="D1064"/>
  <c r="B1059"/>
  <c r="E1056"/>
  <c r="F1056"/>
  <c r="G1056"/>
  <c r="F1048"/>
  <c r="G1045"/>
  <c r="G1032"/>
  <c r="G1027"/>
  <c r="H1027"/>
  <c r="H1016"/>
  <c r="A1009"/>
  <c r="F1000"/>
  <c r="H991"/>
  <c r="D986"/>
  <c r="A984"/>
  <c r="B977"/>
  <c r="D970"/>
  <c r="D967"/>
  <c r="E967"/>
  <c r="F967"/>
  <c r="G967"/>
  <c r="H967"/>
  <c r="A964"/>
  <c r="B964"/>
  <c r="D964"/>
  <c r="B950"/>
  <c r="D929"/>
  <c r="H929"/>
  <c r="A926"/>
  <c r="H906"/>
  <c r="A904"/>
  <c r="H900"/>
  <c r="E900"/>
  <c r="F900"/>
  <c r="G900"/>
  <c r="A900"/>
  <c r="A896"/>
  <c r="H868"/>
  <c r="D868"/>
  <c r="E868"/>
  <c r="F868"/>
  <c r="G868"/>
  <c r="A828"/>
  <c r="H828"/>
  <c r="D828"/>
  <c r="E828"/>
  <c r="F828"/>
  <c r="G828"/>
  <c r="B828"/>
  <c r="B728"/>
  <c r="D728"/>
  <c r="E728"/>
  <c r="F728"/>
  <c r="H728"/>
  <c r="G728"/>
  <c r="F693"/>
  <c r="A693"/>
  <c r="B693"/>
  <c r="G693"/>
  <c r="E693"/>
  <c r="H693"/>
  <c r="D693"/>
  <c r="D897"/>
  <c r="F897"/>
  <c r="A897"/>
  <c r="H897"/>
  <c r="G829"/>
  <c r="A829"/>
  <c r="H829"/>
  <c r="D829"/>
  <c r="E829"/>
  <c r="D768"/>
  <c r="F768"/>
  <c r="E768"/>
  <c r="H768"/>
  <c r="E1061"/>
  <c r="F1061"/>
  <c r="H1061"/>
  <c r="A1061"/>
  <c r="A1059"/>
  <c r="E1040"/>
  <c r="F1040"/>
  <c r="G1040"/>
  <c r="H957"/>
  <c r="A957"/>
  <c r="E957"/>
  <c r="A994"/>
  <c r="B994"/>
  <c r="D994"/>
  <c r="E994"/>
  <c r="A970"/>
  <c r="A953"/>
  <c r="B953"/>
  <c r="G953"/>
  <c r="A1074"/>
  <c r="B1074"/>
  <c r="D1074"/>
  <c r="E1074"/>
  <c r="B1048"/>
  <c r="A1037"/>
  <c r="B1037"/>
  <c r="H1037"/>
  <c r="G329"/>
  <c r="F329"/>
  <c r="A329"/>
  <c r="B329"/>
  <c r="E329"/>
  <c r="D329"/>
  <c r="H329"/>
  <c r="A1176"/>
  <c r="A1174"/>
  <c r="A1162"/>
  <c r="A1160"/>
  <c r="A1158"/>
  <c r="A1138"/>
  <c r="A1136"/>
  <c r="A1134"/>
  <c r="H1131"/>
  <c r="E1104"/>
  <c r="F1104"/>
  <c r="G1104"/>
  <c r="G1101"/>
  <c r="B1097"/>
  <c r="A1087"/>
  <c r="F1087"/>
  <c r="B1082"/>
  <c r="G1060"/>
  <c r="A1048"/>
  <c r="B1032"/>
  <c r="A1000"/>
  <c r="B963"/>
  <c r="B906"/>
  <c r="F902"/>
  <c r="G902"/>
  <c r="B902"/>
  <c r="H902"/>
  <c r="A876"/>
  <c r="B876"/>
  <c r="D876"/>
  <c r="F876"/>
  <c r="G876"/>
  <c r="H876"/>
  <c r="D872"/>
  <c r="E872"/>
  <c r="F872"/>
  <c r="G872"/>
  <c r="H872"/>
  <c r="A872"/>
  <c r="B872"/>
  <c r="A850"/>
  <c r="F832"/>
  <c r="D832"/>
  <c r="E832"/>
  <c r="G832"/>
  <c r="H832"/>
  <c r="A786"/>
  <c r="E786"/>
  <c r="H786"/>
  <c r="D786"/>
  <c r="F786"/>
  <c r="G786"/>
  <c r="E475"/>
  <c r="A475"/>
  <c r="F475"/>
  <c r="G475"/>
  <c r="H475"/>
  <c r="B475"/>
  <c r="D472"/>
  <c r="A472"/>
  <c r="H472"/>
  <c r="G472"/>
  <c r="B472"/>
  <c r="E1088"/>
  <c r="F1088"/>
  <c r="G1088"/>
  <c r="G1011"/>
  <c r="H1011"/>
  <c r="B940"/>
  <c r="A940"/>
  <c r="F940"/>
  <c r="E936"/>
  <c r="A936"/>
  <c r="B936"/>
  <c r="H936"/>
  <c r="A864"/>
  <c r="G864"/>
  <c r="B864"/>
  <c r="D864"/>
  <c r="A1069"/>
  <c r="B1069"/>
  <c r="H1069"/>
  <c r="B986"/>
  <c r="B976"/>
  <c r="D976"/>
  <c r="E976"/>
  <c r="F976"/>
  <c r="G976"/>
  <c r="H976"/>
  <c r="F873"/>
  <c r="H873"/>
  <c r="E863"/>
  <c r="F863"/>
  <c r="G863"/>
  <c r="H863"/>
  <c r="A863"/>
  <c r="B863"/>
  <c r="D863"/>
  <c r="A855"/>
  <c r="B855"/>
  <c r="H855"/>
  <c r="D855"/>
  <c r="E855"/>
  <c r="F855"/>
  <c r="G855"/>
  <c r="A846"/>
  <c r="B846"/>
  <c r="F846"/>
  <c r="G846"/>
  <c r="A814"/>
  <c r="B814"/>
  <c r="E814"/>
  <c r="F814"/>
  <c r="E895"/>
  <c r="F895"/>
  <c r="H895"/>
  <c r="A895"/>
  <c r="B873"/>
  <c r="D859"/>
  <c r="A859"/>
  <c r="B859"/>
  <c r="H859"/>
  <c r="A1114"/>
  <c r="F1109"/>
  <c r="H1109"/>
  <c r="A1109"/>
  <c r="B1107"/>
  <c r="F979"/>
  <c r="G979"/>
  <c r="H979"/>
  <c r="E972"/>
  <c r="F972"/>
  <c r="G972"/>
  <c r="H972"/>
  <c r="B972"/>
  <c r="B956"/>
  <c r="D956"/>
  <c r="E956"/>
  <c r="F956"/>
  <c r="G956"/>
  <c r="H956"/>
  <c r="B939"/>
  <c r="B895"/>
  <c r="D891"/>
  <c r="E891"/>
  <c r="F891"/>
  <c r="G891"/>
  <c r="H891"/>
  <c r="F854"/>
  <c r="G854"/>
  <c r="H854"/>
  <c r="B854"/>
  <c r="D854"/>
  <c r="E854"/>
  <c r="D520"/>
  <c r="E520"/>
  <c r="F520"/>
  <c r="A520"/>
  <c r="H520"/>
  <c r="B520"/>
  <c r="A1178"/>
  <c r="A1170"/>
  <c r="A1168"/>
  <c r="A1166"/>
  <c r="A1154"/>
  <c r="A1152"/>
  <c r="A1150"/>
  <c r="A1146"/>
  <c r="A1144"/>
  <c r="A1142"/>
  <c r="A1107"/>
  <c r="D1079"/>
  <c r="F1079"/>
  <c r="G1079"/>
  <c r="H1079"/>
  <c r="H1073"/>
  <c r="A1058"/>
  <c r="B1058"/>
  <c r="D1058"/>
  <c r="E1058"/>
  <c r="A1021"/>
  <c r="B1021"/>
  <c r="H1021"/>
  <c r="E952"/>
  <c r="D952"/>
  <c r="F952"/>
  <c r="G952"/>
  <c r="H952"/>
  <c r="A949"/>
  <c r="B949"/>
  <c r="D949"/>
  <c r="B946"/>
  <c r="G1171"/>
  <c r="G1163"/>
  <c r="G1155"/>
  <c r="G1149"/>
  <c r="G1147"/>
  <c r="H1145"/>
  <c r="H1143"/>
  <c r="G1141"/>
  <c r="G1139"/>
  <c r="H1137"/>
  <c r="H1135"/>
  <c r="G1133"/>
  <c r="G1131"/>
  <c r="H1122"/>
  <c r="B1118"/>
  <c r="H1115"/>
  <c r="B1109"/>
  <c r="H1106"/>
  <c r="B1104"/>
  <c r="F1101"/>
  <c r="A1092"/>
  <c r="A1082"/>
  <c r="B1079"/>
  <c r="E1076"/>
  <c r="G1073"/>
  <c r="B1066"/>
  <c r="D1063"/>
  <c r="F1063"/>
  <c r="G1063"/>
  <c r="H1063"/>
  <c r="F1060"/>
  <c r="H1057"/>
  <c r="G1044"/>
  <c r="A1042"/>
  <c r="B1042"/>
  <c r="D1042"/>
  <c r="E1042"/>
  <c r="D1034"/>
  <c r="A1032"/>
  <c r="H1028"/>
  <c r="G1023"/>
  <c r="E1018"/>
  <c r="B1016"/>
  <c r="G1010"/>
  <c r="G1007"/>
  <c r="D999"/>
  <c r="E999"/>
  <c r="F999"/>
  <c r="G999"/>
  <c r="H999"/>
  <c r="E996"/>
  <c r="F993"/>
  <c r="E982"/>
  <c r="B979"/>
  <c r="E975"/>
  <c r="A972"/>
  <c r="G959"/>
  <c r="B952"/>
  <c r="H938"/>
  <c r="F931"/>
  <c r="G931"/>
  <c r="H931"/>
  <c r="A921"/>
  <c r="B921"/>
  <c r="G921"/>
  <c r="H908"/>
  <c r="A906"/>
  <c r="A891"/>
  <c r="A862"/>
  <c r="B862"/>
  <c r="E862"/>
  <c r="F862"/>
  <c r="A854"/>
  <c r="B832"/>
  <c r="A818"/>
  <c r="B818"/>
  <c r="D818"/>
  <c r="E818"/>
  <c r="F818"/>
  <c r="G818"/>
  <c r="H818"/>
  <c r="D798"/>
  <c r="G798"/>
  <c r="E798"/>
  <c r="F798"/>
  <c r="H798"/>
  <c r="A798"/>
  <c r="B786"/>
  <c r="E628"/>
  <c r="G628"/>
  <c r="H628"/>
  <c r="B628"/>
  <c r="A628"/>
  <c r="D628"/>
  <c r="F628"/>
  <c r="H486"/>
  <c r="A486"/>
  <c r="D486"/>
  <c r="E486"/>
  <c r="F486"/>
  <c r="B486"/>
  <c r="B1110"/>
  <c r="G1110"/>
  <c r="E286"/>
  <c r="F286"/>
  <c r="B286"/>
  <c r="A286"/>
  <c r="D286"/>
  <c r="G286"/>
  <c r="H286"/>
  <c r="H903"/>
  <c r="A903"/>
  <c r="B903"/>
  <c r="D903"/>
  <c r="E903"/>
  <c r="F903"/>
  <c r="D1097"/>
  <c r="E1097"/>
  <c r="F1097"/>
  <c r="B1064"/>
  <c r="A1053"/>
  <c r="B1053"/>
  <c r="H1053"/>
  <c r="F823"/>
  <c r="G823"/>
  <c r="E823"/>
  <c r="H823"/>
  <c r="D808"/>
  <c r="F808"/>
  <c r="H808"/>
  <c r="G808"/>
  <c r="B808"/>
  <c r="D727"/>
  <c r="A727"/>
  <c r="B727"/>
  <c r="G727"/>
  <c r="F727"/>
  <c r="E727"/>
  <c r="B1174"/>
  <c r="B1166"/>
  <c r="B1158"/>
  <c r="A1148"/>
  <c r="B1123"/>
  <c r="A1011"/>
  <c r="A833"/>
  <c r="H833"/>
  <c r="E833"/>
  <c r="F833"/>
  <c r="G833"/>
  <c r="B833"/>
  <c r="A1123"/>
  <c r="G1122"/>
  <c r="G1106"/>
  <c r="A1104"/>
  <c r="E1101"/>
  <c r="B1087"/>
  <c r="H1081"/>
  <c r="A1079"/>
  <c r="D1076"/>
  <c r="F1073"/>
  <c r="A1066"/>
  <c r="E1060"/>
  <c r="G1057"/>
  <c r="D1047"/>
  <c r="F1047"/>
  <c r="G1047"/>
  <c r="H1047"/>
  <c r="F1044"/>
  <c r="G1028"/>
  <c r="A1026"/>
  <c r="B1026"/>
  <c r="D1026"/>
  <c r="E1026"/>
  <c r="E1023"/>
  <c r="D1018"/>
  <c r="A1016"/>
  <c r="E1007"/>
  <c r="E993"/>
  <c r="A979"/>
  <c r="A966"/>
  <c r="B966"/>
  <c r="G966"/>
  <c r="A952"/>
  <c r="B924"/>
  <c r="D924"/>
  <c r="E924"/>
  <c r="F924"/>
  <c r="G924"/>
  <c r="H924"/>
  <c r="G914"/>
  <c r="H914"/>
  <c r="A902"/>
  <c r="A887"/>
  <c r="B887"/>
  <c r="H887"/>
  <c r="D887"/>
  <c r="A871"/>
  <c r="B871"/>
  <c r="H871"/>
  <c r="D871"/>
  <c r="E871"/>
  <c r="F871"/>
  <c r="G871"/>
  <c r="A832"/>
  <c r="A812"/>
  <c r="B812"/>
  <c r="D812"/>
  <c r="E812"/>
  <c r="F812"/>
  <c r="G812"/>
  <c r="H812"/>
  <c r="B798"/>
  <c r="D743"/>
  <c r="E743"/>
  <c r="G743"/>
  <c r="H743"/>
  <c r="A743"/>
  <c r="E740"/>
  <c r="H740"/>
  <c r="D740"/>
  <c r="A740"/>
  <c r="B740"/>
  <c r="D600"/>
  <c r="A600"/>
  <c r="B600"/>
  <c r="G600"/>
  <c r="E600"/>
  <c r="F600"/>
  <c r="H600"/>
  <c r="H485"/>
  <c r="A485"/>
  <c r="D485"/>
  <c r="E485"/>
  <c r="F485"/>
  <c r="G485"/>
  <c r="B485"/>
  <c r="B1126"/>
  <c r="G1126"/>
  <c r="A1119"/>
  <c r="F1119"/>
  <c r="D983"/>
  <c r="E983"/>
  <c r="F983"/>
  <c r="G983"/>
  <c r="H983"/>
  <c r="A980"/>
  <c r="B980"/>
  <c r="D980"/>
  <c r="D888"/>
  <c r="E888"/>
  <c r="G888"/>
  <c r="H888"/>
  <c r="B888"/>
  <c r="A880"/>
  <c r="G880"/>
  <c r="B880"/>
  <c r="F880"/>
  <c r="B1090"/>
  <c r="D1090"/>
  <c r="E1090"/>
  <c r="E1024"/>
  <c r="F1024"/>
  <c r="G1024"/>
  <c r="D1008"/>
  <c r="E1008"/>
  <c r="F1008"/>
  <c r="G1008"/>
  <c r="E834"/>
  <c r="D834"/>
  <c r="F834"/>
  <c r="G834"/>
  <c r="H834"/>
  <c r="A834"/>
  <c r="B834"/>
  <c r="E779"/>
  <c r="F779"/>
  <c r="H779"/>
  <c r="A779"/>
  <c r="D779"/>
  <c r="G779"/>
  <c r="E850"/>
  <c r="D850"/>
  <c r="F850"/>
  <c r="G850"/>
  <c r="H850"/>
  <c r="A1064"/>
  <c r="B883"/>
  <c r="D883"/>
  <c r="E883"/>
  <c r="H883"/>
  <c r="A549"/>
  <c r="D549"/>
  <c r="E549"/>
  <c r="F549"/>
  <c r="B549"/>
  <c r="H549"/>
  <c r="F1131"/>
  <c r="E1120"/>
  <c r="G1120"/>
  <c r="E1171"/>
  <c r="E1163"/>
  <c r="E1155"/>
  <c r="E1147"/>
  <c r="F1145"/>
  <c r="E1143"/>
  <c r="E1139"/>
  <c r="F1137"/>
  <c r="E1135"/>
  <c r="E1131"/>
  <c r="D1129"/>
  <c r="F1129"/>
  <c r="B1120"/>
  <c r="D1113"/>
  <c r="F1113"/>
  <c r="E1073"/>
  <c r="D1060"/>
  <c r="E1044"/>
  <c r="D1031"/>
  <c r="F1031"/>
  <c r="G1031"/>
  <c r="H1031"/>
  <c r="A1010"/>
  <c r="B1010"/>
  <c r="D1010"/>
  <c r="E1010"/>
  <c r="A996"/>
  <c r="B996"/>
  <c r="A982"/>
  <c r="B982"/>
  <c r="G982"/>
  <c r="H978"/>
  <c r="A975"/>
  <c r="B975"/>
  <c r="F975"/>
  <c r="F959"/>
  <c r="D959"/>
  <c r="D945"/>
  <c r="A945"/>
  <c r="B945"/>
  <c r="E945"/>
  <c r="F945"/>
  <c r="G945"/>
  <c r="A942"/>
  <c r="E942"/>
  <c r="A924"/>
  <c r="E920"/>
  <c r="D920"/>
  <c r="F920"/>
  <c r="G920"/>
  <c r="H920"/>
  <c r="A917"/>
  <c r="B917"/>
  <c r="D917"/>
  <c r="B914"/>
  <c r="E898"/>
  <c r="D898"/>
  <c r="F898"/>
  <c r="G898"/>
  <c r="H898"/>
  <c r="F886"/>
  <c r="G886"/>
  <c r="B886"/>
  <c r="D886"/>
  <c r="E886"/>
  <c r="H886"/>
  <c r="G882"/>
  <c r="F817"/>
  <c r="H817"/>
  <c r="B817"/>
  <c r="D817"/>
  <c r="E817"/>
  <c r="H811"/>
  <c r="D811"/>
  <c r="E811"/>
  <c r="F811"/>
  <c r="G811"/>
  <c r="B811"/>
  <c r="D773"/>
  <c r="E773"/>
  <c r="F773"/>
  <c r="G773"/>
  <c r="H773"/>
  <c r="F757"/>
  <c r="A757"/>
  <c r="E757"/>
  <c r="D757"/>
  <c r="G757"/>
  <c r="H757"/>
  <c r="F747"/>
  <c r="A747"/>
  <c r="D747"/>
  <c r="E747"/>
  <c r="H747"/>
  <c r="G747"/>
  <c r="F699"/>
  <c r="H699"/>
  <c r="A699"/>
  <c r="B699"/>
  <c r="D699"/>
  <c r="E699"/>
  <c r="G699"/>
  <c r="E847"/>
  <c r="F847"/>
  <c r="G847"/>
  <c r="H847"/>
  <c r="A847"/>
  <c r="D847"/>
  <c r="A506"/>
  <c r="F506"/>
  <c r="H506"/>
  <c r="G506"/>
  <c r="B506"/>
  <c r="E506"/>
  <c r="D506"/>
  <c r="E380"/>
  <c r="A380"/>
  <c r="B380"/>
  <c r="D380"/>
  <c r="F380"/>
  <c r="G380"/>
  <c r="H380"/>
  <c r="G198"/>
  <c r="D198"/>
  <c r="H198"/>
  <c r="F198"/>
  <c r="A198"/>
  <c r="B198"/>
  <c r="E120"/>
  <c r="F120"/>
  <c r="G120"/>
  <c r="H120"/>
  <c r="B120"/>
  <c r="D120"/>
  <c r="A120"/>
  <c r="D749"/>
  <c r="G749"/>
  <c r="E749"/>
  <c r="F749"/>
  <c r="H749"/>
  <c r="A749"/>
  <c r="B749"/>
  <c r="G946"/>
  <c r="H946"/>
  <c r="H925"/>
  <c r="A925"/>
  <c r="E925"/>
  <c r="A873"/>
  <c r="B1106"/>
  <c r="D1106"/>
  <c r="E1106"/>
  <c r="A1101"/>
  <c r="B1101"/>
  <c r="H1101"/>
  <c r="H1098"/>
  <c r="D1086"/>
  <c r="E1086"/>
  <c r="G1086"/>
  <c r="H1086"/>
  <c r="B1081"/>
  <c r="D1081"/>
  <c r="E1081"/>
  <c r="F1081"/>
  <c r="H1062"/>
  <c r="B1031"/>
  <c r="A1023"/>
  <c r="F1023"/>
  <c r="D1015"/>
  <c r="F1015"/>
  <c r="G1015"/>
  <c r="H1015"/>
  <c r="H1009"/>
  <c r="A1007"/>
  <c r="F1007"/>
  <c r="H998"/>
  <c r="H984"/>
  <c r="H968"/>
  <c r="A962"/>
  <c r="B962"/>
  <c r="D962"/>
  <c r="E962"/>
  <c r="F962"/>
  <c r="A931"/>
  <c r="H923"/>
  <c r="B920"/>
  <c r="A914"/>
  <c r="B898"/>
  <c r="E890"/>
  <c r="F890"/>
  <c r="G890"/>
  <c r="A886"/>
  <c r="E866"/>
  <c r="B866"/>
  <c r="D866"/>
  <c r="F866"/>
  <c r="G866"/>
  <c r="H866"/>
  <c r="E831"/>
  <c r="A831"/>
  <c r="H831"/>
  <c r="B831"/>
  <c r="D831"/>
  <c r="F831"/>
  <c r="A817"/>
  <c r="B773"/>
  <c r="B757"/>
  <c r="B747"/>
  <c r="H804"/>
  <c r="D804"/>
  <c r="G804"/>
  <c r="E804"/>
  <c r="F804"/>
  <c r="E1102"/>
  <c r="G1102"/>
  <c r="H1102"/>
  <c r="A1085"/>
  <c r="B1085"/>
  <c r="H1085"/>
  <c r="B649"/>
  <c r="E649"/>
  <c r="F649"/>
  <c r="G649"/>
  <c r="H649"/>
  <c r="A649"/>
  <c r="A1040"/>
  <c r="E1029"/>
  <c r="F1029"/>
  <c r="H1029"/>
  <c r="A1029"/>
  <c r="B1024"/>
  <c r="B1011"/>
  <c r="B1008"/>
  <c r="A983"/>
  <c r="E670"/>
  <c r="A670"/>
  <c r="B670"/>
  <c r="G670"/>
  <c r="H670"/>
  <c r="F670"/>
  <c r="B1176"/>
  <c r="A1172"/>
  <c r="B1168"/>
  <c r="A1164"/>
  <c r="B1160"/>
  <c r="A1156"/>
  <c r="B1152"/>
  <c r="B1150"/>
  <c r="B1144"/>
  <c r="B1142"/>
  <c r="A1140"/>
  <c r="B1136"/>
  <c r="B1134"/>
  <c r="A1132"/>
  <c r="A1130"/>
  <c r="F1125"/>
  <c r="H1125"/>
  <c r="A1125"/>
  <c r="E1118"/>
  <c r="G1118"/>
  <c r="A1024"/>
  <c r="E1013"/>
  <c r="F1013"/>
  <c r="H1013"/>
  <c r="A1013"/>
  <c r="A1008"/>
  <c r="A1005"/>
  <c r="B1005"/>
  <c r="H1005"/>
  <c r="B1000"/>
  <c r="A991"/>
  <c r="F991"/>
  <c r="B838"/>
  <c r="D838"/>
  <c r="E838"/>
  <c r="F838"/>
  <c r="G838"/>
  <c r="B823"/>
  <c r="A1149"/>
  <c r="H1149"/>
  <c r="H1141"/>
  <c r="A1141"/>
  <c r="A1133"/>
  <c r="H1133"/>
  <c r="H1126"/>
  <c r="B1122"/>
  <c r="E1122"/>
  <c r="H1119"/>
  <c r="A1115"/>
  <c r="D1115"/>
  <c r="H1110"/>
  <c r="A1106"/>
  <c r="G1098"/>
  <c r="F1075"/>
  <c r="B1065"/>
  <c r="D1065"/>
  <c r="E1065"/>
  <c r="F1065"/>
  <c r="A1060"/>
  <c r="H1046"/>
  <c r="A1031"/>
  <c r="A1018"/>
  <c r="B1015"/>
  <c r="G1009"/>
  <c r="F998"/>
  <c r="B993"/>
  <c r="G984"/>
  <c r="A978"/>
  <c r="B978"/>
  <c r="D978"/>
  <c r="E978"/>
  <c r="F978"/>
  <c r="D974"/>
  <c r="E974"/>
  <c r="F974"/>
  <c r="G974"/>
  <c r="H974"/>
  <c r="G968"/>
  <c r="G961"/>
  <c r="B959"/>
  <c r="B942"/>
  <c r="A938"/>
  <c r="B938"/>
  <c r="G938"/>
  <c r="H930"/>
  <c r="A920"/>
  <c r="E916"/>
  <c r="F916"/>
  <c r="G916"/>
  <c r="H916"/>
  <c r="B916"/>
  <c r="A908"/>
  <c r="B908"/>
  <c r="F908"/>
  <c r="A898"/>
  <c r="H885"/>
  <c r="E882"/>
  <c r="A882"/>
  <c r="B882"/>
  <c r="D882"/>
  <c r="F870"/>
  <c r="G870"/>
  <c r="H870"/>
  <c r="B870"/>
  <c r="G830"/>
  <c r="D830"/>
  <c r="E830"/>
  <c r="F830"/>
  <c r="H830"/>
  <c r="B830"/>
  <c r="D821"/>
  <c r="G821"/>
  <c r="E821"/>
  <c r="F821"/>
  <c r="H821"/>
  <c r="A811"/>
  <c r="G797"/>
  <c r="A797"/>
  <c r="H797"/>
  <c r="B797"/>
  <c r="F797"/>
  <c r="A773"/>
  <c r="E734"/>
  <c r="F734"/>
  <c r="G734"/>
  <c r="H734"/>
  <c r="B734"/>
  <c r="D734"/>
  <c r="A734"/>
  <c r="F1093"/>
  <c r="H1093"/>
  <c r="A1093"/>
  <c r="A1062"/>
  <c r="B1062"/>
  <c r="G1062"/>
  <c r="A923"/>
  <c r="B923"/>
  <c r="F923"/>
  <c r="G970"/>
  <c r="H970"/>
  <c r="G918"/>
  <c r="D918"/>
  <c r="E918"/>
  <c r="F918"/>
  <c r="H918"/>
  <c r="A918"/>
  <c r="H839"/>
  <c r="E839"/>
  <c r="D839"/>
  <c r="F839"/>
  <c r="G839"/>
  <c r="A839"/>
  <c r="B839"/>
  <c r="E72"/>
  <c r="A72"/>
  <c r="B72"/>
  <c r="D72"/>
  <c r="H72"/>
  <c r="G72"/>
  <c r="F72"/>
  <c r="E1045"/>
  <c r="F1045"/>
  <c r="H1045"/>
  <c r="A1045"/>
  <c r="B1040"/>
  <c r="F988"/>
  <c r="G988"/>
  <c r="H988"/>
  <c r="B988"/>
  <c r="A986"/>
  <c r="A976"/>
  <c r="F963"/>
  <c r="G963"/>
  <c r="H963"/>
  <c r="B957"/>
  <c r="D939"/>
  <c r="E939"/>
  <c r="F939"/>
  <c r="G939"/>
  <c r="H939"/>
  <c r="D935"/>
  <c r="E935"/>
  <c r="F935"/>
  <c r="G935"/>
  <c r="H935"/>
  <c r="A935"/>
  <c r="A932"/>
  <c r="B932"/>
  <c r="D932"/>
  <c r="B918"/>
  <c r="A888"/>
  <c r="E1062"/>
  <c r="D1054"/>
  <c r="E1054"/>
  <c r="G1054"/>
  <c r="H1054"/>
  <c r="B1049"/>
  <c r="D1049"/>
  <c r="E1049"/>
  <c r="F1049"/>
  <c r="A1044"/>
  <c r="H1030"/>
  <c r="B1023"/>
  <c r="A1015"/>
  <c r="F1009"/>
  <c r="B1007"/>
  <c r="A993"/>
  <c r="G989"/>
  <c r="F984"/>
  <c r="G977"/>
  <c r="B974"/>
  <c r="F961"/>
  <c r="A959"/>
  <c r="H941"/>
  <c r="B941"/>
  <c r="D941"/>
  <c r="E941"/>
  <c r="F941"/>
  <c r="G941"/>
  <c r="D937"/>
  <c r="E937"/>
  <c r="F937"/>
  <c r="G937"/>
  <c r="H937"/>
  <c r="E923"/>
  <c r="D913"/>
  <c r="A913"/>
  <c r="B913"/>
  <c r="E913"/>
  <c r="F913"/>
  <c r="G913"/>
  <c r="H904"/>
  <c r="G897"/>
  <c r="G885"/>
  <c r="A870"/>
  <c r="E756"/>
  <c r="H756"/>
  <c r="A756"/>
  <c r="B756"/>
  <c r="D756"/>
  <c r="G756"/>
  <c r="F725"/>
  <c r="A725"/>
  <c r="E725"/>
  <c r="G725"/>
  <c r="H725"/>
  <c r="B725"/>
  <c r="D725"/>
  <c r="D711"/>
  <c r="B711"/>
  <c r="E711"/>
  <c r="G711"/>
  <c r="H711"/>
  <c r="A711"/>
  <c r="F667"/>
  <c r="G667"/>
  <c r="H667"/>
  <c r="A667"/>
  <c r="B667"/>
  <c r="E667"/>
  <c r="D667"/>
  <c r="F582"/>
  <c r="E582"/>
  <c r="H582"/>
  <c r="B582"/>
  <c r="G582"/>
  <c r="A582"/>
  <c r="D1022"/>
  <c r="E1022"/>
  <c r="G1022"/>
  <c r="H1022"/>
  <c r="B1017"/>
  <c r="D1017"/>
  <c r="E1017"/>
  <c r="F1017"/>
  <c r="A998"/>
  <c r="B998"/>
  <c r="G998"/>
  <c r="D992"/>
  <c r="E992"/>
  <c r="F992"/>
  <c r="G992"/>
  <c r="A968"/>
  <c r="E968"/>
  <c r="A933"/>
  <c r="E933"/>
  <c r="F933"/>
  <c r="G933"/>
  <c r="H933"/>
  <c r="B933"/>
  <c r="G1059"/>
  <c r="H1059"/>
  <c r="A1046"/>
  <c r="B1046"/>
  <c r="G1046"/>
  <c r="G1116"/>
  <c r="B1116"/>
  <c r="B1102"/>
  <c r="A1090"/>
  <c r="B1061"/>
  <c r="B1131"/>
  <c r="A1129"/>
  <c r="F1126"/>
  <c r="A1122"/>
  <c r="G1119"/>
  <c r="A1113"/>
  <c r="F1110"/>
  <c r="H1105"/>
  <c r="H1100"/>
  <c r="F1098"/>
  <c r="E1093"/>
  <c r="B1086"/>
  <c r="A1081"/>
  <c r="E1075"/>
  <c r="B1073"/>
  <c r="B1149"/>
  <c r="B1145"/>
  <c r="B1143"/>
  <c r="B1141"/>
  <c r="B1137"/>
  <c r="B1135"/>
  <c r="B1133"/>
  <c r="A1131"/>
  <c r="E1126"/>
  <c r="E1119"/>
  <c r="A1117"/>
  <c r="H1117"/>
  <c r="B1115"/>
  <c r="E1110"/>
  <c r="G1105"/>
  <c r="F1100"/>
  <c r="D1093"/>
  <c r="H1088"/>
  <c r="A1086"/>
  <c r="D1075"/>
  <c r="A1073"/>
  <c r="A1065"/>
  <c r="D1062"/>
  <c r="E1059"/>
  <c r="B1057"/>
  <c r="E1046"/>
  <c r="F1043"/>
  <c r="B1033"/>
  <c r="D1033"/>
  <c r="E1033"/>
  <c r="F1033"/>
  <c r="F1030"/>
  <c r="A1028"/>
  <c r="F1022"/>
  <c r="G1017"/>
  <c r="E1009"/>
  <c r="D998"/>
  <c r="G995"/>
  <c r="H995"/>
  <c r="H992"/>
  <c r="F989"/>
  <c r="D984"/>
  <c r="F977"/>
  <c r="A974"/>
  <c r="D968"/>
  <c r="H964"/>
  <c r="E961"/>
  <c r="B958"/>
  <c r="D958"/>
  <c r="E958"/>
  <c r="F958"/>
  <c r="G958"/>
  <c r="H958"/>
  <c r="A941"/>
  <c r="B937"/>
  <c r="D933"/>
  <c r="A930"/>
  <c r="B930"/>
  <c r="D930"/>
  <c r="E930"/>
  <c r="F930"/>
  <c r="D923"/>
  <c r="A916"/>
  <c r="G912"/>
  <c r="G904"/>
  <c r="E897"/>
  <c r="G893"/>
  <c r="H893"/>
  <c r="E893"/>
  <c r="F893"/>
  <c r="B893"/>
  <c r="E885"/>
  <c r="D865"/>
  <c r="E865"/>
  <c r="F865"/>
  <c r="G865"/>
  <c r="B865"/>
  <c r="H852"/>
  <c r="E852"/>
  <c r="F852"/>
  <c r="G852"/>
  <c r="A852"/>
  <c r="B852"/>
  <c r="A848"/>
  <c r="G848"/>
  <c r="B848"/>
  <c r="D848"/>
  <c r="E848"/>
  <c r="F829"/>
  <c r="H788"/>
  <c r="D788"/>
  <c r="F788"/>
  <c r="E788"/>
  <c r="G768"/>
  <c r="E724"/>
  <c r="H724"/>
  <c r="A724"/>
  <c r="B724"/>
  <c r="D724"/>
  <c r="F724"/>
  <c r="G724"/>
  <c r="A860"/>
  <c r="B860"/>
  <c r="D860"/>
  <c r="D776"/>
  <c r="A776"/>
  <c r="F776"/>
  <c r="H776"/>
  <c r="D765"/>
  <c r="G765"/>
  <c r="B765"/>
  <c r="H765"/>
  <c r="E765"/>
  <c r="A716"/>
  <c r="G716"/>
  <c r="B716"/>
  <c r="F716"/>
  <c r="B595"/>
  <c r="G595"/>
  <c r="D595"/>
  <c r="E595"/>
  <c r="F595"/>
  <c r="H595"/>
  <c r="A595"/>
  <c r="H377"/>
  <c r="D377"/>
  <c r="G377"/>
  <c r="A377"/>
  <c r="B377"/>
  <c r="E377"/>
  <c r="H253"/>
  <c r="E253"/>
  <c r="G253"/>
  <c r="B253"/>
  <c r="D253"/>
  <c r="F253"/>
  <c r="A253"/>
  <c r="H973"/>
  <c r="H951"/>
  <c r="H919"/>
  <c r="D849"/>
  <c r="E849"/>
  <c r="F849"/>
  <c r="G849"/>
  <c r="A844"/>
  <c r="B844"/>
  <c r="D844"/>
  <c r="B744"/>
  <c r="D744"/>
  <c r="H744"/>
  <c r="F744"/>
  <c r="G744"/>
  <c r="A744"/>
  <c r="A700"/>
  <c r="G700"/>
  <c r="B700"/>
  <c r="F700"/>
  <c r="H700"/>
  <c r="D663"/>
  <c r="F663"/>
  <c r="G663"/>
  <c r="H663"/>
  <c r="B663"/>
  <c r="A610"/>
  <c r="B610"/>
  <c r="F610"/>
  <c r="E610"/>
  <c r="G610"/>
  <c r="A513"/>
  <c r="B513"/>
  <c r="D513"/>
  <c r="E513"/>
  <c r="F513"/>
  <c r="H513"/>
  <c r="B899"/>
  <c r="D899"/>
  <c r="D856"/>
  <c r="E856"/>
  <c r="F856"/>
  <c r="G856"/>
  <c r="H856"/>
  <c r="G813"/>
  <c r="H813"/>
  <c r="E813"/>
  <c r="F813"/>
  <c r="A813"/>
  <c r="B810"/>
  <c r="D810"/>
  <c r="H810"/>
  <c r="F800"/>
  <c r="G800"/>
  <c r="H800"/>
  <c r="B800"/>
  <c r="B771"/>
  <c r="E771"/>
  <c r="F771"/>
  <c r="G771"/>
  <c r="H771"/>
  <c r="A771"/>
  <c r="F763"/>
  <c r="B763"/>
  <c r="G763"/>
  <c r="D763"/>
  <c r="E763"/>
  <c r="H763"/>
  <c r="F731"/>
  <c r="A731"/>
  <c r="B731"/>
  <c r="H731"/>
  <c r="G731"/>
  <c r="E686"/>
  <c r="H686"/>
  <c r="D686"/>
  <c r="F686"/>
  <c r="G686"/>
  <c r="D630"/>
  <c r="F630"/>
  <c r="G630"/>
  <c r="H630"/>
  <c r="A630"/>
  <c r="E630"/>
  <c r="G446"/>
  <c r="A446"/>
  <c r="F446"/>
  <c r="B446"/>
  <c r="E446"/>
  <c r="D446"/>
  <c r="H446"/>
  <c r="B268"/>
  <c r="F268"/>
  <c r="D268"/>
  <c r="E268"/>
  <c r="G268"/>
  <c r="H268"/>
  <c r="A268"/>
  <c r="D1099"/>
  <c r="D1083"/>
  <c r="D1067"/>
  <c r="D1051"/>
  <c r="D1035"/>
  <c r="D1019"/>
  <c r="D1003"/>
  <c r="F1001"/>
  <c r="D987"/>
  <c r="F985"/>
  <c r="D971"/>
  <c r="F969"/>
  <c r="F960"/>
  <c r="D947"/>
  <c r="G943"/>
  <c r="F928"/>
  <c r="D915"/>
  <c r="G911"/>
  <c r="G907"/>
  <c r="G905"/>
  <c r="D901"/>
  <c r="E894"/>
  <c r="A892"/>
  <c r="B892"/>
  <c r="D892"/>
  <c r="G889"/>
  <c r="F884"/>
  <c r="G879"/>
  <c r="G877"/>
  <c r="H877"/>
  <c r="E869"/>
  <c r="F853"/>
  <c r="E845"/>
  <c r="B843"/>
  <c r="E837"/>
  <c r="F825"/>
  <c r="F822"/>
  <c r="D822"/>
  <c r="E822"/>
  <c r="G822"/>
  <c r="E816"/>
  <c r="E806"/>
  <c r="B803"/>
  <c r="A803"/>
  <c r="D803"/>
  <c r="E803"/>
  <c r="F803"/>
  <c r="A800"/>
  <c r="A796"/>
  <c r="E796"/>
  <c r="H796"/>
  <c r="D796"/>
  <c r="F796"/>
  <c r="G796"/>
  <c r="G793"/>
  <c r="B778"/>
  <c r="D778"/>
  <c r="F778"/>
  <c r="A763"/>
  <c r="A707"/>
  <c r="B707"/>
  <c r="H707"/>
  <c r="E707"/>
  <c r="B686"/>
  <c r="D654"/>
  <c r="E654"/>
  <c r="A654"/>
  <c r="B654"/>
  <c r="F654"/>
  <c r="A635"/>
  <c r="B635"/>
  <c r="F635"/>
  <c r="E635"/>
  <c r="B630"/>
  <c r="A442"/>
  <c r="B442"/>
  <c r="G442"/>
  <c r="E442"/>
  <c r="F442"/>
  <c r="H442"/>
  <c r="E1001"/>
  <c r="E985"/>
  <c r="B973"/>
  <c r="E969"/>
  <c r="E960"/>
  <c r="H954"/>
  <c r="B951"/>
  <c r="E943"/>
  <c r="B934"/>
  <c r="E928"/>
  <c r="H922"/>
  <c r="B919"/>
  <c r="E911"/>
  <c r="F907"/>
  <c r="E905"/>
  <c r="A899"/>
  <c r="E889"/>
  <c r="E884"/>
  <c r="G861"/>
  <c r="H861"/>
  <c r="B856"/>
  <c r="A843"/>
  <c r="D840"/>
  <c r="E840"/>
  <c r="F840"/>
  <c r="D837"/>
  <c r="H827"/>
  <c r="B819"/>
  <c r="E819"/>
  <c r="H819"/>
  <c r="B813"/>
  <c r="A810"/>
  <c r="G781"/>
  <c r="D781"/>
  <c r="E781"/>
  <c r="H781"/>
  <c r="D759"/>
  <c r="B759"/>
  <c r="G759"/>
  <c r="E759"/>
  <c r="A746"/>
  <c r="G746"/>
  <c r="F746"/>
  <c r="E735"/>
  <c r="B735"/>
  <c r="D735"/>
  <c r="F735"/>
  <c r="G735"/>
  <c r="H735"/>
  <c r="A686"/>
  <c r="D639"/>
  <c r="F639"/>
  <c r="G639"/>
  <c r="H639"/>
  <c r="B639"/>
  <c r="E432"/>
  <c r="D432"/>
  <c r="F432"/>
  <c r="A432"/>
  <c r="H432"/>
  <c r="G432"/>
  <c r="D1001"/>
  <c r="D985"/>
  <c r="D969"/>
  <c r="D960"/>
  <c r="G954"/>
  <c r="D943"/>
  <c r="A934"/>
  <c r="D928"/>
  <c r="G922"/>
  <c r="D911"/>
  <c r="E907"/>
  <c r="D905"/>
  <c r="D889"/>
  <c r="D884"/>
  <c r="E879"/>
  <c r="F879"/>
  <c r="H879"/>
  <c r="A879"/>
  <c r="A869"/>
  <c r="B869"/>
  <c r="A856"/>
  <c r="G845"/>
  <c r="H845"/>
  <c r="F827"/>
  <c r="E825"/>
  <c r="G825"/>
  <c r="B816"/>
  <c r="A816"/>
  <c r="D809"/>
  <c r="E809"/>
  <c r="F809"/>
  <c r="G809"/>
  <c r="H809"/>
  <c r="F806"/>
  <c r="G806"/>
  <c r="H806"/>
  <c r="H795"/>
  <c r="E793"/>
  <c r="D793"/>
  <c r="A778"/>
  <c r="B755"/>
  <c r="H755"/>
  <c r="D755"/>
  <c r="A755"/>
  <c r="E755"/>
  <c r="E718"/>
  <c r="A718"/>
  <c r="B718"/>
  <c r="D718"/>
  <c r="F718"/>
  <c r="G718"/>
  <c r="H718"/>
  <c r="G706"/>
  <c r="B706"/>
  <c r="A706"/>
  <c r="D706"/>
  <c r="E706"/>
  <c r="F706"/>
  <c r="B592"/>
  <c r="A592"/>
  <c r="F592"/>
  <c r="E592"/>
  <c r="H592"/>
  <c r="D584"/>
  <c r="F584"/>
  <c r="H584"/>
  <c r="B584"/>
  <c r="E584"/>
  <c r="D568"/>
  <c r="E568"/>
  <c r="A568"/>
  <c r="F568"/>
  <c r="B568"/>
  <c r="H568"/>
  <c r="A495"/>
  <c r="F495"/>
  <c r="B495"/>
  <c r="D495"/>
  <c r="E495"/>
  <c r="H495"/>
  <c r="G495"/>
  <c r="E465"/>
  <c r="D465"/>
  <c r="G465"/>
  <c r="B465"/>
  <c r="F465"/>
  <c r="H465"/>
  <c r="B432"/>
  <c r="F954"/>
  <c r="F922"/>
  <c r="D874"/>
  <c r="E874"/>
  <c r="F874"/>
  <c r="A853"/>
  <c r="B853"/>
  <c r="E827"/>
  <c r="B806"/>
  <c r="F799"/>
  <c r="G795"/>
  <c r="H783"/>
  <c r="B781"/>
  <c r="A759"/>
  <c r="G754"/>
  <c r="B754"/>
  <c r="A754"/>
  <c r="F754"/>
  <c r="D754"/>
  <c r="E754"/>
  <c r="H754"/>
  <c r="E750"/>
  <c r="B750"/>
  <c r="D750"/>
  <c r="F750"/>
  <c r="B746"/>
  <c r="A735"/>
  <c r="E676"/>
  <c r="F676"/>
  <c r="G676"/>
  <c r="H676"/>
  <c r="D676"/>
  <c r="A676"/>
  <c r="B676"/>
  <c r="E660"/>
  <c r="F660"/>
  <c r="G660"/>
  <c r="H660"/>
  <c r="B660"/>
  <c r="A639"/>
  <c r="H564"/>
  <c r="D564"/>
  <c r="E564"/>
  <c r="G564"/>
  <c r="A564"/>
  <c r="B564"/>
  <c r="F564"/>
  <c r="D489"/>
  <c r="G489"/>
  <c r="F489"/>
  <c r="A489"/>
  <c r="B489"/>
  <c r="E489"/>
  <c r="E954"/>
  <c r="E922"/>
  <c r="A894"/>
  <c r="B884"/>
  <c r="H881"/>
  <c r="B879"/>
  <c r="B874"/>
  <c r="A861"/>
  <c r="D858"/>
  <c r="E858"/>
  <c r="F858"/>
  <c r="B845"/>
  <c r="B837"/>
  <c r="B825"/>
  <c r="B809"/>
  <c r="A806"/>
  <c r="E795"/>
  <c r="B793"/>
  <c r="F790"/>
  <c r="A790"/>
  <c r="B790"/>
  <c r="A781"/>
  <c r="G738"/>
  <c r="B738"/>
  <c r="H738"/>
  <c r="D738"/>
  <c r="E738"/>
  <c r="F738"/>
  <c r="D717"/>
  <c r="F717"/>
  <c r="G717"/>
  <c r="E717"/>
  <c r="B717"/>
  <c r="E591"/>
  <c r="B591"/>
  <c r="D591"/>
  <c r="F591"/>
  <c r="G591"/>
  <c r="H591"/>
  <c r="A591"/>
  <c r="A584"/>
  <c r="H580"/>
  <c r="D580"/>
  <c r="F580"/>
  <c r="G580"/>
  <c r="A580"/>
  <c r="B580"/>
  <c r="E580"/>
  <c r="B943"/>
  <c r="B911"/>
  <c r="B907"/>
  <c r="B905"/>
  <c r="B889"/>
  <c r="A884"/>
  <c r="H860"/>
  <c r="A827"/>
  <c r="G827"/>
  <c r="A825"/>
  <c r="A809"/>
  <c r="E799"/>
  <c r="B799"/>
  <c r="A799"/>
  <c r="A793"/>
  <c r="E783"/>
  <c r="D783"/>
  <c r="G783"/>
  <c r="A738"/>
  <c r="A717"/>
  <c r="A684"/>
  <c r="B684"/>
  <c r="G684"/>
  <c r="D684"/>
  <c r="E684"/>
  <c r="H684"/>
  <c r="A660"/>
  <c r="D606"/>
  <c r="A606"/>
  <c r="B606"/>
  <c r="G606"/>
  <c r="H606"/>
  <c r="E606"/>
  <c r="D881"/>
  <c r="F881"/>
  <c r="G881"/>
  <c r="G860"/>
  <c r="D836"/>
  <c r="E836"/>
  <c r="F836"/>
  <c r="G836"/>
  <c r="H836"/>
  <c r="D824"/>
  <c r="E824"/>
  <c r="F824"/>
  <c r="G824"/>
  <c r="H824"/>
  <c r="D805"/>
  <c r="E805"/>
  <c r="F805"/>
  <c r="G805"/>
  <c r="A795"/>
  <c r="F795"/>
  <c r="H716"/>
  <c r="A502"/>
  <c r="B502"/>
  <c r="G502"/>
  <c r="D502"/>
  <c r="E502"/>
  <c r="F502"/>
  <c r="H502"/>
  <c r="G498"/>
  <c r="E498"/>
  <c r="A498"/>
  <c r="F498"/>
  <c r="B498"/>
  <c r="H498"/>
  <c r="E802"/>
  <c r="H802"/>
  <c r="A791"/>
  <c r="F791"/>
  <c r="E710"/>
  <c r="F710"/>
  <c r="D710"/>
  <c r="G710"/>
  <c r="H710"/>
  <c r="D703"/>
  <c r="E703"/>
  <c r="F703"/>
  <c r="G703"/>
  <c r="H703"/>
  <c r="A703"/>
  <c r="E692"/>
  <c r="F692"/>
  <c r="G692"/>
  <c r="H692"/>
  <c r="A692"/>
  <c r="B692"/>
  <c r="D692"/>
  <c r="D685"/>
  <c r="E685"/>
  <c r="F685"/>
  <c r="G685"/>
  <c r="H685"/>
  <c r="A685"/>
  <c r="B685"/>
  <c r="H681"/>
  <c r="E681"/>
  <c r="F681"/>
  <c r="G681"/>
  <c r="B681"/>
  <c r="A673"/>
  <c r="B673"/>
  <c r="D673"/>
  <c r="G673"/>
  <c r="H673"/>
  <c r="G643"/>
  <c r="H643"/>
  <c r="B643"/>
  <c r="A643"/>
  <c r="A585"/>
  <c r="B585"/>
  <c r="D585"/>
  <c r="E585"/>
  <c r="F585"/>
  <c r="G585"/>
  <c r="D577"/>
  <c r="H577"/>
  <c r="A577"/>
  <c r="F577"/>
  <c r="B577"/>
  <c r="A524"/>
  <c r="B524"/>
  <c r="E524"/>
  <c r="F524"/>
  <c r="H524"/>
  <c r="G524"/>
  <c r="G434"/>
  <c r="F434"/>
  <c r="A434"/>
  <c r="B434"/>
  <c r="D434"/>
  <c r="E434"/>
  <c r="H434"/>
  <c r="A265"/>
  <c r="H265"/>
  <c r="F265"/>
  <c r="G265"/>
  <c r="D265"/>
  <c r="E265"/>
  <c r="H596"/>
  <c r="A596"/>
  <c r="B596"/>
  <c r="F596"/>
  <c r="D596"/>
  <c r="G557"/>
  <c r="H557"/>
  <c r="B557"/>
  <c r="D557"/>
  <c r="E557"/>
  <c r="F557"/>
  <c r="A557"/>
  <c r="E527"/>
  <c r="F527"/>
  <c r="B527"/>
  <c r="H527"/>
  <c r="B220"/>
  <c r="A220"/>
  <c r="F220"/>
  <c r="D220"/>
  <c r="E220"/>
  <c r="G220"/>
  <c r="H220"/>
  <c r="A213"/>
  <c r="E213"/>
  <c r="B213"/>
  <c r="D213"/>
  <c r="H213"/>
  <c r="G213"/>
  <c r="F159"/>
  <c r="B159"/>
  <c r="H159"/>
  <c r="E159"/>
  <c r="G159"/>
  <c r="A159"/>
  <c r="D159"/>
  <c r="D46"/>
  <c r="E46"/>
  <c r="F46"/>
  <c r="G46"/>
  <c r="H46"/>
  <c r="A46"/>
  <c r="B46"/>
  <c r="A764"/>
  <c r="D764"/>
  <c r="E764"/>
  <c r="G764"/>
  <c r="B723"/>
  <c r="H723"/>
  <c r="D723"/>
  <c r="D719"/>
  <c r="E719"/>
  <c r="F719"/>
  <c r="G719"/>
  <c r="H719"/>
  <c r="A719"/>
  <c r="F709"/>
  <c r="A709"/>
  <c r="B709"/>
  <c r="H709"/>
  <c r="B698"/>
  <c r="H698"/>
  <c r="D698"/>
  <c r="D695"/>
  <c r="B695"/>
  <c r="E695"/>
  <c r="F683"/>
  <c r="G683"/>
  <c r="H683"/>
  <c r="A683"/>
  <c r="F652"/>
  <c r="E652"/>
  <c r="D652"/>
  <c r="H641"/>
  <c r="F641"/>
  <c r="G641"/>
  <c r="A556"/>
  <c r="B556"/>
  <c r="E556"/>
  <c r="F556"/>
  <c r="D556"/>
  <c r="D552"/>
  <c r="E552"/>
  <c r="A552"/>
  <c r="F552"/>
  <c r="G552"/>
  <c r="H552"/>
  <c r="B552"/>
  <c r="D542"/>
  <c r="F542"/>
  <c r="H542"/>
  <c r="A542"/>
  <c r="E542"/>
  <c r="G542"/>
  <c r="E364"/>
  <c r="H364"/>
  <c r="F364"/>
  <c r="B364"/>
  <c r="D364"/>
  <c r="G364"/>
  <c r="D337"/>
  <c r="H337"/>
  <c r="F337"/>
  <c r="G337"/>
  <c r="A337"/>
  <c r="E337"/>
  <c r="B337"/>
  <c r="E867"/>
  <c r="E851"/>
  <c r="E842"/>
  <c r="E820"/>
  <c r="A780"/>
  <c r="H780"/>
  <c r="B775"/>
  <c r="H772"/>
  <c r="B772"/>
  <c r="D772"/>
  <c r="G772"/>
  <c r="E767"/>
  <c r="B767"/>
  <c r="G767"/>
  <c r="B764"/>
  <c r="H761"/>
  <c r="G761"/>
  <c r="D733"/>
  <c r="G733"/>
  <c r="A733"/>
  <c r="B733"/>
  <c r="F715"/>
  <c r="H715"/>
  <c r="A715"/>
  <c r="B715"/>
  <c r="D715"/>
  <c r="E715"/>
  <c r="G715"/>
  <c r="E702"/>
  <c r="A702"/>
  <c r="B702"/>
  <c r="A695"/>
  <c r="E690"/>
  <c r="B683"/>
  <c r="D662"/>
  <c r="E662"/>
  <c r="F662"/>
  <c r="G662"/>
  <c r="A662"/>
  <c r="G658"/>
  <c r="H658"/>
  <c r="B658"/>
  <c r="D658"/>
  <c r="E658"/>
  <c r="F658"/>
  <c r="E633"/>
  <c r="A626"/>
  <c r="F626"/>
  <c r="H626"/>
  <c r="B626"/>
  <c r="G626"/>
  <c r="B609"/>
  <c r="D609"/>
  <c r="E609"/>
  <c r="F609"/>
  <c r="G609"/>
  <c r="H609"/>
  <c r="A609"/>
  <c r="H588"/>
  <c r="B542"/>
  <c r="A364"/>
  <c r="D867"/>
  <c r="D851"/>
  <c r="D842"/>
  <c r="D820"/>
  <c r="D801"/>
  <c r="D792"/>
  <c r="H792"/>
  <c r="G777"/>
  <c r="H777"/>
  <c r="A775"/>
  <c r="H769"/>
  <c r="B752"/>
  <c r="E752"/>
  <c r="F742"/>
  <c r="A742"/>
  <c r="G742"/>
  <c r="B739"/>
  <c r="H739"/>
  <c r="A739"/>
  <c r="D739"/>
  <c r="E739"/>
  <c r="G739"/>
  <c r="F736"/>
  <c r="G736"/>
  <c r="H736"/>
  <c r="B736"/>
  <c r="A723"/>
  <c r="B719"/>
  <c r="A698"/>
  <c r="G675"/>
  <c r="B662"/>
  <c r="A658"/>
  <c r="B652"/>
  <c r="B641"/>
  <c r="H618"/>
  <c r="A618"/>
  <c r="B618"/>
  <c r="F618"/>
  <c r="G618"/>
  <c r="E571"/>
  <c r="F571"/>
  <c r="G571"/>
  <c r="H571"/>
  <c r="D571"/>
  <c r="A530"/>
  <c r="F530"/>
  <c r="D530"/>
  <c r="G530"/>
  <c r="H530"/>
  <c r="B530"/>
  <c r="F517"/>
  <c r="G517"/>
  <c r="B517"/>
  <c r="H517"/>
  <c r="A517"/>
  <c r="F439"/>
  <c r="D439"/>
  <c r="H439"/>
  <c r="E439"/>
  <c r="G439"/>
  <c r="B439"/>
  <c r="A439"/>
  <c r="A341"/>
  <c r="B341"/>
  <c r="E341"/>
  <c r="F341"/>
  <c r="D341"/>
  <c r="G341"/>
  <c r="H341"/>
  <c r="H789"/>
  <c r="H774"/>
  <c r="G769"/>
  <c r="A752"/>
  <c r="A732"/>
  <c r="G732"/>
  <c r="D732"/>
  <c r="E732"/>
  <c r="F732"/>
  <c r="D701"/>
  <c r="F701"/>
  <c r="G701"/>
  <c r="E701"/>
  <c r="G690"/>
  <c r="H690"/>
  <c r="B690"/>
  <c r="A690"/>
  <c r="D679"/>
  <c r="E679"/>
  <c r="G679"/>
  <c r="H679"/>
  <c r="B633"/>
  <c r="A633"/>
  <c r="G633"/>
  <c r="F633"/>
  <c r="H633"/>
  <c r="D622"/>
  <c r="E622"/>
  <c r="F622"/>
  <c r="G622"/>
  <c r="H622"/>
  <c r="A588"/>
  <c r="E588"/>
  <c r="F588"/>
  <c r="G588"/>
  <c r="B571"/>
  <c r="H508"/>
  <c r="E383"/>
  <c r="A383"/>
  <c r="B383"/>
  <c r="H383"/>
  <c r="G383"/>
  <c r="D383"/>
  <c r="F383"/>
  <c r="B801"/>
  <c r="B792"/>
  <c r="F789"/>
  <c r="B777"/>
  <c r="E774"/>
  <c r="E769"/>
  <c r="H766"/>
  <c r="A761"/>
  <c r="H729"/>
  <c r="A729"/>
  <c r="B729"/>
  <c r="G729"/>
  <c r="G722"/>
  <c r="B722"/>
  <c r="A722"/>
  <c r="D722"/>
  <c r="E722"/>
  <c r="F722"/>
  <c r="F714"/>
  <c r="B701"/>
  <c r="B679"/>
  <c r="A668"/>
  <c r="B668"/>
  <c r="G668"/>
  <c r="F668"/>
  <c r="H668"/>
  <c r="H665"/>
  <c r="D665"/>
  <c r="G657"/>
  <c r="D651"/>
  <c r="E651"/>
  <c r="F651"/>
  <c r="G651"/>
  <c r="H651"/>
  <c r="A651"/>
  <c r="B651"/>
  <c r="A637"/>
  <c r="E637"/>
  <c r="D637"/>
  <c r="F637"/>
  <c r="G637"/>
  <c r="H637"/>
  <c r="B622"/>
  <c r="E613"/>
  <c r="D613"/>
  <c r="F613"/>
  <c r="G613"/>
  <c r="H613"/>
  <c r="A613"/>
  <c r="D603"/>
  <c r="E603"/>
  <c r="F603"/>
  <c r="G603"/>
  <c r="H603"/>
  <c r="B603"/>
  <c r="B588"/>
  <c r="A571"/>
  <c r="A546"/>
  <c r="F546"/>
  <c r="B546"/>
  <c r="H546"/>
  <c r="G546"/>
  <c r="B820"/>
  <c r="B794"/>
  <c r="A792"/>
  <c r="A777"/>
  <c r="E751"/>
  <c r="F751"/>
  <c r="G751"/>
  <c r="H751"/>
  <c r="B751"/>
  <c r="A748"/>
  <c r="G748"/>
  <c r="B748"/>
  <c r="B732"/>
  <c r="A701"/>
  <c r="A679"/>
  <c r="A675"/>
  <c r="B675"/>
  <c r="H675"/>
  <c r="F675"/>
  <c r="H650"/>
  <c r="A650"/>
  <c r="F650"/>
  <c r="D650"/>
  <c r="E650"/>
  <c r="G650"/>
  <c r="A622"/>
  <c r="B617"/>
  <c r="E617"/>
  <c r="F617"/>
  <c r="G617"/>
  <c r="H617"/>
  <c r="G508"/>
  <c r="E508"/>
  <c r="A508"/>
  <c r="B508"/>
  <c r="F508"/>
  <c r="E482"/>
  <c r="D482"/>
  <c r="G482"/>
  <c r="A482"/>
  <c r="H482"/>
  <c r="H359"/>
  <c r="D359"/>
  <c r="A359"/>
  <c r="B359"/>
  <c r="E359"/>
  <c r="F359"/>
  <c r="G359"/>
  <c r="H295"/>
  <c r="D295"/>
  <c r="E295"/>
  <c r="F295"/>
  <c r="A295"/>
  <c r="B295"/>
  <c r="G295"/>
  <c r="B789"/>
  <c r="D789"/>
  <c r="G789"/>
  <c r="F774"/>
  <c r="A774"/>
  <c r="B774"/>
  <c r="G774"/>
  <c r="A769"/>
  <c r="F769"/>
  <c r="D766"/>
  <c r="E766"/>
  <c r="G766"/>
  <c r="B760"/>
  <c r="D760"/>
  <c r="E760"/>
  <c r="F760"/>
  <c r="H760"/>
  <c r="B714"/>
  <c r="H714"/>
  <c r="D714"/>
  <c r="A657"/>
  <c r="B657"/>
  <c r="D657"/>
  <c r="F657"/>
  <c r="F636"/>
  <c r="D636"/>
  <c r="E636"/>
  <c r="G636"/>
  <c r="H636"/>
  <c r="A636"/>
  <c r="E632"/>
  <c r="F632"/>
  <c r="G632"/>
  <c r="H632"/>
  <c r="G525"/>
  <c r="H525"/>
  <c r="D525"/>
  <c r="F525"/>
  <c r="E525"/>
  <c r="A504"/>
  <c r="F504"/>
  <c r="D504"/>
  <c r="G504"/>
  <c r="H504"/>
  <c r="B504"/>
  <c r="E504"/>
  <c r="F426"/>
  <c r="H426"/>
  <c r="A426"/>
  <c r="B426"/>
  <c r="E426"/>
  <c r="D426"/>
  <c r="G426"/>
  <c r="H317"/>
  <c r="B317"/>
  <c r="G317"/>
  <c r="D317"/>
  <c r="A317"/>
  <c r="F317"/>
  <c r="E317"/>
  <c r="B712"/>
  <c r="D712"/>
  <c r="B696"/>
  <c r="D696"/>
  <c r="A691"/>
  <c r="B691"/>
  <c r="H691"/>
  <c r="D678"/>
  <c r="E678"/>
  <c r="F678"/>
  <c r="G678"/>
  <c r="B621"/>
  <c r="D621"/>
  <c r="E621"/>
  <c r="F621"/>
  <c r="G621"/>
  <c r="H621"/>
  <c r="F614"/>
  <c r="A614"/>
  <c r="B614"/>
  <c r="G614"/>
  <c r="A578"/>
  <c r="E578"/>
  <c r="F578"/>
  <c r="G578"/>
  <c r="H578"/>
  <c r="E575"/>
  <c r="F575"/>
  <c r="A565"/>
  <c r="D565"/>
  <c r="E565"/>
  <c r="B565"/>
  <c r="F565"/>
  <c r="G565"/>
  <c r="H565"/>
  <c r="D561"/>
  <c r="H561"/>
  <c r="E561"/>
  <c r="A477"/>
  <c r="D477"/>
  <c r="H477"/>
  <c r="E477"/>
  <c r="B477"/>
  <c r="F477"/>
  <c r="G477"/>
  <c r="B468"/>
  <c r="A468"/>
  <c r="E468"/>
  <c r="F468"/>
  <c r="G468"/>
  <c r="H468"/>
  <c r="F458"/>
  <c r="B458"/>
  <c r="H458"/>
  <c r="D458"/>
  <c r="G458"/>
  <c r="A433"/>
  <c r="D433"/>
  <c r="G433"/>
  <c r="H433"/>
  <c r="F433"/>
  <c r="E433"/>
  <c r="B424"/>
  <c r="F424"/>
  <c r="G424"/>
  <c r="H424"/>
  <c r="D424"/>
  <c r="E424"/>
  <c r="A417"/>
  <c r="F417"/>
  <c r="B417"/>
  <c r="H417"/>
  <c r="E417"/>
  <c r="H787"/>
  <c r="H770"/>
  <c r="E720"/>
  <c r="E704"/>
  <c r="F697"/>
  <c r="B680"/>
  <c r="D680"/>
  <c r="E680"/>
  <c r="E677"/>
  <c r="F620"/>
  <c r="A620"/>
  <c r="E620"/>
  <c r="G605"/>
  <c r="D605"/>
  <c r="E605"/>
  <c r="F605"/>
  <c r="H605"/>
  <c r="H602"/>
  <c r="A602"/>
  <c r="B602"/>
  <c r="F602"/>
  <c r="H598"/>
  <c r="B587"/>
  <c r="D587"/>
  <c r="E587"/>
  <c r="F587"/>
  <c r="G587"/>
  <c r="A540"/>
  <c r="B540"/>
  <c r="E540"/>
  <c r="F540"/>
  <c r="D540"/>
  <c r="G540"/>
  <c r="H540"/>
  <c r="F534"/>
  <c r="G534"/>
  <c r="A534"/>
  <c r="B534"/>
  <c r="E534"/>
  <c r="D720"/>
  <c r="A659"/>
  <c r="B659"/>
  <c r="H659"/>
  <c r="E645"/>
  <c r="G645"/>
  <c r="H645"/>
  <c r="A645"/>
  <c r="H625"/>
  <c r="G612"/>
  <c r="H608"/>
  <c r="E598"/>
  <c r="H594"/>
  <c r="H590"/>
  <c r="A587"/>
  <c r="E555"/>
  <c r="A555"/>
  <c r="B555"/>
  <c r="D555"/>
  <c r="F555"/>
  <c r="G555"/>
  <c r="H551"/>
  <c r="G539"/>
  <c r="A537"/>
  <c r="B537"/>
  <c r="G537"/>
  <c r="F537"/>
  <c r="H519"/>
  <c r="H515"/>
  <c r="A515"/>
  <c r="D515"/>
  <c r="B515"/>
  <c r="E515"/>
  <c r="F515"/>
  <c r="G515"/>
  <c r="E480"/>
  <c r="F480"/>
  <c r="G480"/>
  <c r="H480"/>
  <c r="B480"/>
  <c r="A480"/>
  <c r="D480"/>
  <c r="E462"/>
  <c r="H453"/>
  <c r="A453"/>
  <c r="D453"/>
  <c r="E453"/>
  <c r="G453"/>
  <c r="B453"/>
  <c r="F453"/>
  <c r="F438"/>
  <c r="A677"/>
  <c r="F677"/>
  <c r="D669"/>
  <c r="E669"/>
  <c r="F669"/>
  <c r="G669"/>
  <c r="H669"/>
  <c r="A648"/>
  <c r="B648"/>
  <c r="G648"/>
  <c r="H642"/>
  <c r="H634"/>
  <c r="D634"/>
  <c r="E634"/>
  <c r="F634"/>
  <c r="G634"/>
  <c r="G625"/>
  <c r="B620"/>
  <c r="D616"/>
  <c r="A616"/>
  <c r="B616"/>
  <c r="G616"/>
  <c r="E612"/>
  <c r="G608"/>
  <c r="B605"/>
  <c r="G594"/>
  <c r="G590"/>
  <c r="E586"/>
  <c r="F573"/>
  <c r="H559"/>
  <c r="G551"/>
  <c r="B544"/>
  <c r="H544"/>
  <c r="D544"/>
  <c r="F539"/>
  <c r="F529"/>
  <c r="F519"/>
  <c r="F479"/>
  <c r="B452"/>
  <c r="D452"/>
  <c r="A452"/>
  <c r="E452"/>
  <c r="F452"/>
  <c r="G452"/>
  <c r="H452"/>
  <c r="H405"/>
  <c r="D405"/>
  <c r="E405"/>
  <c r="F405"/>
  <c r="A405"/>
  <c r="G405"/>
  <c r="E787"/>
  <c r="G762"/>
  <c r="G758"/>
  <c r="G745"/>
  <c r="E741"/>
  <c r="G730"/>
  <c r="H689"/>
  <c r="B664"/>
  <c r="D664"/>
  <c r="E664"/>
  <c r="D619"/>
  <c r="E619"/>
  <c r="F619"/>
  <c r="G619"/>
  <c r="H619"/>
  <c r="B601"/>
  <c r="E601"/>
  <c r="F601"/>
  <c r="G601"/>
  <c r="H601"/>
  <c r="F598"/>
  <c r="A598"/>
  <c r="B598"/>
  <c r="G598"/>
  <c r="G462"/>
  <c r="H462"/>
  <c r="A462"/>
  <c r="B462"/>
  <c r="F462"/>
  <c r="A438"/>
  <c r="G438"/>
  <c r="B438"/>
  <c r="H438"/>
  <c r="D438"/>
  <c r="G414"/>
  <c r="E414"/>
  <c r="A414"/>
  <c r="B414"/>
  <c r="F414"/>
  <c r="H414"/>
  <c r="D414"/>
  <c r="D371"/>
  <c r="E371"/>
  <c r="F371"/>
  <c r="G371"/>
  <c r="H371"/>
  <c r="A371"/>
  <c r="G326"/>
  <c r="A326"/>
  <c r="D326"/>
  <c r="B326"/>
  <c r="E326"/>
  <c r="F326"/>
  <c r="H326"/>
  <c r="A625"/>
  <c r="B625"/>
  <c r="D625"/>
  <c r="E625"/>
  <c r="H612"/>
  <c r="A612"/>
  <c r="B612"/>
  <c r="F612"/>
  <c r="D590"/>
  <c r="A590"/>
  <c r="F590"/>
  <c r="G586"/>
  <c r="H586"/>
  <c r="F586"/>
  <c r="G573"/>
  <c r="H573"/>
  <c r="E573"/>
  <c r="B573"/>
  <c r="E559"/>
  <c r="F559"/>
  <c r="B559"/>
  <c r="G559"/>
  <c r="A559"/>
  <c r="B547"/>
  <c r="F547"/>
  <c r="G547"/>
  <c r="D547"/>
  <c r="H547"/>
  <c r="E539"/>
  <c r="H539"/>
  <c r="D529"/>
  <c r="H529"/>
  <c r="A529"/>
  <c r="B529"/>
  <c r="G529"/>
  <c r="D519"/>
  <c r="B519"/>
  <c r="A519"/>
  <c r="G519"/>
  <c r="G479"/>
  <c r="H479"/>
  <c r="A479"/>
  <c r="B479"/>
  <c r="E479"/>
  <c r="A461"/>
  <c r="B461"/>
  <c r="G461"/>
  <c r="D461"/>
  <c r="E461"/>
  <c r="H461"/>
  <c r="F461"/>
  <c r="B392"/>
  <c r="F392"/>
  <c r="G392"/>
  <c r="H392"/>
  <c r="A392"/>
  <c r="E392"/>
  <c r="E384"/>
  <c r="D384"/>
  <c r="A384"/>
  <c r="B384"/>
  <c r="G384"/>
  <c r="H384"/>
  <c r="B371"/>
  <c r="E762"/>
  <c r="E745"/>
  <c r="E730"/>
  <c r="E708"/>
  <c r="G708"/>
  <c r="H708"/>
  <c r="B697"/>
  <c r="H694"/>
  <c r="F689"/>
  <c r="A669"/>
  <c r="A661"/>
  <c r="F661"/>
  <c r="A642"/>
  <c r="B642"/>
  <c r="D642"/>
  <c r="E642"/>
  <c r="A608"/>
  <c r="B608"/>
  <c r="F608"/>
  <c r="E597"/>
  <c r="D597"/>
  <c r="F597"/>
  <c r="G597"/>
  <c r="H597"/>
  <c r="A594"/>
  <c r="B594"/>
  <c r="F594"/>
  <c r="B590"/>
  <c r="A551"/>
  <c r="B551"/>
  <c r="F551"/>
  <c r="E543"/>
  <c r="F543"/>
  <c r="B543"/>
  <c r="A543"/>
  <c r="D543"/>
  <c r="G543"/>
  <c r="H543"/>
  <c r="B539"/>
  <c r="A470"/>
  <c r="D470"/>
  <c r="E470"/>
  <c r="F470"/>
  <c r="B470"/>
  <c r="G470"/>
  <c r="H470"/>
  <c r="H409"/>
  <c r="D409"/>
  <c r="G409"/>
  <c r="E409"/>
  <c r="F409"/>
  <c r="A409"/>
  <c r="F375"/>
  <c r="E375"/>
  <c r="G375"/>
  <c r="H375"/>
  <c r="B375"/>
  <c r="D375"/>
  <c r="A375"/>
  <c r="A325"/>
  <c r="E325"/>
  <c r="B325"/>
  <c r="F325"/>
  <c r="G325"/>
  <c r="H325"/>
  <c r="D322"/>
  <c r="G322"/>
  <c r="A322"/>
  <c r="H322"/>
  <c r="F322"/>
  <c r="B322"/>
  <c r="H753"/>
  <c r="D745"/>
  <c r="H721"/>
  <c r="A713"/>
  <c r="H705"/>
  <c r="A697"/>
  <c r="D653"/>
  <c r="E653"/>
  <c r="F653"/>
  <c r="G653"/>
  <c r="F647"/>
  <c r="G647"/>
  <c r="H647"/>
  <c r="A619"/>
  <c r="B611"/>
  <c r="G611"/>
  <c r="D611"/>
  <c r="E611"/>
  <c r="F611"/>
  <c r="H611"/>
  <c r="B586"/>
  <c r="A573"/>
  <c r="A562"/>
  <c r="F562"/>
  <c r="D562"/>
  <c r="E562"/>
  <c r="G562"/>
  <c r="H562"/>
  <c r="A547"/>
  <c r="A539"/>
  <c r="D536"/>
  <c r="E536"/>
  <c r="A536"/>
  <c r="B536"/>
  <c r="E518"/>
  <c r="F518"/>
  <c r="G518"/>
  <c r="B518"/>
  <c r="A518"/>
  <c r="D518"/>
  <c r="H518"/>
  <c r="E510"/>
  <c r="D510"/>
  <c r="A510"/>
  <c r="B510"/>
  <c r="F510"/>
  <c r="B500"/>
  <c r="F500"/>
  <c r="G500"/>
  <c r="A500"/>
  <c r="D500"/>
  <c r="E500"/>
  <c r="H500"/>
  <c r="D492"/>
  <c r="E492"/>
  <c r="F492"/>
  <c r="B492"/>
  <c r="B451"/>
  <c r="E451"/>
  <c r="F451"/>
  <c r="H451"/>
  <c r="E404"/>
  <c r="B404"/>
  <c r="F404"/>
  <c r="A404"/>
  <c r="D404"/>
  <c r="G404"/>
  <c r="D288"/>
  <c r="E288"/>
  <c r="H288"/>
  <c r="A288"/>
  <c r="G288"/>
  <c r="B288"/>
  <c r="F288"/>
  <c r="H712"/>
  <c r="H696"/>
  <c r="D694"/>
  <c r="E694"/>
  <c r="F694"/>
  <c r="G691"/>
  <c r="A689"/>
  <c r="B689"/>
  <c r="D689"/>
  <c r="B661"/>
  <c r="E607"/>
  <c r="D607"/>
  <c r="F607"/>
  <c r="G607"/>
  <c r="H607"/>
  <c r="A604"/>
  <c r="F604"/>
  <c r="B604"/>
  <c r="G604"/>
  <c r="B597"/>
  <c r="B593"/>
  <c r="D593"/>
  <c r="E593"/>
  <c r="F593"/>
  <c r="G593"/>
  <c r="H593"/>
  <c r="A586"/>
  <c r="A569"/>
  <c r="B569"/>
  <c r="E569"/>
  <c r="F569"/>
  <c r="G569"/>
  <c r="H569"/>
  <c r="H532"/>
  <c r="D532"/>
  <c r="G532"/>
  <c r="A492"/>
  <c r="D460"/>
  <c r="H460"/>
  <c r="E460"/>
  <c r="A460"/>
  <c r="B460"/>
  <c r="E412"/>
  <c r="A412"/>
  <c r="B412"/>
  <c r="D412"/>
  <c r="F412"/>
  <c r="G412"/>
  <c r="H412"/>
  <c r="B409"/>
  <c r="B332"/>
  <c r="F332"/>
  <c r="G332"/>
  <c r="H332"/>
  <c r="H646"/>
  <c r="H631"/>
  <c r="F566"/>
  <c r="G566"/>
  <c r="B514"/>
  <c r="G514"/>
  <c r="H514"/>
  <c r="A511"/>
  <c r="B511"/>
  <c r="E511"/>
  <c r="F511"/>
  <c r="H421"/>
  <c r="B421"/>
  <c r="F421"/>
  <c r="G421"/>
  <c r="E360"/>
  <c r="D360"/>
  <c r="F360"/>
  <c r="G360"/>
  <c r="H360"/>
  <c r="A360"/>
  <c r="B360"/>
  <c r="E264"/>
  <c r="H264"/>
  <c r="D264"/>
  <c r="G264"/>
  <c r="A264"/>
  <c r="F264"/>
  <c r="D210"/>
  <c r="E210"/>
  <c r="F210"/>
  <c r="G210"/>
  <c r="A210"/>
  <c r="H210"/>
  <c r="B579"/>
  <c r="F579"/>
  <c r="G579"/>
  <c r="H574"/>
  <c r="B563"/>
  <c r="F563"/>
  <c r="G563"/>
  <c r="G560"/>
  <c r="E558"/>
  <c r="G541"/>
  <c r="H541"/>
  <c r="E531"/>
  <c r="F516"/>
  <c r="G516"/>
  <c r="H516"/>
  <c r="H454"/>
  <c r="D454"/>
  <c r="E454"/>
  <c r="F454"/>
  <c r="E448"/>
  <c r="F448"/>
  <c r="A448"/>
  <c r="B448"/>
  <c r="D445"/>
  <c r="A445"/>
  <c r="E445"/>
  <c r="H445"/>
  <c r="B445"/>
  <c r="F445"/>
  <c r="G445"/>
  <c r="E420"/>
  <c r="B420"/>
  <c r="F420"/>
  <c r="D420"/>
  <c r="G420"/>
  <c r="F407"/>
  <c r="E407"/>
  <c r="G407"/>
  <c r="H407"/>
  <c r="B407"/>
  <c r="A407"/>
  <c r="D407"/>
  <c r="G366"/>
  <c r="E366"/>
  <c r="D366"/>
  <c r="A366"/>
  <c r="B366"/>
  <c r="F366"/>
  <c r="H366"/>
  <c r="F111"/>
  <c r="B111"/>
  <c r="D111"/>
  <c r="A111"/>
  <c r="G111"/>
  <c r="H111"/>
  <c r="G106"/>
  <c r="H106"/>
  <c r="E106"/>
  <c r="F106"/>
  <c r="A106"/>
  <c r="B106"/>
  <c r="D106"/>
  <c r="D581"/>
  <c r="E581"/>
  <c r="A572"/>
  <c r="B572"/>
  <c r="E572"/>
  <c r="F572"/>
  <c r="H523"/>
  <c r="H491"/>
  <c r="A491"/>
  <c r="B491"/>
  <c r="G491"/>
  <c r="B484"/>
  <c r="D484"/>
  <c r="A484"/>
  <c r="H484"/>
  <c r="D467"/>
  <c r="A467"/>
  <c r="B467"/>
  <c r="H467"/>
  <c r="E436"/>
  <c r="B436"/>
  <c r="G436"/>
  <c r="F436"/>
  <c r="H436"/>
  <c r="A436"/>
  <c r="E350"/>
  <c r="B350"/>
  <c r="F350"/>
  <c r="D350"/>
  <c r="G350"/>
  <c r="H350"/>
  <c r="D305"/>
  <c r="E305"/>
  <c r="H305"/>
  <c r="G305"/>
  <c r="B305"/>
  <c r="F207"/>
  <c r="H207"/>
  <c r="A207"/>
  <c r="D207"/>
  <c r="E207"/>
  <c r="G207"/>
  <c r="B207"/>
  <c r="G638"/>
  <c r="B631"/>
  <c r="F623"/>
  <c r="F589"/>
  <c r="B558"/>
  <c r="A553"/>
  <c r="B553"/>
  <c r="G553"/>
  <c r="H550"/>
  <c r="H548"/>
  <c r="D548"/>
  <c r="H533"/>
  <c r="B531"/>
  <c r="F531"/>
  <c r="G531"/>
  <c r="G523"/>
  <c r="G494"/>
  <c r="F494"/>
  <c r="H494"/>
  <c r="B494"/>
  <c r="A454"/>
  <c r="H441"/>
  <c r="D441"/>
  <c r="E441"/>
  <c r="G441"/>
  <c r="G370"/>
  <c r="E370"/>
  <c r="A370"/>
  <c r="H370"/>
  <c r="F370"/>
  <c r="A350"/>
  <c r="F335"/>
  <c r="D335"/>
  <c r="A335"/>
  <c r="B335"/>
  <c r="E335"/>
  <c r="G335"/>
  <c r="H335"/>
  <c r="E308"/>
  <c r="F308"/>
  <c r="D308"/>
  <c r="G308"/>
  <c r="H308"/>
  <c r="B308"/>
  <c r="A305"/>
  <c r="B300"/>
  <c r="H300"/>
  <c r="D300"/>
  <c r="A300"/>
  <c r="G300"/>
  <c r="D273"/>
  <c r="A273"/>
  <c r="B273"/>
  <c r="G273"/>
  <c r="E273"/>
  <c r="A267"/>
  <c r="H267"/>
  <c r="D267"/>
  <c r="B267"/>
  <c r="G267"/>
  <c r="B212"/>
  <c r="F212"/>
  <c r="G212"/>
  <c r="A212"/>
  <c r="E212"/>
  <c r="H212"/>
  <c r="E687"/>
  <c r="E671"/>
  <c r="E655"/>
  <c r="B646"/>
  <c r="D640"/>
  <c r="F638"/>
  <c r="B629"/>
  <c r="E623"/>
  <c r="H615"/>
  <c r="H599"/>
  <c r="E589"/>
  <c r="B581"/>
  <c r="F576"/>
  <c r="E574"/>
  <c r="A558"/>
  <c r="E550"/>
  <c r="G533"/>
  <c r="F523"/>
  <c r="A516"/>
  <c r="E497"/>
  <c r="A497"/>
  <c r="B497"/>
  <c r="F497"/>
  <c r="G497"/>
  <c r="A494"/>
  <c r="H490"/>
  <c r="E463"/>
  <c r="E456"/>
  <c r="A444"/>
  <c r="F444"/>
  <c r="G444"/>
  <c r="H444"/>
  <c r="B441"/>
  <c r="E415"/>
  <c r="F415"/>
  <c r="G415"/>
  <c r="H415"/>
  <c r="B415"/>
  <c r="G398"/>
  <c r="E398"/>
  <c r="D398"/>
  <c r="A398"/>
  <c r="B398"/>
  <c r="F398"/>
  <c r="A387"/>
  <c r="B387"/>
  <c r="G387"/>
  <c r="H387"/>
  <c r="B370"/>
  <c r="A308"/>
  <c r="A293"/>
  <c r="E293"/>
  <c r="D293"/>
  <c r="F293"/>
  <c r="G293"/>
  <c r="H293"/>
  <c r="B293"/>
  <c r="B682"/>
  <c r="B666"/>
  <c r="E638"/>
  <c r="A629"/>
  <c r="B627"/>
  <c r="G615"/>
  <c r="D589"/>
  <c r="A581"/>
  <c r="B560"/>
  <c r="H560"/>
  <c r="B548"/>
  <c r="A531"/>
  <c r="D523"/>
  <c r="A521"/>
  <c r="B521"/>
  <c r="G521"/>
  <c r="F487"/>
  <c r="D487"/>
  <c r="E487"/>
  <c r="B459"/>
  <c r="H459"/>
  <c r="A459"/>
  <c r="D459"/>
  <c r="E459"/>
  <c r="F459"/>
  <c r="G459"/>
  <c r="A441"/>
  <c r="A369"/>
  <c r="D369"/>
  <c r="E369"/>
  <c r="F369"/>
  <c r="G369"/>
  <c r="H369"/>
  <c r="B369"/>
  <c r="D272"/>
  <c r="E272"/>
  <c r="F272"/>
  <c r="A272"/>
  <c r="H272"/>
  <c r="B272"/>
  <c r="G272"/>
  <c r="A261"/>
  <c r="B261"/>
  <c r="H261"/>
  <c r="G261"/>
  <c r="D261"/>
  <c r="E261"/>
  <c r="F261"/>
  <c r="G249"/>
  <c r="F249"/>
  <c r="H249"/>
  <c r="D249"/>
  <c r="B249"/>
  <c r="F615"/>
  <c r="F550"/>
  <c r="G550"/>
  <c r="A533"/>
  <c r="D533"/>
  <c r="E533"/>
  <c r="F490"/>
  <c r="B490"/>
  <c r="D490"/>
  <c r="E490"/>
  <c r="D473"/>
  <c r="G473"/>
  <c r="B473"/>
  <c r="E473"/>
  <c r="F473"/>
  <c r="H473"/>
  <c r="A463"/>
  <c r="F463"/>
  <c r="G463"/>
  <c r="H463"/>
  <c r="G456"/>
  <c r="F456"/>
  <c r="H456"/>
  <c r="B440"/>
  <c r="A440"/>
  <c r="G440"/>
  <c r="D440"/>
  <c r="E440"/>
  <c r="F440"/>
  <c r="H440"/>
  <c r="D435"/>
  <c r="G435"/>
  <c r="H435"/>
  <c r="A435"/>
  <c r="F427"/>
  <c r="A427"/>
  <c r="B427"/>
  <c r="D427"/>
  <c r="E427"/>
  <c r="D381"/>
  <c r="A381"/>
  <c r="E381"/>
  <c r="G381"/>
  <c r="H381"/>
  <c r="B381"/>
  <c r="F378"/>
  <c r="A378"/>
  <c r="B378"/>
  <c r="D378"/>
  <c r="E378"/>
  <c r="A357"/>
  <c r="E357"/>
  <c r="F357"/>
  <c r="B357"/>
  <c r="D357"/>
  <c r="G357"/>
  <c r="D353"/>
  <c r="H353"/>
  <c r="F353"/>
  <c r="G353"/>
  <c r="B353"/>
  <c r="E353"/>
  <c r="F303"/>
  <c r="D303"/>
  <c r="E303"/>
  <c r="A303"/>
  <c r="G303"/>
  <c r="H303"/>
  <c r="B303"/>
  <c r="F271"/>
  <c r="A271"/>
  <c r="G271"/>
  <c r="D271"/>
  <c r="E271"/>
  <c r="H271"/>
  <c r="B271"/>
  <c r="D258"/>
  <c r="E258"/>
  <c r="H258"/>
  <c r="A258"/>
  <c r="G258"/>
  <c r="B258"/>
  <c r="F258"/>
  <c r="A574"/>
  <c r="A560"/>
  <c r="D545"/>
  <c r="H545"/>
  <c r="B528"/>
  <c r="H528"/>
  <c r="H512"/>
  <c r="D512"/>
  <c r="A490"/>
  <c r="A487"/>
  <c r="B435"/>
  <c r="A353"/>
  <c r="A249"/>
  <c r="E318"/>
  <c r="F318"/>
  <c r="B318"/>
  <c r="D318"/>
  <c r="G318"/>
  <c r="H318"/>
  <c r="A318"/>
  <c r="F287"/>
  <c r="A287"/>
  <c r="D287"/>
  <c r="B287"/>
  <c r="G287"/>
  <c r="E270"/>
  <c r="D270"/>
  <c r="F270"/>
  <c r="A270"/>
  <c r="B270"/>
  <c r="H270"/>
  <c r="G270"/>
  <c r="A589"/>
  <c r="A550"/>
  <c r="A545"/>
  <c r="A523"/>
  <c r="A493"/>
  <c r="B493"/>
  <c r="G493"/>
  <c r="A476"/>
  <c r="B476"/>
  <c r="G476"/>
  <c r="D476"/>
  <c r="E476"/>
  <c r="A456"/>
  <c r="G430"/>
  <c r="E430"/>
  <c r="D430"/>
  <c r="E396"/>
  <c r="H396"/>
  <c r="D396"/>
  <c r="A385"/>
  <c r="F385"/>
  <c r="B385"/>
  <c r="D385"/>
  <c r="E385"/>
  <c r="G385"/>
  <c r="H385"/>
  <c r="B348"/>
  <c r="F348"/>
  <c r="G348"/>
  <c r="H348"/>
  <c r="A348"/>
  <c r="E496"/>
  <c r="H496"/>
  <c r="G402"/>
  <c r="E402"/>
  <c r="H402"/>
  <c r="H393"/>
  <c r="D393"/>
  <c r="A393"/>
  <c r="E393"/>
  <c r="F390"/>
  <c r="E390"/>
  <c r="G390"/>
  <c r="H390"/>
  <c r="A390"/>
  <c r="E344"/>
  <c r="H344"/>
  <c r="F344"/>
  <c r="G344"/>
  <c r="A344"/>
  <c r="E340"/>
  <c r="D340"/>
  <c r="A340"/>
  <c r="B340"/>
  <c r="F340"/>
  <c r="G340"/>
  <c r="B276"/>
  <c r="D276"/>
  <c r="E276"/>
  <c r="H276"/>
  <c r="G276"/>
  <c r="A245"/>
  <c r="E245"/>
  <c r="F245"/>
  <c r="B245"/>
  <c r="E216"/>
  <c r="B216"/>
  <c r="F216"/>
  <c r="D216"/>
  <c r="D209"/>
  <c r="H209"/>
  <c r="A209"/>
  <c r="G209"/>
  <c r="B209"/>
  <c r="F209"/>
  <c r="D429"/>
  <c r="A429"/>
  <c r="B429"/>
  <c r="F429"/>
  <c r="G429"/>
  <c r="H413"/>
  <c r="A401"/>
  <c r="D401"/>
  <c r="G401"/>
  <c r="H401"/>
  <c r="H373"/>
  <c r="D373"/>
  <c r="E373"/>
  <c r="F373"/>
  <c r="G373"/>
  <c r="A373"/>
  <c r="F355"/>
  <c r="D355"/>
  <c r="B324"/>
  <c r="E324"/>
  <c r="A324"/>
  <c r="H324"/>
  <c r="G294"/>
  <c r="A294"/>
  <c r="B294"/>
  <c r="D294"/>
  <c r="F294"/>
  <c r="E294"/>
  <c r="H294"/>
  <c r="F223"/>
  <c r="D223"/>
  <c r="G223"/>
  <c r="A223"/>
  <c r="B223"/>
  <c r="A190"/>
  <c r="D190"/>
  <c r="E190"/>
  <c r="H190"/>
  <c r="G190"/>
  <c r="B190"/>
  <c r="H170"/>
  <c r="D170"/>
  <c r="E170"/>
  <c r="F170"/>
  <c r="G170"/>
  <c r="A170"/>
  <c r="H570"/>
  <c r="H554"/>
  <c r="H538"/>
  <c r="H522"/>
  <c r="G509"/>
  <c r="H507"/>
  <c r="H499"/>
  <c r="H488"/>
  <c r="E469"/>
  <c r="F455"/>
  <c r="D455"/>
  <c r="F437"/>
  <c r="F419"/>
  <c r="G413"/>
  <c r="B401"/>
  <c r="F395"/>
  <c r="A395"/>
  <c r="B395"/>
  <c r="D395"/>
  <c r="E395"/>
  <c r="H389"/>
  <c r="B389"/>
  <c r="H368"/>
  <c r="G310"/>
  <c r="D310"/>
  <c r="H310"/>
  <c r="H247"/>
  <c r="E247"/>
  <c r="F247"/>
  <c r="B247"/>
  <c r="A247"/>
  <c r="G247"/>
  <c r="D247"/>
  <c r="H237"/>
  <c r="B237"/>
  <c r="E237"/>
  <c r="G237"/>
  <c r="B170"/>
  <c r="D165"/>
  <c r="E165"/>
  <c r="A165"/>
  <c r="H165"/>
  <c r="G165"/>
  <c r="F165"/>
  <c r="F509"/>
  <c r="G507"/>
  <c r="H503"/>
  <c r="G499"/>
  <c r="F488"/>
  <c r="F481"/>
  <c r="G481"/>
  <c r="D469"/>
  <c r="E464"/>
  <c r="G464"/>
  <c r="H464"/>
  <c r="B373"/>
  <c r="B355"/>
  <c r="E282"/>
  <c r="F282"/>
  <c r="A282"/>
  <c r="B282"/>
  <c r="D282"/>
  <c r="B252"/>
  <c r="A252"/>
  <c r="E252"/>
  <c r="G252"/>
  <c r="H252"/>
  <c r="D240"/>
  <c r="F240"/>
  <c r="A240"/>
  <c r="H240"/>
  <c r="B240"/>
  <c r="B233"/>
  <c r="A233"/>
  <c r="D233"/>
  <c r="F233"/>
  <c r="E233"/>
  <c r="G233"/>
  <c r="H189"/>
  <c r="E189"/>
  <c r="F189"/>
  <c r="G189"/>
  <c r="B189"/>
  <c r="A189"/>
  <c r="D189"/>
  <c r="B165"/>
  <c r="H437"/>
  <c r="D437"/>
  <c r="G437"/>
  <c r="E416"/>
  <c r="D416"/>
  <c r="A416"/>
  <c r="B416"/>
  <c r="G416"/>
  <c r="H416"/>
  <c r="D413"/>
  <c r="A413"/>
  <c r="E413"/>
  <c r="E368"/>
  <c r="D368"/>
  <c r="F368"/>
  <c r="A355"/>
  <c r="G342"/>
  <c r="D342"/>
  <c r="H342"/>
  <c r="B342"/>
  <c r="E342"/>
  <c r="F342"/>
  <c r="D320"/>
  <c r="E320"/>
  <c r="H320"/>
  <c r="A320"/>
  <c r="B320"/>
  <c r="A313"/>
  <c r="F313"/>
  <c r="E313"/>
  <c r="G313"/>
  <c r="H313"/>
  <c r="H285"/>
  <c r="E285"/>
  <c r="A285"/>
  <c r="G262"/>
  <c r="D262"/>
  <c r="H262"/>
  <c r="A262"/>
  <c r="F262"/>
  <c r="F255"/>
  <c r="D255"/>
  <c r="G255"/>
  <c r="H255"/>
  <c r="E255"/>
  <c r="A255"/>
  <c r="B255"/>
  <c r="A237"/>
  <c r="H425"/>
  <c r="D425"/>
  <c r="A425"/>
  <c r="E425"/>
  <c r="F422"/>
  <c r="E422"/>
  <c r="G422"/>
  <c r="H422"/>
  <c r="A422"/>
  <c r="A419"/>
  <c r="B419"/>
  <c r="G419"/>
  <c r="F410"/>
  <c r="A410"/>
  <c r="B410"/>
  <c r="D410"/>
  <c r="E410"/>
  <c r="E400"/>
  <c r="D400"/>
  <c r="F400"/>
  <c r="G382"/>
  <c r="E382"/>
  <c r="A382"/>
  <c r="B382"/>
  <c r="F382"/>
  <c r="H382"/>
  <c r="A342"/>
  <c r="B334"/>
  <c r="A334"/>
  <c r="E334"/>
  <c r="D290"/>
  <c r="G290"/>
  <c r="A290"/>
  <c r="H290"/>
  <c r="B285"/>
  <c r="B262"/>
  <c r="B188"/>
  <c r="A188"/>
  <c r="H188"/>
  <c r="D188"/>
  <c r="F188"/>
  <c r="G188"/>
  <c r="B483"/>
  <c r="E483"/>
  <c r="F483"/>
  <c r="F471"/>
  <c r="H471"/>
  <c r="A469"/>
  <c r="A437"/>
  <c r="E428"/>
  <c r="H428"/>
  <c r="B425"/>
  <c r="B422"/>
  <c r="B413"/>
  <c r="H397"/>
  <c r="E388"/>
  <c r="B388"/>
  <c r="F388"/>
  <c r="D388"/>
  <c r="G388"/>
  <c r="B376"/>
  <c r="F376"/>
  <c r="A376"/>
  <c r="D376"/>
  <c r="B368"/>
  <c r="H327"/>
  <c r="D327"/>
  <c r="E327"/>
  <c r="F312"/>
  <c r="F292"/>
  <c r="B290"/>
  <c r="B236"/>
  <c r="F236"/>
  <c r="H236"/>
  <c r="A236"/>
  <c r="D236"/>
  <c r="G236"/>
  <c r="D505"/>
  <c r="B505"/>
  <c r="G478"/>
  <c r="A478"/>
  <c r="F478"/>
  <c r="B466"/>
  <c r="F466"/>
  <c r="G466"/>
  <c r="B428"/>
  <c r="D403"/>
  <c r="E403"/>
  <c r="H403"/>
  <c r="B400"/>
  <c r="F394"/>
  <c r="H394"/>
  <c r="A388"/>
  <c r="E372"/>
  <c r="B372"/>
  <c r="F372"/>
  <c r="A372"/>
  <c r="A368"/>
  <c r="G338"/>
  <c r="E338"/>
  <c r="A338"/>
  <c r="B338"/>
  <c r="D338"/>
  <c r="F338"/>
  <c r="G306"/>
  <c r="F306"/>
  <c r="D306"/>
  <c r="E306"/>
  <c r="H306"/>
  <c r="D289"/>
  <c r="H289"/>
  <c r="A289"/>
  <c r="B289"/>
  <c r="E289"/>
  <c r="F289"/>
  <c r="G289"/>
  <c r="G281"/>
  <c r="A281"/>
  <c r="B281"/>
  <c r="D281"/>
  <c r="B499"/>
  <c r="B488"/>
  <c r="A483"/>
  <c r="B471"/>
  <c r="A466"/>
  <c r="A428"/>
  <c r="B403"/>
  <c r="A400"/>
  <c r="D397"/>
  <c r="A397"/>
  <c r="B397"/>
  <c r="F397"/>
  <c r="G397"/>
  <c r="H333"/>
  <c r="E333"/>
  <c r="B333"/>
  <c r="A333"/>
  <c r="D333"/>
  <c r="F333"/>
  <c r="E315"/>
  <c r="F315"/>
  <c r="G315"/>
  <c r="H315"/>
  <c r="B315"/>
  <c r="E312"/>
  <c r="H312"/>
  <c r="A312"/>
  <c r="G312"/>
  <c r="B292"/>
  <c r="E292"/>
  <c r="A292"/>
  <c r="H292"/>
  <c r="E274"/>
  <c r="F274"/>
  <c r="A274"/>
  <c r="D274"/>
  <c r="G274"/>
  <c r="H274"/>
  <c r="A250"/>
  <c r="D250"/>
  <c r="F250"/>
  <c r="B250"/>
  <c r="H250"/>
  <c r="E250"/>
  <c r="G250"/>
  <c r="H302"/>
  <c r="H279"/>
  <c r="A279"/>
  <c r="D279"/>
  <c r="D256"/>
  <c r="G256"/>
  <c r="H256"/>
  <c r="H183"/>
  <c r="D183"/>
  <c r="F183"/>
  <c r="G183"/>
  <c r="B183"/>
  <c r="A183"/>
  <c r="A162"/>
  <c r="D162"/>
  <c r="E162"/>
  <c r="F162"/>
  <c r="G162"/>
  <c r="B162"/>
  <c r="H162"/>
  <c r="A134"/>
  <c r="G134"/>
  <c r="D134"/>
  <c r="E134"/>
  <c r="F134"/>
  <c r="H134"/>
  <c r="B134"/>
  <c r="H354"/>
  <c r="D352"/>
  <c r="H352"/>
  <c r="A352"/>
  <c r="A343"/>
  <c r="D343"/>
  <c r="A336"/>
  <c r="H336"/>
  <c r="F331"/>
  <c r="G331"/>
  <c r="F319"/>
  <c r="A319"/>
  <c r="B284"/>
  <c r="E284"/>
  <c r="F284"/>
  <c r="A284"/>
  <c r="H284"/>
  <c r="G278"/>
  <c r="A278"/>
  <c r="D278"/>
  <c r="E278"/>
  <c r="E248"/>
  <c r="B248"/>
  <c r="D248"/>
  <c r="H248"/>
  <c r="G226"/>
  <c r="D226"/>
  <c r="H226"/>
  <c r="H215"/>
  <c r="D215"/>
  <c r="A215"/>
  <c r="F215"/>
  <c r="B215"/>
  <c r="G215"/>
  <c r="G194"/>
  <c r="D194"/>
  <c r="E194"/>
  <c r="H194"/>
  <c r="A194"/>
  <c r="B194"/>
  <c r="D174"/>
  <c r="E174"/>
  <c r="F174"/>
  <c r="G174"/>
  <c r="H174"/>
  <c r="A174"/>
  <c r="B174"/>
  <c r="B169"/>
  <c r="H169"/>
  <c r="D169"/>
  <c r="E169"/>
  <c r="A169"/>
  <c r="F169"/>
  <c r="F127"/>
  <c r="G127"/>
  <c r="H127"/>
  <c r="B127"/>
  <c r="D127"/>
  <c r="E127"/>
  <c r="E40"/>
  <c r="A40"/>
  <c r="G40"/>
  <c r="B40"/>
  <c r="D40"/>
  <c r="F40"/>
  <c r="H40"/>
  <c r="G365"/>
  <c r="E363"/>
  <c r="F354"/>
  <c r="F349"/>
  <c r="B336"/>
  <c r="G321"/>
  <c r="F304"/>
  <c r="G297"/>
  <c r="H297"/>
  <c r="B297"/>
  <c r="G242"/>
  <c r="A235"/>
  <c r="B235"/>
  <c r="D235"/>
  <c r="F235"/>
  <c r="E235"/>
  <c r="H235"/>
  <c r="F231"/>
  <c r="B226"/>
  <c r="D149"/>
  <c r="E149"/>
  <c r="F149"/>
  <c r="A149"/>
  <c r="H149"/>
  <c r="B149"/>
  <c r="G149"/>
  <c r="F431"/>
  <c r="B406"/>
  <c r="F399"/>
  <c r="B374"/>
  <c r="D363"/>
  <c r="B352"/>
  <c r="B343"/>
  <c r="B331"/>
  <c r="F321"/>
  <c r="B319"/>
  <c r="B316"/>
  <c r="F316"/>
  <c r="G316"/>
  <c r="A309"/>
  <c r="B309"/>
  <c r="E309"/>
  <c r="E304"/>
  <c r="A302"/>
  <c r="B278"/>
  <c r="A248"/>
  <c r="A226"/>
  <c r="E206"/>
  <c r="F206"/>
  <c r="G206"/>
  <c r="B206"/>
  <c r="A206"/>
  <c r="H206"/>
  <c r="A186"/>
  <c r="B186"/>
  <c r="E186"/>
  <c r="F186"/>
  <c r="H186"/>
  <c r="D186"/>
  <c r="G186"/>
  <c r="A127"/>
  <c r="G122"/>
  <c r="H122"/>
  <c r="E122"/>
  <c r="F122"/>
  <c r="A122"/>
  <c r="D122"/>
  <c r="B122"/>
  <c r="A331"/>
  <c r="H269"/>
  <c r="A269"/>
  <c r="E242"/>
  <c r="B242"/>
  <c r="F242"/>
  <c r="A242"/>
  <c r="H242"/>
  <c r="A231"/>
  <c r="D231"/>
  <c r="G231"/>
  <c r="D193"/>
  <c r="E193"/>
  <c r="F193"/>
  <c r="G193"/>
  <c r="A193"/>
  <c r="B193"/>
  <c r="F143"/>
  <c r="D143"/>
  <c r="E143"/>
  <c r="G143"/>
  <c r="H143"/>
  <c r="A143"/>
  <c r="B143"/>
  <c r="A54"/>
  <c r="G54"/>
  <c r="E54"/>
  <c r="F54"/>
  <c r="H54"/>
  <c r="B54"/>
  <c r="D54"/>
  <c r="D365"/>
  <c r="A365"/>
  <c r="G354"/>
  <c r="A354"/>
  <c r="H349"/>
  <c r="B349"/>
  <c r="D321"/>
  <c r="H321"/>
  <c r="A304"/>
  <c r="H304"/>
  <c r="H301"/>
  <c r="E301"/>
  <c r="F301"/>
  <c r="B301"/>
  <c r="G301"/>
  <c r="A263"/>
  <c r="H263"/>
  <c r="F263"/>
  <c r="F251"/>
  <c r="H251"/>
  <c r="A251"/>
  <c r="H205"/>
  <c r="D205"/>
  <c r="E205"/>
  <c r="G205"/>
  <c r="A205"/>
  <c r="B205"/>
  <c r="E196"/>
  <c r="D196"/>
  <c r="G196"/>
  <c r="H196"/>
  <c r="A196"/>
  <c r="F196"/>
  <c r="D53"/>
  <c r="E53"/>
  <c r="F53"/>
  <c r="G53"/>
  <c r="H53"/>
  <c r="A53"/>
  <c r="B53"/>
  <c r="B363"/>
  <c r="B354"/>
  <c r="A349"/>
  <c r="D328"/>
  <c r="A311"/>
  <c r="B311"/>
  <c r="D311"/>
  <c r="B304"/>
  <c r="B269"/>
  <c r="B251"/>
  <c r="D241"/>
  <c r="E241"/>
  <c r="H241"/>
  <c r="F241"/>
  <c r="B231"/>
  <c r="B196"/>
  <c r="G185"/>
  <c r="H185"/>
  <c r="A185"/>
  <c r="B185"/>
  <c r="E185"/>
  <c r="D178"/>
  <c r="E178"/>
  <c r="F178"/>
  <c r="A178"/>
  <c r="B178"/>
  <c r="H178"/>
  <c r="E155"/>
  <c r="B155"/>
  <c r="F155"/>
  <c r="G155"/>
  <c r="H155"/>
  <c r="A155"/>
  <c r="A125"/>
  <c r="B125"/>
  <c r="H125"/>
  <c r="D125"/>
  <c r="E125"/>
  <c r="F125"/>
  <c r="G125"/>
  <c r="G418"/>
  <c r="E418"/>
  <c r="G386"/>
  <c r="E386"/>
  <c r="B365"/>
  <c r="A363"/>
  <c r="F351"/>
  <c r="A351"/>
  <c r="E351"/>
  <c r="B321"/>
  <c r="A301"/>
  <c r="F283"/>
  <c r="A283"/>
  <c r="E280"/>
  <c r="D280"/>
  <c r="F280"/>
  <c r="A280"/>
  <c r="A277"/>
  <c r="H277"/>
  <c r="F277"/>
  <c r="B263"/>
  <c r="B241"/>
  <c r="G230"/>
  <c r="D230"/>
  <c r="E230"/>
  <c r="F230"/>
  <c r="A230"/>
  <c r="B230"/>
  <c r="H230"/>
  <c r="F191"/>
  <c r="D191"/>
  <c r="E191"/>
  <c r="G191"/>
  <c r="H191"/>
  <c r="A191"/>
  <c r="B191"/>
  <c r="D177"/>
  <c r="H177"/>
  <c r="A177"/>
  <c r="F177"/>
  <c r="E177"/>
  <c r="G177"/>
  <c r="H129"/>
  <c r="D129"/>
  <c r="F129"/>
  <c r="G129"/>
  <c r="B129"/>
  <c r="E129"/>
  <c r="A129"/>
  <c r="B418"/>
  <c r="B386"/>
  <c r="G358"/>
  <c r="A358"/>
  <c r="B328"/>
  <c r="A321"/>
  <c r="E296"/>
  <c r="A296"/>
  <c r="B280"/>
  <c r="D257"/>
  <c r="F257"/>
  <c r="A257"/>
  <c r="A241"/>
  <c r="H221"/>
  <c r="E221"/>
  <c r="G221"/>
  <c r="B221"/>
  <c r="F221"/>
  <c r="A221"/>
  <c r="A181"/>
  <c r="E181"/>
  <c r="F181"/>
  <c r="G181"/>
  <c r="B181"/>
  <c r="B177"/>
  <c r="D126"/>
  <c r="E126"/>
  <c r="G126"/>
  <c r="H126"/>
  <c r="A126"/>
  <c r="F126"/>
  <c r="F95"/>
  <c r="B95"/>
  <c r="D95"/>
  <c r="H95"/>
  <c r="A95"/>
  <c r="E95"/>
  <c r="F47"/>
  <c r="A47"/>
  <c r="G47"/>
  <c r="D47"/>
  <c r="E47"/>
  <c r="H47"/>
  <c r="A38"/>
  <c r="G38"/>
  <c r="B38"/>
  <c r="D38"/>
  <c r="H38"/>
  <c r="F38"/>
  <c r="A197"/>
  <c r="B197"/>
  <c r="D197"/>
  <c r="E197"/>
  <c r="G197"/>
  <c r="H197"/>
  <c r="H173"/>
  <c r="F173"/>
  <c r="G173"/>
  <c r="D164"/>
  <c r="E164"/>
  <c r="H164"/>
  <c r="F164"/>
  <c r="G164"/>
  <c r="H161"/>
  <c r="D161"/>
  <c r="A161"/>
  <c r="G161"/>
  <c r="E108"/>
  <c r="F108"/>
  <c r="G108"/>
  <c r="H108"/>
  <c r="B108"/>
  <c r="D108"/>
  <c r="A222"/>
  <c r="E222"/>
  <c r="H222"/>
  <c r="B164"/>
  <c r="B141"/>
  <c r="H141"/>
  <c r="A141"/>
  <c r="D141"/>
  <c r="E141"/>
  <c r="G141"/>
  <c r="F141"/>
  <c r="E92"/>
  <c r="F92"/>
  <c r="G92"/>
  <c r="H92"/>
  <c r="B92"/>
  <c r="D92"/>
  <c r="E60"/>
  <c r="F60"/>
  <c r="G60"/>
  <c r="H60"/>
  <c r="B60"/>
  <c r="A60"/>
  <c r="D60"/>
  <c r="H49"/>
  <c r="D49"/>
  <c r="F49"/>
  <c r="E49"/>
  <c r="G49"/>
  <c r="A49"/>
  <c r="B180"/>
  <c r="D180"/>
  <c r="A180"/>
  <c r="E180"/>
  <c r="F180"/>
  <c r="D176"/>
  <c r="E176"/>
  <c r="F176"/>
  <c r="G176"/>
  <c r="A176"/>
  <c r="H176"/>
  <c r="F172"/>
  <c r="B172"/>
  <c r="D172"/>
  <c r="E172"/>
  <c r="G172"/>
  <c r="H172"/>
  <c r="A218"/>
  <c r="B218"/>
  <c r="E218"/>
  <c r="H218"/>
  <c r="F187"/>
  <c r="G187"/>
  <c r="H187"/>
  <c r="A187"/>
  <c r="D187"/>
  <c r="E187"/>
  <c r="H157"/>
  <c r="A157"/>
  <c r="F157"/>
  <c r="E157"/>
  <c r="F63"/>
  <c r="D63"/>
  <c r="E63"/>
  <c r="G63"/>
  <c r="H63"/>
  <c r="A63"/>
  <c r="B63"/>
  <c r="D208"/>
  <c r="E208"/>
  <c r="F208"/>
  <c r="A208"/>
  <c r="B208"/>
  <c r="G208"/>
  <c r="H192"/>
  <c r="A192"/>
  <c r="B192"/>
  <c r="D192"/>
  <c r="F192"/>
  <c r="B157"/>
  <c r="D133"/>
  <c r="E133"/>
  <c r="F133"/>
  <c r="H133"/>
  <c r="A133"/>
  <c r="B133"/>
  <c r="G133"/>
  <c r="F299"/>
  <c r="G299"/>
  <c r="G266"/>
  <c r="D266"/>
  <c r="E266"/>
  <c r="H224"/>
  <c r="B224"/>
  <c r="E224"/>
  <c r="G224"/>
  <c r="B187"/>
  <c r="H171"/>
  <c r="B171"/>
  <c r="D171"/>
  <c r="E171"/>
  <c r="G171"/>
  <c r="E156"/>
  <c r="F156"/>
  <c r="B156"/>
  <c r="A156"/>
  <c r="D156"/>
  <c r="G156"/>
  <c r="H156"/>
  <c r="E104"/>
  <c r="F104"/>
  <c r="G104"/>
  <c r="H104"/>
  <c r="B104"/>
  <c r="A104"/>
  <c r="E56"/>
  <c r="D56"/>
  <c r="F56"/>
  <c r="G56"/>
  <c r="H56"/>
  <c r="A56"/>
  <c r="E238"/>
  <c r="G238"/>
  <c r="F238"/>
  <c r="D117"/>
  <c r="E117"/>
  <c r="F117"/>
  <c r="H117"/>
  <c r="A117"/>
  <c r="B117"/>
  <c r="E88"/>
  <c r="B88"/>
  <c r="D88"/>
  <c r="A88"/>
  <c r="F88"/>
  <c r="G88"/>
  <c r="H88"/>
  <c r="E232"/>
  <c r="H232"/>
  <c r="G232"/>
  <c r="B232"/>
  <c r="H65"/>
  <c r="D65"/>
  <c r="E65"/>
  <c r="F65"/>
  <c r="G65"/>
  <c r="B56"/>
  <c r="E44"/>
  <c r="F44"/>
  <c r="G44"/>
  <c r="H44"/>
  <c r="B44"/>
  <c r="A44"/>
  <c r="D44"/>
  <c r="G214"/>
  <c r="A214"/>
  <c r="E200"/>
  <c r="H200"/>
  <c r="H175"/>
  <c r="B167"/>
  <c r="H167"/>
  <c r="E152"/>
  <c r="A152"/>
  <c r="B152"/>
  <c r="D152"/>
  <c r="H152"/>
  <c r="E140"/>
  <c r="F140"/>
  <c r="G140"/>
  <c r="B140"/>
  <c r="D69"/>
  <c r="E69"/>
  <c r="F69"/>
  <c r="G69"/>
  <c r="H69"/>
  <c r="A69"/>
  <c r="D225"/>
  <c r="F225"/>
  <c r="B204"/>
  <c r="F204"/>
  <c r="G204"/>
  <c r="H204"/>
  <c r="D175"/>
  <c r="G166"/>
  <c r="D166"/>
  <c r="E166"/>
  <c r="F166"/>
  <c r="E136"/>
  <c r="D136"/>
  <c r="F136"/>
  <c r="G136"/>
  <c r="H136"/>
  <c r="G74"/>
  <c r="H74"/>
  <c r="A74"/>
  <c r="B74"/>
  <c r="D74"/>
  <c r="G58"/>
  <c r="H58"/>
  <c r="D58"/>
  <c r="E58"/>
  <c r="F58"/>
  <c r="E124"/>
  <c r="F124"/>
  <c r="G124"/>
  <c r="B124"/>
  <c r="A102"/>
  <c r="G102"/>
  <c r="F102"/>
  <c r="H102"/>
  <c r="D37"/>
  <c r="E37"/>
  <c r="F37"/>
  <c r="G37"/>
  <c r="H37"/>
  <c r="A37"/>
  <c r="B37"/>
  <c r="F31"/>
  <c r="D31"/>
  <c r="E31"/>
  <c r="G31"/>
  <c r="H260"/>
  <c r="H254"/>
  <c r="G246"/>
  <c r="A246"/>
  <c r="A229"/>
  <c r="B229"/>
  <c r="H203"/>
  <c r="H201"/>
  <c r="G184"/>
  <c r="B175"/>
  <c r="A146"/>
  <c r="B146"/>
  <c r="D146"/>
  <c r="E146"/>
  <c r="H146"/>
  <c r="A139"/>
  <c r="B139"/>
  <c r="D139"/>
  <c r="G139"/>
  <c r="A124"/>
  <c r="B102"/>
  <c r="A31"/>
  <c r="D101"/>
  <c r="E101"/>
  <c r="F101"/>
  <c r="G101"/>
  <c r="H101"/>
  <c r="A101"/>
  <c r="H97"/>
  <c r="D97"/>
  <c r="A97"/>
  <c r="G97"/>
  <c r="F79"/>
  <c r="A79"/>
  <c r="B79"/>
  <c r="D79"/>
  <c r="H79"/>
  <c r="D30"/>
  <c r="E30"/>
  <c r="F30"/>
  <c r="G30"/>
  <c r="H30"/>
  <c r="B30"/>
  <c r="B246"/>
  <c r="G239"/>
  <c r="G228"/>
  <c r="F217"/>
  <c r="F203"/>
  <c r="H145"/>
  <c r="D145"/>
  <c r="E145"/>
  <c r="F145"/>
  <c r="G145"/>
  <c r="H113"/>
  <c r="D113"/>
  <c r="A113"/>
  <c r="B97"/>
  <c r="E93"/>
  <c r="A86"/>
  <c r="G86"/>
  <c r="E86"/>
  <c r="A30"/>
  <c r="E184"/>
  <c r="A184"/>
  <c r="B184"/>
  <c r="E168"/>
  <c r="D168"/>
  <c r="F168"/>
  <c r="G168"/>
  <c r="D110"/>
  <c r="E110"/>
  <c r="F110"/>
  <c r="G110"/>
  <c r="H110"/>
  <c r="B110"/>
  <c r="B101"/>
  <c r="A93"/>
  <c r="B93"/>
  <c r="H93"/>
  <c r="F93"/>
  <c r="G93"/>
  <c r="A201"/>
  <c r="B201"/>
  <c r="A168"/>
  <c r="A118"/>
  <c r="G118"/>
  <c r="F118"/>
  <c r="H118"/>
  <c r="A109"/>
  <c r="B109"/>
  <c r="H109"/>
  <c r="D109"/>
  <c r="E109"/>
  <c r="F109"/>
  <c r="G109"/>
  <c r="G90"/>
  <c r="H90"/>
  <c r="A90"/>
  <c r="D90"/>
  <c r="D85"/>
  <c r="E85"/>
  <c r="F85"/>
  <c r="G85"/>
  <c r="H85"/>
  <c r="A85"/>
  <c r="H81"/>
  <c r="D81"/>
  <c r="A81"/>
  <c r="B81"/>
  <c r="G81"/>
  <c r="F219"/>
  <c r="H219"/>
  <c r="B217"/>
  <c r="A153"/>
  <c r="B153"/>
  <c r="H153"/>
  <c r="D153"/>
  <c r="B90"/>
  <c r="D62"/>
  <c r="E62"/>
  <c r="F62"/>
  <c r="G62"/>
  <c r="H62"/>
  <c r="A62"/>
  <c r="D142"/>
  <c r="E142"/>
  <c r="H142"/>
  <c r="G42"/>
  <c r="H42"/>
  <c r="E150"/>
  <c r="D94"/>
  <c r="E94"/>
  <c r="F94"/>
  <c r="G94"/>
  <c r="H94"/>
  <c r="E76"/>
  <c r="F76"/>
  <c r="G76"/>
  <c r="H76"/>
  <c r="B76"/>
  <c r="A70"/>
  <c r="G70"/>
  <c r="G158"/>
  <c r="G154"/>
  <c r="H154"/>
  <c r="F138"/>
  <c r="G114"/>
  <c r="B94"/>
  <c r="F158"/>
  <c r="B154"/>
  <c r="B150"/>
  <c r="E138"/>
  <c r="A130"/>
  <c r="B130"/>
  <c r="D130"/>
  <c r="F114"/>
  <c r="A94"/>
  <c r="A76"/>
  <c r="B70"/>
  <c r="E158"/>
  <c r="A154"/>
  <c r="A150"/>
  <c r="D78"/>
  <c r="E78"/>
  <c r="F78"/>
  <c r="G78"/>
  <c r="H78"/>
  <c r="G138"/>
  <c r="H138"/>
  <c r="A114"/>
  <c r="B114"/>
  <c r="D114"/>
  <c r="A8"/>
  <c r="A9" s="1"/>
  <c r="G7"/>
  <c r="F7"/>
  <c r="E7"/>
  <c r="B7"/>
  <c r="D7"/>
  <c r="A5" i="30"/>
  <c r="A9" i="55" l="1"/>
  <c r="A10" i="57"/>
  <c r="A11" i="59"/>
  <c r="A12" s="1"/>
  <c r="A10" i="51"/>
  <c r="A11" s="1"/>
  <c r="A10" i="42"/>
  <c r="A10" i="53"/>
  <c r="A10" i="61"/>
  <c r="A10" i="41"/>
  <c r="A10" i="62"/>
  <c r="A11" s="1"/>
  <c r="A6" i="30"/>
  <c r="A7" s="1"/>
  <c r="A8" s="1"/>
  <c r="A10" i="55" l="1"/>
  <c r="A11" s="1"/>
  <c r="A9" i="30"/>
  <c r="A10" s="1"/>
  <c r="A11" i="61"/>
  <c r="A12" s="1"/>
  <c r="A11" i="42"/>
  <c r="A11" i="57"/>
  <c r="A13" i="59"/>
  <c r="A12" i="51"/>
  <c r="A11" i="53"/>
  <c r="A11" i="41"/>
  <c r="A12" i="62"/>
  <c r="A13" s="1"/>
  <c r="A11" i="30" l="1"/>
  <c r="A12" i="55"/>
  <c r="A12" i="42"/>
  <c r="A13" s="1"/>
  <c r="A14" s="1"/>
  <c r="A12" i="57"/>
  <c r="A14" i="59"/>
  <c r="A13" i="51"/>
  <c r="A12" i="53"/>
  <c r="A13" i="61"/>
  <c r="A12" i="41"/>
  <c r="A14" i="62"/>
  <c r="A15" i="59" l="1"/>
  <c r="A16" s="1"/>
  <c r="A13" i="55"/>
  <c r="A12" i="30"/>
  <c r="A13" i="57"/>
  <c r="A14" i="51"/>
  <c r="A15" i="42"/>
  <c r="A13" i="53"/>
  <c r="A14" i="61"/>
  <c r="A13" i="41"/>
  <c r="A14" i="57" l="1"/>
  <c r="A14" i="55"/>
  <c r="A13" i="30"/>
  <c r="A14" s="1"/>
  <c r="A15" s="1"/>
  <c r="A16" s="1"/>
  <c r="A17" i="59"/>
  <c r="A18" s="1"/>
  <c r="A14" i="41"/>
  <c r="A15" s="1"/>
  <c r="A16" s="1"/>
  <c r="A17" s="1"/>
  <c r="A18" s="1"/>
  <c r="A19" s="1"/>
  <c r="A20" s="1"/>
  <c r="A15" i="51"/>
  <c r="A16" i="42"/>
  <c r="A14" i="53"/>
  <c r="A15" i="61"/>
  <c r="A15" i="57" l="1"/>
  <c r="A16" s="1"/>
  <c r="A15" i="55"/>
  <c r="A17" i="30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16" i="51"/>
  <c r="A19" i="59"/>
  <c r="A17" i="42"/>
  <c r="A15" i="53"/>
  <c r="A16" i="61"/>
  <c r="A21" i="4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525" i="30" l="1"/>
  <c r="A16" i="55"/>
  <c r="A17" s="1"/>
  <c r="A18" s="1"/>
  <c r="A16" i="53"/>
  <c r="A17" s="1"/>
  <c r="A17" i="51"/>
  <c r="A17" i="57"/>
  <c r="A18" s="1"/>
  <c r="A19" s="1"/>
  <c r="A20" s="1"/>
  <c r="A20" i="59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18" i="42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17" i="61"/>
  <c r="A110" i="4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26" i="30" l="1"/>
  <c r="A527" s="1"/>
  <c r="A528" s="1"/>
  <c r="A21" i="57"/>
  <c r="A22" s="1"/>
  <c r="A23" s="1"/>
  <c r="A24" s="1"/>
  <c r="A25" s="1"/>
  <c r="A26" s="1"/>
  <c r="A27" s="1"/>
  <c r="A28" s="1"/>
  <c r="A29" s="1"/>
  <c r="A30" s="1"/>
  <c r="A31" s="1"/>
  <c r="A32" s="1"/>
  <c r="A18" i="51"/>
  <c r="A19" s="1"/>
  <c r="A19" i="55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0" i="42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18" i="53"/>
  <c r="A18" i="61"/>
  <c r="A19" s="1"/>
  <c r="A20" s="1"/>
  <c r="A21" s="1"/>
  <c r="A22" s="1"/>
  <c r="A20" i="51" l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23" i="61"/>
  <c r="A24" s="1"/>
  <c r="A25" s="1"/>
  <c r="A26" s="1"/>
  <c r="A27" s="1"/>
  <c r="A28" s="1"/>
  <c r="A29" s="1"/>
  <c r="A30" s="1"/>
  <c r="A33" i="57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19" i="53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31" i="61" l="1"/>
  <c r="A32" s="1"/>
  <c r="A33" s="1"/>
  <c r="A34" s="1"/>
  <c r="A35" l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O5" i="58" l="1"/>
  <c r="O6"/>
  <c r="O7"/>
  <c r="O8"/>
  <c r="O9"/>
  <c r="O10"/>
  <c r="Q10" s="1"/>
  <c r="O11"/>
  <c r="Q11" s="1"/>
  <c r="O13"/>
  <c r="Q13" s="1"/>
  <c r="O14"/>
  <c r="Q14" s="1"/>
  <c r="O15"/>
  <c r="Q15" s="1"/>
  <c r="O16"/>
  <c r="Q16" s="1"/>
  <c r="O17"/>
  <c r="Q17" s="1"/>
  <c r="O18"/>
  <c r="Q18" s="1"/>
  <c r="O19"/>
  <c r="Q19" s="1"/>
  <c r="O20"/>
  <c r="Q20" s="1"/>
  <c r="O21"/>
  <c r="Q21" s="1"/>
  <c r="O22"/>
  <c r="Q22" s="1"/>
  <c r="O23"/>
  <c r="Q23" s="1"/>
  <c r="O24"/>
  <c r="Q24" s="1"/>
  <c r="O25"/>
  <c r="Q25" s="1"/>
  <c r="O26"/>
  <c r="Q26" s="1"/>
  <c r="O27"/>
  <c r="Q27" s="1"/>
  <c r="O28"/>
  <c r="Q28" s="1"/>
  <c r="O29"/>
  <c r="Q29" s="1"/>
  <c r="O30"/>
  <c r="Q30" s="1"/>
  <c r="O31"/>
  <c r="Q31" s="1"/>
  <c r="O32"/>
  <c r="Q32" s="1"/>
  <c r="O33"/>
  <c r="Q33" s="1"/>
  <c r="O34"/>
  <c r="Q34" s="1"/>
  <c r="O35"/>
  <c r="Q35" s="1"/>
  <c r="O36"/>
  <c r="Q36" s="1"/>
  <c r="O37"/>
  <c r="Q37" s="1"/>
  <c r="O38"/>
  <c r="Q38" s="1"/>
  <c r="O39"/>
  <c r="Q39" s="1"/>
  <c r="O40"/>
  <c r="Q40" s="1"/>
  <c r="O41"/>
  <c r="Q41" s="1"/>
  <c r="O42"/>
  <c r="Q42" s="1"/>
  <c r="O43"/>
  <c r="Q43" s="1"/>
  <c r="O44"/>
  <c r="Q44" s="1"/>
  <c r="O45"/>
  <c r="Q45" s="1"/>
  <c r="O46"/>
  <c r="Q46" s="1"/>
  <c r="O47"/>
  <c r="Q47" s="1"/>
  <c r="O48"/>
  <c r="Q48" s="1"/>
  <c r="O49"/>
  <c r="Q49" s="1"/>
  <c r="O50"/>
  <c r="Q50" s="1"/>
  <c r="O51"/>
  <c r="Q51" s="1"/>
  <c r="O52"/>
  <c r="Q52" s="1"/>
  <c r="O53"/>
  <c r="Q53" s="1"/>
  <c r="O54"/>
  <c r="Q54" s="1"/>
  <c r="O55"/>
  <c r="Q55" s="1"/>
  <c r="O56"/>
  <c r="Q56" s="1"/>
  <c r="O57"/>
  <c r="Q57" s="1"/>
  <c r="O58"/>
  <c r="Q58" s="1"/>
  <c r="O59"/>
  <c r="Q59" s="1"/>
  <c r="O60"/>
  <c r="Q60" s="1"/>
  <c r="O61"/>
  <c r="Q61" s="1"/>
  <c r="O62"/>
  <c r="Q62" s="1"/>
  <c r="O63"/>
  <c r="Q63" s="1"/>
  <c r="O64"/>
  <c r="Q64" s="1"/>
  <c r="O65"/>
  <c r="Q65" s="1"/>
  <c r="O66"/>
  <c r="Q66" s="1"/>
  <c r="O67"/>
  <c r="Q67" s="1"/>
  <c r="O68"/>
  <c r="Q68" s="1"/>
  <c r="O69"/>
  <c r="Q69" s="1"/>
  <c r="O70"/>
  <c r="Q70" s="1"/>
  <c r="O71"/>
  <c r="Q71" s="1"/>
  <c r="O72"/>
  <c r="Q72" s="1"/>
  <c r="O73"/>
  <c r="Q73" s="1"/>
  <c r="O74"/>
  <c r="Q74" s="1"/>
  <c r="O75"/>
  <c r="Q75" s="1"/>
  <c r="O76"/>
  <c r="Q76" s="1"/>
  <c r="O77"/>
  <c r="Q77" s="1"/>
  <c r="O78"/>
  <c r="Q78" s="1"/>
  <c r="O79"/>
  <c r="Q79" s="1"/>
  <c r="O80"/>
  <c r="Q80" s="1"/>
  <c r="O81"/>
  <c r="Q81" s="1"/>
  <c r="O82"/>
  <c r="Q82" s="1"/>
  <c r="O83"/>
  <c r="Q83" s="1"/>
  <c r="O84"/>
  <c r="Q84" s="1"/>
  <c r="O85"/>
  <c r="Q85" s="1"/>
  <c r="O86"/>
  <c r="Q86" s="1"/>
  <c r="O87"/>
  <c r="Q87" s="1"/>
  <c r="O88"/>
  <c r="Q88" s="1"/>
  <c r="O89"/>
  <c r="Q89" s="1"/>
  <c r="O90"/>
  <c r="Q90" s="1"/>
  <c r="O91"/>
  <c r="Q91" s="1"/>
  <c r="O92"/>
  <c r="Q92" s="1"/>
  <c r="O93"/>
  <c r="Q93" s="1"/>
  <c r="O94"/>
  <c r="Q94" s="1"/>
  <c r="O95"/>
  <c r="Q95" s="1"/>
  <c r="O96"/>
  <c r="Q96" s="1"/>
  <c r="O97"/>
  <c r="Q97" s="1"/>
  <c r="O98"/>
  <c r="Q98" s="1"/>
  <c r="O99"/>
  <c r="Q99" s="1"/>
  <c r="O100"/>
  <c r="Q100" s="1"/>
  <c r="O101"/>
  <c r="Q101" s="1"/>
  <c r="O102"/>
  <c r="Q102" s="1"/>
  <c r="O103"/>
  <c r="Q103" s="1"/>
  <c r="O104"/>
  <c r="Q104" s="1"/>
  <c r="O105"/>
  <c r="Q105" s="1"/>
  <c r="O106"/>
  <c r="Q106" s="1"/>
  <c r="O107"/>
  <c r="Q107" s="1"/>
  <c r="O108"/>
  <c r="Q108" s="1"/>
  <c r="O109"/>
  <c r="Q109" s="1"/>
  <c r="O110"/>
  <c r="Q110" s="1"/>
  <c r="O111"/>
  <c r="Q111" s="1"/>
  <c r="O112"/>
  <c r="Q112" s="1"/>
  <c r="O113"/>
  <c r="Q113" s="1"/>
  <c r="O114"/>
  <c r="Q114" s="1"/>
  <c r="O115"/>
  <c r="Q115" s="1"/>
  <c r="O116"/>
  <c r="Q116" s="1"/>
  <c r="O117"/>
  <c r="Q117" s="1"/>
  <c r="O118"/>
  <c r="Q118" s="1"/>
  <c r="O119"/>
  <c r="Q119" s="1"/>
  <c r="O120"/>
  <c r="Q120" s="1"/>
  <c r="O121"/>
  <c r="Q121" s="1"/>
  <c r="O122"/>
  <c r="Q122" s="1"/>
  <c r="O123"/>
  <c r="Q123" s="1"/>
  <c r="O124"/>
  <c r="Q124" s="1"/>
  <c r="O125"/>
  <c r="Q125" s="1"/>
  <c r="O126"/>
  <c r="Q126" s="1"/>
  <c r="O127"/>
  <c r="Q127" s="1"/>
  <c r="O128"/>
  <c r="Q128" s="1"/>
  <c r="O129"/>
  <c r="Q129" s="1"/>
  <c r="O130"/>
  <c r="Q130" s="1"/>
  <c r="O131"/>
  <c r="Q131" s="1"/>
  <c r="O132"/>
  <c r="Q132" s="1"/>
  <c r="O133"/>
  <c r="Q133" s="1"/>
  <c r="O134"/>
  <c r="Q134" s="1"/>
  <c r="O135"/>
  <c r="Q135" s="1"/>
  <c r="O136"/>
  <c r="Q136" s="1"/>
  <c r="O137"/>
  <c r="Q137" s="1"/>
  <c r="O138"/>
  <c r="Q138" s="1"/>
  <c r="O139"/>
  <c r="Q139" s="1"/>
  <c r="O140"/>
  <c r="Q140" s="1"/>
  <c r="O141"/>
  <c r="Q141" s="1"/>
  <c r="O142"/>
  <c r="Q142" s="1"/>
  <c r="O143"/>
  <c r="Q143" s="1"/>
  <c r="O144"/>
  <c r="Q144" s="1"/>
  <c r="O145"/>
  <c r="Q145" s="1"/>
  <c r="O146"/>
  <c r="Q146" s="1"/>
  <c r="O147"/>
  <c r="Q147" s="1"/>
  <c r="O148"/>
  <c r="Q148" s="1"/>
  <c r="O149"/>
  <c r="Q149" s="1"/>
  <c r="O150"/>
  <c r="Q150" s="1"/>
  <c r="O151"/>
  <c r="Q151" s="1"/>
  <c r="O152"/>
  <c r="Q152" s="1"/>
  <c r="O153"/>
  <c r="Q153" s="1"/>
  <c r="O154"/>
  <c r="Q154" s="1"/>
  <c r="O155"/>
  <c r="Q155" s="1"/>
  <c r="O156"/>
  <c r="Q156" s="1"/>
  <c r="O157"/>
  <c r="Q157" s="1"/>
  <c r="O158"/>
  <c r="Q158" s="1"/>
  <c r="O159"/>
  <c r="Q159" s="1"/>
  <c r="O160"/>
  <c r="Q160" s="1"/>
  <c r="O161"/>
  <c r="Q161" s="1"/>
  <c r="O162"/>
  <c r="Q162" s="1"/>
  <c r="O163"/>
  <c r="Q163" s="1"/>
  <c r="O164"/>
  <c r="Q164" s="1"/>
  <c r="O165"/>
  <c r="Q165" s="1"/>
  <c r="O166"/>
  <c r="Q166" s="1"/>
  <c r="O167"/>
  <c r="Q167" s="1"/>
  <c r="O168"/>
  <c r="Q168" s="1"/>
  <c r="O169"/>
  <c r="Q169" s="1"/>
  <c r="O170"/>
  <c r="Q170" s="1"/>
  <c r="O171"/>
  <c r="Q171" s="1"/>
  <c r="O172"/>
  <c r="Q172" s="1"/>
  <c r="O173"/>
  <c r="Q173" s="1"/>
  <c r="O174"/>
  <c r="Q174" s="1"/>
  <c r="O175"/>
  <c r="Q175" s="1"/>
  <c r="O176"/>
  <c r="Q176" s="1"/>
  <c r="O177"/>
  <c r="Q177" s="1"/>
  <c r="O178"/>
  <c r="Q178" s="1"/>
  <c r="O179"/>
  <c r="Q179" s="1"/>
  <c r="O180"/>
  <c r="Q180" s="1"/>
  <c r="O181"/>
  <c r="Q181" s="1"/>
  <c r="O182"/>
  <c r="Q182" s="1"/>
  <c r="O183"/>
  <c r="Q183" s="1"/>
  <c r="O184"/>
  <c r="Q184" s="1"/>
  <c r="O185"/>
  <c r="Q185" s="1"/>
  <c r="O186"/>
  <c r="Q186" s="1"/>
  <c r="O187"/>
  <c r="Q187" s="1"/>
  <c r="O188"/>
  <c r="Q188" s="1"/>
  <c r="O189"/>
  <c r="Q189" s="1"/>
  <c r="O190"/>
  <c r="Q190" s="1"/>
  <c r="O191"/>
  <c r="Q191" s="1"/>
  <c r="O192"/>
  <c r="Q192" s="1"/>
  <c r="O193"/>
  <c r="Q193" s="1"/>
  <c r="O194"/>
  <c r="Q194" s="1"/>
  <c r="O195"/>
  <c r="Q195" s="1"/>
  <c r="O196"/>
  <c r="Q196" s="1"/>
  <c r="O197"/>
  <c r="Q197" s="1"/>
  <c r="O198"/>
  <c r="Q198" s="1"/>
  <c r="O199"/>
  <c r="Q199" s="1"/>
  <c r="O200"/>
  <c r="Q200" s="1"/>
  <c r="O201"/>
  <c r="Q201" s="1"/>
  <c r="O202"/>
  <c r="Q202" s="1"/>
  <c r="O203"/>
  <c r="Q203" s="1"/>
  <c r="O204"/>
  <c r="Q204" s="1"/>
  <c r="O205"/>
  <c r="Q205" s="1"/>
  <c r="O206"/>
  <c r="Q206" s="1"/>
  <c r="O207"/>
  <c r="Q207" s="1"/>
  <c r="O208"/>
  <c r="Q208" s="1"/>
  <c r="O209"/>
  <c r="Q209" s="1"/>
  <c r="O210"/>
  <c r="Q210" s="1"/>
  <c r="O211"/>
  <c r="Q211" s="1"/>
  <c r="O212"/>
  <c r="Q212" s="1"/>
  <c r="O213"/>
  <c r="Q213" s="1"/>
  <c r="O214"/>
  <c r="Q214" s="1"/>
  <c r="O215"/>
  <c r="Q215" s="1"/>
  <c r="O216"/>
  <c r="Q216" s="1"/>
  <c r="O217"/>
  <c r="Q217" s="1"/>
  <c r="O218"/>
  <c r="Q218" s="1"/>
  <c r="O219"/>
  <c r="Q219" s="1"/>
  <c r="O220"/>
  <c r="Q220" s="1"/>
  <c r="O221"/>
  <c r="Q221" s="1"/>
  <c r="O222"/>
  <c r="Q222" s="1"/>
  <c r="O223"/>
  <c r="Q223" s="1"/>
  <c r="O224"/>
  <c r="Q224" s="1"/>
  <c r="O225"/>
  <c r="Q225" s="1"/>
  <c r="O226"/>
  <c r="Q226" s="1"/>
  <c r="O227"/>
  <c r="Q227" s="1"/>
  <c r="O228"/>
  <c r="Q228" s="1"/>
  <c r="O229"/>
  <c r="Q229" s="1"/>
  <c r="O230"/>
  <c r="Q230" s="1"/>
  <c r="O231"/>
  <c r="Q231" s="1"/>
  <c r="O232"/>
  <c r="Q232" s="1"/>
  <c r="O233"/>
  <c r="Q233" s="1"/>
  <c r="O234"/>
  <c r="Q234" s="1"/>
  <c r="O235"/>
  <c r="Q235" s="1"/>
  <c r="O236"/>
  <c r="Q236" s="1"/>
  <c r="O237"/>
  <c r="Q237" s="1"/>
  <c r="O238"/>
  <c r="Q238" s="1"/>
  <c r="O239"/>
  <c r="Q239" s="1"/>
  <c r="O240"/>
  <c r="Q240" s="1"/>
  <c r="O241"/>
  <c r="Q241" s="1"/>
  <c r="O242"/>
  <c r="Q242" s="1"/>
  <c r="O243"/>
  <c r="Q243" s="1"/>
  <c r="O244"/>
  <c r="Q244" s="1"/>
  <c r="O245"/>
  <c r="Q245" s="1"/>
  <c r="O246"/>
  <c r="Q246" s="1"/>
  <c r="O247"/>
  <c r="Q247" s="1"/>
  <c r="O248"/>
  <c r="Q248" s="1"/>
  <c r="O249"/>
  <c r="Q249" s="1"/>
  <c r="O250"/>
  <c r="Q250" s="1"/>
  <c r="O251"/>
  <c r="Q251" s="1"/>
  <c r="O252"/>
  <c r="Q252" s="1"/>
  <c r="O253"/>
  <c r="Q253" s="1"/>
  <c r="O254"/>
  <c r="Q254" s="1"/>
  <c r="O255"/>
  <c r="Q255" s="1"/>
  <c r="O256"/>
  <c r="Q256" s="1"/>
  <c r="O257"/>
  <c r="Q257" s="1"/>
  <c r="O258"/>
  <c r="Q258" s="1"/>
  <c r="O259"/>
  <c r="Q259" s="1"/>
  <c r="O260"/>
  <c r="Q260" s="1"/>
  <c r="O261"/>
  <c r="Q261" s="1"/>
  <c r="O262"/>
  <c r="Q262" s="1"/>
  <c r="O263"/>
  <c r="Q263" s="1"/>
  <c r="O264"/>
  <c r="Q264" s="1"/>
  <c r="O265"/>
  <c r="Q265" s="1"/>
  <c r="O266"/>
  <c r="Q266" s="1"/>
  <c r="O267"/>
  <c r="Q267" s="1"/>
  <c r="O268"/>
  <c r="Q268" s="1"/>
  <c r="O269"/>
  <c r="Q269" s="1"/>
  <c r="O270"/>
  <c r="Q270" s="1"/>
  <c r="O271"/>
  <c r="Q271" s="1"/>
  <c r="O272"/>
  <c r="Q272" s="1"/>
  <c r="O273"/>
  <c r="Q273" s="1"/>
  <c r="O274"/>
  <c r="Q274" s="1"/>
  <c r="O275"/>
  <c r="Q275" s="1"/>
  <c r="O276"/>
  <c r="Q276" s="1"/>
  <c r="O277"/>
  <c r="Q277" s="1"/>
  <c r="O278"/>
  <c r="Q278" s="1"/>
  <c r="O279"/>
  <c r="Q279" s="1"/>
  <c r="O280"/>
  <c r="Q280" s="1"/>
  <c r="O281"/>
  <c r="Q281" s="1"/>
  <c r="O282"/>
  <c r="Q282" s="1"/>
  <c r="O283"/>
  <c r="Q283" s="1"/>
  <c r="O284"/>
  <c r="Q284" s="1"/>
  <c r="O285"/>
  <c r="Q285" s="1"/>
  <c r="O286"/>
  <c r="Q286" s="1"/>
  <c r="O287"/>
  <c r="Q287" s="1"/>
  <c r="O288"/>
  <c r="Q288" s="1"/>
  <c r="O289"/>
  <c r="Q289" s="1"/>
  <c r="O290"/>
  <c r="Q290" s="1"/>
  <c r="O291"/>
  <c r="Q291" s="1"/>
  <c r="O292"/>
  <c r="Q292" s="1"/>
  <c r="O293"/>
  <c r="Q293" s="1"/>
  <c r="O294"/>
  <c r="Q294" s="1"/>
  <c r="O295"/>
  <c r="Q295" s="1"/>
  <c r="O296"/>
  <c r="Q296" s="1"/>
  <c r="O297"/>
  <c r="Q297" s="1"/>
  <c r="O298"/>
  <c r="Q298" s="1"/>
  <c r="O299"/>
  <c r="Q299" s="1"/>
  <c r="O300"/>
  <c r="Q300" s="1"/>
  <c r="O301"/>
  <c r="Q301" s="1"/>
  <c r="O302"/>
  <c r="Q302" s="1"/>
  <c r="O303"/>
  <c r="Q303" s="1"/>
  <c r="O304"/>
  <c r="Q304" s="1"/>
  <c r="O305"/>
  <c r="Q305" s="1"/>
  <c r="O306"/>
  <c r="Q306" s="1"/>
  <c r="O307"/>
  <c r="Q307" s="1"/>
  <c r="O308"/>
  <c r="Q308" s="1"/>
  <c r="O309"/>
  <c r="Q309" s="1"/>
  <c r="O310"/>
  <c r="Q310" s="1"/>
  <c r="O311"/>
  <c r="Q311" s="1"/>
  <c r="O312"/>
  <c r="Q312" s="1"/>
  <c r="O313"/>
  <c r="Q313" s="1"/>
  <c r="O314"/>
  <c r="Q314" s="1"/>
  <c r="O315"/>
  <c r="Q315" s="1"/>
  <c r="O316"/>
  <c r="Q316" s="1"/>
  <c r="O317"/>
  <c r="Q317" s="1"/>
  <c r="O318"/>
  <c r="Q318" s="1"/>
  <c r="O319"/>
  <c r="Q319" s="1"/>
  <c r="O320"/>
  <c r="Q320" s="1"/>
  <c r="O321"/>
  <c r="Q321" s="1"/>
  <c r="O322"/>
  <c r="Q322" s="1"/>
  <c r="O323"/>
  <c r="Q323" s="1"/>
  <c r="O324"/>
  <c r="Q324" s="1"/>
  <c r="O325"/>
  <c r="Q325" s="1"/>
  <c r="O326"/>
  <c r="Q326" s="1"/>
  <c r="O327"/>
  <c r="Q327" s="1"/>
  <c r="O328"/>
  <c r="Q328" s="1"/>
  <c r="O329"/>
  <c r="Q329" s="1"/>
  <c r="O330"/>
  <c r="Q330" s="1"/>
  <c r="O331"/>
  <c r="Q331" s="1"/>
  <c r="O332"/>
  <c r="Q332" s="1"/>
  <c r="O333"/>
  <c r="Q333" s="1"/>
  <c r="O334"/>
  <c r="Q334" s="1"/>
  <c r="O335"/>
  <c r="Q335" s="1"/>
  <c r="O336"/>
  <c r="Q336" s="1"/>
  <c r="O337"/>
  <c r="Q337" s="1"/>
  <c r="O338"/>
  <c r="Q338" s="1"/>
  <c r="O339"/>
  <c r="Q339" s="1"/>
  <c r="O340"/>
  <c r="Q340" s="1"/>
  <c r="O341"/>
  <c r="Q341" s="1"/>
  <c r="O342"/>
  <c r="Q342" s="1"/>
  <c r="O343"/>
  <c r="Q343" s="1"/>
  <c r="O344"/>
  <c r="Q344" s="1"/>
  <c r="O345"/>
  <c r="Q345" s="1"/>
  <c r="O346"/>
  <c r="Q346" s="1"/>
  <c r="O347"/>
  <c r="Q347" s="1"/>
  <c r="O348"/>
  <c r="Q348" s="1"/>
  <c r="O349"/>
  <c r="Q349" s="1"/>
  <c r="O350"/>
  <c r="Q350" s="1"/>
  <c r="O351"/>
  <c r="Q351" s="1"/>
  <c r="O352"/>
  <c r="Q352" s="1"/>
  <c r="O353"/>
  <c r="Q353" s="1"/>
  <c r="O354"/>
  <c r="Q354" s="1"/>
  <c r="O355"/>
  <c r="Q355" s="1"/>
  <c r="O356"/>
  <c r="Q356" s="1"/>
  <c r="O357"/>
  <c r="Q357" s="1"/>
  <c r="O358"/>
  <c r="Q358" s="1"/>
  <c r="O359"/>
  <c r="Q359" s="1"/>
  <c r="O360"/>
  <c r="Q360" s="1"/>
  <c r="O361"/>
  <c r="Q361" s="1"/>
  <c r="O362"/>
  <c r="Q362" s="1"/>
  <c r="O363"/>
  <c r="Q363" s="1"/>
  <c r="O364"/>
  <c r="Q364" s="1"/>
  <c r="O365"/>
  <c r="Q365" s="1"/>
  <c r="O366"/>
  <c r="Q366" s="1"/>
  <c r="O367"/>
  <c r="Q367" s="1"/>
  <c r="O368"/>
  <c r="Q368" s="1"/>
  <c r="O369"/>
  <c r="Q369" s="1"/>
  <c r="O370"/>
  <c r="Q370" s="1"/>
  <c r="O371"/>
  <c r="Q371" s="1"/>
  <c r="O372"/>
  <c r="Q372" s="1"/>
  <c r="O373"/>
  <c r="Q373" s="1"/>
  <c r="O374"/>
  <c r="Q374" s="1"/>
  <c r="O375"/>
  <c r="Q375" s="1"/>
  <c r="O376"/>
  <c r="Q376" s="1"/>
  <c r="O377"/>
  <c r="Q377" s="1"/>
  <c r="O378"/>
  <c r="Q378" s="1"/>
  <c r="O379"/>
  <c r="Q379" s="1"/>
  <c r="O380"/>
  <c r="Q380" s="1"/>
  <c r="O381"/>
  <c r="Q381" s="1"/>
  <c r="O382"/>
  <c r="Q382" s="1"/>
  <c r="O383"/>
  <c r="Q383" s="1"/>
  <c r="O384"/>
  <c r="Q384" s="1"/>
  <c r="O385"/>
  <c r="Q385" s="1"/>
  <c r="O386"/>
  <c r="Q386" s="1"/>
  <c r="O387"/>
  <c r="Q387" s="1"/>
  <c r="O388"/>
  <c r="Q388" s="1"/>
  <c r="O389"/>
  <c r="Q389" s="1"/>
  <c r="O390"/>
  <c r="Q390" s="1"/>
  <c r="O391"/>
  <c r="Q391" s="1"/>
  <c r="O392"/>
  <c r="Q392" s="1"/>
  <c r="O393"/>
  <c r="Q393" s="1"/>
  <c r="O394"/>
  <c r="Q394" s="1"/>
  <c r="O395"/>
  <c r="Q395" s="1"/>
  <c r="O396"/>
  <c r="Q396" s="1"/>
  <c r="O397"/>
  <c r="Q397" s="1"/>
  <c r="O398"/>
  <c r="Q398" s="1"/>
  <c r="O399"/>
  <c r="Q399" s="1"/>
  <c r="O400"/>
  <c r="Q400" s="1"/>
  <c r="O401"/>
  <c r="Q401" s="1"/>
  <c r="O402"/>
  <c r="Q402" s="1"/>
  <c r="O403"/>
  <c r="Q403" s="1"/>
  <c r="O404"/>
  <c r="Q404" s="1"/>
  <c r="O405"/>
  <c r="Q405" s="1"/>
  <c r="O406"/>
  <c r="Q406" s="1"/>
  <c r="O407"/>
  <c r="Q407" s="1"/>
  <c r="O408"/>
  <c r="Q408" s="1"/>
  <c r="O409"/>
  <c r="Q409" s="1"/>
  <c r="O410"/>
  <c r="Q410" s="1"/>
  <c r="O411"/>
  <c r="Q411" s="1"/>
  <c r="O412"/>
  <c r="Q412" s="1"/>
  <c r="O413"/>
  <c r="Q413" s="1"/>
  <c r="O414"/>
  <c r="Q414" s="1"/>
  <c r="O415"/>
  <c r="Q415" s="1"/>
  <c r="O416"/>
  <c r="Q416" s="1"/>
  <c r="O417"/>
  <c r="Q417" s="1"/>
  <c r="O418"/>
  <c r="Q418" s="1"/>
  <c r="O419"/>
  <c r="Q419" s="1"/>
  <c r="O420"/>
  <c r="Q420" s="1"/>
  <c r="O421"/>
  <c r="Q421" s="1"/>
  <c r="O422"/>
  <c r="Q422" s="1"/>
  <c r="O423"/>
  <c r="Q423" s="1"/>
  <c r="O424"/>
  <c r="Q424" s="1"/>
  <c r="O425"/>
  <c r="Q425" s="1"/>
  <c r="O426"/>
  <c r="Q426" s="1"/>
  <c r="O427"/>
  <c r="Q427" s="1"/>
  <c r="O428"/>
  <c r="Q428" s="1"/>
  <c r="O429"/>
  <c r="Q429" s="1"/>
  <c r="O430"/>
  <c r="Q430" s="1"/>
  <c r="O431"/>
  <c r="Q431" s="1"/>
  <c r="O432"/>
  <c r="Q432" s="1"/>
  <c r="O433"/>
  <c r="Q433" s="1"/>
  <c r="O434"/>
  <c r="Q434" s="1"/>
  <c r="O435"/>
  <c r="Q435" s="1"/>
  <c r="O436"/>
  <c r="Q436" s="1"/>
  <c r="O437"/>
  <c r="Q437" s="1"/>
  <c r="O438"/>
  <c r="Q438" s="1"/>
  <c r="O439"/>
  <c r="Q439" s="1"/>
  <c r="O440"/>
  <c r="Q440" s="1"/>
  <c r="O441"/>
  <c r="Q441" s="1"/>
  <c r="O442"/>
  <c r="Q442" s="1"/>
  <c r="O443"/>
  <c r="Q443" s="1"/>
  <c r="O444"/>
  <c r="Q444" s="1"/>
  <c r="O445"/>
  <c r="Q445" s="1"/>
  <c r="O446"/>
  <c r="Q446" s="1"/>
  <c r="O447"/>
  <c r="Q447" s="1"/>
  <c r="O448"/>
  <c r="Q448" s="1"/>
  <c r="O449"/>
  <c r="Q449" s="1"/>
  <c r="O450"/>
  <c r="Q450" s="1"/>
  <c r="O451"/>
  <c r="Q451" s="1"/>
  <c r="O452"/>
  <c r="Q452" s="1"/>
  <c r="O453"/>
  <c r="Q453" s="1"/>
  <c r="O454"/>
  <c r="Q454" s="1"/>
  <c r="O455"/>
  <c r="Q455" s="1"/>
  <c r="O456"/>
  <c r="Q456" s="1"/>
  <c r="O457"/>
  <c r="Q457" s="1"/>
  <c r="O458"/>
  <c r="Q458" s="1"/>
  <c r="O459"/>
  <c r="Q459" s="1"/>
  <c r="O460"/>
  <c r="Q460" s="1"/>
  <c r="O461"/>
  <c r="Q461" s="1"/>
  <c r="O462"/>
  <c r="Q462" s="1"/>
  <c r="O463"/>
  <c r="Q463" s="1"/>
  <c r="O464"/>
  <c r="Q464" s="1"/>
  <c r="O465"/>
  <c r="Q465" s="1"/>
  <c r="O466"/>
  <c r="Q466" s="1"/>
  <c r="O467"/>
  <c r="Q467" s="1"/>
  <c r="O468"/>
  <c r="Q468" s="1"/>
  <c r="O469"/>
  <c r="Q469" s="1"/>
  <c r="O470"/>
  <c r="Q470" s="1"/>
  <c r="O471"/>
  <c r="Q471" s="1"/>
  <c r="O472"/>
  <c r="Q472" s="1"/>
  <c r="O473"/>
  <c r="Q473" s="1"/>
  <c r="O474"/>
  <c r="Q474" s="1"/>
  <c r="O475"/>
  <c r="Q475" s="1"/>
  <c r="O476"/>
  <c r="Q476" s="1"/>
  <c r="O477"/>
  <c r="Q477" s="1"/>
  <c r="O478"/>
  <c r="Q478" s="1"/>
  <c r="O479"/>
  <c r="Q479" s="1"/>
  <c r="O480"/>
  <c r="Q480" s="1"/>
  <c r="O481"/>
  <c r="Q481" s="1"/>
  <c r="O482"/>
  <c r="Q482" s="1"/>
  <c r="O483"/>
  <c r="Q483" s="1"/>
  <c r="O484"/>
  <c r="Q484" s="1"/>
  <c r="O485"/>
  <c r="Q485" s="1"/>
  <c r="O486"/>
  <c r="Q486" s="1"/>
  <c r="O487"/>
  <c r="Q487" s="1"/>
  <c r="O488"/>
  <c r="Q488" s="1"/>
  <c r="O489"/>
  <c r="Q489" s="1"/>
  <c r="O490"/>
  <c r="Q490" s="1"/>
  <c r="O491"/>
  <c r="Q491" s="1"/>
  <c r="O492"/>
  <c r="Q492" s="1"/>
  <c r="O493"/>
  <c r="Q493" s="1"/>
  <c r="O494"/>
  <c r="Q494" s="1"/>
  <c r="O495"/>
  <c r="Q495" s="1"/>
  <c r="O496"/>
  <c r="Q496" s="1"/>
  <c r="O497"/>
  <c r="Q497" s="1"/>
  <c r="O498"/>
  <c r="Q498" s="1"/>
  <c r="O499"/>
  <c r="Q499" s="1"/>
  <c r="O500"/>
  <c r="Q500" s="1"/>
  <c r="O501"/>
  <c r="Q501" s="1"/>
  <c r="O502"/>
  <c r="Q502" s="1"/>
  <c r="O503"/>
  <c r="Q503" s="1"/>
  <c r="O504"/>
  <c r="Q504" s="1"/>
  <c r="O505"/>
  <c r="Q505" s="1"/>
  <c r="O506"/>
  <c r="Q506" s="1"/>
  <c r="O507"/>
  <c r="Q507" s="1"/>
  <c r="O508"/>
  <c r="Q508" s="1"/>
  <c r="O509"/>
  <c r="Q509" s="1"/>
  <c r="O510"/>
  <c r="Q510" s="1"/>
  <c r="O511"/>
  <c r="Q511" s="1"/>
  <c r="O512"/>
  <c r="Q512" s="1"/>
  <c r="O513"/>
  <c r="Q513" s="1"/>
  <c r="O514"/>
  <c r="Q514" s="1"/>
  <c r="O515"/>
  <c r="Q515" s="1"/>
  <c r="O516"/>
  <c r="Q516" s="1"/>
  <c r="O517"/>
  <c r="Q517" s="1"/>
  <c r="O518"/>
  <c r="Q518" s="1"/>
  <c r="O519"/>
  <c r="Q519" s="1"/>
  <c r="O520"/>
  <c r="Q520" s="1"/>
  <c r="O521"/>
  <c r="Q521" s="1"/>
  <c r="O522"/>
  <c r="Q522" s="1"/>
  <c r="O523"/>
  <c r="Q523" s="1"/>
  <c r="O524"/>
  <c r="Q524" s="1"/>
  <c r="O525"/>
  <c r="Q525" s="1"/>
  <c r="O526"/>
  <c r="Q526" s="1"/>
  <c r="O527"/>
  <c r="Q527" s="1"/>
  <c r="O528"/>
  <c r="Q528" s="1"/>
  <c r="O529"/>
  <c r="Q529" s="1"/>
  <c r="O530"/>
  <c r="Q530" s="1"/>
  <c r="O531"/>
  <c r="Q531" s="1"/>
  <c r="O532"/>
  <c r="Q532" s="1"/>
  <c r="O533"/>
  <c r="Q533" s="1"/>
  <c r="O534"/>
  <c r="Q534" s="1"/>
  <c r="O535"/>
  <c r="Q535" s="1"/>
  <c r="O536"/>
  <c r="Q536" s="1"/>
  <c r="O537"/>
  <c r="Q537" s="1"/>
  <c r="O538"/>
  <c r="Q538" s="1"/>
  <c r="O539"/>
  <c r="Q539" s="1"/>
  <c r="O540"/>
  <c r="Q540" s="1"/>
  <c r="O541"/>
  <c r="Q541" s="1"/>
  <c r="O542"/>
  <c r="Q542" s="1"/>
  <c r="O543"/>
  <c r="Q543" s="1"/>
  <c r="O544"/>
  <c r="Q544" s="1"/>
  <c r="O545"/>
  <c r="Q545" s="1"/>
  <c r="O546"/>
  <c r="Q546" s="1"/>
  <c r="O547"/>
  <c r="Q547" s="1"/>
  <c r="O548"/>
  <c r="Q548" s="1"/>
  <c r="O549"/>
  <c r="Q549" s="1"/>
  <c r="O550"/>
  <c r="Q550" s="1"/>
  <c r="O551"/>
  <c r="Q551" s="1"/>
  <c r="O552"/>
  <c r="Q552" s="1"/>
  <c r="O553"/>
  <c r="Q553" s="1"/>
  <c r="O554"/>
  <c r="Q554" s="1"/>
  <c r="O555"/>
  <c r="Q555" s="1"/>
  <c r="O556"/>
  <c r="Q556" s="1"/>
  <c r="O557"/>
  <c r="Q557" s="1"/>
  <c r="O558"/>
  <c r="Q558" s="1"/>
  <c r="O559"/>
  <c r="Q559" s="1"/>
  <c r="O560"/>
  <c r="Q560" s="1"/>
  <c r="O561"/>
  <c r="Q561" s="1"/>
  <c r="O562"/>
  <c r="Q562" s="1"/>
  <c r="O563"/>
  <c r="Q563" s="1"/>
  <c r="O564"/>
  <c r="Q564" s="1"/>
  <c r="O565"/>
  <c r="Q565" s="1"/>
  <c r="O566"/>
  <c r="Q566" s="1"/>
  <c r="O567"/>
  <c r="Q567" s="1"/>
  <c r="O568"/>
  <c r="Q568" s="1"/>
  <c r="O569"/>
  <c r="Q569" s="1"/>
  <c r="O570"/>
  <c r="Q570" s="1"/>
  <c r="O571"/>
  <c r="Q571" s="1"/>
  <c r="O572"/>
  <c r="Q572" s="1"/>
  <c r="O573"/>
  <c r="Q573" s="1"/>
  <c r="O574"/>
  <c r="Q574" s="1"/>
  <c r="O575"/>
  <c r="Q575" s="1"/>
  <c r="O576"/>
  <c r="Q576" s="1"/>
  <c r="O577"/>
  <c r="Q577" s="1"/>
  <c r="O578"/>
  <c r="Q578" s="1"/>
  <c r="O579"/>
  <c r="Q579" s="1"/>
  <c r="O580"/>
  <c r="Q580" s="1"/>
  <c r="O581"/>
  <c r="Q581" s="1"/>
  <c r="O582"/>
  <c r="Q582" s="1"/>
  <c r="O583"/>
  <c r="Q583" s="1"/>
  <c r="O584"/>
  <c r="Q584" s="1"/>
  <c r="O585"/>
  <c r="Q585" s="1"/>
  <c r="O586"/>
  <c r="Q586" s="1"/>
  <c r="O587"/>
  <c r="Q587" s="1"/>
  <c r="O588"/>
  <c r="Q588" s="1"/>
  <c r="O589"/>
  <c r="Q589" s="1"/>
  <c r="O590"/>
  <c r="Q590" s="1"/>
  <c r="O591"/>
  <c r="Q591" s="1"/>
  <c r="O592"/>
  <c r="Q592" s="1"/>
  <c r="O593"/>
  <c r="Q593" s="1"/>
  <c r="O594"/>
  <c r="Q594" s="1"/>
  <c r="O595"/>
  <c r="Q595" s="1"/>
  <c r="O596"/>
  <c r="Q596" s="1"/>
  <c r="O597"/>
  <c r="Q597" s="1"/>
  <c r="O598"/>
  <c r="Q598" s="1"/>
  <c r="O599"/>
  <c r="Q599" s="1"/>
  <c r="O600"/>
  <c r="Q600" s="1"/>
  <c r="O601"/>
  <c r="Q601" s="1"/>
  <c r="O602"/>
  <c r="Q602" s="1"/>
  <c r="O603"/>
  <c r="Q603" s="1"/>
  <c r="O604"/>
  <c r="Q604" s="1"/>
  <c r="O605"/>
  <c r="Q605" s="1"/>
  <c r="O606"/>
  <c r="Q606" s="1"/>
  <c r="O607"/>
  <c r="Q607" s="1"/>
  <c r="O608"/>
  <c r="Q608" s="1"/>
  <c r="O609"/>
  <c r="Q609" s="1"/>
  <c r="O610"/>
  <c r="Q610" s="1"/>
  <c r="O611"/>
  <c r="Q611" s="1"/>
  <c r="O612"/>
  <c r="Q612" s="1"/>
  <c r="O613"/>
  <c r="Q613" s="1"/>
  <c r="O614"/>
  <c r="Q614" s="1"/>
  <c r="O615"/>
  <c r="Q615" s="1"/>
  <c r="O616"/>
  <c r="Q616" s="1"/>
  <c r="O617"/>
  <c r="Q617" s="1"/>
  <c r="O618"/>
  <c r="Q618" s="1"/>
  <c r="O619"/>
  <c r="Q619" s="1"/>
  <c r="O620"/>
  <c r="Q620" s="1"/>
  <c r="O621"/>
  <c r="Q621" s="1"/>
  <c r="O622"/>
  <c r="Q622" s="1"/>
  <c r="O623"/>
  <c r="Q623" s="1"/>
  <c r="O624"/>
  <c r="Q624" s="1"/>
  <c r="O625"/>
  <c r="Q625" s="1"/>
  <c r="O626"/>
  <c r="Q626" s="1"/>
  <c r="O627"/>
  <c r="Q627" s="1"/>
  <c r="O628"/>
  <c r="Q628" s="1"/>
  <c r="O629"/>
  <c r="Q629" s="1"/>
  <c r="O630"/>
  <c r="Q630" s="1"/>
  <c r="O631"/>
  <c r="Q631" s="1"/>
  <c r="O632"/>
  <c r="Q632" s="1"/>
  <c r="O633"/>
  <c r="Q633" s="1"/>
  <c r="O634"/>
  <c r="Q634" s="1"/>
  <c r="O635"/>
  <c r="Q635" s="1"/>
  <c r="O636"/>
  <c r="Q636" s="1"/>
  <c r="O637"/>
  <c r="Q637" s="1"/>
  <c r="O638"/>
  <c r="Q638" s="1"/>
  <c r="O639"/>
  <c r="Q639" s="1"/>
  <c r="O640"/>
  <c r="Q640" s="1"/>
  <c r="O641"/>
  <c r="Q641" s="1"/>
  <c r="O642"/>
  <c r="Q642" s="1"/>
  <c r="O643"/>
  <c r="Q643" s="1"/>
  <c r="O644"/>
  <c r="Q644" s="1"/>
  <c r="O645"/>
  <c r="Q645" s="1"/>
  <c r="O646"/>
  <c r="Q646" s="1"/>
  <c r="O647"/>
  <c r="Q647" s="1"/>
  <c r="O648"/>
  <c r="Q648" s="1"/>
  <c r="O649"/>
  <c r="Q649" s="1"/>
  <c r="O650"/>
  <c r="Q650" s="1"/>
  <c r="O651"/>
  <c r="Q651" s="1"/>
  <c r="O652"/>
  <c r="Q652" s="1"/>
  <c r="O653"/>
  <c r="Q653" s="1"/>
  <c r="O654"/>
  <c r="Q654" s="1"/>
  <c r="O655"/>
  <c r="Q655" s="1"/>
  <c r="O656"/>
  <c r="Q656" s="1"/>
  <c r="O657"/>
  <c r="Q657" s="1"/>
  <c r="O658"/>
  <c r="Q658" s="1"/>
  <c r="O659"/>
  <c r="Q659" s="1"/>
  <c r="O660"/>
  <c r="Q660" s="1"/>
  <c r="O661"/>
  <c r="Q661" s="1"/>
  <c r="O662"/>
  <c r="Q662" s="1"/>
  <c r="O663"/>
  <c r="Q663" s="1"/>
  <c r="O664"/>
  <c r="Q664" s="1"/>
  <c r="O665"/>
  <c r="Q665" s="1"/>
  <c r="O666"/>
  <c r="Q666" s="1"/>
  <c r="O667"/>
  <c r="Q667" s="1"/>
  <c r="O668"/>
  <c r="Q668" s="1"/>
  <c r="O669"/>
  <c r="Q669" s="1"/>
  <c r="O670"/>
  <c r="Q670" s="1"/>
  <c r="O671"/>
  <c r="Q671" s="1"/>
  <c r="O672"/>
  <c r="Q672" s="1"/>
  <c r="O673"/>
  <c r="Q673" s="1"/>
  <c r="O674"/>
  <c r="Q674" s="1"/>
  <c r="O675"/>
  <c r="Q675" s="1"/>
  <c r="O676"/>
  <c r="Q676" s="1"/>
  <c r="O677"/>
  <c r="Q677" s="1"/>
  <c r="O678"/>
  <c r="Q678" s="1"/>
  <c r="O679"/>
  <c r="Q679" s="1"/>
  <c r="O680"/>
  <c r="Q680" s="1"/>
  <c r="O681"/>
  <c r="Q681" s="1"/>
  <c r="O682"/>
  <c r="Q682" s="1"/>
  <c r="O683"/>
  <c r="Q683" s="1"/>
  <c r="O684"/>
  <c r="Q684" s="1"/>
  <c r="O685"/>
  <c r="Q685" s="1"/>
  <c r="O686"/>
  <c r="Q686" s="1"/>
  <c r="O687"/>
  <c r="Q687" s="1"/>
  <c r="O688"/>
  <c r="Q688" s="1"/>
  <c r="O689"/>
  <c r="Q689" s="1"/>
  <c r="O690"/>
  <c r="Q690" s="1"/>
  <c r="O691"/>
  <c r="Q691" s="1"/>
  <c r="O692"/>
  <c r="Q692" s="1"/>
  <c r="O693"/>
  <c r="Q693" s="1"/>
  <c r="O694"/>
  <c r="Q694" s="1"/>
  <c r="O695"/>
  <c r="Q695" s="1"/>
  <c r="O696"/>
  <c r="Q696" s="1"/>
  <c r="O697"/>
  <c r="Q697" s="1"/>
  <c r="O698"/>
  <c r="Q698" s="1"/>
  <c r="O699"/>
  <c r="Q699" s="1"/>
  <c r="O700"/>
  <c r="Q700" s="1"/>
  <c r="O701"/>
  <c r="Q701" s="1"/>
  <c r="O702"/>
  <c r="Q702" s="1"/>
  <c r="O703"/>
  <c r="Q703" s="1"/>
  <c r="O704"/>
  <c r="Q704" s="1"/>
  <c r="O705"/>
  <c r="Q705" s="1"/>
  <c r="O706"/>
  <c r="Q706" s="1"/>
  <c r="O707"/>
  <c r="Q707" s="1"/>
  <c r="O708"/>
  <c r="Q708" s="1"/>
  <c r="O709"/>
  <c r="Q709" s="1"/>
  <c r="O710"/>
  <c r="Q710" s="1"/>
  <c r="O711"/>
  <c r="Q711" s="1"/>
  <c r="O712"/>
  <c r="Q712" s="1"/>
  <c r="O713"/>
  <c r="Q713" s="1"/>
  <c r="O714"/>
  <c r="Q714" s="1"/>
  <c r="O715"/>
  <c r="Q715" s="1"/>
  <c r="O716"/>
  <c r="Q716" s="1"/>
  <c r="O717"/>
  <c r="Q717" s="1"/>
  <c r="O718"/>
  <c r="Q718" s="1"/>
  <c r="O719"/>
  <c r="Q719" s="1"/>
  <c r="O720"/>
  <c r="Q720" s="1"/>
  <c r="O721"/>
  <c r="Q721" s="1"/>
  <c r="O722"/>
  <c r="Q722" s="1"/>
  <c r="O723"/>
  <c r="Q723" s="1"/>
  <c r="O724"/>
  <c r="Q724" s="1"/>
  <c r="O725"/>
  <c r="Q725" s="1"/>
  <c r="O726"/>
  <c r="Q726" s="1"/>
  <c r="O727"/>
  <c r="Q727" s="1"/>
  <c r="O728"/>
  <c r="Q728" s="1"/>
  <c r="O729"/>
  <c r="Q729" s="1"/>
  <c r="O730"/>
  <c r="Q730" s="1"/>
  <c r="O731"/>
  <c r="Q731" s="1"/>
  <c r="O732"/>
  <c r="Q732" s="1"/>
  <c r="O733"/>
  <c r="Q733" s="1"/>
  <c r="O734"/>
  <c r="Q734" s="1"/>
  <c r="O735"/>
  <c r="Q735" s="1"/>
  <c r="O736"/>
  <c r="Q736" s="1"/>
  <c r="O737"/>
  <c r="Q737" s="1"/>
  <c r="O738"/>
  <c r="Q738" s="1"/>
  <c r="O739"/>
  <c r="Q739" s="1"/>
  <c r="O740"/>
  <c r="Q740" s="1"/>
  <c r="O741"/>
  <c r="Q741" s="1"/>
  <c r="O742"/>
  <c r="Q742" s="1"/>
  <c r="O743"/>
  <c r="Q743" s="1"/>
  <c r="O744"/>
  <c r="Q744" s="1"/>
  <c r="O745"/>
  <c r="Q745" s="1"/>
  <c r="O746"/>
  <c r="Q746" s="1"/>
  <c r="O747"/>
  <c r="Q747" s="1"/>
  <c r="O748"/>
  <c r="Q748" s="1"/>
  <c r="O749"/>
  <c r="Q749" s="1"/>
  <c r="O750"/>
  <c r="Q750" s="1"/>
  <c r="O751"/>
  <c r="Q751" s="1"/>
  <c r="O752"/>
  <c r="Q752" s="1"/>
  <c r="O753"/>
  <c r="Q753" s="1"/>
  <c r="O754"/>
  <c r="Q754" s="1"/>
  <c r="O755"/>
  <c r="Q755" s="1"/>
  <c r="O756"/>
  <c r="Q756" s="1"/>
  <c r="O757"/>
  <c r="Q757" s="1"/>
  <c r="O758"/>
  <c r="Q758" s="1"/>
  <c r="O759"/>
  <c r="Q759" s="1"/>
  <c r="O760"/>
  <c r="Q760" s="1"/>
  <c r="O761"/>
  <c r="Q761" s="1"/>
  <c r="O762"/>
  <c r="Q762" s="1"/>
  <c r="O763"/>
  <c r="Q763" s="1"/>
  <c r="O764"/>
  <c r="Q764" s="1"/>
  <c r="O765"/>
  <c r="Q765" s="1"/>
  <c r="O766"/>
  <c r="Q766" s="1"/>
  <c r="O767"/>
  <c r="Q767" s="1"/>
  <c r="O768"/>
  <c r="Q768" s="1"/>
  <c r="O769"/>
  <c r="Q769" s="1"/>
  <c r="O770"/>
  <c r="Q770" s="1"/>
  <c r="O771"/>
  <c r="Q771" s="1"/>
  <c r="O772"/>
  <c r="Q772" s="1"/>
  <c r="O773"/>
  <c r="Q773" s="1"/>
  <c r="O774"/>
  <c r="Q774" s="1"/>
  <c r="O775"/>
  <c r="Q775" s="1"/>
  <c r="O776"/>
  <c r="Q776" s="1"/>
  <c r="O777"/>
  <c r="Q777" s="1"/>
  <c r="O778"/>
  <c r="Q778" s="1"/>
  <c r="O779"/>
  <c r="Q779" s="1"/>
  <c r="O780"/>
  <c r="Q780" s="1"/>
  <c r="O781"/>
  <c r="Q781" s="1"/>
  <c r="O782"/>
  <c r="Q782" s="1"/>
  <c r="O783"/>
  <c r="Q783" s="1"/>
  <c r="O784"/>
  <c r="Q784" s="1"/>
  <c r="O785"/>
  <c r="Q785" s="1"/>
  <c r="O786"/>
  <c r="Q786" s="1"/>
  <c r="O787"/>
  <c r="Q787" s="1"/>
  <c r="O788"/>
  <c r="Q788" s="1"/>
  <c r="O789"/>
  <c r="Q789" s="1"/>
  <c r="O790"/>
  <c r="Q790" s="1"/>
  <c r="O791"/>
  <c r="Q791" s="1"/>
  <c r="O792"/>
  <c r="Q792" s="1"/>
  <c r="O793"/>
  <c r="Q793" s="1"/>
  <c r="O794"/>
  <c r="Q794" s="1"/>
  <c r="O795"/>
  <c r="Q795" s="1"/>
  <c r="O796"/>
  <c r="Q796" s="1"/>
  <c r="O797"/>
  <c r="Q797" s="1"/>
  <c r="O798"/>
  <c r="Q798" s="1"/>
  <c r="O799"/>
  <c r="Q799" s="1"/>
  <c r="O800"/>
  <c r="Q800" s="1"/>
  <c r="O801"/>
  <c r="Q801" s="1"/>
  <c r="O802"/>
  <c r="Q802" s="1"/>
  <c r="O803"/>
  <c r="Q803" s="1"/>
  <c r="O804"/>
  <c r="Q804" s="1"/>
  <c r="O805"/>
  <c r="Q805" s="1"/>
  <c r="O806"/>
  <c r="Q806" s="1"/>
  <c r="O807"/>
  <c r="Q807" s="1"/>
  <c r="O808"/>
  <c r="Q808" s="1"/>
  <c r="O809"/>
  <c r="Q809" s="1"/>
  <c r="O810"/>
  <c r="Q810" s="1"/>
  <c r="O811"/>
  <c r="Q811" s="1"/>
  <c r="O812"/>
  <c r="Q812" s="1"/>
  <c r="O813"/>
  <c r="Q813" s="1"/>
  <c r="O814"/>
  <c r="Q814" s="1"/>
  <c r="O815"/>
  <c r="Q815" s="1"/>
  <c r="O816"/>
  <c r="Q816" s="1"/>
  <c r="O817"/>
  <c r="Q817" s="1"/>
  <c r="O818"/>
  <c r="Q818" s="1"/>
  <c r="O819"/>
  <c r="Q819" s="1"/>
  <c r="O820"/>
  <c r="Q820" s="1"/>
  <c r="O821"/>
  <c r="Q821" s="1"/>
  <c r="O822"/>
  <c r="Q822" s="1"/>
  <c r="O823"/>
  <c r="Q823" s="1"/>
  <c r="O824"/>
  <c r="Q824" s="1"/>
  <c r="O825"/>
  <c r="Q825" s="1"/>
  <c r="O826"/>
  <c r="Q826" s="1"/>
  <c r="O827"/>
  <c r="Q827" s="1"/>
  <c r="O828"/>
  <c r="Q828" s="1"/>
  <c r="O829"/>
  <c r="Q829" s="1"/>
  <c r="O830"/>
  <c r="Q830" s="1"/>
  <c r="O831"/>
  <c r="Q831" s="1"/>
  <c r="O832"/>
  <c r="Q832" s="1"/>
  <c r="O833"/>
  <c r="Q833" s="1"/>
  <c r="O834"/>
  <c r="Q834" s="1"/>
  <c r="O835"/>
  <c r="Q835" s="1"/>
  <c r="O836"/>
  <c r="Q836" s="1"/>
  <c r="O837"/>
  <c r="Q837" s="1"/>
  <c r="O838"/>
  <c r="Q838" s="1"/>
  <c r="O839"/>
  <c r="Q839" s="1"/>
  <c r="O840"/>
  <c r="Q840" s="1"/>
  <c r="O841"/>
  <c r="Q841" s="1"/>
  <c r="O842"/>
  <c r="Q842" s="1"/>
  <c r="O843"/>
  <c r="Q843" s="1"/>
  <c r="O844"/>
  <c r="Q844" s="1"/>
  <c r="O845"/>
  <c r="Q845" s="1"/>
  <c r="O846"/>
  <c r="Q846" s="1"/>
  <c r="O847"/>
  <c r="Q847" s="1"/>
  <c r="O848"/>
  <c r="Q848" s="1"/>
  <c r="O849"/>
  <c r="Q849" s="1"/>
  <c r="O850"/>
  <c r="Q850" s="1"/>
  <c r="O851"/>
  <c r="Q851" s="1"/>
  <c r="O852"/>
  <c r="Q852" s="1"/>
  <c r="O853"/>
  <c r="Q853" s="1"/>
  <c r="O854"/>
  <c r="Q854" s="1"/>
  <c r="O855"/>
  <c r="Q855" s="1"/>
  <c r="O856"/>
  <c r="Q856" s="1"/>
  <c r="O857"/>
  <c r="Q857" s="1"/>
  <c r="O858"/>
  <c r="Q858" s="1"/>
  <c r="O859"/>
  <c r="Q859" s="1"/>
  <c r="O860"/>
  <c r="Q860" s="1"/>
  <c r="O861"/>
  <c r="Q861" s="1"/>
  <c r="O862"/>
  <c r="Q862" s="1"/>
  <c r="O863"/>
  <c r="Q863" s="1"/>
  <c r="O864"/>
  <c r="Q864" s="1"/>
  <c r="O865"/>
  <c r="Q865" s="1"/>
  <c r="O866"/>
  <c r="Q866" s="1"/>
  <c r="O867"/>
  <c r="Q867" s="1"/>
  <c r="O868"/>
  <c r="Q868" s="1"/>
  <c r="O869"/>
  <c r="Q869" s="1"/>
  <c r="O870"/>
  <c r="Q870" s="1"/>
  <c r="O871"/>
  <c r="Q871" s="1"/>
  <c r="O872"/>
  <c r="Q872" s="1"/>
  <c r="O873"/>
  <c r="Q873" s="1"/>
  <c r="O874"/>
  <c r="Q874" s="1"/>
  <c r="O875"/>
  <c r="Q875" s="1"/>
  <c r="O876"/>
  <c r="Q876" s="1"/>
  <c r="O877"/>
  <c r="Q877" s="1"/>
  <c r="O878"/>
  <c r="Q878" s="1"/>
  <c r="O879"/>
  <c r="Q879" s="1"/>
  <c r="O880"/>
  <c r="Q880" s="1"/>
  <c r="O881"/>
  <c r="Q881" s="1"/>
  <c r="O882"/>
  <c r="Q882" s="1"/>
  <c r="O883"/>
  <c r="Q883" s="1"/>
  <c r="O884"/>
  <c r="Q884" s="1"/>
  <c r="O885"/>
  <c r="Q885" s="1"/>
  <c r="O886"/>
  <c r="Q886" s="1"/>
  <c r="O887"/>
  <c r="Q887" s="1"/>
  <c r="O888"/>
  <c r="Q888" s="1"/>
  <c r="O889"/>
  <c r="Q889" s="1"/>
  <c r="O890"/>
  <c r="Q890" s="1"/>
  <c r="O891"/>
  <c r="Q891" s="1"/>
  <c r="O892"/>
  <c r="Q892" s="1"/>
  <c r="O893"/>
  <c r="Q893" s="1"/>
  <c r="O894"/>
  <c r="Q894" s="1"/>
  <c r="O895"/>
  <c r="Q895" s="1"/>
  <c r="O896"/>
  <c r="Q896" s="1"/>
  <c r="O897"/>
  <c r="Q897" s="1"/>
  <c r="O898"/>
  <c r="Q898" s="1"/>
  <c r="O899"/>
  <c r="Q899" s="1"/>
  <c r="O900"/>
  <c r="Q900" s="1"/>
  <c r="O901"/>
  <c r="Q901" s="1"/>
  <c r="O902"/>
  <c r="Q902" s="1"/>
  <c r="O903"/>
  <c r="Q903" s="1"/>
  <c r="O904"/>
  <c r="Q904" s="1"/>
  <c r="O905"/>
  <c r="Q905" s="1"/>
  <c r="O906"/>
  <c r="Q906" s="1"/>
  <c r="O907"/>
  <c r="Q907" s="1"/>
  <c r="O908"/>
  <c r="Q908" s="1"/>
  <c r="O909"/>
  <c r="Q909" s="1"/>
  <c r="O910"/>
  <c r="Q910" s="1"/>
  <c r="O911"/>
  <c r="Q911" s="1"/>
  <c r="O912"/>
  <c r="Q912" s="1"/>
  <c r="O913"/>
  <c r="Q913" s="1"/>
  <c r="O914"/>
  <c r="Q914" s="1"/>
  <c r="O915"/>
  <c r="Q915" s="1"/>
  <c r="O916"/>
  <c r="Q916" s="1"/>
  <c r="O917"/>
  <c r="Q917" s="1"/>
  <c r="O918"/>
  <c r="Q918" s="1"/>
  <c r="O919"/>
  <c r="Q919" s="1"/>
  <c r="O920"/>
  <c r="Q920" s="1"/>
  <c r="O921"/>
  <c r="Q921" s="1"/>
  <c r="O922"/>
  <c r="Q922" s="1"/>
  <c r="O923"/>
  <c r="Q923" s="1"/>
  <c r="O924"/>
  <c r="Q924" s="1"/>
  <c r="O925"/>
  <c r="Q925" s="1"/>
  <c r="O926"/>
  <c r="Q926" s="1"/>
  <c r="O927"/>
  <c r="Q927" s="1"/>
  <c r="O928"/>
  <c r="Q928" s="1"/>
  <c r="O929"/>
  <c r="Q929" s="1"/>
  <c r="O930"/>
  <c r="Q930" s="1"/>
  <c r="O931"/>
  <c r="Q931" s="1"/>
  <c r="O932"/>
  <c r="Q932" s="1"/>
  <c r="O933"/>
  <c r="Q933" s="1"/>
  <c r="O934"/>
  <c r="Q934" s="1"/>
  <c r="O935"/>
  <c r="Q935" s="1"/>
  <c r="O936"/>
  <c r="Q936" s="1"/>
  <c r="O937"/>
  <c r="Q937" s="1"/>
  <c r="O938"/>
  <c r="Q938" s="1"/>
  <c r="O939"/>
  <c r="Q939" s="1"/>
  <c r="O940"/>
  <c r="Q940" s="1"/>
  <c r="O941"/>
  <c r="Q941" s="1"/>
  <c r="O942"/>
  <c r="Q942" s="1"/>
  <c r="O943"/>
  <c r="Q943" s="1"/>
  <c r="O944"/>
  <c r="Q944" s="1"/>
  <c r="O945"/>
  <c r="Q945" s="1"/>
  <c r="O946"/>
  <c r="Q946" s="1"/>
  <c r="O947"/>
  <c r="Q947" s="1"/>
  <c r="O948"/>
  <c r="Q948" s="1"/>
  <c r="O949"/>
  <c r="Q949" s="1"/>
  <c r="O950"/>
  <c r="Q950" s="1"/>
  <c r="O951"/>
  <c r="Q951" s="1"/>
  <c r="O952"/>
  <c r="Q952" s="1"/>
  <c r="O953"/>
  <c r="Q953" s="1"/>
  <c r="O954"/>
  <c r="Q954" s="1"/>
  <c r="O955"/>
  <c r="Q955" s="1"/>
  <c r="O956"/>
  <c r="Q956" s="1"/>
  <c r="O957"/>
  <c r="Q957" s="1"/>
  <c r="O958"/>
  <c r="Q958" s="1"/>
  <c r="O959"/>
  <c r="Q959" s="1"/>
  <c r="O960"/>
  <c r="Q960" s="1"/>
  <c r="O961"/>
  <c r="Q961" s="1"/>
  <c r="O962"/>
  <c r="Q962" s="1"/>
  <c r="O963"/>
  <c r="Q963" s="1"/>
  <c r="O964"/>
  <c r="Q964" s="1"/>
  <c r="O965"/>
  <c r="Q965" s="1"/>
  <c r="O966"/>
  <c r="Q966" s="1"/>
  <c r="O967"/>
  <c r="Q967" s="1"/>
  <c r="O968"/>
  <c r="Q968" s="1"/>
  <c r="O969"/>
  <c r="Q969" s="1"/>
  <c r="O970"/>
  <c r="Q970" s="1"/>
  <c r="O971"/>
  <c r="Q971" s="1"/>
  <c r="O972"/>
  <c r="Q972" s="1"/>
  <c r="O973"/>
  <c r="Q973" s="1"/>
  <c r="O974"/>
  <c r="Q974" s="1"/>
  <c r="O975"/>
  <c r="Q975" s="1"/>
  <c r="O976"/>
  <c r="Q976" s="1"/>
  <c r="O977"/>
  <c r="Q977" s="1"/>
  <c r="O978"/>
  <c r="Q978" s="1"/>
  <c r="O979"/>
  <c r="Q979" s="1"/>
  <c r="O980"/>
  <c r="Q980" s="1"/>
  <c r="O981"/>
  <c r="Q981" s="1"/>
  <c r="O982"/>
  <c r="Q982" s="1"/>
  <c r="O983"/>
  <c r="Q983" s="1"/>
  <c r="O984"/>
  <c r="Q984" s="1"/>
  <c r="O985"/>
  <c r="Q985" s="1"/>
  <c r="O986"/>
  <c r="Q986" s="1"/>
  <c r="O987"/>
  <c r="Q987" s="1"/>
  <c r="O988"/>
  <c r="Q988" s="1"/>
  <c r="O989"/>
  <c r="Q989" s="1"/>
  <c r="O990"/>
  <c r="Q990" s="1"/>
  <c r="O991"/>
  <c r="Q991" s="1"/>
  <c r="O992"/>
  <c r="Q992" s="1"/>
  <c r="O993"/>
  <c r="Q993" s="1"/>
  <c r="O994"/>
  <c r="Q994" s="1"/>
  <c r="O995"/>
  <c r="Q995" s="1"/>
  <c r="O996"/>
  <c r="Q996" s="1"/>
  <c r="O997"/>
  <c r="Q997" s="1"/>
  <c r="O998"/>
  <c r="Q998" s="1"/>
  <c r="O999"/>
  <c r="Q999" s="1"/>
  <c r="O1000"/>
  <c r="Q1000" s="1"/>
  <c r="O1001"/>
  <c r="Q1001" s="1"/>
  <c r="O1002"/>
  <c r="Q1002" s="1"/>
  <c r="O1003"/>
  <c r="Q1003" s="1"/>
  <c r="O1004"/>
  <c r="Q1004" s="1"/>
  <c r="O1005"/>
  <c r="Q1005" s="1"/>
  <c r="O1006"/>
  <c r="Q1006" s="1"/>
  <c r="O1007"/>
  <c r="Q1007" s="1"/>
  <c r="O1008"/>
  <c r="Q1008" s="1"/>
  <c r="O1009"/>
  <c r="Q1009" s="1"/>
  <c r="O1010"/>
  <c r="Q1010" s="1"/>
  <c r="O1011"/>
  <c r="Q1011" s="1"/>
  <c r="O1012"/>
  <c r="Q1012" s="1"/>
  <c r="O1013"/>
  <c r="Q1013" s="1"/>
  <c r="O1014"/>
  <c r="Q1014" s="1"/>
  <c r="O1015"/>
  <c r="Q1015" s="1"/>
  <c r="O1016"/>
  <c r="Q1016" s="1"/>
  <c r="O1017"/>
  <c r="Q1017" s="1"/>
  <c r="O1018"/>
  <c r="Q1018" s="1"/>
  <c r="O1019"/>
  <c r="Q1019" s="1"/>
  <c r="O1020"/>
  <c r="Q1020" s="1"/>
  <c r="O1021"/>
  <c r="Q1021" s="1"/>
  <c r="O1022"/>
  <c r="Q1022" s="1"/>
  <c r="O1023"/>
  <c r="Q1023" s="1"/>
  <c r="O1024"/>
  <c r="Q1024" s="1"/>
  <c r="O1025"/>
  <c r="Q1025" s="1"/>
  <c r="O1026"/>
  <c r="Q1026" s="1"/>
  <c r="O1027"/>
  <c r="Q1027" s="1"/>
  <c r="O1028"/>
  <c r="Q1028" s="1"/>
  <c r="O1029"/>
  <c r="Q1029" s="1"/>
  <c r="O1030"/>
  <c r="Q1030" s="1"/>
  <c r="O1031"/>
  <c r="Q1031" s="1"/>
  <c r="O1032"/>
  <c r="Q1032" s="1"/>
  <c r="O1033"/>
  <c r="Q1033" s="1"/>
  <c r="O1034"/>
  <c r="Q1034" s="1"/>
  <c r="O1035"/>
  <c r="Q1035" s="1"/>
  <c r="O1036"/>
  <c r="Q1036" s="1"/>
  <c r="O1037"/>
  <c r="Q1037" s="1"/>
  <c r="O1038"/>
  <c r="Q1038" s="1"/>
  <c r="O1039"/>
  <c r="Q1039" s="1"/>
  <c r="O1040"/>
  <c r="Q1040" s="1"/>
  <c r="O1041"/>
  <c r="Q1041" s="1"/>
  <c r="O1042"/>
  <c r="Q1042" s="1"/>
  <c r="O1043"/>
  <c r="Q1043" s="1"/>
  <c r="O1044"/>
  <c r="Q1044" s="1"/>
  <c r="O1045"/>
  <c r="Q1045" s="1"/>
  <c r="O1046"/>
  <c r="Q1046" s="1"/>
  <c r="O1047"/>
  <c r="Q1047" s="1"/>
  <c r="O1048"/>
  <c r="Q1048" s="1"/>
  <c r="O1049"/>
  <c r="Q1049" s="1"/>
  <c r="O1050"/>
  <c r="Q1050" s="1"/>
  <c r="O1051"/>
  <c r="Q1051" s="1"/>
  <c r="O1052"/>
  <c r="Q1052" s="1"/>
  <c r="O1053"/>
  <c r="Q1053" s="1"/>
  <c r="O1054"/>
  <c r="Q1054" s="1"/>
  <c r="O1055"/>
  <c r="Q1055" s="1"/>
  <c r="O1056"/>
  <c r="Q1056" s="1"/>
  <c r="O1057"/>
  <c r="Q1057" s="1"/>
  <c r="O1058"/>
  <c r="Q1058" s="1"/>
  <c r="O1059"/>
  <c r="Q1059" s="1"/>
  <c r="O1060"/>
  <c r="Q1060" s="1"/>
  <c r="O1061"/>
  <c r="Q1061" s="1"/>
  <c r="O1062"/>
  <c r="Q1062" s="1"/>
  <c r="O1063"/>
  <c r="Q1063" s="1"/>
  <c r="O1064"/>
  <c r="Q1064" s="1"/>
  <c r="O1065"/>
  <c r="Q1065" s="1"/>
  <c r="O1066"/>
  <c r="Q1066" s="1"/>
  <c r="O1067"/>
  <c r="Q1067" s="1"/>
  <c r="O1068"/>
  <c r="Q1068" s="1"/>
  <c r="O1069"/>
  <c r="Q1069" s="1"/>
  <c r="O1070"/>
  <c r="Q1070" s="1"/>
  <c r="O1071"/>
  <c r="Q1071" s="1"/>
  <c r="O1072"/>
  <c r="Q1072" s="1"/>
  <c r="O1073"/>
  <c r="Q1073" s="1"/>
  <c r="O1074"/>
  <c r="Q1074" s="1"/>
  <c r="O1075"/>
  <c r="Q1075" s="1"/>
  <c r="O1076"/>
  <c r="Q1076" s="1"/>
  <c r="O1077"/>
  <c r="Q1077" s="1"/>
  <c r="O1078"/>
  <c r="Q1078" s="1"/>
  <c r="O1079"/>
  <c r="Q1079" s="1"/>
  <c r="O1080"/>
  <c r="Q1080" s="1"/>
  <c r="O1081"/>
  <c r="Q1081" s="1"/>
  <c r="O1082"/>
  <c r="Q1082" s="1"/>
  <c r="O1083"/>
  <c r="Q1083" s="1"/>
  <c r="O1084"/>
  <c r="Q1084" s="1"/>
  <c r="O1085"/>
  <c r="Q1085" s="1"/>
  <c r="O1086"/>
  <c r="Q1086" s="1"/>
  <c r="O1087"/>
  <c r="Q1087" s="1"/>
  <c r="O1088"/>
  <c r="Q1088" s="1"/>
  <c r="O1089"/>
  <c r="Q1089" s="1"/>
  <c r="O1090"/>
  <c r="Q1090" s="1"/>
  <c r="O1091"/>
  <c r="Q1091" s="1"/>
  <c r="O1092"/>
  <c r="Q1092" s="1"/>
  <c r="O1093"/>
  <c r="Q1093" s="1"/>
  <c r="O1094"/>
  <c r="Q1094" s="1"/>
  <c r="O1095"/>
  <c r="Q1095" s="1"/>
  <c r="O1096"/>
  <c r="Q1096" s="1"/>
  <c r="O1097"/>
  <c r="Q1097" s="1"/>
  <c r="O1098"/>
  <c r="Q1098" s="1"/>
  <c r="O1099"/>
  <c r="Q1099" s="1"/>
  <c r="O1100"/>
  <c r="Q1100" s="1"/>
  <c r="O1101"/>
  <c r="Q1101" s="1"/>
  <c r="O1102"/>
  <c r="Q1102" s="1"/>
  <c r="O1103"/>
  <c r="Q1103" s="1"/>
  <c r="O1104"/>
  <c r="Q1104" s="1"/>
  <c r="O1105"/>
  <c r="Q1105" s="1"/>
  <c r="O1106"/>
  <c r="Q1106" s="1"/>
  <c r="O1107"/>
  <c r="Q1107" s="1"/>
  <c r="O1108"/>
  <c r="Q1108" s="1"/>
  <c r="O1109"/>
  <c r="Q1109" s="1"/>
  <c r="O1110"/>
  <c r="Q1110" s="1"/>
  <c r="O1111"/>
  <c r="Q1111" s="1"/>
  <c r="O1112"/>
  <c r="Q1112" s="1"/>
  <c r="O1113"/>
  <c r="Q1113" s="1"/>
  <c r="O1114"/>
  <c r="Q1114" s="1"/>
  <c r="O1115"/>
  <c r="Q1115" s="1"/>
  <c r="O1116"/>
  <c r="Q1116" s="1"/>
  <c r="O1117"/>
  <c r="Q1117" s="1"/>
  <c r="O1118"/>
  <c r="Q1118" s="1"/>
  <c r="O1119"/>
  <c r="Q1119" s="1"/>
  <c r="O1120"/>
  <c r="Q1120" s="1"/>
  <c r="O1121"/>
  <c r="Q1121" s="1"/>
  <c r="O1122"/>
  <c r="Q1122" s="1"/>
  <c r="O1123"/>
  <c r="Q1123" s="1"/>
  <c r="O1124"/>
  <c r="Q1124" s="1"/>
  <c r="O1125"/>
  <c r="Q1125" s="1"/>
  <c r="O1126"/>
  <c r="Q1126" s="1"/>
  <c r="O1127"/>
  <c r="Q1127" s="1"/>
  <c r="O1128"/>
  <c r="Q1128" s="1"/>
  <c r="O1129"/>
  <c r="Q1129" s="1"/>
  <c r="O1130"/>
  <c r="Q1130" s="1"/>
  <c r="O1131"/>
  <c r="Q1131" s="1"/>
  <c r="O1132"/>
  <c r="Q1132" s="1"/>
  <c r="O1133"/>
  <c r="Q1133" s="1"/>
  <c r="O1134"/>
  <c r="Q1134" s="1"/>
  <c r="O1135"/>
  <c r="Q1135" s="1"/>
  <c r="O1136"/>
  <c r="Q1136" s="1"/>
  <c r="O1137"/>
  <c r="Q1137" s="1"/>
  <c r="O1138"/>
  <c r="Q1138" s="1"/>
  <c r="O1139"/>
  <c r="Q1139" s="1"/>
  <c r="O1140"/>
  <c r="Q1140" s="1"/>
  <c r="O1141"/>
  <c r="Q1141" s="1"/>
  <c r="O1142"/>
  <c r="Q1142" s="1"/>
  <c r="O1143"/>
  <c r="Q1143" s="1"/>
  <c r="O1144"/>
  <c r="Q1144" s="1"/>
  <c r="O1145"/>
  <c r="Q1145" s="1"/>
  <c r="O1146"/>
  <c r="Q1146" s="1"/>
  <c r="O1147"/>
  <c r="Q1147" s="1"/>
  <c r="O1148"/>
  <c r="Q1148" s="1"/>
  <c r="O1149"/>
  <c r="Q1149" s="1"/>
  <c r="O1150"/>
  <c r="Q1150" s="1"/>
  <c r="O1151"/>
  <c r="Q1151" s="1"/>
  <c r="O1152"/>
  <c r="Q1152" s="1"/>
  <c r="O1153"/>
  <c r="Q1153" s="1"/>
  <c r="O1154"/>
  <c r="Q1154" s="1"/>
  <c r="O1155"/>
  <c r="Q1155" s="1"/>
  <c r="O1156"/>
  <c r="Q1156" s="1"/>
  <c r="O1157"/>
  <c r="Q1157" s="1"/>
  <c r="O1158"/>
  <c r="Q1158" s="1"/>
  <c r="O1159"/>
  <c r="Q1159" s="1"/>
  <c r="O1160"/>
  <c r="Q1160" s="1"/>
  <c r="O1161"/>
  <c r="Q1161" s="1"/>
  <c r="O1162"/>
  <c r="Q1162" s="1"/>
  <c r="O1163"/>
  <c r="Q1163" s="1"/>
  <c r="O1164"/>
  <c r="Q1164" s="1"/>
  <c r="O1165"/>
  <c r="Q1165" s="1"/>
  <c r="O1166"/>
  <c r="Q1166" s="1"/>
  <c r="O1167"/>
  <c r="Q1167" s="1"/>
  <c r="O1168"/>
  <c r="Q1168" s="1"/>
  <c r="O1169"/>
  <c r="Q1169" s="1"/>
  <c r="O1170"/>
  <c r="Q1170" s="1"/>
  <c r="O1171"/>
  <c r="Q1171" s="1"/>
  <c r="O1172"/>
  <c r="Q1172" s="1"/>
  <c r="O1173"/>
  <c r="Q1173" s="1"/>
  <c r="O1174"/>
  <c r="Q1174" s="1"/>
  <c r="O1175"/>
  <c r="Q1175" s="1"/>
  <c r="O1176"/>
  <c r="Q1176" s="1"/>
  <c r="O1177"/>
  <c r="Q1177" s="1"/>
  <c r="O1178"/>
  <c r="Q1178" s="1"/>
  <c r="O1179"/>
  <c r="Q1179" s="1"/>
  <c r="O1180"/>
  <c r="Q1180" s="1"/>
  <c r="O1181"/>
  <c r="Q1181" s="1"/>
  <c r="O1182"/>
  <c r="Q1182" s="1"/>
  <c r="O1183"/>
  <c r="Q1183" s="1"/>
  <c r="O1184"/>
  <c r="Q1184" s="1"/>
  <c r="O1185"/>
  <c r="Q1185" s="1"/>
  <c r="O1186"/>
  <c r="Q1186" s="1"/>
  <c r="O1187"/>
  <c r="Q1187" s="1"/>
  <c r="O1188"/>
  <c r="Q1188" s="1"/>
  <c r="O1189"/>
  <c r="Q1189" s="1"/>
  <c r="O1190"/>
  <c r="Q1190" s="1"/>
  <c r="O1191"/>
  <c r="Q1191" s="1"/>
  <c r="O1192"/>
  <c r="Q1192" s="1"/>
  <c r="O1193"/>
  <c r="Q1193" s="1"/>
  <c r="O1194"/>
  <c r="Q1194" s="1"/>
  <c r="O1195"/>
  <c r="Q1195" s="1"/>
  <c r="O1196"/>
  <c r="Q1196" s="1"/>
  <c r="O1197"/>
  <c r="Q1197" s="1"/>
  <c r="O1198"/>
  <c r="Q1198" s="1"/>
  <c r="O1199"/>
  <c r="Q1199" s="1"/>
  <c r="O1200"/>
  <c r="Q1200" s="1"/>
  <c r="O1201"/>
  <c r="Q1201" s="1"/>
  <c r="O1202"/>
  <c r="Q1202" s="1"/>
  <c r="O1203"/>
  <c r="Q1203" s="1"/>
  <c r="O1204"/>
  <c r="Q1204" s="1"/>
  <c r="O1205"/>
  <c r="Q1205" s="1"/>
  <c r="O1206"/>
  <c r="Q1206" s="1"/>
  <c r="O1207"/>
  <c r="Q1207" s="1"/>
  <c r="O1208"/>
  <c r="Q1208" s="1"/>
  <c r="O1209"/>
  <c r="Q1209" s="1"/>
  <c r="O1210"/>
  <c r="Q1210" s="1"/>
  <c r="O1211"/>
  <c r="Q1211" s="1"/>
  <c r="O1212"/>
  <c r="Q1212" s="1"/>
  <c r="O1213"/>
  <c r="Q1213" s="1"/>
  <c r="O1214"/>
  <c r="Q1214" s="1"/>
  <c r="O1215"/>
  <c r="Q1215" s="1"/>
  <c r="O1216"/>
  <c r="Q1216" s="1"/>
  <c r="O1217"/>
  <c r="Q1217" s="1"/>
  <c r="O1218"/>
  <c r="Q1218" s="1"/>
  <c r="O1219"/>
  <c r="Q1219" s="1"/>
  <c r="O1220"/>
  <c r="Q1220" s="1"/>
  <c r="O1221"/>
  <c r="Q1221" s="1"/>
  <c r="O1222"/>
  <c r="Q1222" s="1"/>
  <c r="O1223"/>
  <c r="Q1223" s="1"/>
  <c r="O1224"/>
  <c r="Q1224" s="1"/>
  <c r="O1225"/>
  <c r="Q1225" s="1"/>
  <c r="O1226"/>
  <c r="Q1226" s="1"/>
  <c r="O1227"/>
  <c r="Q1227" s="1"/>
  <c r="O1228"/>
  <c r="Q1228" s="1"/>
  <c r="O1229"/>
  <c r="Q1229" s="1"/>
  <c r="O1230"/>
  <c r="Q1230" s="1"/>
  <c r="O1231"/>
  <c r="Q1231" s="1"/>
  <c r="O1232"/>
  <c r="Q1232" s="1"/>
  <c r="O1233"/>
  <c r="Q1233" s="1"/>
  <c r="O1234"/>
  <c r="Q1234" s="1"/>
  <c r="O1235"/>
  <c r="Q1235" s="1"/>
  <c r="O1236"/>
  <c r="Q1236" s="1"/>
  <c r="O1237"/>
  <c r="Q1237" s="1"/>
  <c r="O1238"/>
  <c r="Q1238" s="1"/>
  <c r="O1239"/>
  <c r="Q1239" s="1"/>
  <c r="O1240"/>
  <c r="Q1240" s="1"/>
  <c r="O1241"/>
  <c r="Q1241" s="1"/>
  <c r="O1242"/>
  <c r="Q1242" s="1"/>
  <c r="O1243"/>
  <c r="Q1243" s="1"/>
  <c r="O1244"/>
  <c r="Q1244" s="1"/>
  <c r="O1245"/>
  <c r="Q1245" s="1"/>
  <c r="O1246"/>
  <c r="Q1246" s="1"/>
  <c r="O1247"/>
  <c r="Q1247" s="1"/>
  <c r="O1248"/>
  <c r="Q1248" s="1"/>
  <c r="O1249"/>
  <c r="Q1249" s="1"/>
  <c r="O1250"/>
  <c r="Q1250" s="1"/>
  <c r="O1251"/>
  <c r="Q1251" s="1"/>
  <c r="O1252"/>
  <c r="Q1252" s="1"/>
  <c r="O1253"/>
  <c r="Q1253" s="1"/>
  <c r="O1254"/>
  <c r="Q1254" s="1"/>
  <c r="O1255"/>
  <c r="Q1255" s="1"/>
  <c r="O1256"/>
  <c r="Q1256" s="1"/>
  <c r="O1257"/>
  <c r="Q1257" s="1"/>
  <c r="O1258"/>
  <c r="Q1258" s="1"/>
  <c r="O1259"/>
  <c r="Q1259" s="1"/>
  <c r="O1260"/>
  <c r="Q1260" s="1"/>
  <c r="O1261"/>
  <c r="Q1261" s="1"/>
  <c r="O1262"/>
  <c r="Q1262" s="1"/>
  <c r="O1263"/>
  <c r="Q1263" s="1"/>
  <c r="O1264"/>
  <c r="Q1264" s="1"/>
  <c r="O1265"/>
  <c r="Q1265" s="1"/>
  <c r="O1266"/>
  <c r="Q1266" s="1"/>
  <c r="O1267"/>
  <c r="Q1267" s="1"/>
  <c r="O1268"/>
  <c r="Q1268" s="1"/>
  <c r="O1269"/>
  <c r="Q1269" s="1"/>
  <c r="O1270"/>
  <c r="Q1270" s="1"/>
  <c r="O1271"/>
  <c r="Q1271" s="1"/>
  <c r="O1272"/>
  <c r="Q1272" s="1"/>
  <c r="O1273"/>
  <c r="Q1273" s="1"/>
  <c r="O1274"/>
  <c r="Q1274" s="1"/>
  <c r="O1275"/>
  <c r="Q1275" s="1"/>
  <c r="O1276"/>
  <c r="Q1276" s="1"/>
  <c r="O1277"/>
  <c r="Q1277" s="1"/>
  <c r="O1278"/>
  <c r="Q1278" s="1"/>
  <c r="O1279"/>
  <c r="Q1279" s="1"/>
  <c r="O1280"/>
  <c r="Q1280" s="1"/>
  <c r="O1281"/>
  <c r="Q1281" s="1"/>
  <c r="O1282"/>
  <c r="Q1282" s="1"/>
  <c r="O1283"/>
  <c r="Q1283" s="1"/>
  <c r="O1284"/>
  <c r="Q1284" s="1"/>
  <c r="O1285"/>
  <c r="Q1285" s="1"/>
  <c r="O1286"/>
  <c r="Q1286" s="1"/>
  <c r="O1287"/>
  <c r="Q1287" s="1"/>
  <c r="O1288"/>
  <c r="Q1288" s="1"/>
  <c r="O1289"/>
  <c r="Q1289" s="1"/>
  <c r="O1290"/>
  <c r="Q1290" s="1"/>
  <c r="O1291"/>
  <c r="Q1291" s="1"/>
  <c r="O1292"/>
  <c r="Q1292" s="1"/>
  <c r="O1293"/>
  <c r="Q1293" s="1"/>
  <c r="O1294"/>
  <c r="Q1294" s="1"/>
  <c r="O1295"/>
  <c r="Q1295" s="1"/>
  <c r="O1296"/>
  <c r="Q1296" s="1"/>
  <c r="O1297"/>
  <c r="Q1297" s="1"/>
  <c r="O1298"/>
  <c r="Q1298" s="1"/>
  <c r="O1299"/>
  <c r="Q1299" s="1"/>
  <c r="O1300"/>
  <c r="Q1300" s="1"/>
  <c r="O1301"/>
  <c r="Q1301" s="1"/>
  <c r="O1302"/>
  <c r="Q1302" s="1"/>
  <c r="O1303"/>
  <c r="Q1303" s="1"/>
  <c r="O1304"/>
  <c r="Q1304" s="1"/>
  <c r="O1305"/>
  <c r="Q1305" s="1"/>
  <c r="O1306"/>
  <c r="Q1306" s="1"/>
  <c r="O1307"/>
  <c r="Q1307" s="1"/>
  <c r="O1308"/>
  <c r="Q1308" s="1"/>
  <c r="O1309"/>
  <c r="Q1309" s="1"/>
  <c r="O1310"/>
  <c r="Q1310" s="1"/>
  <c r="O1311"/>
  <c r="Q1311" s="1"/>
  <c r="O1312"/>
  <c r="Q1312" s="1"/>
  <c r="O1313"/>
  <c r="Q1313" s="1"/>
  <c r="O1314"/>
  <c r="Q1314" s="1"/>
  <c r="O1315"/>
  <c r="Q1315" s="1"/>
  <c r="O1316"/>
  <c r="Q1316" s="1"/>
  <c r="O1317"/>
  <c r="Q1317" s="1"/>
  <c r="O1318"/>
  <c r="Q1318" s="1"/>
  <c r="O1319"/>
  <c r="Q1319" s="1"/>
  <c r="O1320"/>
  <c r="Q1320" s="1"/>
  <c r="O1321"/>
  <c r="Q1321" s="1"/>
  <c r="O1322"/>
  <c r="Q1322" s="1"/>
  <c r="O1323"/>
  <c r="Q1323" s="1"/>
  <c r="O1324"/>
  <c r="Q1324" s="1"/>
  <c r="O1325"/>
  <c r="Q1325" s="1"/>
  <c r="O1326"/>
  <c r="Q1326" s="1"/>
  <c r="O1327"/>
  <c r="Q1327" s="1"/>
  <c r="O1328"/>
  <c r="Q1328" s="1"/>
  <c r="O1329"/>
  <c r="Q1329" s="1"/>
  <c r="O1330"/>
  <c r="Q1330" s="1"/>
  <c r="O1331"/>
  <c r="Q1331" s="1"/>
  <c r="O1332"/>
  <c r="Q1332" s="1"/>
  <c r="O1333"/>
  <c r="Q1333" s="1"/>
  <c r="O1334"/>
  <c r="Q1334" s="1"/>
  <c r="O1335"/>
  <c r="Q1335" s="1"/>
  <c r="O1336"/>
  <c r="Q1336" s="1"/>
  <c r="O1337"/>
  <c r="Q1337" s="1"/>
  <c r="O1338"/>
  <c r="Q1338" s="1"/>
  <c r="O1339"/>
  <c r="Q1339" s="1"/>
  <c r="O1340"/>
  <c r="Q1340" s="1"/>
  <c r="O1341"/>
  <c r="Q1341" s="1"/>
  <c r="O1342"/>
  <c r="Q1342" s="1"/>
  <c r="O1343"/>
  <c r="Q1343" s="1"/>
  <c r="O1344"/>
  <c r="Q1344" s="1"/>
  <c r="O1345"/>
  <c r="Q1345" s="1"/>
  <c r="O1346"/>
  <c r="Q1346" s="1"/>
  <c r="O1347"/>
  <c r="Q1347" s="1"/>
  <c r="O1348"/>
  <c r="Q1348" s="1"/>
  <c r="O1349"/>
  <c r="Q1349" s="1"/>
  <c r="O1350"/>
  <c r="Q1350" s="1"/>
  <c r="O1351"/>
  <c r="Q1351" s="1"/>
  <c r="O1352"/>
  <c r="Q1352" s="1"/>
  <c r="O1353"/>
  <c r="Q1353" s="1"/>
  <c r="O1354"/>
  <c r="Q1354" s="1"/>
  <c r="O1355"/>
  <c r="Q1355" s="1"/>
  <c r="O1356"/>
  <c r="Q1356" s="1"/>
  <c r="O1357"/>
  <c r="Q1357" s="1"/>
  <c r="O1358"/>
  <c r="Q1358" s="1"/>
  <c r="O1359"/>
  <c r="Q1359" s="1"/>
  <c r="O1360"/>
  <c r="Q1360" s="1"/>
  <c r="O1361"/>
  <c r="Q1361" s="1"/>
  <c r="O1362"/>
  <c r="Q1362" s="1"/>
  <c r="O1363"/>
  <c r="Q1363" s="1"/>
  <c r="O1364"/>
  <c r="Q1364" s="1"/>
  <c r="O1365"/>
  <c r="Q1365" s="1"/>
  <c r="O1366"/>
  <c r="Q1366" s="1"/>
  <c r="O1367"/>
  <c r="Q1367" s="1"/>
  <c r="O1368"/>
  <c r="Q1368" s="1"/>
  <c r="O1369"/>
  <c r="Q1369" s="1"/>
  <c r="O1370"/>
  <c r="Q1370" s="1"/>
  <c r="O1371"/>
  <c r="Q1371" s="1"/>
  <c r="O1372"/>
  <c r="Q1372" s="1"/>
  <c r="O1373"/>
  <c r="Q1373" s="1"/>
  <c r="O1374"/>
  <c r="Q1374" s="1"/>
  <c r="O1375"/>
  <c r="Q1375" s="1"/>
  <c r="O1376"/>
  <c r="Q1376" s="1"/>
  <c r="O1377"/>
  <c r="Q1377" s="1"/>
  <c r="O1378"/>
  <c r="Q1378" s="1"/>
  <c r="O1379"/>
  <c r="Q1379" s="1"/>
  <c r="O1380"/>
  <c r="Q1380" s="1"/>
  <c r="O1381"/>
  <c r="Q1381" s="1"/>
  <c r="O1382"/>
  <c r="Q1382" s="1"/>
  <c r="O1383"/>
  <c r="Q1383" s="1"/>
  <c r="O1384"/>
  <c r="Q1384" s="1"/>
  <c r="O1385"/>
  <c r="Q1385" s="1"/>
  <c r="O1386"/>
  <c r="Q1386" s="1"/>
  <c r="O1387"/>
  <c r="Q1387" s="1"/>
  <c r="O1388"/>
  <c r="Q1388" s="1"/>
  <c r="O1389"/>
  <c r="Q1389" s="1"/>
  <c r="O1390"/>
  <c r="Q1390" s="1"/>
  <c r="O1391"/>
  <c r="Q1391" s="1"/>
  <c r="O1392"/>
  <c r="Q1392" s="1"/>
  <c r="O1393"/>
  <c r="Q1393" s="1"/>
  <c r="O1394"/>
  <c r="Q1394" s="1"/>
  <c r="O1395"/>
  <c r="Q1395" s="1"/>
  <c r="O1396"/>
  <c r="Q1396" s="1"/>
  <c r="O1397"/>
  <c r="Q1397" s="1"/>
  <c r="O1398"/>
  <c r="Q1398" s="1"/>
  <c r="O1399"/>
  <c r="Q1399" s="1"/>
  <c r="O1400"/>
  <c r="Q1400" s="1"/>
  <c r="O1401"/>
  <c r="Q1401" s="1"/>
  <c r="O1402"/>
  <c r="Q1402" s="1"/>
  <c r="O1403"/>
  <c r="Q1403" s="1"/>
  <c r="O1404"/>
  <c r="Q1404" s="1"/>
  <c r="O1405"/>
  <c r="Q1405" s="1"/>
  <c r="O1406"/>
  <c r="Q1406" s="1"/>
  <c r="O1407"/>
  <c r="Q1407" s="1"/>
  <c r="O1408"/>
  <c r="Q1408" s="1"/>
  <c r="O1409"/>
  <c r="Q1409" s="1"/>
  <c r="O1410"/>
  <c r="Q1410" s="1"/>
  <c r="O1411"/>
  <c r="Q1411" s="1"/>
  <c r="O1412"/>
  <c r="Q1412" s="1"/>
  <c r="O1413"/>
  <c r="Q1413" s="1"/>
  <c r="O1414"/>
  <c r="Q1414" s="1"/>
  <c r="O1415"/>
  <c r="Q1415" s="1"/>
  <c r="O1416"/>
  <c r="Q1416" s="1"/>
  <c r="O1417"/>
  <c r="Q1417" s="1"/>
  <c r="O1418"/>
  <c r="Q1418" s="1"/>
  <c r="O1419"/>
  <c r="Q1419" s="1"/>
  <c r="O1420"/>
  <c r="Q1420" s="1"/>
  <c r="O1421"/>
  <c r="Q1421" s="1"/>
  <c r="O1422"/>
  <c r="Q1422" s="1"/>
  <c r="O1423"/>
  <c r="Q1423" s="1"/>
  <c r="O1424"/>
  <c r="Q1424" s="1"/>
  <c r="O1425"/>
  <c r="Q1425" s="1"/>
  <c r="O1426"/>
  <c r="Q1426" s="1"/>
  <c r="O1427"/>
  <c r="Q1427" s="1"/>
  <c r="O1428"/>
  <c r="Q1428" s="1"/>
  <c r="O1429"/>
  <c r="Q1429" s="1"/>
  <c r="O1430"/>
  <c r="Q1430" s="1"/>
  <c r="O1431"/>
  <c r="Q1431" s="1"/>
  <c r="O1432"/>
  <c r="Q1432" s="1"/>
  <c r="O1433"/>
  <c r="Q1433" s="1"/>
  <c r="O1434"/>
  <c r="Q1434" s="1"/>
  <c r="O1435"/>
  <c r="Q1435" s="1"/>
  <c r="O1436"/>
  <c r="Q1436" s="1"/>
  <c r="O1437"/>
  <c r="Q1437" s="1"/>
  <c r="O1438"/>
  <c r="Q1438" s="1"/>
  <c r="O1439"/>
  <c r="Q1439" s="1"/>
  <c r="O1440"/>
  <c r="Q1440" s="1"/>
  <c r="O1441"/>
  <c r="Q1441" s="1"/>
  <c r="O1442"/>
  <c r="Q1442" s="1"/>
  <c r="O1443"/>
  <c r="Q1443" s="1"/>
  <c r="O1444"/>
  <c r="Q1444" s="1"/>
  <c r="O1445"/>
  <c r="Q1445" s="1"/>
  <c r="O1446"/>
  <c r="Q1446" s="1"/>
  <c r="O1447"/>
  <c r="Q1447" s="1"/>
  <c r="O1448"/>
  <c r="Q1448" s="1"/>
  <c r="O1449"/>
  <c r="Q1449" s="1"/>
  <c r="O1450"/>
  <c r="Q1450" s="1"/>
  <c r="O1451"/>
  <c r="Q1451" s="1"/>
  <c r="O1452"/>
  <c r="Q1452" s="1"/>
  <c r="O1453"/>
  <c r="Q1453" s="1"/>
  <c r="O1454"/>
  <c r="Q1454" s="1"/>
  <c r="O1455"/>
  <c r="Q1455" s="1"/>
  <c r="O1456"/>
  <c r="Q1456" s="1"/>
  <c r="O1457"/>
  <c r="Q1457" s="1"/>
  <c r="O1458"/>
  <c r="Q1458" s="1"/>
  <c r="O1459"/>
  <c r="Q1459" s="1"/>
  <c r="O1460"/>
  <c r="Q1460" s="1"/>
  <c r="O1461"/>
  <c r="Q1461" s="1"/>
  <c r="O1462"/>
  <c r="Q1462" s="1"/>
  <c r="O1463"/>
  <c r="Q1463" s="1"/>
  <c r="O1464"/>
  <c r="Q1464" s="1"/>
  <c r="O1465"/>
  <c r="Q1465" s="1"/>
  <c r="O1466"/>
  <c r="Q1466" s="1"/>
  <c r="O1467"/>
  <c r="Q1467" s="1"/>
  <c r="O1468"/>
  <c r="Q1468" s="1"/>
  <c r="O1469"/>
  <c r="Q1469" s="1"/>
  <c r="O1470"/>
  <c r="Q1470" s="1"/>
  <c r="O1471"/>
  <c r="Q1471" s="1"/>
  <c r="O1472"/>
  <c r="Q1472" s="1"/>
  <c r="O1473"/>
  <c r="Q1473" s="1"/>
  <c r="O1474"/>
  <c r="Q1474" s="1"/>
  <c r="O1475"/>
  <c r="Q1475" s="1"/>
  <c r="O1476"/>
  <c r="Q1476" s="1"/>
  <c r="O1477"/>
  <c r="Q1477" s="1"/>
  <c r="O1478"/>
  <c r="Q1478" s="1"/>
  <c r="O1479"/>
  <c r="Q1479" s="1"/>
  <c r="O1480"/>
  <c r="Q1480" s="1"/>
  <c r="O1481"/>
  <c r="Q1481" s="1"/>
  <c r="O1482"/>
  <c r="Q1482" s="1"/>
  <c r="O1483"/>
  <c r="Q1483" s="1"/>
  <c r="O1484"/>
  <c r="Q1484" s="1"/>
  <c r="O1485"/>
  <c r="Q1485" s="1"/>
  <c r="O1486"/>
  <c r="Q1486" s="1"/>
  <c r="O1487"/>
  <c r="Q1487" s="1"/>
  <c r="O1488"/>
  <c r="Q1488" s="1"/>
  <c r="O1489"/>
  <c r="Q1489" s="1"/>
  <c r="O1490"/>
  <c r="Q1490" s="1"/>
  <c r="O1491"/>
  <c r="Q1491" s="1"/>
  <c r="O1492"/>
  <c r="Q1492" s="1"/>
  <c r="O1493"/>
  <c r="Q1493" s="1"/>
  <c r="O1494"/>
  <c r="Q1494" s="1"/>
  <c r="O1495"/>
  <c r="Q1495" s="1"/>
  <c r="O1496"/>
  <c r="Q1496" s="1"/>
  <c r="O1497"/>
  <c r="Q1497" s="1"/>
  <c r="O1498"/>
  <c r="Q1498" s="1"/>
  <c r="O1499"/>
  <c r="Q1499" s="1"/>
  <c r="O1500"/>
  <c r="Q1500" s="1"/>
  <c r="O1501"/>
  <c r="Q1501" s="1"/>
  <c r="O1502"/>
  <c r="Q1502" s="1"/>
  <c r="O1503"/>
  <c r="Q1503" s="1"/>
  <c r="O1504"/>
  <c r="Q1504" s="1"/>
  <c r="O1505"/>
  <c r="Q1505" s="1"/>
  <c r="O1506"/>
  <c r="Q1506" s="1"/>
  <c r="O1507"/>
  <c r="Q1507" s="1"/>
  <c r="O1508"/>
  <c r="Q1508" s="1"/>
  <c r="O1509"/>
  <c r="Q1509" s="1"/>
  <c r="O1510"/>
  <c r="Q1510" s="1"/>
  <c r="O1511"/>
  <c r="Q1511" s="1"/>
  <c r="O1512"/>
  <c r="Q1512" s="1"/>
  <c r="O1513"/>
  <c r="Q1513" s="1"/>
  <c r="O1514"/>
  <c r="Q1514" s="1"/>
  <c r="O1515"/>
  <c r="Q1515" s="1"/>
  <c r="O1516"/>
  <c r="Q1516" s="1"/>
  <c r="O1517"/>
  <c r="Q1517" s="1"/>
  <c r="O1518"/>
  <c r="Q1518" s="1"/>
  <c r="O1519"/>
  <c r="Q1519" s="1"/>
  <c r="O1520"/>
  <c r="Q1520" s="1"/>
  <c r="O1521"/>
  <c r="Q1521" s="1"/>
  <c r="O1522"/>
  <c r="Q1522" s="1"/>
  <c r="O1523"/>
  <c r="Q1523" s="1"/>
  <c r="O1524"/>
  <c r="Q1524" s="1"/>
  <c r="O1525"/>
  <c r="Q1525" s="1"/>
  <c r="O1526"/>
  <c r="Q1526" s="1"/>
  <c r="O1527"/>
  <c r="Q1527" s="1"/>
  <c r="O1528"/>
  <c r="Q1528" s="1"/>
  <c r="O1529"/>
  <c r="Q1529" s="1"/>
  <c r="O1530"/>
  <c r="Q1530" s="1"/>
  <c r="O1531"/>
  <c r="Q1531" s="1"/>
  <c r="O1532"/>
  <c r="Q1532" s="1"/>
  <c r="O1533"/>
  <c r="Q1533" s="1"/>
  <c r="O1534"/>
  <c r="Q1534" s="1"/>
  <c r="O1535"/>
  <c r="Q1535" s="1"/>
  <c r="O1536"/>
  <c r="Q1536" s="1"/>
  <c r="O1537"/>
  <c r="Q1537" s="1"/>
  <c r="O1538"/>
  <c r="Q1538" s="1"/>
  <c r="O1539"/>
  <c r="Q1539" s="1"/>
  <c r="O1540"/>
  <c r="Q1540" s="1"/>
  <c r="O1541"/>
  <c r="Q1541" s="1"/>
  <c r="O1542"/>
  <c r="Q1542" s="1"/>
  <c r="O1543"/>
  <c r="Q1543" s="1"/>
  <c r="O1544"/>
  <c r="Q1544" s="1"/>
  <c r="O1545"/>
  <c r="Q1545" s="1"/>
  <c r="O1546"/>
  <c r="Q1546" s="1"/>
  <c r="O1547"/>
  <c r="Q1547" s="1"/>
  <c r="O1548"/>
  <c r="Q1548" s="1"/>
  <c r="O1549"/>
  <c r="Q1549" s="1"/>
  <c r="O1550"/>
  <c r="Q1550" s="1"/>
  <c r="O1551"/>
  <c r="Q1551" s="1"/>
  <c r="O1552"/>
  <c r="Q1552" s="1"/>
  <c r="O1553"/>
  <c r="Q1553" s="1"/>
  <c r="O1554"/>
  <c r="Q1554" s="1"/>
  <c r="O1555"/>
  <c r="Q1555" s="1"/>
  <c r="O1556"/>
  <c r="Q1556" s="1"/>
  <c r="O1557"/>
  <c r="Q1557" s="1"/>
  <c r="O1558"/>
  <c r="Q1558" s="1"/>
  <c r="O1559"/>
  <c r="Q1559" s="1"/>
  <c r="O1560"/>
  <c r="Q1560" s="1"/>
  <c r="O1561"/>
  <c r="Q1561" s="1"/>
  <c r="O1562"/>
  <c r="Q1562" s="1"/>
  <c r="O1563"/>
  <c r="Q1563" s="1"/>
  <c r="O1564"/>
  <c r="Q1564" s="1"/>
  <c r="O1565"/>
  <c r="Q1565" s="1"/>
  <c r="O1566"/>
  <c r="Q1566" s="1"/>
  <c r="O1567"/>
  <c r="Q1567" s="1"/>
  <c r="O1568"/>
  <c r="Q1568" s="1"/>
  <c r="O1569"/>
  <c r="Q1569" s="1"/>
  <c r="O1570"/>
  <c r="Q1570" s="1"/>
  <c r="O1571"/>
  <c r="Q1571" s="1"/>
  <c r="O1572"/>
  <c r="Q1572" s="1"/>
  <c r="O1573"/>
  <c r="Q1573" s="1"/>
  <c r="O1574"/>
  <c r="Q1574" s="1"/>
  <c r="O1575"/>
  <c r="Q1575" s="1"/>
  <c r="O1576"/>
  <c r="Q1576" s="1"/>
  <c r="O1577"/>
  <c r="Q1577" s="1"/>
  <c r="O1578"/>
  <c r="Q1578" s="1"/>
  <c r="O1579"/>
  <c r="Q1579" s="1"/>
  <c r="O1580"/>
  <c r="Q1580" s="1"/>
  <c r="O1581"/>
  <c r="Q1581" s="1"/>
  <c r="O1582"/>
  <c r="Q1582" s="1"/>
  <c r="O1583"/>
  <c r="Q1583" s="1"/>
  <c r="O1584"/>
  <c r="Q1584" s="1"/>
  <c r="O1585"/>
  <c r="Q1585" s="1"/>
  <c r="O1586"/>
  <c r="Q1586" s="1"/>
  <c r="O1587"/>
  <c r="Q1587" s="1"/>
  <c r="O1588"/>
  <c r="Q1588" s="1"/>
  <c r="O1589"/>
  <c r="Q1589" s="1"/>
  <c r="O1590"/>
  <c r="Q1590" s="1"/>
  <c r="O1591"/>
  <c r="Q1591" s="1"/>
  <c r="O1592"/>
  <c r="Q1592" s="1"/>
  <c r="O1593"/>
  <c r="Q1593" s="1"/>
  <c r="O1594"/>
  <c r="Q1594" s="1"/>
  <c r="O1595"/>
  <c r="Q1595" s="1"/>
  <c r="O1596"/>
  <c r="Q1596" s="1"/>
  <c r="O1597"/>
  <c r="Q1597" s="1"/>
  <c r="O1598"/>
  <c r="Q1598" s="1"/>
  <c r="O1599"/>
  <c r="Q1599" s="1"/>
  <c r="O1600"/>
  <c r="Q1600" s="1"/>
  <c r="O1601"/>
  <c r="Q1601" s="1"/>
  <c r="O1602"/>
  <c r="Q1602" s="1"/>
  <c r="O1603"/>
  <c r="Q1603" s="1"/>
  <c r="O1604"/>
  <c r="Q1604" s="1"/>
  <c r="O1605"/>
  <c r="Q1605" s="1"/>
  <c r="O1606"/>
  <c r="Q1606" s="1"/>
  <c r="O1607"/>
  <c r="Q1607" s="1"/>
  <c r="O1608"/>
  <c r="Q1608" s="1"/>
  <c r="O1609"/>
  <c r="Q1609" s="1"/>
  <c r="O1610"/>
  <c r="Q1610" s="1"/>
  <c r="O1611"/>
  <c r="Q1611" s="1"/>
  <c r="O1612"/>
  <c r="Q1612" s="1"/>
  <c r="O1613"/>
  <c r="Q1613" s="1"/>
  <c r="O1614"/>
  <c r="Q1614" s="1"/>
  <c r="O1615"/>
  <c r="Q1615" s="1"/>
  <c r="O1616"/>
  <c r="Q1616" s="1"/>
  <c r="O1617"/>
  <c r="Q1617" s="1"/>
  <c r="O1618"/>
  <c r="Q1618" s="1"/>
  <c r="O1619"/>
  <c r="Q1619" s="1"/>
  <c r="O1620"/>
  <c r="Q1620" s="1"/>
  <c r="O1621"/>
  <c r="Q1621" s="1"/>
  <c r="O1622"/>
  <c r="Q1622" s="1"/>
  <c r="O1623"/>
  <c r="Q1623" s="1"/>
  <c r="O1624"/>
  <c r="Q1624" s="1"/>
  <c r="O1625"/>
  <c r="Q1625" s="1"/>
  <c r="O1626"/>
  <c r="Q1626" s="1"/>
  <c r="O1627"/>
  <c r="Q1627" s="1"/>
  <c r="O1628"/>
  <c r="Q1628" s="1"/>
  <c r="O1629"/>
  <c r="Q1629" s="1"/>
  <c r="O1630"/>
  <c r="Q1630" s="1"/>
  <c r="O1631"/>
  <c r="Q1631" s="1"/>
  <c r="O1632"/>
  <c r="Q1632" s="1"/>
  <c r="O1633"/>
  <c r="Q1633" s="1"/>
  <c r="O1634"/>
  <c r="Q1634" s="1"/>
  <c r="O1635"/>
  <c r="Q1635" s="1"/>
  <c r="O1636"/>
  <c r="Q1636" s="1"/>
  <c r="O1637"/>
  <c r="Q1637" s="1"/>
  <c r="O1638"/>
  <c r="Q1638" s="1"/>
  <c r="O1639"/>
  <c r="Q1639" s="1"/>
  <c r="O1640"/>
  <c r="Q1640" s="1"/>
  <c r="O1641"/>
  <c r="Q1641" s="1"/>
  <c r="O1642"/>
  <c r="Q1642" s="1"/>
  <c r="O1643"/>
  <c r="Q1643" s="1"/>
  <c r="O1644"/>
  <c r="Q1644" s="1"/>
  <c r="O1645"/>
  <c r="Q1645" s="1"/>
  <c r="O1646"/>
  <c r="Q1646" s="1"/>
  <c r="O1647"/>
  <c r="Q1647" s="1"/>
  <c r="O1648"/>
  <c r="Q1648" s="1"/>
  <c r="O1649"/>
  <c r="Q1649" s="1"/>
  <c r="O1650"/>
  <c r="Q1650" s="1"/>
  <c r="O1651"/>
  <c r="Q1651" s="1"/>
  <c r="O1652"/>
  <c r="Q1652" s="1"/>
  <c r="O1653"/>
  <c r="Q1653" s="1"/>
  <c r="O1654"/>
  <c r="Q1654" s="1"/>
  <c r="O1655"/>
  <c r="Q1655" s="1"/>
  <c r="O1656"/>
  <c r="Q1656" s="1"/>
  <c r="O1657"/>
  <c r="Q1657" s="1"/>
  <c r="O1658"/>
  <c r="Q1658" s="1"/>
  <c r="O1659"/>
  <c r="Q1659" s="1"/>
  <c r="O1660"/>
  <c r="Q1660" s="1"/>
  <c r="O1661"/>
  <c r="Q1661" s="1"/>
  <c r="O1662"/>
  <c r="Q1662" s="1"/>
  <c r="O1663"/>
  <c r="Q1663" s="1"/>
  <c r="O1664"/>
  <c r="Q1664" s="1"/>
  <c r="O1665"/>
  <c r="Q1665" s="1"/>
  <c r="O1666"/>
  <c r="Q1666" s="1"/>
  <c r="O1667"/>
  <c r="Q1667" s="1"/>
  <c r="O1668"/>
  <c r="Q1668" s="1"/>
  <c r="O1669"/>
  <c r="Q1669" s="1"/>
  <c r="O1670"/>
  <c r="Q1670" s="1"/>
  <c r="O1671"/>
  <c r="Q1671" s="1"/>
  <c r="O1672"/>
  <c r="Q1672" s="1"/>
  <c r="O1673"/>
  <c r="Q1673" s="1"/>
  <c r="O1674"/>
  <c r="Q1674" s="1"/>
  <c r="O1675"/>
  <c r="Q1675" s="1"/>
  <c r="O1676"/>
  <c r="Q1676" s="1"/>
  <c r="O1677"/>
  <c r="Q1677" s="1"/>
  <c r="O1678"/>
  <c r="Q1678" s="1"/>
  <c r="O1679"/>
  <c r="Q1679" s="1"/>
  <c r="O1680"/>
  <c r="Q1680" s="1"/>
  <c r="O1681"/>
  <c r="Q1681" s="1"/>
  <c r="O1682"/>
  <c r="Q1682" s="1"/>
  <c r="O1683"/>
  <c r="Q1683" s="1"/>
  <c r="O1684"/>
  <c r="Q1684" s="1"/>
  <c r="O1685"/>
  <c r="Q1685" s="1"/>
  <c r="O1686"/>
  <c r="Q1686" s="1"/>
  <c r="O1687"/>
  <c r="Q1687" s="1"/>
  <c r="O1688"/>
  <c r="Q1688" s="1"/>
  <c r="O1689"/>
  <c r="Q1689" s="1"/>
  <c r="O1690"/>
  <c r="Q1690" s="1"/>
  <c r="O1691"/>
  <c r="Q1691" s="1"/>
  <c r="O1692"/>
  <c r="Q1692" s="1"/>
  <c r="O1693"/>
  <c r="Q1693" s="1"/>
  <c r="O1694"/>
  <c r="Q1694" s="1"/>
  <c r="O1695"/>
  <c r="Q1695" s="1"/>
  <c r="O1696"/>
  <c r="Q1696" s="1"/>
  <c r="O1697"/>
  <c r="Q1697" s="1"/>
  <c r="O1698"/>
  <c r="Q1698" s="1"/>
  <c r="O1699"/>
  <c r="Q1699" s="1"/>
  <c r="O1700"/>
  <c r="Q1700" s="1"/>
  <c r="O1701"/>
  <c r="Q1701" s="1"/>
  <c r="O1702"/>
  <c r="Q1702" s="1"/>
  <c r="O1703"/>
  <c r="Q1703" s="1"/>
  <c r="O1704"/>
  <c r="Q1704" s="1"/>
  <c r="O1705"/>
  <c r="Q1705" s="1"/>
  <c r="O1706"/>
  <c r="Q1706" s="1"/>
  <c r="O1707"/>
  <c r="Q1707" s="1"/>
  <c r="O1708"/>
  <c r="Q1708" s="1"/>
  <c r="O1709"/>
  <c r="Q1709" s="1"/>
  <c r="O1710"/>
  <c r="Q1710" s="1"/>
  <c r="O1711"/>
  <c r="Q1711" s="1"/>
  <c r="O1712"/>
  <c r="Q1712" s="1"/>
  <c r="O1713"/>
  <c r="Q1713" s="1"/>
  <c r="O1714"/>
  <c r="Q1714" s="1"/>
  <c r="O1715"/>
  <c r="Q1715" s="1"/>
  <c r="O1716"/>
  <c r="Q1716" s="1"/>
  <c r="O1717"/>
  <c r="Q1717" s="1"/>
  <c r="O1718"/>
  <c r="Q1718" s="1"/>
  <c r="O1719"/>
  <c r="Q1719" s="1"/>
  <c r="O1720"/>
  <c r="Q1720" s="1"/>
  <c r="O1721"/>
  <c r="Q1721" s="1"/>
  <c r="O1722"/>
  <c r="Q1722" s="1"/>
  <c r="O1723"/>
  <c r="Q1723" s="1"/>
  <c r="O1724"/>
  <c r="Q1724" s="1"/>
  <c r="O1725"/>
  <c r="Q1725" s="1"/>
  <c r="O1726"/>
  <c r="Q1726" s="1"/>
  <c r="O1727"/>
  <c r="Q1727" s="1"/>
  <c r="O1728"/>
  <c r="Q1728" s="1"/>
  <c r="O1729"/>
  <c r="Q1729" s="1"/>
  <c r="O1730"/>
  <c r="Q1730" s="1"/>
  <c r="O1731"/>
  <c r="Q1731" s="1"/>
  <c r="O1732"/>
  <c r="Q1732" s="1"/>
  <c r="O1733"/>
  <c r="Q1733" s="1"/>
  <c r="O1734"/>
  <c r="Q1734" s="1"/>
  <c r="O1735"/>
  <c r="Q1735" s="1"/>
  <c r="O1736"/>
  <c r="Q1736" s="1"/>
  <c r="O1737"/>
  <c r="Q1737" s="1"/>
  <c r="O1738"/>
  <c r="Q1738" s="1"/>
  <c r="O1739"/>
  <c r="Q1739" s="1"/>
  <c r="O1740"/>
  <c r="Q1740" s="1"/>
  <c r="O1741"/>
  <c r="Q1741" s="1"/>
  <c r="O1742"/>
  <c r="Q1742" s="1"/>
  <c r="O1743"/>
  <c r="Q1743" s="1"/>
  <c r="O1744"/>
  <c r="Q1744" s="1"/>
  <c r="O1745"/>
  <c r="Q1745" s="1"/>
  <c r="O1746"/>
  <c r="Q1746" s="1"/>
  <c r="O1747"/>
  <c r="Q1747" s="1"/>
  <c r="O1748"/>
  <c r="Q1748" s="1"/>
  <c r="O1749"/>
  <c r="Q1749" s="1"/>
  <c r="O1750"/>
  <c r="Q1750" s="1"/>
  <c r="O1751"/>
  <c r="Q1751" s="1"/>
  <c r="O1752"/>
  <c r="Q1752" s="1"/>
  <c r="O1753"/>
  <c r="Q1753" s="1"/>
  <c r="O1754"/>
  <c r="Q1754" s="1"/>
  <c r="O1755"/>
  <c r="Q1755" s="1"/>
  <c r="O1756"/>
  <c r="Q1756" s="1"/>
  <c r="O1757"/>
  <c r="Q1757" s="1"/>
  <c r="O1758"/>
  <c r="Q1758" s="1"/>
  <c r="O1759"/>
  <c r="Q1759" s="1"/>
  <c r="O1760"/>
  <c r="Q1760" s="1"/>
  <c r="O1761"/>
  <c r="Q1761" s="1"/>
  <c r="O1762"/>
  <c r="Q1762" s="1"/>
  <c r="O1763"/>
  <c r="Q1763" s="1"/>
  <c r="O1764"/>
  <c r="Q1764" s="1"/>
  <c r="O1765"/>
  <c r="Q1765" s="1"/>
  <c r="O1766"/>
  <c r="Q1766" s="1"/>
  <c r="O1767"/>
  <c r="Q1767" s="1"/>
  <c r="O1768"/>
  <c r="Q1768" s="1"/>
  <c r="O1769"/>
  <c r="Q1769" s="1"/>
  <c r="O1770"/>
  <c r="Q1770" s="1"/>
  <c r="O1771"/>
  <c r="Q1771" s="1"/>
  <c r="O1772"/>
  <c r="Q1772" s="1"/>
  <c r="O1773"/>
  <c r="Q1773" s="1"/>
  <c r="O1774"/>
  <c r="Q1774" s="1"/>
  <c r="O1775"/>
  <c r="Q1775" s="1"/>
  <c r="O1776"/>
  <c r="Q1776" s="1"/>
  <c r="O1777"/>
  <c r="Q1777" s="1"/>
  <c r="O1778"/>
  <c r="Q1778" s="1"/>
  <c r="O1779"/>
  <c r="Q1779" s="1"/>
  <c r="O1780"/>
  <c r="Q1780" s="1"/>
  <c r="O1781"/>
  <c r="Q1781" s="1"/>
  <c r="O1782"/>
  <c r="Q1782" s="1"/>
  <c r="O1783"/>
  <c r="Q1783" s="1"/>
  <c r="O1784"/>
  <c r="Q1784" s="1"/>
  <c r="O1785"/>
  <c r="Q1785" s="1"/>
  <c r="O1786"/>
  <c r="Q1786" s="1"/>
  <c r="O1787"/>
  <c r="Q1787" s="1"/>
  <c r="O1788"/>
  <c r="Q1788" s="1"/>
  <c r="O1789"/>
  <c r="Q1789" s="1"/>
  <c r="O1790"/>
  <c r="Q1790" s="1"/>
  <c r="O1791"/>
  <c r="Q1791" s="1"/>
  <c r="O1792"/>
  <c r="Q1792" s="1"/>
  <c r="O1793"/>
  <c r="Q1793" s="1"/>
  <c r="O1794"/>
  <c r="Q1794" s="1"/>
  <c r="O1795"/>
  <c r="Q1795" s="1"/>
  <c r="O1796"/>
  <c r="Q1796" s="1"/>
  <c r="O1797"/>
  <c r="Q1797" s="1"/>
  <c r="O1798"/>
  <c r="Q1798" s="1"/>
  <c r="O1799"/>
  <c r="Q1799" s="1"/>
  <c r="O1800"/>
  <c r="Q1800" s="1"/>
  <c r="O1801"/>
  <c r="Q1801" s="1"/>
  <c r="O1802"/>
  <c r="Q1802" s="1"/>
  <c r="O1803"/>
  <c r="Q1803" s="1"/>
  <c r="O1804"/>
  <c r="Q1804" s="1"/>
  <c r="O1805"/>
  <c r="Q1805" s="1"/>
  <c r="O1806"/>
  <c r="Q1806" s="1"/>
  <c r="O1807"/>
  <c r="Q1807" s="1"/>
  <c r="O1808"/>
  <c r="Q1808" s="1"/>
  <c r="O1809"/>
  <c r="Q1809" s="1"/>
  <c r="O1810"/>
  <c r="Q1810" s="1"/>
  <c r="O1811"/>
  <c r="Q1811" s="1"/>
  <c r="O1812"/>
  <c r="Q1812" s="1"/>
  <c r="O1813"/>
  <c r="Q1813" s="1"/>
  <c r="O1814"/>
  <c r="Q1814" s="1"/>
  <c r="O1815"/>
  <c r="Q1815" s="1"/>
  <c r="O1816"/>
  <c r="Q1816" s="1"/>
  <c r="O1817"/>
  <c r="Q1817" s="1"/>
  <c r="O1818"/>
  <c r="Q1818" s="1"/>
  <c r="O1819"/>
  <c r="Q1819" s="1"/>
  <c r="O1820"/>
  <c r="Q1820" s="1"/>
  <c r="O1821"/>
  <c r="Q1821" s="1"/>
  <c r="O1822"/>
  <c r="Q1822" s="1"/>
  <c r="O1823"/>
  <c r="Q1823" s="1"/>
  <c r="O1824"/>
  <c r="Q1824" s="1"/>
  <c r="O1825"/>
  <c r="Q1825" s="1"/>
  <c r="O1826"/>
  <c r="Q1826" s="1"/>
  <c r="O1827"/>
  <c r="Q1827" s="1"/>
  <c r="O1828"/>
  <c r="Q1828" s="1"/>
  <c r="O1829"/>
  <c r="Q1829" s="1"/>
  <c r="O1830"/>
  <c r="Q1830" s="1"/>
  <c r="O1831"/>
  <c r="Q1831" s="1"/>
  <c r="O1832"/>
  <c r="Q1832" s="1"/>
  <c r="O1833"/>
  <c r="Q1833" s="1"/>
  <c r="O1834"/>
  <c r="Q1834" s="1"/>
  <c r="O1835"/>
  <c r="Q1835" s="1"/>
  <c r="O1836"/>
  <c r="Q1836" s="1"/>
  <c r="O1837"/>
  <c r="Q1837" s="1"/>
  <c r="O1838"/>
  <c r="Q1838" s="1"/>
  <c r="O1839"/>
  <c r="Q1839" s="1"/>
  <c r="O1840"/>
  <c r="Q1840" s="1"/>
  <c r="O1841"/>
  <c r="Q1841" s="1"/>
  <c r="O1842"/>
  <c r="Q1842" s="1"/>
  <c r="O1843"/>
  <c r="Q1843" s="1"/>
  <c r="O1844"/>
  <c r="Q1844" s="1"/>
  <c r="O1845"/>
  <c r="Q1845" s="1"/>
  <c r="O1846"/>
  <c r="Q1846" s="1"/>
  <c r="O1847"/>
  <c r="Q1847" s="1"/>
  <c r="O1848"/>
  <c r="Q1848" s="1"/>
  <c r="O1849"/>
  <c r="Q1849" s="1"/>
  <c r="O1850"/>
  <c r="Q1850" s="1"/>
  <c r="O1851"/>
  <c r="Q1851" s="1"/>
  <c r="O1852"/>
  <c r="Q1852" s="1"/>
  <c r="O1853"/>
  <c r="Q1853" s="1"/>
  <c r="O1854"/>
  <c r="Q1854" s="1"/>
  <c r="O1855"/>
  <c r="Q1855" s="1"/>
  <c r="O1856"/>
  <c r="Q1856" s="1"/>
  <c r="O1857"/>
  <c r="Q1857" s="1"/>
  <c r="O1858"/>
  <c r="Q1858" s="1"/>
  <c r="O1859"/>
  <c r="Q1859" s="1"/>
  <c r="O1860"/>
  <c r="Q1860" s="1"/>
  <c r="O1861"/>
  <c r="Q1861" s="1"/>
  <c r="O1862"/>
  <c r="Q1862" s="1"/>
  <c r="O1863"/>
  <c r="Q1863" s="1"/>
  <c r="O1864"/>
  <c r="Q1864" s="1"/>
  <c r="O1865"/>
  <c r="Q1865" s="1"/>
  <c r="O1866"/>
  <c r="Q1866" s="1"/>
  <c r="O1867"/>
  <c r="Q1867" s="1"/>
  <c r="O1868"/>
  <c r="Q1868" s="1"/>
  <c r="O1869"/>
  <c r="Q1869" s="1"/>
  <c r="O1870"/>
  <c r="Q1870" s="1"/>
  <c r="O1871"/>
  <c r="Q1871" s="1"/>
  <c r="O1872"/>
  <c r="Q1872" s="1"/>
  <c r="O1873"/>
  <c r="Q1873" s="1"/>
  <c r="O1874"/>
  <c r="Q1874" s="1"/>
  <c r="O1875"/>
  <c r="Q1875" s="1"/>
  <c r="O1876"/>
  <c r="Q1876" s="1"/>
  <c r="O1877"/>
  <c r="Q1877" s="1"/>
  <c r="O1878"/>
  <c r="Q1878" s="1"/>
  <c r="O1879"/>
  <c r="Q1879" s="1"/>
  <c r="O1880"/>
  <c r="Q1880" s="1"/>
  <c r="O1881"/>
  <c r="Q1881" s="1"/>
  <c r="O1882"/>
  <c r="Q1882" s="1"/>
  <c r="O1883"/>
  <c r="Q1883" s="1"/>
  <c r="O1884"/>
  <c r="Q1884" s="1"/>
  <c r="O1885"/>
  <c r="Q1885" s="1"/>
  <c r="O1886"/>
  <c r="Q1886" s="1"/>
  <c r="O1887"/>
  <c r="Q1887" s="1"/>
  <c r="O1888"/>
  <c r="Q1888" s="1"/>
  <c r="O1889"/>
  <c r="Q1889" s="1"/>
  <c r="O1890"/>
  <c r="Q1890" s="1"/>
  <c r="O1891"/>
  <c r="Q1891" s="1"/>
  <c r="O1892"/>
  <c r="Q1892" s="1"/>
  <c r="O1893"/>
  <c r="Q1893" s="1"/>
  <c r="O1894"/>
  <c r="Q1894" s="1"/>
  <c r="O1895"/>
  <c r="Q1895" s="1"/>
  <c r="O1896"/>
  <c r="Q1896" s="1"/>
  <c r="O1897"/>
  <c r="Q1897" s="1"/>
  <c r="O1898"/>
  <c r="Q1898" s="1"/>
  <c r="O1899"/>
  <c r="Q1899" s="1"/>
  <c r="O1900"/>
  <c r="Q1900" s="1"/>
  <c r="O1901"/>
  <c r="Q1901" s="1"/>
  <c r="O1902"/>
  <c r="Q1902" s="1"/>
  <c r="O1903"/>
  <c r="Q1903" s="1"/>
  <c r="O1904"/>
  <c r="Q1904" s="1"/>
  <c r="O1905"/>
  <c r="Q1905" s="1"/>
  <c r="O1906"/>
  <c r="Q1906" s="1"/>
  <c r="O1907"/>
  <c r="Q1907" s="1"/>
  <c r="O1908"/>
  <c r="Q1908" s="1"/>
  <c r="O1909"/>
  <c r="Q1909" s="1"/>
  <c r="O1910"/>
  <c r="Q1910" s="1"/>
  <c r="O1911"/>
  <c r="Q1911" s="1"/>
  <c r="O1912"/>
  <c r="Q1912" s="1"/>
  <c r="O1913"/>
  <c r="Q1913" s="1"/>
  <c r="O1914"/>
  <c r="Q1914" s="1"/>
  <c r="O1915"/>
  <c r="Q1915" s="1"/>
  <c r="O1916"/>
  <c r="Q1916" s="1"/>
  <c r="O1917"/>
  <c r="Q1917" s="1"/>
  <c r="O1918"/>
  <c r="Q1918" s="1"/>
  <c r="O1919"/>
  <c r="Q1919" s="1"/>
  <c r="O1920"/>
  <c r="Q1920" s="1"/>
  <c r="O1921"/>
  <c r="Q1921" s="1"/>
  <c r="O1922"/>
  <c r="Q1922" s="1"/>
  <c r="O1923"/>
  <c r="Q1923" s="1"/>
  <c r="O1924"/>
  <c r="Q1924" s="1"/>
  <c r="O1925"/>
  <c r="Q1925" s="1"/>
  <c r="O1926"/>
  <c r="Q1926" s="1"/>
  <c r="O1927"/>
  <c r="Q1927" s="1"/>
  <c r="O1928"/>
  <c r="Q1928" s="1"/>
  <c r="O1929"/>
  <c r="Q1929" s="1"/>
  <c r="O1930"/>
  <c r="Q1930" s="1"/>
  <c r="O1931"/>
  <c r="Q1931" s="1"/>
  <c r="O1932"/>
  <c r="Q1932" s="1"/>
  <c r="O1933"/>
  <c r="Q1933" s="1"/>
  <c r="O1934"/>
  <c r="Q1934" s="1"/>
  <c r="O1935"/>
  <c r="Q1935" s="1"/>
  <c r="O1936"/>
  <c r="Q1936" s="1"/>
  <c r="O1937"/>
  <c r="Q1937" s="1"/>
  <c r="O1938"/>
  <c r="Q1938" s="1"/>
  <c r="O1939"/>
  <c r="Q1939" s="1"/>
  <c r="O1940"/>
  <c r="Q1940" s="1"/>
  <c r="O1941"/>
  <c r="Q1941" s="1"/>
  <c r="O1942"/>
  <c r="Q1942" s="1"/>
  <c r="O1943"/>
  <c r="Q1943" s="1"/>
  <c r="O1944"/>
  <c r="Q1944" s="1"/>
  <c r="O1945"/>
  <c r="Q1945" s="1"/>
  <c r="O1946"/>
  <c r="Q1946" s="1"/>
  <c r="O1947"/>
  <c r="Q1947" s="1"/>
  <c r="O1948"/>
  <c r="Q1948" s="1"/>
  <c r="O1949"/>
  <c r="Q1949" s="1"/>
  <c r="O1950"/>
  <c r="Q1950" s="1"/>
  <c r="O1951"/>
  <c r="Q1951" s="1"/>
  <c r="O1952"/>
  <c r="Q1952" s="1"/>
  <c r="O1953"/>
  <c r="Q1953" s="1"/>
  <c r="O1954"/>
  <c r="Q1954" s="1"/>
  <c r="O1955"/>
  <c r="Q1955" s="1"/>
  <c r="O1956"/>
  <c r="Q1956" s="1"/>
  <c r="O1957"/>
  <c r="Q1957" s="1"/>
  <c r="O1958"/>
  <c r="Q1958" s="1"/>
  <c r="O1959"/>
  <c r="Q1959" s="1"/>
  <c r="O1960"/>
  <c r="Q1960" s="1"/>
  <c r="O1961"/>
  <c r="Q1961" s="1"/>
  <c r="O1962"/>
  <c r="Q1962" s="1"/>
  <c r="O1963"/>
  <c r="Q1963" s="1"/>
  <c r="O1964"/>
  <c r="Q1964" s="1"/>
  <c r="O1965"/>
  <c r="Q1965" s="1"/>
  <c r="O1966"/>
  <c r="Q1966" s="1"/>
  <c r="O1967"/>
  <c r="Q1967" s="1"/>
  <c r="O1968"/>
  <c r="Q1968" s="1"/>
  <c r="O1969"/>
  <c r="Q1969" s="1"/>
  <c r="O1970"/>
  <c r="Q1970" s="1"/>
  <c r="O1971"/>
  <c r="Q1971" s="1"/>
  <c r="O1972"/>
  <c r="Q1972" s="1"/>
  <c r="O1973"/>
  <c r="Q1973" s="1"/>
  <c r="O1974"/>
  <c r="Q1974" s="1"/>
  <c r="O1975"/>
  <c r="Q1975" s="1"/>
  <c r="O1976"/>
  <c r="Q1976" s="1"/>
  <c r="O1977"/>
  <c r="Q1977" s="1"/>
  <c r="O1978"/>
  <c r="Q1978" s="1"/>
  <c r="O1979"/>
  <c r="Q1979" s="1"/>
  <c r="O1980"/>
  <c r="Q1980" s="1"/>
  <c r="O1981"/>
  <c r="Q1981" s="1"/>
  <c r="O1982"/>
  <c r="Q1982" s="1"/>
  <c r="O1983"/>
  <c r="Q1983" s="1"/>
  <c r="O1984"/>
  <c r="Q1984" s="1"/>
  <c r="O1985"/>
  <c r="Q1985" s="1"/>
  <c r="O1986"/>
  <c r="Q1986" s="1"/>
  <c r="O1987"/>
  <c r="Q1987" s="1"/>
  <c r="O1988"/>
  <c r="Q1988" s="1"/>
  <c r="O1989"/>
  <c r="Q1989" s="1"/>
  <c r="O1990"/>
  <c r="Q1990" s="1"/>
  <c r="O1991"/>
  <c r="Q1991" s="1"/>
  <c r="O1992"/>
  <c r="Q1992" s="1"/>
  <c r="O1993"/>
  <c r="Q1993" s="1"/>
  <c r="O1994"/>
  <c r="Q1994" s="1"/>
  <c r="O1995"/>
  <c r="Q1995" s="1"/>
  <c r="O1996"/>
  <c r="Q1996" s="1"/>
  <c r="O1997"/>
  <c r="Q1997" s="1"/>
  <c r="O1998"/>
  <c r="Q1998" s="1"/>
  <c r="O1999"/>
  <c r="Q1999" s="1"/>
  <c r="O2000"/>
  <c r="Q2000" s="1"/>
  <c r="O2001"/>
  <c r="Q2001" s="1"/>
  <c r="O2002"/>
  <c r="Q2002" s="1"/>
  <c r="O2003"/>
  <c r="Q2003" s="1"/>
  <c r="O2004"/>
  <c r="Q2004" s="1"/>
  <c r="O2005"/>
  <c r="Q2005" s="1"/>
  <c r="O2006"/>
  <c r="Q2006" s="1"/>
  <c r="O2007"/>
  <c r="Q2007" s="1"/>
  <c r="O2008"/>
  <c r="Q2008" s="1"/>
  <c r="O2009"/>
  <c r="Q2009" s="1"/>
  <c r="O2010"/>
  <c r="Q2010" s="1"/>
  <c r="O2011"/>
  <c r="Q2011" s="1"/>
  <c r="O2012"/>
  <c r="Q2012" s="1"/>
  <c r="O2013"/>
  <c r="Q2013" s="1"/>
  <c r="O2014"/>
  <c r="Q2014" s="1"/>
  <c r="O2015"/>
  <c r="Q2015" s="1"/>
  <c r="O2016"/>
  <c r="Q2016" s="1"/>
  <c r="O2017"/>
  <c r="Q2017" s="1"/>
  <c r="O2018"/>
  <c r="Q2018" s="1"/>
  <c r="O2019"/>
  <c r="Q2019" s="1"/>
  <c r="O2020"/>
  <c r="Q2020" s="1"/>
  <c r="O2021"/>
  <c r="Q2021" s="1"/>
  <c r="O2022"/>
  <c r="Q2022" s="1"/>
  <c r="O2023"/>
  <c r="Q2023" s="1"/>
  <c r="O2024"/>
  <c r="Q2024" s="1"/>
  <c r="O2025"/>
  <c r="Q2025" s="1"/>
  <c r="O2026"/>
  <c r="Q2026" s="1"/>
  <c r="O2027"/>
  <c r="Q2027" s="1"/>
  <c r="O2028"/>
  <c r="Q2028" s="1"/>
  <c r="O2029"/>
  <c r="Q2029" s="1"/>
  <c r="O2030"/>
  <c r="Q2030" s="1"/>
  <c r="O2031"/>
  <c r="Q2031" s="1"/>
  <c r="O2032"/>
  <c r="Q2032" s="1"/>
  <c r="O2033"/>
  <c r="Q2033" s="1"/>
  <c r="O2034"/>
  <c r="Q2034" s="1"/>
  <c r="O2035"/>
  <c r="Q2035" s="1"/>
  <c r="O2036"/>
  <c r="Q2036" s="1"/>
  <c r="O2037"/>
  <c r="Q2037" s="1"/>
  <c r="O2038"/>
  <c r="Q2038" s="1"/>
  <c r="O2039"/>
  <c r="Q2039" s="1"/>
  <c r="O2040"/>
  <c r="Q2040" s="1"/>
  <c r="O2041"/>
  <c r="Q2041" s="1"/>
  <c r="O2042"/>
  <c r="Q2042" s="1"/>
  <c r="O2043"/>
  <c r="Q2043" s="1"/>
  <c r="O2044"/>
  <c r="Q2044" s="1"/>
  <c r="O2045"/>
  <c r="Q2045" s="1"/>
  <c r="O2046"/>
  <c r="Q2046" s="1"/>
  <c r="O2047"/>
  <c r="Q2047" s="1"/>
  <c r="O2048"/>
  <c r="Q2048" s="1"/>
  <c r="O2049"/>
  <c r="Q2049" s="1"/>
  <c r="O2050"/>
  <c r="Q2050" s="1"/>
  <c r="O2051"/>
  <c r="Q2051" s="1"/>
  <c r="O2052"/>
  <c r="Q2052" s="1"/>
  <c r="O2053"/>
  <c r="Q2053" s="1"/>
  <c r="O2054"/>
  <c r="Q2054" s="1"/>
  <c r="O2055"/>
  <c r="Q2055" s="1"/>
  <c r="O2056"/>
  <c r="Q2056" s="1"/>
  <c r="O2057"/>
  <c r="Q2057" s="1"/>
  <c r="O2058"/>
  <c r="Q2058" s="1"/>
  <c r="O2059"/>
  <c r="Q2059" s="1"/>
  <c r="O2060"/>
  <c r="Q2060" s="1"/>
  <c r="O2061"/>
  <c r="Q2061" s="1"/>
  <c r="O2062"/>
  <c r="Q2062" s="1"/>
  <c r="O2063"/>
  <c r="Q2063" s="1"/>
  <c r="O2064"/>
  <c r="Q2064" s="1"/>
  <c r="O2065"/>
  <c r="Q2065" s="1"/>
  <c r="O2066"/>
  <c r="Q2066" s="1"/>
  <c r="O2067"/>
  <c r="Q2067" s="1"/>
  <c r="O2068"/>
  <c r="Q2068" s="1"/>
  <c r="O2069"/>
  <c r="Q2069" s="1"/>
  <c r="O2070"/>
  <c r="Q2070" s="1"/>
  <c r="O2071"/>
  <c r="Q2071" s="1"/>
  <c r="O2072"/>
  <c r="Q2072" s="1"/>
  <c r="O2073"/>
  <c r="Q2073" s="1"/>
  <c r="O2074"/>
  <c r="Q2074" s="1"/>
  <c r="O2075"/>
  <c r="Q2075" s="1"/>
  <c r="O2076"/>
  <c r="Q2076" s="1"/>
  <c r="O2077"/>
  <c r="Q2077" s="1"/>
  <c r="O2078"/>
  <c r="Q2078" s="1"/>
  <c r="O2079"/>
  <c r="Q2079" s="1"/>
  <c r="O2080"/>
  <c r="Q2080" s="1"/>
  <c r="O2081"/>
  <c r="Q2081" s="1"/>
  <c r="O2082"/>
  <c r="Q2082" s="1"/>
  <c r="O2083"/>
  <c r="Q2083" s="1"/>
  <c r="O2084"/>
  <c r="Q2084" s="1"/>
  <c r="O2085"/>
  <c r="Q2085" s="1"/>
  <c r="O2086"/>
  <c r="Q2086" s="1"/>
  <c r="O2087"/>
  <c r="Q2087" s="1"/>
  <c r="O2088"/>
  <c r="Q2088" s="1"/>
  <c r="O2089"/>
  <c r="Q2089" s="1"/>
  <c r="O2090"/>
  <c r="Q2090" s="1"/>
  <c r="O2091"/>
  <c r="Q2091" s="1"/>
  <c r="O2092"/>
  <c r="Q2092" s="1"/>
  <c r="O2093"/>
  <c r="Q2093" s="1"/>
  <c r="O2094"/>
  <c r="Q2094" s="1"/>
  <c r="O2095"/>
  <c r="Q2095" s="1"/>
  <c r="O2096"/>
  <c r="Q2096" s="1"/>
  <c r="O2097"/>
  <c r="Q2097" s="1"/>
  <c r="O2098"/>
  <c r="Q2098" s="1"/>
  <c r="O2099"/>
  <c r="Q2099" s="1"/>
  <c r="O2100"/>
  <c r="Q2100" s="1"/>
  <c r="O2101"/>
  <c r="Q2101" s="1"/>
  <c r="O2102"/>
  <c r="Q2102" s="1"/>
  <c r="O2103"/>
  <c r="Q2103" s="1"/>
  <c r="O2104"/>
  <c r="Q2104" s="1"/>
  <c r="O2105"/>
  <c r="Q2105" s="1"/>
  <c r="O2106"/>
  <c r="Q2106" s="1"/>
  <c r="O2107"/>
  <c r="Q2107" s="1"/>
  <c r="O2108"/>
  <c r="Q2108" s="1"/>
  <c r="O2109"/>
  <c r="Q2109" s="1"/>
  <c r="O2110"/>
  <c r="Q2110" s="1"/>
  <c r="O2111"/>
  <c r="Q2111" s="1"/>
  <c r="O2112"/>
  <c r="Q2112" s="1"/>
  <c r="O2113"/>
  <c r="Q2113" s="1"/>
  <c r="O2114"/>
  <c r="Q2114" s="1"/>
  <c r="O2115"/>
  <c r="Q2115" s="1"/>
  <c r="O2116"/>
  <c r="Q2116" s="1"/>
  <c r="O2117"/>
  <c r="Q2117" s="1"/>
  <c r="O2118"/>
  <c r="Q2118" s="1"/>
  <c r="O2119"/>
  <c r="Q2119" s="1"/>
  <c r="O2120"/>
  <c r="Q2120" s="1"/>
  <c r="O2121"/>
  <c r="Q2121" s="1"/>
  <c r="O2122"/>
  <c r="Q2122" s="1"/>
  <c r="O2123"/>
  <c r="Q2123" s="1"/>
  <c r="O2124"/>
  <c r="Q2124" s="1"/>
  <c r="O2125"/>
  <c r="Q2125" s="1"/>
  <c r="O2126"/>
  <c r="Q2126" s="1"/>
  <c r="O2127"/>
  <c r="Q2127" s="1"/>
  <c r="O2128"/>
  <c r="Q2128" s="1"/>
  <c r="O2129"/>
  <c r="Q2129" s="1"/>
  <c r="O2130"/>
  <c r="Q2130" s="1"/>
  <c r="O2131"/>
  <c r="Q2131" s="1"/>
  <c r="O2132"/>
  <c r="Q2132" s="1"/>
  <c r="O2133"/>
  <c r="Q2133" s="1"/>
  <c r="O2134"/>
  <c r="Q2134" s="1"/>
  <c r="O2135"/>
  <c r="Q2135" s="1"/>
  <c r="O2136"/>
  <c r="Q2136" s="1"/>
  <c r="O2137"/>
  <c r="Q2137" s="1"/>
  <c r="O2138"/>
  <c r="Q2138" s="1"/>
  <c r="O2139"/>
  <c r="Q2139" s="1"/>
  <c r="O2140"/>
  <c r="Q2140" s="1"/>
  <c r="O2141"/>
  <c r="Q2141" s="1"/>
  <c r="O2142"/>
  <c r="Q2142" s="1"/>
  <c r="O2143"/>
  <c r="Q2143" s="1"/>
  <c r="O2144"/>
  <c r="Q2144" s="1"/>
  <c r="O2145"/>
  <c r="Q2145" s="1"/>
  <c r="O2146"/>
  <c r="Q2146" s="1"/>
  <c r="O2147"/>
  <c r="Q2147" s="1"/>
  <c r="O2148"/>
  <c r="Q2148" s="1"/>
  <c r="O2149"/>
  <c r="Q2149" s="1"/>
  <c r="O2150"/>
  <c r="Q2150" s="1"/>
  <c r="O2151"/>
  <c r="Q2151" s="1"/>
  <c r="O2152"/>
  <c r="Q2152" s="1"/>
  <c r="O2153"/>
  <c r="Q2153" s="1"/>
  <c r="O2154"/>
  <c r="Q2154" s="1"/>
  <c r="O2155"/>
  <c r="Q2155" s="1"/>
  <c r="O2156"/>
  <c r="Q2156" s="1"/>
  <c r="O2157"/>
  <c r="Q2157" s="1"/>
  <c r="O2158"/>
  <c r="Q2158" s="1"/>
  <c r="O2159"/>
  <c r="Q2159" s="1"/>
  <c r="O2160"/>
  <c r="Q2160" s="1"/>
  <c r="O2161"/>
  <c r="Q2161" s="1"/>
  <c r="O2162"/>
  <c r="Q2162" s="1"/>
  <c r="O2163"/>
  <c r="Q2163" s="1"/>
  <c r="O2164"/>
  <c r="Q2164" s="1"/>
  <c r="O2165"/>
  <c r="Q2165" s="1"/>
  <c r="O2166"/>
  <c r="Q2166" s="1"/>
  <c r="O2167"/>
  <c r="Q2167" s="1"/>
  <c r="O2168"/>
  <c r="Q2168" s="1"/>
  <c r="O2169"/>
  <c r="Q2169" s="1"/>
  <c r="O2170"/>
  <c r="Q2170" s="1"/>
  <c r="O2171"/>
  <c r="Q2171" s="1"/>
  <c r="O2172"/>
  <c r="Q2172" s="1"/>
  <c r="O2173"/>
  <c r="Q2173" s="1"/>
  <c r="O2174"/>
  <c r="Q2174" s="1"/>
  <c r="O2175"/>
  <c r="Q2175" s="1"/>
  <c r="O2176"/>
  <c r="Q2176" s="1"/>
  <c r="O2177"/>
  <c r="Q2177" s="1"/>
  <c r="O2178"/>
  <c r="Q2178" s="1"/>
  <c r="O2179"/>
  <c r="Q2179" s="1"/>
  <c r="O2180"/>
  <c r="Q2180" s="1"/>
  <c r="O2181"/>
  <c r="Q2181" s="1"/>
  <c r="O2182"/>
  <c r="Q2182" s="1"/>
  <c r="O2183"/>
  <c r="Q2183" s="1"/>
  <c r="O2184"/>
  <c r="Q2184" s="1"/>
  <c r="O2185"/>
  <c r="Q2185" s="1"/>
  <c r="O2186"/>
  <c r="Q2186" s="1"/>
  <c r="O2187"/>
  <c r="Q2187" s="1"/>
  <c r="O2188"/>
  <c r="Q2188" s="1"/>
  <c r="O2189"/>
  <c r="Q2189" s="1"/>
  <c r="O2190"/>
  <c r="Q2190" s="1"/>
  <c r="O2191"/>
  <c r="Q2191" s="1"/>
  <c r="O2192"/>
  <c r="Q2192" s="1"/>
  <c r="O2193"/>
  <c r="Q2193" s="1"/>
  <c r="O2194"/>
  <c r="Q2194" s="1"/>
  <c r="O2195"/>
  <c r="Q2195" s="1"/>
  <c r="O2196"/>
  <c r="Q2196" s="1"/>
  <c r="O2197"/>
  <c r="Q2197" s="1"/>
  <c r="O2198"/>
  <c r="Q2198" s="1"/>
  <c r="O2199"/>
  <c r="Q2199" s="1"/>
  <c r="O2200"/>
  <c r="Q2200" s="1"/>
  <c r="O2201"/>
  <c r="Q2201" s="1"/>
  <c r="O2202"/>
  <c r="Q2202" s="1"/>
  <c r="O2203"/>
  <c r="Q2203" s="1"/>
  <c r="O2204"/>
  <c r="Q2204" s="1"/>
  <c r="O2205"/>
  <c r="Q2205" s="1"/>
  <c r="O2206"/>
  <c r="Q2206" s="1"/>
  <c r="O2207"/>
  <c r="Q2207" s="1"/>
  <c r="O2208"/>
  <c r="Q2208" s="1"/>
  <c r="O2209"/>
  <c r="Q2209" s="1"/>
  <c r="O2210"/>
  <c r="Q2210" s="1"/>
  <c r="O2211"/>
  <c r="Q2211" s="1"/>
  <c r="O2212"/>
  <c r="Q2212" s="1"/>
  <c r="O2213"/>
  <c r="Q2213" s="1"/>
  <c r="O2214"/>
  <c r="Q2214" s="1"/>
  <c r="O2215"/>
  <c r="Q2215" s="1"/>
  <c r="O2216"/>
  <c r="Q2216" s="1"/>
  <c r="O2217"/>
  <c r="Q2217" s="1"/>
  <c r="O2218"/>
  <c r="Q2218" s="1"/>
  <c r="O2219"/>
  <c r="Q2219" s="1"/>
  <c r="O2220"/>
  <c r="Q2220" s="1"/>
  <c r="O2221"/>
  <c r="Q2221" s="1"/>
  <c r="O2222"/>
  <c r="Q2222" s="1"/>
  <c r="O2223"/>
  <c r="Q2223" s="1"/>
  <c r="O2224"/>
  <c r="Q2224" s="1"/>
  <c r="O2225"/>
  <c r="Q2225" s="1"/>
  <c r="O2226"/>
  <c r="Q2226" s="1"/>
  <c r="O2227"/>
  <c r="Q2227" s="1"/>
  <c r="O2228"/>
  <c r="Q2228" s="1"/>
  <c r="O2229"/>
  <c r="Q2229" s="1"/>
  <c r="O2230"/>
  <c r="Q2230" s="1"/>
  <c r="O2231"/>
  <c r="Q2231" s="1"/>
  <c r="O2232"/>
  <c r="Q2232" s="1"/>
  <c r="O2233"/>
  <c r="Q2233" s="1"/>
  <c r="O2234"/>
  <c r="Q2234" s="1"/>
  <c r="O2235"/>
  <c r="Q2235" s="1"/>
  <c r="O2236"/>
  <c r="Q2236" s="1"/>
  <c r="O2237"/>
  <c r="Q2237" s="1"/>
  <c r="O2238"/>
  <c r="Q2238" s="1"/>
  <c r="O2239"/>
  <c r="Q2239" s="1"/>
  <c r="O2240"/>
  <c r="Q2240" s="1"/>
  <c r="O2241"/>
  <c r="Q2241" s="1"/>
  <c r="O2242"/>
  <c r="Q2242" s="1"/>
  <c r="O2243"/>
  <c r="Q2243" s="1"/>
  <c r="O2244"/>
  <c r="Q2244" s="1"/>
  <c r="O2245"/>
  <c r="Q2245" s="1"/>
  <c r="O2246"/>
  <c r="Q2246" s="1"/>
  <c r="O2247"/>
  <c r="Q2247" s="1"/>
  <c r="O2248"/>
  <c r="Q2248" s="1"/>
  <c r="O2249"/>
  <c r="Q2249" s="1"/>
  <c r="O2250"/>
  <c r="Q2250" s="1"/>
  <c r="O2251"/>
  <c r="Q2251" s="1"/>
  <c r="O2252"/>
  <c r="Q2252" s="1"/>
  <c r="O2253"/>
  <c r="Q2253" s="1"/>
  <c r="O2254"/>
  <c r="Q2254" s="1"/>
  <c r="O2255"/>
  <c r="Q2255" s="1"/>
  <c r="O2256"/>
  <c r="Q2256" s="1"/>
  <c r="O2257"/>
  <c r="Q2257" s="1"/>
  <c r="O2258"/>
  <c r="Q2258" s="1"/>
  <c r="O2259"/>
  <c r="Q2259" s="1"/>
  <c r="O2260"/>
  <c r="Q2260" s="1"/>
  <c r="O2261"/>
  <c r="Q2261" s="1"/>
  <c r="O2262"/>
  <c r="Q2262" s="1"/>
  <c r="O2263"/>
  <c r="Q2263" s="1"/>
  <c r="O2264"/>
  <c r="Q2264" s="1"/>
  <c r="O2265"/>
  <c r="Q2265" s="1"/>
  <c r="O2266"/>
  <c r="Q2266" s="1"/>
  <c r="O2267"/>
  <c r="Q2267" s="1"/>
  <c r="O2268"/>
  <c r="Q2268" s="1"/>
  <c r="O2269"/>
  <c r="Q2269" s="1"/>
  <c r="O2270"/>
  <c r="Q2270" s="1"/>
  <c r="O2271"/>
  <c r="Q2271" s="1"/>
  <c r="O2272"/>
  <c r="Q2272" s="1"/>
  <c r="O2273"/>
  <c r="Q2273" s="1"/>
  <c r="O2274"/>
  <c r="Q2274" s="1"/>
  <c r="O2275"/>
  <c r="Q2275" s="1"/>
  <c r="O2276"/>
  <c r="Q2276" s="1"/>
  <c r="O2277"/>
  <c r="Q2277" s="1"/>
  <c r="O2278"/>
  <c r="Q2278" s="1"/>
  <c r="O2279"/>
  <c r="Q2279" s="1"/>
  <c r="O2280"/>
  <c r="Q2280" s="1"/>
  <c r="O2281"/>
  <c r="Q2281" s="1"/>
  <c r="O2282"/>
  <c r="Q2282" s="1"/>
  <c r="O2283"/>
  <c r="Q2283" s="1"/>
  <c r="O2284"/>
  <c r="Q2284" s="1"/>
  <c r="O2285"/>
  <c r="Q2285" s="1"/>
  <c r="O2286"/>
  <c r="Q2286" s="1"/>
  <c r="O2287"/>
  <c r="Q2287" s="1"/>
  <c r="O2288"/>
  <c r="Q2288" s="1"/>
  <c r="O2289"/>
  <c r="Q2289" s="1"/>
  <c r="O2290"/>
  <c r="Q2290" s="1"/>
  <c r="O2291"/>
  <c r="Q2291" s="1"/>
  <c r="O2292"/>
  <c r="Q2292" s="1"/>
  <c r="O2293"/>
  <c r="Q2293" s="1"/>
  <c r="O2294"/>
  <c r="Q2294" s="1"/>
  <c r="O2295"/>
  <c r="Q2295" s="1"/>
  <c r="O2296"/>
  <c r="Q2296" s="1"/>
  <c r="O2297"/>
  <c r="Q2297" s="1"/>
  <c r="O2298"/>
  <c r="Q2298" s="1"/>
  <c r="O2299"/>
  <c r="Q2299" s="1"/>
  <c r="O2300"/>
  <c r="Q2300" s="1"/>
  <c r="O2301"/>
  <c r="Q2301" s="1"/>
  <c r="O2302"/>
  <c r="Q2302" s="1"/>
  <c r="O2303"/>
  <c r="Q2303" s="1"/>
  <c r="O2304"/>
  <c r="Q2304" s="1"/>
  <c r="O2305"/>
  <c r="Q2305" s="1"/>
  <c r="O2306"/>
  <c r="Q2306" s="1"/>
  <c r="O2307"/>
  <c r="Q2307" s="1"/>
  <c r="O2308"/>
  <c r="Q2308" s="1"/>
  <c r="O2309"/>
  <c r="Q2309" s="1"/>
  <c r="O2310"/>
  <c r="Q2310" s="1"/>
  <c r="O2311"/>
  <c r="Q2311" s="1"/>
  <c r="O2312"/>
  <c r="Q2312" s="1"/>
  <c r="O2313"/>
  <c r="Q2313" s="1"/>
  <c r="O2314"/>
  <c r="Q2314" s="1"/>
  <c r="O2315"/>
  <c r="Q2315" s="1"/>
  <c r="O2316"/>
  <c r="Q2316" s="1"/>
  <c r="O2317"/>
  <c r="Q2317" s="1"/>
  <c r="O2318"/>
  <c r="Q2318" s="1"/>
  <c r="O2319"/>
  <c r="Q2319" s="1"/>
  <c r="O2320"/>
  <c r="Q2320" s="1"/>
  <c r="O2321"/>
  <c r="Q2321" s="1"/>
  <c r="O2322"/>
  <c r="Q2322" s="1"/>
  <c r="O2323"/>
  <c r="Q2323" s="1"/>
  <c r="O2324"/>
  <c r="Q2324" s="1"/>
  <c r="O2325"/>
  <c r="Q2325" s="1"/>
  <c r="O2326"/>
  <c r="Q2326" s="1"/>
  <c r="O2327"/>
  <c r="Q2327" s="1"/>
  <c r="O2328"/>
  <c r="Q2328" s="1"/>
  <c r="O2329"/>
  <c r="Q2329" s="1"/>
  <c r="O2330"/>
  <c r="Q2330" s="1"/>
  <c r="O2331"/>
  <c r="Q2331" s="1"/>
  <c r="O2332"/>
  <c r="Q2332" s="1"/>
  <c r="O2333"/>
  <c r="Q2333" s="1"/>
  <c r="O2334"/>
  <c r="Q2334" s="1"/>
  <c r="O2335"/>
  <c r="Q2335" s="1"/>
  <c r="O2336"/>
  <c r="Q2336" s="1"/>
  <c r="O2337"/>
  <c r="Q2337" s="1"/>
  <c r="O2338"/>
  <c r="Q2338" s="1"/>
  <c r="O2339"/>
  <c r="Q2339" s="1"/>
  <c r="O2340"/>
  <c r="Q2340" s="1"/>
  <c r="O2341"/>
  <c r="Q2341" s="1"/>
  <c r="O2342"/>
  <c r="Q2342" s="1"/>
  <c r="O2343"/>
  <c r="Q2343" s="1"/>
  <c r="O2344"/>
  <c r="Q2344" s="1"/>
  <c r="O2345"/>
  <c r="Q2345" s="1"/>
  <c r="O2346"/>
  <c r="Q2346" s="1"/>
  <c r="O2347"/>
  <c r="Q2347" s="1"/>
  <c r="O2348"/>
  <c r="Q2348" s="1"/>
  <c r="O2349"/>
  <c r="Q2349" s="1"/>
  <c r="O2350"/>
  <c r="Q2350" s="1"/>
  <c r="O2351"/>
  <c r="Q2351" s="1"/>
  <c r="O2352"/>
  <c r="Q2352" s="1"/>
  <c r="O2353"/>
  <c r="Q2353" s="1"/>
  <c r="O2354"/>
  <c r="Q2354" s="1"/>
  <c r="O2355"/>
  <c r="Q2355" s="1"/>
  <c r="O2356"/>
  <c r="Q2356" s="1"/>
  <c r="O2357"/>
  <c r="Q2357" s="1"/>
  <c r="O2358"/>
  <c r="Q2358" s="1"/>
  <c r="O2359"/>
  <c r="Q2359" s="1"/>
  <c r="O2360"/>
  <c r="Q2360" s="1"/>
  <c r="O2361"/>
  <c r="Q2361" s="1"/>
  <c r="O2362"/>
  <c r="Q2362" s="1"/>
  <c r="O2363"/>
  <c r="Q2363" s="1"/>
  <c r="O2364"/>
  <c r="Q2364" s="1"/>
  <c r="O2365"/>
  <c r="Q2365" s="1"/>
  <c r="O2366"/>
  <c r="Q2366" s="1"/>
  <c r="O2367"/>
  <c r="Q2367" s="1"/>
  <c r="O2368"/>
  <c r="Q2368" s="1"/>
  <c r="O2369"/>
  <c r="Q2369" s="1"/>
  <c r="O2370"/>
  <c r="Q2370" s="1"/>
  <c r="O2371"/>
  <c r="Q2371" s="1"/>
  <c r="O2372"/>
  <c r="Q2372" s="1"/>
  <c r="O2373"/>
  <c r="Q2373" s="1"/>
  <c r="O2374"/>
  <c r="Q2374" s="1"/>
  <c r="O2375"/>
  <c r="Q2375" s="1"/>
  <c r="O2376"/>
  <c r="Q2376" s="1"/>
  <c r="O2377"/>
  <c r="Q2377" s="1"/>
  <c r="O2378"/>
  <c r="Q2378" s="1"/>
  <c r="O2379"/>
  <c r="Q2379" s="1"/>
  <c r="O2380"/>
  <c r="Q2380" s="1"/>
  <c r="O2381"/>
  <c r="Q2381" s="1"/>
  <c r="O2382"/>
  <c r="Q2382" s="1"/>
  <c r="O2383"/>
  <c r="Q2383" s="1"/>
  <c r="O2384"/>
  <c r="Q2384" s="1"/>
  <c r="O2385"/>
  <c r="Q2385" s="1"/>
  <c r="O2386"/>
  <c r="Q2386" s="1"/>
  <c r="O2387"/>
  <c r="Q2387" s="1"/>
  <c r="O2388"/>
  <c r="Q2388" s="1"/>
  <c r="O2389"/>
  <c r="Q2389" s="1"/>
  <c r="O2390"/>
  <c r="Q2390" s="1"/>
  <c r="O2391"/>
  <c r="Q2391" s="1"/>
  <c r="O2392"/>
  <c r="Q2392" s="1"/>
  <c r="O2393"/>
  <c r="Q2393" s="1"/>
  <c r="O2394"/>
  <c r="Q2394" s="1"/>
  <c r="O2395"/>
  <c r="Q2395" s="1"/>
  <c r="O2396"/>
  <c r="Q2396" s="1"/>
  <c r="O2397"/>
  <c r="Q2397" s="1"/>
  <c r="O2398"/>
  <c r="Q2398" s="1"/>
  <c r="O2399"/>
  <c r="Q2399" s="1"/>
  <c r="O2400"/>
  <c r="Q2400" s="1"/>
  <c r="O2401"/>
  <c r="Q2401" s="1"/>
  <c r="O2402"/>
  <c r="Q2402" s="1"/>
  <c r="O2403"/>
  <c r="Q2403" s="1"/>
  <c r="O2404"/>
  <c r="Q2404" s="1"/>
  <c r="O2405"/>
  <c r="Q2405" s="1"/>
  <c r="O2406"/>
  <c r="Q2406" s="1"/>
  <c r="O2407"/>
  <c r="Q2407" s="1"/>
  <c r="O2408"/>
  <c r="Q2408" s="1"/>
  <c r="O2409"/>
  <c r="Q2409" s="1"/>
  <c r="O2410"/>
  <c r="Q2410" s="1"/>
  <c r="O2411"/>
  <c r="Q2411" s="1"/>
  <c r="O2412"/>
  <c r="Q2412" s="1"/>
  <c r="O2413"/>
  <c r="Q2413" s="1"/>
  <c r="O2414"/>
  <c r="Q2414" s="1"/>
  <c r="O2415"/>
  <c r="Q2415" s="1"/>
  <c r="O2416"/>
  <c r="Q2416" s="1"/>
  <c r="O2417"/>
  <c r="Q2417" s="1"/>
  <c r="O2418"/>
  <c r="Q2418" s="1"/>
  <c r="O2419"/>
  <c r="Q2419" s="1"/>
  <c r="O2420"/>
  <c r="Q2420" s="1"/>
  <c r="O2421"/>
  <c r="Q2421" s="1"/>
  <c r="O2422"/>
  <c r="Q2422" s="1"/>
  <c r="O2423"/>
  <c r="Q2423" s="1"/>
  <c r="O2424"/>
  <c r="Q2424" s="1"/>
  <c r="O2425"/>
  <c r="Q2425" s="1"/>
  <c r="O2426"/>
  <c r="Q2426" s="1"/>
  <c r="O2427"/>
  <c r="Q2427" s="1"/>
  <c r="O2428"/>
  <c r="Q2428" s="1"/>
  <c r="O2429"/>
  <c r="Q2429" s="1"/>
  <c r="O2430"/>
  <c r="Q2430" s="1"/>
  <c r="O2431"/>
  <c r="Q2431" s="1"/>
  <c r="O2432"/>
  <c r="Q2432" s="1"/>
  <c r="O2433"/>
  <c r="Q2433" s="1"/>
  <c r="O2434"/>
  <c r="Q2434" s="1"/>
  <c r="O2435"/>
  <c r="Q2435" s="1"/>
  <c r="O2436"/>
  <c r="Q2436" s="1"/>
  <c r="O2437"/>
  <c r="Q2437" s="1"/>
  <c r="O2438"/>
  <c r="Q2438" s="1"/>
  <c r="O2439"/>
  <c r="Q2439" s="1"/>
  <c r="O2440"/>
  <c r="Q2440" s="1"/>
  <c r="O2441"/>
  <c r="Q2441" s="1"/>
  <c r="O2442"/>
  <c r="Q2442" s="1"/>
  <c r="O2443"/>
  <c r="Q2443" s="1"/>
  <c r="O2444"/>
  <c r="Q2444" s="1"/>
  <c r="O2445"/>
  <c r="Q2445" s="1"/>
  <c r="O2446"/>
  <c r="Q2446" s="1"/>
  <c r="O2447"/>
  <c r="Q2447" s="1"/>
  <c r="O2448"/>
  <c r="Q2448" s="1"/>
  <c r="O2449"/>
  <c r="Q2449" s="1"/>
  <c r="O2450"/>
  <c r="Q2450" s="1"/>
  <c r="O2451"/>
  <c r="Q2451" s="1"/>
  <c r="O2452"/>
  <c r="Q2452" s="1"/>
  <c r="O2453"/>
  <c r="Q2453" s="1"/>
  <c r="O2454"/>
  <c r="Q2454" s="1"/>
  <c r="O2455"/>
  <c r="Q2455" s="1"/>
  <c r="O2456"/>
  <c r="Q2456" s="1"/>
  <c r="O2457"/>
  <c r="Q2457" s="1"/>
  <c r="O2458"/>
  <c r="Q2458" s="1"/>
  <c r="O2459"/>
  <c r="Q2459" s="1"/>
  <c r="O2460"/>
  <c r="Q2460" s="1"/>
  <c r="O2461"/>
  <c r="Q2461" s="1"/>
  <c r="O2462"/>
  <c r="Q2462" s="1"/>
  <c r="O2463"/>
  <c r="Q2463" s="1"/>
  <c r="O2464"/>
  <c r="Q2464" s="1"/>
  <c r="O2465"/>
  <c r="Q2465" s="1"/>
  <c r="O2466"/>
  <c r="Q2466" s="1"/>
  <c r="O2467"/>
  <c r="Q2467" s="1"/>
  <c r="O2468"/>
  <c r="Q2468" s="1"/>
  <c r="O2469"/>
  <c r="Q2469" s="1"/>
  <c r="O2470"/>
  <c r="Q2470" s="1"/>
  <c r="O2471"/>
  <c r="Q2471" s="1"/>
  <c r="O2472"/>
  <c r="Q2472" s="1"/>
  <c r="O2473"/>
  <c r="Q2473" s="1"/>
  <c r="O2474"/>
  <c r="Q2474" s="1"/>
  <c r="O2475"/>
  <c r="Q2475" s="1"/>
  <c r="O2476"/>
  <c r="Q2476" s="1"/>
  <c r="O2477"/>
  <c r="Q2477" s="1"/>
  <c r="O2478"/>
  <c r="Q2478" s="1"/>
  <c r="O2479"/>
  <c r="Q2479" s="1"/>
  <c r="O2480"/>
  <c r="Q2480" s="1"/>
  <c r="O2481"/>
  <c r="Q2481" s="1"/>
  <c r="O2482"/>
  <c r="Q2482" s="1"/>
  <c r="O2483"/>
  <c r="Q2483" s="1"/>
  <c r="O2484"/>
  <c r="Q2484" s="1"/>
  <c r="O2485"/>
  <c r="Q2485" s="1"/>
  <c r="O2486"/>
  <c r="Q2486" s="1"/>
  <c r="O2487"/>
  <c r="Q2487" s="1"/>
  <c r="O2488"/>
  <c r="Q2488" s="1"/>
  <c r="O2489"/>
  <c r="Q2489" s="1"/>
  <c r="O2490"/>
  <c r="Q2490" s="1"/>
  <c r="O2491"/>
  <c r="Q2491" s="1"/>
  <c r="O2492"/>
  <c r="Q2492" s="1"/>
  <c r="O2493"/>
  <c r="Q2493" s="1"/>
  <c r="O2494"/>
  <c r="Q2494" s="1"/>
  <c r="O2495"/>
  <c r="Q2495" s="1"/>
  <c r="O2496"/>
  <c r="Q2496" s="1"/>
  <c r="O2497"/>
  <c r="Q2497" s="1"/>
  <c r="O2498"/>
  <c r="Q2498" s="1"/>
  <c r="O2499"/>
  <c r="Q2499" s="1"/>
  <c r="O2500"/>
  <c r="Q2500" s="1"/>
  <c r="O2501"/>
  <c r="Q2501" s="1"/>
  <c r="O2502"/>
  <c r="Q2502" s="1"/>
  <c r="O2503"/>
  <c r="Q2503" s="1"/>
  <c r="O2504"/>
  <c r="Q2504" s="1"/>
  <c r="O2505"/>
  <c r="Q2505" s="1"/>
  <c r="O2506"/>
  <c r="Q2506" s="1"/>
  <c r="O2507"/>
  <c r="Q2507" s="1"/>
  <c r="O2508"/>
  <c r="Q2508" s="1"/>
  <c r="O2509"/>
  <c r="Q2509" s="1"/>
  <c r="O2510"/>
  <c r="Q2510" s="1"/>
  <c r="O2511"/>
  <c r="Q2511" s="1"/>
  <c r="O2512"/>
  <c r="Q2512" s="1"/>
  <c r="O2513"/>
  <c r="Q2513" s="1"/>
  <c r="O2514"/>
  <c r="Q2514" s="1"/>
  <c r="O2515"/>
  <c r="Q2515" s="1"/>
  <c r="O2516"/>
  <c r="Q2516" s="1"/>
  <c r="O2517"/>
  <c r="Q2517" s="1"/>
  <c r="O2518"/>
  <c r="Q2518" s="1"/>
  <c r="O2519"/>
  <c r="Q2519" s="1"/>
  <c r="O2520"/>
  <c r="Q2520" s="1"/>
  <c r="O2521"/>
  <c r="Q2521" s="1"/>
  <c r="O2522"/>
  <c r="Q2522" s="1"/>
  <c r="O2523"/>
  <c r="Q2523" s="1"/>
  <c r="O2524"/>
  <c r="Q2524" s="1"/>
  <c r="O2525"/>
  <c r="Q2525" s="1"/>
  <c r="O2526"/>
  <c r="Q2526" s="1"/>
  <c r="O2527"/>
  <c r="Q2527" s="1"/>
  <c r="O2528"/>
  <c r="Q2528" s="1"/>
  <c r="O2529"/>
  <c r="Q2529" s="1"/>
  <c r="O2530"/>
  <c r="Q2530" s="1"/>
  <c r="O2531"/>
  <c r="Q2531" s="1"/>
  <c r="O2532"/>
  <c r="Q2532" s="1"/>
  <c r="O2533"/>
  <c r="Q2533" s="1"/>
  <c r="O2534"/>
  <c r="Q2534" s="1"/>
  <c r="O2535"/>
  <c r="Q2535" s="1"/>
  <c r="O2536"/>
  <c r="Q2536" s="1"/>
  <c r="O2537"/>
  <c r="Q2537" s="1"/>
  <c r="O2538"/>
  <c r="Q2538" s="1"/>
  <c r="O2539"/>
  <c r="Q2539" s="1"/>
  <c r="O2540"/>
  <c r="Q2540" s="1"/>
  <c r="O2541"/>
  <c r="Q2541" s="1"/>
  <c r="O2542"/>
  <c r="Q2542" s="1"/>
  <c r="O2543"/>
  <c r="Q2543" s="1"/>
  <c r="O2544"/>
  <c r="Q2544" s="1"/>
  <c r="O2545"/>
  <c r="Q2545" s="1"/>
  <c r="O2546"/>
  <c r="Q2546" s="1"/>
  <c r="O2547"/>
  <c r="Q2547" s="1"/>
  <c r="O2548"/>
  <c r="Q2548" s="1"/>
  <c r="O2549"/>
  <c r="Q2549" s="1"/>
  <c r="O2550"/>
  <c r="Q2550" s="1"/>
  <c r="O2551"/>
  <c r="Q2551" s="1"/>
  <c r="O2552"/>
  <c r="Q2552" s="1"/>
  <c r="O2553"/>
  <c r="Q2553" s="1"/>
  <c r="O2554"/>
  <c r="Q2554" s="1"/>
  <c r="O2555"/>
  <c r="Q2555" s="1"/>
  <c r="O2556"/>
  <c r="Q2556" s="1"/>
  <c r="O2557"/>
  <c r="Q2557" s="1"/>
  <c r="O2558"/>
  <c r="Q2558" s="1"/>
  <c r="O2559"/>
  <c r="Q2559" s="1"/>
  <c r="O12"/>
  <c r="Q12" s="1"/>
</calcChain>
</file>

<file path=xl/sharedStrings.xml><?xml version="1.0" encoding="utf-8"?>
<sst xmlns="http://schemas.openxmlformats.org/spreadsheetml/2006/main" count="20027" uniqueCount="3026">
  <si>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</si>
  <si>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</si>
  <si>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</si>
  <si>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</si>
  <si>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</si>
  <si>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</si>
  <si>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</si>
  <si>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</si>
  <si>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</si>
  <si>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</si>
  <si>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</si>
  <si>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</si>
  <si>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</si>
  <si>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</si>
  <si>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</si>
  <si>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</si>
  <si>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</si>
  <si>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</si>
  <si>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</si>
  <si>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</si>
  <si>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</si>
  <si>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</si>
  <si>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</si>
  <si>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</si>
  <si>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</si>
  <si>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</si>
  <si>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</si>
  <si>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</si>
  <si>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</si>
  <si>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</si>
  <si>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</si>
  <si>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</si>
  <si>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</si>
  <si>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</si>
  <si>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</si>
  <si>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</si>
  <si>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</si>
  <si>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</si>
  <si>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</si>
  <si>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</si>
  <si>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</si>
  <si>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</si>
  <si>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</si>
  <si>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</si>
  <si>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</si>
  <si>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</si>
  <si>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</si>
  <si>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</si>
  <si>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</si>
  <si>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</si>
  <si>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</si>
  <si>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</si>
  <si>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</si>
  <si>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</si>
  <si>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</si>
  <si>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</si>
  <si>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</si>
  <si>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</si>
  <si>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</si>
  <si>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</si>
  <si>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</si>
  <si>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</si>
  <si>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</si>
  <si>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</si>
  <si>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</si>
  <si>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</si>
  <si>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</si>
  <si>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</si>
  <si>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</si>
  <si>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</si>
  <si>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</si>
  <si>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</si>
  <si>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</si>
  <si>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</si>
  <si>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</si>
  <si>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</si>
  <si>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</si>
  <si>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</si>
  <si>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</si>
  <si>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</si>
  <si>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</si>
  <si>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</si>
  <si>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</si>
  <si>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</si>
  <si>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</si>
  <si>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</si>
  <si>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</si>
  <si>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</si>
  <si>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</si>
  <si>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</si>
  <si>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</si>
  <si>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</si>
  <si>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</si>
  <si>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</si>
  <si>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</si>
  <si>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</si>
  <si>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</si>
  <si>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</si>
  <si>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</si>
  <si>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</si>
  <si>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</si>
  <si>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</si>
  <si>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</si>
  <si>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</si>
  <si>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</si>
  <si>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</si>
  <si>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</si>
  <si>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</si>
  <si>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</si>
  <si>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</si>
  <si>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</si>
  <si>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</si>
  <si>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</si>
  <si>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</si>
  <si>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</si>
  <si>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</si>
  <si>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</si>
  <si>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</si>
  <si>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</si>
  <si>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</si>
  <si>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</si>
  <si>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</si>
  <si>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</si>
  <si>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</si>
  <si>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</si>
  <si>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</si>
  <si>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</si>
  <si>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</si>
  <si>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</si>
  <si>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</si>
  <si>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</si>
  <si>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</si>
  <si>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</si>
  <si>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</si>
  <si>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</si>
  <si>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</si>
  <si>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</si>
  <si>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</si>
  <si>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</si>
  <si>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</si>
  <si>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</si>
  <si>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</si>
  <si>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</si>
  <si>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</si>
  <si>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</si>
  <si>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</si>
  <si>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</si>
  <si>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</si>
  <si>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</si>
  <si>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</si>
  <si>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</si>
  <si>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</si>
  <si>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</si>
  <si>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</si>
  <si>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</si>
  <si>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</si>
  <si>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</si>
  <si>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</si>
  <si>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</si>
  <si>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</si>
  <si>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</si>
  <si>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</si>
  <si>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</si>
  <si>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</si>
  <si>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</si>
  <si>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</si>
  <si>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</si>
  <si>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</si>
  <si>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</si>
  <si>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</si>
  <si>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</si>
  <si>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</si>
  <si>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</si>
  <si>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</si>
  <si>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</si>
  <si>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</si>
  <si>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</si>
  <si>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</si>
  <si>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</si>
  <si>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</si>
  <si>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</si>
  <si>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</si>
  <si>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</si>
  <si>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</si>
  <si>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</si>
  <si>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</si>
  <si>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</si>
  <si>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</si>
  <si>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</si>
  <si>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</si>
  <si>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</si>
  <si>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</si>
  <si>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</si>
  <si>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</si>
  <si>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</si>
  <si>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</si>
  <si>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</si>
  <si>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</si>
  <si>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</si>
  <si>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</si>
  <si>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</si>
  <si>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</si>
  <si>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</si>
  <si>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</si>
  <si>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</si>
  <si>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</si>
  <si>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</si>
  <si>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</si>
  <si>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</si>
  <si>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</si>
  <si>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</si>
  <si>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</si>
  <si>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</si>
  <si>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</si>
  <si>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</si>
  <si>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</si>
  <si>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</si>
  <si>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</si>
  <si>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</si>
  <si>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</si>
  <si>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</si>
  <si>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</si>
  <si>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</si>
  <si>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</si>
  <si>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</si>
  <si>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</si>
  <si>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</si>
  <si>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</si>
  <si>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</si>
  <si>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</si>
  <si>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</si>
  <si>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</si>
  <si>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</si>
  <si>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</si>
  <si>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</si>
  <si>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</si>
  <si>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</si>
  <si>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</si>
  <si>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</si>
  <si>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</si>
  <si>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</si>
  <si>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</si>
  <si>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</si>
  <si>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</si>
  <si>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</si>
  <si>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</si>
  <si>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</si>
  <si>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</si>
  <si>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</si>
  <si>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</si>
  <si>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</si>
  <si>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</si>
  <si>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</si>
  <si>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</si>
  <si>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</si>
  <si>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</si>
  <si>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</si>
  <si>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</si>
  <si>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</si>
  <si>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</si>
  <si>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</si>
  <si>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</si>
  <si>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</si>
  <si>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</si>
  <si>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</si>
  <si>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</si>
  <si>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</si>
  <si>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</si>
  <si>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</si>
  <si>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</si>
  <si>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</si>
  <si>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</si>
  <si>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</si>
  <si>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</si>
  <si>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</si>
  <si>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</si>
  <si>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</si>
  <si>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</si>
  <si>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</si>
  <si>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</si>
  <si>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</si>
  <si>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</si>
  <si>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</si>
  <si>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</si>
  <si>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</si>
  <si>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</si>
  <si>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</si>
  <si>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</si>
  <si>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</si>
  <si>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</si>
  <si>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</si>
  <si>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</si>
  <si>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</si>
  <si>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</si>
  <si>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</si>
  <si>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</si>
  <si>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</si>
  <si>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</si>
  <si>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</si>
  <si>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</si>
  <si>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</si>
  <si>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</si>
  <si>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</si>
  <si>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</si>
  <si>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</si>
  <si>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</si>
  <si>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</si>
  <si>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</si>
  <si>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</si>
  <si>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</si>
  <si>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</si>
  <si>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</si>
  <si>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</si>
  <si>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</si>
  <si>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</si>
  <si>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</si>
  <si>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</si>
  <si>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</si>
  <si>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</si>
  <si>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</si>
  <si>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</si>
  <si>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</si>
  <si>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</si>
  <si>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</si>
  <si>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</si>
  <si>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</si>
  <si>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</si>
  <si>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</si>
  <si>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</si>
  <si>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</si>
  <si>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</si>
  <si>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</si>
  <si>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</si>
  <si>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</si>
  <si>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</si>
  <si>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</si>
  <si>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</si>
  <si>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</si>
  <si>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</si>
  <si>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</si>
  <si>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</si>
  <si>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</si>
  <si>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</si>
  <si>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</si>
  <si>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</si>
  <si>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</si>
  <si>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</si>
  <si>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</si>
  <si>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</si>
  <si>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</si>
  <si>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</si>
  <si>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</si>
  <si>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</si>
  <si>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</si>
  <si>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</si>
  <si>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</si>
  <si>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</si>
  <si>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</si>
  <si>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</si>
  <si>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</si>
  <si>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</si>
  <si>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</si>
  <si>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</si>
  <si>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</si>
  <si>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</si>
  <si>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</si>
  <si>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</si>
  <si>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</si>
  <si>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</si>
  <si>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</si>
  <si>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</si>
  <si>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</si>
  <si>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</si>
  <si>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</si>
  <si>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</si>
  <si>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</si>
  <si>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</si>
  <si>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</si>
  <si>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</si>
  <si>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</si>
  <si>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</si>
  <si>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</si>
  <si>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</si>
  <si>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</si>
  <si>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</si>
  <si>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</si>
  <si>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</si>
  <si>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</si>
  <si>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</si>
  <si>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</si>
  <si>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</si>
  <si>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</si>
  <si>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</si>
  <si>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</si>
  <si>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</si>
  <si>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</si>
  <si>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</si>
  <si>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</si>
  <si>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</si>
  <si>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</si>
  <si>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</si>
  <si>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</si>
  <si>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</si>
  <si>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</si>
  <si>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</si>
  <si>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</si>
  <si>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</si>
  <si>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</si>
  <si>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</si>
  <si>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</si>
  <si>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</si>
  <si>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</si>
  <si>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</si>
  <si>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</si>
  <si>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</si>
  <si>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</si>
  <si>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</si>
  <si>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</si>
  <si>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</si>
  <si>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</si>
  <si>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</si>
  <si>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</si>
  <si>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</si>
  <si>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</si>
  <si>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</si>
  <si>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</si>
  <si>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</si>
  <si>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</si>
  <si>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</si>
  <si>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</si>
  <si>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</si>
  <si>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</si>
  <si>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</si>
  <si>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</si>
  <si>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</si>
  <si>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</si>
  <si>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</si>
  <si>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</si>
  <si>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</si>
  <si>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</si>
  <si>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</si>
  <si>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</si>
  <si>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</si>
  <si>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</si>
  <si>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</si>
  <si>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</si>
  <si>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</si>
  <si>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</si>
  <si>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</si>
  <si>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</si>
  <si>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</si>
  <si>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</si>
  <si>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</si>
  <si>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</si>
  <si>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</si>
  <si>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</si>
  <si>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</si>
  <si>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</si>
  <si>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</si>
  <si>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</si>
  <si>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</si>
  <si>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</si>
  <si>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</si>
  <si>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</si>
  <si>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</si>
  <si>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</si>
  <si>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</si>
  <si>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</si>
  <si>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</si>
  <si>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</si>
  <si>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</si>
  <si>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</si>
  <si>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</si>
  <si>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</si>
  <si>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</si>
  <si>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</si>
  <si>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</si>
  <si>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</si>
  <si>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</si>
  <si>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</si>
  <si>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</si>
  <si>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</si>
  <si>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</si>
  <si>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</si>
  <si>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</si>
  <si>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</si>
  <si>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</si>
  <si>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</si>
  <si>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</si>
  <si>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</si>
  <si>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</si>
  <si>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</si>
  <si>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</si>
  <si>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</si>
  <si>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</si>
  <si>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</si>
  <si>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</si>
  <si>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</si>
  <si>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</si>
  <si>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</si>
  <si>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</si>
  <si>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</si>
  <si>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</si>
  <si>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</si>
  <si>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</si>
  <si>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</si>
  <si>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</si>
  <si>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</si>
  <si>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</si>
  <si>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</si>
  <si>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</si>
  <si>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</si>
  <si>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</si>
  <si>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</si>
  <si>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</si>
  <si>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</si>
  <si>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</si>
  <si>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</si>
  <si>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</si>
  <si>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</si>
  <si>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</si>
  <si>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</si>
  <si>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</si>
  <si>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</si>
  <si>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</si>
  <si>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</si>
  <si>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</si>
  <si>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</si>
  <si>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</si>
  <si>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</si>
  <si>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</si>
  <si>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</si>
  <si>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</si>
  <si>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</si>
  <si>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</si>
  <si>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</si>
  <si>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</si>
  <si>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</si>
  <si>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</si>
  <si>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</si>
  <si>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</si>
  <si>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</si>
  <si>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</si>
  <si>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</si>
  <si>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</si>
  <si>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</si>
  <si>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</si>
  <si>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</si>
  <si>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</si>
  <si>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</si>
  <si>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</si>
  <si>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</si>
  <si>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</si>
  <si>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</si>
  <si>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</si>
  <si>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</si>
  <si>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</si>
  <si>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</si>
  <si>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</si>
  <si>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</si>
  <si>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</si>
  <si>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</si>
  <si>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</si>
  <si>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</si>
  <si>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</si>
  <si>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</si>
  <si>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</si>
  <si>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</si>
  <si>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</si>
  <si>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</si>
  <si>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</si>
  <si>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</si>
  <si>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</si>
  <si>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</si>
  <si>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</si>
  <si>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</si>
  <si>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</si>
  <si>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</si>
  <si>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</si>
  <si>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</si>
  <si>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</si>
  <si>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</si>
  <si>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</si>
  <si>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</si>
  <si>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</si>
  <si>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</si>
  <si>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</si>
  <si>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</si>
  <si>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</si>
  <si>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</si>
  <si>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</si>
  <si>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</si>
  <si>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</si>
  <si>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</si>
  <si>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</si>
  <si>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</si>
  <si>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</si>
  <si>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</si>
  <si>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</si>
  <si>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</si>
  <si>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</si>
  <si>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</si>
  <si>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</si>
  <si>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</si>
  <si>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</si>
  <si>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</si>
  <si>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</si>
  <si>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</si>
  <si>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</si>
  <si>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</si>
  <si>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</si>
  <si>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</si>
  <si>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</si>
  <si>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</si>
  <si>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</si>
  <si>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</si>
  <si>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</si>
  <si>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</si>
  <si>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</si>
  <si>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</si>
  <si>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</si>
  <si>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</si>
  <si>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</si>
  <si>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</si>
  <si>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</si>
  <si>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</si>
  <si>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</si>
  <si>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</si>
  <si>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</si>
  <si>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</si>
  <si>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</si>
  <si>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</si>
  <si>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</si>
  <si>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</si>
  <si>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</si>
  <si>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</si>
  <si>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</si>
  <si>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</si>
  <si>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</si>
  <si>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</si>
  <si>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</si>
  <si>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</si>
  <si>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</si>
  <si>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</si>
  <si>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</si>
  <si>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</si>
  <si>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</si>
  <si>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</si>
  <si>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</si>
  <si>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</si>
  <si>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</si>
  <si>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</si>
  <si>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</si>
  <si>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</si>
  <si>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</si>
  <si>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</si>
  <si>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</si>
  <si>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</si>
  <si>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</si>
  <si>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</si>
  <si>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</si>
  <si>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</si>
  <si>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</si>
  <si>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</si>
  <si>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</si>
  <si>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</si>
  <si>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</si>
  <si>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</si>
  <si>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</si>
  <si>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</si>
  <si>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</si>
  <si>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</si>
  <si>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</si>
  <si>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</si>
  <si>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</si>
  <si>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</si>
  <si>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</si>
  <si>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</si>
  <si>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</si>
  <si>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</si>
  <si>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</si>
  <si>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</si>
  <si>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</si>
  <si>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</si>
  <si>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</si>
  <si>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</si>
  <si>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</si>
  <si>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</si>
  <si>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</si>
  <si>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</si>
  <si>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</si>
  <si>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</si>
  <si>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</si>
  <si>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</si>
  <si>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</si>
  <si>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</si>
  <si>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</si>
  <si>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</si>
  <si>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</si>
  <si>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</si>
  <si>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</si>
  <si>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</si>
  <si>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</si>
  <si>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</si>
  <si>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</si>
  <si>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</si>
  <si>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</si>
  <si>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</si>
  <si>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</si>
  <si>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</si>
  <si>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</si>
  <si>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</si>
  <si>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</si>
  <si>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</si>
  <si>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</si>
  <si>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</si>
  <si>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</si>
  <si>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</si>
  <si>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</si>
  <si>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</si>
  <si>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</si>
  <si>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</si>
  <si>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</si>
  <si>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</si>
  <si>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</si>
  <si>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</si>
  <si>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</si>
  <si>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</si>
  <si>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</si>
  <si>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</si>
  <si>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</si>
  <si>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</si>
  <si>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</si>
  <si>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</si>
  <si>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</si>
  <si>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</si>
  <si>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</si>
  <si>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</si>
  <si>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</si>
  <si>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</si>
  <si>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</si>
  <si>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</si>
  <si>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</si>
  <si>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</si>
  <si>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</si>
  <si>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</si>
  <si>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</si>
  <si>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</si>
  <si>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</si>
  <si>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</si>
  <si>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</si>
  <si>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</si>
  <si>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</si>
  <si>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</si>
  <si>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</si>
  <si>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</si>
  <si>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</si>
  <si>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</si>
  <si>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</si>
  <si>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</si>
  <si>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</si>
  <si>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</si>
  <si>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</si>
  <si>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</si>
  <si>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</si>
  <si>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</si>
  <si>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</si>
  <si>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</si>
  <si>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</si>
  <si>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</si>
  <si>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</si>
  <si>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</si>
  <si>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</si>
  <si>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</si>
  <si>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</si>
  <si>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</si>
  <si>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</si>
  <si>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</si>
  <si>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</si>
  <si>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</si>
  <si>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</si>
  <si>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</si>
  <si>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</si>
  <si>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</si>
  <si>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</si>
  <si>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</si>
  <si>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</si>
  <si>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</si>
  <si>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</si>
  <si>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</si>
  <si>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</si>
  <si>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</si>
  <si>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</si>
  <si>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</si>
  <si>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</si>
  <si>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</si>
  <si>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</si>
  <si>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</si>
  <si>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</si>
  <si>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</si>
  <si>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</si>
  <si>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</si>
  <si>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</si>
  <si>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</si>
  <si>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</si>
  <si>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</si>
  <si>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</si>
  <si>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</si>
  <si>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</si>
  <si>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</si>
  <si>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</si>
  <si>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</si>
  <si>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</si>
  <si>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</si>
  <si>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</si>
  <si>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</si>
  <si>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</si>
  <si>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</si>
  <si>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</si>
  <si>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</si>
  <si>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</si>
  <si>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</si>
  <si>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</si>
  <si>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</si>
  <si>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</si>
  <si>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</si>
  <si>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</si>
  <si>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</si>
  <si>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</si>
  <si>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</si>
  <si>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</si>
  <si>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</si>
  <si>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</si>
  <si>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</si>
  <si>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</si>
  <si>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</si>
  <si>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</si>
  <si>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</si>
  <si>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</si>
  <si>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</si>
  <si>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</si>
  <si>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</si>
  <si>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</si>
  <si>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</si>
  <si>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</si>
  <si>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</si>
  <si>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</si>
  <si>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</si>
  <si>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</si>
  <si>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</si>
  <si>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</si>
  <si>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</si>
  <si>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</si>
  <si>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</si>
  <si>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</si>
  <si>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</si>
  <si>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</si>
  <si>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</si>
  <si>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</si>
  <si>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</si>
  <si>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</si>
  <si>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</si>
  <si>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</si>
  <si>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</si>
  <si>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</si>
  <si>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</si>
  <si>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</si>
  <si>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</si>
  <si>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</si>
  <si>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</si>
  <si>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</si>
  <si>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</si>
  <si>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</si>
  <si>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</si>
  <si>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</si>
  <si>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</si>
  <si>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</si>
  <si>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</si>
  <si>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</si>
  <si>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</si>
  <si>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</si>
  <si>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</si>
  <si>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</si>
  <si>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</si>
  <si>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</si>
  <si>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</si>
  <si>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</si>
  <si>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</si>
  <si>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</si>
  <si>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</si>
  <si>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</si>
  <si>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</si>
  <si>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</si>
  <si>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</si>
  <si>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</si>
  <si>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</si>
  <si>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</si>
  <si>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</si>
  <si>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</si>
  <si>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</si>
  <si>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</si>
  <si>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</si>
  <si>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</si>
  <si>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</si>
  <si>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</si>
  <si>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</si>
  <si>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</si>
  <si>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</si>
  <si>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</si>
  <si>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</si>
  <si>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</si>
  <si>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</si>
  <si>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</si>
  <si>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</si>
  <si>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</si>
  <si>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</si>
  <si>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</si>
  <si>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</si>
  <si>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</si>
  <si>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>Изделия хлебобулочные бараночные (баранки, сушки, бублики)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</si>
  <si>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</si>
  <si>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</si>
  <si>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</si>
  <si>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</si>
  <si>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</si>
  <si>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</si>
  <si>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</si>
  <si>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</si>
  <si>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</si>
  <si>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</si>
  <si>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</si>
  <si>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</si>
  <si>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</si>
  <si>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</si>
  <si>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</si>
  <si>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</si>
  <si>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</si>
  <si>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</si>
  <si>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</si>
  <si>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</si>
  <si>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</si>
  <si>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</si>
  <si>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</si>
  <si>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</si>
  <si>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</si>
  <si>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</si>
  <si>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</si>
  <si>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</si>
  <si>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</si>
  <si>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</si>
  <si>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</si>
  <si>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</si>
  <si>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</si>
  <si>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</si>
  <si>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</si>
  <si>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</si>
  <si>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</si>
  <si>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</si>
  <si>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</si>
  <si>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</si>
  <si>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</si>
  <si>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</si>
  <si>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</si>
  <si>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</si>
  <si>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</si>
  <si>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</si>
  <si>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</si>
  <si>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</si>
  <si>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</si>
  <si>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</si>
  <si>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</si>
  <si>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</si>
  <si>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</si>
  <si>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</si>
  <si>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</si>
  <si>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</si>
  <si>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</si>
  <si>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</si>
  <si>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</si>
  <si>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</si>
  <si>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</si>
  <si>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</si>
  <si>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</si>
  <si>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</si>
  <si>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</si>
  <si>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</si>
  <si>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</si>
  <si>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</si>
  <si>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</si>
  <si>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</si>
  <si>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</si>
  <si>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</si>
  <si>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</si>
  <si>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</si>
  <si>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</si>
  <si>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</si>
  <si>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</si>
  <si>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</si>
  <si>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</si>
  <si>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</si>
  <si>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</si>
  <si>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</si>
  <si>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</si>
  <si>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</si>
  <si>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</si>
  <si>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</si>
  <si>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</si>
  <si>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</si>
  <si>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</si>
  <si>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</si>
  <si>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</si>
  <si>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</si>
  <si>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</si>
  <si>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</si>
  <si>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</si>
  <si>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</si>
  <si>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</si>
  <si>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</si>
  <si>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</si>
  <si>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</si>
  <si>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</si>
  <si>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</si>
  <si>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</si>
  <si>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</si>
  <si>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</si>
  <si>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</si>
  <si>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</si>
  <si>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</si>
  <si>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</si>
  <si>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</si>
  <si>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</si>
  <si>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</si>
  <si>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</si>
  <si>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</si>
  <si>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</si>
  <si>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</si>
  <si>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</si>
  <si>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</si>
  <si>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</si>
  <si>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</si>
  <si>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</si>
  <si>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</si>
  <si>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</si>
  <si>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</si>
  <si>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</si>
  <si>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</si>
  <si>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</si>
  <si>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</si>
  <si>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</si>
  <si>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</si>
  <si>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</si>
  <si>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Мороженое в ассортименте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</si>
  <si>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</si>
  <si>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</si>
  <si>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</si>
  <si>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</si>
  <si>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</si>
  <si>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</si>
  <si>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</si>
  <si>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</si>
  <si>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</si>
  <si>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</si>
  <si>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</si>
  <si>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</si>
  <si>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</si>
  <si>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</si>
  <si>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417-35-50, 417-35-52
и  на сайте Управления по адресу: http://www.gov.spb.ru,    вкладка   «Нормативные  документы». 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</si>
  <si>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</si>
  <si>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</si>
  <si>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</si>
  <si>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</si>
  <si>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</si>
  <si>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</si>
  <si>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</si>
  <si>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</si>
  <si>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</si>
  <si>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</si>
  <si>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</si>
  <si>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</si>
  <si>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</si>
  <si>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</si>
  <si>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</si>
  <si>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</si>
  <si>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</si>
  <si>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</si>
  <si>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</si>
  <si>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</si>
  <si>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</si>
  <si>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</si>
  <si>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</si>
  <si>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</si>
  <si>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</si>
  <si>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</si>
  <si>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</si>
  <si>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</si>
  <si>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</si>
  <si>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</si>
  <si>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</si>
  <si>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</si>
  <si>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</si>
  <si>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</si>
  <si>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</si>
  <si>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</si>
  <si>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</si>
  <si>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</si>
  <si>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</si>
  <si>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</si>
  <si>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</si>
  <si>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</si>
  <si>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</si>
  <si>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</si>
  <si>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</si>
  <si>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</si>
  <si>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</si>
  <si>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</si>
  <si>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</si>
  <si>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</si>
  <si>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</si>
  <si>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</si>
  <si>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</si>
  <si>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</si>
  <si>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</si>
  <si>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</si>
  <si>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</si>
  <si>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</si>
  <si>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</si>
  <si>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</si>
  <si>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</si>
  <si>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</si>
  <si>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</si>
  <si>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</si>
  <si>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</si>
  <si>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</si>
  <si>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</si>
  <si>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</si>
  <si>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</si>
  <si>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</si>
  <si>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</si>
  <si>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</si>
  <si>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</si>
  <si>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</si>
  <si>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</si>
  <si>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</si>
  <si>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</si>
  <si>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</si>
  <si>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</si>
  <si>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</si>
  <si>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</si>
  <si>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</si>
  <si>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</si>
  <si>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</si>
  <si>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</si>
  <si>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</si>
  <si>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</si>
  <si>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</si>
  <si>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</si>
  <si>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</si>
  <si>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</si>
  <si>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</si>
  <si>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</si>
  <si>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</si>
  <si>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</si>
  <si>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</si>
  <si>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</si>
  <si>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</si>
  <si>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</si>
  <si>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</si>
  <si>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</si>
  <si>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</si>
  <si>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</si>
  <si>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</si>
  <si>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</si>
  <si>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</si>
  <si>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</si>
  <si>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</si>
  <si>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</si>
  <si>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</si>
  <si>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</si>
  <si>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</si>
  <si>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</si>
  <si>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</si>
  <si>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</si>
  <si>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</si>
  <si>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</si>
  <si>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</si>
  <si>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</si>
  <si>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</si>
  <si>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</si>
  <si>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</si>
  <si>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</si>
  <si>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</si>
  <si>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</si>
  <si>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</si>
  <si>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</si>
  <si>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</si>
  <si>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</si>
  <si>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</si>
  <si>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</si>
  <si>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</si>
  <si>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</si>
  <si>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</si>
  <si>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</si>
  <si>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</si>
  <si>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</si>
  <si>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</si>
  <si>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</si>
  <si>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</si>
  <si>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</si>
  <si>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</si>
  <si>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</si>
  <si>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</si>
  <si>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</si>
  <si>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</si>
  <si>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</si>
  <si>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</si>
  <si>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</si>
  <si>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</si>
  <si>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</si>
  <si>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</si>
  <si>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</si>
  <si>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</si>
  <si>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</si>
  <si>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</si>
  <si>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</si>
  <si>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</si>
  <si>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</si>
  <si>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</si>
  <si>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</si>
  <si>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</si>
  <si>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</si>
  <si>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</si>
  <si>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</si>
  <si>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</si>
  <si>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</si>
  <si>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</si>
  <si>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</si>
  <si>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</si>
  <si>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</si>
  <si>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</si>
  <si>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</si>
  <si>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</si>
  <si>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</si>
  <si>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</si>
  <si>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</si>
  <si>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</si>
  <si>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</si>
  <si>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</si>
  <si>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</si>
  <si>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</si>
  <si>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</si>
  <si>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</si>
  <si>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</si>
  <si>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</si>
  <si>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</si>
  <si>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</si>
  <si>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</si>
  <si>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</si>
  <si>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</si>
  <si>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</si>
  <si>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</si>
  <si>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</si>
  <si>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</si>
  <si>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</si>
  <si>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</si>
  <si>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</si>
  <si>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</si>
  <si>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</si>
  <si>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</si>
  <si>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</si>
  <si>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</si>
  <si>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</si>
  <si>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</si>
  <si>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</si>
  <si>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</si>
  <si>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</si>
  <si>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</si>
  <si>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</si>
  <si>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</si>
  <si>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</si>
  <si>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</si>
  <si>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</si>
  <si>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</si>
  <si>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</si>
  <si>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</si>
  <si>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</si>
  <si>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</si>
  <si>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</si>
  <si>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</si>
  <si>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</si>
  <si>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</si>
  <si>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</si>
  <si>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</si>
  <si>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</si>
  <si>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</si>
  <si>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</si>
  <si>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</si>
  <si>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</si>
  <si>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</si>
  <si>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</si>
  <si>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</si>
  <si>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</si>
  <si>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</si>
  <si>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</si>
  <si>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</si>
  <si>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</si>
  <si>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</si>
  <si>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</si>
  <si>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</si>
  <si>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</si>
  <si>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</si>
  <si>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</si>
  <si>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</si>
  <si>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</si>
  <si>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</si>
  <si>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</si>
  <si>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</si>
  <si>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</si>
  <si>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</si>
  <si>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</si>
  <si>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</si>
  <si>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</si>
  <si>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</si>
  <si>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</si>
  <si>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</si>
  <si>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</si>
  <si>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</si>
  <si>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</si>
  <si>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</si>
  <si>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</si>
  <si>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</si>
  <si>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</si>
  <si>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</si>
  <si>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</si>
  <si>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</si>
  <si>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</si>
  <si>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</si>
  <si>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</si>
  <si>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</si>
  <si>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</si>
  <si>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</si>
  <si>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</si>
  <si>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</si>
  <si>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</si>
  <si>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</si>
  <si>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</si>
  <si>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</si>
  <si>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</si>
  <si>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</si>
  <si>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</si>
  <si>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</si>
  <si>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</si>
  <si>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</si>
  <si>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</si>
  <si>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</si>
  <si>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</si>
  <si>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</si>
  <si>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</si>
  <si>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</si>
  <si>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</si>
  <si>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</si>
  <si>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</si>
  <si>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</si>
  <si>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</si>
  <si>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</si>
  <si>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</si>
  <si>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</si>
  <si>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</si>
  <si>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</si>
  <si>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</si>
  <si>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</si>
  <si>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</si>
  <si>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</si>
  <si>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</si>
  <si>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</si>
  <si>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</si>
  <si>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</si>
  <si>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</si>
  <si>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</si>
  <si>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</si>
  <si>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</si>
  <si>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</si>
  <si>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</si>
  <si>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</si>
  <si>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</si>
  <si>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</si>
  <si>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</si>
  <si>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</si>
  <si>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</si>
  <si>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</si>
  <si>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</si>
  <si>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</si>
  <si>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</si>
  <si>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</si>
  <si>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</si>
  <si>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</si>
  <si>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</si>
  <si>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</si>
  <si>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</si>
  <si>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</si>
  <si>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</si>
  <si>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</si>
  <si>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</si>
  <si>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</si>
  <si>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</si>
  <si>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</si>
  <si>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</si>
  <si>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</si>
  <si>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</si>
  <si>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</si>
  <si>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</si>
  <si>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</si>
  <si>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</si>
  <si>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</si>
  <si>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</si>
  <si>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</si>
  <si>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</si>
  <si>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</si>
  <si>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</si>
  <si>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</si>
  <si>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</si>
  <si>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</si>
  <si>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</si>
  <si>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</si>
  <si>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</si>
  <si>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</si>
  <si>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</si>
  <si>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</si>
  <si>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</si>
  <si>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</si>
  <si>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</si>
  <si>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</si>
  <si>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</si>
  <si>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</si>
  <si>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</si>
  <si>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</si>
  <si>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</si>
  <si>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</si>
  <si>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</si>
  <si>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</si>
  <si>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</si>
  <si>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</si>
  <si>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</si>
  <si>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</si>
  <si>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</si>
  <si>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</si>
  <si>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</si>
  <si>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</si>
  <si>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</si>
  <si>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</si>
  <si>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</si>
  <si>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</si>
  <si>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</si>
  <si>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</si>
  <si>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</si>
  <si>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</si>
  <si>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</si>
  <si>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</si>
  <si>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</si>
  <si>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</si>
  <si>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</si>
  <si>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</si>
  <si>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</si>
  <si>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</si>
  <si>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</si>
  <si>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</si>
  <si>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</si>
  <si>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</si>
  <si>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</si>
  <si>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</si>
  <si>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</si>
  <si>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</si>
  <si>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</si>
  <si>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</si>
  <si>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</si>
  <si>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</si>
  <si>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</si>
  <si>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</si>
  <si>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</si>
  <si>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</si>
  <si>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</si>
  <si>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</si>
  <si>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</si>
  <si>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</si>
  <si>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</si>
  <si>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</si>
  <si>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</si>
  <si>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</si>
  <si>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</si>
  <si>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</si>
  <si>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</si>
  <si>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</si>
  <si>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</si>
  <si>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</si>
  <si>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</si>
  <si>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</si>
  <si>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</si>
  <si>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</si>
  <si>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</si>
  <si>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</si>
  <si>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</si>
  <si>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</si>
  <si>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</si>
  <si>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</si>
  <si>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</si>
  <si>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</si>
  <si>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</si>
  <si>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</si>
  <si>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</si>
  <si>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</si>
  <si>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</si>
  <si>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</si>
  <si>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</si>
  <si>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</si>
  <si>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</si>
  <si>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</si>
  <si>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</si>
  <si>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</si>
  <si>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</si>
  <si>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</si>
  <si>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</si>
  <si>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</si>
  <si>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</si>
  <si>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</si>
  <si>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</si>
  <si>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</si>
  <si>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</si>
  <si>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</si>
  <si>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</si>
  <si>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</si>
  <si>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</si>
  <si>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</si>
  <si>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</si>
  <si>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</si>
  <si>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</si>
  <si>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</si>
  <si>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</si>
  <si>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</si>
  <si>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</si>
  <si>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</si>
  <si>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</si>
  <si>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</si>
  <si>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</si>
  <si>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</si>
  <si>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</si>
  <si>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</si>
  <si>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</si>
  <si>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</si>
  <si>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</si>
  <si>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</si>
  <si>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</si>
  <si>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</si>
  <si>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</si>
  <si>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</si>
  <si>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</si>
  <si>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</si>
  <si>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</si>
  <si>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</si>
  <si>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</si>
  <si>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</si>
  <si>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</si>
  <si>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</si>
  <si>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</si>
  <si>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</si>
  <si>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</si>
  <si>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</si>
  <si>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</si>
  <si>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</si>
  <si>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</si>
  <si>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</si>
  <si>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</si>
  <si>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</si>
  <si>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</si>
  <si>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</si>
  <si>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</si>
  <si>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</si>
  <si>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</si>
  <si>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</si>
  <si>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</si>
  <si>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</si>
  <si>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</si>
  <si>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</si>
  <si>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</si>
  <si>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</si>
  <si>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</si>
  <si>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</si>
  <si>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</si>
  <si>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</si>
  <si>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</si>
  <si>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</si>
  <si>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</si>
  <si>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</si>
  <si>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</si>
  <si>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</si>
  <si>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</si>
  <si>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</si>
  <si>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</si>
  <si>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</si>
  <si>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</si>
  <si>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</si>
  <si>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</si>
  <si>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</si>
  <si>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</si>
  <si>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</si>
  <si>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</si>
  <si>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</si>
  <si>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</si>
  <si>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</si>
  <si>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</si>
  <si>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</si>
  <si>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</si>
  <si>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</si>
  <si>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</si>
  <si>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</si>
  <si>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</si>
  <si>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</si>
  <si>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</si>
  <si>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</si>
  <si>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</si>
  <si>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</si>
  <si>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</si>
  <si>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</si>
  <si>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</si>
  <si>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</si>
  <si>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</si>
  <si>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</si>
  <si>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</si>
  <si>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</si>
  <si>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</si>
  <si>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</si>
  <si>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</si>
  <si>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</si>
  <si>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</si>
  <si>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</si>
  <si>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</si>
  <si>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</si>
  <si>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</si>
  <si>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</si>
  <si>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</si>
  <si>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</si>
  <si>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</si>
  <si>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</si>
  <si>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</si>
  <si>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</si>
  <si>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</si>
  <si>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</si>
  <si>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</si>
  <si>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</si>
  <si>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</si>
  <si>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</si>
  <si>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</si>
  <si>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</si>
  <si>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</si>
  <si>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</si>
  <si>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</si>
  <si>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</si>
  <si>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</si>
  <si>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</si>
  <si>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</si>
  <si>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</si>
  <si>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</si>
  <si>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</si>
  <si>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</si>
  <si>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</si>
  <si>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</si>
  <si>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</si>
  <si>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</si>
  <si>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</si>
  <si>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</si>
  <si>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</si>
  <si>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</si>
  <si>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</si>
  <si>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</si>
  <si>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</si>
  <si>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</si>
  <si>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</si>
  <si>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</si>
  <si>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</si>
  <si>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</si>
  <si>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</si>
  <si>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</si>
  <si>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</si>
  <si>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</si>
  <si>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</si>
  <si>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</si>
  <si>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</si>
  <si>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</si>
  <si>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</si>
  <si>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</si>
  <si>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</si>
  <si>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</si>
  <si>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</si>
  <si>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</si>
  <si>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</si>
  <si>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</si>
  <si>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</si>
  <si>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</si>
  <si>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</si>
  <si>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</si>
  <si>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</si>
  <si>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</si>
  <si>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</si>
  <si>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</si>
  <si>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</si>
  <si>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</si>
  <si>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</si>
  <si>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</si>
  <si>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</si>
  <si>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</si>
  <si>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</si>
  <si>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</si>
  <si>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</si>
  <si>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</si>
  <si>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</si>
  <si>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</si>
  <si>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</si>
  <si>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</si>
  <si>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</si>
  <si>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</si>
  <si>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</si>
  <si>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</si>
  <si>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</si>
  <si>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</si>
  <si>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</si>
  <si>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</si>
  <si>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</si>
  <si>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</si>
  <si>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</si>
  <si>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</si>
  <si>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</si>
  <si>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</si>
  <si>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</si>
  <si>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</si>
  <si>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</si>
  <si>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</si>
  <si>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</si>
  <si>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</si>
  <si>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</si>
  <si>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</si>
  <si>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</si>
  <si>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</si>
  <si>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</si>
  <si>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</si>
  <si>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</si>
  <si>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</si>
  <si>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</si>
  <si>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</si>
  <si>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</si>
  <si>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</si>
  <si>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</si>
  <si>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</si>
  <si>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</si>
  <si>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</si>
  <si>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</si>
  <si>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</si>
  <si>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</si>
  <si>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</si>
  <si>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</si>
  <si>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</si>
  <si>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</si>
  <si>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</si>
  <si>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</si>
  <si>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</si>
  <si>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</si>
  <si>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</si>
  <si>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</si>
  <si>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</si>
  <si>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</si>
  <si>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</si>
  <si>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</si>
  <si>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</si>
  <si>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</si>
  <si>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</si>
  <si>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</si>
  <si>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</si>
  <si>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</si>
  <si>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</si>
  <si>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</si>
  <si>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</si>
  <si>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</si>
  <si>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</si>
  <si>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</si>
  <si>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</si>
  <si>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</si>
  <si>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</si>
  <si>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</si>
  <si>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</si>
  <si>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</si>
  <si>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</si>
  <si>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</si>
  <si>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</si>
  <si>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</si>
  <si>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</si>
  <si>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</si>
  <si>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</si>
  <si>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</si>
  <si>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</si>
  <si>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</si>
  <si>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</si>
  <si>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</si>
  <si>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</si>
  <si>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</si>
  <si>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</si>
  <si>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</si>
  <si>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</si>
  <si>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</si>
  <si>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</si>
  <si>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</si>
  <si>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</si>
  <si>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</si>
  <si>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</si>
  <si>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</si>
  <si>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</si>
  <si>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</si>
  <si>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</si>
  <si>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</si>
  <si>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</si>
  <si>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</si>
  <si>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</si>
  <si>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</si>
  <si>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</si>
  <si>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</si>
  <si>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</si>
  <si>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</si>
  <si>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</si>
  <si>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</si>
  <si>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</si>
  <si>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</si>
  <si>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</si>
  <si>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</si>
  <si>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</si>
  <si>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</si>
  <si>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</si>
  <si>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</si>
  <si>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</si>
  <si>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</si>
  <si>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</si>
  <si>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</si>
  <si>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</si>
  <si>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</si>
  <si>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</si>
  <si>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</si>
  <si>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</si>
  <si>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</si>
  <si>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</si>
  <si>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</si>
  <si>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</si>
  <si>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</si>
  <si>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</si>
  <si>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</si>
  <si>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</si>
  <si>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</si>
  <si>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</si>
  <si>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</si>
  <si>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</si>
  <si>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</si>
  <si>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</si>
  <si>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</si>
  <si>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</si>
  <si>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</si>
  <si>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</si>
  <si>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</si>
  <si>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</si>
  <si>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</si>
  <si>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</si>
  <si>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</si>
  <si>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</si>
  <si>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</si>
  <si>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</si>
  <si>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</si>
  <si>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</si>
  <si>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</si>
  <si>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</si>
  <si>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</si>
  <si>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</si>
  <si>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</si>
  <si>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</si>
  <si>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</si>
  <si>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</si>
  <si>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</si>
  <si>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</si>
  <si>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</si>
  <si>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</si>
  <si>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</si>
  <si>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</si>
  <si>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</si>
  <si>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</si>
  <si>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</si>
  <si>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</si>
  <si>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</si>
  <si>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</si>
  <si>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</si>
  <si>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</si>
  <si>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</si>
  <si>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</si>
  <si>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</si>
  <si>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</si>
  <si>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</si>
  <si>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</si>
  <si>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</si>
  <si>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</si>
  <si>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</si>
  <si>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</si>
  <si>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</si>
  <si>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</si>
  <si>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</si>
  <si>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</si>
  <si>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</si>
  <si>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</si>
  <si>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</si>
  <si>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</si>
  <si>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</si>
  <si>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</si>
  <si>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</si>
  <si>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</si>
  <si>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</si>
  <si>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</si>
  <si>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</si>
  <si>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</si>
  <si>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</si>
  <si>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</si>
  <si>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</si>
  <si>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</si>
  <si>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</si>
  <si>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</si>
  <si>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</si>
  <si>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</si>
  <si>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</si>
  <si>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</si>
  <si>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</si>
  <si>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</si>
  <si>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</si>
  <si>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</si>
  <si>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</si>
  <si>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</si>
  <si>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</si>
  <si>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</si>
  <si>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</si>
  <si>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</si>
  <si>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</si>
  <si>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</si>
  <si>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</si>
  <si>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</si>
  <si>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</si>
  <si>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</si>
  <si>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</si>
  <si>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</si>
  <si>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</si>
  <si>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</si>
  <si>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</si>
  <si>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</si>
  <si>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</si>
  <si>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</si>
  <si>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</si>
  <si>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</si>
  <si>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</si>
  <si>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</si>
  <si>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</si>
  <si>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</si>
  <si>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</si>
  <si>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</si>
  <si>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</si>
  <si>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</si>
  <si>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</si>
  <si>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</si>
  <si>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</si>
  <si>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</si>
  <si>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</si>
  <si>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</si>
  <si>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</si>
  <si>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</si>
  <si>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</si>
  <si>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</si>
  <si>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</si>
  <si>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</si>
  <si>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</si>
  <si>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</si>
  <si>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</si>
  <si>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</si>
  <si>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</si>
  <si>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</si>
  <si>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</si>
  <si>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</si>
  <si>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</si>
  <si>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</si>
  <si>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</si>
  <si>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</si>
  <si>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</si>
  <si>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</si>
  <si>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</si>
  <si>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</si>
  <si>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</si>
  <si>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</si>
  <si>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</si>
  <si>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</si>
  <si>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</si>
  <si>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</si>
  <si>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</si>
  <si>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</si>
  <si>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</si>
  <si>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</si>
  <si>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</si>
  <si>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</si>
  <si>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</si>
  <si>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</si>
  <si>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</si>
  <si>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</si>
  <si>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</si>
  <si>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</si>
  <si>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</si>
  <si>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</si>
  <si>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</si>
  <si>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</si>
  <si>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</si>
  <si>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</si>
  <si>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</si>
  <si>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</si>
  <si>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</si>
  <si>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</si>
  <si>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</si>
  <si>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</si>
  <si>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</si>
  <si>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</si>
  <si>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</si>
  <si>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</si>
  <si>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</si>
  <si>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</si>
  <si>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</si>
  <si>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</si>
  <si>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</si>
  <si>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</si>
  <si>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</si>
  <si>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</si>
  <si>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</si>
  <si>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</si>
  <si>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</si>
  <si>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</si>
  <si>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</si>
  <si>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</si>
  <si>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</si>
  <si>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</si>
  <si>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</si>
  <si>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</si>
  <si>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</si>
  <si>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</si>
  <si>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</si>
  <si>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</si>
  <si>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</si>
  <si>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</si>
  <si>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</si>
  <si>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</si>
  <si>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</si>
  <si>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</si>
  <si>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</si>
  <si>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</si>
  <si>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</si>
  <si>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</si>
  <si>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</si>
  <si>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</si>
  <si>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</si>
  <si>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</si>
  <si>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</si>
  <si>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</si>
  <si>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</si>
  <si>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</si>
  <si>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</si>
  <si>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</si>
  <si>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</si>
  <si>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</si>
  <si>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</si>
  <si>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</si>
  <si>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</si>
  <si>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</si>
  <si>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</si>
  <si>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</si>
  <si>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</si>
  <si>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</si>
  <si>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</si>
  <si>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</si>
  <si>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</si>
  <si>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</si>
  <si>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</si>
  <si>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</si>
  <si>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</si>
  <si>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</si>
  <si>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</si>
  <si>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</si>
  <si>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</si>
  <si>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</si>
  <si>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</si>
  <si>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</si>
  <si>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</si>
  <si>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</si>
  <si>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</si>
  <si>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</si>
  <si>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</si>
  <si>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</si>
  <si>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</si>
  <si>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</si>
  <si>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</si>
  <si>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</si>
  <si>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</si>
  <si>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</si>
  <si>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</si>
  <si>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</si>
  <si>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</si>
  <si>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</si>
  <si>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</si>
  <si>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</si>
  <si>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</si>
  <si>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</si>
  <si>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</si>
  <si>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</si>
  <si>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</si>
  <si>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</si>
  <si>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</si>
  <si>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</si>
  <si>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</si>
  <si>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</si>
  <si>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</si>
  <si>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</si>
  <si>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</si>
  <si>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</si>
  <si>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</si>
  <si>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</si>
  <si>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</si>
  <si>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</si>
  <si>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</si>
  <si>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</si>
  <si>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</si>
  <si>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</si>
  <si>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</si>
  <si>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</si>
  <si>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</si>
  <si>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</si>
  <si>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</si>
  <si>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</si>
  <si>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</si>
  <si>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</si>
  <si>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</si>
  <si>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</si>
  <si>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</si>
  <si>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</si>
  <si>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</si>
  <si>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</si>
  <si>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</si>
  <si>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</si>
  <si>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</si>
  <si>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</si>
  <si>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</si>
  <si>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</si>
  <si>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</si>
  <si>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</si>
  <si>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</si>
  <si>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</si>
  <si>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</si>
  <si>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</si>
  <si>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</si>
  <si>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</si>
  <si>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</si>
  <si>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</si>
  <si>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</si>
  <si>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</si>
  <si>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10.41.54.000-00000003
10.41.54.000-00000004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</si>
  <si>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</si>
  <si>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</si>
  <si>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</si>
  <si>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</si>
  <si>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</si>
  <si>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</si>
  <si>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</si>
  <si>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</si>
  <si>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</si>
  <si>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</si>
  <si>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</si>
  <si>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</si>
  <si>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</si>
  <si>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</si>
  <si>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</si>
  <si>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</si>
  <si>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</si>
  <si>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</si>
  <si>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</si>
  <si>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</si>
  <si>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</si>
  <si>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</si>
  <si>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</si>
  <si>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</si>
  <si>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</si>
  <si>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</si>
  <si>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</si>
  <si>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</si>
  <si>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</si>
  <si>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</si>
  <si>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</si>
  <si>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</si>
  <si>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</si>
  <si>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</si>
  <si>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</si>
  <si>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</si>
  <si>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</si>
  <si>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</si>
  <si>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</si>
  <si>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</si>
  <si>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</si>
  <si>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</si>
  <si>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</si>
  <si>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</si>
  <si>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</si>
  <si>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</si>
  <si>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</si>
  <si>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</si>
  <si>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</si>
  <si>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</si>
  <si>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</si>
  <si>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</si>
  <si>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</si>
  <si>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</si>
  <si>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</si>
  <si>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</si>
  <si>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</si>
  <si>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</si>
  <si>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</si>
  <si>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</si>
  <si>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</si>
  <si>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</si>
  <si>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</si>
  <si>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</si>
  <si>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</si>
  <si>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</si>
  <si>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</si>
  <si>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</si>
  <si>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</si>
  <si>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</si>
  <si>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</si>
  <si>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</si>
  <si>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</si>
  <si>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</si>
  <si>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</si>
  <si>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</si>
  <si>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</si>
  <si>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</si>
  <si>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</si>
  <si>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</si>
  <si>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</si>
  <si>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</si>
  <si>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</si>
  <si>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</si>
  <si>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</si>
  <si>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</si>
  <si>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</si>
  <si>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</si>
  <si>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</si>
  <si>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</si>
  <si>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</si>
  <si>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</si>
  <si>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</si>
  <si>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</si>
  <si>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</si>
  <si>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</si>
  <si>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</si>
  <si>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</si>
  <si>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</si>
  <si>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</si>
  <si>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</si>
  <si>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</si>
  <si>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</si>
  <si>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</si>
  <si>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</si>
  <si>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</si>
  <si>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</si>
  <si>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</si>
  <si>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</si>
  <si>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</si>
  <si>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</si>
  <si>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</si>
  <si>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</si>
  <si>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</si>
  <si>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</si>
  <si>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</si>
  <si>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</si>
  <si>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</si>
  <si>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</si>
  <si>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</si>
  <si>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</si>
  <si>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</si>
  <si>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</si>
  <si>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</si>
  <si>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</si>
  <si>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</si>
  <si>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</si>
  <si>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Изделия хлебобулочные бараночные (баранки, сушки, бублики) в ассортименте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</si>
  <si>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</si>
  <si>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</si>
  <si>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</si>
  <si>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</si>
  <si>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</si>
  <si>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</si>
  <si>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</si>
  <si>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</si>
  <si>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</si>
  <si>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</si>
  <si>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</si>
  <si>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</si>
  <si>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</si>
  <si>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</si>
  <si>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</si>
  <si>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</si>
  <si>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</si>
  <si>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</si>
  <si>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</si>
  <si>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</si>
  <si>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>Витаминно- минеральные премиксы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</si>
  <si>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</si>
  <si>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</si>
  <si>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</si>
  <si>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</si>
  <si>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</si>
  <si>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</si>
  <si>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</si>
  <si>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</si>
  <si>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</si>
  <si>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Рис шлифованный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</si>
  <si>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</si>
  <si>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</si>
  <si>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</si>
  <si>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</si>
  <si>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</si>
  <si>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</si>
  <si>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</si>
  <si>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</si>
  <si>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</si>
  <si>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</si>
  <si>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</si>
  <si>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</si>
  <si>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</si>
  <si>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</si>
  <si>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</si>
  <si>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</si>
  <si>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417-35-50, 417-35-52
и  на сайте Управления по адресу: http://www.gov.spb.ru,    вкладка   «Нормативные  документы».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</si>
  <si>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</si>
  <si>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</si>
  <si>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</si>
  <si>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</si>
  <si>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</si>
  <si>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</si>
  <si>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</si>
  <si>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</si>
  <si>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</si>
  <si>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</si>
  <si>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</si>
  <si>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</si>
  <si>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</si>
  <si>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</si>
  <si>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</si>
  <si>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</si>
  <si>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</si>
  <si>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</si>
  <si>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</si>
  <si>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</si>
  <si>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</si>
  <si>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</si>
  <si>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</si>
  <si>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</si>
  <si>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</si>
  <si>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</si>
  <si>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</si>
  <si>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</si>
  <si>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</si>
  <si>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</si>
  <si>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</si>
  <si>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</si>
  <si>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</si>
  <si>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</si>
  <si>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</si>
  <si>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</si>
  <si>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</si>
  <si>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</si>
  <si>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</si>
  <si>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</si>
  <si>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</si>
  <si>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</si>
  <si>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</si>
  <si>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</si>
  <si>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</si>
  <si>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</si>
  <si>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</si>
  <si>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</si>
  <si>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</si>
  <si>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</si>
  <si>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</si>
  <si>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</si>
  <si>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</si>
  <si>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</si>
  <si>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</si>
  <si>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Консервы мясные для детского питания</t>
  </si>
  <si>
    <t>Продукты диетического лечебного и профилактического питания. Смеси белковые композитные сухие*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</si>
  <si>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</si>
  <si>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</si>
  <si>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</si>
  <si>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</si>
  <si>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</si>
  <si>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</si>
  <si>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Огурцы свежие (короткоплодные, среднеплодные, длинноплодные)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</si>
  <si>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</si>
  <si>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</si>
  <si>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</si>
  <si>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</si>
  <si>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</si>
  <si>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</si>
  <si>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</si>
  <si>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Филе грудки цыпленка охлажденное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</si>
  <si>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</si>
  <si>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</si>
  <si>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Филе грудки цыпленка замороженное</t>
  </si>
  <si>
    <t>Мясо цыплят- бройлеров (тушки) замороженное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</si>
  <si>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</si>
  <si>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</si>
  <si>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</si>
  <si>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</si>
  <si>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</si>
  <si>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</si>
  <si>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</si>
  <si>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</si>
  <si>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</si>
  <si>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</si>
  <si>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</si>
  <si>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</si>
  <si>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</si>
  <si>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</si>
  <si>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</si>
  <si>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</si>
  <si>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</si>
  <si>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</si>
  <si>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</si>
  <si>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</si>
  <si>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</si>
  <si>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</si>
  <si>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</si>
  <si>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</si>
  <si>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</si>
  <si>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</si>
  <si>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</si>
  <si>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</si>
  <si>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</si>
  <si>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</si>
  <si>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</si>
  <si>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</si>
  <si>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</si>
  <si>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</si>
  <si>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</si>
  <si>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</si>
  <si>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</si>
  <si>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</si>
  <si>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</si>
  <si>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</si>
  <si>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</si>
  <si>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</si>
  <si>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</si>
  <si>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</si>
  <si>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</si>
  <si>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</si>
  <si>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</si>
  <si>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</si>
  <si>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</si>
  <si>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</si>
  <si>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</si>
  <si>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</si>
  <si>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</si>
  <si>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</si>
  <si>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</si>
  <si>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</si>
  <si>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</si>
  <si>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</si>
  <si>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</si>
  <si>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Сорт: Высший
Сорт мяса: Нежирный
Тип мяса: Свинина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</si>
  <si>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</si>
  <si>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</si>
  <si>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</si>
  <si>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</si>
  <si>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</si>
  <si>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</si>
  <si>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</si>
  <si>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</si>
  <si>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</si>
  <si>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</si>
  <si>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</si>
  <si>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</si>
  <si>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</si>
  <si>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</si>
  <si>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</si>
  <si>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</si>
  <si>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</si>
  <si>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</si>
  <si>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</si>
  <si>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</si>
  <si>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</si>
  <si>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</si>
  <si>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</si>
  <si>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</si>
  <si>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</si>
  <si>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</si>
  <si>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</si>
  <si>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</si>
  <si>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</si>
  <si>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</si>
  <si>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</si>
  <si>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</si>
  <si>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</si>
  <si>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</si>
  <si>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</si>
  <si>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</si>
  <si>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</si>
  <si>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</si>
  <si>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</si>
  <si>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</si>
  <si>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</si>
  <si>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</si>
  <si>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</si>
  <si>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</si>
  <si>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</si>
  <si>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</si>
  <si>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</si>
  <si>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</si>
  <si>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</si>
  <si>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</si>
  <si>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</si>
  <si>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</si>
  <si>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</si>
  <si>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</si>
  <si>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Тип: Очищенные в томатном соке
Вес: не более 1 КГ
Категория: Экстра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</si>
  <si>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</si>
  <si>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</si>
  <si>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</si>
  <si>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</si>
  <si>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</si>
  <si>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</si>
  <si>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</si>
  <si>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</si>
  <si>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</si>
  <si>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</si>
  <si>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</si>
  <si>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</si>
  <si>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</si>
  <si>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</si>
  <si>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</si>
  <si>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</si>
  <si>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</si>
  <si>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</si>
  <si>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</si>
  <si>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</si>
  <si>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</si>
  <si>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</si>
  <si>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</si>
  <si>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</si>
  <si>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</si>
  <si>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</si>
  <si>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</si>
  <si>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</si>
  <si>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</si>
  <si>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</si>
  <si>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Консервы молочные. Молоко цельное сгущенное с сахаром 
8,5 % жирности</t>
  </si>
  <si>
    <t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</si>
  <si>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</si>
  <si>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</si>
  <si>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</si>
  <si>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</si>
  <si>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</si>
  <si>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</si>
  <si>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</si>
  <si>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</si>
  <si>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</si>
  <si>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</si>
  <si>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</si>
  <si>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</si>
  <si>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</si>
  <si>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</si>
  <si>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</si>
  <si>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</si>
  <si>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</si>
  <si>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</si>
  <si>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</si>
  <si>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</si>
  <si>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</si>
  <si>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</si>
  <si>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</si>
  <si>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</si>
  <si>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</si>
  <si>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</si>
  <si>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</si>
  <si>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</si>
  <si>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</si>
  <si>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</si>
  <si>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</si>
  <si>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</si>
  <si>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</si>
  <si>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</si>
  <si>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</si>
  <si>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</si>
  <si>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</si>
  <si>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</si>
  <si>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</si>
  <si>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</si>
  <si>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</si>
  <si>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</si>
  <si>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</si>
  <si>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</si>
  <si>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</si>
  <si>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</si>
  <si>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</si>
  <si>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</si>
  <si>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</si>
  <si>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</si>
  <si>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</si>
  <si>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</si>
  <si>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</si>
  <si>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</si>
  <si>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</si>
  <si>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</si>
  <si>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</si>
  <si>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</si>
  <si>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</si>
  <si>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</si>
  <si>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</si>
  <si>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</si>
  <si>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</si>
  <si>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</si>
  <si>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</si>
  <si>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</si>
  <si>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</si>
  <si>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</si>
  <si>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</si>
  <si>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</si>
  <si>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</si>
  <si>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</si>
  <si>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</si>
  <si>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</si>
  <si>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</si>
  <si>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</si>
  <si>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</si>
  <si>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</si>
  <si>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</si>
  <si>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</si>
  <si>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</si>
  <si>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</si>
  <si>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</si>
  <si>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</si>
  <si>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</si>
  <si>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</si>
  <si>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</si>
  <si>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кофейного напитка: Без натурального кофе с цикорием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</si>
  <si>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</si>
  <si>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</si>
  <si>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</si>
  <si>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</si>
  <si>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</si>
  <si>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</si>
  <si>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</si>
  <si>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</si>
  <si>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</si>
  <si>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</si>
  <si>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</si>
  <si>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</si>
  <si>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</si>
  <si>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</si>
  <si>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</si>
  <si>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</si>
  <si>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</si>
  <si>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</si>
  <si>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</si>
  <si>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</si>
  <si>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</si>
  <si>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</si>
  <si>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 xml:space="preserve">Продукция соковая. Соки и нектары для питания детей раннего возраста (с 4-х месяцев) 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</si>
  <si>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</si>
  <si>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</si>
  <si>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</si>
  <si>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</si>
  <si>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</si>
  <si>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</si>
  <si>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</si>
  <si>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</si>
  <si>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</si>
  <si>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</si>
  <si>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</si>
  <si>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</si>
  <si>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</si>
  <si>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</si>
  <si>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</si>
  <si>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</si>
  <si>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</si>
  <si>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</si>
  <si>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</si>
  <si>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</si>
  <si>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</si>
  <si>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</si>
  <si>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</si>
  <si>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</si>
  <si>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</si>
  <si>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</si>
  <si>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</si>
  <si>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</si>
  <si>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</si>
  <si>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</si>
  <si>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</si>
  <si>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</si>
  <si>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</si>
  <si>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</si>
  <si>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</si>
  <si>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</si>
  <si>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</si>
  <si>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</si>
  <si>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</si>
  <si>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</si>
  <si>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10.73.11.130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</si>
  <si>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</si>
  <si>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</si>
  <si>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</si>
  <si>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</si>
  <si>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</si>
  <si>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</si>
  <si>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</si>
  <si>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</si>
  <si>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</si>
  <si>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</si>
  <si>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</si>
  <si>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Кофейный напиток растворимый тип 3</t>
  </si>
  <si>
    <t>10.83.12.120-00000004</t>
  </si>
  <si>
    <t>Сахар порционный</t>
  </si>
  <si>
    <t>Сахар белый свекловичный в твердом состоянии без вкусоароматических или красящих добавок тип 4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</si>
  <si>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</si>
  <si>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</si>
  <si>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</si>
  <si>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</si>
  <si>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</si>
  <si>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</si>
  <si>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</si>
  <si>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</si>
  <si>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</si>
  <si>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</si>
  <si>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</si>
  <si>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</si>
  <si>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</si>
  <si>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</si>
  <si>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</si>
  <si>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</si>
  <si>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</si>
  <si>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</si>
  <si>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</si>
  <si>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t>
  </si>
  <si>
    <t>Вид кофейного напитка: С натуральным кофе без цикория
Тип: 3 в 1
Вес: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</si>
  <si>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</si>
  <si>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</si>
  <si>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</si>
  <si>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</si>
  <si>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</si>
  <si>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</si>
  <si>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</si>
  <si>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</si>
  <si>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</si>
  <si>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</si>
  <si>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10.39.11.000-00000016, 
10.39.11.000-00000015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</si>
  <si>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</si>
  <si>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</si>
  <si>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</si>
  <si>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</si>
  <si>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</si>
  <si>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</si>
  <si>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</si>
  <si>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</si>
  <si>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</si>
  <si>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</si>
  <si>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</si>
  <si>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</si>
  <si>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</si>
  <si>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</si>
  <si>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</si>
  <si>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</si>
  <si>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</si>
  <si>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10.51.52.110-00000001, 
10.51.52.110-00000002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</si>
  <si>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</si>
  <si>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</si>
  <si>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</si>
  <si>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</si>
  <si>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</si>
  <si>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</si>
  <si>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</si>
  <si>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</si>
  <si>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</si>
  <si>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</si>
  <si>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</si>
  <si>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</si>
  <si>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</si>
  <si>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</si>
  <si>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</si>
  <si>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</si>
  <si>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</si>
  <si>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</si>
  <si>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</si>
  <si>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</si>
  <si>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</si>
  <si>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</si>
  <si>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</si>
  <si>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</si>
  <si>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</si>
  <si>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</si>
  <si>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</si>
  <si>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 Список продовольственных товаров, содержащихся во всех перечнях</t>
  </si>
  <si>
    <t>10.32.10.000-00000010</t>
  </si>
  <si>
    <t>10.32.10.000-00000006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</si>
  <si>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</si>
  <si>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</si>
  <si>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</si>
  <si>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</si>
  <si>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</si>
  <si>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</si>
  <si>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</si>
  <si>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</si>
  <si>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</si>
  <si>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</si>
  <si>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</si>
  <si>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</si>
  <si>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</si>
  <si>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</si>
  <si>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</si>
  <si>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</si>
  <si>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</si>
  <si>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</si>
  <si>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</si>
  <si>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</si>
  <si>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</si>
  <si>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</si>
  <si>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</si>
  <si>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</si>
  <si>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</si>
  <si>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</si>
  <si>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</si>
  <si>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</si>
  <si>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</si>
  <si>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</si>
  <si>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</si>
  <si>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</si>
  <si>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</si>
  <si>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</si>
  <si>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</si>
  <si>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</si>
  <si>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</si>
  <si>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</si>
  <si>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</si>
  <si>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</si>
  <si>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</si>
  <si>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</si>
  <si>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</si>
  <si>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</si>
  <si>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</si>
  <si>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</si>
  <si>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</si>
  <si>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</si>
  <si>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</si>
  <si>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</si>
  <si>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10.51.52.140-00000008, 10.51.52.140-00000010, 10.51.52.140-00000011</t>
  </si>
  <si>
    <t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</si>
  <si>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</si>
  <si>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10.51.52.120-00000003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</si>
  <si>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Л,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</si>
  <si>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</si>
  <si>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</si>
  <si>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</si>
  <si>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</si>
  <si>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</si>
  <si>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</si>
  <si>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</si>
  <si>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</si>
  <si>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</si>
  <si>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</si>
  <si>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</si>
  <si>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</si>
  <si>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</si>
  <si>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</si>
  <si>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</si>
  <si>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</si>
  <si>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</si>
  <si>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t>
  </si>
  <si>
    <t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t>
  </si>
  <si>
    <t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</si>
  <si>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</si>
  <si>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</si>
  <si>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</si>
  <si>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</si>
  <si>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</si>
  <si>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</si>
  <si>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</si>
  <si>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</si>
  <si>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</si>
  <si>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</si>
  <si>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</si>
  <si>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</si>
  <si>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</si>
  <si>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</si>
  <si>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</si>
  <si>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t>
  </si>
  <si>
    <t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</si>
  <si>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</si>
  <si>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</si>
  <si>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</si>
  <si>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</si>
  <si>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</si>
  <si>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</si>
  <si>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</si>
  <si>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t>
  </si>
  <si>
    <t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361-77, ГОСТ 32810-2014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</si>
  <si>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34216-2017, ТУ производителя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</si>
  <si>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</si>
  <si>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</si>
  <si>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</si>
  <si>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t>
  </si>
  <si>
    <t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t>
  </si>
  <si>
    <t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</si>
  <si>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t>
  </si>
  <si>
    <t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</si>
  <si>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</si>
  <si>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31800-2012, ТУ производителя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</si>
  <si>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</si>
  <si>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пищевой продукции" от 09.12.2011 № 021/2011,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</si>
  <si>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производителя, Технический регламент Таможенного союза "О безопасности пищевой продукции" от 09.12.2011 № 021/2011, ГОСТ 34432-2018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</si>
  <si>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t>
  </si>
  <si>
    <t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</si>
  <si>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</si>
  <si>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</si>
  <si>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</si>
  <si>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32263-2013, ТУ производителя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</si>
  <si>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</si>
  <si>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</si>
  <si>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</si>
  <si>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</si>
  <si>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</si>
  <si>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</si>
  <si>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</si>
  <si>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производителя, ГОСТ 31755-2012</t>
  </si>
  <si>
    <t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32217-2013, ТУ производителя</t>
  </si>
  <si>
    <t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</si>
  <si>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</si>
  <si>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</si>
  <si>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</si>
  <si>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</si>
  <si>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производителя, ГОСТ 33933-2016</t>
  </si>
  <si>
    <t>Тип: Пищевая добавка                                        
Вес: не более 0,1 КГ                                                                                    Вид ВМК: Витаминные; Минеральные; Витаминно-минеральные        Форма выпуска: сухая порошкообразная гомогенная смесь               Область применения: обогащение пищевых продуктов массового потребления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58040-2017, ТУ производителя, ГОСТ Р 57106-2016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</si>
  <si>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</si>
  <si>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</si>
  <si>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</si>
  <si>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</si>
  <si>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</si>
  <si>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</si>
  <si>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</si>
  <si>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</si>
  <si>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</si>
  <si>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</si>
  <si>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</si>
  <si>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t>
  </si>
  <si>
    <t>Вид сахара белого: Кристаллический
Тип: Порционный
Вес: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33222-2015, ТУ производителя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</si>
  <si>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</si>
  <si>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</si>
  <si>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</si>
  <si>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</si>
  <si>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</si>
  <si>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</si>
  <si>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</si>
  <si>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</si>
  <si>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</si>
  <si>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</si>
  <si>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</si>
  <si>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</si>
  <si>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</si>
  <si>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</si>
  <si>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</si>
  <si>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</si>
  <si>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</si>
  <si>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</si>
  <si>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</si>
  <si>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</si>
  <si>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</si>
  <si>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</si>
  <si>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</si>
  <si>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</si>
  <si>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</si>
  <si>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</si>
  <si>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</si>
  <si>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</si>
  <si>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</si>
  <si>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</si>
  <si>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</si>
  <si>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</si>
  <si>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</si>
  <si>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</si>
  <si>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</si>
  <si>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t>
  </si>
  <si>
    <t>Вид муки: Тонкого помола; Крупного помола; Обойная                          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</si>
  <si>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Фасовка: Весовая                                                                                    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</si>
  <si>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t>
  </si>
  <si>
    <t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t>
  </si>
  <si>
    <t>Хлебцы кукурузные безглютеновые тип 2</t>
  </si>
  <si>
    <t>Хлебцы рисовые безглютеновые тип 3</t>
  </si>
  <si>
    <t>Хлебцы рисово-кукурузные безглютеновые тип 4</t>
  </si>
  <si>
    <t>Хлебцы гречнево-рисовые безглютеновые тип 5</t>
  </si>
  <si>
    <t>Мука рисовая ц/з без глютена тип 2</t>
  </si>
  <si>
    <t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t>
  </si>
  <si>
    <t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t>
  </si>
  <si>
    <t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t>
  </si>
  <si>
    <t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t>
  </si>
  <si>
    <t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t>
  </si>
  <si>
    <t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t>
  </si>
  <si>
    <t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t>
  </si>
  <si>
    <t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</si>
  <si>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</si>
  <si>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</si>
  <si>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</si>
  <si>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Джем без сахара тип 2</t>
  </si>
  <si>
    <r>
      <t xml:space="preserve"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</t>
    </r>
    <r>
      <rPr>
        <sz val="12"/>
        <rFont val="Times New Roman"/>
        <family val="1"/>
        <charset val="204"/>
      </rPr>
      <t>Продукт на основе сахарозаменителей: Да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  </r>
  </si>
  <si>
    <t>Печенье без сахара тип 3</t>
  </si>
  <si>
    <t>Печенье без сахара тип 2</t>
  </si>
  <si>
    <t>Йогурт тип 11</t>
  </si>
  <si>
    <t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</si>
  <si>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</si>
  <si>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</si>
  <si>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</si>
  <si>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t>
  </si>
  <si>
    <t>Дата актуализации ассортиментного перечня
«01» июня 2023 г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</si>
</sst>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3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69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1" xfId="1" applyFont="1" applyBorder="1" applyAlignment="1">
      <alignment horizontal="center" vertic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 wrapText="1"/>
    </xf>
    <xf numFmtId="0" fontId="22" fillId="3" borderId="0" xfId="1" applyFont="1" applyFill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3" borderId="0" xfId="0" applyFill="1"/>
    <xf numFmtId="0" fontId="22" fillId="4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2" fillId="3" borderId="1" xfId="1" applyFont="1" applyFill="1" applyBorder="1" applyAlignment="1">
      <alignment horizontal="center" vertical="center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6" fillId="0" borderId="0" xfId="40" applyFont="1" applyBorder="1" applyAlignment="1">
      <alignment horizontal="left" vertical="center"/>
    </xf>
    <xf numFmtId="49" fontId="20" fillId="0" borderId="1" xfId="1" applyNumberFormat="1" applyFont="1" applyBorder="1" applyAlignment="1">
      <alignment horizontal="center" vertical="center" wrapText="1"/>
    </xf>
    <xf numFmtId="0" fontId="29" fillId="0" borderId="0" xfId="40" applyFont="1" applyAlignment="1">
      <alignment wrapText="1"/>
    </xf>
    <xf numFmtId="0" fontId="20" fillId="3" borderId="0" xfId="1" applyFont="1" applyFill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20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519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colors>
    <mruColors>
      <color rgb="FFBC8EDE"/>
      <color rgb="FFA162D0"/>
      <color rgb="FF8F45C7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D11"/>
  <sheetViews>
    <sheetView zoomScale="85" zoomScaleNormal="85" workbookViewId="0">
      <selection activeCell="A6" sqref="A6"/>
    </sheetView>
  </sheetViews>
  <sheetFormatPr defaultRowHeight="31.5" customHeight="1"/>
  <cols>
    <col min="1" max="1" width="215.140625" customWidth="1"/>
  </cols>
  <sheetData>
    <row r="1" spans="1:4" ht="31.5" customHeight="1">
      <c r="A1" s="46" t="s">
        <v>1068</v>
      </c>
    </row>
    <row r="2" spans="1:4" ht="31.5" customHeight="1">
      <c r="A2" s="47" t="s">
        <v>1088</v>
      </c>
      <c r="B2" s="45"/>
      <c r="C2" s="45"/>
      <c r="D2" s="45"/>
    </row>
    <row r="3" spans="1:4" ht="31.5" customHeight="1">
      <c r="A3" s="47" t="s">
        <v>2700</v>
      </c>
      <c r="B3" s="45"/>
      <c r="C3" s="45"/>
      <c r="D3" s="45"/>
    </row>
    <row r="4" spans="1:4" ht="31.5" customHeight="1">
      <c r="A4" s="47" t="s">
        <v>2701</v>
      </c>
      <c r="B4" s="45"/>
      <c r="C4" s="45"/>
      <c r="D4" s="45"/>
    </row>
    <row r="5" spans="1:4" ht="31.5" customHeight="1">
      <c r="A5" s="47" t="s">
        <v>2705</v>
      </c>
      <c r="B5" s="45"/>
      <c r="C5" s="45"/>
      <c r="D5" s="45"/>
    </row>
    <row r="6" spans="1:4" ht="31.5" customHeight="1">
      <c r="A6" s="47" t="s">
        <v>1069</v>
      </c>
      <c r="B6" s="45"/>
      <c r="C6" s="45"/>
      <c r="D6" s="45"/>
    </row>
    <row r="7" spans="1:4" ht="31.5" customHeight="1">
      <c r="A7" s="47" t="s">
        <v>2702</v>
      </c>
      <c r="B7" s="45"/>
      <c r="C7" s="45"/>
      <c r="D7" s="45"/>
    </row>
    <row r="8" spans="1:4" ht="31.5" customHeight="1">
      <c r="A8" s="47" t="s">
        <v>2707</v>
      </c>
      <c r="B8" s="45"/>
      <c r="C8" s="45"/>
      <c r="D8" s="45"/>
    </row>
    <row r="9" spans="1:4" ht="31.5" customHeight="1">
      <c r="A9" s="47" t="s">
        <v>2703</v>
      </c>
      <c r="B9" s="45"/>
      <c r="C9" s="45"/>
      <c r="D9" s="45"/>
    </row>
    <row r="10" spans="1:4" ht="31.5" customHeight="1">
      <c r="A10" s="47" t="s">
        <v>2704</v>
      </c>
      <c r="B10" s="45"/>
      <c r="C10" s="45"/>
      <c r="D10" s="45"/>
    </row>
    <row r="11" spans="1:4" ht="31.5" customHeight="1">
      <c r="A11" s="48" t="s">
        <v>2806</v>
      </c>
      <c r="B11" s="45"/>
      <c r="C11" s="45"/>
      <c r="D11" s="45"/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Свод Перечней'!A1" display="10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tabColor theme="7" tint="0.39997558519241921"/>
    <pageSetUpPr fitToPage="1"/>
  </sheetPr>
  <dimension ref="A1:I1179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>
      <c r="A1" s="55"/>
      <c r="B1" s="55"/>
      <c r="C1" s="55"/>
      <c r="D1" s="55"/>
      <c r="E1" s="55"/>
      <c r="F1" s="55"/>
      <c r="G1" s="55"/>
      <c r="H1" s="55"/>
    </row>
    <row r="2" spans="1:8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8" ht="44.25" customHeight="1">
      <c r="A3" s="56" t="s">
        <v>1082</v>
      </c>
      <c r="B3" s="56"/>
      <c r="C3" s="56"/>
      <c r="D3" s="56"/>
      <c r="E3" s="56"/>
      <c r="F3" s="56"/>
      <c r="G3" s="56"/>
      <c r="H3" s="56"/>
    </row>
    <row r="4" spans="1:8" ht="78.75" customHeight="1">
      <c r="A4" s="57" t="s">
        <v>2338</v>
      </c>
      <c r="B4" s="57"/>
      <c r="C4" s="57"/>
      <c r="D4" s="57"/>
      <c r="E4" s="57"/>
      <c r="F4" s="57"/>
      <c r="G4" s="57"/>
      <c r="H4" s="57"/>
    </row>
    <row r="5" spans="1:8" s="4" customFormat="1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8" s="5" customFormat="1" ht="12.75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8" s="2" customFormat="1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Перечней'!$C$4:$C$529,SMALL(IF("В"='10.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</row>
    <row r="8" spans="1:8" s="2" customFormat="1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Перечней'!$C$4:$C$529,SMALL(IF("В"='10.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8" s="2" customFormat="1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Перечней'!$C$4:$C$529,SMALL(IF("В"='10.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8" s="2" customFormat="1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Перечней'!$C$4:$C$529,SMALL(IF("В"='10.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8" s="2" customFormat="1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Перечней'!$C$4:$C$529,SMALL(IF("В"='10.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8" s="2" customFormat="1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Перечней'!$C$4:$C$529,SMALL(IF("В"='10.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8" s="2" customFormat="1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Перечней'!$C$4:$C$529,SMALL(IF("В"='10.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8" s="2" customFormat="1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Орехи тип 5</v>
      </c>
      <c r="C14" s="20" t="str">
        <f t="array" ref="C14">IFERROR(INDEX('10. Свод Перечней'!$C$4:$C$529,SMALL(IF("В"='10. Свод Перечней'!$I$4:$Q$529,ROW('10. Свод Перечней'!$C$4:$C$529)-3,""),ROW()-6)),"")</f>
        <v>Орехи тип 5</v>
      </c>
      <c r="D14" s="20" t="str">
        <f>IFERROR(VLOOKUP(C14,'10. Свод Перечней'!C:H,2,0),"")</f>
        <v>01.11.83.000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31784-2012, ТУ производителя</v>
      </c>
      <c r="H14" s="20" t="str">
        <f>IF(LEN(IFERROR(VLOOKUP(C14,'10. Свод Перечней'!C:H,6,0),""))&gt;1,IFERROR(VLOOKUP(C14,'10. Свод Перечней'!C:H,6,0),""),"")</f>
        <v/>
      </c>
    </row>
    <row r="15" spans="1:8" s="2" customFormat="1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брюссельская свежая</v>
      </c>
      <c r="C15" s="20" t="str">
        <f t="array" ref="C15">IFERROR(INDEX('10. Свод Перечней'!$C$4:$C$529,SMALL(IF("В"='10. Свод Перечней'!$I$4:$Q$529,ROW('10. Свод Перечней'!$C$4:$C$529)-3,""),ROW()-6)),"")</f>
        <v>Капуста брюссельская тип 1</v>
      </c>
      <c r="D15" s="20" t="str">
        <f>IFERROR(VLOOKUP(C15,'10. Свод Перечней'!C:H,2,0),"")</f>
        <v>01.13.12.110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5" s="20" t="str">
        <f>IF(LEN(IFERROR(VLOOKUP(C15,'10. Свод Перечней'!C:H,6,0),""))&gt;1,IFERROR(VLOOKUP(C15,'10. Свод Перечней'!C:H,6,0),""),"")</f>
        <v/>
      </c>
    </row>
    <row r="16" spans="1:8" s="2" customFormat="1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Перечней'!$C$4:$C$529,SMALL(IF("В"='10. Свод Перечней'!$I$4:$Q$529,ROW('10. Свод Перечней'!$C$4:$C$529)-3,""),ROW()-6)),"")</f>
        <v>Капуста белокочанная тип 1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001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s="2" customFormat="1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белокочанная свежая</v>
      </c>
      <c r="C17" s="20" t="str">
        <f t="array" ref="C17">IFERROR(INDEX('10. Свод Перечней'!$C$4:$C$529,SMALL(IF("В"='10. Свод Перечней'!$I$4:$Q$529,ROW('10. Свод Перечней'!$C$4:$C$529)-3,""),ROW()-6)),"")</f>
        <v>Капуста белокочанная тип 2</v>
      </c>
      <c r="D17" s="20" t="str">
        <f>IFERROR(VLOOKUP(C17,'10. Свод Перечней'!C:H,2,0),"")</f>
        <v>01.13.12.120</v>
      </c>
      <c r="E17" s="20" t="str">
        <f>IFERROR(VLOOKUP(C17,'10. Свод Перечней'!C:H,3,0),"")</f>
        <v>002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20" t="str">
        <f>IF(LEN(IFERROR(VLOOKUP(C17,'10. Свод Перечней'!C:H,6,0),""))&gt;1,IFERROR(VLOOKUP(C17,'10. Свод Перечней'!C:H,6,0),""),"")</f>
        <v>01.13.12.120-00000002</v>
      </c>
    </row>
    <row r="18" spans="1:8" s="2" customFormat="1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краснокочанная свежая</v>
      </c>
      <c r="C18" s="20" t="str">
        <f t="array" ref="C18">IFERROR(INDEX('10. Свод Перечней'!$C$4:$C$529,SMALL(IF("В"='10. Свод Перечней'!$I$4:$Q$529,ROW('10. Свод Перечней'!$C$4:$C$529)-3,""),ROW()-6)),"")</f>
        <v>Капуста краснокочанная тип 1</v>
      </c>
      <c r="D18" s="20" t="str">
        <f>IFERROR(VLOOKUP(C18,'10. Свод Перечней'!C:H,2,0),"")</f>
        <v>01.13.12.130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8" s="20" t="str">
        <f>IF(LEN(IFERROR(VLOOKUP(C18,'10. Свод Перечней'!C:H,6,0),""))&gt;1,IFERROR(VLOOKUP(C18,'10. Свод Перечней'!C:H,6,0),""),"")</f>
        <v/>
      </c>
    </row>
    <row r="19" spans="1:8" s="2" customFormat="1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савойская свежая</v>
      </c>
      <c r="C19" s="20" t="str">
        <f t="array" ref="C19">IFERROR(INDEX('10. Свод Перечней'!$C$4:$C$529,SMALL(IF("В"='10. Свод Перечней'!$I$4:$Q$529,ROW('10. Свод Перечней'!$C$4:$C$529)-3,""),ROW()-6)),"")</f>
        <v>Капуста савойская тип 1</v>
      </c>
      <c r="D19" s="20" t="str">
        <f>IFERROR(VLOOKUP(C19,'10. Свод Перечней'!C:H,2,0),"")</f>
        <v>01.13.12.140</v>
      </c>
      <c r="E19" s="20" t="str">
        <f>IFERROR(VLOOKUP(C19,'10. Свод Перечней'!C:H,3,0),"")</f>
        <v>001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9" s="20" t="str">
        <f>IF(LEN(IFERROR(VLOOKUP(C19,'10. Свод Перечней'!C:H,6,0),""))&gt;1,IFERROR(VLOOKUP(C19,'10. Свод Перечней'!C:H,6,0),""),"")</f>
        <v/>
      </c>
    </row>
    <row r="20" spans="1:8" s="2" customFormat="1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китайская свежая</v>
      </c>
      <c r="C20" s="20" t="str">
        <f t="array" ref="C20">IFERROR(INDEX('10. Свод Перечней'!$C$4:$C$529,SMALL(IF("В"='10. Свод Перечней'!$I$4:$Q$529,ROW('10. Свод Перечней'!$C$4:$C$529)-3,""),ROW()-6)),"")</f>
        <v>Капуста китайская тип 1</v>
      </c>
      <c r="D20" s="20" t="str">
        <f>IFERROR(VLOOKUP(C20,'10. Свод Перечней'!C:H,2,0),"")</f>
        <v>01.13.12.150</v>
      </c>
      <c r="E20" s="20" t="str">
        <f>IFERROR(VLOOKUP(C20,'10. Свод Перечней'!C:H,3,0),"")</f>
        <v>001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20" t="str">
        <f>IF(LEN(IFERROR(VLOOKUP(C20,'10. Свод Перечней'!C:H,6,0),""))&gt;1,IFERROR(VLOOKUP(C20,'10. Свод Перечней'!C:H,6,0),""),"")</f>
        <v/>
      </c>
    </row>
    <row r="21" spans="1:8" s="2" customFormat="1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Капуста кольраби свежая</v>
      </c>
      <c r="C21" s="20" t="str">
        <f t="array" ref="C21">IFERROR(INDEX('10. Свод Перечней'!$C$4:$C$529,SMALL(IF("В"='10. Свод Перечней'!$I$4:$Q$529,ROW('10. Свод Перечней'!$C$4:$C$529)-3,""),ROW()-6)),"")</f>
        <v>Капуста кольраби тип 1</v>
      </c>
      <c r="D21" s="20" t="str">
        <f>IFERROR(VLOOKUP(C21,'10. Свод Перечней'!C:H,2,0),"")</f>
        <v>01.13.12.160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1" s="20" t="str">
        <f>IF(LEN(IFERROR(VLOOKUP(C21,'10. Свод Перечней'!C:H,6,0),""))&gt;1,IFERROR(VLOOKUP(C21,'10. Свод Перечней'!C:H,6,0),""),"")</f>
        <v/>
      </c>
    </row>
    <row r="22" spans="1:8" s="2" customFormat="1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Капуста брокколи тип 1</v>
      </c>
      <c r="C22" s="20" t="str">
        <f t="array" ref="C22">IFERROR(INDEX('10. Свод Перечней'!$C$4:$C$529,SMALL(IF("В"='10. Свод Перечней'!$I$4:$Q$529,ROW('10. Свод Перечней'!$C$4:$C$529)-3,""),ROW()-6)),"")</f>
        <v>Капуста брокколи тип 1</v>
      </c>
      <c r="D22" s="20" t="str">
        <f>IFERROR(VLOOKUP(C22,'10. Свод Перечней'!C:H,2,0),"")</f>
        <v>01.13.13.000</v>
      </c>
      <c r="E22" s="20" t="str">
        <f>IFERROR(VLOOKUP(C22,'10. Свод Перечней'!C:H,3,0),"")</f>
        <v>001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2" s="20" t="str">
        <f>IF(LEN(IFERROR(VLOOKUP(C22,'10. Свод Перечней'!C:H,6,0),""))&gt;1,IFERROR(VLOOKUP(C22,'10. Свод Перечней'!C:H,6,0),""),"")</f>
        <v>01.13.13.000-00000002</v>
      </c>
    </row>
    <row r="23" spans="1:8" s="2" customFormat="1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Капуста цветная свежая</v>
      </c>
      <c r="C23" s="20" t="str">
        <f t="array" ref="C23">IFERROR(INDEX('10. Свод Перечней'!$C$4:$C$529,SMALL(IF("В"='10. Свод Перечней'!$I$4:$Q$529,ROW('10. Свод Перечней'!$C$4:$C$529)-3,""),ROW()-6)),"")</f>
        <v>Капуста цветная тип 1</v>
      </c>
      <c r="D23" s="20" t="str">
        <f>IFERROR(VLOOKUP(C23,'10. Свод Перечней'!C:H,2,0),"")</f>
        <v>01.13.13.000</v>
      </c>
      <c r="E23" s="20" t="str">
        <f>IFERROR(VLOOKUP(C23,'10. Свод Перечней'!C:H,3,0),"")</f>
        <v>003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20" t="str">
        <f>IF(LEN(IFERROR(VLOOKUP(C23,'10. Свод Перечней'!C:H,6,0),""))&gt;1,IFERROR(VLOOKUP(C23,'10. Свод Перечней'!C:H,6,0),""),"")</f>
        <v>01.13.13.000-00000006</v>
      </c>
    </row>
    <row r="24" spans="1:8" s="2" customFormat="1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Капуста цветная свежая</v>
      </c>
      <c r="C24" s="20" t="str">
        <f t="array" ref="C24">IFERROR(INDEX('10. Свод Перечней'!$C$4:$C$529,SMALL(IF("В"='10. Свод Перечней'!$I$4:$Q$529,ROW('10. Свод Перечней'!$C$4:$C$529)-3,""),ROW()-6)),"")</f>
        <v>Капуста цветная тип 2</v>
      </c>
      <c r="D24" s="20" t="str">
        <f>IFERROR(VLOOKUP(C24,'10. Свод Перечней'!C:H,2,0),"")</f>
        <v>01.13.13.000</v>
      </c>
      <c r="E24" s="20" t="str">
        <f>IFERROR(VLOOKUP(C24,'10. Свод Перечней'!C:H,3,0),"")</f>
        <v>002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20" t="str">
        <f>IF(LEN(IFERROR(VLOOKUP(C24,'10. Свод Перечней'!C:H,6,0),""))&gt;1,IFERROR(VLOOKUP(C24,'10. Свод Перечней'!C:H,6,0),""),"")</f>
        <v>01.13.13.000-00000005</v>
      </c>
    </row>
    <row r="25" spans="1:8" s="2" customFormat="1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Шпинат свежий</v>
      </c>
      <c r="C25" s="20" t="str">
        <f t="array" ref="C25">IFERROR(INDEX('10. Свод Перечней'!$C$4:$C$529,SMALL(IF("В"='10. Свод Перечней'!$I$4:$Q$529,ROW('10. Свод Перечней'!$C$4:$C$529)-3,""),ROW()-6)),"")</f>
        <v>Шпинат тип 1</v>
      </c>
      <c r="D25" s="20" t="str">
        <f>IFERROR(VLOOKUP(C25,'10. Свод Перечней'!C:H,2,0),"")</f>
        <v>01.13.16.000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5" s="20" t="str">
        <f>IF(LEN(IFERROR(VLOOKUP(C25,'10. Свод Перечней'!C:H,6,0),""))&gt;1,IFERROR(VLOOKUP(C25,'10. Свод Перечней'!C:H,6,0),""),"")</f>
        <v/>
      </c>
    </row>
    <row r="26" spans="1:8" s="2" customFormat="1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Петрушка свежая (зелень)</v>
      </c>
      <c r="C26" s="20" t="str">
        <f t="array" ref="C26">IFERROR(INDEX('10. Свод Перечней'!$C$4:$C$529,SMALL(IF("В"='10. Свод Перечней'!$I$4:$Q$529,ROW('10. Свод Перечней'!$C$4:$C$529)-3,""),ROW()-6)),"")</f>
        <v>Петрушка свежая тип 1</v>
      </c>
      <c r="D26" s="20" t="str">
        <f>IFERROR(VLOOKUP(C26,'10. Свод Перечней'!C:H,2,0),"")</f>
        <v>01.13.19.000</v>
      </c>
      <c r="E26" s="20" t="str">
        <f>IFERROR(VLOOKUP(C26,'10. Свод Перечней'!C:H,3,0),"")</f>
        <v>001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6" s="20" t="str">
        <f>IF(LEN(IFERROR(VLOOKUP(C26,'10. Свод Перечней'!C:H,6,0),""))&gt;1,IFERROR(VLOOKUP(C26,'10. Свод Перечней'!C:H,6,0),""),"")</f>
        <v>01.13.19.000-00000002</v>
      </c>
    </row>
    <row r="27" spans="1:8" s="2" customFormat="1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Сельдерей свежий (зелень) обрезной</v>
      </c>
      <c r="C27" s="20" t="str">
        <f t="array" ref="C27">IFERROR(INDEX('10. Свод Перечней'!$C$4:$C$529,SMALL(IF("В"='10. Свод Перечней'!$I$4:$Q$529,ROW('10. Свод Перечней'!$C$4:$C$529)-3,""),ROW()-6)),"")</f>
        <v>Сельдерей тип 2</v>
      </c>
      <c r="D27" s="20" t="str">
        <f>IFERROR(VLOOKUP(C27,'10. Свод Перечней'!C:H,2,0),"")</f>
        <v>01.13.19.000</v>
      </c>
      <c r="E27" s="20" t="str">
        <f>IFERROR(VLOOKUP(C27,'10. Свод Перечней'!C:H,3,0),"")</f>
        <v>003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7" s="20" t="str">
        <f>IF(LEN(IFERROR(VLOOKUP(C27,'10. Свод Перечней'!C:H,6,0),""))&gt;1,IFERROR(VLOOKUP(C27,'10. Свод Перечней'!C:H,6,0),""),"")</f>
        <v/>
      </c>
    </row>
    <row r="28" spans="1:8" s="2" customFormat="1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Укроп свежий (зелень)</v>
      </c>
      <c r="C28" s="20" t="str">
        <f t="array" ref="C28">IFERROR(INDEX('10. Свод Перечней'!$C$4:$C$529,SMALL(IF("В"='10. Свод Перечней'!$I$4:$Q$529,ROW('10. Свод Перечней'!$C$4:$C$529)-3,""),ROW()-6)),"")</f>
        <v>Укроп свежий тип 1</v>
      </c>
      <c r="D28" s="20" t="str">
        <f>IFERROR(VLOOKUP(C28,'10. Свод Перечней'!C:H,2,0),"")</f>
        <v>01.13.19.000</v>
      </c>
      <c r="E28" s="20" t="str">
        <f>IFERROR(VLOOKUP(C28,'10. Свод Перечней'!C:H,3,0),"")</f>
        <v>002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8" s="20" t="str">
        <f>IF(LEN(IFERROR(VLOOKUP(C28,'10. Свод Перечней'!C:H,6,0),""))&gt;1,IFERROR(VLOOKUP(C28,'10. Свод Перечней'!C:H,6,0),""),"")</f>
        <v>01.13.19.000-00000006</v>
      </c>
    </row>
    <row r="29" spans="1:8" s="2" customFormat="1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Щавель свежий</v>
      </c>
      <c r="C29" s="20" t="str">
        <f t="array" ref="C29">IFERROR(INDEX('10. Свод Перечней'!$C$4:$C$529,SMALL(IF("В"='10. Свод Перечней'!$I$4:$Q$529,ROW('10. Свод Перечней'!$C$4:$C$529)-3,""),ROW()-6)),"")</f>
        <v>Щавель тип 1</v>
      </c>
      <c r="D29" s="20" t="str">
        <f>IFERROR(VLOOKUP(C29,'10. Свод Перечней'!C:H,2,0),"")</f>
        <v>01.13.19.000</v>
      </c>
      <c r="E29" s="20" t="str">
        <f>IFERROR(VLOOKUP(C29,'10. Свод Перечней'!C:H,3,0),"")</f>
        <v>005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9" s="20" t="str">
        <f>IF(LEN(IFERROR(VLOOKUP(C29,'10. Свод Перечней'!C:H,6,0),""))&gt;1,IFERROR(VLOOKUP(C29,'10. Свод Перечней'!C:H,6,0),""),"")</f>
        <v/>
      </c>
    </row>
    <row r="30" spans="1:8" s="2" customFormat="1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Арбузы продовольственные свежие</v>
      </c>
      <c r="C30" s="20" t="str">
        <f t="array" ref="C30">IFERROR(INDEX('10. Свод Перечней'!$C$4:$C$529,SMALL(IF("В"='10. Свод Перечней'!$I$4:$Q$529,ROW('10. Свод Перечней'!$C$4:$C$529)-3,""),ROW()-6)),"")</f>
        <v>Арбузы тип 1</v>
      </c>
      <c r="D30" s="20" t="str">
        <f>IFERROR(VLOOKUP(C30,'10. Свод Перечней'!C:H,2,0),"")</f>
        <v>01.13.21.000</v>
      </c>
      <c r="E30" s="20" t="str">
        <f>IFERROR(VLOOKUP(C30,'10. Свод Перечней'!C:H,3,0),"")</f>
        <v>001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0" s="20" t="str">
        <f>IF(LEN(IFERROR(VLOOKUP(C30,'10. Свод Перечней'!C:H,6,0),""))&gt;1,IFERROR(VLOOKUP(C30,'10. Свод Перечней'!C:H,6,0),""),"")</f>
        <v/>
      </c>
    </row>
    <row r="31" spans="1:8" s="2" customFormat="1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Дыни свежие продовольственные</v>
      </c>
      <c r="C31" s="20" t="str">
        <f t="array" ref="C31">IFERROR(INDEX('10. Свод Перечней'!$C$4:$C$529,SMALL(IF("В"='10. Свод Перечней'!$I$4:$Q$529,ROW('10. Свод Перечней'!$C$4:$C$529)-3,""),ROW()-6)),"")</f>
        <v>Дыня тип 1</v>
      </c>
      <c r="D31" s="20" t="str">
        <f>IFERROR(VLOOKUP(C31,'10. Свод Перечней'!C:H,2,0),"")</f>
        <v>01.13.29.000</v>
      </c>
      <c r="E31" s="20" t="str">
        <f>IFERROR(VLOOKUP(C31,'10. Свод Перечней'!C:H,3,0),"")</f>
        <v>001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1" s="20" t="str">
        <f>IF(LEN(IFERROR(VLOOKUP(C31,'10. Свод Перечней'!C:H,6,0),""))&gt;1,IFERROR(VLOOKUP(C31,'10. Свод Перечней'!C:H,6,0),""),"")</f>
        <v/>
      </c>
    </row>
    <row r="32" spans="1:8" s="2" customFormat="1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Огурцы свежие (короткоплодные, среднеплодные, длинноплодные)</v>
      </c>
      <c r="C32" s="20" t="str">
        <f t="array" ref="C32">IFERROR(INDEX('10. Свод Перечней'!$C$4:$C$529,SMALL(IF("В"='10. Свод Перечней'!$I$4:$Q$529,ROW('10. Свод Перечней'!$C$4:$C$529)-3,""),ROW()-6)),"")</f>
        <v>Огурцы тип 3</v>
      </c>
      <c r="D32" s="20" t="str">
        <f>IFERROR(VLOOKUP(C32,'10. Свод Перечней'!C:H,2,0),"")</f>
        <v>01.13.32.000</v>
      </c>
      <c r="E32" s="20" t="str">
        <f>IFERROR(VLOOKUP(C32,'10. Свод Перечней'!C:H,3,0),"")</f>
        <v>002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20" t="str">
        <f>IF(LEN(IFERROR(VLOOKUP(C32,'10. Свод Перечней'!C:H,6,0),""))&gt;1,IFERROR(VLOOKUP(C32,'10. Свод Перечней'!C:H,6,0),""),"")</f>
        <v>01.13.32.000-00000001, 01.13.32.000-00000002, 01.13.32.000-00000003</v>
      </c>
    </row>
    <row r="33" spans="1:8" s="2" customFormat="1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Огурцы свежие (короткоплодные, среднеплодные, длинноплодные)</v>
      </c>
      <c r="C33" s="20" t="str">
        <f t="array" ref="C33">IFERROR(INDEX('10. Свод Перечней'!$C$4:$C$529,SMALL(IF("В"='10. Свод Перечней'!$I$4:$Q$529,ROW('10. Свод Перечней'!$C$4:$C$529)-3,""),ROW()-6)),"")</f>
        <v>Огурцы тип 6</v>
      </c>
      <c r="D33" s="20" t="str">
        <f>IFERROR(VLOOKUP(C33,'10. Свод Перечней'!C:H,2,0),"")</f>
        <v>01.13.32.000</v>
      </c>
      <c r="E33" s="20" t="str">
        <f>IFERROR(VLOOKUP(C33,'10. Свод Перечней'!C:H,3,0),"")</f>
        <v>003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20" t="str">
        <f>IF(LEN(IFERROR(VLOOKUP(C33,'10. Свод Перечней'!C:H,6,0),""))&gt;1,IFERROR(VLOOKUP(C33,'10. Свод Перечней'!C:H,6,0),""),"")</f>
        <v>01.13.32.000-00000001, 01.13.32.000-00000002, 01.13.32.000-00000003</v>
      </c>
    </row>
    <row r="34" spans="1:8" s="2" customFormat="1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Баклажаны свежие</v>
      </c>
      <c r="C34" s="20" t="str">
        <f t="array" ref="C34">IFERROR(INDEX('10. Свод Перечней'!$C$4:$C$529,SMALL(IF("В"='10. Свод Перечней'!$I$4:$Q$529,ROW('10. Свод Перечней'!$C$4:$C$529)-3,""),ROW()-6)),"")</f>
        <v>Баклажаны тип 1</v>
      </c>
      <c r="D34" s="20" t="str">
        <f>IFERROR(VLOOKUP(C34,'10. Свод Перечней'!C:H,2,0),"")</f>
        <v>01.13.33.000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4" s="20" t="str">
        <f>IF(LEN(IFERROR(VLOOKUP(C34,'10. Свод Перечней'!C:H,6,0),""))&gt;1,IFERROR(VLOOKUP(C34,'10. Свод Перечней'!C:H,6,0),""),"")</f>
        <v>01.13.33.000-00000002</v>
      </c>
    </row>
    <row r="35" spans="1:8" s="2" customFormat="1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Томаты свежие</v>
      </c>
      <c r="C35" s="20" t="str">
        <f t="array" ref="C35">IFERROR(INDEX('10. Свод Перечней'!$C$4:$C$529,SMALL(IF("В"='10. Свод Перечней'!$I$4:$Q$529,ROW('10. Свод Перечней'!$C$4:$C$529)-3,""),ROW()-6)),"")</f>
        <v>Томаты (помидоры) тип 1</v>
      </c>
      <c r="D35" s="20" t="str">
        <f>IFERROR(VLOOKUP(C35,'10. Свод Перечней'!C:H,2,0),"")</f>
        <v>01.13.34.000</v>
      </c>
      <c r="E35" s="20" t="str">
        <f>IFERROR(VLOOKUP(C35,'10. Свод Перечней'!C:H,3,0),"")</f>
        <v>001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20" t="str">
        <f>IF(LEN(IFERROR(VLOOKUP(C35,'10. Свод Перечней'!C:H,6,0),""))&gt;1,IFERROR(VLOOKUP(C35,'10. Свод Перечней'!C:H,6,0),""),"")</f>
        <v>01.13.34.000-00000001, 01.13.34.000-00000002, 01.13.34.000-00000003, 01.13.34.000-00000004</v>
      </c>
    </row>
    <row r="36" spans="1:8" s="2" customFormat="1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Томаты свежие</v>
      </c>
      <c r="C36" s="20" t="str">
        <f t="array" ref="C36">IFERROR(INDEX('10. Свод Перечней'!$C$4:$C$529,SMALL(IF("В"='10. Свод Перечней'!$I$4:$Q$529,ROW('10. Свод Перечней'!$C$4:$C$529)-3,""),ROW()-6)),"")</f>
        <v>Томаты (помидоры) тип 3</v>
      </c>
      <c r="D36" s="20" t="str">
        <f>IFERROR(VLOOKUP(C36,'10. Свод Перечней'!C:H,2,0),"")</f>
        <v>01.13.34.000</v>
      </c>
      <c r="E36" s="20" t="str">
        <f>IFERROR(VLOOKUP(C36,'10. Свод Перечней'!C:H,3,0),"")</f>
        <v>002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20" t="str">
        <f>IF(LEN(IFERROR(VLOOKUP(C36,'10. Свод Перечней'!C:H,6,0),""))&gt;1,IFERROR(VLOOKUP(C36,'10. Свод Перечней'!C:H,6,0),""),"")</f>
        <v>01.13.34.000-00000001, 01.13.34.000-00000002, 01.13.34.000-00000003, 01.13.34.000-00000004</v>
      </c>
    </row>
    <row r="37" spans="1:8" s="2" customFormat="1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>Кабачки свежие</v>
      </c>
      <c r="C37" s="20" t="str">
        <f t="array" ref="C37">IFERROR(INDEX('10. Свод Перечней'!$C$4:$C$529,SMALL(IF("В"='10. Свод Перечней'!$I$4:$Q$529,ROW('10. Свод Перечней'!$C$4:$C$529)-3,""),ROW()-6)),"")</f>
        <v>Кабачки тип 1</v>
      </c>
      <c r="D37" s="20" t="str">
        <f>IFERROR(VLOOKUP(C37,'10. Свод Перечней'!C:H,2,0),"")</f>
        <v>01.13.39.110</v>
      </c>
      <c r="E37" s="20" t="str">
        <f>IFERROR(VLOOKUP(C37,'10. Свод Перечней'!C:H,3,0),"")</f>
        <v>001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20" t="str">
        <f>IF(LEN(IFERROR(VLOOKUP(C37,'10. Свод Перечней'!C:H,6,0),""))&gt;1,IFERROR(VLOOKUP(C37,'10. Свод Перечней'!C:H,6,0),""),"")</f>
        <v>01.13.39.110-00000003</v>
      </c>
    </row>
    <row r="38" spans="1:8" s="2" customFormat="1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Кабачки свежие</v>
      </c>
      <c r="C38" s="20" t="str">
        <f t="array" ref="C38">IFERROR(INDEX('10. Свод Перечней'!$C$4:$C$529,SMALL(IF("В"='10. Свод Перечней'!$I$4:$Q$529,ROW('10. Свод Перечней'!$C$4:$C$529)-3,""),ROW()-6)),"")</f>
        <v>Кабачки тип 2</v>
      </c>
      <c r="D38" s="20" t="str">
        <f>IFERROR(VLOOKUP(C38,'10. Свод Перечней'!C:H,2,0),"")</f>
        <v>01.13.39.110</v>
      </c>
      <c r="E38" s="20" t="str">
        <f>IFERROR(VLOOKUP(C38,'10. Свод Перечней'!C:H,3,0),"")</f>
        <v>002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8" s="20" t="str">
        <f>IF(LEN(IFERROR(VLOOKUP(C38,'10. Свод Перечней'!C:H,6,0),""))&gt;1,IFERROR(VLOOKUP(C38,'10. Свод Перечней'!C:H,6,0),""),"")</f>
        <v>01.13.39.110-00000002</v>
      </c>
    </row>
    <row r="39" spans="1:8" s="2" customFormat="1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>Тыква свежая продовольственная</v>
      </c>
      <c r="C39" s="20" t="str">
        <f t="array" ref="C39">IFERROR(INDEX('10. Свод Перечней'!$C$4:$C$529,SMALL(IF("В"='10. Свод Перечней'!$I$4:$Q$529,ROW('10. Свод Перечней'!$C$4:$C$529)-3,""),ROW()-6)),"")</f>
        <v>Тыква продовольственная тип 1</v>
      </c>
      <c r="D39" s="20" t="str">
        <f>IFERROR(VLOOKUP(C39,'10. Свод Перечней'!C:H,2,0),"")</f>
        <v>01.13.39.130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9" s="20" t="str">
        <f>IF(LEN(IFERROR(VLOOKUP(C39,'10. Свод Перечней'!C:H,6,0),""))&gt;1,IFERROR(VLOOKUP(C39,'10. Свод Перечней'!C:H,6,0),""),"")</f>
        <v/>
      </c>
    </row>
    <row r="40" spans="1:8" s="2" customFormat="1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Перец сладкий свежий</v>
      </c>
      <c r="C40" s="20" t="str">
        <f t="array" ref="C40">IFERROR(INDEX('10. Свод Перечней'!$C$4:$C$529,SMALL(IF("В"='10. Свод Перечней'!$I$4:$Q$529,ROW('10. Свод Перечней'!$C$4:$C$529)-3,""),ROW()-6)),"")</f>
        <v>Перец сладкий тип 1</v>
      </c>
      <c r="D40" s="20" t="str">
        <f>IFERROR(VLOOKUP(C40,'10. Свод Перечней'!C:H,2,0),"")</f>
        <v>01.13.39.190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0" s="20" t="str">
        <f>IF(LEN(IFERROR(VLOOKUP(C40,'10. Свод Перечней'!C:H,6,0),""))&gt;1,IFERROR(VLOOKUP(C40,'10. Свод Перечней'!C:H,6,0),""),"")</f>
        <v/>
      </c>
    </row>
    <row r="41" spans="1:8" s="2" customFormat="1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Морковь столовая свежая</v>
      </c>
      <c r="C41" s="20" t="str">
        <f t="array" ref="C41">IFERROR(INDEX('10. Свод Перечней'!$C$4:$C$529,SMALL(IF("В"='10. Свод Перечней'!$I$4:$Q$529,ROW('10. Свод Перечней'!$C$4:$C$529)-3,""),ROW()-6)),"")</f>
        <v>Морковь столовая тип 1</v>
      </c>
      <c r="D41" s="20" t="str">
        <f>IFERROR(VLOOKUP(C41,'10. Свод Перечней'!C:H,2,0),"")</f>
        <v>01.13.41.110</v>
      </c>
      <c r="E41" s="20" t="str">
        <f>IFERROR(VLOOKUP(C41,'10. Свод Перечней'!C:H,3,0),"")</f>
        <v>001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20" t="str">
        <f>IF(LEN(IFERROR(VLOOKUP(C41,'10. Свод Перечней'!C:H,6,0),""))&gt;1,IFERROR(VLOOKUP(C41,'10. Свод Перечней'!C:H,6,0),""),"")</f>
        <v>01.13.41.110-00000003</v>
      </c>
    </row>
    <row r="42" spans="1:8" s="2" customFormat="1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>Морковь столовая свежая</v>
      </c>
      <c r="C42" s="20" t="str">
        <f t="array" ref="C42">IFERROR(INDEX('10. Свод Перечней'!$C$4:$C$529,SMALL(IF("В"='10. Свод Перечней'!$I$4:$Q$529,ROW('10. Свод Перечней'!$C$4:$C$529)-3,""),ROW()-6)),"")</f>
        <v>Морковь столовая тип 4</v>
      </c>
      <c r="D42" s="20" t="str">
        <f>IFERROR(VLOOKUP(C42,'10. Свод Перечней'!C:H,2,0),"")</f>
        <v>01.13.41.110</v>
      </c>
      <c r="E42" s="20" t="str">
        <f>IFERROR(VLOOKUP(C42,'10. Свод Перечней'!C:H,3,0),"")</f>
        <v>003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2" s="20" t="str">
        <f>IF(LEN(IFERROR(VLOOKUP(C42,'10. Свод Перечней'!C:H,6,0),""))&gt;1,IFERROR(VLOOKUP(C42,'10. Свод Перечней'!C:H,6,0),""),"")</f>
        <v>01.13.41.110-00000003</v>
      </c>
    </row>
    <row r="43" spans="1:8" s="2" customFormat="1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 xml:space="preserve">Репа столовая свежая </v>
      </c>
      <c r="C43" s="20" t="str">
        <f t="array" ref="C43">IFERROR(INDEX('10. Свод Перечней'!$C$4:$C$529,SMALL(IF("В"='10. Свод Перечней'!$I$4:$Q$529,ROW('10. Свод Перечней'!$C$4:$C$529)-3,""),ROW()-6)),"")</f>
        <v>Репа столовая тип 1</v>
      </c>
      <c r="D43" s="20" t="str">
        <f>IFERROR(VLOOKUP(C43,'10. Свод Перечней'!C:H,2,0),"")</f>
        <v>01.13.41.120</v>
      </c>
      <c r="E43" s="20" t="str">
        <f>IFERROR(VLOOKUP(C43,'10. Свод Перечней'!C:H,3,0),"")</f>
        <v>001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3" s="20" t="str">
        <f>IF(LEN(IFERROR(VLOOKUP(C43,'10. Свод Перечней'!C:H,6,0),""))&gt;1,IFERROR(VLOOKUP(C43,'10. Свод Перечней'!C:H,6,0),""),"")</f>
        <v/>
      </c>
    </row>
    <row r="44" spans="1:8" s="2" customFormat="1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>Репа столовая свежая</v>
      </c>
      <c r="C44" s="20" t="str">
        <f t="array" ref="C44">IFERROR(INDEX('10. Свод Перечней'!$C$4:$C$529,SMALL(IF("В"='10. Свод Перечней'!$I$4:$Q$529,ROW('10. Свод Перечней'!$C$4:$C$529)-3,""),ROW()-6)),"")</f>
        <v>Репа столовая тип 2</v>
      </c>
      <c r="D44" s="20" t="str">
        <f>IFERROR(VLOOKUP(C44,'10. Свод Перечней'!C:H,2,0),"")</f>
        <v>01.13.41.120</v>
      </c>
      <c r="E44" s="20" t="str">
        <f>IFERROR(VLOOKUP(C44,'10. Свод Перечней'!C:H,3,0),"")</f>
        <v>002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4" s="20" t="str">
        <f>IF(LEN(IFERROR(VLOOKUP(C44,'10. Свод Перечней'!C:H,6,0),""))&gt;1,IFERROR(VLOOKUP(C44,'10. Свод Перечней'!C:H,6,0),""),"")</f>
        <v/>
      </c>
    </row>
    <row r="45" spans="1:8" s="2" customFormat="1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 xml:space="preserve">Брюква свежая столовая </v>
      </c>
      <c r="C45" s="20" t="str">
        <f t="array" ref="C45">IFERROR(INDEX('10. Свод Перечней'!$C$4:$C$529,SMALL(IF("В"='10. Свод Перечней'!$I$4:$Q$529,ROW('10. Свод Перечней'!$C$4:$C$529)-3,""),ROW()-6)),"")</f>
        <v>Брюква столовая тип 1</v>
      </c>
      <c r="D45" s="20" t="str">
        <f>IFERROR(VLOOKUP(C45,'10. Свод Перечней'!C:H,2,0),"")</f>
        <v>01.13.41.130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5" s="20" t="str">
        <f>IF(LEN(IFERROR(VLOOKUP(C45,'10. Свод Перечней'!C:H,6,0),""))&gt;1,IFERROR(VLOOKUP(C45,'10. Свод Перечней'!C:H,6,0),""),"")</f>
        <v/>
      </c>
    </row>
    <row r="46" spans="1:8" s="2" customFormat="1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Чеснок свежий</v>
      </c>
      <c r="C46" s="20" t="str">
        <f t="array" ref="C46">IFERROR(INDEX('10. Свод Перечней'!$C$4:$C$529,SMALL(IF("В"='10. Свод Перечней'!$I$4:$Q$529,ROW('10. Свод Перечней'!$C$4:$C$529)-3,""),ROW()-6)),"")</f>
        <v>Чеснок свежий тип 1</v>
      </c>
      <c r="D46" s="20" t="str">
        <f>IFERROR(VLOOKUP(C46,'10. Свод Перечней'!C:H,2,0),"")</f>
        <v>01.13.42.000</v>
      </c>
      <c r="E46" s="20" t="str">
        <f>IFERROR(VLOOKUP(C46,'10. Свод Перечней'!C:H,3,0),"")</f>
        <v>001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20" t="str">
        <f>IF(LEN(IFERROR(VLOOKUP(C46,'10. Свод Перечней'!C:H,6,0),""))&gt;1,IFERROR(VLOOKUP(C46,'10. Свод Перечней'!C:H,6,0),""),"")</f>
        <v>01.13.42.000-00000003</v>
      </c>
    </row>
    <row r="47" spans="1:8" s="2" customFormat="1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Чеснок свежий</v>
      </c>
      <c r="C47" s="20" t="str">
        <f t="array" ref="C47">IFERROR(INDEX('10. Свод Перечней'!$C$4:$C$529,SMALL(IF("В"='10. Свод Перечней'!$I$4:$Q$529,ROW('10. Свод Перечней'!$C$4:$C$529)-3,""),ROW()-6)),"")</f>
        <v>Чеснок свежий тип 2</v>
      </c>
      <c r="D47" s="20" t="str">
        <f>IFERROR(VLOOKUP(C47,'10. Свод Перечней'!C:H,2,0),"")</f>
        <v>01.13.42.000</v>
      </c>
      <c r="E47" s="20" t="str">
        <f>IFERROR(VLOOKUP(C47,'10. Свод Перечней'!C:H,3,0),"")</f>
        <v>002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7" s="20" t="str">
        <f>IF(LEN(IFERROR(VLOOKUP(C47,'10. Свод Перечней'!C:H,6,0),""))&gt;1,IFERROR(VLOOKUP(C47,'10. Свод Перечней'!C:H,6,0),""),"")</f>
        <v>01.13.42.000-00000002</v>
      </c>
    </row>
    <row r="48" spans="1:8" s="2" customFormat="1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Лук репчатый свежий</v>
      </c>
      <c r="C48" s="20" t="str">
        <f t="array" ref="C48">IFERROR(INDEX('10. Свод Перечней'!$C$4:$C$529,SMALL(IF("В"='10. Свод Перечней'!$I$4:$Q$529,ROW('10. Свод Перечней'!$C$4:$C$529)-3,""),ROW()-6)),"")</f>
        <v>Лук репчатый тип 1</v>
      </c>
      <c r="D48" s="20" t="str">
        <f>IFERROR(VLOOKUP(C48,'10. Свод Перечней'!C:H,2,0),"")</f>
        <v>01.13.43.110</v>
      </c>
      <c r="E48" s="20" t="str">
        <f>IFERROR(VLOOKUP(C48,'10. Свод Перечней'!C:H,3,0),"")</f>
        <v>001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8" s="20" t="str">
        <f>IF(LEN(IFERROR(VLOOKUP(C48,'10. Свод Перечней'!C:H,6,0),""))&gt;1,IFERROR(VLOOKUP(C48,'10. Свод Перечней'!C:H,6,0),""),"")</f>
        <v>01.13.43.110-00000002</v>
      </c>
    </row>
    <row r="49" spans="1:9" s="2" customFormat="1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Лук репчатый свежий**</v>
      </c>
      <c r="C49" s="20" t="str">
        <f t="array" ref="C49">IFERROR(INDEX('10. Свод Перечней'!$C$4:$C$529,SMALL(IF("В"='10. Свод Перечней'!$I$4:$Q$529,ROW('10. Свод Перечней'!$C$4:$C$529)-3,""),ROW()-6)),"")</f>
        <v>Лук репчатый тип 2</v>
      </c>
      <c r="D49" s="20" t="str">
        <f>IFERROR(VLOOKUP(C49,'10. Свод Перечней'!C:H,2,0),"")</f>
        <v>01.13.43.110</v>
      </c>
      <c r="E49" s="20" t="str">
        <f>IFERROR(VLOOKUP(C49,'10. Свод Перечней'!C:H,3,0),"")</f>
        <v>002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" s="20" t="str">
        <f>IF(LEN(IFERROR(VLOOKUP(C49,'10. Свод Перечней'!C:H,6,0),""))&gt;1,IFERROR(VLOOKUP(C49,'10. Свод Перечней'!C:H,6,0),""),"")</f>
        <v>01.13.43.110-00000002</v>
      </c>
    </row>
    <row r="50" spans="1:9" s="2" customFormat="1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Лук порей свежий</v>
      </c>
      <c r="C50" s="20" t="str">
        <f t="array" ref="C50">IFERROR(INDEX('10. Свод Перечней'!$C$4:$C$529,SMALL(IF("В"='10. Свод Перечней'!$I$4:$Q$529,ROW('10. Свод Перечней'!$C$4:$C$529)-3,""),ROW()-6)),"")</f>
        <v>Лук порей тип 1</v>
      </c>
      <c r="D50" s="20" t="str">
        <f>IFERROR(VLOOKUP(C50,'10. Свод Перечней'!C:H,2,0),"")</f>
        <v>01.13.44.000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0" s="20" t="str">
        <f>IF(LEN(IFERROR(VLOOKUP(C50,'10. Свод Перечней'!C:H,6,0),""))&gt;1,IFERROR(VLOOKUP(C50,'10. Свод Перечней'!C:H,6,0),""),"")</f>
        <v/>
      </c>
    </row>
    <row r="51" spans="1:9" s="2" customFormat="1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>Лук зелёный свежий</v>
      </c>
      <c r="C51" s="20" t="str">
        <f t="array" ref="C51">IFERROR(INDEX('10. Свод Перечней'!$C$4:$C$529,SMALL(IF("В"='10. Свод Перечней'!$I$4:$Q$529,ROW('10. Свод Перечней'!$C$4:$C$529)-3,""),ROW()-6)),"")</f>
        <v>Лук свежий зеленый тип 1</v>
      </c>
      <c r="D51" s="20" t="str">
        <f>IFERROR(VLOOKUP(C51,'10. Свод Перечней'!C:H,2,0),"")</f>
        <v>01.13.43.190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51" s="20" t="str">
        <f>IF(LEN(IFERROR(VLOOKUP(C51,'10. Свод Перечней'!C:H,6,0),""))&gt;1,IFERROR(VLOOKUP(C51,'10. Свод Перечней'!C:H,6,0),""),"")</f>
        <v>01.13.43.190-00000002</v>
      </c>
    </row>
    <row r="52" spans="1:9" s="2" customFormat="1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>Свекла столовая свежая</v>
      </c>
      <c r="C52" s="20" t="str">
        <f t="array" ref="C52">IFERROR(INDEX('10. Свод Перечней'!$C$4:$C$529,SMALL(IF("В"='10. Свод Перечней'!$I$4:$Q$529,ROW('10. Свод Перечней'!$C$4:$C$529)-3,""),ROW()-6)),"")</f>
        <v>Свекла столовая тип 1</v>
      </c>
      <c r="D52" s="20" t="str">
        <f>IFERROR(VLOOKUP(C52,'10. Свод Перечней'!C:H,2,0),"")</f>
        <v>01.13.49.110</v>
      </c>
      <c r="E52" s="20" t="str">
        <f>IFERROR(VLOOKUP(C52,'10. Свод Перечней'!C:H,3,0),"")</f>
        <v>001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20" t="str">
        <f>IF(LEN(IFERROR(VLOOKUP(C52,'10. Свод Перечней'!C:H,6,0),""))&gt;1,IFERROR(VLOOKUP(C52,'10. Свод Перечней'!C:H,6,0),""),"")</f>
        <v>01.13.49.110-00000003</v>
      </c>
    </row>
    <row r="53" spans="1:9" s="2" customFormat="1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Свекла столовая свежая</v>
      </c>
      <c r="C53" s="20" t="str">
        <f t="array" ref="C53">IFERROR(INDEX('10. Свод Перечней'!$C$4:$C$529,SMALL(IF("В"='10. Свод Перечней'!$I$4:$Q$529,ROW('10. Свод Перечней'!$C$4:$C$529)-3,""),ROW()-6)),"")</f>
        <v>Свекла столовая тип 2</v>
      </c>
      <c r="D53" s="20" t="str">
        <f>IFERROR(VLOOKUP(C53,'10. Свод Перечней'!C:H,2,0),"")</f>
        <v>01.13.49.110</v>
      </c>
      <c r="E53" s="20" t="str">
        <f>IFERROR(VLOOKUP(C53,'10. Свод Перечней'!C:H,3,0),"")</f>
        <v>002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3" s="20" t="str">
        <f>IF(LEN(IFERROR(VLOOKUP(C53,'10. Свод Перечней'!C:H,6,0),""))&gt;1,IFERROR(VLOOKUP(C53,'10. Свод Перечней'!C:H,6,0),""),"")</f>
        <v>01.13.49.110-00000003</v>
      </c>
    </row>
    <row r="54" spans="1:9" s="2" customFormat="1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Редька свежая</v>
      </c>
      <c r="C54" s="20" t="str">
        <f t="array" ref="C54">IFERROR(INDEX('10. Свод Перечней'!$C$4:$C$529,SMALL(IF("В"='10. Свод Перечней'!$I$4:$Q$529,ROW('10. Свод Перечней'!$C$4:$C$529)-3,""),ROW()-6)),"")</f>
        <v>Редька тип 1</v>
      </c>
      <c r="D54" s="20" t="str">
        <f>IFERROR(VLOOKUP(C54,'10. Свод Перечней'!C:H,2,0),"")</f>
        <v>01.13.49.120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361-77, ГОСТ 32810-2014</v>
      </c>
      <c r="H54" s="20" t="str">
        <f>IF(LEN(IFERROR(VLOOKUP(C54,'10. Свод Перечней'!C:H,6,0),""))&gt;1,IFERROR(VLOOKUP(C54,'10. Свод Перечней'!C:H,6,0),""),"")</f>
        <v>01.13.49.120-00000004, 01.13.49.120-00000006</v>
      </c>
    </row>
    <row r="55" spans="1:9" s="2" customFormat="1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Редис свежий</v>
      </c>
      <c r="C55" s="20" t="str">
        <f t="array" ref="C55">IFERROR(INDEX('10. Свод Перечней'!$C$4:$C$529,SMALL(IF("В"='10. Свод Перечней'!$I$4:$Q$529,ROW('10. Свод Перечней'!$C$4:$C$529)-3,""),ROW()-6)),"")</f>
        <v>Редис тип 1</v>
      </c>
      <c r="D55" s="20" t="str">
        <f>IFERROR(VLOOKUP(C55,'10. Свод Перечней'!C:H,2,0),"")</f>
        <v>01.13.49.130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34216-2017, ТУ производителя</v>
      </c>
      <c r="H55" s="20" t="str">
        <f>IF(LEN(IFERROR(VLOOKUP(C55,'10. Свод Перечней'!C:H,6,0),""))&gt;1,IFERROR(VLOOKUP(C55,'10. Свод Перечней'!C:H,6,0),""),"")</f>
        <v>01.13.49.130-00000002</v>
      </c>
    </row>
    <row r="56" spans="1:9" s="2" customFormat="1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Сельдерей свежий корневой</v>
      </c>
      <c r="C56" s="20" t="str">
        <f t="array" ref="C56">IFERROR(INDEX('10. Свод Перечней'!$C$4:$C$529,SMALL(IF("В"='10. Свод Перечней'!$I$4:$Q$529,ROW('10. Свод Перечней'!$C$4:$C$529)-3,""),ROW()-6)),"")</f>
        <v>Сельдерей тип 3</v>
      </c>
      <c r="D56" s="20" t="str">
        <f>IFERROR(VLOOKUP(C56,'10. Свод Перечней'!C:H,2,0),"")</f>
        <v>01.13.49.190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56" s="20" t="str">
        <f>IF(LEN(IFERROR(VLOOKUP(C56,'10. Свод Перечней'!C:H,6,0),""))&gt;1,IFERROR(VLOOKUP(C56,'10. Свод Перечней'!C:H,6,0),""),"")</f>
        <v/>
      </c>
    </row>
    <row r="57" spans="1:9" s="2" customFormat="1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>Картофель продовольственный ранний (поступающий в продажу сразу после сбора до 01 сентября)</v>
      </c>
      <c r="C57" s="20" t="str">
        <f t="array" ref="C57">IFERROR(INDEX('10. Свод Перечней'!$C$4:$C$529,SMALL(IF("В"='10. Свод Перечней'!$I$4:$Q$529,ROW('10. Свод Перечней'!$C$4:$C$529)-3,""),ROW()-6)),"")</f>
        <v>Картофель продовольственный тип 1</v>
      </c>
      <c r="D57" s="20" t="str">
        <f>IFERROR(VLOOKUP(C57,'10. Свод Перечней'!C:H,2,0),"")</f>
        <v>01.13.51.110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20" t="str">
        <f>IF(LEN(IFERROR(VLOOKUP(C57,'10. Свод Перечней'!C:H,6,0),""))&gt;1,IFERROR(VLOOKUP(C57,'10. Свод Перечней'!C:H,6,0),""),"")</f>
        <v>01.13.51.000-00000002</v>
      </c>
    </row>
    <row r="58" spans="1:9" s="2" customFormat="1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>Картофель продовольственный поздний (поступающий в продажу с 01 сентября)</v>
      </c>
      <c r="C58" s="20" t="str">
        <f t="array" ref="C58">IFERROR(INDEX('10. Свод Перечней'!$C$4:$C$529,SMALL(IF("В"='10. Свод Перечней'!$I$4:$Q$529,ROW('10. Свод Перечней'!$C$4:$C$529)-3,""),ROW()-6)),"")</f>
        <v>Картофель продовольственный тип 2</v>
      </c>
      <c r="D58" s="20" t="str">
        <f>IFERROR(VLOOKUP(C58,'10. Свод Перечней'!C:H,2,0),"")</f>
        <v>01.13.51.120</v>
      </c>
      <c r="E58" s="20" t="str">
        <f>IFERROR(VLOOKUP(C58,'10. Свод Перечней'!C:H,3,0),"")</f>
        <v>001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20" t="str">
        <f>IF(LEN(IFERROR(VLOOKUP(C58,'10. Свод Перечней'!C:H,6,0),""))&gt;1,IFERROR(VLOOKUP(C58,'10. Свод Перечней'!C:H,6,0),""),"")</f>
        <v>01.13.51.000-00000002</v>
      </c>
    </row>
    <row r="59" spans="1:9" s="2" customFormat="1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Картофель свежий очищенный**</v>
      </c>
      <c r="C59" s="20" t="str">
        <f t="array" ref="C59">IFERROR(INDEX('10. Свод Перечней'!$C$4:$C$529,SMALL(IF("В"='10. Свод Перечней'!$I$4:$Q$529,ROW('10. Свод Перечней'!$C$4:$C$529)-3,""),ROW()-6)),"")</f>
        <v>Картофель продовольственный тип 3</v>
      </c>
      <c r="D59" s="20" t="str">
        <f>IFERROR(VLOOKUP(C59,'10. Свод Перечней'!C:H,2,0),"")</f>
        <v>01.13.90.000</v>
      </c>
      <c r="E59" s="20" t="str">
        <f>IFERROR(VLOOKUP(C59,'10. Свод Перечней'!C:H,3,0),"")</f>
        <v>001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20" t="str">
        <f>IF(LEN(IFERROR(VLOOKUP(C59,'10. Свод Перечней'!C:H,6,0),""))&gt;1,IFERROR(VLOOKUP(C59,'10. Свод Перечней'!C:H,6,0),""),"")</f>
        <v>01.13.51.000-00000002</v>
      </c>
    </row>
    <row r="60" spans="1:9" s="1" customFormat="1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 xml:space="preserve">Виноград свежий столовый </v>
      </c>
      <c r="C60" s="20" t="str">
        <f t="array" ref="C60">IFERROR(INDEX('10. Свод Перечней'!$C$4:$C$529,SMALL(IF("В"='10. Свод Перечней'!$I$4:$Q$529,ROW('10. Свод Перечней'!$C$4:$C$529)-3,""),ROW()-6)),"")</f>
        <v>Виноград столовый свежий тип 1</v>
      </c>
      <c r="D60" s="20" t="str">
        <f>IFERROR(VLOOKUP(C60,'10. Свод Перечней'!C:H,2,0),"")</f>
        <v>01.21.11.000</v>
      </c>
      <c r="E60" s="20" t="str">
        <f>IFERROR(VLOOKUP(C60,'10. Свод Перечней'!C:H,3,0),"")</f>
        <v>001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20" t="str">
        <f>IF(LEN(IFERROR(VLOOKUP(C60,'10. Свод Перечней'!C:H,6,0),""))&gt;1,IFERROR(VLOOKUP(C60,'10. Свод Перечней'!C:H,6,0),""),"")</f>
        <v>01.21.11.000-00000002</v>
      </c>
      <c r="I60" s="2"/>
    </row>
    <row r="61" spans="1:9" s="1" customFormat="1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 xml:space="preserve">Бананы свежие весовые </v>
      </c>
      <c r="C61" s="20" t="str">
        <f t="array" ref="C61">IFERROR(INDEX('10. Свод Перечней'!$C$4:$C$529,SMALL(IF("В"='10. Свод Перечней'!$I$4:$Q$529,ROW('10. Свод Перечней'!$C$4:$C$529)-3,""),ROW()-6)),"")</f>
        <v>Бананы тип 1</v>
      </c>
      <c r="D61" s="20" t="str">
        <f>IFERROR(VLOOKUP(C61,'10. Свод Перечней'!C:H,2,0),"")</f>
        <v>01.22.12.000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1" s="20" t="str">
        <f>IF(LEN(IFERROR(VLOOKUP(C61,'10. Свод Перечней'!C:H,6,0),""))&gt;1,IFERROR(VLOOKUP(C61,'10. Свод Перечней'!C:H,6,0),""),"")</f>
        <v>01.22.12.000-00000002</v>
      </c>
      <c r="I61" s="2"/>
    </row>
    <row r="62" spans="1:9" s="3" customFormat="1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>Лимоны свежие</v>
      </c>
      <c r="C62" s="20" t="str">
        <f t="array" ref="C62">IFERROR(INDEX('10. Свод Перечней'!$C$4:$C$529,SMALL(IF("В"='10. Свод Перечней'!$I$4:$Q$529,ROW('10. Свод Перечней'!$C$4:$C$529)-3,""),ROW()-6)),"")</f>
        <v>Лимоны тип 1</v>
      </c>
      <c r="D62" s="20" t="str">
        <f>IFERROR(VLOOKUP(C62,'10. Свод Перечней'!C:H,2,0),"")</f>
        <v>01.23.12.000</v>
      </c>
      <c r="E62" s="20" t="str">
        <f>IFERROR(VLOOKUP(C62,'10. Свод Перечней'!C:H,3,0),"")</f>
        <v>001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20" t="str">
        <f>IF(LEN(IFERROR(VLOOKUP(C62,'10. Свод Перечней'!C:H,6,0),""))&gt;1,IFERROR(VLOOKUP(C62,'10. Свод Перечней'!C:H,6,0),""),"")</f>
        <v>01.23.12.000-00000002</v>
      </c>
      <c r="I62" s="2"/>
    </row>
    <row r="63" spans="1:9" s="3" customFormat="1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Лимоны свежие</v>
      </c>
      <c r="C63" s="20" t="str">
        <f t="array" ref="C63">IFERROR(INDEX('10. Свод Перечней'!$C$4:$C$529,SMALL(IF("В"='10. Свод Перечней'!$I$4:$Q$529,ROW('10. Свод Перечней'!$C$4:$C$529)-3,""),ROW()-6)),"")</f>
        <v>Лимоны тип 2</v>
      </c>
      <c r="D63" s="20" t="str">
        <f>IFERROR(VLOOKUP(C63,'10. Свод Перечней'!C:H,2,0),"")</f>
        <v>01.23.12.000</v>
      </c>
      <c r="E63" s="20" t="str">
        <f>IFERROR(VLOOKUP(C63,'10. Свод Перечней'!C:H,3,0),"")</f>
        <v>002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20" t="str">
        <f>IF(LEN(IFERROR(VLOOKUP(C63,'10. Свод Перечней'!C:H,6,0),""))&gt;1,IFERROR(VLOOKUP(C63,'10. Свод Перечней'!C:H,6,0),""),"")</f>
        <v>01.23.12.000-00000003</v>
      </c>
      <c r="I63" s="2"/>
    </row>
    <row r="64" spans="1:9" s="3" customFormat="1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Апельсины свежие</v>
      </c>
      <c r="C64" s="20" t="str">
        <f t="array" ref="C64">IFERROR(INDEX('10. Свод Перечней'!$C$4:$C$529,SMALL(IF("В"='10. Свод Перечней'!$I$4:$Q$529,ROW('10. Свод Перечней'!$C$4:$C$529)-3,""),ROW()-6)),"")</f>
        <v>Апельсины тип 1</v>
      </c>
      <c r="D64" s="20" t="str">
        <f>IFERROR(VLOOKUP(C64,'10. Свод Перечней'!C:H,2,0),"")</f>
        <v>01.23.13.000</v>
      </c>
      <c r="E64" s="20" t="str">
        <f>IFERROR(VLOOKUP(C64,'10. Свод Перечней'!C:H,3,0),"")</f>
        <v>001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20" t="str">
        <f>IF(LEN(IFERROR(VLOOKUP(C64,'10. Свод Перечней'!C:H,6,0),""))&gt;1,IFERROR(VLOOKUP(C64,'10. Свод Перечней'!C:H,6,0),""),"")</f>
        <v>01.23.13.000-00000002</v>
      </c>
      <c r="I64" s="2"/>
    </row>
    <row r="65" spans="1:9" s="3" customFormat="1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Апельсины свежие</v>
      </c>
      <c r="C65" s="20" t="str">
        <f t="array" ref="C65">IFERROR(INDEX('10. Свод Перечней'!$C$4:$C$529,SMALL(IF("В"='10. Свод Перечней'!$I$4:$Q$529,ROW('10. Свод Перечней'!$C$4:$C$529)-3,""),ROW()-6)),"")</f>
        <v>Апельсины тип 2</v>
      </c>
      <c r="D65" s="20" t="str">
        <f>IFERROR(VLOOKUP(C65,'10. Свод Перечней'!C:H,2,0),"")</f>
        <v>01.23.13.000</v>
      </c>
      <c r="E65" s="20" t="str">
        <f>IFERROR(VLOOKUP(C65,'10. Свод Перечней'!C:H,3,0),"")</f>
        <v>002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20" t="str">
        <f>IF(LEN(IFERROR(VLOOKUP(C65,'10. Свод Перечней'!C:H,6,0),""))&gt;1,IFERROR(VLOOKUP(C65,'10. Свод Перечней'!C:H,6,0),""),"")</f>
        <v>01.23.13.000-00000003</v>
      </c>
      <c r="I65" s="2"/>
    </row>
    <row r="66" spans="1:9" s="3" customFormat="1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Мандарины свежие</v>
      </c>
      <c r="C66" s="20" t="str">
        <f t="array" ref="C66">IFERROR(INDEX('10. Свод Перечней'!$C$4:$C$529,SMALL(IF("В"='10. Свод Перечней'!$I$4:$Q$529,ROW('10. Свод Перечней'!$C$4:$C$529)-3,""),ROW()-6)),"")</f>
        <v>Мандарины тип 1</v>
      </c>
      <c r="D66" s="20" t="str">
        <f>IFERROR(VLOOKUP(C66,'10. Свод Перечней'!C:H,2,0),"")</f>
        <v>01.23.14.000</v>
      </c>
      <c r="E66" s="20" t="str">
        <f>IFERROR(VLOOKUP(C66,'10. Свод Перечней'!C:H,3,0),"")</f>
        <v>001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20" t="str">
        <f>IF(LEN(IFERROR(VLOOKUP(C66,'10. Свод Перечней'!C:H,6,0),""))&gt;1,IFERROR(VLOOKUP(C66,'10. Свод Перечней'!C:H,6,0),""),"")</f>
        <v>01.23.14.000-00000002</v>
      </c>
      <c r="I66" s="2"/>
    </row>
    <row r="67" spans="1:9" s="3" customFormat="1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>Мандарины свежие</v>
      </c>
      <c r="C67" s="20" t="str">
        <f t="array" ref="C67">IFERROR(INDEX('10. Свод Перечней'!$C$4:$C$529,SMALL(IF("В"='10. Свод Перечней'!$I$4:$Q$529,ROW('10. Свод Перечней'!$C$4:$C$529)-3,""),ROW()-6)),"")</f>
        <v>Мандарины тип 2</v>
      </c>
      <c r="D67" s="20" t="str">
        <f>IFERROR(VLOOKUP(C67,'10. Свод Перечней'!C:H,2,0),"")</f>
        <v>01.23.14.000</v>
      </c>
      <c r="E67" s="20" t="str">
        <f>IFERROR(VLOOKUP(C67,'10. Свод Перечней'!C:H,3,0),"")</f>
        <v>002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20" t="str">
        <f>IF(LEN(IFERROR(VLOOKUP(C67,'10. Свод Перечней'!C:H,6,0),""))&gt;1,IFERROR(VLOOKUP(C67,'10. Свод Перечней'!C:H,6,0),""),"")</f>
        <v>01.23.14.000-00000003</v>
      </c>
      <c r="I67" s="2"/>
    </row>
    <row r="68" spans="1:9" s="3" customFormat="1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>Яблоки свежие</v>
      </c>
      <c r="C68" s="20" t="str">
        <f t="array" ref="C68">IFERROR(INDEX('10. Свод Перечней'!$C$4:$C$529,SMALL(IF("В"='10. Свод Перечней'!$I$4:$Q$529,ROW('10. Свод Перечней'!$C$4:$C$529)-3,""),ROW()-6)),"")</f>
        <v>Яблоки тип 3</v>
      </c>
      <c r="D68" s="20" t="str">
        <f>IFERROR(VLOOKUP(C68,'10. Свод Перечней'!C:H,2,0),"")</f>
        <v>01.24.10.000</v>
      </c>
      <c r="E68" s="20" t="str">
        <f>IFERROR(VLOOKUP(C68,'10. Свод Перечней'!C:H,3,0),"")</f>
        <v>003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20" t="str">
        <f>IF(LEN(IFERROR(VLOOKUP(C68,'10. Свод Перечней'!C:H,6,0),""))&gt;1,IFERROR(VLOOKUP(C68,'10. Свод Перечней'!C:H,6,0),""),"")</f>
        <v>01.24.10.000-00000001</v>
      </c>
      <c r="I68" s="2"/>
    </row>
    <row r="69" spans="1:9" s="3" customFormat="1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>Яблоки свежие</v>
      </c>
      <c r="C69" s="20" t="str">
        <f t="array" ref="C69">IFERROR(INDEX('10. Свод Перечней'!$C$4:$C$529,SMALL(IF("В"='10. Свод Перечней'!$I$4:$Q$529,ROW('10. Свод Перечней'!$C$4:$C$529)-3,""),ROW()-6)),"")</f>
        <v>Яблоки тип 4</v>
      </c>
      <c r="D69" s="20" t="str">
        <f>IFERROR(VLOOKUP(C69,'10. Свод Перечней'!C:H,2,0),"")</f>
        <v>01.24.10.000</v>
      </c>
      <c r="E69" s="20" t="str">
        <f>IFERROR(VLOOKUP(C69,'10. Свод Перечней'!C:H,3,0),"")</f>
        <v>004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20" t="str">
        <f>IF(LEN(IFERROR(VLOOKUP(C69,'10. Свод Перечней'!C:H,6,0),""))&gt;1,IFERROR(VLOOKUP(C69,'10. Свод Перечней'!C:H,6,0),""),"")</f>
        <v>01.24.10.000-00000002</v>
      </c>
      <c r="I69" s="2"/>
    </row>
    <row r="70" spans="1:9" s="3" customFormat="1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 xml:space="preserve">Груши свежие поздних сроков созревания </v>
      </c>
      <c r="C70" s="20" t="str">
        <f t="array" ref="C70">IFERROR(INDEX('10. Свод Перечней'!$C$4:$C$529,SMALL(IF("В"='10. Свод Перечней'!$I$4:$Q$529,ROW('10. Свод Перечней'!$C$4:$C$529)-3,""),ROW()-6)),"")</f>
        <v>Груши тип 1</v>
      </c>
      <c r="D70" s="20" t="str">
        <f>IFERROR(VLOOKUP(C70,'10. Свод Перечней'!C:H,2,0),"")</f>
        <v>01.24.21.000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20" t="str">
        <f>IF(LEN(IFERROR(VLOOKUP(C70,'10. Свод Перечней'!C:H,6,0),""))&gt;1,IFERROR(VLOOKUP(C70,'10. Свод Перечней'!C:H,6,0),""),"")</f>
        <v>01.24.21.000-00000002</v>
      </c>
      <c r="I70" s="2"/>
    </row>
    <row r="71" spans="1:9" s="3" customFormat="1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 xml:space="preserve">Груши свежие ранних сроков созревания </v>
      </c>
      <c r="C71" s="20" t="str">
        <f t="array" ref="C71">IFERROR(INDEX('10. Свод Перечней'!$C$4:$C$529,SMALL(IF("В"='10. Свод Перечней'!$I$4:$Q$529,ROW('10. Свод Перечней'!$C$4:$C$529)-3,""),ROW()-6)),"")</f>
        <v>Груши тип 2</v>
      </c>
      <c r="D71" s="20" t="str">
        <f>IFERROR(VLOOKUP(C71,'10. Свод Перечней'!C:H,2,0),"")</f>
        <v>01.24.21.000</v>
      </c>
      <c r="E71" s="20" t="str">
        <f>IFERROR(VLOOKUP(C71,'10. Свод Перечней'!C:H,3,0),"")</f>
        <v>002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20" t="str">
        <f>IF(LEN(IFERROR(VLOOKUP(C71,'10. Свод Перечней'!C:H,6,0),""))&gt;1,IFERROR(VLOOKUP(C71,'10. Свод Перечней'!C:H,6,0),""),"")</f>
        <v>01.24.21.000-00000002</v>
      </c>
      <c r="I71" s="2"/>
    </row>
    <row r="72" spans="1:9" s="3" customFormat="1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Абрикосы свежие</v>
      </c>
      <c r="C72" s="20" t="str">
        <f t="array" ref="C72">IFERROR(INDEX('10. Свод Перечней'!$C$4:$C$529,SMALL(IF("В"='10. Свод Перечней'!$I$4:$Q$529,ROW('10. Свод Перечней'!$C$4:$C$529)-3,""),ROW()-6)),"")</f>
        <v>Абрикосы тип 1</v>
      </c>
      <c r="D72" s="20" t="str">
        <f>IFERROR(VLOOKUP(C72,'10. Свод Перечней'!C:H,2,0),"")</f>
        <v>01.24.23.000</v>
      </c>
      <c r="E72" s="20" t="str">
        <f>IFERROR(VLOOKUP(C72,'10. Свод Перечней'!C:H,3,0),"")</f>
        <v>001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20" t="str">
        <f>IF(LEN(IFERROR(VLOOKUP(C72,'10. Свод Перечней'!C:H,6,0),""))&gt;1,IFERROR(VLOOKUP(C72,'10. Свод Перечней'!C:H,6,0),""),"")</f>
        <v>01.24.23.000-00000002</v>
      </c>
      <c r="I72" s="2"/>
    </row>
    <row r="73" spans="1:9" s="3" customFormat="1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Вишня свежая</v>
      </c>
      <c r="C73" s="20" t="str">
        <f t="array" ref="C73">IFERROR(INDEX('10. Свод Перечней'!$C$4:$C$529,SMALL(IF("В"='10. Свод Перечней'!$I$4:$Q$529,ROW('10. Свод Перечней'!$C$4:$C$529)-3,""),ROW()-6)),"")</f>
        <v>Вишня тип 1</v>
      </c>
      <c r="D73" s="20" t="str">
        <f>IFERROR(VLOOKUP(C73,'10. Свод Перечней'!C:H,2,0),"")</f>
        <v>01.24.24.000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20" t="str">
        <f>IF(LEN(IFERROR(VLOOKUP(C73,'10. Свод Перечней'!C:H,6,0),""))&gt;1,IFERROR(VLOOKUP(C73,'10. Свод Перечней'!C:H,6,0),""),"")</f>
        <v/>
      </c>
      <c r="I73" s="2"/>
    </row>
    <row r="74" spans="1:9" s="3" customFormat="1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Персики свежие</v>
      </c>
      <c r="C74" s="20" t="str">
        <f t="array" ref="C74">IFERROR(INDEX('10. Свод Перечней'!$C$4:$C$529,SMALL(IF("В"='10. Свод Перечней'!$I$4:$Q$529,ROW('10. Свод Перечней'!$C$4:$C$529)-3,""),ROW()-6)),"")</f>
        <v>Персики тип 1</v>
      </c>
      <c r="D74" s="20" t="str">
        <f>IFERROR(VLOOKUP(C74,'10. Свод Перечней'!C:H,2,0),"")</f>
        <v>01.24.25.000</v>
      </c>
      <c r="E74" s="20" t="str">
        <f>IFERROR(VLOOKUP(C74,'10. Свод Перечней'!C:H,3,0),"")</f>
        <v>001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20" t="str">
        <f>IF(LEN(IFERROR(VLOOKUP(C74,'10. Свод Перечней'!C:H,6,0),""))&gt;1,IFERROR(VLOOKUP(C74,'10. Свод Перечней'!C:H,6,0),""),"")</f>
        <v>01.24.25.000-00000001</v>
      </c>
      <c r="I74" s="2"/>
    </row>
    <row r="75" spans="1:9" s="3" customFormat="1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>Персики свежие</v>
      </c>
      <c r="C75" s="20" t="str">
        <f t="array" ref="C75">IFERROR(INDEX('10. Свод Перечней'!$C$4:$C$529,SMALL(IF("В"='10. Свод Перечней'!$I$4:$Q$529,ROW('10. Свод Перечней'!$C$4:$C$529)-3,""),ROW()-6)),"")</f>
        <v>Персики тип 2</v>
      </c>
      <c r="D75" s="20" t="str">
        <f>IFERROR(VLOOKUP(C75,'10. Свод Перечней'!C:H,2,0),"")</f>
        <v>01.24.25.000</v>
      </c>
      <c r="E75" s="20" t="str">
        <f>IFERROR(VLOOKUP(C75,'10. Свод Перечней'!C:H,3,0),"")</f>
        <v>002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20" t="str">
        <f>IF(LEN(IFERROR(VLOOKUP(C75,'10. Свод Перечней'!C:H,6,0),""))&gt;1,IFERROR(VLOOKUP(C75,'10. Свод Перечней'!C:H,6,0),""),"")</f>
        <v>01.24.25.000-00000003</v>
      </c>
      <c r="I75" s="2"/>
    </row>
    <row r="76" spans="1:9" s="3" customFormat="1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>Сливы свежие</v>
      </c>
      <c r="C76" s="20" t="str">
        <f t="array" ref="C76">IFERROR(INDEX('10. Свод Перечней'!$C$4:$C$529,SMALL(IF("В"='10. Свод Перечней'!$I$4:$Q$529,ROW('10. Свод Перечней'!$C$4:$C$529)-3,""),ROW()-6)),"")</f>
        <v>Сливы тип 1</v>
      </c>
      <c r="D76" s="20" t="str">
        <f>IFERROR(VLOOKUP(C76,'10. Свод Перечней'!C:H,2,0),"")</f>
        <v>01.24.27.000</v>
      </c>
      <c r="E76" s="20" t="str">
        <f>IFERROR(VLOOKUP(C76,'10. Свод Перечней'!C:H,3,0),"")</f>
        <v>001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20" t="str">
        <f>IF(LEN(IFERROR(VLOOKUP(C76,'10. Свод Перечней'!C:H,6,0),""))&gt;1,IFERROR(VLOOKUP(C76,'10. Свод Перечней'!C:H,6,0),""),"")</f>
        <v>01.24.27.000-00000003, 01.24.27.000-00000006</v>
      </c>
      <c r="I76" s="2"/>
    </row>
    <row r="77" spans="1:9" s="3" customFormat="1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Сливы свежие</v>
      </c>
      <c r="C77" s="20" t="str">
        <f t="array" ref="C77">IFERROR(INDEX('10. Свод Перечней'!$C$4:$C$529,SMALL(IF("В"='10. Свод Перечней'!$I$4:$Q$529,ROW('10. Свод Перечней'!$C$4:$C$529)-3,""),ROW()-6)),"")</f>
        <v>Сливы тип 2</v>
      </c>
      <c r="D77" s="20" t="str">
        <f>IFERROR(VLOOKUP(C77,'10. Свод Перечней'!C:H,2,0),"")</f>
        <v>01.24.27.000</v>
      </c>
      <c r="E77" s="20" t="str">
        <f>IFERROR(VLOOKUP(C77,'10. Свод Перечней'!C:H,3,0),"")</f>
        <v>002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20" t="str">
        <f>IF(LEN(IFERROR(VLOOKUP(C77,'10. Свод Перечней'!C:H,6,0),""))&gt;1,IFERROR(VLOOKUP(C77,'10. Свод Перечней'!C:H,6,0),""),"")</f>
        <v>01.24.27.000-00000002, 01.24.27.000-00000005</v>
      </c>
      <c r="I77" s="2"/>
    </row>
    <row r="78" spans="1:9" s="3" customFormat="1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Черешня свежая</v>
      </c>
      <c r="C78" s="20" t="str">
        <f t="array" ref="C78">IFERROR(INDEX('10. Свод Перечней'!$C$4:$C$529,SMALL(IF("В"='10. Свод Перечней'!$I$4:$Q$529,ROW('10. Свод Перечней'!$C$4:$C$529)-3,""),ROW()-6)),"")</f>
        <v>Черешня тип 2</v>
      </c>
      <c r="D78" s="20" t="str">
        <f>IFERROR(VLOOKUP(C78,'10. Свод Перечней'!C:H,2,0),"")</f>
        <v>01.24.29.110</v>
      </c>
      <c r="E78" s="20" t="str">
        <f>IFERROR(VLOOKUP(C78,'10. Свод Перечней'!C:H,3,0),"")</f>
        <v>001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8" s="20" t="str">
        <f>IF(LEN(IFERROR(VLOOKUP(C78,'10. Свод Перечней'!C:H,6,0),""))&gt;1,IFERROR(VLOOKUP(C78,'10. Свод Перечней'!C:H,6,0),""),"")</f>
        <v/>
      </c>
      <c r="I78" s="2"/>
    </row>
    <row r="79" spans="1:9" s="3" customFormat="1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Киви</v>
      </c>
      <c r="C79" s="20" t="str">
        <f t="array" ref="C79">IFERROR(INDEX('10. Свод Перечней'!$C$4:$C$529,SMALL(IF("В"='10. Свод Перечней'!$I$4:$Q$529,ROW('10. Свод Перечней'!$C$4:$C$529)-3,""),ROW()-6)),"")</f>
        <v>Киви тип 1</v>
      </c>
      <c r="D79" s="20" t="str">
        <f>IFERROR(VLOOKUP(C79,'10. Свод Перечней'!C:H,2,0),"")</f>
        <v>01.25.11.000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9" s="20" t="str">
        <f>IF(LEN(IFERROR(VLOOKUP(C79,'10. Свод Перечней'!C:H,6,0),""))&gt;1,IFERROR(VLOOKUP(C79,'10. Свод Перечней'!C:H,6,0),""),"")</f>
        <v>01.25.11.000-00000003</v>
      </c>
      <c r="I79" s="2"/>
    </row>
    <row r="80" spans="1:9" s="3" customFormat="1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Клюква свежая</v>
      </c>
      <c r="C80" s="20" t="str">
        <f t="array" ref="C80">IFERROR(INDEX('10. Свод Перечней'!$C$4:$C$529,SMALL(IF("В"='10. Свод Перечней'!$I$4:$Q$529,ROW('10. Свод Перечней'!$C$4:$C$529)-3,""),ROW()-6)),"")</f>
        <v>Клюква тип 1</v>
      </c>
      <c r="D80" s="20" t="str">
        <f>IFERROR(VLOOKUP(C80,'10. Свод Перечней'!C:H,2,0),"")</f>
        <v>01.25.19.150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0" s="20" t="str">
        <f>IF(LEN(IFERROR(VLOOKUP(C80,'10. Свод Перечней'!C:H,6,0),""))&gt;1,IFERROR(VLOOKUP(C80,'10. Свод Перечней'!C:H,6,0),""),"")</f>
        <v/>
      </c>
      <c r="I80" s="2"/>
    </row>
    <row r="81" spans="1:9" s="3" customFormat="1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Брусника свежая</v>
      </c>
      <c r="C81" s="20" t="str">
        <f t="array" ref="C81">IFERROR(INDEX('10. Свод Перечней'!$C$4:$C$529,SMALL(IF("В"='10. Свод Перечней'!$I$4:$Q$529,ROW('10. Свод Перечней'!$C$4:$C$529)-3,""),ROW()-6)),"")</f>
        <v>Брусника тип 2</v>
      </c>
      <c r="D81" s="20" t="str">
        <f>IFERROR(VLOOKUP(C81,'10. Свод Перечней'!C:H,2,0),"")</f>
        <v>01.25.19.160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1" s="20" t="str">
        <f>IF(LEN(IFERROR(VLOOKUP(C81,'10. Свод Перечней'!C:H,6,0),""))&gt;1,IFERROR(VLOOKUP(C81,'10. Свод Перечней'!C:H,6,0),""),"")</f>
        <v/>
      </c>
      <c r="I81" s="2"/>
    </row>
    <row r="82" spans="1:9" s="3" customFormat="1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Орехи миндаля сладкого (ядро)</v>
      </c>
      <c r="C82" s="20" t="str">
        <f t="array" ref="C82">IFERROR(INDEX('10. Свод Перечней'!$C$4:$C$529,SMALL(IF("В"='10. Свод Перечней'!$I$4:$Q$529,ROW('10. Свод Перечней'!$C$4:$C$529)-3,""),ROW()-6)),"")</f>
        <v>Орехи тип 2</v>
      </c>
      <c r="D82" s="20" t="str">
        <f>IFERROR(VLOOKUP(C82,'10. Свод Перечней'!C:H,2,0),"")</f>
        <v>01.25.31.000</v>
      </c>
      <c r="E82" s="20" t="str">
        <f>IFERROR(VLOOKUP(C82,'10. Свод Перечней'!C:H,3,0),"")</f>
        <v>001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2" s="20" t="str">
        <f>IF(LEN(IFERROR(VLOOKUP(C82,'10. Свод Перечней'!C:H,6,0),""))&gt;1,IFERROR(VLOOKUP(C82,'10. Свод Перечней'!C:H,6,0),""),"")</f>
        <v/>
      </c>
      <c r="I82" s="2"/>
    </row>
    <row r="83" spans="1:9" s="3" customFormat="1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Орехи фундук (ядро)</v>
      </c>
      <c r="C83" s="20" t="str">
        <f t="array" ref="C83">IFERROR(INDEX('10. Свод Перечней'!$C$4:$C$529,SMALL(IF("В"='10. Свод Перечней'!$I$4:$Q$529,ROW('10. Свод Перечней'!$C$4:$C$529)-3,""),ROW()-6)),"")</f>
        <v>Орехи тип 4</v>
      </c>
      <c r="D83" s="20" t="str">
        <f>IFERROR(VLOOKUP(C83,'10. Свод Перечней'!C:H,2,0),"")</f>
        <v>01.25.33.000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3" s="20" t="str">
        <f>IF(LEN(IFERROR(VLOOKUP(C83,'10. Свод Перечней'!C:H,6,0),""))&gt;1,IFERROR(VLOOKUP(C83,'10. Свод Перечней'!C:H,6,0),""),"")</f>
        <v/>
      </c>
      <c r="I83" s="2"/>
    </row>
    <row r="84" spans="1:9" s="3" customFormat="1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>Орехи грецкие (ядро)</v>
      </c>
      <c r="C84" s="20" t="str">
        <f t="array" ref="C84">IFERROR(INDEX('10. Свод Перечней'!$C$4:$C$529,SMALL(IF("В"='10. Свод Перечней'!$I$4:$Q$529,ROW('10. Свод Перечней'!$C$4:$C$529)-3,""),ROW()-6)),"")</f>
        <v>Орех грецкий тип 1</v>
      </c>
      <c r="D84" s="20" t="str">
        <f>IFERROR(VLOOKUP(C84,'10. Свод Перечней'!C:H,2,0),"")</f>
        <v>01.25.35.000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4" s="20" t="str">
        <f>IF(LEN(IFERROR(VLOOKUP(C84,'10. Свод Перечней'!C:H,6,0),""))&gt;1,IFERROR(VLOOKUP(C84,'10. Свод Перечней'!C:H,6,0),""),"")</f>
        <v>01.25.35.000-00000003</v>
      </c>
      <c r="I84" s="2"/>
    </row>
    <row r="85" spans="1:9" s="3" customFormat="1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Орехи кешью</v>
      </c>
      <c r="C85" s="20" t="str">
        <f t="array" ref="C85">IFERROR(INDEX('10. Свод Перечней'!$C$4:$C$529,SMALL(IF("В"='10. Свод Перечней'!$I$4:$Q$529,ROW('10. Свод Перечней'!$C$4:$C$529)-3,""),ROW()-6)),"")</f>
        <v>Орехи тип 1</v>
      </c>
      <c r="D85" s="20" t="str">
        <f>IFERROR(VLOOKUP(C85,'10. Свод Перечней'!C:H,2,0),"")</f>
        <v>01.25.39.000</v>
      </c>
      <c r="E85" s="20" t="str">
        <f>IFERROR(VLOOKUP(C85,'10. Свод Перечней'!C:H,3,0),"")</f>
        <v>001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5" s="20" t="str">
        <f>IF(LEN(IFERROR(VLOOKUP(C85,'10. Свод Перечней'!C:H,6,0),""))&gt;1,IFERROR(VLOOKUP(C85,'10. Свод Перечней'!C:H,6,0),""),"")</f>
        <v/>
      </c>
      <c r="I85" s="2"/>
    </row>
    <row r="86" spans="1:9" s="3" customFormat="1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 xml:space="preserve">Плоды шиповника сушеные </v>
      </c>
      <c r="C86" s="20" t="str">
        <f t="array" ref="C86">IFERROR(INDEX('10. Свод Перечней'!$C$4:$C$529,SMALL(IF("В"='10. Свод Перечней'!$I$4:$Q$529,ROW('10. Свод Перечней'!$C$4:$C$529)-3,""),ROW()-6)),"")</f>
        <v>Ягоды сушеные тип 1</v>
      </c>
      <c r="D86" s="20" t="str">
        <f>IFERROR(VLOOKUP(C86,'10. Свод Перечней'!C:H,2,0),"")</f>
        <v>01.25.19.190</v>
      </c>
      <c r="E86" s="20" t="str">
        <f>IFERROR(VLOOKUP(C86,'10. Свод Перечней'!C:H,3,0),"")</f>
        <v>001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6" s="20" t="str">
        <f>IF(LEN(IFERROR(VLOOKUP(C86,'10. Свод Перечней'!C:H,6,0),""))&gt;1,IFERROR(VLOOKUP(C86,'10. Свод Перечней'!C:H,6,0),""),"")</f>
        <v>01.25.19.190-00000010</v>
      </c>
      <c r="I86" s="2"/>
    </row>
    <row r="87" spans="1:9" s="3" customFormat="1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 xml:space="preserve">Плоды шиповника сушеные </v>
      </c>
      <c r="C87" s="20" t="str">
        <f t="array" ref="C87">IFERROR(INDEX('10. Свод Перечней'!$C$4:$C$529,SMALL(IF("В"='10. Свод Перечней'!$I$4:$Q$529,ROW('10. Свод Перечней'!$C$4:$C$529)-3,""),ROW()-6)),"")</f>
        <v>Ягоды сушеные тип 2</v>
      </c>
      <c r="D87" s="20" t="str">
        <f>IFERROR(VLOOKUP(C87,'10. Свод Перечней'!C:H,2,0),"")</f>
        <v>01.25.19.190</v>
      </c>
      <c r="E87" s="20" t="str">
        <f>IFERROR(VLOOKUP(C87,'10. Свод Перечней'!C:H,3,0),"")</f>
        <v>002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7" s="20" t="str">
        <f>IF(LEN(IFERROR(VLOOKUP(C87,'10. Свод Перечней'!C:H,6,0),""))&gt;1,IFERROR(VLOOKUP(C87,'10. Свод Перечней'!C:H,6,0),""),"")</f>
        <v>01.25.19.190-00000010</v>
      </c>
      <c r="I87" s="2"/>
    </row>
    <row r="88" spans="1:9" s="3" customFormat="1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Яйцо куриное пищевое столовое</v>
      </c>
      <c r="C88" s="20" t="str">
        <f t="array" ref="C88">IFERROR(INDEX('10. Свод Перечней'!$C$4:$C$529,SMALL(IF("В"='10. Свод Перечней'!$I$4:$Q$529,ROW('10. Свод Перечней'!$C$4:$C$529)-3,""),ROW()-6)),"")</f>
        <v>Яйца куриные в скорлупе свежие тип 1</v>
      </c>
      <c r="D88" s="20" t="str">
        <f>IFERROR(VLOOKUP(C88,'10. Свод Перечней'!C:H,2,0),"")</f>
        <v>01.47.21.000</v>
      </c>
      <c r="E88" s="20" t="str">
        <f>IFERROR(VLOOKUP(C88,'10. Свод Перечней'!C:H,3,0),"")</f>
        <v>001</v>
      </c>
      <c r="F88" s="20" t="str">
        <f>IFERROR(VLOOKUP(C88,'10. Свод Перечней'!C:H,4,0),"")</f>
        <v>ШТ</v>
      </c>
      <c r="G88" s="9" t="str">
        <f>IFERROR(VLOOKUP(C88,'10.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8" s="20" t="str">
        <f>IF(LEN(IFERROR(VLOOKUP(C88,'10. Свод Перечней'!C:H,6,0),""))&gt;1,IFERROR(VLOOKUP(C88,'10. Свод Перечней'!C:H,6,0),""),"")</f>
        <v>01.47.21.000-00000014</v>
      </c>
      <c r="I88" s="2"/>
    </row>
    <row r="89" spans="1:9" s="3" customFormat="1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Яйцо куриное пищевое диетическое</v>
      </c>
      <c r="C89" s="20" t="str">
        <f t="array" ref="C89">IFERROR(INDEX('10. Свод Перечней'!$C$4:$C$529,SMALL(IF("В"='10. Свод Перечней'!$I$4:$Q$529,ROW('10. Свод Перечней'!$C$4:$C$529)-3,""),ROW()-6)),"")</f>
        <v>Яйца куриные в скорлупе свежие тип 2</v>
      </c>
      <c r="D89" s="20" t="str">
        <f>IFERROR(VLOOKUP(C89,'10. Свод Перечней'!C:H,2,0),"")</f>
        <v>01.47.21.000</v>
      </c>
      <c r="E89" s="20" t="str">
        <f>IFERROR(VLOOKUP(C89,'10. Свод Перечней'!C:H,3,0),"")</f>
        <v>002</v>
      </c>
      <c r="F89" s="20" t="str">
        <f>IFERROR(VLOOKUP(C89,'10. Свод Перечней'!C:H,4,0),"")</f>
        <v>ШТ</v>
      </c>
      <c r="G89" s="9" t="str">
        <f>IFERROR(VLOOKUP(C89,'10.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9" s="20" t="str">
        <f>IF(LEN(IFERROR(VLOOKUP(C89,'10. Свод Перечней'!C:H,6,0),""))&gt;1,IFERROR(VLOOKUP(C89,'10. Свод Перечней'!C:H,6,0),""),"")</f>
        <v>01.47.21.000-00000019</v>
      </c>
      <c r="I89" s="2"/>
    </row>
    <row r="90" spans="1:9" s="3" customFormat="1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Мед натуральный</v>
      </c>
      <c r="C90" s="20" t="str">
        <f t="array" ref="C90">IFERROR(INDEX('10. Свод Перечней'!$C$4:$C$529,SMALL(IF("В"='10. Свод Перечней'!$I$4:$Q$529,ROW('10. Свод Перечней'!$C$4:$C$529)-3,""),ROW()-6)),"")</f>
        <v>Мед натуральный пчелиный тип 1</v>
      </c>
      <c r="D90" s="20" t="str">
        <f>IFERROR(VLOOKUP(C90,'10. Свод Перечней'!C:H,2,0),"")</f>
        <v>01.49.21.110</v>
      </c>
      <c r="E90" s="20" t="str">
        <f>IFERROR(VLOOKUP(C90,'10. Свод Перечней'!C:H,3,0),"")</f>
        <v>001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0" s="20" t="str">
        <f>IF(LEN(IFERROR(VLOOKUP(C90,'10. Свод Перечней'!C:H,6,0),""))&gt;1,IFERROR(VLOOKUP(C90,'10. Свод Перечней'!C:H,6,0),""),"")</f>
        <v>01.49.21.110-00000001, 01.49.21.110-00000002, 01.49.21.110-00000003</v>
      </c>
      <c r="I90" s="2"/>
    </row>
    <row r="91" spans="1:9" s="3" customFormat="1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Морская капуста</v>
      </c>
      <c r="C91" s="20" t="str">
        <f t="array" ref="C91">IFERROR(INDEX('10. Свод Перечней'!$C$4:$C$529,SMALL(IF("В"='10. Свод Перечней'!$I$4:$Q$529,ROW('10. Свод Перечней'!$C$4:$C$529)-3,""),ROW()-6)),"")</f>
        <v>Капуста морская тип 1</v>
      </c>
      <c r="D91" s="20" t="str">
        <f>IFERROR(VLOOKUP(C91,'10. Свод Перечней'!C:H,2,0),"")</f>
        <v>03.11.63.120</v>
      </c>
      <c r="E91" s="20" t="str">
        <f>IFERROR(VLOOKUP(C91,'10. Свод Перечней'!C:H,3,0),"")</f>
        <v>001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91" s="20" t="str">
        <f>IF(LEN(IFERROR(VLOOKUP(C91,'10. Свод Перечней'!C:H,6,0),""))&gt;1,IFERROR(VLOOKUP(C91,'10. Свод Перечней'!C:H,6,0),""),"")</f>
        <v/>
      </c>
      <c r="I91" s="2"/>
    </row>
    <row r="92" spans="1:9" s="3" customFormat="1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Говядина, замороженная в полутушах</v>
      </c>
      <c r="C92" s="20" t="str">
        <f t="array" ref="C92">IFERROR(INDEX('10. Свод Перечней'!$C$4:$C$529,SMALL(IF("В"='10. Свод Перечней'!$I$4:$Q$529,ROW('10. Свод Перечней'!$C$4:$C$529)-3,""),ROW()-6)),"")</f>
        <v>Говядина замороженная тип 1</v>
      </c>
      <c r="D92" s="20" t="str">
        <f>IFERROR(VLOOKUP(C92,'10. Свод Перечней'!C:H,2,0),"")</f>
        <v>10.11.31.110</v>
      </c>
      <c r="E92" s="20" t="str">
        <f>IFERROR(VLOOKUP(C92,'10. Свод Перечней'!C:H,3,0),"")</f>
        <v>003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2" s="20" t="str">
        <f>IF(LEN(IFERROR(VLOOKUP(C92,'10. Свод Перечней'!C:H,6,0),""))&gt;1,IFERROR(VLOOKUP(C92,'10. Свод Перечней'!C:H,6,0),""),"")</f>
        <v>10.11.31.110-00000006</v>
      </c>
      <c r="I92" s="2"/>
    </row>
    <row r="93" spans="1:9" s="3" customFormat="1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Говядина, замороженная в четвертинах</v>
      </c>
      <c r="C93" s="20" t="str">
        <f t="array" ref="C93">IFERROR(INDEX('10. Свод Перечней'!$C$4:$C$529,SMALL(IF("В"='10. Свод Перечней'!$I$4:$Q$529,ROW('10. Свод Перечней'!$C$4:$C$529)-3,""),ROW()-6)),"")</f>
        <v>Говядина замороженная тип 2</v>
      </c>
      <c r="D93" s="20" t="str">
        <f>IFERROR(VLOOKUP(C93,'10. Свод Перечней'!C:H,2,0),"")</f>
        <v>10.11.31.110</v>
      </c>
      <c r="E93" s="20" t="str">
        <f>IFERROR(VLOOKUP(C93,'10. Свод Перечней'!C:H,3,0),"")</f>
        <v>004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3" s="20" t="str">
        <f>IF(LEN(IFERROR(VLOOKUP(C93,'10. Свод Перечней'!C:H,6,0),""))&gt;1,IFERROR(VLOOKUP(C93,'10. Свод Перечней'!C:H,6,0),""),"")</f>
        <v>10.11.31.110-00000005</v>
      </c>
      <c r="I93" s="2"/>
    </row>
    <row r="94" spans="1:9" s="3" customFormat="1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Мясо говядина б/к (задняя часть) замороженная</v>
      </c>
      <c r="C94" s="20" t="str">
        <f t="array" ref="C94">IFERROR(INDEX('10. Свод Перечней'!$C$4:$C$529,SMALL(IF("В"='10. Свод Перечней'!$I$4:$Q$529,ROW('10. Свод Перечней'!$C$4:$C$529)-3,""),ROW()-6)),"")</f>
        <v>Говядина замороженная тип 3</v>
      </c>
      <c r="D94" s="20" t="str">
        <f>IFERROR(VLOOKUP(C94,'10. Свод Перечней'!C:H,2,0),"")</f>
        <v>10.11.31.110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20" t="str">
        <f>IF(LEN(IFERROR(VLOOKUP(C94,'10. Свод Перечней'!C:H,6,0),""))&gt;1,IFERROR(VLOOKUP(C94,'10. Свод Перечней'!C:H,6,0),""),"")</f>
        <v>10.11.31.110-00000003</v>
      </c>
      <c r="I94" s="2"/>
    </row>
    <row r="95" spans="1:9" s="3" customFormat="1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Мясо говядина б/к (лопатка) замороженная</v>
      </c>
      <c r="C95" s="20" t="str">
        <f t="array" ref="C95">IFERROR(INDEX('10. Свод Перечней'!$C$4:$C$529,SMALL(IF("В"='10. Свод Перечней'!$I$4:$Q$529,ROW('10. Свод Перечней'!$C$4:$C$529)-3,""),ROW()-6)),"")</f>
        <v>Говядина замороженная тип 4</v>
      </c>
      <c r="D95" s="20" t="str">
        <f>IFERROR(VLOOKUP(C95,'10. Свод Перечней'!C:H,2,0),"")</f>
        <v>10.11.31.110</v>
      </c>
      <c r="E95" s="20" t="str">
        <f>IFERROR(VLOOKUP(C95,'10. Свод Перечней'!C:H,3,0),"")</f>
        <v>002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20" t="str">
        <f>IF(LEN(IFERROR(VLOOKUP(C95,'10. Свод Перечней'!C:H,6,0),""))&gt;1,IFERROR(VLOOKUP(C95,'10. Свод Перечней'!C:H,6,0),""),"")</f>
        <v>10.11.31.110-00000003</v>
      </c>
      <c r="I95" s="2"/>
    </row>
    <row r="96" spans="1:9" s="3" customFormat="1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Мясо говядина б/к (шея) замороженная</v>
      </c>
      <c r="C96" s="20" t="str">
        <f t="array" ref="C96">IFERROR(INDEX('10. Свод Перечней'!$C$4:$C$529,SMALL(IF("В"='10. Свод Перечней'!$I$4:$Q$529,ROW('10. Свод Перечней'!$C$4:$C$529)-3,""),ROW()-6)),"")</f>
        <v>Говядина замороженная тип 5</v>
      </c>
      <c r="D96" s="20" t="str">
        <f>IFERROR(VLOOKUP(C96,'10. Свод Перечней'!C:H,2,0),"")</f>
        <v>10.11.31.110</v>
      </c>
      <c r="E96" s="20" t="str">
        <f>IFERROR(VLOOKUP(C96,'10. Свод Перечней'!C:H,3,0),"")</f>
        <v>005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20" t="str">
        <f>IF(LEN(IFERROR(VLOOKUP(C96,'10. Свод Перечней'!C:H,6,0),""))&gt;1,IFERROR(VLOOKUP(C96,'10. Свод Перечней'!C:H,6,0),""),"")</f>
        <v>10.11.31.110-00000003</v>
      </c>
      <c r="I96" s="2"/>
    </row>
    <row r="97" spans="1:9" s="3" customFormat="1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Телятина замороженная</v>
      </c>
      <c r="C97" s="20" t="str">
        <f t="array" ref="C97">IFERROR(INDEX('10. Свод Перечней'!$C$4:$C$529,SMALL(IF("В"='10. Свод Перечней'!$I$4:$Q$529,ROW('10. Свод Перечней'!$C$4:$C$529)-3,""),ROW()-6)),"")</f>
        <v>Телятина замороженная тип 1</v>
      </c>
      <c r="D97" s="20" t="str">
        <f>IFERROR(VLOOKUP(C97,'10. Свод Перечней'!C:H,2,0),"")</f>
        <v>10.11.31.120</v>
      </c>
      <c r="E97" s="20" t="str">
        <f>IFERROR(VLOOKUP(C97,'10. Свод Перечней'!C:H,3,0),"")</f>
        <v>001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20" t="str">
        <f>IF(LEN(IFERROR(VLOOKUP(C97,'10. Свод Перечней'!C:H,6,0),""))&gt;1,IFERROR(VLOOKUP(C97,'10. Свод Перечней'!C:H,6,0),""),"")</f>
        <v>10.11.31.120-00000003</v>
      </c>
      <c r="I97" s="2"/>
    </row>
    <row r="98" spans="1:9" s="3" customFormat="1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Печень говяжья замороженная</v>
      </c>
      <c r="C98" s="20" t="str">
        <f t="array" ref="C98">IFERROR(INDEX('10. Свод Перечней'!$C$4:$C$529,SMALL(IF("В"='10. Свод Перечней'!$I$4:$Q$529,ROW('10. Свод Перечней'!$C$4:$C$529)-3,""),ROW()-6)),"")</f>
        <v>Субпродукты пищевые крупного рогатого скота замороженные тип 1</v>
      </c>
      <c r="D98" s="20" t="str">
        <f>IFERROR(VLOOKUP(C98,'10. Свод Перечней'!C:H,2,0),"")</f>
        <v>10.11.31.140</v>
      </c>
      <c r="E98" s="20" t="str">
        <f>IFERROR(VLOOKUP(C98,'10. Свод Перечней'!C:H,3,0),"")</f>
        <v>001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98" s="20" t="str">
        <f>IF(LEN(IFERROR(VLOOKUP(C98,'10. Свод Перечней'!C:H,6,0),""))&gt;1,IFERROR(VLOOKUP(C98,'10. Свод Перечней'!C:H,6,0),""),"")</f>
        <v>10.11.31.140-00000001</v>
      </c>
      <c r="I98" s="2"/>
    </row>
    <row r="99" spans="1:9" s="3" customFormat="1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Сердце говяжье замороженное</v>
      </c>
      <c r="C99" s="20" t="str">
        <f t="array" ref="C99">IFERROR(INDEX('10. Свод Перечней'!$C$4:$C$529,SMALL(IF("В"='10. Свод Перечней'!$I$4:$Q$529,ROW('10. Свод Перечней'!$C$4:$C$529)-3,""),ROW()-6)),"")</f>
        <v>Субпродукты пищевые крупного рогатого скота замороженные тип 2</v>
      </c>
      <c r="D99" s="20" t="str">
        <f>IFERROR(VLOOKUP(C99,'10. Свод Перечней'!C:H,2,0),"")</f>
        <v>10.11.31.140</v>
      </c>
      <c r="E99" s="20" t="str">
        <f>IFERROR(VLOOKUP(C99,'10. Свод Перечней'!C:H,3,0),"")</f>
        <v>002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20" t="str">
        <f>IF(LEN(IFERROR(VLOOKUP(C99,'10. Свод Перечней'!C:H,6,0),""))&gt;1,IFERROR(VLOOKUP(C99,'10. Свод Перечней'!C:H,6,0),""),"")</f>
        <v>10.11.31.140-00000001</v>
      </c>
      <c r="I99" s="2"/>
    </row>
    <row r="100" spans="1:9" s="3" customFormat="1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Язык говяжий замороженный</v>
      </c>
      <c r="C100" s="20" t="str">
        <f t="array" ref="C100">IFERROR(INDEX('10. Свод Перечней'!$C$4:$C$529,SMALL(IF("В"='10. Свод Перечней'!$I$4:$Q$529,ROW('10. Свод Перечней'!$C$4:$C$529)-3,""),ROW()-6)),"")</f>
        <v>Субпродукты пищевые крупного рогатого скота замороженные тип 3</v>
      </c>
      <c r="D100" s="20" t="str">
        <f>IFERROR(VLOOKUP(C100,'10. Свод Перечней'!C:H,2,0),"")</f>
        <v>10.11.31.140</v>
      </c>
      <c r="E100" s="20" t="str">
        <f>IFERROR(VLOOKUP(C100,'10. Свод Перечней'!C:H,3,0),"")</f>
        <v>003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20" t="str">
        <f>IF(LEN(IFERROR(VLOOKUP(C100,'10. Свод Перечней'!C:H,6,0),""))&gt;1,IFERROR(VLOOKUP(C100,'10. Свод Перечней'!C:H,6,0),""),"")</f>
        <v>10.11.31.140-00000001</v>
      </c>
      <c r="I100" s="2"/>
    </row>
    <row r="101" spans="1:9" s="3" customFormat="1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Свинина (в полутушах) замороженная</v>
      </c>
      <c r="C101" s="20" t="str">
        <f t="array" ref="C101">IFERROR(INDEX('10. Свод Перечней'!$C$4:$C$529,SMALL(IF("В"='10. Свод Перечней'!$I$4:$Q$529,ROW('10. Свод Перечней'!$C$4:$C$529)-3,""),ROW()-6)),"")</f>
        <v>Свинина замороженная тип 1</v>
      </c>
      <c r="D101" s="20" t="str">
        <f>IFERROR(VLOOKUP(C101,'10. Свод Перечней'!C:H,2,0),"")</f>
        <v>10.11.32.110</v>
      </c>
      <c r="E101" s="20" t="str">
        <f>IFERROR(VLOOKUP(C101,'10. Свод Перечней'!C:H,3,0),"")</f>
        <v>001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1" s="20" t="str">
        <f>IF(LEN(IFERROR(VLOOKUP(C101,'10. Свод Перечней'!C:H,6,0),""))&gt;1,IFERROR(VLOOKUP(C101,'10. Свод Перечней'!C:H,6,0),""),"")</f>
        <v>10.11.32.110-00000006</v>
      </c>
      <c r="I101" s="2"/>
    </row>
    <row r="102" spans="1:9" s="3" customFormat="1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Свинина (в тушах) замороженная</v>
      </c>
      <c r="C102" s="20" t="str">
        <f t="array" ref="C102">IFERROR(INDEX('10. Свод Перечней'!$C$4:$C$529,SMALL(IF("В"='10. Свод Перечней'!$I$4:$Q$529,ROW('10. Свод Перечней'!$C$4:$C$529)-3,""),ROW()-6)),"")</f>
        <v>Свинина замороженная тип 2</v>
      </c>
      <c r="D102" s="20" t="str">
        <f>IFERROR(VLOOKUP(C102,'10. Свод Перечней'!C:H,2,0),"")</f>
        <v>10.11.32.110</v>
      </c>
      <c r="E102" s="20" t="str">
        <f>IFERROR(VLOOKUP(C102,'10. Свод Перечней'!C:H,3,0),"")</f>
        <v>004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2" s="20" t="str">
        <f>IF(LEN(IFERROR(VLOOKUP(C102,'10. Свод Перечней'!C:H,6,0),""))&gt;1,IFERROR(VLOOKUP(C102,'10. Свод Перечней'!C:H,6,0),""),"")</f>
        <v>10.11.32.110-00000007</v>
      </c>
      <c r="I102" s="2"/>
    </row>
    <row r="103" spans="1:9" s="3" customFormat="1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Свинина мясная б/к (лопатка) замороженная</v>
      </c>
      <c r="C103" s="20" t="str">
        <f t="array" ref="C103">IFERROR(INDEX('10. Свод Перечней'!$C$4:$C$529,SMALL(IF("В"='10. Свод Перечней'!$I$4:$Q$529,ROW('10. Свод Перечней'!$C$4:$C$529)-3,""),ROW()-6)),"")</f>
        <v>Свинина замороженная тип 3</v>
      </c>
      <c r="D103" s="20" t="str">
        <f>IFERROR(VLOOKUP(C103,'10. Свод Перечней'!C:H,2,0),"")</f>
        <v>10.11.32.110</v>
      </c>
      <c r="E103" s="20" t="str">
        <f>IFERROR(VLOOKUP(C103,'10. Свод Перечней'!C:H,3,0),"")</f>
        <v>002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20" t="str">
        <f>IF(LEN(IFERROR(VLOOKUP(C103,'10. Свод Перечней'!C:H,6,0),""))&gt;1,IFERROR(VLOOKUP(C103,'10. Свод Перечней'!C:H,6,0),""),"")</f>
        <v>10.11.32.110-00000003</v>
      </c>
      <c r="I103" s="2"/>
    </row>
    <row r="104" spans="1:9" s="3" customFormat="1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Свинина мясная б/к (окорок) замороженная</v>
      </c>
      <c r="C104" s="20" t="str">
        <f t="array" ref="C104">IFERROR(INDEX('10. Свод Перечней'!$C$4:$C$529,SMALL(IF("В"='10. Свод Перечней'!$I$4:$Q$529,ROW('10. Свод Перечней'!$C$4:$C$529)-3,""),ROW()-6)),"")</f>
        <v>Свинина замороженная тип 4</v>
      </c>
      <c r="D104" s="20" t="str">
        <f>IFERROR(VLOOKUP(C104,'10. Свод Перечней'!C:H,2,0),"")</f>
        <v>10.11.32.110</v>
      </c>
      <c r="E104" s="20" t="str">
        <f>IFERROR(VLOOKUP(C104,'10. Свод Перечней'!C:H,3,0),"")</f>
        <v>003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4" s="20" t="str">
        <f>IF(LEN(IFERROR(VLOOKUP(C104,'10. Свод Перечней'!C:H,6,0),""))&gt;1,IFERROR(VLOOKUP(C104,'10. Свод Перечней'!C:H,6,0),""),"")</f>
        <v>10.11.32.110-00000003</v>
      </c>
      <c r="I104" s="2"/>
    </row>
    <row r="105" spans="1:9" s="3" customFormat="1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Сердце свиное замороженное</v>
      </c>
      <c r="C105" s="20" t="str">
        <f t="array" ref="C105">IFERROR(INDEX('10. Свод Перечней'!$C$4:$C$529,SMALL(IF("В"='10. Свод Перечней'!$I$4:$Q$529,ROW('10. Свод Перечней'!$C$4:$C$529)-3,""),ROW()-6)),"")</f>
        <v>Субпродукты пищевые свиные замороженные тип 1</v>
      </c>
      <c r="D105" s="20" t="str">
        <f>IFERROR(VLOOKUP(C105,'10. Свод Перечней'!C:H,2,0),"")</f>
        <v>10.11.32.140</v>
      </c>
      <c r="E105" s="20" t="str">
        <f>IFERROR(VLOOKUP(C105,'10. Свод Перечней'!C:H,3,0),"")</f>
        <v>001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20" t="str">
        <f>IF(LEN(IFERROR(VLOOKUP(C105,'10. Свод Перечней'!C:H,6,0),""))&gt;1,IFERROR(VLOOKUP(C105,'10. Свод Перечней'!C:H,6,0),""),"")</f>
        <v>10.11.32.140-00000001</v>
      </c>
      <c r="I105" s="2"/>
    </row>
    <row r="106" spans="1:9" s="3" customFormat="1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Язык свиной замороженный</v>
      </c>
      <c r="C106" s="20" t="str">
        <f t="array" ref="C106">IFERROR(INDEX('10. Свод Перечней'!$C$4:$C$529,SMALL(IF("В"='10. Свод Перечней'!$I$4:$Q$529,ROW('10. Свод Перечней'!$C$4:$C$529)-3,""),ROW()-6)),"")</f>
        <v>Субпродукты пищевые свиные замороженные тип 2</v>
      </c>
      <c r="D106" s="20" t="str">
        <f>IFERROR(VLOOKUP(C106,'10. Свод Перечней'!C:H,2,0),"")</f>
        <v>10.11.32.140</v>
      </c>
      <c r="E106" s="20" t="str">
        <f>IFERROR(VLOOKUP(C106,'10. Свод Перечней'!C:H,3,0),"")</f>
        <v>002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20" t="str">
        <f>IF(LEN(IFERROR(VLOOKUP(C106,'10. Свод Перечней'!C:H,6,0),""))&gt;1,IFERROR(VLOOKUP(C106,'10. Свод Перечней'!C:H,6,0),""),"")</f>
        <v>10.11.32.140-00000001</v>
      </c>
      <c r="I106" s="2"/>
    </row>
    <row r="107" spans="1:9" s="3" customFormat="1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Мясо кролика замороженное
(Тушки кроликов, кроликов-бройлеров и их части)</v>
      </c>
      <c r="C107" s="20" t="str">
        <f t="array" ref="C107">IFERROR(INDEX('10. Свод Перечней'!$C$4:$C$529,SMALL(IF("В"='10. Свод Перечней'!$I$4:$Q$529,ROW('10. Свод Перечней'!$C$4:$C$529)-3,""),ROW()-6)),"")</f>
        <v>Мясо кролика тип 1</v>
      </c>
      <c r="D107" s="20" t="str">
        <f>IFERROR(VLOOKUP(C107,'10. Свод Перечней'!C:H,2,0),"")</f>
        <v>10.11.39.110</v>
      </c>
      <c r="E107" s="20" t="str">
        <f>IFERROR(VLOOKUP(C107,'10. Свод Перечней'!C:H,3,0),"")</f>
        <v>001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7" s="20" t="str">
        <f>IF(LEN(IFERROR(VLOOKUP(C107,'10. Свод Перечней'!C:H,6,0),""))&gt;1,IFERROR(VLOOKUP(C107,'10. Свод Перечней'!C:H,6,0),""),"")</f>
        <v/>
      </c>
      <c r="I107" s="2"/>
    </row>
    <row r="108" spans="1:9" s="3" customFormat="1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Грудки кур охлажденные</v>
      </c>
      <c r="C108" s="20" t="str">
        <f t="array" ref="C108">IFERROR(INDEX('10. Свод Перечней'!$C$4:$C$529,SMALL(IF("В"='10. Свод Перечней'!$I$4:$Q$529,ROW('10. Свод Перечней'!$C$4:$C$529)-3,""),ROW()-6)),"")</f>
        <v>Мясо сельскохозяйственной птицы охлажденное тип 1</v>
      </c>
      <c r="D108" s="20" t="str">
        <f>IFERROR(VLOOKUP(C108,'10. Свод Перечней'!C:H,2,0),"")</f>
        <v>10.12.10.110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20" t="str">
        <f>IF(LEN(IFERROR(VLOOKUP(C108,'10. Свод Перечней'!C:H,6,0),""))&gt;1,IFERROR(VLOOKUP(C108,'10. Свод Перечней'!C:H,6,0),""),"")</f>
        <v>10.12.10.000-00000006</v>
      </c>
      <c r="I108" s="2"/>
    </row>
    <row r="109" spans="1:9" s="3" customFormat="1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Мясо цыплят- бройлеров (тушки) охлажденные</v>
      </c>
      <c r="C109" s="20" t="str">
        <f t="array" ref="C109">IFERROR(INDEX('10. Свод Перечней'!$C$4:$C$529,SMALL(IF("В"='10. Свод Перечней'!$I$4:$Q$529,ROW('10. Свод Перечней'!$C$4:$C$529)-3,""),ROW()-6)),"")</f>
        <v>Мясо сельскохозяйственной птицы охлажденное тип 2</v>
      </c>
      <c r="D109" s="20" t="str">
        <f>IFERROR(VLOOKUP(C109,'10. Свод Перечней'!C:H,2,0),"")</f>
        <v>10.12.10.110</v>
      </c>
      <c r="E109" s="20" t="str">
        <f>IFERROR(VLOOKUP(C109,'10. Свод Перечней'!C:H,3,0),"")</f>
        <v>002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20" t="str">
        <f>IF(LEN(IFERROR(VLOOKUP(C109,'10. Свод Перечней'!C:H,6,0),""))&gt;1,IFERROR(VLOOKUP(C109,'10. Свод Перечней'!C:H,6,0),""),"")</f>
        <v>10.12.10.000-00000005</v>
      </c>
      <c r="I109" s="2"/>
    </row>
    <row r="110" spans="1:9" s="3" customFormat="1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Окорчок куриный охлажденный (отечественный)</v>
      </c>
      <c r="C110" s="20" t="str">
        <f t="array" ref="C110">IFERROR(INDEX('10. Свод Перечней'!$C$4:$C$529,SMALL(IF("В"='10. Свод Перечней'!$I$4:$Q$529,ROW('10. Свод Перечней'!$C$4:$C$529)-3,""),ROW()-6)),"")</f>
        <v>Мясо сельскохозяйственной птицы охлажденное тип 3</v>
      </c>
      <c r="D110" s="20" t="str">
        <f>IFERROR(VLOOKUP(C110,'10. Свод Перечней'!C:H,2,0),"")</f>
        <v>10.12.10.110</v>
      </c>
      <c r="E110" s="20" t="str">
        <f>IFERROR(VLOOKUP(C110,'10. Свод Перечней'!C:H,3,0),"")</f>
        <v>003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20" t="str">
        <f>IF(LEN(IFERROR(VLOOKUP(C110,'10. Свод Перечней'!C:H,6,0),""))&gt;1,IFERROR(VLOOKUP(C110,'10. Свод Перечней'!C:H,6,0),""),"")</f>
        <v>10.12.10.000-00000006</v>
      </c>
      <c r="I110" s="2"/>
    </row>
    <row r="111" spans="1:9" s="3" customFormat="1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Филе индейки охлажденное</v>
      </c>
      <c r="C111" s="20" t="str">
        <f t="array" ref="C111">IFERROR(INDEX('10. Свод Перечней'!$C$4:$C$529,SMALL(IF("В"='10. Свод Перечней'!$I$4:$Q$529,ROW('10. Свод Перечней'!$C$4:$C$529)-3,""),ROW()-6)),"")</f>
        <v>Мясо сельскохозяйственной птицы охлажденное тип 4</v>
      </c>
      <c r="D111" s="20" t="str">
        <f>IFERROR(VLOOKUP(C111,'10. Свод Перечней'!C:H,2,0),"")</f>
        <v>10.12.10.120</v>
      </c>
      <c r="E111" s="20" t="str">
        <f>IFERROR(VLOOKUP(C111,'10. Свод Перечней'!C:H,3,0),"")</f>
        <v>001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11" s="20" t="str">
        <f>IF(LEN(IFERROR(VLOOKUP(C111,'10. Свод Перечней'!C:H,6,0),""))&gt;1,IFERROR(VLOOKUP(C111,'10. Свод Перечней'!C:H,6,0),""),"")</f>
        <v>10.12.10.000-00000007</v>
      </c>
      <c r="I111" s="2"/>
    </row>
    <row r="112" spans="1:9" s="3" customFormat="1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Филе грудки цыпленка охлажденное</v>
      </c>
      <c r="C112" s="20" t="str">
        <f t="array" ref="C112">IFERROR(INDEX('10. Свод Перечней'!$C$4:$C$529,SMALL(IF("В"='10.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112" s="20" t="str">
        <f>IFERROR(VLOOKUP(C112,'10. Свод Перечней'!C:H,2,0),"")</f>
        <v>10.12.10.170</v>
      </c>
      <c r="E112" s="20" t="str">
        <f>IFERROR(VLOOKUP(C112,'10. Свод Перечней'!C:H,3,0),"")</f>
        <v>001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2" s="20" t="str">
        <f>IF(LEN(IFERROR(VLOOKUP(C112,'10. Свод Перечней'!C:H,6,0),""))&gt;1,IFERROR(VLOOKUP(C112,'10. Свод Перечней'!C:H,6,0),""),"")</f>
        <v>10.12.10.170-00000004</v>
      </c>
      <c r="I112" s="2"/>
    </row>
    <row r="113" spans="1:9" s="3" customFormat="1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грудки цыпленка замороженное</v>
      </c>
      <c r="C113" s="20" t="str">
        <f t="array" ref="C113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113" s="20" t="str">
        <f>IFERROR(VLOOKUP(C113,'10. Свод Перечней'!C:H,2,0),"")</f>
        <v>10.12.20.170</v>
      </c>
      <c r="E113" s="20" t="str">
        <f>IFERROR(VLOOKUP(C113,'10. Свод Перечней'!C:H,3,0),"")</f>
        <v>001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3" s="20" t="str">
        <f>IF(LEN(IFERROR(VLOOKUP(C113,'10. Свод Перечней'!C:H,6,0),""))&gt;1,IFERROR(VLOOKUP(C113,'10. Свод Перечней'!C:H,6,0),""),"")</f>
        <v>10.12.20.000-00000006</v>
      </c>
      <c r="I113" s="2"/>
    </row>
    <row r="114" spans="1:9" s="3" customFormat="1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Грудки кур замороженные</v>
      </c>
      <c r="C114" s="20" t="str">
        <f t="array" ref="C114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114" s="20" t="str">
        <f>IFERROR(VLOOKUP(C114,'10. Свод Перечней'!C:H,2,0),"")</f>
        <v>10.12.20.110</v>
      </c>
      <c r="E114" s="20" t="str">
        <f>IFERROR(VLOOKUP(C114,'10. Свод Перечней'!C:H,3,0),"")</f>
        <v>004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20" t="str">
        <f>IF(LEN(IFERROR(VLOOKUP(C114,'10. Свод Перечней'!C:H,6,0),""))&gt;1,IFERROR(VLOOKUP(C114,'10. Свод Перечней'!C:H,6,0),""),"")</f>
        <v>10.12.20.000-00000007</v>
      </c>
      <c r="I114" s="2"/>
    </row>
    <row r="115" spans="1:9" s="3" customFormat="1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Кура потрошеная замороженная</v>
      </c>
      <c r="C115" s="20" t="str">
        <f t="array" ref="C115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115" s="20" t="str">
        <f>IFERROR(VLOOKUP(C115,'10. Свод Перечней'!C:H,2,0),"")</f>
        <v>10.12.20.110</v>
      </c>
      <c r="E115" s="20" t="str">
        <f>IFERROR(VLOOKUP(C115,'10. Свод Перечней'!C:H,3,0),"")</f>
        <v>003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5" s="20" t="str">
        <f>IF(LEN(IFERROR(VLOOKUP(C115,'10. Свод Перечней'!C:H,6,0),""))&gt;1,IFERROR(VLOOKUP(C115,'10. Свод Перечней'!C:H,6,0),""),"")</f>
        <v>10.12.20.000-00000007</v>
      </c>
      <c r="I115" s="2"/>
    </row>
    <row r="116" spans="1:9" s="3" customFormat="1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Мясо цыплят- бройлеров (тушки) замороженное</v>
      </c>
      <c r="C116" s="20" t="str">
        <f t="array" ref="C116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116" s="20" t="str">
        <f>IFERROR(VLOOKUP(C116,'10. Свод Перечней'!C:H,2,0),"")</f>
        <v>10.12.20.110</v>
      </c>
      <c r="E116" s="20" t="str">
        <f>IFERROR(VLOOKUP(C116,'10. Свод Перечней'!C:H,3,0),"")</f>
        <v>001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20" t="str">
        <f>IF(LEN(IFERROR(VLOOKUP(C116,'10. Свод Перечней'!C:H,6,0),""))&gt;1,IFERROR(VLOOKUP(C116,'10. Свод Перечней'!C:H,6,0),""),"")</f>
        <v>10.12.20.000-00000006</v>
      </c>
      <c r="I116" s="2"/>
    </row>
    <row r="117" spans="1:9" s="3" customFormat="1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Окорочок куриный замороженный (отечественный)</v>
      </c>
      <c r="C117" s="20" t="str">
        <f t="array" ref="C117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17" s="20" t="str">
        <f>IFERROR(VLOOKUP(C117,'10. Свод Перечней'!C:H,2,0),"")</f>
        <v>10.12.20.110</v>
      </c>
      <c r="E117" s="20" t="str">
        <f>IFERROR(VLOOKUP(C117,'10. Свод Перечней'!C:H,3,0),"")</f>
        <v>005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20" t="str">
        <f>IF(LEN(IFERROR(VLOOKUP(C117,'10. Свод Перечней'!C:H,6,0),""))&gt;1,IFERROR(VLOOKUP(C117,'10. Свод Перечней'!C:H,6,0),""),"")</f>
        <v>10.12.20.000-00000007</v>
      </c>
      <c r="I117" s="2"/>
    </row>
    <row r="118" spans="1:9" s="3" customFormat="1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Филе индейки замороженное</v>
      </c>
      <c r="C118" s="20" t="str">
        <f t="array" ref="C118">IFERROR(INDEX('10. Свод Перечней'!$C$4:$C$529,SMALL(IF("В"='10.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18" s="20" t="str">
        <f>IFERROR(VLOOKUP(C118,'10. Свод Перечней'!C:H,2,0),"")</f>
        <v>10.12.20.120</v>
      </c>
      <c r="E118" s="20" t="str">
        <f>IFERROR(VLOOKUP(C118,'10. Свод Перечней'!C:H,3,0),"")</f>
        <v>001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18" s="20" t="str">
        <f>IF(LEN(IFERROR(VLOOKUP(C118,'10. Свод Перечней'!C:H,6,0),""))&gt;1,IFERROR(VLOOKUP(C118,'10. Свод Перечней'!C:H,6,0),""),"")</f>
        <v>10.12.20.000-00000008</v>
      </c>
      <c r="I118" s="2"/>
    </row>
    <row r="119" spans="1:9" s="3" customFormat="1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Колбаса вареная в ассортименте</v>
      </c>
      <c r="C119" s="20" t="str">
        <f t="array" ref="C119">IFERROR(INDEX('10. Свод Перечней'!$C$4:$C$529,SMALL(IF("В"='10. Свод Перечней'!$I$4:$Q$529,ROW('10. Свод Перечней'!$C$4:$C$529)-3,""),ROW()-6)),"")</f>
        <v>Изделия колбасные вареные, в том числе фаршированные мясные тип 1</v>
      </c>
      <c r="D119" s="20" t="str">
        <f>IFERROR(VLOOKUP(C119,'10. Свод Перечней'!C:H,2,0),"")</f>
        <v>10.13.14.111</v>
      </c>
      <c r="E119" s="20" t="str">
        <f>IFERROR(VLOOKUP(C119,'10. Свод Перечней'!C:H,3,0),"")</f>
        <v>001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9" s="20" t="str">
        <f>IF(LEN(IFERROR(VLOOKUP(C119,'10. Свод Перечней'!C:H,6,0),""))&gt;1,IFERROR(VLOOKUP(C119,'10. Свод Перечней'!C:H,6,0),""),"")</f>
        <v>10.13.14.110-00000002</v>
      </c>
      <c r="I119" s="2"/>
    </row>
    <row r="120" spans="1:9" s="3" customFormat="1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Сосиски вареные в ассортименте</v>
      </c>
      <c r="C120" s="20" t="str">
        <f t="array" ref="C120">IFERROR(INDEX('10. Свод Перечней'!$C$4:$C$529,SMALL(IF("В"='10. Свод Перечней'!$I$4:$Q$529,ROW('10. Свод Перечней'!$C$4:$C$529)-3,""),ROW()-6)),"")</f>
        <v>Изделия колбасные вареные, в том числе фаршированные мясные тип 3</v>
      </c>
      <c r="D120" s="20" t="str">
        <f>IFERROR(VLOOKUP(C120,'10. Свод Перечней'!C:H,2,0),"")</f>
        <v>10.13.14.112</v>
      </c>
      <c r="E120" s="20" t="str">
        <f>IFERROR(VLOOKUP(C120,'10. Свод Перечней'!C:H,3,0),"")</f>
        <v>004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20" s="20" t="str">
        <f>IF(LEN(IFERROR(VLOOKUP(C120,'10. Свод Перечней'!C:H,6,0),""))&gt;1,IFERROR(VLOOKUP(C120,'10. Свод Перечней'!C:H,6,0),""),"")</f>
        <v>10.13.14.110-00000018, 10.13.14.110-00000017</v>
      </c>
      <c r="I120" s="2"/>
    </row>
    <row r="121" spans="1:9" s="3" customFormat="1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Сардельки говяжьи</v>
      </c>
      <c r="C121" s="20" t="str">
        <f t="array" ref="C121">IFERROR(INDEX('10. Свод Перечней'!$C$4:$C$529,SMALL(IF("В"='10. Свод Перечней'!$I$4:$Q$529,ROW('10. Свод Перечней'!$C$4:$C$529)-3,""),ROW()-6)),"")</f>
        <v>Изделия колбасные вареные, в том числе фаршированные мясные тип 2</v>
      </c>
      <c r="D121" s="20" t="str">
        <f>IFERROR(VLOOKUP(C121,'10. Свод Перечней'!C:H,2,0),"")</f>
        <v>10.13.14.113</v>
      </c>
      <c r="E121" s="20" t="str">
        <f>IFERROR(VLOOKUP(C121,'10. Свод Перечней'!C:H,3,0),"")</f>
        <v>001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21" s="20" t="str">
        <f>IF(LEN(IFERROR(VLOOKUP(C121,'10. Свод Перечней'!C:H,6,0),""))&gt;1,IFERROR(VLOOKUP(C121,'10. Свод Перечней'!C:H,6,0),""),"")</f>
        <v>10.13.14.110-00000014</v>
      </c>
      <c r="I121" s="2"/>
    </row>
    <row r="122" spans="1:9" s="3" customFormat="1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Колбаса полукопченая в ассортименте</v>
      </c>
      <c r="C122" s="20" t="str">
        <f t="array" ref="C122">IFERROR(INDEX('10. Свод Перечней'!$C$4:$C$529,SMALL(IF("В"='10. Свод Перечней'!$I$4:$Q$529,ROW('10. Свод Перечней'!$C$4:$C$529)-3,""),ROW()-6)),"")</f>
        <v>Колбаса (колбаска) полукопченая мясная тип 1</v>
      </c>
      <c r="D122" s="20" t="str">
        <f>IFERROR(VLOOKUP(C122,'10. Свод Перечней'!C:H,2,0),"")</f>
        <v>10.13.14.411</v>
      </c>
      <c r="E122" s="20" t="str">
        <f>IFERROR(VLOOKUP(C122,'10. Свод Перечней'!C:H,3,0),"")</f>
        <v>001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22" s="20" t="str">
        <f>IF(LEN(IFERROR(VLOOKUP(C122,'10. Свод Перечней'!C:H,6,0),""))&gt;1,IFERROR(VLOOKUP(C122,'10. Свод Перечней'!C:H,6,0),""),"")</f>
        <v>10.13.14.411-00000001</v>
      </c>
      <c r="I122" s="2"/>
    </row>
    <row r="123" spans="1:9" s="3" customFormat="1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>Колбаса варено-копченая в ассортименте</v>
      </c>
      <c r="C123" s="20" t="str">
        <f t="array" ref="C123">IFERROR(INDEX('10. Свод Перечней'!$C$4:$C$529,SMALL(IF("В"='10. Свод Перечней'!$I$4:$Q$529,ROW('10. Свод Перечней'!$C$4:$C$529)-3,""),ROW()-6)),"")</f>
        <v>Колбаса (колбаска) варено-копченая мясная тип 1</v>
      </c>
      <c r="D123" s="20" t="str">
        <f>IFERROR(VLOOKUP(C123,'10. Свод Перечней'!C:H,2,0),"")</f>
        <v>10.13.14.412</v>
      </c>
      <c r="E123" s="20" t="str">
        <f>IFERROR(VLOOKUP(C123,'10. Свод Перечней'!C:H,3,0),"")</f>
        <v>001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23" s="20" t="str">
        <f>IF(LEN(IFERROR(VLOOKUP(C123,'10. Свод Перечней'!C:H,6,0),""))&gt;1,IFERROR(VLOOKUP(C123,'10. Свод Перечней'!C:H,6,0),""),"")</f>
        <v>10.13.14.412-00000001</v>
      </c>
      <c r="I123" s="2"/>
    </row>
    <row r="124" spans="1:9" s="3" customFormat="1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>Ветчина из говядины</v>
      </c>
      <c r="C124" s="20" t="str">
        <f t="array" ref="C124">IFERROR(INDEX('10. Свод Перечней'!$C$4:$C$529,SMALL(IF("В"='10. Свод Перечней'!$I$4:$Q$529,ROW('10. Свод Перечней'!$C$4:$C$529)-3,""),ROW()-6)),"")</f>
        <v>Ветчина тип 1</v>
      </c>
      <c r="D124" s="20" t="str">
        <f>IFERROR(VLOOKUP(C124,'10. Свод Перечней'!C:H,2,0),"")</f>
        <v>10.13.14.529</v>
      </c>
      <c r="E124" s="20" t="str">
        <f>IFERROR(VLOOKUP(C124,'10. Свод Перечней'!C:H,3,0),"")</f>
        <v>001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4" s="20" t="str">
        <f>IF(LEN(IFERROR(VLOOKUP(C124,'10. Свод Перечней'!C:H,6,0),""))&gt;1,IFERROR(VLOOKUP(C124,'10. Свод Перечней'!C:H,6,0),""),"")</f>
        <v/>
      </c>
      <c r="I124" s="2"/>
    </row>
    <row r="125" spans="1:9" s="3" customFormat="1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Ветчина из индейки</v>
      </c>
      <c r="C125" s="20" t="str">
        <f t="array" ref="C125">IFERROR(INDEX('10. Свод Перечней'!$C$4:$C$529,SMALL(IF("В"='10. Свод Перечней'!$I$4:$Q$529,ROW('10. Свод Перечней'!$C$4:$C$529)-3,""),ROW()-6)),"")</f>
        <v>Ветчина тип 2</v>
      </c>
      <c r="D125" s="20" t="str">
        <f>IFERROR(VLOOKUP(C125,'10. Свод Перечней'!C:H,2,0),"")</f>
        <v>10.13.14.529</v>
      </c>
      <c r="E125" s="20" t="str">
        <f>IFERROR(VLOOKUP(C125,'10. Свод Перечней'!C:H,3,0),"")</f>
        <v>002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5" s="20" t="str">
        <f>IF(LEN(IFERROR(VLOOKUP(C125,'10. Свод Перечней'!C:H,6,0),""))&gt;1,IFERROR(VLOOKUP(C125,'10. Свод Перечней'!C:H,6,0),""),"")</f>
        <v/>
      </c>
      <c r="I125" s="2"/>
    </row>
    <row r="126" spans="1:9" s="3" customFormat="1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Ветчина из кур</v>
      </c>
      <c r="C126" s="20" t="str">
        <f t="array" ref="C126">IFERROR(INDEX('10. Свод Перечней'!$C$4:$C$529,SMALL(IF("В"='10. Свод Перечней'!$I$4:$Q$529,ROW('10. Свод Перечней'!$C$4:$C$529)-3,""),ROW()-6)),"")</f>
        <v>Ветчина тип 3</v>
      </c>
      <c r="D126" s="20" t="str">
        <f>IFERROR(VLOOKUP(C126,'10. Свод Перечней'!C:H,2,0),"")</f>
        <v>10.13.14.529</v>
      </c>
      <c r="E126" s="20" t="str">
        <f>IFERROR(VLOOKUP(C126,'10. Свод Перечней'!C:H,3,0),"")</f>
        <v>003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6" s="20" t="str">
        <f>IF(LEN(IFERROR(VLOOKUP(C126,'10. Свод Перечней'!C:H,6,0),""))&gt;1,IFERROR(VLOOKUP(C126,'10. Свод Перечней'!C:H,6,0),""),"")</f>
        <v/>
      </c>
      <c r="I126" s="2"/>
    </row>
    <row r="127" spans="1:9" s="3" customFormat="1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Ветчина из свинины нежирных сортов</v>
      </c>
      <c r="C127" s="20" t="str">
        <f t="array" ref="C127">IFERROR(INDEX('10. Свод Перечней'!$C$4:$C$529,SMALL(IF("В"='10. Свод Перечней'!$I$4:$Q$529,ROW('10. Свод Перечней'!$C$4:$C$529)-3,""),ROW()-6)),"")</f>
        <v>Ветчина тип 4</v>
      </c>
      <c r="D127" s="20" t="str">
        <f>IFERROR(VLOOKUP(C127,'10. Свод Перечней'!C:H,2,0),"")</f>
        <v>10.13.14.529</v>
      </c>
      <c r="E127" s="20" t="str">
        <f>IFERROR(VLOOKUP(C127,'10. Свод Перечней'!C:H,3,0),"")</f>
        <v>004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Сорт: Высший
Сорт мяса: Нежирный
Тип мяса: Свинина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7" s="20" t="str">
        <f>IF(LEN(IFERROR(VLOOKUP(C127,'10. Свод Перечней'!C:H,6,0),""))&gt;1,IFERROR(VLOOKUP(C127,'10. Свод Перечней'!C:H,6,0),""),"")</f>
        <v/>
      </c>
      <c r="I127" s="2"/>
    </row>
    <row r="128" spans="1:9" s="3" customFormat="1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Продукты из свинины варёные. Окорок свиной</v>
      </c>
      <c r="C128" s="20" t="str">
        <f t="array" ref="C128">IFERROR(INDEX('10. Свод Перечней'!$C$4:$C$529,SMALL(IF("В"='10. Свод Перечней'!$I$4:$Q$529,ROW('10. Свод Перечней'!$C$4:$C$529)-3,""),ROW()-6)),"")</f>
        <v>Продукт из свинины тип 1</v>
      </c>
      <c r="D128" s="20" t="str">
        <f>IFERROR(VLOOKUP(C128,'10. Свод Перечней'!C:H,2,0),"")</f>
        <v>10.13.14.612</v>
      </c>
      <c r="E128" s="20" t="str">
        <f>IFERROR(VLOOKUP(C128,'10. Свод Перечней'!C:H,3,0),"")</f>
        <v>001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8" s="20" t="str">
        <f>IF(LEN(IFERROR(VLOOKUP(C128,'10. Свод Перечней'!C:H,6,0),""))&gt;1,IFERROR(VLOOKUP(C128,'10. Свод Перечней'!C:H,6,0),""),"")</f>
        <v/>
      </c>
      <c r="I128" s="2"/>
    </row>
    <row r="129" spans="1:9" s="3" customFormat="1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 xml:space="preserve">Продукты из свинины варёные. Рулет из свинины </v>
      </c>
      <c r="C129" s="20" t="str">
        <f t="array" ref="C129">IFERROR(INDEX('10. Свод Перечней'!$C$4:$C$529,SMALL(IF("В"='10. Свод Перечней'!$I$4:$Q$529,ROW('10. Свод Перечней'!$C$4:$C$529)-3,""),ROW()-6)),"")</f>
        <v>Продукт из свинины тип 2</v>
      </c>
      <c r="D129" s="20" t="str">
        <f>IFERROR(VLOOKUP(C129,'10. Свод Перечней'!C:H,2,0),"")</f>
        <v>10.13.14.612</v>
      </c>
      <c r="E129" s="20" t="str">
        <f>IFERROR(VLOOKUP(C129,'10. Свод Перечней'!C:H,3,0),"")</f>
        <v>002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9" s="20" t="str">
        <f>IF(LEN(IFERROR(VLOOKUP(C129,'10. Свод Перечней'!C:H,6,0),""))&gt;1,IFERROR(VLOOKUP(C129,'10. Свод Перечней'!C:H,6,0),""),"")</f>
        <v/>
      </c>
      <c r="I129" s="2"/>
    </row>
    <row r="130" spans="1:9" s="3" customFormat="1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Продукты из свинины копчено-запеченные. Бекон любительский</v>
      </c>
      <c r="C130" s="20" t="str">
        <f t="array" ref="C130">IFERROR(INDEX('10. Свод Перечней'!$C$4:$C$529,SMALL(IF("В"='10. Свод Перечней'!$I$4:$Q$529,ROW('10. Свод Перечней'!$C$4:$C$529)-3,""),ROW()-6)),"")</f>
        <v>Продукт из свинины тип 3</v>
      </c>
      <c r="D130" s="20" t="str">
        <f>IFERROR(VLOOKUP(C130,'10. Свод Перечней'!C:H,2,0),"")</f>
        <v>10.13.14.612</v>
      </c>
      <c r="E130" s="20" t="str">
        <f>IFERROR(VLOOKUP(C130,'10. Свод Перечней'!C:H,3,0),"")</f>
        <v>005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0" s="20" t="str">
        <f>IF(LEN(IFERROR(VLOOKUP(C130,'10. Свод Перечней'!C:H,6,0),""))&gt;1,IFERROR(VLOOKUP(C130,'10. Свод Перечней'!C:H,6,0),""),"")</f>
        <v/>
      </c>
      <c r="I130" s="2"/>
    </row>
    <row r="131" spans="1:9" s="3" customFormat="1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Продукты из свинины копчено-запеченные. Бекон столичный</v>
      </c>
      <c r="C131" s="20" t="str">
        <f t="array" ref="C131">IFERROR(INDEX('10. Свод Перечней'!$C$4:$C$529,SMALL(IF("В"='10. Свод Перечней'!$I$4:$Q$529,ROW('10. Свод Перечней'!$C$4:$C$529)-3,""),ROW()-6)),"")</f>
        <v>Продукт из свинины тип 4</v>
      </c>
      <c r="D131" s="20" t="str">
        <f>IFERROR(VLOOKUP(C131,'10. Свод Перечней'!C:H,2,0),"")</f>
        <v>10.13.14.612</v>
      </c>
      <c r="E131" s="20" t="str">
        <f>IFERROR(VLOOKUP(C131,'10. Свод Перечней'!C:H,3,0),"")</f>
        <v>006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1" s="20" t="str">
        <f>IF(LEN(IFERROR(VLOOKUP(C131,'10. Свод Перечней'!C:H,6,0),""))&gt;1,IFERROR(VLOOKUP(C131,'10. Свод Перечней'!C:H,6,0),""),"")</f>
        <v/>
      </c>
      <c r="I131" s="2"/>
    </row>
    <row r="132" spans="1:9" s="3" customFormat="1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 xml:space="preserve">Продукты из свинины копчено-запеченные. Грудинка </v>
      </c>
      <c r="C132" s="20" t="str">
        <f t="array" ref="C132">IFERROR(INDEX('10. Свод Перечней'!$C$4:$C$529,SMALL(IF("В"='10. Свод Перечней'!$I$4:$Q$529,ROW('10. Свод Перечней'!$C$4:$C$529)-3,""),ROW()-6)),"")</f>
        <v>Продукт из свинины тип 5</v>
      </c>
      <c r="D132" s="20" t="str">
        <f>IFERROR(VLOOKUP(C132,'10. Свод Перечней'!C:H,2,0),"")</f>
        <v>10.13.14.612</v>
      </c>
      <c r="E132" s="20" t="str">
        <f>IFERROR(VLOOKUP(C132,'10. Свод Перечней'!C:H,3,0),"")</f>
        <v>003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2" s="20" t="str">
        <f>IF(LEN(IFERROR(VLOOKUP(C132,'10. Свод Перечней'!C:H,6,0),""))&gt;1,IFERROR(VLOOKUP(C132,'10. Свод Перечней'!C:H,6,0),""),"")</f>
        <v/>
      </c>
      <c r="I132" s="2"/>
    </row>
    <row r="133" spans="1:9" s="3" customFormat="1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Продукты из свинины копчено-запеченные. Корейка</v>
      </c>
      <c r="C133" s="20" t="str">
        <f t="array" ref="C133">IFERROR(INDEX('10. Свод Перечней'!$C$4:$C$529,SMALL(IF("В"='10. Свод Перечней'!$I$4:$Q$529,ROW('10. Свод Перечней'!$C$4:$C$529)-3,""),ROW()-6)),"")</f>
        <v>Продукт из свинины тип 6</v>
      </c>
      <c r="D133" s="20" t="str">
        <f>IFERROR(VLOOKUP(C133,'10. Свод Перечней'!C:H,2,0),"")</f>
        <v>10.13.14.612</v>
      </c>
      <c r="E133" s="20" t="str">
        <f>IFERROR(VLOOKUP(C133,'10. Свод Перечней'!C:H,3,0),"")</f>
        <v>004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3" s="20" t="str">
        <f>IF(LEN(IFERROR(VLOOKUP(C133,'10. Свод Перечней'!C:H,6,0),""))&gt;1,IFERROR(VLOOKUP(C133,'10. Свод Перечней'!C:H,6,0),""),"")</f>
        <v/>
      </c>
      <c r="I133" s="2"/>
    </row>
    <row r="134" spans="1:9" s="3" customFormat="1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>Консервы мясные. Мясо тушеное</v>
      </c>
      <c r="C134" s="20" t="str">
        <f t="array" ref="C134">IFERROR(INDEX('10. Свод Перечней'!$C$4:$C$529,SMALL(IF("В"='10. Свод Перечней'!$I$4:$Q$529,ROW('10. Свод Перечней'!$C$4:$C$529)-3,""),ROW()-6)),"")</f>
        <v>Консервы мясные тип 3</v>
      </c>
      <c r="D134" s="20" t="str">
        <f>IFERROR(VLOOKUP(C134,'10. Свод Перечней'!C:H,2,0),"")</f>
        <v>10.13.15.111</v>
      </c>
      <c r="E134" s="20" t="str">
        <f>IFERROR(VLOOKUP(C134,'10. Свод Перечней'!C:H,3,0),"")</f>
        <v>001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4" s="20" t="str">
        <f>IF(LEN(IFERROR(VLOOKUP(C134,'10. Свод Перечней'!C:H,6,0),""))&gt;1,IFERROR(VLOOKUP(C134,'10. Свод Перечней'!C:H,6,0),""),"")</f>
        <v>10.13.15.110-00000008</v>
      </c>
      <c r="I134" s="2"/>
    </row>
    <row r="135" spans="1:9" s="3" customFormat="1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Консервы мясорастительные для питания детей раннего возраста</v>
      </c>
      <c r="C135" s="20" t="str">
        <f t="array" ref="C135">IFERROR(INDEX('10. Свод Перечней'!$C$4:$C$529,SMALL(IF("В"='10. Свод Перечней'!$I$4:$Q$529,ROW('10. Свод Перечней'!$C$4:$C$529)-3,""),ROW()-6)),"")</f>
        <v>Консервы мясорастительные с использованием мяса и субпродуктов птицы тип 1</v>
      </c>
      <c r="D135" s="20" t="str">
        <f>IFERROR(VLOOKUP(C135,'10. Свод Перечней'!C:H,2,0),"")</f>
        <v>10.13.15.140</v>
      </c>
      <c r="E135" s="20" t="str">
        <f>IFERROR(VLOOKUP(C135,'10. Свод Перечней'!C:H,3,0),"")</f>
        <v>001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31800-2012, ТУ производителя</v>
      </c>
      <c r="H135" s="20" t="str">
        <f>IF(LEN(IFERROR(VLOOKUP(C135,'10. Свод Перечней'!C:H,6,0),""))&gt;1,IFERROR(VLOOKUP(C135,'10. Свод Перечней'!C:H,6,0),""),"")</f>
        <v>10.13.15.140-00000001</v>
      </c>
      <c r="I135" s="2"/>
    </row>
    <row r="136" spans="1:9" s="3" customFormat="1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Горбуша мороженая потрошеная с/г</v>
      </c>
      <c r="C136" s="20" t="str">
        <f t="array" ref="C136">IFERROR(INDEX('10. Свод Перечней'!$C$4:$C$529,SMALL(IF("В"='10. Свод Перечней'!$I$4:$Q$529,ROW('10. Свод Перечней'!$C$4:$C$529)-3,""),ROW()-6)),"")</f>
        <v>Рыба лососевая мороженая тип 1</v>
      </c>
      <c r="D136" s="20" t="str">
        <f>IFERROR(VLOOKUP(C136,'10. Свод Перечней'!C:H,2,0),"")</f>
        <v>10.20.13.110</v>
      </c>
      <c r="E136" s="20" t="str">
        <f>IFERROR(VLOOKUP(C136,'10. Свод Перечней'!C:H,3,0),"")</f>
        <v>001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20" t="str">
        <f>IF(LEN(IFERROR(VLOOKUP(C136,'10. Свод Перечней'!C:H,6,0),""))&gt;1,IFERROR(VLOOKUP(C136,'10. Свод Перечней'!C:H,6,0),""),"")</f>
        <v>10.20.13.110-00000010</v>
      </c>
      <c r="I136" s="2"/>
    </row>
    <row r="137" spans="1:9" s="3" customFormat="1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Минтай мороженый потрошенный обезглавленный</v>
      </c>
      <c r="C137" s="20" t="str">
        <f t="array" ref="C137">IFERROR(INDEX('10. Свод Перечней'!$C$4:$C$529,SMALL(IF("В"='10. Свод Перечней'!$I$4:$Q$529,ROW('10. Свод Перечней'!$C$4:$C$529)-3,""),ROW()-6)),"")</f>
        <v>Рыба трескообразная мороженая тип 1</v>
      </c>
      <c r="D137" s="20" t="str">
        <f>IFERROR(VLOOKUP(C137,'10. Свод Перечней'!C:H,2,0),"")</f>
        <v>10.20.13.122</v>
      </c>
      <c r="E137" s="20" t="str">
        <f>IFERROR(VLOOKUP(C137,'10. Свод Перечней'!C:H,3,0),"")</f>
        <v>003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20" t="str">
        <f>IF(LEN(IFERROR(VLOOKUP(C137,'10. Свод Перечней'!C:H,6,0),""))&gt;1,IFERROR(VLOOKUP(C137,'10. Свод Перечней'!C:H,6,0),""),"")</f>
        <v>10.20.13.120-00000017</v>
      </c>
      <c r="I137" s="2"/>
    </row>
    <row r="138" spans="1:9" s="3" customFormat="1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Пикша мороженая потрошенная обезглавленная</v>
      </c>
      <c r="C138" s="20" t="str">
        <f t="array" ref="C138">IFERROR(INDEX('10. Свод Перечней'!$C$4:$C$529,SMALL(IF("В"='10. Свод Перечней'!$I$4:$Q$529,ROW('10. Свод Перечней'!$C$4:$C$529)-3,""),ROW()-6)),"")</f>
        <v>Рыба трескообразная мороженая тип 2</v>
      </c>
      <c r="D138" s="20" t="str">
        <f>IFERROR(VLOOKUP(C138,'10. Свод Перечней'!C:H,2,0),"")</f>
        <v>10.20.13.122</v>
      </c>
      <c r="E138" s="20" t="str">
        <f>IFERROR(VLOOKUP(C138,'10. Свод Перечней'!C:H,3,0),"")</f>
        <v>005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20" t="str">
        <f>IF(LEN(IFERROR(VLOOKUP(C138,'10. Свод Перечней'!C:H,6,0),""))&gt;1,IFERROR(VLOOKUP(C138,'10. Свод Перечней'!C:H,6,0),""),"")</f>
        <v>10.20.13.120-00000017</v>
      </c>
      <c r="I138" s="2"/>
    </row>
    <row r="139" spans="1:9" s="3" customFormat="1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Сайда мороженая потрошеная обезглавленная</v>
      </c>
      <c r="C139" s="20" t="str">
        <f t="array" ref="C139">IFERROR(INDEX('10. Свод Перечней'!$C$4:$C$529,SMALL(IF("В"='10. Свод Перечней'!$I$4:$Q$529,ROW('10. Свод Перечней'!$C$4:$C$529)-3,""),ROW()-6)),"")</f>
        <v>Рыба трескообразная мороженая тип 3</v>
      </c>
      <c r="D139" s="20" t="str">
        <f>IFERROR(VLOOKUP(C139,'10. Свод Перечней'!C:H,2,0),"")</f>
        <v>10.20.13.122</v>
      </c>
      <c r="E139" s="20" t="str">
        <f>IFERROR(VLOOKUP(C139,'10. Свод Перечней'!C:H,3,0),"")</f>
        <v>002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20" t="str">
        <f>IF(LEN(IFERROR(VLOOKUP(C139,'10. Свод Перечней'!C:H,6,0),""))&gt;1,IFERROR(VLOOKUP(C139,'10. Свод Перечней'!C:H,6,0),""),"")</f>
        <v>10.20.13.120-00000017</v>
      </c>
      <c r="I139" s="2"/>
    </row>
    <row r="140" spans="1:9" s="3" customFormat="1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Треска мороженая потрошенная обезглавленная</v>
      </c>
      <c r="C140" s="20" t="str">
        <f t="array" ref="C140">IFERROR(INDEX('10. Свод Перечней'!$C$4:$C$529,SMALL(IF("В"='10. Свод Перечней'!$I$4:$Q$529,ROW('10. Свод Перечней'!$C$4:$C$529)-3,""),ROW()-6)),"")</f>
        <v>Рыба трескообразная мороженая тип 4</v>
      </c>
      <c r="D140" s="20" t="str">
        <f>IFERROR(VLOOKUP(C140,'10. Свод Перечней'!C:H,2,0),"")</f>
        <v>10.20.13.122</v>
      </c>
      <c r="E140" s="20" t="str">
        <f>IFERROR(VLOOKUP(C140,'10. Свод Перечней'!C:H,3,0),"")</f>
        <v>001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20" t="str">
        <f>IF(LEN(IFERROR(VLOOKUP(C140,'10. Свод Перечней'!C:H,6,0),""))&gt;1,IFERROR(VLOOKUP(C140,'10. Свод Перечней'!C:H,6,0),""),"")</f>
        <v>10.20.13.120-00000017</v>
      </c>
      <c r="I140" s="2"/>
    </row>
    <row r="141" spans="1:9" s="3" customFormat="1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Хек мороженый потрошённый обезглавленный</v>
      </c>
      <c r="C141" s="20" t="str">
        <f t="array" ref="C141">IFERROR(INDEX('10. Свод Перечней'!$C$4:$C$529,SMALL(IF("В"='10. Свод Перечней'!$I$4:$Q$529,ROW('10. Свод Перечней'!$C$4:$C$529)-3,""),ROW()-6)),"")</f>
        <v>Рыба трескообразная мороженая тип 5</v>
      </c>
      <c r="D141" s="20" t="str">
        <f>IFERROR(VLOOKUP(C141,'10. Свод Перечней'!C:H,2,0),"")</f>
        <v>10.20.13.122</v>
      </c>
      <c r="E141" s="20" t="str">
        <f>IFERROR(VLOOKUP(C141,'10. Свод Перечней'!C:H,3,0),"")</f>
        <v>006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20" t="str">
        <f>IF(LEN(IFERROR(VLOOKUP(C141,'10. Свод Перечней'!C:H,6,0),""))&gt;1,IFERROR(VLOOKUP(C141,'10. Свод Перечней'!C:H,6,0),""),"")</f>
        <v>10.20.13.120-00000017</v>
      </c>
      <c r="I141" s="2"/>
    </row>
    <row r="142" spans="1:9" s="3" customFormat="1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Судак мороженый потрошенный с/г</v>
      </c>
      <c r="C142" s="20" t="str">
        <f t="array" ref="C142">IFERROR(INDEX('10. Свод Перечней'!$C$4:$C$529,SMALL(IF("В"='10. Свод Перечней'!$I$4:$Q$529,ROW('10. Свод Перечней'!$C$4:$C$529)-3,""),ROW()-6)),"")</f>
        <v>Судак тип 1</v>
      </c>
      <c r="D142" s="20" t="str">
        <f>IFERROR(VLOOKUP(C142,'10. Свод Перечней'!C:H,2,0),"")</f>
        <v>10.20.13.122</v>
      </c>
      <c r="E142" s="20" t="str">
        <f>IFERROR(VLOOKUP(C142,'10. Свод Перечней'!C:H,3,0),"")</f>
        <v>007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20" t="str">
        <f>IF(LEN(IFERROR(VLOOKUP(C142,'10. Свод Перечней'!C:H,6,0),""))&gt;1,IFERROR(VLOOKUP(C142,'10. Свод Перечней'!C:H,6,0),""),"")</f>
        <v/>
      </c>
      <c r="I142" s="2"/>
    </row>
    <row r="143" spans="1:9" s="3" customFormat="1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Филе Горбуши мороженое</v>
      </c>
      <c r="C143" s="20" t="str">
        <f t="array" ref="C143">IFERROR(INDEX('10. Свод Перечней'!$C$4:$C$529,SMALL(IF("В"='10. Свод Перечней'!$I$4:$Q$529,ROW('10. Свод Перечней'!$C$4:$C$529)-3,""),ROW()-6)),"")</f>
        <v>Филе лососевых рыб мороженое тип 1</v>
      </c>
      <c r="D143" s="20" t="str">
        <f>IFERROR(VLOOKUP(C143,'10. Свод Перечней'!C:H,2,0),"")</f>
        <v>10.20.14.110</v>
      </c>
      <c r="E143" s="20" t="str">
        <f>IFERROR(VLOOKUP(C143,'10. Свод Перечней'!C:H,3,0),"")</f>
        <v>084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20" t="str">
        <f>IF(LEN(IFERROR(VLOOKUP(C143,'10. Свод Перечней'!C:H,6,0),""))&gt;1,IFERROR(VLOOKUP(C143,'10. Свод Перечней'!C:H,6,0),""),"")</f>
        <v>10.20.14.110-00000002</v>
      </c>
      <c r="I143" s="2"/>
    </row>
    <row r="144" spans="1:9" s="3" customFormat="1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>Филе Горбуши мороженое</v>
      </c>
      <c r="C144" s="20" t="str">
        <f t="array" ref="C144">IFERROR(INDEX('10. Свод Перечней'!$C$4:$C$529,SMALL(IF("В"='10. Свод Перечней'!$I$4:$Q$529,ROW('10. Свод Перечней'!$C$4:$C$529)-3,""),ROW()-6)),"")</f>
        <v>Филе лососевых рыб мороженое тип 2</v>
      </c>
      <c r="D144" s="20" t="str">
        <f>IFERROR(VLOOKUP(C144,'10. Свод Перечней'!C:H,2,0),"")</f>
        <v>10.20.14.110</v>
      </c>
      <c r="E144" s="20" t="str">
        <f>IFERROR(VLOOKUP(C144,'10. Свод Перечней'!C:H,3,0),"")</f>
        <v>017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20" t="str">
        <f>IF(LEN(IFERROR(VLOOKUP(C144,'10. Свод Перечней'!C:H,6,0),""))&gt;1,IFERROR(VLOOKUP(C144,'10. Свод Перечней'!C:H,6,0),""),"")</f>
        <v>10.20.14.110-00000003</v>
      </c>
      <c r="I144" s="2"/>
    </row>
    <row r="145" spans="1:9" s="3" customFormat="1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>Филе Судака мороженое</v>
      </c>
      <c r="C145" s="20" t="str">
        <f t="array" ref="C145">IFERROR(INDEX('10. Свод Перечней'!$C$4:$C$529,SMALL(IF("В"='10. Свод Перечней'!$I$4:$Q$529,ROW('10. Свод Перечней'!$C$4:$C$529)-3,""),ROW()-6)),"")</f>
        <v>Филе Судака тип 1</v>
      </c>
      <c r="D145" s="20" t="str">
        <f>IFERROR(VLOOKUP(C145,'10. Свод Перечней'!C:H,2,0),"")</f>
        <v>10.20.14.120</v>
      </c>
      <c r="E145" s="20" t="str">
        <f>IFERROR(VLOOKUP(C145,'10. Свод Перечней'!C:H,3,0),"")</f>
        <v>004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20" t="str">
        <f>IF(LEN(IFERROR(VLOOKUP(C145,'10. Свод Перечней'!C:H,6,0),""))&gt;1,IFERROR(VLOOKUP(C145,'10. Свод Перечней'!C:H,6,0),""),"")</f>
        <v/>
      </c>
      <c r="I145" s="2"/>
    </row>
    <row r="146" spans="1:9" s="3" customFormat="1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>Филе Минтая мороженое</v>
      </c>
      <c r="C146" s="20" t="str">
        <f t="array" ref="C146">IFERROR(INDEX('10. Свод Перечней'!$C$4:$C$529,SMALL(IF("В"='10. Свод Перечней'!$I$4:$Q$529,ROW('10. Свод Перечней'!$C$4:$C$529)-3,""),ROW()-6)),"")</f>
        <v>Филе тресковых рыб мороженое тип 1</v>
      </c>
      <c r="D146" s="20" t="str">
        <f>IFERROR(VLOOKUP(C146,'10. Свод Перечней'!C:H,2,0),"")</f>
        <v>10.20.14.120</v>
      </c>
      <c r="E146" s="20" t="str">
        <f>IFERROR(VLOOKUP(C146,'10. Свод Перечней'!C:H,3,0),"")</f>
        <v>007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20" t="str">
        <f>IF(LEN(IFERROR(VLOOKUP(C146,'10. Свод Перечней'!C:H,6,0),""))&gt;1,IFERROR(VLOOKUP(C146,'10. Свод Перечней'!C:H,6,0),""),"")</f>
        <v>10.20.14.120-00000005</v>
      </c>
      <c r="I146" s="2"/>
    </row>
    <row r="147" spans="1:9" s="3" customFormat="1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Филе Пикши мороженое</v>
      </c>
      <c r="C147" s="20" t="str">
        <f t="array" ref="C147">IFERROR(INDEX('10. Свод Перечней'!$C$4:$C$529,SMALL(IF("В"='10. Свод Перечней'!$I$4:$Q$529,ROW('10. Свод Перечней'!$C$4:$C$529)-3,""),ROW()-6)),"")</f>
        <v>Филе тресковых рыб мороженое тип 2</v>
      </c>
      <c r="D147" s="20" t="str">
        <f>IFERROR(VLOOKUP(C147,'10. Свод Перечней'!C:H,2,0),"")</f>
        <v>10.20.14.120</v>
      </c>
      <c r="E147" s="20" t="str">
        <f>IFERROR(VLOOKUP(C147,'10. Свод Перечней'!C:H,3,0),"")</f>
        <v>003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20" t="str">
        <f>IF(LEN(IFERROR(VLOOKUP(C147,'10. Свод Перечней'!C:H,6,0),""))&gt;1,IFERROR(VLOOKUP(C147,'10. Свод Перечней'!C:H,6,0),""),"")</f>
        <v>10.20.14.120-00000005</v>
      </c>
      <c r="I147" s="2"/>
    </row>
    <row r="148" spans="1:9" s="3" customFormat="1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Филе Сайды мороженое</v>
      </c>
      <c r="C148" s="20" t="str">
        <f t="array" ref="C148">IFERROR(INDEX('10. Свод Перечней'!$C$4:$C$529,SMALL(IF("В"='10. Свод Перечней'!$I$4:$Q$529,ROW('10. Свод Перечней'!$C$4:$C$529)-3,""),ROW()-6)),"")</f>
        <v>Филе тресковых рыб мороженое тип 3</v>
      </c>
      <c r="D148" s="20" t="str">
        <f>IFERROR(VLOOKUP(C148,'10. Свод Перечней'!C:H,2,0),"")</f>
        <v>10.20.14.120</v>
      </c>
      <c r="E148" s="20" t="str">
        <f>IFERROR(VLOOKUP(C148,'10. Свод Перечней'!C:H,3,0),"")</f>
        <v>005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20" t="str">
        <f>IF(LEN(IFERROR(VLOOKUP(C148,'10. Свод Перечней'!C:H,6,0),""))&gt;1,IFERROR(VLOOKUP(C148,'10. Свод Перечней'!C:H,6,0),""),"")</f>
        <v>10.20.14.120-00000005</v>
      </c>
      <c r="I148" s="2"/>
    </row>
    <row r="149" spans="1:9" s="3" customFormat="1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>Филе Трески мороженое</v>
      </c>
      <c r="C149" s="20" t="str">
        <f t="array" ref="C149">IFERROR(INDEX('10. Свод Перечней'!$C$4:$C$529,SMALL(IF("В"='10. Свод Перечней'!$I$4:$Q$529,ROW('10. Свод Перечней'!$C$4:$C$529)-3,""),ROW()-6)),"")</f>
        <v>Филе тресковых рыб мороженое тип 4</v>
      </c>
      <c r="D149" s="20" t="str">
        <f>IFERROR(VLOOKUP(C149,'10. Свод Перечней'!C:H,2,0),"")</f>
        <v>10.20.14.120</v>
      </c>
      <c r="E149" s="20" t="str">
        <f>IFERROR(VLOOKUP(C149,'10. Свод Перечней'!C:H,3,0),"")</f>
        <v>002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20" t="str">
        <f>IF(LEN(IFERROR(VLOOKUP(C149,'10. Свод Перечней'!C:H,6,0),""))&gt;1,IFERROR(VLOOKUP(C149,'10. Свод Перечней'!C:H,6,0),""),"")</f>
        <v>10.20.14.120-00000005</v>
      </c>
      <c r="I149" s="2"/>
    </row>
    <row r="150" spans="1:9" s="3" customFormat="1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Филе Хека мороженое, высшая категория</v>
      </c>
      <c r="C150" s="20" t="str">
        <f t="array" ref="C150">IFERROR(INDEX('10. Свод Перечней'!$C$4:$C$529,SMALL(IF("В"='10. Свод Перечней'!$I$4:$Q$529,ROW('10. Свод Перечней'!$C$4:$C$529)-3,""),ROW()-6)),"")</f>
        <v>Филе тресковых рыб мороженое тип 5</v>
      </c>
      <c r="D150" s="20" t="str">
        <f>IFERROR(VLOOKUP(C150,'10. Свод Перечней'!C:H,2,0),"")</f>
        <v>10.20.14.120</v>
      </c>
      <c r="E150" s="20" t="str">
        <f>IFERROR(VLOOKUP(C150,'10. Свод Перечней'!C:H,3,0),"")</f>
        <v>006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20" t="str">
        <f>IF(LEN(IFERROR(VLOOKUP(C150,'10. Свод Перечней'!C:H,6,0),""))&gt;1,IFERROR(VLOOKUP(C150,'10. Свод Перечней'!C:H,6,0),""),"")</f>
        <v>10.20.14.120-00000005</v>
      </c>
      <c r="I150" s="2"/>
    </row>
    <row r="151" spans="1:9" s="3" customFormat="1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Филе Минтая мороженое</v>
      </c>
      <c r="C151" s="20" t="str">
        <f t="array" ref="C151">IFERROR(INDEX('10. Свод Перечней'!$C$4:$C$529,SMALL(IF("В"='10. Свод Перечней'!$I$4:$Q$529,ROW('10. Свод Перечней'!$C$4:$C$529)-3,""),ROW()-6)),"")</f>
        <v>Филе тресковых рыб мороженое тип 6</v>
      </c>
      <c r="D151" s="20" t="str">
        <f>IFERROR(VLOOKUP(C151,'10. Свод Перечней'!C:H,2,0),"")</f>
        <v>10.20.14.120</v>
      </c>
      <c r="E151" s="20" t="str">
        <f>IFERROR(VLOOKUP(C151,'10. Свод Перечней'!C:H,3,0),"")</f>
        <v>009</v>
      </c>
      <c r="F151" s="20" t="str">
        <f>IFERROR(VLOOKUP(C151,'10. Свод Перечней'!C:H,4,0),"")</f>
        <v>КГ</v>
      </c>
      <c r="G151" s="9" t="str">
        <f>IFERROR(VLOOKUP(C151,'10.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20" t="str">
        <f>IF(LEN(IFERROR(VLOOKUP(C151,'10. Свод Перечней'!C:H,6,0),""))&gt;1,IFERROR(VLOOKUP(C151,'10. Свод Перечней'!C:H,6,0),""),"")</f>
        <v>10.20.14.120-00000006</v>
      </c>
      <c r="I151" s="2"/>
    </row>
    <row r="152" spans="1:9" s="3" customFormat="1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Филе Пикши мороженое</v>
      </c>
      <c r="C152" s="20" t="str">
        <f t="array" ref="C152">IFERROR(INDEX('10. Свод Перечней'!$C$4:$C$529,SMALL(IF("В"='10. Свод Перечней'!$I$4:$Q$529,ROW('10. Свод Перечней'!$C$4:$C$529)-3,""),ROW()-6)),"")</f>
        <v>Филе тресковых рыб мороженое тип 7</v>
      </c>
      <c r="D152" s="20" t="str">
        <f>IFERROR(VLOOKUP(C152,'10. Свод Перечней'!C:H,2,0),"")</f>
        <v>10.20.14.120</v>
      </c>
      <c r="E152" s="20" t="str">
        <f>IFERROR(VLOOKUP(C152,'10. Свод Перечней'!C:H,3,0),"")</f>
        <v>010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20" t="str">
        <f>IF(LEN(IFERROR(VLOOKUP(C152,'10. Свод Перечней'!C:H,6,0),""))&gt;1,IFERROR(VLOOKUP(C152,'10. Свод Перечней'!C:H,6,0),""),"")</f>
        <v>10.20.14.120-00000006</v>
      </c>
      <c r="I152" s="2"/>
    </row>
    <row r="153" spans="1:9" s="3" customFormat="1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Филе Сайды мороженое</v>
      </c>
      <c r="C153" s="20" t="str">
        <f t="array" ref="C153">IFERROR(INDEX('10. Свод Перечней'!$C$4:$C$529,SMALL(IF("В"='10. Свод Перечней'!$I$4:$Q$529,ROW('10. Свод Перечней'!$C$4:$C$529)-3,""),ROW()-6)),"")</f>
        <v>Филе тресковых рыб мороженое тип 8</v>
      </c>
      <c r="D153" s="20" t="str">
        <f>IFERROR(VLOOKUP(C153,'10. Свод Перечней'!C:H,2,0),"")</f>
        <v>10.20.14.120</v>
      </c>
      <c r="E153" s="20" t="str">
        <f>IFERROR(VLOOKUP(C153,'10. Свод Перечней'!C:H,3,0),"")</f>
        <v>011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20" t="str">
        <f>IF(LEN(IFERROR(VLOOKUP(C153,'10. Свод Перечней'!C:H,6,0),""))&gt;1,IFERROR(VLOOKUP(C153,'10. Свод Перечней'!C:H,6,0),""),"")</f>
        <v>10.20.14.120-00000006</v>
      </c>
      <c r="I153" s="2"/>
    </row>
    <row r="154" spans="1:9" s="3" customFormat="1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Филе Трески мороженое</v>
      </c>
      <c r="C154" s="20" t="str">
        <f t="array" ref="C154">IFERROR(INDEX('10. Свод Перечней'!$C$4:$C$529,SMALL(IF("В"='10. Свод Перечней'!$I$4:$Q$529,ROW('10. Свод Перечней'!$C$4:$C$529)-3,""),ROW()-6)),"")</f>
        <v>Филе тресковых рыб мороженое тип 9</v>
      </c>
      <c r="D154" s="20" t="str">
        <f>IFERROR(VLOOKUP(C154,'10. Свод Перечней'!C:H,2,0),"")</f>
        <v>10.20.14.120</v>
      </c>
      <c r="E154" s="20" t="str">
        <f>IFERROR(VLOOKUP(C154,'10. Свод Перечней'!C:H,3,0),"")</f>
        <v>012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20" t="str">
        <f>IF(LEN(IFERROR(VLOOKUP(C154,'10. Свод Перечней'!C:H,6,0),""))&gt;1,IFERROR(VLOOKUP(C154,'10. Свод Перечней'!C:H,6,0),""),"")</f>
        <v>10.20.14.120-00000006</v>
      </c>
      <c r="I154" s="2"/>
    </row>
    <row r="155" spans="1:9" s="3" customFormat="1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Филе Хека мороженое</v>
      </c>
      <c r="C155" s="20" t="str">
        <f t="array" ref="C155">IFERROR(INDEX('10. Свод Перечней'!$C$4:$C$529,SMALL(IF("В"='10. Свод Перечней'!$I$4:$Q$529,ROW('10. Свод Перечней'!$C$4:$C$529)-3,""),ROW()-6)),"")</f>
        <v>Филе тресковых рыб мороженое тип 10</v>
      </c>
      <c r="D155" s="20" t="str">
        <f>IFERROR(VLOOKUP(C155,'10. Свод Перечней'!C:H,2,0),"")</f>
        <v>10.20.14.120</v>
      </c>
      <c r="E155" s="20" t="str">
        <f>IFERROR(VLOOKUP(C155,'10. Свод Перечней'!C:H,3,0),"")</f>
        <v>013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20" t="str">
        <f>IF(LEN(IFERROR(VLOOKUP(C155,'10. Свод Перечней'!C:H,6,0),""))&gt;1,IFERROR(VLOOKUP(C155,'10. Свод Перечней'!C:H,6,0),""),"")</f>
        <v>10.20.14.120-00000006</v>
      </c>
      <c r="I155" s="2"/>
    </row>
    <row r="156" spans="1:9" s="3" customFormat="1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Лососи дальневосточные солёные. Рыба соленая красная. Кета</v>
      </c>
      <c r="C156" s="20" t="str">
        <f t="array" ref="C156">IFERROR(INDEX('10. Свод Перечней'!$C$4:$C$529,SMALL(IF("В"='10. Свод Перечней'!$I$4:$Q$529,ROW('10. Свод Перечней'!$C$4:$C$529)-3,""),ROW()-6)),"")</f>
        <v>Рыба лососевая соленая тип 1</v>
      </c>
      <c r="D156" s="20" t="str">
        <f>IFERROR(VLOOKUP(C156,'10. Свод Перечней'!C:H,2,0),"")</f>
        <v>10.20.23.121</v>
      </c>
      <c r="E156" s="20" t="str">
        <f>IFERROR(VLOOKUP(C156,'10. Свод Перечней'!C:H,3,0),"")</f>
        <v>004</v>
      </c>
      <c r="F156" s="20" t="str">
        <f>IFERROR(VLOOKUP(C156,'10. Свод Перечней'!C:H,4,0),"")</f>
        <v>КГ</v>
      </c>
      <c r="G156" s="9" t="str">
        <f>IFERROR(VLOOKUP(C156,'10.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20" t="str">
        <f>IF(LEN(IFERROR(VLOOKUP(C156,'10. Свод Перечней'!C:H,6,0),""))&gt;1,IFERROR(VLOOKUP(C156,'10. Свод Перечней'!C:H,6,0),""),"")</f>
        <v>10.20.23.121-00000017</v>
      </c>
      <c r="I156" s="2"/>
    </row>
    <row r="157" spans="1:9" s="3" customFormat="1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Лососи дальневосточные солёные. Рыба соленая красная. Кета</v>
      </c>
      <c r="C157" s="20" t="str">
        <f t="array" ref="C157">IFERROR(INDEX('10. Свод Перечней'!$C$4:$C$529,SMALL(IF("В"='10. Свод Перечней'!$I$4:$Q$529,ROW('10. Свод Перечней'!$C$4:$C$529)-3,""),ROW()-6)),"")</f>
        <v>Рыба лососевая соленая тип 2</v>
      </c>
      <c r="D157" s="20" t="str">
        <f>IFERROR(VLOOKUP(C157,'10. Свод Перечней'!C:H,2,0),"")</f>
        <v>10.20.23.121</v>
      </c>
      <c r="E157" s="20" t="str">
        <f>IFERROR(VLOOKUP(C157,'10. Свод Перечней'!C:H,3,0),"")</f>
        <v>002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20" t="str">
        <f>IF(LEN(IFERROR(VLOOKUP(C157,'10. Свод Перечней'!C:H,6,0),""))&gt;1,IFERROR(VLOOKUP(C157,'10. Свод Перечней'!C:H,6,0),""),"")</f>
        <v>10.20.23.121-00000017</v>
      </c>
      <c r="I157" s="2"/>
    </row>
    <row r="158" spans="1:9" s="3" customFormat="1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 xml:space="preserve">Лососи дальневосточные солёные. Рыба соленая красная. Горбуша </v>
      </c>
      <c r="C158" s="20" t="str">
        <f t="array" ref="C158">IFERROR(INDEX('10. Свод Перечней'!$C$4:$C$529,SMALL(IF("В"='10. Свод Перечней'!$I$4:$Q$529,ROW('10. Свод Перечней'!$C$4:$C$529)-3,""),ROW()-6)),"")</f>
        <v>Рыба лососевая соленая тип 3</v>
      </c>
      <c r="D158" s="20" t="str">
        <f>IFERROR(VLOOKUP(C158,'10. Свод Перечней'!C:H,2,0),"")</f>
        <v>10.20.23.121</v>
      </c>
      <c r="E158" s="20" t="str">
        <f>IFERROR(VLOOKUP(C158,'10. Свод Перечней'!C:H,3,0),"")</f>
        <v>003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20" t="str">
        <f>IF(LEN(IFERROR(VLOOKUP(C158,'10. Свод Перечней'!C:H,6,0),""))&gt;1,IFERROR(VLOOKUP(C158,'10. Свод Перечней'!C:H,6,0),""),"")</f>
        <v>10.20.23.121-00000016</v>
      </c>
      <c r="I158" s="2"/>
    </row>
    <row r="159" spans="1:9" s="3" customFormat="1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 xml:space="preserve">Лососи дальневосточные солёные. Рыба соленая красная. Горбуша </v>
      </c>
      <c r="C159" s="20" t="str">
        <f t="array" ref="C159">IFERROR(INDEX('10. Свод Перечней'!$C$4:$C$529,SMALL(IF("В"='10. Свод Перечней'!$I$4:$Q$529,ROW('10. Свод Перечней'!$C$4:$C$529)-3,""),ROW()-6)),"")</f>
        <v>Рыба лососевая соленая тип 4</v>
      </c>
      <c r="D159" s="20" t="str">
        <f>IFERROR(VLOOKUP(C159,'10. Свод Перечней'!C:H,2,0),"")</f>
        <v>10.20.23.121</v>
      </c>
      <c r="E159" s="20" t="str">
        <f>IFERROR(VLOOKUP(C159,'10. Свод Перечней'!C:H,3,0),"")</f>
        <v>001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20" t="str">
        <f>IF(LEN(IFERROR(VLOOKUP(C159,'10. Свод Перечней'!C:H,6,0),""))&gt;1,IFERROR(VLOOKUP(C159,'10. Свод Перечней'!C:H,6,0),""),"")</f>
        <v>10.20.23.121-00000016</v>
      </c>
      <c r="I159" s="2"/>
    </row>
    <row r="160" spans="1:9" s="3" customFormat="1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Сельдь соленая слабой соли неразделанная</v>
      </c>
      <c r="C160" s="20" t="str">
        <f t="array" ref="C160">IFERROR(INDEX('10. Свод Перечней'!$C$4:$C$529,SMALL(IF("В"='10. Свод Перечней'!$I$4:$Q$529,ROW('10. Свод Перечней'!$C$4:$C$529)-3,""),ROW()-6)),"")</f>
        <v>Сельдь соленая тип 1</v>
      </c>
      <c r="D160" s="20" t="str">
        <f>IFERROR(VLOOKUP(C160,'10. Свод Перечней'!C:H,2,0),"")</f>
        <v>10.20.23.122</v>
      </c>
      <c r="E160" s="20" t="str">
        <f>IFERROR(VLOOKUP(C160,'10. Свод Перечней'!C:H,3,0),"")</f>
        <v>001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0" s="20" t="str">
        <f>IF(LEN(IFERROR(VLOOKUP(C160,'10. Свод Перечней'!C:H,6,0),""))&gt;1,IFERROR(VLOOKUP(C160,'10. Свод Перечней'!C:H,6,0),""),"")</f>
        <v>10.20.23.122-00000004</v>
      </c>
      <c r="I160" s="2"/>
    </row>
    <row r="161" spans="1:9" s="3" customFormat="1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 xml:space="preserve">Консервы рыбные натуральные «Горбуша» </v>
      </c>
      <c r="C161" s="20" t="str">
        <f t="array" ref="C161">IFERROR(INDEX('10. Свод Перечней'!$C$4:$C$529,SMALL(IF("В"='10. Свод Перечней'!$I$4:$Q$529,ROW('10. Свод Перечней'!$C$4:$C$529)-3,""),ROW()-6)),"")</f>
        <v>Консервы рыбные натуральные тип 1</v>
      </c>
      <c r="D161" s="20" t="str">
        <f>IFERROR(VLOOKUP(C161,'10. Свод Перечней'!C:H,2,0),"")</f>
        <v>10.20.25.111</v>
      </c>
      <c r="E161" s="20" t="str">
        <f>IFERROR(VLOOKUP(C161,'10. Свод Перечней'!C:H,3,0),"")</f>
        <v>001</v>
      </c>
      <c r="F161" s="20" t="str">
        <f>IFERROR(VLOOKUP(C161,'10. Свод Перечней'!C:H,4,0),"")</f>
        <v>КГ</v>
      </c>
      <c r="G161" s="9" t="str">
        <f>IFERROR(VLOOKUP(C161,'10.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1" s="20" t="str">
        <f>IF(LEN(IFERROR(VLOOKUP(C161,'10. Свод Перечней'!C:H,6,0),""))&gt;1,IFERROR(VLOOKUP(C161,'10. Свод Перечней'!C:H,6,0),""),"")</f>
        <v>10.20.25.111-00000002</v>
      </c>
      <c r="I161" s="2"/>
    </row>
    <row r="162" spans="1:9" s="3" customFormat="1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Консервы рыбные натуральные «Сайра»</v>
      </c>
      <c r="C162" s="20" t="str">
        <f t="array" ref="C162">IFERROR(INDEX('10. Свод Перечней'!$C$4:$C$529,SMALL(IF("В"='10. Свод Перечней'!$I$4:$Q$529,ROW('10. Свод Перечней'!$C$4:$C$529)-3,""),ROW()-6)),"")</f>
        <v>Консервы рыбные натуральные тип 2</v>
      </c>
      <c r="D162" s="20" t="str">
        <f>IFERROR(VLOOKUP(C162,'10. Свод Перечней'!C:H,2,0),"")</f>
        <v>10.20.25.111</v>
      </c>
      <c r="E162" s="20" t="str">
        <f>IFERROR(VLOOKUP(C162,'10. Свод Перечней'!C:H,3,0),"")</f>
        <v>002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62" s="20" t="str">
        <f>IF(LEN(IFERROR(VLOOKUP(C162,'10. Свод Перечней'!C:H,6,0),""))&gt;1,IFERROR(VLOOKUP(C162,'10. Свод Перечней'!C:H,6,0),""),"")</f>
        <v>10.20.25.111-00000002</v>
      </c>
      <c r="I162" s="2"/>
    </row>
    <row r="163" spans="1:9" s="3" customFormat="1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>Консервы из копченой рыбы. Шпроты в масле</v>
      </c>
      <c r="C163" s="20" t="str">
        <f t="array" ref="C163">IFERROR(INDEX('10. Свод Перечней'!$C$4:$C$529,SMALL(IF("В"='10. Свод Перечней'!$I$4:$Q$529,ROW('10. Свод Перечней'!$C$4:$C$529)-3,""),ROW()-6)),"")</f>
        <v>Шпроты в масле тип 1</v>
      </c>
      <c r="D163" s="20" t="str">
        <f>IFERROR(VLOOKUP(C163,'10. Свод Перечней'!C:H,2,0),"")</f>
        <v>10.20.25.113</v>
      </c>
      <c r="E163" s="20" t="str">
        <f>IFERROR(VLOOKUP(C163,'10. Свод Перечней'!C:H,3,0),"")</f>
        <v>001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63" s="20" t="str">
        <f>IF(LEN(IFERROR(VLOOKUP(C163,'10. Свод Перечней'!C:H,6,0),""))&gt;1,IFERROR(VLOOKUP(C163,'10. Свод Перечней'!C:H,6,0),""),"")</f>
        <v>10.20.25.113-00000004</v>
      </c>
      <c r="I163" s="2"/>
    </row>
    <row r="164" spans="1:9" s="3" customFormat="1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Консервы из печени рыб «Печень трески натуральная»</v>
      </c>
      <c r="C164" s="20" t="str">
        <f t="array" ref="C164">IFERROR(INDEX('10. Свод Перечней'!$C$4:$C$529,SMALL(IF("В"='10. Свод Перечней'!$I$4:$Q$529,ROW('10. Свод Перечней'!$C$4:$C$529)-3,""),ROW()-6)),"")</f>
        <v>Консервы из печени трески тип 1</v>
      </c>
      <c r="D164" s="20" t="str">
        <f>IFERROR(VLOOKUP(C164,'10. Свод Перечней'!C:H,2,0),"")</f>
        <v>10.20.25.115</v>
      </c>
      <c r="E164" s="20" t="str">
        <f>IFERROR(VLOOKUP(C164,'10. Свод Перечней'!C:H,3,0),"")</f>
        <v>001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4" s="20" t="str">
        <f>IF(LEN(IFERROR(VLOOKUP(C164,'10. Свод Перечней'!C:H,6,0),""))&gt;1,IFERROR(VLOOKUP(C164,'10. Свод Перечней'!C:H,6,0),""),"")</f>
        <v/>
      </c>
      <c r="I164" s="2"/>
    </row>
    <row r="165" spans="1:9" s="3" customFormat="1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Икра лососевая зернистая</v>
      </c>
      <c r="C165" s="20" t="str">
        <f t="array" ref="C165">IFERROR(INDEX('10. Свод Перечней'!$C$4:$C$529,SMALL(IF("В"='10. Свод Перечней'!$I$4:$Q$529,ROW('10. Свод Перечней'!$C$4:$C$529)-3,""),ROW()-6)),"")</f>
        <v>Икра зернистая тип 1</v>
      </c>
      <c r="D165" s="20" t="str">
        <f>IFERROR(VLOOKUP(C165,'10. Свод Перечней'!C:H,2,0),"")</f>
        <v>10.20.26.112</v>
      </c>
      <c r="E165" s="20" t="str">
        <f>IFERROR(VLOOKUP(C165,'10. Свод Перечней'!C:H,3,0),"")</f>
        <v>001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65" s="20" t="str">
        <f>IF(LEN(IFERROR(VLOOKUP(C165,'10. Свод Перечней'!C:H,6,0),""))&gt;1,IFERROR(VLOOKUP(C165,'10. Свод Перечней'!C:H,6,0),""),"")</f>
        <v>10.20.26.112-00000001</v>
      </c>
      <c r="I165" s="2"/>
    </row>
    <row r="166" spans="1:9" s="3" customFormat="1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Кальмары - тушка замороженные</v>
      </c>
      <c r="C166" s="20" t="str">
        <f t="array" ref="C166">IFERROR(INDEX('10. Свод Перечней'!$C$4:$C$529,SMALL(IF("В"='10. Свод Перечней'!$I$4:$Q$529,ROW('10. Свод Перечней'!$C$4:$C$529)-3,""),ROW()-6)),"")</f>
        <v>Кальмар мороженый тип 1</v>
      </c>
      <c r="D166" s="20" t="str">
        <f>IFERROR(VLOOKUP(C166,'10. Свод Перечней'!C:H,2,0),"")</f>
        <v>10.20.32.110</v>
      </c>
      <c r="E166" s="20" t="str">
        <f>IFERROR(VLOOKUP(C166,'10. Свод Перечней'!C:H,3,0),"")</f>
        <v>001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6" s="20" t="str">
        <f>IF(LEN(IFERROR(VLOOKUP(C166,'10. Свод Перечней'!C:H,6,0),""))&gt;1,IFERROR(VLOOKUP(C166,'10. Свод Перечней'!C:H,6,0),""),"")</f>
        <v>10.20.32.110-00000001</v>
      </c>
      <c r="I166" s="2"/>
    </row>
    <row r="167" spans="1:9" s="3" customFormat="1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Крабовые палочки</v>
      </c>
      <c r="C167" s="20" t="str">
        <f t="array" ref="C167">IFERROR(INDEX('10. Свод Перечней'!$C$4:$C$529,SMALL(IF("В"='10. Свод Перечней'!$I$4:$Q$529,ROW('10. Свод Перечней'!$C$4:$C$529)-3,""),ROW()-6)),"")</f>
        <v>Палочки "крабовые" (имитация) тип 1</v>
      </c>
      <c r="D167" s="20" t="str">
        <f>IFERROR(VLOOKUP(C167,'10. Свод Перечней'!C:H,2,0),"")</f>
        <v>10.20.34.110</v>
      </c>
      <c r="E167" s="20" t="str">
        <f>IFERROR(VLOOKUP(C167,'10. Свод Перечней'!C:H,3,0),"")</f>
        <v>001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пищевой продукции" от 09.12.2011 № 021/2011, ГОСТ 34432-2018</v>
      </c>
      <c r="H167" s="20" t="str">
        <f>IF(LEN(IFERROR(VLOOKUP(C167,'10. Свод Перечней'!C:H,6,0),""))&gt;1,IFERROR(VLOOKUP(C167,'10. Свод Перечней'!C:H,6,0),""),"")</f>
        <v>10.20.34.110-00000001</v>
      </c>
      <c r="I167" s="2"/>
    </row>
    <row r="168" spans="1:9" s="3" customFormat="1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>Крабовые палочки</v>
      </c>
      <c r="C168" s="20" t="str">
        <f t="array" ref="C168">IFERROR(INDEX('10. Свод Перечней'!$C$4:$C$529,SMALL(IF("В"='10. Свод Перечней'!$I$4:$Q$529,ROW('10. Свод Перечней'!$C$4:$C$529)-3,""),ROW()-6)),"")</f>
        <v>Палочки "крабовые" (имитация) тип 2</v>
      </c>
      <c r="D168" s="20" t="str">
        <f>IFERROR(VLOOKUP(C168,'10. Свод Перечней'!C:H,2,0),"")</f>
        <v>10.20.34.110</v>
      </c>
      <c r="E168" s="20" t="str">
        <f>IFERROR(VLOOKUP(C168,'10. Свод Перечней'!C:H,3,0),"")</f>
        <v>002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производителя, Технический регламент Таможенного союза "О безопасности пищевой продукции" от 09.12.2011 № 021/2011, ГОСТ 34432-2018</v>
      </c>
      <c r="H168" s="20" t="str">
        <f>IF(LEN(IFERROR(VLOOKUP(C168,'10. Свод Перечней'!C:H,6,0),""))&gt;1,IFERROR(VLOOKUP(C168,'10. Свод Перечней'!C:H,6,0),""),"")</f>
        <v>10.20.34.110-00000001</v>
      </c>
      <c r="I168" s="2"/>
    </row>
    <row r="169" spans="1:9" s="3" customFormat="1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>Консервы. Крабы в собственном соку</v>
      </c>
      <c r="C169" s="20" t="str">
        <f t="array" ref="C169">IFERROR(INDEX('10. Свод Перечней'!$C$4:$C$529,SMALL(IF("В"='10. Свод Перечней'!$I$4:$Q$529,ROW('10. Свод Перечней'!$C$4:$C$529)-3,""),ROW()-6)),"")</f>
        <v>Консервы из крабов тип 1</v>
      </c>
      <c r="D169" s="20" t="str">
        <f>IFERROR(VLOOKUP(C169,'10. Свод Перечней'!C:H,2,0),"")</f>
        <v>10.20.34.121</v>
      </c>
      <c r="E169" s="20" t="str">
        <f>IFERROR(VLOOKUP(C169,'10. Свод Перечней'!C:H,3,0),"")</f>
        <v>001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v>
      </c>
      <c r="H169" s="20" t="str">
        <f>IF(LEN(IFERROR(VLOOKUP(C169,'10. Свод Перечней'!C:H,6,0),""))&gt;1,IFERROR(VLOOKUP(C169,'10. Свод Перечней'!C:H,6,0),""),"")</f>
        <v/>
      </c>
      <c r="I169" s="2"/>
    </row>
    <row r="170" spans="1:9" s="3" customFormat="1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Сок томатный прямого отжима</v>
      </c>
      <c r="C170" s="20" t="str">
        <f t="array" ref="C170">IFERROR(INDEX('10. Свод Перечней'!$C$4:$C$529,SMALL(IF("В"='10. Свод Перечней'!$I$4:$Q$529,ROW('10. Свод Перечней'!$C$4:$C$529)-3,""),ROW()-6)),"")</f>
        <v>Сок из фруктов и (или) овощей тип 1</v>
      </c>
      <c r="D170" s="20" t="str">
        <f>IFERROR(VLOOKUP(C170,'10. Свод Перечней'!C:H,2,0),"")</f>
        <v>10.32.11.110</v>
      </c>
      <c r="E170" s="20" t="str">
        <f>IFERROR(VLOOKUP(C170,'10. Свод Перечней'!C:H,3,0),"")</f>
        <v>001</v>
      </c>
      <c r="F170" s="20" t="str">
        <f>IFERROR(VLOOKUP(C170,'10. Свод Перечней'!C:H,4,0),"")</f>
        <v>Л; ДМ3</v>
      </c>
      <c r="G170" s="9" t="str">
        <f>IFERROR(VLOOKUP(C170,'10.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70" s="20" t="str">
        <f>IF(LEN(IFERROR(VLOOKUP(C170,'10. Свод Перечней'!C:H,6,0),""))&gt;1,IFERROR(VLOOKUP(C170,'10. Свод Перечней'!C:H,6,0),""),"")</f>
        <v>10.32.10.000-00000010</v>
      </c>
      <c r="I170" s="2"/>
    </row>
    <row r="171" spans="1:9" s="3" customFormat="1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Сок томатный прямого отжима</v>
      </c>
      <c r="C171" s="20" t="str">
        <f t="array" ref="C171">IFERROR(INDEX('10. Свод Перечней'!$C$4:$C$529,SMALL(IF("В"='10. Свод Перечней'!$I$4:$Q$529,ROW('10. Свод Перечней'!$C$4:$C$529)-3,""),ROW()-6)),"")</f>
        <v>Сок из фруктов и (или) овощей тип 2</v>
      </c>
      <c r="D171" s="20" t="str">
        <f>IFERROR(VLOOKUP(C171,'10. Свод Перечней'!C:H,2,0),"")</f>
        <v>10.32.11.110</v>
      </c>
      <c r="E171" s="20" t="str">
        <f>IFERROR(VLOOKUP(C171,'10. Свод Перечней'!C:H,3,0),"")</f>
        <v>003</v>
      </c>
      <c r="F171" s="20" t="str">
        <f>IFERROR(VLOOKUP(C171,'10. Свод Перечней'!C:H,4,0),"")</f>
        <v>Л; ДМ3</v>
      </c>
      <c r="G171" s="9" t="str">
        <f>IFERROR(VLOOKUP(C171,'10.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71" s="20" t="str">
        <f>IF(LEN(IFERROR(VLOOKUP(C171,'10. Свод Перечней'!C:H,6,0),""))&gt;1,IFERROR(VLOOKUP(C171,'10. Свод Перечней'!C:H,6,0),""),"")</f>
        <v>10.32.10.000-00000010</v>
      </c>
      <c r="I171" s="2"/>
    </row>
    <row r="172" spans="1:9" s="3" customFormat="1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Сок томатный восстановленный</v>
      </c>
      <c r="C172" s="20" t="str">
        <f t="array" ref="C172">IFERROR(INDEX('10. Свод Перечней'!$C$4:$C$529,SMALL(IF("В"='10. Свод Перечней'!$I$4:$Q$529,ROW('10. Свод Перечней'!$C$4:$C$529)-3,""),ROW()-6)),"")</f>
        <v>Сок из фруктов и (или) овощей тип 3</v>
      </c>
      <c r="D172" s="20" t="str">
        <f>IFERROR(VLOOKUP(C172,'10. Свод Перечней'!C:H,2,0),"")</f>
        <v>10.32.11.120</v>
      </c>
      <c r="E172" s="20" t="str">
        <f>IFERROR(VLOOKUP(C172,'10. Свод Перечней'!C:H,3,0),"")</f>
        <v>001</v>
      </c>
      <c r="F172" s="20" t="str">
        <f>IFERROR(VLOOKUP(C172,'10. Свод Перечней'!C:H,4,0),"")</f>
        <v>Л; ДМ3</v>
      </c>
      <c r="G172" s="9" t="str">
        <f>IFERROR(VLOOKUP(C172,'10.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72" s="20" t="str">
        <f>IF(LEN(IFERROR(VLOOKUP(C172,'10. Свод Перечней'!C:H,6,0),""))&gt;1,IFERROR(VLOOKUP(C172,'10. Свод Перечней'!C:H,6,0),""),"")</f>
        <v>10.32.10.000-00000010</v>
      </c>
      <c r="I172" s="2"/>
    </row>
    <row r="173" spans="1:9" s="3" customFormat="1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Сок томатный восстановленный</v>
      </c>
      <c r="C173" s="20" t="str">
        <f t="array" ref="C173">IFERROR(INDEX('10. Свод Перечней'!$C$4:$C$529,SMALL(IF("В"='10. Свод Перечней'!$I$4:$Q$529,ROW('10. Свод Перечней'!$C$4:$C$529)-3,""),ROW()-6)),"")</f>
        <v>Сок из фруктов и (или) овощей тип 4</v>
      </c>
      <c r="D173" s="20" t="str">
        <f>IFERROR(VLOOKUP(C173,'10. Свод Перечней'!C:H,2,0),"")</f>
        <v>10.32.11.120</v>
      </c>
      <c r="E173" s="20" t="str">
        <f>IFERROR(VLOOKUP(C173,'10. Свод Перечней'!C:H,3,0),"")</f>
        <v>002</v>
      </c>
      <c r="F173" s="20" t="str">
        <f>IFERROR(VLOOKUP(C173,'10. Свод Перечней'!C:H,4,0),"")</f>
        <v>Л; ДМ3</v>
      </c>
      <c r="G173" s="9" t="str">
        <f>IFERROR(VLOOKUP(C173,'10.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73" s="20" t="str">
        <f>IF(LEN(IFERROR(VLOOKUP(C173,'10. Свод Перечней'!C:H,6,0),""))&gt;1,IFERROR(VLOOKUP(C173,'10. Свод Перечней'!C:H,6,0),""),"")</f>
        <v>10.32.10.000-00000010</v>
      </c>
      <c r="I173" s="2"/>
    </row>
    <row r="174" spans="1:9" s="3" customFormat="1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 xml:space="preserve">Соки фруктовые прямого отжима в ассортименте </v>
      </c>
      <c r="C174" s="20" t="str">
        <f t="array" ref="C174">IFERROR(INDEX('10. Свод Перечней'!$C$4:$C$529,SMALL(IF("В"='10. Свод Перечней'!$I$4:$Q$529,ROW('10. Свод Перечней'!$C$4:$C$529)-3,""),ROW()-6)),"")</f>
        <v>Сок из фруктов и (или) овощей тип 5</v>
      </c>
      <c r="D174" s="20" t="str">
        <f>IFERROR(VLOOKUP(C174,'10. Свод Перечней'!C:H,2,0),"")</f>
        <v>10.32.19.111</v>
      </c>
      <c r="E174" s="20" t="str">
        <f>IFERROR(VLOOKUP(C174,'10. Свод Перечней'!C:H,3,0),"")</f>
        <v>006</v>
      </c>
      <c r="F174" s="20" t="str">
        <f>IFERROR(VLOOKUP(C174,'10. Свод Перечней'!C:H,4,0),"")</f>
        <v>Л; ДМ3</v>
      </c>
      <c r="G174" s="9" t="str">
        <f>IFERROR(VLOOKUP(C174,'10.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74" s="20" t="str">
        <f>IF(LEN(IFERROR(VLOOKUP(C174,'10. Свод Перечней'!C:H,6,0),""))&gt;1,IFERROR(VLOOKUP(C174,'10. Свод Перечней'!C:H,6,0),""),"")</f>
        <v>10.32.10.000-00000006</v>
      </c>
      <c r="I174" s="2"/>
    </row>
    <row r="175" spans="1:9" s="3" customFormat="1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>Соки фруктовые прямого отжима в ассортименте</v>
      </c>
      <c r="C175" s="20" t="str">
        <f t="array" ref="C175">IFERROR(INDEX('10. Свод Перечней'!$C$4:$C$529,SMALL(IF("В"='10. Свод Перечней'!$I$4:$Q$529,ROW('10. Свод Перечней'!$C$4:$C$529)-3,""),ROW()-6)),"")</f>
        <v>Сок из фруктов и (или) овощей тип 6</v>
      </c>
      <c r="D175" s="20" t="str">
        <f>IFERROR(VLOOKUP(C175,'10. Свод Перечней'!C:H,2,0),"")</f>
        <v>10.32.19.111</v>
      </c>
      <c r="E175" s="20" t="str">
        <f>IFERROR(VLOOKUP(C175,'10. Свод Перечней'!C:H,3,0),"")</f>
        <v>007</v>
      </c>
      <c r="F175" s="20" t="str">
        <f>IFERROR(VLOOKUP(C175,'10. Свод Перечней'!C:H,4,0),"")</f>
        <v>Л; ДМ3</v>
      </c>
      <c r="G175" s="9" t="str">
        <f>IFERROR(VLOOKUP(C175,'10.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75" s="20" t="str">
        <f>IF(LEN(IFERROR(VLOOKUP(C175,'10. Свод Перечней'!C:H,6,0),""))&gt;1,IFERROR(VLOOKUP(C175,'10. Свод Перечней'!C:H,6,0),""),"")</f>
        <v>10.32.10.000-00000006</v>
      </c>
      <c r="I175" s="2"/>
    </row>
    <row r="176" spans="1:9" s="3" customFormat="1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Соки фруктовые восстановленные</v>
      </c>
      <c r="C176" s="20" t="str">
        <f t="array" ref="C176">IFERROR(INDEX('10. Свод Перечней'!$C$4:$C$529,SMALL(IF("В"='10. Свод Перечней'!$I$4:$Q$529,ROW('10. Свод Перечней'!$C$4:$C$529)-3,""),ROW()-6)),"")</f>
        <v>Сок из фруктов и (или) овощей тип 7</v>
      </c>
      <c r="D176" s="20" t="str">
        <f>IFERROR(VLOOKUP(C176,'10. Свод Перечней'!C:H,2,0),"")</f>
        <v>10.32.19.112</v>
      </c>
      <c r="E176" s="20" t="str">
        <f>IFERROR(VLOOKUP(C176,'10. Свод Перечней'!C:H,3,0),"")</f>
        <v>001</v>
      </c>
      <c r="F176" s="20" t="str">
        <f>IFERROR(VLOOKUP(C176,'10. Свод Перечней'!C:H,4,0),"")</f>
        <v>Л; ДМ3</v>
      </c>
      <c r="G176" s="9" t="str">
        <f>IFERROR(VLOOKUP(C176,'10.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76" s="20" t="str">
        <f>IF(LEN(IFERROR(VLOOKUP(C176,'10. Свод Перечней'!C:H,6,0),""))&gt;1,IFERROR(VLOOKUP(C176,'10. Свод Перечней'!C:H,6,0),""),"")</f>
        <v>10.32.10.000-00000006</v>
      </c>
      <c r="I176" s="2"/>
    </row>
    <row r="177" spans="1:9" s="3" customFormat="1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Соки фруктовые восстановленные</v>
      </c>
      <c r="C177" s="20" t="str">
        <f t="array" ref="C177">IFERROR(INDEX('10. Свод Перечней'!$C$4:$C$529,SMALL(IF("В"='10. Свод Перечней'!$I$4:$Q$529,ROW('10. Свод Перечней'!$C$4:$C$529)-3,""),ROW()-6)),"")</f>
        <v>Сок из фруктов и (или) овощей тип 8</v>
      </c>
      <c r="D177" s="20" t="str">
        <f>IFERROR(VLOOKUP(C177,'10. Свод Перечней'!C:H,2,0),"")</f>
        <v>10.32.19.112</v>
      </c>
      <c r="E177" s="20" t="str">
        <f>IFERROR(VLOOKUP(C177,'10. Свод Перечней'!C:H,3,0),"")</f>
        <v>003</v>
      </c>
      <c r="F177" s="20" t="str">
        <f>IFERROR(VLOOKUP(C177,'10. Свод Перечней'!C:H,4,0),"")</f>
        <v>Л; ДМ3</v>
      </c>
      <c r="G177" s="9" t="str">
        <f>IFERROR(VLOOKUP(C177,'10.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77" s="20" t="str">
        <f>IF(LEN(IFERROR(VLOOKUP(C177,'10. Свод Перечней'!C:H,6,0),""))&gt;1,IFERROR(VLOOKUP(C177,'10. Свод Перечней'!C:H,6,0),""),"")</f>
        <v>10.32.10.000-00000006</v>
      </c>
      <c r="I177" s="2"/>
    </row>
    <row r="178" spans="1:9" s="3" customFormat="1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>Нектары фруктовые</v>
      </c>
      <c r="C178" s="20" t="str">
        <f t="array" ref="C178">IFERROR(INDEX('10. Свод Перечней'!$C$4:$C$529,SMALL(IF("В"='10. Свод Перечней'!$I$4:$Q$529,ROW('10. Свод Перечней'!$C$4:$C$529)-3,""),ROW()-6)),"")</f>
        <v>Нектар из фруктов и (или) овощей тип 1</v>
      </c>
      <c r="D178" s="20" t="str">
        <f>IFERROR(VLOOKUP(C178,'10. Свод Перечней'!C:H,2,0),"")</f>
        <v>10.32.21.110</v>
      </c>
      <c r="E178" s="20" t="str">
        <f>IFERROR(VLOOKUP(C178,'10. Свод Перечней'!C:H,3,0),"")</f>
        <v>003</v>
      </c>
      <c r="F178" s="20" t="str">
        <f>IFERROR(VLOOKUP(C178,'10. Свод Перечней'!C:H,4,0),"")</f>
        <v>Л; ДМ3</v>
      </c>
      <c r="G178" s="9" t="str">
        <f>IFERROR(VLOOKUP(C178,'10.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78" s="20" t="str">
        <f>IF(LEN(IFERROR(VLOOKUP(C178,'10. Свод Перечней'!C:H,6,0),""))&gt;1,IFERROR(VLOOKUP(C178,'10. Свод Перечней'!C:H,6,0),""),"")</f>
        <v>10.32.21.000-00000003</v>
      </c>
      <c r="I178" s="2"/>
    </row>
    <row r="179" spans="1:9" s="3" customFormat="1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Нектары фруктовые</v>
      </c>
      <c r="C179" s="20" t="str">
        <f t="array" ref="C179">IFERROR(INDEX('10. Свод Перечней'!$C$4:$C$529,SMALL(IF("В"='10. Свод Перечней'!$I$4:$Q$529,ROW('10. Свод Перечней'!$C$4:$C$529)-3,""),ROW()-6)),"")</f>
        <v>Нектар из фруктов и (или) овощей тип 2</v>
      </c>
      <c r="D179" s="20" t="str">
        <f>IFERROR(VLOOKUP(C179,'10. Свод Перечней'!C:H,2,0),"")</f>
        <v>10.32.21.110</v>
      </c>
      <c r="E179" s="20" t="str">
        <f>IFERROR(VLOOKUP(C179,'10. Свод Перечней'!C:H,3,0),"")</f>
        <v>001</v>
      </c>
      <c r="F179" s="20" t="str">
        <f>IFERROR(VLOOKUP(C179,'10. Свод Перечней'!C:H,4,0),"")</f>
        <v>Л; ДМ3</v>
      </c>
      <c r="G179" s="9" t="str">
        <f>IFERROR(VLOOKUP(C179,'10.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79" s="20" t="str">
        <f>IF(LEN(IFERROR(VLOOKUP(C179,'10. Свод Перечней'!C:H,6,0),""))&gt;1,IFERROR(VLOOKUP(C179,'10. Свод Перечней'!C:H,6,0),""),"")</f>
        <v>10.32.21.000-00000003</v>
      </c>
      <c r="I179" s="2"/>
    </row>
    <row r="180" spans="1:9" s="3" customFormat="1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Овощи замороженные в ассортименте</v>
      </c>
      <c r="C180" s="20" t="str">
        <f t="array" ref="C180">IFERROR(INDEX('10. Свод Перечней'!$C$4:$C$529,SMALL(IF("В"='10. Свод Перечней'!$I$4:$Q$529,ROW('10. Свод Перечней'!$C$4:$C$529)-3,""),ROW()-6)),"")</f>
        <v>Овощи замороженные тип 1</v>
      </c>
      <c r="D180" s="20" t="str">
        <f>IFERROR(VLOOKUP(C180,'10. Свод Перечней'!C:H,2,0),"")</f>
        <v>10.39.11.000</v>
      </c>
      <c r="E180" s="20" t="str">
        <f>IFERROR(VLOOKUP(C180,'10. Свод Перечней'!C:H,3,0),"")</f>
        <v>001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80" s="20" t="str">
        <f>IF(LEN(IFERROR(VLOOKUP(C180,'10. Свод Перечней'!C:H,6,0),""))&gt;1,IFERROR(VLOOKUP(C180,'10. Свод Перечней'!C:H,6,0),""),"")</f>
        <v>10.39.11.000-00000016, 
10.39.11.000-00000015</v>
      </c>
      <c r="I180" s="2"/>
    </row>
    <row r="181" spans="1:9" s="3" customFormat="1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Морковь столовая сушеная</v>
      </c>
      <c r="C181" s="20" t="str">
        <f t="array" ref="C181">IFERROR(INDEX('10. Свод Перечней'!$C$4:$C$529,SMALL(IF("В"='10. Свод Перечней'!$I$4:$Q$529,ROW('10. Свод Перечней'!$C$4:$C$529)-3,""),ROW()-6)),"")</f>
        <v>Морковь столовая тип 5</v>
      </c>
      <c r="D181" s="20" t="str">
        <f>IFERROR(VLOOKUP(C181,'10. Свод Перечней'!C:H,2,0),"")</f>
        <v>10.39.13.000</v>
      </c>
      <c r="E181" s="20" t="str">
        <f>IFERROR(VLOOKUP(C181,'10. Свод Перечней'!C:H,3,0),"")</f>
        <v>001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81" s="20" t="str">
        <f>IF(LEN(IFERROR(VLOOKUP(C181,'10. Свод Перечней'!C:H,6,0),""))&gt;1,IFERROR(VLOOKUP(C181,'10. Свод Перечней'!C:H,6,0),""),"")</f>
        <v/>
      </c>
      <c r="I181" s="2"/>
    </row>
    <row r="182" spans="1:9" s="3" customFormat="1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Свекла столовая сушеная</v>
      </c>
      <c r="C182" s="20" t="str">
        <f t="array" ref="C182">IFERROR(INDEX('10. Свод Перечней'!$C$4:$C$529,SMALL(IF("В"='10. Свод Перечней'!$I$4:$Q$529,ROW('10. Свод Перечней'!$C$4:$C$529)-3,""),ROW()-6)),"")</f>
        <v>Свекла столовая тип 7</v>
      </c>
      <c r="D182" s="20" t="str">
        <f>IFERROR(VLOOKUP(C182,'10. Свод Перечней'!C:H,2,0),"")</f>
        <v>10.39.13.000</v>
      </c>
      <c r="E182" s="20" t="str">
        <f>IFERROR(VLOOKUP(C182,'10. Свод Перечней'!C:H,3,0),"")</f>
        <v>002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2" s="20" t="str">
        <f>IF(LEN(IFERROR(VLOOKUP(C182,'10. Свод Перечней'!C:H,6,0),""))&gt;1,IFERROR(VLOOKUP(C182,'10. Свод Перечней'!C:H,6,0),""),"")</f>
        <v/>
      </c>
      <c r="I182" s="2"/>
    </row>
    <row r="183" spans="1:9" s="3" customFormat="1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>Свекла столовая сушеная</v>
      </c>
      <c r="C183" s="20" t="str">
        <f t="array" ref="C183">IFERROR(INDEX('10. Свод Перечней'!$C$4:$C$529,SMALL(IF("В"='10. Свод Перечней'!$I$4:$Q$529,ROW('10. Свод Перечней'!$C$4:$C$529)-3,""),ROW()-6)),"")</f>
        <v>Свекла столовая тип 8</v>
      </c>
      <c r="D183" s="20" t="str">
        <f>IFERROR(VLOOKUP(C183,'10. Свод Перечней'!C:H,2,0),"")</f>
        <v>10.39.13.000</v>
      </c>
      <c r="E183" s="20" t="str">
        <f>IFERROR(VLOOKUP(C183,'10. Свод Перечней'!C:H,3,0),"")</f>
        <v>003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3" s="20" t="str">
        <f>IF(LEN(IFERROR(VLOOKUP(C183,'10. Свод Перечней'!C:H,6,0),""))&gt;1,IFERROR(VLOOKUP(C183,'10. Свод Перечней'!C:H,6,0),""),"")</f>
        <v/>
      </c>
      <c r="I183" s="2"/>
    </row>
    <row r="184" spans="1:9" s="3" customFormat="1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>Морковь свежая очищенная **</v>
      </c>
      <c r="C184" s="20" t="str">
        <f t="array" ref="C184">IFERROR(INDEX('10. Свод Перечней'!$C$4:$C$529,SMALL(IF("В"='10. Свод Перечней'!$I$4:$Q$529,ROW('10. Свод Перечней'!$C$4:$C$529)-3,""),ROW()-6)),"")</f>
        <v>Морковь столовая тип 6</v>
      </c>
      <c r="D184" s="20" t="str">
        <f>IFERROR(VLOOKUP(C184,'10. Свод Перечней'!C:H,2,0),"")</f>
        <v>01.13.41.110</v>
      </c>
      <c r="E184" s="20" t="str">
        <f>IFERROR(VLOOKUP(C184,'10. Свод Перечней'!C:H,3,0),"")</f>
        <v>005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20" t="str">
        <f>IF(LEN(IFERROR(VLOOKUP(C184,'10. Свод Перечней'!C:H,6,0),""))&gt;1,IFERROR(VLOOKUP(C184,'10. Свод Перечней'!C:H,6,0),""),"")</f>
        <v>01.13.41.110-00000003</v>
      </c>
      <c r="I184" s="2"/>
    </row>
    <row r="185" spans="1:9" s="3" customFormat="1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 xml:space="preserve">Свекла столовая очищенная ** </v>
      </c>
      <c r="C185" s="20" t="str">
        <f t="array" ref="C185">IFERROR(INDEX('10. Свод Перечней'!$C$4:$C$529,SMALL(IF("В"='10. Свод Перечней'!$I$4:$Q$529,ROW('10. Свод Перечней'!$C$4:$C$529)-3,""),ROW()-6)),"")</f>
        <v>Свекла столовая тип 4</v>
      </c>
      <c r="D185" s="20" t="str">
        <f>IFERROR(VLOOKUP(C185,'10. Свод Перечней'!C:H,2,0),"")</f>
        <v>01.13.49.110</v>
      </c>
      <c r="E185" s="20" t="str">
        <f>IFERROR(VLOOKUP(C185,'10. Свод Перечней'!C:H,3,0),"")</f>
        <v>004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5" s="20" t="str">
        <f>IF(LEN(IFERROR(VLOOKUP(C185,'10. Свод Перечней'!C:H,6,0),""))&gt;1,IFERROR(VLOOKUP(C185,'10. Свод Перечней'!C:H,6,0),""),"")</f>
        <v>01.13.49.110-00000003</v>
      </c>
      <c r="I185" s="2"/>
    </row>
    <row r="186" spans="1:9" s="3" customFormat="1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 xml:space="preserve">Фасоль стручковая консервированная </v>
      </c>
      <c r="C186" s="20" t="str">
        <f t="array" ref="C186">IFERROR(INDEX('10. Свод Перечней'!$C$4:$C$529,SMALL(IF("В"='10. Свод Перечней'!$I$4:$Q$529,ROW('10. Свод Перечней'!$C$4:$C$529)-3,""),ROW()-6)),"")</f>
        <v>Фасоль тип 4</v>
      </c>
      <c r="D186" s="20" t="str">
        <f>IFERROR(VLOOKUP(C186,'10. Свод Перечней'!C:H,2,0),"")</f>
        <v>10.39.15.000</v>
      </c>
      <c r="E186" s="20" t="str">
        <f>IFERROR(VLOOKUP(C186,'10. Свод Перечней'!C:H,3,0),"")</f>
        <v>001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86" s="20" t="str">
        <f>IF(LEN(IFERROR(VLOOKUP(C186,'10. Свод Перечней'!C:H,6,0),""))&gt;1,IFERROR(VLOOKUP(C186,'10. Свод Перечней'!C:H,6,0),""),"")</f>
        <v/>
      </c>
      <c r="I186" s="2"/>
    </row>
    <row r="187" spans="1:9" s="3" customFormat="1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Горошек зеленый</v>
      </c>
      <c r="C187" s="20" t="str">
        <f t="array" ref="C187">IFERROR(INDEX('10. Свод Перечней'!$C$4:$C$529,SMALL(IF("В"='10.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87" s="20" t="str">
        <f>IFERROR(VLOOKUP(C187,'10. Свод Перечней'!C:H,2,0),"")</f>
        <v>10.39.16.000</v>
      </c>
      <c r="E187" s="20" t="str">
        <f>IFERROR(VLOOKUP(C187,'10. Свод Перечней'!C:H,3,0),"")</f>
        <v>001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7" s="20" t="str">
        <f>IF(LEN(IFERROR(VLOOKUP(C187,'10. Свод Перечней'!C:H,6,0),""))&gt;1,IFERROR(VLOOKUP(C187,'10. Свод Перечней'!C:H,6,0),""),"")</f>
        <v>10.39.16.000-00000002</v>
      </c>
      <c r="I187" s="2"/>
    </row>
    <row r="188" spans="1:9" s="3" customFormat="1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Горошек зеленый</v>
      </c>
      <c r="C188" s="20" t="str">
        <f t="array" ref="C188">IFERROR(INDEX('10. Свод Перечней'!$C$4:$C$529,SMALL(IF("В"='10.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88" s="20" t="str">
        <f>IFERROR(VLOOKUP(C188,'10. Свод Перечней'!C:H,2,0),"")</f>
        <v>10.39.16.000</v>
      </c>
      <c r="E188" s="20" t="str">
        <f>IFERROR(VLOOKUP(C188,'10. Свод Перечней'!C:H,3,0),"")</f>
        <v>002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8" s="20" t="str">
        <f>IF(LEN(IFERROR(VLOOKUP(C188,'10. Свод Перечней'!C:H,6,0),""))&gt;1,IFERROR(VLOOKUP(C188,'10. Свод Перечней'!C:H,6,0),""),"")</f>
        <v>10.39.16.000-00000002</v>
      </c>
      <c r="I188" s="2"/>
    </row>
    <row r="189" spans="1:9" s="3" customFormat="1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>Томат- паста</v>
      </c>
      <c r="C189" s="20" t="str">
        <f t="array" ref="C189">IFERROR(INDEX('10. Свод Перечней'!$C$4:$C$529,SMALL(IF("В"='10. Свод Перечней'!$I$4:$Q$529,ROW('10. Свод Перечней'!$C$4:$C$529)-3,""),ROW()-6)),"")</f>
        <v>Томат- паста тип 2</v>
      </c>
      <c r="D189" s="20" t="str">
        <f>IFERROR(VLOOKUP(C189,'10. Свод Перечней'!C:H,2,0),"")</f>
        <v>10.39.17.112</v>
      </c>
      <c r="E189" s="20" t="str">
        <f>IFERROR(VLOOKUP(C189,'10. Свод Перечней'!C:H,3,0),"")</f>
        <v>001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89" s="20" t="str">
        <f>IF(LEN(IFERROR(VLOOKUP(C189,'10. Свод Перечней'!C:H,6,0),""))&gt;1,IFERROR(VLOOKUP(C189,'10. Свод Перечней'!C:H,6,0),""),"")</f>
        <v/>
      </c>
      <c r="I189" s="2"/>
    </row>
    <row r="190" spans="1:9" s="3" customFormat="1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Пюре томатное</v>
      </c>
      <c r="C190" s="20" t="str">
        <f t="array" ref="C190">IFERROR(INDEX('10. Свод Перечней'!$C$4:$C$529,SMALL(IF("В"='10. Свод Перечней'!$I$4:$Q$529,ROW('10. Свод Перечней'!$C$4:$C$529)-3,""),ROW()-6)),"")</f>
        <v>Пюре томатное тип 1</v>
      </c>
      <c r="D190" s="20" t="str">
        <f>IFERROR(VLOOKUP(C190,'10. Свод Перечней'!C:H,2,0),"")</f>
        <v>10.39.17.111</v>
      </c>
      <c r="E190" s="20" t="str">
        <f>IFERROR(VLOOKUP(C190,'10. Свод Перечней'!C:H,3,0),"")</f>
        <v>002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90" s="20" t="str">
        <f>IF(LEN(IFERROR(VLOOKUP(C190,'10. Свод Перечней'!C:H,6,0),""))&gt;1,IFERROR(VLOOKUP(C190,'10. Свод Перечней'!C:H,6,0),""),"")</f>
        <v/>
      </c>
      <c r="I190" s="2"/>
    </row>
    <row r="191" spans="1:9" s="3" customFormat="1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Капуста белокочанная квашенная шинкованная</v>
      </c>
      <c r="C191" s="20" t="str">
        <f t="array" ref="C191">IFERROR(INDEX('10. Свод Перечней'!$C$4:$C$529,SMALL(IF("В"='10. Свод Перечней'!$I$4:$Q$529,ROW('10. Свод Перечней'!$C$4:$C$529)-3,""),ROW()-6)),"")</f>
        <v>Капуста белокочанная тип 3</v>
      </c>
      <c r="D191" s="20" t="str">
        <f>IFERROR(VLOOKUP(C191,'10. Свод Перечней'!C:H,2,0),"")</f>
        <v>10.39.17.190</v>
      </c>
      <c r="E191" s="20" t="str">
        <f>IFERROR(VLOOKUP(C191,'10. Свод Перечней'!C:H,3,0),"")</f>
        <v>001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1" s="20" t="str">
        <f>IF(LEN(IFERROR(VLOOKUP(C191,'10. Свод Перечней'!C:H,6,0),""))&gt;1,IFERROR(VLOOKUP(C191,'10. Свод Перечней'!C:H,6,0),""),"")</f>
        <v/>
      </c>
      <c r="I191" s="2"/>
    </row>
    <row r="192" spans="1:9" s="3" customFormat="1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Капуста белокочанная квашенная рубленная</v>
      </c>
      <c r="C192" s="20" t="str">
        <f t="array" ref="C192">IFERROR(INDEX('10. Свод Перечней'!$C$4:$C$529,SMALL(IF("В"='10. Свод Перечней'!$I$4:$Q$529,ROW('10. Свод Перечней'!$C$4:$C$529)-3,""),ROW()-6)),"")</f>
        <v>Капуста белокочанная тип 4</v>
      </c>
      <c r="D192" s="20" t="str">
        <f>IFERROR(VLOOKUP(C192,'10. Свод Перечней'!C:H,2,0),"")</f>
        <v>10.39.17.190</v>
      </c>
      <c r="E192" s="20" t="str">
        <f>IFERROR(VLOOKUP(C192,'10. Свод Перечней'!C:H,3,0),"")</f>
        <v>010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2" s="20" t="str">
        <f>IF(LEN(IFERROR(VLOOKUP(C192,'10. Свод Перечней'!C:H,6,0),""))&gt;1,IFERROR(VLOOKUP(C192,'10. Свод Перечней'!C:H,6,0),""),"")</f>
        <v/>
      </c>
      <c r="I192" s="2"/>
    </row>
    <row r="193" spans="1:9" s="3" customFormat="1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Кукуруза сахарная</v>
      </c>
      <c r="C193" s="20" t="str">
        <f t="array" ref="C193">IFERROR(INDEX('10. Свод Перечней'!$C$4:$C$529,SMALL(IF("В"='10. Свод Перечней'!$I$4:$Q$529,ROW('10. Свод Перечней'!$C$4:$C$529)-3,""),ROW()-6)),"")</f>
        <v>Кукуруза консервированная тип 2</v>
      </c>
      <c r="D193" s="20" t="str">
        <f>IFERROR(VLOOKUP(C193,'10. Свод Перечней'!C:H,2,0),"")</f>
        <v>10.39.17.190</v>
      </c>
      <c r="E193" s="20" t="str">
        <f>IFERROR(VLOOKUP(C193,'10. Свод Перечней'!C:H,3,0),"")</f>
        <v>006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3" s="20" t="str">
        <f>IF(LEN(IFERROR(VLOOKUP(C193,'10. Свод Перечней'!C:H,6,0),""))&gt;1,IFERROR(VLOOKUP(C193,'10. Свод Перечней'!C:H,6,0),""),"")</f>
        <v/>
      </c>
      <c r="I193" s="2"/>
    </row>
    <row r="194" spans="1:9" s="3" customFormat="1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>Овощи резанные в томатном соусе (баклажаны, кабачки, перец, резанный с овощами)</v>
      </c>
      <c r="C194" s="20" t="str">
        <f t="array" ref="C194">IFERROR(INDEX('10. Свод Перечней'!$C$4:$C$529,SMALL(IF("В"='10. Свод Перечней'!$I$4:$Q$529,ROW('10. Свод Перечней'!$C$4:$C$529)-3,""),ROW()-6)),"")</f>
        <v>Овощи консервированные тип 1</v>
      </c>
      <c r="D194" s="20" t="str">
        <f>IFERROR(VLOOKUP(C194,'10. Свод Перечней'!C:H,2,0),"")</f>
        <v>10.39.17.190</v>
      </c>
      <c r="E194" s="20" t="str">
        <f>IFERROR(VLOOKUP(C194,'10. Свод Перечней'!C:H,3,0),"")</f>
        <v>005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4" s="20" t="str">
        <f>IF(LEN(IFERROR(VLOOKUP(C194,'10. Свод Перечней'!C:H,6,0),""))&gt;1,IFERROR(VLOOKUP(C194,'10. Свод Перечней'!C:H,6,0),""),"")</f>
        <v/>
      </c>
      <c r="I194" s="2"/>
    </row>
    <row r="195" spans="1:9" s="3" customFormat="1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Огурцы соленые
 (пикули, корнишоны, зеленцы)</v>
      </c>
      <c r="C195" s="20" t="str">
        <f t="array" ref="C195">IFERROR(INDEX('10. Свод Перечней'!$C$4:$C$529,SMALL(IF("В"='10. Свод Перечней'!$I$4:$Q$529,ROW('10. Свод Перечней'!$C$4:$C$529)-3,""),ROW()-6)),"")</f>
        <v>Огурцы тип 2</v>
      </c>
      <c r="D195" s="20" t="str">
        <f>IFERROR(VLOOKUP(C195,'10. Свод Перечней'!C:H,2,0),"")</f>
        <v>10.39.17.190</v>
      </c>
      <c r="E195" s="20" t="str">
        <f>IFERROR(VLOOKUP(C195,'10. Свод Перечней'!C:H,3,0),"")</f>
        <v>002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5" s="20" t="str">
        <f>IF(LEN(IFERROR(VLOOKUP(C195,'10. Свод Перечней'!C:H,6,0),""))&gt;1,IFERROR(VLOOKUP(C195,'10. Свод Перечней'!C:H,6,0),""),"")</f>
        <v/>
      </c>
      <c r="I195" s="2"/>
    </row>
    <row r="196" spans="1:9" s="3" customFormat="1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Огурцы с зеленью в заливке</v>
      </c>
      <c r="C196" s="20" t="str">
        <f t="array" ref="C196">IFERROR(INDEX('10. Свод Перечней'!$C$4:$C$529,SMALL(IF("В"='10. Свод Перечней'!$I$4:$Q$529,ROW('10. Свод Перечней'!$C$4:$C$529)-3,""),ROW()-6)),"")</f>
        <v>Огурцы тип 4</v>
      </c>
      <c r="D196" s="20" t="str">
        <f>IFERROR(VLOOKUP(C196,'10. Свод Перечней'!C:H,2,0),"")</f>
        <v>10.39.17.190</v>
      </c>
      <c r="E196" s="20" t="str">
        <f>IFERROR(VLOOKUP(C196,'10. Свод Перечней'!C:H,3,0),"")</f>
        <v>004</v>
      </c>
      <c r="F196" s="20" t="str">
        <f>IFERROR(VLOOKUP(C196,'10. Свод Перечней'!C:H,4,0),"")</f>
        <v>КГ</v>
      </c>
      <c r="G196" s="9" t="str">
        <f>IFERROR(VLOOKUP(C196,'10.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96" s="20" t="str">
        <f>IF(LEN(IFERROR(VLOOKUP(C196,'10. Свод Перечней'!C:H,6,0),""))&gt;1,IFERROR(VLOOKUP(C196,'10. Свод Перечней'!C:H,6,0),""),"")</f>
        <v/>
      </c>
      <c r="I196" s="2"/>
    </row>
    <row r="197" spans="1:9" s="3" customFormat="1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 xml:space="preserve">Огурцы с зеленью в заливке </v>
      </c>
      <c r="C197" s="20" t="str">
        <f t="array" ref="C197">IFERROR(INDEX('10. Свод Перечней'!$C$4:$C$529,SMALL(IF("В"='10. Свод Перечней'!$I$4:$Q$529,ROW('10. Свод Перечней'!$C$4:$C$529)-3,""),ROW()-6)),"")</f>
        <v>Огурцы тип 5</v>
      </c>
      <c r="D197" s="20" t="str">
        <f>IFERROR(VLOOKUP(C197,'10. Свод Перечней'!C:H,2,0),"")</f>
        <v>10.39.17.190</v>
      </c>
      <c r="E197" s="20" t="str">
        <f>IFERROR(VLOOKUP(C197,'10. Свод Перечней'!C:H,3,0),"")</f>
        <v>007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97" s="20" t="str">
        <f>IF(LEN(IFERROR(VLOOKUP(C197,'10. Свод Перечней'!C:H,6,0),""))&gt;1,IFERROR(VLOOKUP(C197,'10. Свод Перечней'!C:H,6,0),""),"")</f>
        <v/>
      </c>
      <c r="I197" s="2"/>
    </row>
    <row r="198" spans="1:9" s="3" customFormat="1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Томаты очищенные в томатном соке</v>
      </c>
      <c r="C198" s="20" t="str">
        <f t="array" ref="C198">IFERROR(INDEX('10. Свод Перечней'!$C$4:$C$529,SMALL(IF("В"='10. Свод Перечней'!$I$4:$Q$529,ROW('10. Свод Перечней'!$C$4:$C$529)-3,""),ROW()-6)),"")</f>
        <v>Томаты тип 2</v>
      </c>
      <c r="D198" s="20" t="str">
        <f>IFERROR(VLOOKUP(C198,'10. Свод Перечней'!C:H,2,0),"")</f>
        <v>10.39.17.190</v>
      </c>
      <c r="E198" s="20" t="str">
        <f>IFERROR(VLOOKUP(C198,'10. Свод Перечней'!C:H,3,0),"")</f>
        <v>008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Тип: Очищенные в томатном соке
Вес: не более 1 КГ
Категория: Экстра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198" s="20" t="str">
        <f>IF(LEN(IFERROR(VLOOKUP(C198,'10. Свод Перечней'!C:H,6,0),""))&gt;1,IFERROR(VLOOKUP(C198,'10. Свод Перечней'!C:H,6,0),""),"")</f>
        <v/>
      </c>
      <c r="I198" s="2"/>
    </row>
    <row r="199" spans="1:9" s="3" customFormat="1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>Томаты соленые</v>
      </c>
      <c r="C199" s="20" t="str">
        <f t="array" ref="C199">IFERROR(INDEX('10. Свод Перечней'!$C$4:$C$529,SMALL(IF("В"='10. Свод Перечней'!$I$4:$Q$529,ROW('10. Свод Перечней'!$C$4:$C$529)-3,""),ROW()-6)),"")</f>
        <v>Томаты тип 4</v>
      </c>
      <c r="D199" s="20" t="str">
        <f>IFERROR(VLOOKUP(C199,'10. Свод Перечней'!C:H,2,0),"")</f>
        <v>10.39.17.190</v>
      </c>
      <c r="E199" s="20" t="str">
        <f>IFERROR(VLOOKUP(C199,'10. Свод Перечней'!C:H,3,0),"")</f>
        <v>009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9" s="20" t="str">
        <f>IF(LEN(IFERROR(VLOOKUP(C199,'10. Свод Перечней'!C:H,6,0),""))&gt;1,IFERROR(VLOOKUP(C199,'10. Свод Перечней'!C:H,6,0),""),"")</f>
        <v/>
      </c>
      <c r="I199" s="2"/>
    </row>
    <row r="200" spans="1:9" s="3" customFormat="1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 xml:space="preserve">Грибы консервированные (шампиньоны) целые или резанные </v>
      </c>
      <c r="C200" s="20" t="str">
        <f t="array" ref="C200">IFERROR(INDEX('10. Свод Перечней'!$C$4:$C$529,SMALL(IF("В"='10. Свод Перечней'!$I$4:$Q$529,ROW('10. Свод Перечней'!$C$4:$C$529)-3,""),ROW()-6)),"")</f>
        <v>Грибы тип 1</v>
      </c>
      <c r="D200" s="20" t="str">
        <f>IFERROR(VLOOKUP(C200,'10. Свод Перечней'!C:H,2,0),"")</f>
        <v>10.39.17.200</v>
      </c>
      <c r="E200" s="20" t="str">
        <f>IFERROR(VLOOKUP(C200,'10. Свод Перечней'!C:H,3,0),"")</f>
        <v>001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0" s="20" t="str">
        <f>IF(LEN(IFERROR(VLOOKUP(C200,'10. Свод Перечней'!C:H,6,0),""))&gt;1,IFERROR(VLOOKUP(C200,'10. Свод Перечней'!C:H,6,0),""),"")</f>
        <v/>
      </c>
      <c r="I200" s="2"/>
    </row>
    <row r="201" spans="1:9" s="3" customFormat="1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Икра из баклажанов</v>
      </c>
      <c r="C201" s="20" t="str">
        <f t="array" ref="C201">IFERROR(INDEX('10. Свод Перечней'!$C$4:$C$529,SMALL(IF("В"='10. Свод Перечней'!$I$4:$Q$529,ROW('10. Свод Перечней'!$C$4:$C$529)-3,""),ROW()-6)),"")</f>
        <v>Икра из баклажанов тип 1</v>
      </c>
      <c r="D201" s="20" t="str">
        <f>IFERROR(VLOOKUP(C201,'10. Свод Перечней'!C:H,2,0),"")</f>
        <v>10.39.18.110</v>
      </c>
      <c r="E201" s="20" t="str">
        <f>IFERROR(VLOOKUP(C201,'10. Свод Перечней'!C:H,3,0),"")</f>
        <v>002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1" s="20" t="str">
        <f>IF(LEN(IFERROR(VLOOKUP(C201,'10. Свод Перечней'!C:H,6,0),""))&gt;1,IFERROR(VLOOKUP(C201,'10. Свод Перечней'!C:H,6,0),""),"")</f>
        <v/>
      </c>
      <c r="I201" s="2"/>
    </row>
    <row r="202" spans="1:9" s="3" customFormat="1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Икра из кабачков</v>
      </c>
      <c r="C202" s="20" t="str">
        <f t="array" ref="C202">IFERROR(INDEX('10. Свод Перечней'!$C$4:$C$529,SMALL(IF("В"='10. Свод Перечней'!$I$4:$Q$529,ROW('10. Свод Перечней'!$C$4:$C$529)-3,""),ROW()-6)),"")</f>
        <v>Икра из кабачков тип 2</v>
      </c>
      <c r="D202" s="20" t="str">
        <f>IFERROR(VLOOKUP(C202,'10. Свод Перечней'!C:H,2,0),"")</f>
        <v>10.39.18.110</v>
      </c>
      <c r="E202" s="20" t="str">
        <f>IFERROR(VLOOKUP(C202,'10. Свод Перечней'!C:H,3,0),"")</f>
        <v>005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2" s="20" t="str">
        <f>IF(LEN(IFERROR(VLOOKUP(C202,'10. Свод Перечней'!C:H,6,0),""))&gt;1,IFERROR(VLOOKUP(C202,'10. Свод Перечней'!C:H,6,0),""),"")</f>
        <v/>
      </c>
      <c r="I202" s="2"/>
    </row>
    <row r="203" spans="1:9" s="3" customFormat="1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Свекла маринованная</v>
      </c>
      <c r="C203" s="20" t="str">
        <f t="array" ref="C203">IFERROR(INDEX('10. Свод Перечней'!$C$4:$C$529,SMALL(IF("В"='10. Свод Перечней'!$I$4:$Q$529,ROW('10. Свод Перечней'!$C$4:$C$529)-3,""),ROW()-6)),"")</f>
        <v>Овощи маринованные тип 1</v>
      </c>
      <c r="D203" s="20" t="str">
        <f>IFERROR(VLOOKUP(C203,'10. Свод Перечней'!C:H,2,0),"")</f>
        <v>10.39.18.110</v>
      </c>
      <c r="E203" s="20" t="str">
        <f>IFERROR(VLOOKUP(C203,'10. Свод Перечней'!C:H,3,0),"")</f>
        <v>004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3" s="20" t="str">
        <f>IF(LEN(IFERROR(VLOOKUP(C203,'10. Свод Перечней'!C:H,6,0),""))&gt;1,IFERROR(VLOOKUP(C203,'10. Свод Перечней'!C:H,6,0),""),"")</f>
        <v>10.39.18.110-00000001</v>
      </c>
      <c r="I203" s="2"/>
    </row>
    <row r="204" spans="1:9" s="3" customFormat="1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>Свекла маринованная</v>
      </c>
      <c r="C204" s="20" t="str">
        <f t="array" ref="C204">IFERROR(INDEX('10. Свод Перечней'!$C$4:$C$529,SMALL(IF("В"='10. Свод Перечней'!$I$4:$Q$529,ROW('10. Свод Перечней'!$C$4:$C$529)-3,""),ROW()-6)),"")</f>
        <v>Овощи маринованные тип 2</v>
      </c>
      <c r="D204" s="20" t="str">
        <f>IFERROR(VLOOKUP(C204,'10. Свод Перечней'!C:H,2,0),"")</f>
        <v>10.39.18.110</v>
      </c>
      <c r="E204" s="20" t="str">
        <f>IFERROR(VLOOKUP(C204,'10. Свод Перечней'!C:H,3,0),"")</f>
        <v>003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4" s="20" t="str">
        <f>IF(LEN(IFERROR(VLOOKUP(C204,'10. Свод Перечней'!C:H,6,0),""))&gt;1,IFERROR(VLOOKUP(C204,'10. Свод Перечней'!C:H,6,0),""),"")</f>
        <v>10.39.18.110-00000001</v>
      </c>
      <c r="I204" s="2"/>
    </row>
    <row r="205" spans="1:9" s="3" customFormat="1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 xml:space="preserve">Джем стерилизованный в ассортименте </v>
      </c>
      <c r="C205" s="20" t="str">
        <f t="array" ref="C205">IFERROR(INDEX('10. Свод Перечней'!$C$4:$C$529,SMALL(IF("В"='10. Свод Перечней'!$I$4:$Q$529,ROW('10. Свод Перечней'!$C$4:$C$529)-3,""),ROW()-6)),"")</f>
        <v>Джем тип 1</v>
      </c>
      <c r="D205" s="20" t="str">
        <f>IFERROR(VLOOKUP(C205,'10. Свод Перечней'!C:H,2,0),"")</f>
        <v>10.39.22.110</v>
      </c>
      <c r="E205" s="20" t="str">
        <f>IFERROR(VLOOKUP(C205,'10. Свод Перечней'!C:H,3,0),"")</f>
        <v>001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05" s="20" t="str">
        <f>IF(LEN(IFERROR(VLOOKUP(C205,'10. Свод Перечней'!C:H,6,0),""))&gt;1,IFERROR(VLOOKUP(C205,'10. Свод Перечней'!C:H,6,0),""),"")</f>
        <v>10.39.22.110-00000004</v>
      </c>
      <c r="I205" s="2"/>
    </row>
    <row r="206" spans="1:9" s="3" customFormat="1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Конфитюр стерилизованный</v>
      </c>
      <c r="C206" s="20" t="str">
        <f t="array" ref="C206">IFERROR(INDEX('10. Свод Перечней'!$C$4:$C$529,SMALL(IF("В"='10. Свод Перечней'!$I$4:$Q$529,ROW('10. Свод Перечней'!$C$4:$C$529)-3,""),ROW()-6)),"")</f>
        <v>Конфитюр тип 1</v>
      </c>
      <c r="D206" s="20" t="str">
        <f>IFERROR(VLOOKUP(C206,'10. Свод Перечней'!C:H,2,0),"")</f>
        <v>10.39.22.110</v>
      </c>
      <c r="E206" s="20" t="str">
        <f>IFERROR(VLOOKUP(C206,'10. Свод Перечней'!C:H,3,0),"")</f>
        <v>002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206" s="20" t="str">
        <f>IF(LEN(IFERROR(VLOOKUP(C206,'10. Свод Перечней'!C:H,6,0),""))&gt;1,IFERROR(VLOOKUP(C206,'10. Свод Перечней'!C:H,6,0),""),"")</f>
        <v/>
      </c>
      <c r="I206" s="2"/>
    </row>
    <row r="207" spans="1:9" s="3" customFormat="1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Компоты в ассортименте</v>
      </c>
      <c r="C207" s="20" t="str">
        <f t="array" ref="C207">IFERROR(INDEX('10. Свод Перечней'!$C$4:$C$529,SMALL(IF("В"='10. Свод Перечней'!$I$4:$Q$529,ROW('10. Свод Перечней'!$C$4:$C$529)-3,""),ROW()-6)),"")</f>
        <v>Компот тип 1</v>
      </c>
      <c r="D207" s="20" t="str">
        <f>IFERROR(VLOOKUP(C207,'10. Свод Перечней'!C:H,2,0),"")</f>
        <v>10.39.22.120</v>
      </c>
      <c r="E207" s="20" t="str">
        <f>IFERROR(VLOOKUP(C207,'10. Свод Перечней'!C:H,3,0),"")</f>
        <v>001</v>
      </c>
      <c r="F207" s="20" t="str">
        <f>IFERROR(VLOOKUP(C207,'10. Свод Перечней'!C:H,4,0),"")</f>
        <v>Л; ДМ3</v>
      </c>
      <c r="G207" s="9" t="str">
        <f>IFERROR(VLOOKUP(C207,'10.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07" s="20" t="str">
        <f>IF(LEN(IFERROR(VLOOKUP(C207,'10. Свод Перечней'!C:H,6,0),""))&gt;1,IFERROR(VLOOKUP(C207,'10. Свод Перечней'!C:H,6,0),""),"")</f>
        <v>10.39.22.120-00000001</v>
      </c>
      <c r="I207" s="2"/>
    </row>
    <row r="208" spans="1:9" s="3" customFormat="1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Брусника протертая с сахаром стерилизованная</v>
      </c>
      <c r="C208" s="20" t="str">
        <f t="array" ref="C208">IFERROR(INDEX('10. Свод Перечней'!$C$4:$C$529,SMALL(IF("В"='10. Свод Перечней'!$I$4:$Q$529,ROW('10. Свод Перечней'!$C$4:$C$529)-3,""),ROW()-6)),"")</f>
        <v>Брусника тип 1</v>
      </c>
      <c r="D208" s="20" t="str">
        <f>IFERROR(VLOOKUP(C208,'10. Свод Перечней'!C:H,2,0),"")</f>
        <v>10.39.22.130</v>
      </c>
      <c r="E208" s="20" t="str">
        <f>IFERROR(VLOOKUP(C208,'10. Свод Перечней'!C:H,3,0),"")</f>
        <v>003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08" s="20" t="str">
        <f>IF(LEN(IFERROR(VLOOKUP(C208,'10. Свод Перечней'!C:H,6,0),""))&gt;1,IFERROR(VLOOKUP(C208,'10. Свод Перечней'!C:H,6,0),""),"")</f>
        <v/>
      </c>
      <c r="I208" s="2"/>
    </row>
    <row r="209" spans="1:9" s="3" customFormat="1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Варенье стерилизованное в ассортименте</v>
      </c>
      <c r="C209" s="20" t="str">
        <f t="array" ref="C209">IFERROR(INDEX('10. Свод Перечней'!$C$4:$C$529,SMALL(IF("В"='10. Свод Перечней'!$I$4:$Q$529,ROW('10. Свод Перечней'!$C$4:$C$529)-3,""),ROW()-6)),"")</f>
        <v>Варенье тип 1</v>
      </c>
      <c r="D209" s="20" t="str">
        <f>IFERROR(VLOOKUP(C209,'10. Свод Перечней'!C:H,2,0),"")</f>
        <v>10.39.22.130</v>
      </c>
      <c r="E209" s="20" t="str">
        <f>IFERROR(VLOOKUP(C209,'10. Свод Перечней'!C:H,3,0),"")</f>
        <v>004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09" s="20" t="str">
        <f>IF(LEN(IFERROR(VLOOKUP(C209,'10. Свод Перечней'!C:H,6,0),""))&gt;1,IFERROR(VLOOKUP(C209,'10. Свод Перечней'!C:H,6,0),""),"")</f>
        <v/>
      </c>
      <c r="I209" s="2"/>
    </row>
    <row r="210" spans="1:9" s="3" customFormat="1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Клюква протертая с сахаром</v>
      </c>
      <c r="C210" s="20" t="str">
        <f t="array" ref="C210">IFERROR(INDEX('10. Свод Перечней'!$C$4:$C$529,SMALL(IF("В"='10. Свод Перечней'!$I$4:$Q$529,ROW('10. Свод Перечней'!$C$4:$C$529)-3,""),ROW()-6)),"")</f>
        <v>Клюква тип 2</v>
      </c>
      <c r="D210" s="20" t="str">
        <f>IFERROR(VLOOKUP(C210,'10. Свод Перечней'!C:H,2,0),"")</f>
        <v>10.39.22.130</v>
      </c>
      <c r="E210" s="20" t="str">
        <f>IFERROR(VLOOKUP(C210,'10. Свод Перечней'!C:H,3,0),"")</f>
        <v>005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0" s="20" t="str">
        <f>IF(LEN(IFERROR(VLOOKUP(C210,'10. Свод Перечней'!C:H,6,0),""))&gt;1,IFERROR(VLOOKUP(C210,'10. Свод Перечней'!C:H,6,0),""),"")</f>
        <v/>
      </c>
      <c r="I210" s="2"/>
    </row>
    <row r="211" spans="1:9" s="3" customFormat="1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Повидло стерилизованное в ассортименте</v>
      </c>
      <c r="C211" s="20" t="str">
        <f t="array" ref="C211">IFERROR(INDEX('10. Свод Перечней'!$C$4:$C$529,SMALL(IF("В"='10. Свод Перечней'!$I$4:$Q$529,ROW('10. Свод Перечней'!$C$4:$C$529)-3,""),ROW()-6)),"")</f>
        <v>Повидло тип 1</v>
      </c>
      <c r="D211" s="20" t="str">
        <f>IFERROR(VLOOKUP(C211,'10. Свод Перечней'!C:H,2,0),"")</f>
        <v>10.39.22.130</v>
      </c>
      <c r="E211" s="20" t="str">
        <f>IFERROR(VLOOKUP(C211,'10. Свод Перечней'!C:H,3,0),"")</f>
        <v>001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1" s="20" t="str">
        <f>IF(LEN(IFERROR(VLOOKUP(C211,'10. Свод Перечней'!C:H,6,0),""))&gt;1,IFERROR(VLOOKUP(C211,'10. Свод Перечней'!C:H,6,0),""),"")</f>
        <v/>
      </c>
      <c r="I211" s="2"/>
    </row>
    <row r="212" spans="1:9" s="3" customFormat="1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Повидло стерилизованное в ассортименте</v>
      </c>
      <c r="C212" s="20" t="str">
        <f t="array" ref="C212">IFERROR(INDEX('10. Свод Перечней'!$C$4:$C$529,SMALL(IF("В"='10. Свод Перечней'!$I$4:$Q$529,ROW('10. Свод Перечней'!$C$4:$C$529)-3,""),ROW()-6)),"")</f>
        <v>Повидло тип 2</v>
      </c>
      <c r="D212" s="20" t="str">
        <f>IFERROR(VLOOKUP(C212,'10. Свод Перечней'!C:H,2,0),"")</f>
        <v>10.39.22.130</v>
      </c>
      <c r="E212" s="20" t="str">
        <f>IFERROR(VLOOKUP(C212,'10. Свод Перечней'!C:H,3,0),"")</f>
        <v>002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2" s="20" t="str">
        <f>IF(LEN(IFERROR(VLOOKUP(C212,'10. Свод Перечней'!C:H,6,0),""))&gt;1,IFERROR(VLOOKUP(C212,'10. Свод Перечней'!C:H,6,0),""),"")</f>
        <v/>
      </c>
      <c r="I212" s="2"/>
    </row>
    <row r="213" spans="1:9" s="3" customFormat="1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Виноград сушеный «Изюм»</v>
      </c>
      <c r="C213" s="20" t="str">
        <f t="array" ref="C213">IFERROR(INDEX('10. Свод Перечней'!$C$4:$C$529,SMALL(IF("В"='10. Свод Перечней'!$I$4:$Q$529,ROW('10. Свод Перечней'!$C$4:$C$529)-3,""),ROW()-6)),"")</f>
        <v>Ягоды сушеные тип 3</v>
      </c>
      <c r="D213" s="20" t="str">
        <f>IFERROR(VLOOKUP(C213,'10. Свод Перечней'!C:H,2,0),"")</f>
        <v>01.25.19.190</v>
      </c>
      <c r="E213" s="20" t="str">
        <f>IFERROR(VLOOKUP(C213,'10. Свод Перечней'!C:H,3,0),"")</f>
        <v>003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3" s="20" t="str">
        <f>IF(LEN(IFERROR(VLOOKUP(C213,'10. Свод Перечней'!C:H,6,0),""))&gt;1,IFERROR(VLOOKUP(C213,'10. Свод Перечней'!C:H,6,0),""),"")</f>
        <v>01.25.19.190-00000029</v>
      </c>
      <c r="I213" s="2"/>
    </row>
    <row r="214" spans="1:9" s="3" customFormat="1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 xml:space="preserve">Виноград сушеный «Кишмиш» </v>
      </c>
      <c r="C214" s="20" t="str">
        <f t="array" ref="C214">IFERROR(INDEX('10. Свод Перечней'!$C$4:$C$529,SMALL(IF("В"='10. Свод Перечней'!$I$4:$Q$529,ROW('10. Свод Перечней'!$C$4:$C$529)-3,""),ROW()-6)),"")</f>
        <v>Ягоды сушеные тип 4</v>
      </c>
      <c r="D214" s="20" t="str">
        <f>IFERROR(VLOOKUP(C214,'10. Свод Перечней'!C:H,2,0),"")</f>
        <v>01.25.19.190</v>
      </c>
      <c r="E214" s="20" t="str">
        <f>IFERROR(VLOOKUP(C214,'10. Свод Перечней'!C:H,3,0),"")</f>
        <v>004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4" s="20" t="str">
        <f>IF(LEN(IFERROR(VLOOKUP(C214,'10. Свод Перечней'!C:H,6,0),""))&gt;1,IFERROR(VLOOKUP(C214,'10. Свод Перечней'!C:H,6,0),""),"")</f>
        <v>01.25.19.190-00000029</v>
      </c>
      <c r="I214" s="2"/>
    </row>
    <row r="215" spans="1:9" s="3" customFormat="1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 xml:space="preserve">Виноград сушеный «Кишмиш» </v>
      </c>
      <c r="C215" s="20" t="str">
        <f t="array" ref="C215">IFERROR(INDEX('10. Свод Перечней'!$C$4:$C$529,SMALL(IF("В"='10. Свод Перечней'!$I$4:$Q$529,ROW('10. Свод Перечней'!$C$4:$C$529)-3,""),ROW()-6)),"")</f>
        <v>Ягоды сушеные тип 5</v>
      </c>
      <c r="D215" s="20" t="str">
        <f>IFERROR(VLOOKUP(C215,'10. Свод Перечней'!C:H,2,0),"")</f>
        <v>01.25.19.190</v>
      </c>
      <c r="E215" s="20" t="str">
        <f>IFERROR(VLOOKUP(C215,'10. Свод Перечней'!C:H,3,0),"")</f>
        <v>005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5" s="20" t="str">
        <f>IF(LEN(IFERROR(VLOOKUP(C215,'10. Свод Перечней'!C:H,6,0),""))&gt;1,IFERROR(VLOOKUP(C215,'10. Свод Перечней'!C:H,6,0),""),"")</f>
        <v>01.25.19.190-00000029</v>
      </c>
      <c r="I215" s="2"/>
    </row>
    <row r="216" spans="1:9" s="3" customFormat="1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Виноград сушеный «Изюм»</v>
      </c>
      <c r="C216" s="20" t="str">
        <f t="array" ref="C216">IFERROR(INDEX('10. Свод Перечней'!$C$4:$C$529,SMALL(IF("В"='10. Свод Перечней'!$I$4:$Q$529,ROW('10. Свод Перечней'!$C$4:$C$529)-3,""),ROW()-6)),"")</f>
        <v>Ягоды сушеные тип 6</v>
      </c>
      <c r="D216" s="20" t="str">
        <f>IFERROR(VLOOKUP(C216,'10. Свод Перечней'!C:H,2,0),"")</f>
        <v>01.25.19.190</v>
      </c>
      <c r="E216" s="20" t="str">
        <f>IFERROR(VLOOKUP(C216,'10. Свод Перечней'!C:H,3,0),"")</f>
        <v>006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6" s="20" t="str">
        <f>IF(LEN(IFERROR(VLOOKUP(C216,'10. Свод Перечней'!C:H,6,0),""))&gt;1,IFERROR(VLOOKUP(C216,'10. Свод Перечней'!C:H,6,0),""),"")</f>
        <v>01.25.19.190-00000029</v>
      </c>
      <c r="I216" s="2"/>
    </row>
    <row r="217" spans="1:9" s="3" customFormat="1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Фрукты сушёные. Абрикосы сушёные (курага-половинки) без косточки</v>
      </c>
      <c r="C217" s="20" t="str">
        <f t="array" ref="C217">IFERROR(INDEX('10. Свод Перечней'!$C$4:$C$529,SMALL(IF("В"='10. Свод Перечней'!$I$4:$Q$529,ROW('10. Свод Перечней'!$C$4:$C$529)-3,""),ROW()-6)),"")</f>
        <v>Фрукты сушеные тип 1</v>
      </c>
      <c r="D217" s="20" t="str">
        <f>IFERROR(VLOOKUP(C217,'10. Свод Перечней'!C:H,2,0),"")</f>
        <v>10.39.25.132</v>
      </c>
      <c r="E217" s="20" t="str">
        <f>IFERROR(VLOOKUP(C217,'10. Свод Перечней'!C:H,3,0),"")</f>
        <v>003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7" s="20" t="str">
        <f>IF(LEN(IFERROR(VLOOKUP(C217,'10. Свод Перечней'!C:H,6,0),""))&gt;1,IFERROR(VLOOKUP(C217,'10. Свод Перечней'!C:H,6,0),""),"")</f>
        <v>10.39.25.130-00000029</v>
      </c>
      <c r="I217" s="2"/>
    </row>
    <row r="218" spans="1:9" s="3" customFormat="1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Фрукты сушёные. Абрикосы сушёные (курага-половинки) без косточки</v>
      </c>
      <c r="C218" s="20" t="str">
        <f t="array" ref="C218">IFERROR(INDEX('10. Свод Перечней'!$C$4:$C$529,SMALL(IF("В"='10. Свод Перечней'!$I$4:$Q$529,ROW('10. Свод Перечней'!$C$4:$C$529)-3,""),ROW()-6)),"")</f>
        <v>Фрукты сушеные тип 2</v>
      </c>
      <c r="D218" s="20" t="str">
        <f>IFERROR(VLOOKUP(C218,'10. Свод Перечней'!C:H,2,0),"")</f>
        <v>10.39.25.132</v>
      </c>
      <c r="E218" s="20" t="str">
        <f>IFERROR(VLOOKUP(C218,'10. Свод Перечней'!C:H,3,0),"")</f>
        <v>006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8" s="20" t="str">
        <f>IF(LEN(IFERROR(VLOOKUP(C218,'10. Свод Перечней'!C:H,6,0),""))&gt;1,IFERROR(VLOOKUP(C218,'10. Свод Перечней'!C:H,6,0),""),"")</f>
        <v>10.39.25.130-00000029</v>
      </c>
      <c r="I218" s="2"/>
    </row>
    <row r="219" spans="1:9" s="3" customFormat="1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Фрукты сушёные. Абрикосы сушёные (целые плоды) без косточки</v>
      </c>
      <c r="C219" s="20" t="str">
        <f t="array" ref="C219">IFERROR(INDEX('10. Свод Перечней'!$C$4:$C$529,SMALL(IF("В"='10. Свод Перечней'!$I$4:$Q$529,ROW('10. Свод Перечней'!$C$4:$C$529)-3,""),ROW()-6)),"")</f>
        <v>Фрукты сушеные тип 5</v>
      </c>
      <c r="D219" s="20" t="str">
        <f>IFERROR(VLOOKUP(C219,'10. Свод Перечней'!C:H,2,0),"")</f>
        <v>10.39.25.132</v>
      </c>
      <c r="E219" s="20" t="str">
        <f>IFERROR(VLOOKUP(C219,'10. Свод Перечней'!C:H,3,0),"")</f>
        <v>007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9" s="20" t="str">
        <f>IF(LEN(IFERROR(VLOOKUP(C219,'10. Свод Перечней'!C:H,6,0),""))&gt;1,IFERROR(VLOOKUP(C219,'10. Свод Перечней'!C:H,6,0),""),"")</f>
        <v>10.39.25.130-00000029</v>
      </c>
      <c r="I219" s="2"/>
    </row>
    <row r="220" spans="1:9" s="3" customFormat="1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Фрукты сушёные. Абрикосы сушёные (целые плоды) без косточки</v>
      </c>
      <c r="C220" s="20" t="str">
        <f t="array" ref="C220">IFERROR(INDEX('10. Свод Перечней'!$C$4:$C$529,SMALL(IF("В"='10. Свод Перечней'!$I$4:$Q$529,ROW('10. Свод Перечней'!$C$4:$C$529)-3,""),ROW()-6)),"")</f>
        <v>Фрукты сушеные тип 4</v>
      </c>
      <c r="D220" s="20" t="str">
        <f>IFERROR(VLOOKUP(C220,'10. Свод Перечней'!C:H,2,0),"")</f>
        <v>10.39.25.132</v>
      </c>
      <c r="E220" s="20" t="str">
        <f>IFERROR(VLOOKUP(C220,'10. Свод Перечней'!C:H,3,0),"")</f>
        <v>004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0" s="20" t="str">
        <f>IF(LEN(IFERROR(VLOOKUP(C220,'10. Свод Перечней'!C:H,6,0),""))&gt;1,IFERROR(VLOOKUP(C220,'10. Свод Перечней'!C:H,6,0),""),"")</f>
        <v>10.39.25.130-00000029</v>
      </c>
      <c r="I220" s="2"/>
    </row>
    <row r="221" spans="1:9" s="3" customFormat="1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Фрукты сушёные. Абрикосы сушёные (курага-половинки) без косточки</v>
      </c>
      <c r="C221" s="20" t="str">
        <f t="array" ref="C221">IFERROR(INDEX('10. Свод Перечней'!$C$4:$C$529,SMALL(IF("В"='10. Свод Перечней'!$I$4:$Q$529,ROW('10. Свод Перечней'!$C$4:$C$529)-3,""),ROW()-6)),"")</f>
        <v>Фрукты сушеные тип 3</v>
      </c>
      <c r="D221" s="20" t="str">
        <f>IFERROR(VLOOKUP(C221,'10. Свод Перечней'!C:H,2,0),"")</f>
        <v>10.39.25.132</v>
      </c>
      <c r="E221" s="20" t="str">
        <f>IFERROR(VLOOKUP(C221,'10. Свод Перечней'!C:H,3,0),"")</f>
        <v>010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1" s="20" t="str">
        <f>IF(LEN(IFERROR(VLOOKUP(C221,'10. Свод Перечней'!C:H,6,0),""))&gt;1,IFERROR(VLOOKUP(C221,'10. Свод Перечней'!C:H,6,0),""),"")</f>
        <v>10.39.25.130-00000029</v>
      </c>
      <c r="I221" s="2"/>
    </row>
    <row r="222" spans="1:9" s="3" customFormat="1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Фрукты сушёные. Слива сушёная чернослив (целые плоды) без косточки</v>
      </c>
      <c r="C222" s="20" t="str">
        <f t="array" ref="C222">IFERROR(INDEX('10. Свод Перечней'!$C$4:$C$529,SMALL(IF("В"='10. Свод Перечней'!$I$4:$Q$529,ROW('10. Свод Перечней'!$C$4:$C$529)-3,""),ROW()-6)),"")</f>
        <v>Фрукты сушеные тип 7</v>
      </c>
      <c r="D222" s="20" t="str">
        <f>IFERROR(VLOOKUP(C222,'10. Свод Перечней'!C:H,2,0),"")</f>
        <v>10.39.25.132</v>
      </c>
      <c r="E222" s="20" t="str">
        <f>IFERROR(VLOOKUP(C222,'10. Свод Перечней'!C:H,3,0),"")</f>
        <v>008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20" t="str">
        <f>IF(LEN(IFERROR(VLOOKUP(C222,'10. Свод Перечней'!C:H,6,0),""))&gt;1,IFERROR(VLOOKUP(C222,'10. Свод Перечней'!C:H,6,0),""),"")</f>
        <v>10.39.25.130-00000005</v>
      </c>
      <c r="I222" s="2"/>
    </row>
    <row r="223" spans="1:9" s="3" customFormat="1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Фрукты сушёные. Слива сушёная чернослив (целые плоды) без косточки</v>
      </c>
      <c r="C223" s="20" t="str">
        <f t="array" ref="C223">IFERROR(INDEX('10. Свод Перечней'!$C$4:$C$529,SMALL(IF("В"='10. Свод Перечней'!$I$4:$Q$529,ROW('10. Свод Перечней'!$C$4:$C$529)-3,""),ROW()-6)),"")</f>
        <v>Фрукты сушеные тип 8</v>
      </c>
      <c r="D223" s="20" t="str">
        <f>IFERROR(VLOOKUP(C223,'10. Свод Перечней'!C:H,2,0),"")</f>
        <v>10.39.25.132</v>
      </c>
      <c r="E223" s="20" t="str">
        <f>IFERROR(VLOOKUP(C223,'10. Свод Перечней'!C:H,3,0),"")</f>
        <v>009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20" t="str">
        <f>IF(LEN(IFERROR(VLOOKUP(C223,'10. Свод Перечней'!C:H,6,0),""))&gt;1,IFERROR(VLOOKUP(C223,'10. Свод Перечней'!C:H,6,0),""),"")</f>
        <v>10.39.25.130-00000005</v>
      </c>
      <c r="I223" s="2"/>
    </row>
    <row r="224" spans="1:9" s="3" customFormat="1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>Фрукты сушёные. Слива сушёная чернослив (целые плоды) без косточки</v>
      </c>
      <c r="C224" s="20" t="str">
        <f t="array" ref="C224">IFERROR(INDEX('10. Свод Перечней'!$C$4:$C$529,SMALL(IF("В"='10. Свод Перечней'!$I$4:$Q$529,ROW('10. Свод Перечней'!$C$4:$C$529)-3,""),ROW()-6)),"")</f>
        <v>Фрукты сушеные тип 6</v>
      </c>
      <c r="D224" s="20" t="str">
        <f>IFERROR(VLOOKUP(C224,'10. Свод Перечней'!C:H,2,0),"")</f>
        <v>10.39.25.132</v>
      </c>
      <c r="E224" s="20" t="str">
        <f>IFERROR(VLOOKUP(C224,'10. Свод Перечней'!C:H,3,0),"")</f>
        <v>005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20" t="str">
        <f>IF(LEN(IFERROR(VLOOKUP(C224,'10. Свод Перечней'!C:H,6,0),""))&gt;1,IFERROR(VLOOKUP(C224,'10. Свод Перечней'!C:H,6,0),""),"")</f>
        <v>10.39.25.130-00000005</v>
      </c>
      <c r="I224" s="2"/>
    </row>
    <row r="225" spans="1:9" s="3" customFormat="1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>Компотная смесь из сухофруктов</v>
      </c>
      <c r="C225" s="20" t="str">
        <f t="array" ref="C225">IFERROR(INDEX('10. Свод Перечней'!$C$4:$C$529,SMALL(IF("В"='10. Свод Перечней'!$I$4:$Q$529,ROW('10. Свод Перечней'!$C$4:$C$529)-3,""),ROW()-6)),"")</f>
        <v>Смесь сушеных фруктов (сухой компот) тип 1</v>
      </c>
      <c r="D225" s="20" t="str">
        <f>IFERROR(VLOOKUP(C225,'10. Свод Перечней'!C:H,2,0),"")</f>
        <v>10.39.25.134</v>
      </c>
      <c r="E225" s="20" t="str">
        <f>IFERROR(VLOOKUP(C225,'10. Свод Перечней'!C:H,3,0),"")</f>
        <v>002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225" s="20" t="str">
        <f>IF(LEN(IFERROR(VLOOKUP(C225,'10. Свод Перечней'!C:H,6,0),""))&gt;1,IFERROR(VLOOKUP(C225,'10. Свод Перечней'!C:H,6,0),""),"")</f>
        <v>10.39.25.134-00000001</v>
      </c>
      <c r="I225" s="2"/>
    </row>
    <row r="226" spans="1:9" s="3" customFormat="1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>Масло оливковое</v>
      </c>
      <c r="C226" s="20" t="str">
        <f t="array" ref="C226">IFERROR(INDEX('10. Свод Перечней'!$C$4:$C$529,SMALL(IF("В"='10. Свод Перечней'!$I$4:$Q$529,ROW('10. Свод Перечней'!$C$4:$C$529)-3,""),ROW()-6)),"")</f>
        <v>Масло оливковое тип 1</v>
      </c>
      <c r="D226" s="20" t="str">
        <f>IFERROR(VLOOKUP(C226,'10. Свод Перечней'!C:H,2,0),"")</f>
        <v>10.41.53.000</v>
      </c>
      <c r="E226" s="20" t="str">
        <f>IFERROR(VLOOKUP(C226,'10. Свод Перечней'!C:H,3,0),"")</f>
        <v>001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26" s="20" t="str">
        <f>IF(LEN(IFERROR(VLOOKUP(C226,'10. Свод Перечней'!C:H,6,0),""))&gt;1,IFERROR(VLOOKUP(C226,'10. Свод Перечней'!C:H,6,0),""),"")</f>
        <v/>
      </c>
      <c r="I226" s="2"/>
    </row>
    <row r="227" spans="1:9" s="3" customFormat="1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>Масло подсолнечное рафинированное дезодорированное</v>
      </c>
      <c r="C227" s="20" t="str">
        <f t="array" ref="C227">IFERROR(INDEX('10. Свод Перечней'!$C$4:$C$529,SMALL(IF("В"='10. Свод Перечней'!$I$4:$Q$529,ROW('10. Свод Перечней'!$C$4:$C$529)-3,""),ROW()-6)),"")</f>
        <v>Масло подсолнечное рафинированное тип 1</v>
      </c>
      <c r="D227" s="20" t="str">
        <f>IFERROR(VLOOKUP(C227,'10. Свод Перечней'!C:H,2,0),"")</f>
        <v>10.41.54.110</v>
      </c>
      <c r="E227" s="20" t="str">
        <f>IFERROR(VLOOKUP(C227,'10. Свод Перечней'!C:H,3,0),"")</f>
        <v>001</v>
      </c>
      <c r="F227" s="20" t="str">
        <f>IFERROR(VLOOKUP(C227,'10. Свод Перечней'!C:H,4,0),"")</f>
        <v>Л; ДМ3</v>
      </c>
      <c r="G227" s="9" t="str">
        <f>IFERROR(VLOOKUP(C227,'10.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27" s="20" t="str">
        <f>IF(LEN(IFERROR(VLOOKUP(C227,'10. Свод Перечней'!C:H,6,0),""))&gt;1,IFERROR(VLOOKUP(C227,'10. Свод Перечней'!C:H,6,0),""),"")</f>
        <v>10.41.54.000-00000003
10.41.54.000-00000004</v>
      </c>
      <c r="I227" s="2"/>
    </row>
    <row r="228" spans="1:9" s="3" customFormat="1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>Маргарин</v>
      </c>
      <c r="C228" s="20" t="str">
        <f t="array" ref="C228">IFERROR(INDEX('10. Свод Перечней'!$C$4:$C$529,SMALL(IF("В"='10. Свод Перечней'!$I$4:$Q$529,ROW('10. Свод Перечней'!$C$4:$C$529)-3,""),ROW()-6)),"")</f>
        <v>Маргарин тип 1</v>
      </c>
      <c r="D228" s="20" t="str">
        <f>IFERROR(VLOOKUP(C228,'10. Свод Перечней'!C:H,2,0),"")</f>
        <v>10.42.10.112</v>
      </c>
      <c r="E228" s="20" t="str">
        <f>IFERROR(VLOOKUP(C228,'10. Свод Перечней'!C:H,3,0),"")</f>
        <v>001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28" s="20" t="str">
        <f>IF(LEN(IFERROR(VLOOKUP(C228,'10. Свод Перечней'!C:H,6,0),""))&gt;1,IFERROR(VLOOKUP(C228,'10. Свод Перечней'!C:H,6,0),""),"")</f>
        <v>10.42.10.110-00000002</v>
      </c>
      <c r="I228" s="2"/>
    </row>
    <row r="229" spans="1:9" s="3" customFormat="1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Маргарин</v>
      </c>
      <c r="C229" s="20" t="str">
        <f t="array" ref="C229">IFERROR(INDEX('10. Свод Перечней'!$C$4:$C$529,SMALL(IF("В"='10. Свод Перечней'!$I$4:$Q$529,ROW('10. Свод Перечней'!$C$4:$C$529)-3,""),ROW()-6)),"")</f>
        <v>Маргарин тип 2</v>
      </c>
      <c r="D229" s="20" t="str">
        <f>IFERROR(VLOOKUP(C229,'10. Свод Перечней'!C:H,2,0),"")</f>
        <v>10.42.10.112</v>
      </c>
      <c r="E229" s="20" t="str">
        <f>IFERROR(VLOOKUP(C229,'10. Свод Перечней'!C:H,3,0),"")</f>
        <v>002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29" s="20" t="str">
        <f>IF(LEN(IFERROR(VLOOKUP(C229,'10. Свод Перечней'!C:H,6,0),""))&gt;1,IFERROR(VLOOKUP(C229,'10. Свод Перечней'!C:H,6,0),""),"")</f>
        <v>10.42.10.110-00000002</v>
      </c>
      <c r="I229" s="2"/>
    </row>
    <row r="230" spans="1:9" s="3" customFormat="1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 xml:space="preserve">Молоко питьевое пастеризованное 2,5% жирности </v>
      </c>
      <c r="C230" s="20" t="str">
        <f t="array" ref="C230">IFERROR(INDEX('10. Свод Перечней'!$C$4:$C$529,SMALL(IF("В"='10. Свод Перечней'!$I$4:$Q$529,ROW('10. Свод Перечней'!$C$4:$C$529)-3,""),ROW()-6)),"")</f>
        <v>Молоко питьевое тип 1</v>
      </c>
      <c r="D230" s="20" t="str">
        <f>IFERROR(VLOOKUP(C230,'10. Свод Перечней'!C:H,2,0),"")</f>
        <v>10.51.11.111</v>
      </c>
      <c r="E230" s="20" t="str">
        <f>IFERROR(VLOOKUP(C230,'10. Свод Перечней'!C:H,3,0),"")</f>
        <v>001</v>
      </c>
      <c r="F230" s="20" t="str">
        <f>IFERROR(VLOOKUP(C230,'10. Свод Перечней'!C:H,4,0),"")</f>
        <v>Л; ДМ3</v>
      </c>
      <c r="G230" s="9" t="str">
        <f>IFERROR(VLOOKUP(C230,'10.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0" s="20" t="str">
        <f>IF(LEN(IFERROR(VLOOKUP(C230,'10. Свод Перечней'!C:H,6,0),""))&gt;1,IFERROR(VLOOKUP(C230,'10. Свод Перечней'!C:H,6,0),""),"")</f>
        <v>10.51.11.000-00000008</v>
      </c>
      <c r="I230" s="2"/>
    </row>
    <row r="231" spans="1:9" s="3" customFormat="1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>Молоко питьевое пастеризованное 3,2% жирности</v>
      </c>
      <c r="C231" s="20" t="str">
        <f t="array" ref="C231">IFERROR(INDEX('10. Свод Перечней'!$C$4:$C$529,SMALL(IF("В"='10. Свод Перечней'!$I$4:$Q$529,ROW('10. Свод Перечней'!$C$4:$C$529)-3,""),ROW()-6)),"")</f>
        <v>Молоко питьевое тип 3</v>
      </c>
      <c r="D231" s="20" t="str">
        <f>IFERROR(VLOOKUP(C231,'10. Свод Перечней'!C:H,2,0),"")</f>
        <v>10.51.11.111</v>
      </c>
      <c r="E231" s="20" t="str">
        <f>IFERROR(VLOOKUP(C231,'10. Свод Перечней'!C:H,3,0),"")</f>
        <v>003</v>
      </c>
      <c r="F231" s="20" t="str">
        <f>IFERROR(VLOOKUP(C231,'10. Свод Перечней'!C:H,4,0),"")</f>
        <v>Л; ДМ3</v>
      </c>
      <c r="G231" s="9" t="str">
        <f>IFERROR(VLOOKUP(C231,'10.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1" s="20" t="str">
        <f>IF(LEN(IFERROR(VLOOKUP(C231,'10. Свод Перечней'!C:H,6,0),""))&gt;1,IFERROR(VLOOKUP(C231,'10. Свод Перечней'!C:H,6,0),""),"")</f>
        <v>10.51.11.000-00000008</v>
      </c>
      <c r="I231" s="2"/>
    </row>
    <row r="232" spans="1:9" s="3" customFormat="1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Молоко питьевое пастеризованное 3,5% жирности</v>
      </c>
      <c r="C232" s="20" t="str">
        <f t="array" ref="C232">IFERROR(INDEX('10. Свод Перечней'!$C$4:$C$529,SMALL(IF("В"='10. Свод Перечней'!$I$4:$Q$529,ROW('10. Свод Перечней'!$C$4:$C$529)-3,""),ROW()-6)),"")</f>
        <v>Молоко питьевое тип 21</v>
      </c>
      <c r="D232" s="20" t="str">
        <f>IFERROR(VLOOKUP(C232,'10. Свод Перечней'!C:H,2,0),"")</f>
        <v>10.51.11.111</v>
      </c>
      <c r="E232" s="20" t="str">
        <f>IFERROR(VLOOKUP(C232,'10. Свод Перечней'!C:H,3,0),"")</f>
        <v>005</v>
      </c>
      <c r="F232" s="20" t="str">
        <f>IFERROR(VLOOKUP(C232,'10. Свод Перечней'!C:H,4,0),"")</f>
        <v>Л; ДМ3</v>
      </c>
      <c r="G232" s="9" t="str">
        <f>IFERROR(VLOOKUP(C232,'10.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2" s="20" t="str">
        <f>IF(LEN(IFERROR(VLOOKUP(C232,'10. Свод Перечней'!C:H,6,0),""))&gt;1,IFERROR(VLOOKUP(C232,'10. Свод Перечней'!C:H,6,0),""),"")</f>
        <v>10.51.11.000-00000008</v>
      </c>
      <c r="I232" s="2"/>
    </row>
    <row r="233" spans="1:9" s="3" customFormat="1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Молоко питьевое ультрапастеризованное 2,5 % жирности длительного хранения</v>
      </c>
      <c r="C233" s="20" t="str">
        <f t="array" ref="C233">IFERROR(INDEX('10. Свод Перечней'!$C$4:$C$529,SMALL(IF("В"='10. Свод Перечней'!$I$4:$Q$529,ROW('10. Свод Перечней'!$C$4:$C$529)-3,""),ROW()-6)),"")</f>
        <v>Молоко питьевое тип 25</v>
      </c>
      <c r="D233" s="20" t="str">
        <f>IFERROR(VLOOKUP(C233,'10. Свод Перечней'!C:H,2,0),"")</f>
        <v>10.51.11.121</v>
      </c>
      <c r="E233" s="20" t="str">
        <f>IFERROR(VLOOKUP(C233,'10. Свод Перечней'!C:H,3,0),"")</f>
        <v>001</v>
      </c>
      <c r="F233" s="20" t="str">
        <f>IFERROR(VLOOKUP(C233,'10. Свод Перечней'!C:H,4,0),"")</f>
        <v>Л; ДМ3</v>
      </c>
      <c r="G233" s="9" t="str">
        <f>IFERROR(VLOOKUP(C233,'10.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3" s="20" t="str">
        <f>IF(LEN(IFERROR(VLOOKUP(C233,'10. Свод Перечней'!C:H,6,0),""))&gt;1,IFERROR(VLOOKUP(C233,'10. Свод Перечней'!C:H,6,0),""),"")</f>
        <v>10.51.11.000-00000007</v>
      </c>
      <c r="I233" s="2"/>
    </row>
    <row r="234" spans="1:9" s="3" customFormat="1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Молоко питьевое стерилизованное 2,5 % жирности длительного хранения</v>
      </c>
      <c r="C234" s="20" t="str">
        <f t="array" ref="C234">IFERROR(INDEX('10. Свод Перечней'!$C$4:$C$529,SMALL(IF("В"='10. Свод Перечней'!$I$4:$Q$529,ROW('10. Свод Перечней'!$C$4:$C$529)-3,""),ROW()-6)),"")</f>
        <v>Молоко питьевое тип 23</v>
      </c>
      <c r="D234" s="20" t="str">
        <f>IFERROR(VLOOKUP(C234,'10. Свод Перечней'!C:H,2,0),"")</f>
        <v>10.51.11.141</v>
      </c>
      <c r="E234" s="20" t="str">
        <f>IFERROR(VLOOKUP(C234,'10. Свод Перечней'!C:H,3,0),"")</f>
        <v>001</v>
      </c>
      <c r="F234" s="20" t="str">
        <f>IFERROR(VLOOKUP(C234,'10. Свод Перечней'!C:H,4,0),"")</f>
        <v>Л; ДМ3</v>
      </c>
      <c r="G234" s="9" t="str">
        <f>IFERROR(VLOOKUP(C234,'10.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4" s="20" t="str">
        <f>IF(LEN(IFERROR(VLOOKUP(C234,'10. Свод Перечней'!C:H,6,0),""))&gt;1,IFERROR(VLOOKUP(C234,'10. Свод Перечней'!C:H,6,0),""),"")</f>
        <v>10.51.11.000-00000009</v>
      </c>
      <c r="I234" s="2"/>
    </row>
    <row r="235" spans="1:9" s="3" customFormat="1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 xml:space="preserve">Сливки питьевые пастеризованные 10 % жирности </v>
      </c>
      <c r="C235" s="20" t="str">
        <f t="array" ref="C235">IFERROR(INDEX('10. Свод Перечней'!$C$4:$C$529,SMALL(IF("В"='10. Свод Перечней'!$I$4:$Q$529,ROW('10. Свод Перечней'!$C$4:$C$529)-3,""),ROW()-6)),"")</f>
        <v>Сливки питьевые из коровьего молока тип 1</v>
      </c>
      <c r="D235" s="20" t="str">
        <f>IFERROR(VLOOKUP(C235,'10. Свод Перечней'!C:H,2,0),"")</f>
        <v>10.51.12.111</v>
      </c>
      <c r="E235" s="20" t="str">
        <f>IFERROR(VLOOKUP(C235,'10. Свод Перечней'!C:H,3,0),"")</f>
        <v>001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35" s="20" t="str">
        <f>IF(LEN(IFERROR(VLOOKUP(C235,'10. Свод Перечней'!C:H,6,0),""))&gt;1,IFERROR(VLOOKUP(C235,'10. Свод Перечней'!C:H,6,0),""),"")</f>
        <v>10.51.12.110-00000003</v>
      </c>
      <c r="I235" s="2"/>
    </row>
    <row r="236" spans="1:9" s="3" customFormat="1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 xml:space="preserve">Сливки питьевые пастеризованные до 35 % жирности </v>
      </c>
      <c r="C236" s="20" t="str">
        <f t="array" ref="C236">IFERROR(INDEX('10. Свод Перечней'!$C$4:$C$529,SMALL(IF("В"='10. Свод Перечней'!$I$4:$Q$529,ROW('10. Свод Перечней'!$C$4:$C$529)-3,""),ROW()-6)),"")</f>
        <v>Сливки питьевые из коровьего молока тип 2</v>
      </c>
      <c r="D236" s="20" t="str">
        <f>IFERROR(VLOOKUP(C236,'10. Свод Перечней'!C:H,2,0),"")</f>
        <v>10.51.12.111</v>
      </c>
      <c r="E236" s="20" t="str">
        <f>IFERROR(VLOOKUP(C236,'10. Свод Перечней'!C:H,3,0),"")</f>
        <v>003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36" s="20" t="str">
        <f>IF(LEN(IFERROR(VLOOKUP(C236,'10. Свод Перечней'!C:H,6,0),""))&gt;1,IFERROR(VLOOKUP(C236,'10. Свод Перечней'!C:H,6,0),""),"")</f>
        <v>10.51.12.110-00000003</v>
      </c>
      <c r="I236" s="2"/>
    </row>
    <row r="237" spans="1:9" s="3" customFormat="1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>Молоко цельное сухое, не менее 26% жирности</v>
      </c>
      <c r="C237" s="20" t="str">
        <f t="array" ref="C237">IFERROR(INDEX('10. Свод Перечней'!$C$4:$C$529,SMALL(IF("В"='10. Свод Перечней'!$I$4:$Q$529,ROW('10. Свод Перечней'!$C$4:$C$529)-3,""),ROW()-6)),"")</f>
        <v>Молоко сухое коровье тип 1</v>
      </c>
      <c r="D237" s="20" t="str">
        <f>IFERROR(VLOOKUP(C237,'10. Свод Перечней'!C:H,2,0),"")</f>
        <v>10.51.22.112</v>
      </c>
      <c r="E237" s="20" t="str">
        <f>IFERROR(VLOOKUP(C237,'10. Свод Перечней'!C:H,3,0),"")</f>
        <v>004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37" s="20" t="str">
        <f>IF(LEN(IFERROR(VLOOKUP(C237,'10. Свод Перечней'!C:H,6,0),""))&gt;1,IFERROR(VLOOKUP(C237,'10. Свод Перечней'!C:H,6,0),""),"")</f>
        <v>10.51.20.000-00000004</v>
      </c>
      <c r="I237" s="2"/>
    </row>
    <row r="238" spans="1:9" s="3" customFormat="1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Молоко цельное сухое, не менее 26% жирности</v>
      </c>
      <c r="C238" s="20" t="str">
        <f t="array" ref="C238">IFERROR(INDEX('10. Свод Перечней'!$C$4:$C$529,SMALL(IF("В"='10. Свод Перечней'!$I$4:$Q$529,ROW('10. Свод Перечней'!$C$4:$C$529)-3,""),ROW()-6)),"")</f>
        <v>Молоко сухое коровье тип 2</v>
      </c>
      <c r="D238" s="20" t="str">
        <f>IFERROR(VLOOKUP(C238,'10. Свод Перечней'!C:H,2,0),"")</f>
        <v>10.51.22.112</v>
      </c>
      <c r="E238" s="20" t="str">
        <f>IFERROR(VLOOKUP(C238,'10. Свод Перечней'!C:H,3,0),"")</f>
        <v>005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38" s="20" t="str">
        <f>IF(LEN(IFERROR(VLOOKUP(C238,'10. Свод Перечней'!C:H,6,0),""))&gt;1,IFERROR(VLOOKUP(C238,'10. Свод Перечней'!C:H,6,0),""),"")</f>
        <v>10.51.20.000-00000004</v>
      </c>
      <c r="I238" s="2"/>
    </row>
    <row r="239" spans="1:9" s="3" customFormat="1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>Молоко сухое козье быстрорастворимое</v>
      </c>
      <c r="C239" s="20" t="str">
        <f t="array" ref="C239">IFERROR(INDEX('10. Свод Перечней'!$C$4:$C$529,SMALL(IF("В"='10. Свод Перечней'!$I$4:$Q$529,ROW('10. Свод Перечней'!$C$4:$C$529)-3,""),ROW()-6)),"")</f>
        <v>Молоко сухое тип 1</v>
      </c>
      <c r="D239" s="20" t="str">
        <f>IFERROR(VLOOKUP(C239,'10. Свод Перечней'!C:H,2,0),"")</f>
        <v>10.51.22.112</v>
      </c>
      <c r="E239" s="20" t="str">
        <f>IFERROR(VLOOKUP(C239,'10. Свод Перечней'!C:H,3,0),"")</f>
        <v>003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9" s="20" t="str">
        <f>IF(LEN(IFERROR(VLOOKUP(C239,'10. Свод Перечней'!C:H,6,0),""))&gt;1,IFERROR(VLOOKUP(C239,'10. Свод Перечней'!C:H,6,0),""),"")</f>
        <v/>
      </c>
      <c r="I239" s="2"/>
    </row>
    <row r="240" spans="1:9" s="3" customFormat="1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>Масло сливочное несоленое, 82,5% жирности</v>
      </c>
      <c r="C240" s="20" t="str">
        <f t="array" ref="C240">IFERROR(INDEX('10. Свод Перечней'!$C$4:$C$529,SMALL(IF("В"='10. Свод Перечней'!$I$4:$Q$529,ROW('10. Свод Перечней'!$C$4:$C$529)-3,""),ROW()-6)),"")</f>
        <v>Масло сливочное тип 1</v>
      </c>
      <c r="D240" s="20" t="str">
        <f>IFERROR(VLOOKUP(C240,'10. Свод Перечней'!C:H,2,0),"")</f>
        <v>10.51.30.111</v>
      </c>
      <c r="E240" s="20" t="str">
        <f>IFERROR(VLOOKUP(C240,'10. Свод Перечней'!C:H,3,0),"")</f>
        <v>001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0" s="20" t="str">
        <f>IF(LEN(IFERROR(VLOOKUP(C240,'10. Свод Перечней'!C:H,6,0),""))&gt;1,IFERROR(VLOOKUP(C240,'10. Свод Перечней'!C:H,6,0),""),"")</f>
        <v>10.51.30.110-00000004</v>
      </c>
      <c r="I240" s="2"/>
    </row>
    <row r="241" spans="1:9" s="3" customFormat="1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 xml:space="preserve">Масло из коровьего молока несоленое, 82,5% жирности </v>
      </c>
      <c r="C241" s="20" t="str">
        <f t="array" ref="C241">IFERROR(INDEX('10. Свод Перечней'!$C$4:$C$529,SMALL(IF("В"='10. Свод Перечней'!$I$4:$Q$529,ROW('10. Свод Перечней'!$C$4:$C$529)-3,""),ROW()-6)),"")</f>
        <v>Масло сливочное тип 3</v>
      </c>
      <c r="D241" s="20" t="str">
        <f>IFERROR(VLOOKUP(C241,'10. Свод Перечней'!C:H,2,0),"")</f>
        <v>10.51.30.111</v>
      </c>
      <c r="E241" s="20" t="str">
        <f>IFERROR(VLOOKUP(C241,'10. Свод Перечней'!C:H,3,0),"")</f>
        <v>007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1" s="20" t="str">
        <f>IF(LEN(IFERROR(VLOOKUP(C241,'10. Свод Перечней'!C:H,6,0),""))&gt;1,IFERROR(VLOOKUP(C241,'10. Свод Перечней'!C:H,6,0),""),"")</f>
        <v>10.51.30.110-00000004</v>
      </c>
      <c r="I241" s="2"/>
    </row>
    <row r="242" spans="1:9" s="3" customFormat="1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 xml:space="preserve">Масло из коровьего молока несоленое, 82,5% жирности </v>
      </c>
      <c r="C242" s="20" t="str">
        <f t="array" ref="C242">IFERROR(INDEX('10. Свод Перечней'!$C$4:$C$529,SMALL(IF("В"='10. Свод Перечней'!$I$4:$Q$529,ROW('10. Свод Перечней'!$C$4:$C$529)-3,""),ROW()-6)),"")</f>
        <v>Масло сливочное тип 4</v>
      </c>
      <c r="D242" s="20" t="str">
        <f>IFERROR(VLOOKUP(C242,'10. Свод Перечней'!C:H,2,0),"")</f>
        <v>10.51.30.111</v>
      </c>
      <c r="E242" s="20" t="str">
        <f>IFERROR(VLOOKUP(C242,'10. Свод Перечней'!C:H,3,0),"")</f>
        <v>008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2" s="20" t="str">
        <f>IF(LEN(IFERROR(VLOOKUP(C242,'10. Свод Перечней'!C:H,6,0),""))&gt;1,IFERROR(VLOOKUP(C242,'10. Свод Перечней'!C:H,6,0),""),"")</f>
        <v>10.51.30.110-00000004</v>
      </c>
      <c r="I242" s="2"/>
    </row>
    <row r="243" spans="1:9" s="3" customFormat="1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 xml:space="preserve">Масло из коровьего молока несоленое, 82,5% жирности </v>
      </c>
      <c r="C243" s="20" t="str">
        <f t="array" ref="C243">IFERROR(INDEX('10. Свод Перечней'!$C$4:$C$529,SMALL(IF("В"='10. Свод Перечней'!$I$4:$Q$529,ROW('10. Свод Перечней'!$C$4:$C$529)-3,""),ROW()-6)),"")</f>
        <v>Масло сливочное тип 5</v>
      </c>
      <c r="D243" s="20" t="str">
        <f>IFERROR(VLOOKUP(C243,'10. Свод Перечней'!C:H,2,0),"")</f>
        <v>10.51.30.111</v>
      </c>
      <c r="E243" s="20" t="str">
        <f>IFERROR(VLOOKUP(C243,'10. Свод Перечней'!C:H,3,0),"")</f>
        <v>009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3" s="20" t="str">
        <f>IF(LEN(IFERROR(VLOOKUP(C243,'10. Свод Перечней'!C:H,6,0),""))&gt;1,IFERROR(VLOOKUP(C243,'10. Свод Перечней'!C:H,6,0),""),"")</f>
        <v>10.51.30.110-00000004</v>
      </c>
      <c r="I243" s="2"/>
    </row>
    <row r="244" spans="1:9" s="3" customFormat="1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>Масло сливочное несоленое, 82,5% жирности</v>
      </c>
      <c r="C244" s="20" t="str">
        <f t="array" ref="C244">IFERROR(INDEX('10. Свод Перечней'!$C$4:$C$529,SMALL(IF("В"='10. Свод Перечней'!$I$4:$Q$529,ROW('10. Свод Перечней'!$C$4:$C$529)-3,""),ROW()-6)),"")</f>
        <v>Масло сливочное тип 6</v>
      </c>
      <c r="D244" s="20" t="str">
        <f>IFERROR(VLOOKUP(C244,'10. Свод Перечней'!C:H,2,0),"")</f>
        <v>10.51.30.111</v>
      </c>
      <c r="E244" s="20" t="str">
        <f>IFERROR(VLOOKUP(C244,'10. Свод Перечней'!C:H,3,0),"")</f>
        <v>005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4" s="20" t="str">
        <f>IF(LEN(IFERROR(VLOOKUP(C244,'10. Свод Перечней'!C:H,6,0),""))&gt;1,IFERROR(VLOOKUP(C244,'10. Свод Перечней'!C:H,6,0),""),"")</f>
        <v>10.51.30.110-00000004</v>
      </c>
      <c r="I244" s="2"/>
    </row>
    <row r="245" spans="1:9" s="3" customFormat="1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Масло сливочное несоленое, 82,5% жирности</v>
      </c>
      <c r="C245" s="20" t="str">
        <f t="array" ref="C245">IFERROR(INDEX('10. Свод Перечней'!$C$4:$C$529,SMALL(IF("В"='10. Свод Перечней'!$I$4:$Q$529,ROW('10. Свод Перечней'!$C$4:$C$529)-3,""),ROW()-6)),"")</f>
        <v>Масло сливочное тип 8</v>
      </c>
      <c r="D245" s="20" t="str">
        <f>IFERROR(VLOOKUP(C245,'10. Свод Перечней'!C:H,2,0),"")</f>
        <v>10.51.30.111</v>
      </c>
      <c r="E245" s="20" t="str">
        <f>IFERROR(VLOOKUP(C245,'10. Свод Перечней'!C:H,3,0),"")</f>
        <v>004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5" s="20" t="str">
        <f>IF(LEN(IFERROR(VLOOKUP(C245,'10. Свод Перечней'!C:H,6,0),""))&gt;1,IFERROR(VLOOKUP(C245,'10. Свод Перечней'!C:H,6,0),""),"")</f>
        <v>10.51.30.110-00000004</v>
      </c>
      <c r="I245" s="2"/>
    </row>
    <row r="246" spans="1:9" s="3" customFormat="1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Сыры мягкие тип 1</v>
      </c>
      <c r="C246" s="20" t="str">
        <f t="array" ref="C246">IFERROR(INDEX('10. Свод Перечней'!$C$4:$C$529,SMALL(IF("В"='10. Свод Перечней'!$I$4:$Q$529,ROW('10. Свод Перечней'!$C$4:$C$529)-3,""),ROW()-6)),"")</f>
        <v>Сыры мягкие тип 1</v>
      </c>
      <c r="D246" s="20" t="str">
        <f>IFERROR(VLOOKUP(C246,'10. Свод Перечней'!C:H,2,0),"")</f>
        <v>10.51.40.111</v>
      </c>
      <c r="E246" s="20" t="str">
        <f>IFERROR(VLOOKUP(C246,'10. Свод Перечней'!C:H,3,0),"")</f>
        <v>001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32263-2013, ТУ производителя</v>
      </c>
      <c r="H246" s="20" t="str">
        <f>IF(LEN(IFERROR(VLOOKUP(C246,'10. Свод Перечней'!C:H,6,0),""))&gt;1,IFERROR(VLOOKUP(C246,'10. Свод Перечней'!C:H,6,0),""),"")</f>
        <v>10.51.40.110-00000007</v>
      </c>
      <c r="I246" s="2"/>
    </row>
    <row r="247" spans="1:9" s="3" customFormat="1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Сыры полутвердые в ассортименте</v>
      </c>
      <c r="C247" s="20" t="str">
        <f t="array" ref="C247">IFERROR(INDEX('10. Свод Перечней'!$C$4:$C$529,SMALL(IF("В"='10. Свод Перечней'!$I$4:$Q$529,ROW('10. Свод Перечней'!$C$4:$C$529)-3,""),ROW()-6)),"")</f>
        <v>Сыры полутвердые тип 2</v>
      </c>
      <c r="D247" s="20" t="str">
        <f>IFERROR(VLOOKUP(C247,'10. Свод Перечней'!C:H,2,0),"")</f>
        <v>10.51.40.121</v>
      </c>
      <c r="E247" s="20" t="str">
        <f>IFERROR(VLOOKUP(C247,'10. Свод Перечней'!C:H,3,0),"")</f>
        <v>001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47" s="20" t="str">
        <f>IF(LEN(IFERROR(VLOOKUP(C247,'10. Свод Перечней'!C:H,6,0),""))&gt;1,IFERROR(VLOOKUP(C247,'10. Свод Перечней'!C:H,6,0),""),"")</f>
        <v>10.51.40.120-00000002</v>
      </c>
      <c r="I247" s="2"/>
    </row>
    <row r="248" spans="1:9" s="3" customFormat="1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>Сыры полутвердые в ассортименте</v>
      </c>
      <c r="C248" s="20" t="str">
        <f t="array" ref="C248">IFERROR(INDEX('10. Свод Перечней'!$C$4:$C$529,SMALL(IF("В"='10. Свод Перечней'!$I$4:$Q$529,ROW('10. Свод Перечней'!$C$4:$C$529)-3,""),ROW()-6)),"")</f>
        <v>Сыры полутвердые тип 3</v>
      </c>
      <c r="D248" s="20" t="str">
        <f>IFERROR(VLOOKUP(C248,'10. Свод Перечней'!C:H,2,0),"")</f>
        <v>10.51.40.121</v>
      </c>
      <c r="E248" s="20" t="str">
        <f>IFERROR(VLOOKUP(C248,'10. Свод Перечней'!C:H,3,0),"")</f>
        <v>002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48" s="20" t="str">
        <f>IF(LEN(IFERROR(VLOOKUP(C248,'10. Свод Перечней'!C:H,6,0),""))&gt;1,IFERROR(VLOOKUP(C248,'10. Свод Перечней'!C:H,6,0),""),"")</f>
        <v>10.51.40.120-00000002</v>
      </c>
      <c r="I248" s="2"/>
    </row>
    <row r="249" spans="1:9" s="3" customFormat="1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>Сыры полутвердые в ассортименте</v>
      </c>
      <c r="C249" s="20" t="str">
        <f t="array" ref="C249">IFERROR(INDEX('10. Свод Перечней'!$C$4:$C$529,SMALL(IF("В"='10. Свод Перечней'!$I$4:$Q$529,ROW('10. Свод Перечней'!$C$4:$C$529)-3,""),ROW()-6)),"")</f>
        <v>Сыры полутвердые тип 4</v>
      </c>
      <c r="D249" s="20" t="str">
        <f>IFERROR(VLOOKUP(C249,'10. Свод Перечней'!C:H,2,0),"")</f>
        <v>10.51.40.121</v>
      </c>
      <c r="E249" s="20" t="str">
        <f>IFERROR(VLOOKUP(C249,'10. Свод Перечней'!C:H,3,0),"")</f>
        <v>003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49" s="20" t="str">
        <f>IF(LEN(IFERROR(VLOOKUP(C249,'10. Свод Перечней'!C:H,6,0),""))&gt;1,IFERROR(VLOOKUP(C249,'10. Свод Перечней'!C:H,6,0),""),"")</f>
        <v/>
      </c>
      <c r="I249" s="2"/>
    </row>
    <row r="250" spans="1:9" s="3" customFormat="1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Сыры полутвердые в ассортименте</v>
      </c>
      <c r="C250" s="20" t="str">
        <f t="array" ref="C250">IFERROR(INDEX('10. Свод Перечней'!$C$4:$C$529,SMALL(IF("В"='10. Свод Перечней'!$I$4:$Q$529,ROW('10. Свод Перечней'!$C$4:$C$529)-3,""),ROW()-6)),"")</f>
        <v>Сыры полутвердые тип 5</v>
      </c>
      <c r="D250" s="20" t="str">
        <f>IFERROR(VLOOKUP(C250,'10. Свод Перечней'!C:H,2,0),"")</f>
        <v>10.51.40.121</v>
      </c>
      <c r="E250" s="20" t="str">
        <f>IFERROR(VLOOKUP(C250,'10. Свод Перечней'!C:H,3,0),"")</f>
        <v>004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50" s="20" t="str">
        <f>IF(LEN(IFERROR(VLOOKUP(C250,'10. Свод Перечней'!C:H,6,0),""))&gt;1,IFERROR(VLOOKUP(C250,'10. Свод Перечней'!C:H,6,0),""),"")</f>
        <v/>
      </c>
      <c r="I250" s="2"/>
    </row>
    <row r="251" spans="1:9" s="3" customFormat="1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Сыры плавленые (ломтевые)</v>
      </c>
      <c r="C251" s="20" t="str">
        <f t="array" ref="C251">IFERROR(INDEX('10. Свод Перечней'!$C$4:$C$529,SMALL(IF("В"='10. Свод Перечней'!$I$4:$Q$529,ROW('10. Свод Перечней'!$C$4:$C$529)-3,""),ROW()-6)),"")</f>
        <v>Сыры плавленые тип 1</v>
      </c>
      <c r="D251" s="20" t="str">
        <f>IFERROR(VLOOKUP(C251,'10. Свод Перечней'!C:H,2,0),"")</f>
        <v>10.51.40.171</v>
      </c>
      <c r="E251" s="20" t="str">
        <f>IFERROR(VLOOKUP(C251,'10. Свод Перечней'!C:H,3,0),"")</f>
        <v>001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1" s="20" t="str">
        <f>IF(LEN(IFERROR(VLOOKUP(C251,'10. Свод Перечней'!C:H,6,0),""))&gt;1,IFERROR(VLOOKUP(C251,'10. Свод Перечней'!C:H,6,0),""),"")</f>
        <v>10.51.40.170-00000009, 10.51.40.170-00000008, 10.51.40.170-00000007, 10.51.40.170-00000006</v>
      </c>
      <c r="I251" s="2"/>
    </row>
    <row r="252" spans="1:9" s="3" customFormat="1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Творог 5 % жирности</v>
      </c>
      <c r="C252" s="20" t="str">
        <f t="array" ref="C252">IFERROR(INDEX('10. Свод Перечней'!$C$4:$C$529,SMALL(IF("В"='10. Свод Перечней'!$I$4:$Q$529,ROW('10. Свод Перечней'!$C$4:$C$529)-3,""),ROW()-6)),"")</f>
        <v>Творог тип 1</v>
      </c>
      <c r="D252" s="20" t="str">
        <f>IFERROR(VLOOKUP(C252,'10. Свод Перечней'!C:H,2,0),"")</f>
        <v>10.51.40.313</v>
      </c>
      <c r="E252" s="20" t="str">
        <f>IFERROR(VLOOKUP(C252,'10. Свод Перечней'!C:H,3,0),"")</f>
        <v>001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2" s="20" t="str">
        <f>IF(LEN(IFERROR(VLOOKUP(C252,'10. Свод Перечней'!C:H,6,0),""))&gt;1,IFERROR(VLOOKUP(C252,'10. Свод Перечней'!C:H,6,0),""),"")</f>
        <v>10.51.40.300-00000005, 10.51.40.300-00000003, 10.51.40.300-00000002</v>
      </c>
      <c r="I252" s="2"/>
    </row>
    <row r="253" spans="1:9" s="3" customFormat="1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Творог 5 % жирности</v>
      </c>
      <c r="C253" s="20" t="str">
        <f t="array" ref="C253">IFERROR(INDEX('10. Свод Перечней'!$C$4:$C$529,SMALL(IF("В"='10. Свод Перечней'!$I$4:$Q$529,ROW('10. Свод Перечней'!$C$4:$C$529)-3,""),ROW()-6)),"")</f>
        <v>Творог тип 3</v>
      </c>
      <c r="D253" s="20" t="str">
        <f>IFERROR(VLOOKUP(C253,'10. Свод Перечней'!C:H,2,0),"")</f>
        <v>10.51.40.313</v>
      </c>
      <c r="E253" s="20" t="str">
        <f>IFERROR(VLOOKUP(C253,'10. Свод Перечней'!C:H,3,0),"")</f>
        <v>003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3" s="20" t="str">
        <f>IF(LEN(IFERROR(VLOOKUP(C253,'10. Свод Перечней'!C:H,6,0),""))&gt;1,IFERROR(VLOOKUP(C253,'10. Свод Перечней'!C:H,6,0),""),"")</f>
        <v>10.51.40.300-00000005, 10.51.40.300-00000003, 10.51.40.300-00000002</v>
      </c>
      <c r="I253" s="2"/>
    </row>
    <row r="254" spans="1:9" s="3" customFormat="1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Творог 9% жирности</v>
      </c>
      <c r="C254" s="20" t="str">
        <f t="array" ref="C254">IFERROR(INDEX('10. Свод Перечней'!$C$4:$C$529,SMALL(IF("В"='10. Свод Перечней'!$I$4:$Q$529,ROW('10. Свод Перечней'!$C$4:$C$529)-3,""),ROW()-6)),"")</f>
        <v>Творог тип 5</v>
      </c>
      <c r="D254" s="20" t="str">
        <f>IFERROR(VLOOKUP(C254,'10. Свод Перечней'!C:H,2,0),"")</f>
        <v>10.51.40.313</v>
      </c>
      <c r="E254" s="20" t="str">
        <f>IFERROR(VLOOKUP(C254,'10. Свод Перечней'!C:H,3,0),"")</f>
        <v>005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4" s="20" t="str">
        <f>IF(LEN(IFERROR(VLOOKUP(C254,'10. Свод Перечней'!C:H,6,0),""))&gt;1,IFERROR(VLOOKUP(C254,'10. Свод Перечней'!C:H,6,0),""),"")</f>
        <v>10.51.40.300-00000005, 10.51.40.300-00000003, 10.51.40.300-00000002</v>
      </c>
      <c r="I254" s="2"/>
    </row>
    <row r="255" spans="1:9" s="3" customFormat="1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Творог 9% жирности</v>
      </c>
      <c r="C255" s="20" t="str">
        <f t="array" ref="C255">IFERROR(INDEX('10. Свод Перечней'!$C$4:$C$529,SMALL(IF("В"='10. Свод Перечней'!$I$4:$Q$529,ROW('10. Свод Перечней'!$C$4:$C$529)-3,""),ROW()-6)),"")</f>
        <v>Творог тип 7</v>
      </c>
      <c r="D255" s="20" t="str">
        <f>IFERROR(VLOOKUP(C255,'10. Свод Перечней'!C:H,2,0),"")</f>
        <v>10.51.40.313</v>
      </c>
      <c r="E255" s="20" t="str">
        <f>IFERROR(VLOOKUP(C255,'10. Свод Перечней'!C:H,3,0),"")</f>
        <v>007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5" s="20" t="str">
        <f>IF(LEN(IFERROR(VLOOKUP(C255,'10. Свод Перечней'!C:H,6,0),""))&gt;1,IFERROR(VLOOKUP(C255,'10. Свод Перечней'!C:H,6,0),""),"")</f>
        <v>10.51.40.300-00000005, 10.51.40.300-00000003, 10.51.40.300-00000002</v>
      </c>
      <c r="I255" s="2"/>
    </row>
    <row r="256" spans="1:9" s="3" customFormat="1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Творог 18 % жирности</v>
      </c>
      <c r="C256" s="20" t="str">
        <f t="array" ref="C256">IFERROR(INDEX('10. Свод Перечней'!$C$4:$C$529,SMALL(IF("В"='10. Свод Перечней'!$I$4:$Q$529,ROW('10. Свод Перечней'!$C$4:$C$529)-3,""),ROW()-6)),"")</f>
        <v>Творог тип 11</v>
      </c>
      <c r="D256" s="20" t="str">
        <f>IFERROR(VLOOKUP(C256,'10. Свод Перечней'!C:H,2,0),"")</f>
        <v>10.51.40.314</v>
      </c>
      <c r="E256" s="20" t="str">
        <f>IFERROR(VLOOKUP(C256,'10. Свод Перечней'!C:H,3,0),"")</f>
        <v>001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6" s="20" t="str">
        <f>IF(LEN(IFERROR(VLOOKUP(C256,'10. Свод Перечней'!C:H,6,0),""))&gt;1,IFERROR(VLOOKUP(C256,'10. Свод Перечней'!C:H,6,0),""),"")</f>
        <v>10.51.40.300-00000005, 10.51.40.300-00000003, 10.51.40.300-00000002</v>
      </c>
      <c r="I256" s="2"/>
    </row>
    <row r="257" spans="1:9" s="3" customFormat="1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Творог 18 % жирности</v>
      </c>
      <c r="C257" s="20" t="str">
        <f t="array" ref="C257">IFERROR(INDEX('10. Свод Перечней'!$C$4:$C$529,SMALL(IF("В"='10. Свод Перечней'!$I$4:$Q$529,ROW('10. Свод Перечней'!$C$4:$C$529)-3,""),ROW()-6)),"")</f>
        <v>Творог тип 13</v>
      </c>
      <c r="D257" s="20" t="str">
        <f>IFERROR(VLOOKUP(C257,'10. Свод Перечней'!C:H,2,0),"")</f>
        <v>10.51.40.314</v>
      </c>
      <c r="E257" s="20" t="str">
        <f>IFERROR(VLOOKUP(C257,'10. Свод Перечней'!C:H,3,0),"")</f>
        <v>003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20" t="str">
        <f>IF(LEN(IFERROR(VLOOKUP(C257,'10. Свод Перечней'!C:H,6,0),""))&gt;1,IFERROR(VLOOKUP(C257,'10. Свод Перечней'!C:H,6,0),""),"")</f>
        <v>10.51.40.300-00000005, 10.51.40.300-00000003, 10.51.40.300-00000002</v>
      </c>
      <c r="I257" s="2"/>
    </row>
    <row r="258" spans="1:9" s="3" customFormat="1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>Консервы молочные. Молоко цельное сгущенное с сахаром 
8,5 % жирности</v>
      </c>
      <c r="C258" s="20" t="str">
        <f t="array" ref="C258">IFERROR(INDEX('10. Свод Перечней'!$C$4:$C$529,SMALL(IF("В"='10. Свод Перечней'!$I$4:$Q$529,ROW('10. Свод Перечней'!$C$4:$C$529)-3,""),ROW()-6)),"")</f>
        <v>Молоко сгущенное тип 1</v>
      </c>
      <c r="D258" s="20" t="str">
        <f>IFERROR(VLOOKUP(C258,'10. Свод Перечней'!C:H,2,0),"")</f>
        <v>10.51.51.113</v>
      </c>
      <c r="E258" s="20" t="str">
        <f>IFERROR(VLOOKUP(C258,'10. Свод Перечней'!C:H,3,0),"")</f>
        <v>001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58" s="20" t="str">
        <f>IF(LEN(IFERROR(VLOOKUP(C258,'10. Свод Перечней'!C:H,6,0),""))&gt;1,IFERROR(VLOOKUP(C258,'10. Свод Перечней'!C:H,6,0),""),"")</f>
        <v>10.51.51.000-00000001</v>
      </c>
      <c r="I258" s="2"/>
    </row>
    <row r="259" spans="1:9" s="3" customFormat="1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Биойогурт, массовая доля жира 2,5-3,2 %</v>
      </c>
      <c r="C259" s="20" t="str">
        <f t="array" ref="C259">IFERROR(INDEX('10. Свод Перечней'!$C$4:$C$529,SMALL(IF("В"='10. Свод Перечней'!$I$4:$Q$529,ROW('10. Свод Перечней'!$C$4:$C$529)-3,""),ROW()-6)),"")</f>
        <v>Йогурт тип 2</v>
      </c>
      <c r="D259" s="20" t="str">
        <f>IFERROR(VLOOKUP(C259,'10. Свод Перечней'!C:H,2,0),"")</f>
        <v>10.51.52.111</v>
      </c>
      <c r="E259" s="20" t="str">
        <f>IFERROR(VLOOKUP(C259,'10. Свод Перечней'!C:H,3,0),"")</f>
        <v>001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9" s="20" t="str">
        <f>IF(LEN(IFERROR(VLOOKUP(C259,'10. Свод Перечней'!C:H,6,0),""))&gt;1,IFERROR(VLOOKUP(C259,'10. Свод Перечней'!C:H,6,0),""),"")</f>
        <v>10.51.52.110-00000001, 
10.51.52.110-00000002</v>
      </c>
      <c r="I259" s="2"/>
    </row>
    <row r="260" spans="1:9" s="3" customFormat="1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Биойогурт, массовая доля жира 2,5-3,2 %</v>
      </c>
      <c r="C260" s="20" t="str">
        <f t="array" ref="C260">IFERROR(INDEX('10. Свод Перечней'!$C$4:$C$529,SMALL(IF("В"='10. Свод Перечней'!$I$4:$Q$529,ROW('10. Свод Перечней'!$C$4:$C$529)-3,""),ROW()-6)),"")</f>
        <v>Йогурт тип 4</v>
      </c>
      <c r="D260" s="20" t="str">
        <f>IFERROR(VLOOKUP(C260,'10. Свод Перечней'!C:H,2,0),"")</f>
        <v>10.51.52.111</v>
      </c>
      <c r="E260" s="20" t="str">
        <f>IFERROR(VLOOKUP(C260,'10. Свод Перечней'!C:H,3,0),"")</f>
        <v>002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0" s="20" t="str">
        <f>IF(LEN(IFERROR(VLOOKUP(C260,'10. Свод Перечней'!C:H,6,0),""))&gt;1,IFERROR(VLOOKUP(C260,'10. Свод Перечней'!C:H,6,0),""),"")</f>
        <v>10.51.52.110-00000001, 
10.51.52.110-00000002</v>
      </c>
      <c r="I260" s="2"/>
    </row>
    <row r="261" spans="1:9" s="3" customFormat="1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>Йогурт 1,5 % жирности в ассортименте</v>
      </c>
      <c r="C261" s="20" t="str">
        <f t="array" ref="C261">IFERROR(INDEX('10. Свод Перечней'!$C$4:$C$529,SMALL(IF("В"='10. Свод Перечней'!$I$4:$Q$529,ROW('10. Свод Перечней'!$C$4:$C$529)-3,""),ROW()-6)),"")</f>
        <v>Йогурт тип 1</v>
      </c>
      <c r="D261" s="20" t="str">
        <f>IFERROR(VLOOKUP(C261,'10. Свод Перечней'!C:H,2,0),"")</f>
        <v>10.51.52.112</v>
      </c>
      <c r="E261" s="20" t="str">
        <f>IFERROR(VLOOKUP(C261,'10. Свод Перечней'!C:H,3,0),"")</f>
        <v>002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1" s="20" t="str">
        <f>IF(LEN(IFERROR(VLOOKUP(C261,'10. Свод Перечней'!C:H,6,0),""))&gt;1,IFERROR(VLOOKUP(C261,'10. Свод Перечней'!C:H,6,0),""),"")</f>
        <v>10.51.52.110-00000003</v>
      </c>
      <c r="I261" s="2"/>
    </row>
    <row r="262" spans="1:9" s="3" customFormat="1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>Йогурт 1,5 % жирности в ассортименте</v>
      </c>
      <c r="C262" s="20" t="str">
        <f t="array" ref="C262">IFERROR(INDEX('10. Свод Перечней'!$C$4:$C$529,SMALL(IF("В"='10. Свод Перечней'!$I$4:$Q$529,ROW('10. Свод Перечней'!$C$4:$C$529)-3,""),ROW()-6)),"")</f>
        <v>Йогурт тип 3</v>
      </c>
      <c r="D262" s="20" t="str">
        <f>IFERROR(VLOOKUP(C262,'10. Свод Перечней'!C:H,2,0),"")</f>
        <v>10.51.52.112</v>
      </c>
      <c r="E262" s="20" t="str">
        <f>IFERROR(VLOOKUP(C262,'10. Свод Перечней'!C:H,3,0),"")</f>
        <v>009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2" s="20" t="str">
        <f>IF(LEN(IFERROR(VLOOKUP(C262,'10. Свод Перечней'!C:H,6,0),""))&gt;1,IFERROR(VLOOKUP(C262,'10. Свод Перечней'!C:H,6,0),""),"")</f>
        <v>10.51.52.110-00000003</v>
      </c>
      <c r="I262" s="2"/>
    </row>
    <row r="263" spans="1:9" s="3" customFormat="1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Йогурт 2,5 % жирности в ассортименте</v>
      </c>
      <c r="C263" s="20" t="str">
        <f t="array" ref="C263">IFERROR(INDEX('10. Свод Перечней'!$C$4:$C$529,SMALL(IF("В"='10. Свод Перечней'!$I$4:$Q$529,ROW('10. Свод Перечней'!$C$4:$C$529)-3,""),ROW()-6)),"")</f>
        <v>Йогурт тип 5</v>
      </c>
      <c r="D263" s="20" t="str">
        <f>IFERROR(VLOOKUP(C263,'10. Свод Перечней'!C:H,2,0),"")</f>
        <v>10.51.52.112</v>
      </c>
      <c r="E263" s="20" t="str">
        <f>IFERROR(VLOOKUP(C263,'10. Свод Перечней'!C:H,3,0),"")</f>
        <v>003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3" s="20" t="str">
        <f>IF(LEN(IFERROR(VLOOKUP(C263,'10. Свод Перечней'!C:H,6,0),""))&gt;1,IFERROR(VLOOKUP(C263,'10. Свод Перечней'!C:H,6,0),""),"")</f>
        <v>10.51.52.110-00000004</v>
      </c>
      <c r="I263" s="2"/>
    </row>
    <row r="264" spans="1:9" s="3" customFormat="1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>Йогурт 2,5 % жирности в ассортименте</v>
      </c>
      <c r="C264" s="20" t="str">
        <f t="array" ref="C264">IFERROR(INDEX('10. Свод Перечней'!$C$4:$C$529,SMALL(IF("В"='10. Свод Перечней'!$I$4:$Q$529,ROW('10. Свод Перечней'!$C$4:$C$529)-3,""),ROW()-6)),"")</f>
        <v>Йогурт тип 7</v>
      </c>
      <c r="D264" s="20" t="str">
        <f>IFERROR(VLOOKUP(C264,'10. Свод Перечней'!C:H,2,0),"")</f>
        <v>10.51.52.112</v>
      </c>
      <c r="E264" s="20" t="str">
        <f>IFERROR(VLOOKUP(C264,'10. Свод Перечней'!C:H,3,0),"")</f>
        <v>004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4" s="20" t="str">
        <f>IF(LEN(IFERROR(VLOOKUP(C264,'10. Свод Перечней'!C:H,6,0),""))&gt;1,IFERROR(VLOOKUP(C264,'10. Свод Перечней'!C:H,6,0),""),"")</f>
        <v>10.51.52.110-00000004</v>
      </c>
      <c r="I264" s="2"/>
    </row>
    <row r="265" spans="1:9" s="3" customFormat="1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Йогурт 2,5 % жирности в ассортименте</v>
      </c>
      <c r="C265" s="20" t="str">
        <f t="array" ref="C265">IFERROR(INDEX('10. Свод Перечней'!$C$4:$C$529,SMALL(IF("В"='10. Свод Перечней'!$I$4:$Q$529,ROW('10. Свод Перечней'!$C$4:$C$529)-3,""),ROW()-6)),"")</f>
        <v>Йогурт тип 9</v>
      </c>
      <c r="D265" s="20" t="str">
        <f>IFERROR(VLOOKUP(C265,'10. Свод Перечней'!C:H,2,0),"")</f>
        <v>10.51.52.112</v>
      </c>
      <c r="E265" s="20" t="str">
        <f>IFERROR(VLOOKUP(C265,'10. Свод Перечней'!C:H,3,0),"")</f>
        <v>006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5" s="20" t="str">
        <f>IF(LEN(IFERROR(VLOOKUP(C265,'10. Свод Перечней'!C:H,6,0),""))&gt;1,IFERROR(VLOOKUP(C265,'10. Свод Перечней'!C:H,6,0),""),"")</f>
        <v>10.51.52.110-00000004</v>
      </c>
      <c r="I265" s="2"/>
    </row>
    <row r="266" spans="1:9" s="3" customFormat="1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Ряженка 4,0% жирности</v>
      </c>
      <c r="C266" s="20" t="str">
        <f t="array" ref="C266">IFERROR(INDEX('10. Свод Перечней'!$C$4:$C$529,SMALL(IF("В"='10. Свод Перечней'!$I$4:$Q$529,ROW('10. Свод Перечней'!$C$4:$C$529)-3,""),ROW()-6)),"")</f>
        <v>Ряженка тип 1</v>
      </c>
      <c r="D266" s="20" t="str">
        <f>IFERROR(VLOOKUP(C266,'10. Свод Перечней'!C:H,2,0),"")</f>
        <v>10.51.52.130</v>
      </c>
      <c r="E266" s="20" t="str">
        <f>IFERROR(VLOOKUP(C266,'10. Свод Перечней'!C:H,3,0),"")</f>
        <v>001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6" s="20" t="str">
        <f>IF(LEN(IFERROR(VLOOKUP(C266,'10. Свод Перечней'!C:H,6,0),""))&gt;1,IFERROR(VLOOKUP(C266,'10. Свод Перечней'!C:H,6,0),""),"")</f>
        <v>10.51.52.130-00000001</v>
      </c>
      <c r="I266" s="2"/>
    </row>
    <row r="267" spans="1:9" s="3" customFormat="1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Ряженка 4,0% жирности</v>
      </c>
      <c r="C267" s="20" t="str">
        <f t="array" ref="C267">IFERROR(INDEX('10. Свод Перечней'!$C$4:$C$529,SMALL(IF("В"='10. Свод Перечней'!$I$4:$Q$529,ROW('10. Свод Перечней'!$C$4:$C$529)-3,""),ROW()-6)),"")</f>
        <v>Ряженка тип 1</v>
      </c>
      <c r="D267" s="20" t="str">
        <f>IFERROR(VLOOKUP(C267,'10. Свод Перечней'!C:H,2,0),"")</f>
        <v>10.51.52.130</v>
      </c>
      <c r="E267" s="20" t="str">
        <f>IFERROR(VLOOKUP(C267,'10. Свод Перечней'!C:H,3,0),"")</f>
        <v>001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7" s="20" t="str">
        <f>IF(LEN(IFERROR(VLOOKUP(C267,'10. Свод Перечней'!C:H,6,0),""))&gt;1,IFERROR(VLOOKUP(C267,'10. Свод Перечней'!C:H,6,0),""),"")</f>
        <v>10.51.52.130-00000001</v>
      </c>
      <c r="I267" s="2"/>
    </row>
    <row r="268" spans="1:9" s="3" customFormat="1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>Ряженка 4,0% жирности</v>
      </c>
      <c r="C268" s="20" t="str">
        <f t="array" ref="C268">IFERROR(INDEX('10. Свод Перечней'!$C$4:$C$529,SMALL(IF("В"='10. Свод Перечней'!$I$4:$Q$529,ROW('10. Свод Перечней'!$C$4:$C$529)-3,""),ROW()-6)),"")</f>
        <v>Ряженка тип 3</v>
      </c>
      <c r="D268" s="20" t="str">
        <f>IFERROR(VLOOKUP(C268,'10. Свод Перечней'!C:H,2,0),"")</f>
        <v>10.51.52.130</v>
      </c>
      <c r="E268" s="20" t="str">
        <f>IFERROR(VLOOKUP(C268,'10. Свод Перечней'!C:H,3,0),"")</f>
        <v>002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8" s="20" t="str">
        <f>IF(LEN(IFERROR(VLOOKUP(C268,'10. Свод Перечней'!C:H,6,0),""))&gt;1,IFERROR(VLOOKUP(C268,'10. Свод Перечней'!C:H,6,0),""),"")</f>
        <v>10.51.52.130-00000001</v>
      </c>
      <c r="I268" s="2"/>
    </row>
    <row r="269" spans="1:9" s="3" customFormat="1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>Ряженка 4,0% жирности</v>
      </c>
      <c r="C269" s="20" t="str">
        <f t="array" ref="C269">IFERROR(INDEX('10. Свод Перечней'!$C$4:$C$529,SMALL(IF("В"='10. Свод Перечней'!$I$4:$Q$529,ROW('10. Свод Перечней'!$C$4:$C$529)-3,""),ROW()-6)),"")</f>
        <v>Ряженка тип 3</v>
      </c>
      <c r="D269" s="20" t="str">
        <f>IFERROR(VLOOKUP(C269,'10. Свод Перечней'!C:H,2,0),"")</f>
        <v>10.51.52.130</v>
      </c>
      <c r="E269" s="20" t="str">
        <f>IFERROR(VLOOKUP(C269,'10. Свод Перечней'!C:H,3,0),"")</f>
        <v>002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9" s="20" t="str">
        <f>IF(LEN(IFERROR(VLOOKUP(C269,'10. Свод Перечней'!C:H,6,0),""))&gt;1,IFERROR(VLOOKUP(C269,'10. Свод Перечней'!C:H,6,0),""),"")</f>
        <v>10.51.52.130-00000001</v>
      </c>
      <c r="I269" s="2"/>
    </row>
    <row r="270" spans="1:9" s="3" customFormat="1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>Ряженка 2,5% жирности</v>
      </c>
      <c r="C270" s="20" t="str">
        <f t="array" ref="C270">IFERROR(INDEX('10. Свод Перечней'!$C$4:$C$529,SMALL(IF("В"='10. Свод Перечней'!$I$4:$Q$529,ROW('10. Свод Перечней'!$C$4:$C$529)-3,""),ROW()-6)),"")</f>
        <v>Ряженка тип 2</v>
      </c>
      <c r="D270" s="20" t="str">
        <f>IFERROR(VLOOKUP(C270,'10. Свод Перечней'!C:H,2,0),"")</f>
        <v>10.51.52.130</v>
      </c>
      <c r="E270" s="20" t="str">
        <f>IFERROR(VLOOKUP(C270,'10. Свод Перечней'!C:H,3,0),"")</f>
        <v>005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0" s="20" t="str">
        <f>IF(LEN(IFERROR(VLOOKUP(C270,'10. Свод Перечней'!C:H,6,0),""))&gt;1,IFERROR(VLOOKUP(C270,'10. Свод Перечней'!C:H,6,0),""),"")</f>
        <v>10.51.52.130-00000001</v>
      </c>
      <c r="I270" s="2"/>
    </row>
    <row r="271" spans="1:9" s="3" customFormat="1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>Ряженка 2,5% жирности</v>
      </c>
      <c r="C271" s="20" t="str">
        <f t="array" ref="C271">IFERROR(INDEX('10. Свод Перечней'!$C$4:$C$529,SMALL(IF("В"='10. Свод Перечней'!$I$4:$Q$529,ROW('10. Свод Перечней'!$C$4:$C$529)-3,""),ROW()-6)),"")</f>
        <v>Ряженка тип 2</v>
      </c>
      <c r="D271" s="20" t="str">
        <f>IFERROR(VLOOKUP(C271,'10. Свод Перечней'!C:H,2,0),"")</f>
        <v>10.51.52.130</v>
      </c>
      <c r="E271" s="20" t="str">
        <f>IFERROR(VLOOKUP(C271,'10. Свод Перечней'!C:H,3,0),"")</f>
        <v>005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1" s="20" t="str">
        <f>IF(LEN(IFERROR(VLOOKUP(C271,'10. Свод Перечней'!C:H,6,0),""))&gt;1,IFERROR(VLOOKUP(C271,'10. Свод Перечней'!C:H,6,0),""),"")</f>
        <v>10.51.52.130-00000001</v>
      </c>
      <c r="I271" s="2"/>
    </row>
    <row r="272" spans="1:9" s="3" customFormat="1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>Ряженка 2,5% жирности</v>
      </c>
      <c r="C272" s="20" t="str">
        <f t="array" ref="C272">IFERROR(INDEX('10. Свод Перечней'!$C$4:$C$529,SMALL(IF("В"='10. Свод Перечней'!$I$4:$Q$529,ROW('10. Свод Перечней'!$C$4:$C$529)-3,""),ROW()-6)),"")</f>
        <v>Ряженка тип 4</v>
      </c>
      <c r="D272" s="20" t="str">
        <f>IFERROR(VLOOKUP(C272,'10. Свод Перечней'!C:H,2,0),"")</f>
        <v>10.51.52.130</v>
      </c>
      <c r="E272" s="20" t="str">
        <f>IFERROR(VLOOKUP(C272,'10. Свод Перечней'!C:H,3,0),"")</f>
        <v>006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2" s="20" t="str">
        <f>IF(LEN(IFERROR(VLOOKUP(C272,'10. Свод Перечней'!C:H,6,0),""))&gt;1,IFERROR(VLOOKUP(C272,'10. Свод Перечней'!C:H,6,0),""),"")</f>
        <v>10.51.52.130-00000001</v>
      </c>
      <c r="I272" s="2"/>
    </row>
    <row r="273" spans="1:9" s="3" customFormat="1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>Ряженка 2,5% жирности</v>
      </c>
      <c r="C273" s="20" t="str">
        <f t="array" ref="C273">IFERROR(INDEX('10. Свод Перечней'!$C$4:$C$529,SMALL(IF("В"='10. Свод Перечней'!$I$4:$Q$529,ROW('10. Свод Перечней'!$C$4:$C$529)-3,""),ROW()-6)),"")</f>
        <v>Ряженка тип 4</v>
      </c>
      <c r="D273" s="20" t="str">
        <f>IFERROR(VLOOKUP(C273,'10. Свод Перечней'!C:H,2,0),"")</f>
        <v>10.51.52.130</v>
      </c>
      <c r="E273" s="20" t="str">
        <f>IFERROR(VLOOKUP(C273,'10. Свод Перечней'!C:H,3,0),"")</f>
        <v>006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3" s="20" t="str">
        <f>IF(LEN(IFERROR(VLOOKUP(C273,'10. Свод Перечней'!C:H,6,0),""))&gt;1,IFERROR(VLOOKUP(C273,'10. Свод Перечней'!C:H,6,0),""),"")</f>
        <v>10.51.52.130-00000001</v>
      </c>
      <c r="I273" s="2"/>
    </row>
    <row r="274" spans="1:9" s="3" customFormat="1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>Кефир 2,5% жирности</v>
      </c>
      <c r="C274" s="20" t="str">
        <f t="array" ref="C274">IFERROR(INDEX('10. Свод Перечней'!$C$4:$C$529,SMALL(IF("В"='10. Свод Перечней'!$I$4:$Q$529,ROW('10. Свод Перечней'!$C$4:$C$529)-3,""),ROW()-6)),"")</f>
        <v>Кефир тип 1</v>
      </c>
      <c r="D274" s="20" t="str">
        <f>IFERROR(VLOOKUP(C274,'10. Свод Перечней'!C:H,2,0),"")</f>
        <v>10.51.52.140</v>
      </c>
      <c r="E274" s="20" t="str">
        <f>IFERROR(VLOOKUP(C274,'10. Свод Перечней'!C:H,3,0),"")</f>
        <v>001</v>
      </c>
      <c r="F274" s="20" t="str">
        <f>IFERROR(VLOOKUP(C274,'10. Свод Перечней'!C:H,4,0),"")</f>
        <v>Л; ДМ3</v>
      </c>
      <c r="G274" s="9" t="str">
        <f>IFERROR(VLOOKUP(C274,'10.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4" s="20" t="str">
        <f>IF(LEN(IFERROR(VLOOKUP(C274,'10. Свод Перечней'!C:H,6,0),""))&gt;1,IFERROR(VLOOKUP(C274,'10. Свод Перечней'!C:H,6,0),""),"")</f>
        <v>10.51.52.140-00000002, 10.51.52.140-00000003, 10.51.52.140-00000005</v>
      </c>
      <c r="I274" s="2"/>
    </row>
    <row r="275" spans="1:9" s="3" customFormat="1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Кефир 2,5% жирности</v>
      </c>
      <c r="C275" s="20" t="str">
        <f t="array" ref="C275">IFERROR(INDEX('10. Свод Перечней'!$C$4:$C$529,SMALL(IF("В"='10. Свод Перечней'!$I$4:$Q$529,ROW('10. Свод Перечней'!$C$4:$C$529)-3,""),ROW()-6)),"")</f>
        <v>Кефир тип 6</v>
      </c>
      <c r="D275" s="20" t="str">
        <f>IFERROR(VLOOKUP(C275,'10. Свод Перечней'!C:H,2,0),"")</f>
        <v>10.51.52.140</v>
      </c>
      <c r="E275" s="20" t="str">
        <f>IFERROR(VLOOKUP(C275,'10. Свод Перечней'!C:H,3,0),"")</f>
        <v>006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5" s="20" t="str">
        <f>IF(LEN(IFERROR(VLOOKUP(C275,'10. Свод Перечней'!C:H,6,0),""))&gt;1,IFERROR(VLOOKUP(C275,'10. Свод Перечней'!C:H,6,0),""),"")</f>
        <v>10.51.52.140-00000008, 10.51.52.140-00000010, 10.51.52.140-00000011</v>
      </c>
      <c r="I275" s="2"/>
    </row>
    <row r="276" spans="1:9" s="3" customFormat="1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>Кефир 2,5% жирности</v>
      </c>
      <c r="C276" s="20" t="str">
        <f t="array" ref="C276">IFERROR(INDEX('10. Свод Перечней'!$C$4:$C$529,SMALL(IF("В"='10. Свод Перечней'!$I$4:$Q$529,ROW('10. Свод Перечней'!$C$4:$C$529)-3,""),ROW()-6)),"")</f>
        <v>Кефир тип 3</v>
      </c>
      <c r="D276" s="20" t="str">
        <f>IFERROR(VLOOKUP(C276,'10. Свод Перечней'!C:H,2,0),"")</f>
        <v>10.51.52.140</v>
      </c>
      <c r="E276" s="20" t="str">
        <f>IFERROR(VLOOKUP(C276,'10. Свод Перечней'!C:H,3,0),"")</f>
        <v>003</v>
      </c>
      <c r="F276" s="20" t="str">
        <f>IFERROR(VLOOKUP(C276,'10. Свод Перечней'!C:H,4,0),"")</f>
        <v>Л; ДМ3</v>
      </c>
      <c r="G276" s="9" t="str">
        <f>IFERROR(VLOOKUP(C276,'10.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6" s="20" t="str">
        <f>IF(LEN(IFERROR(VLOOKUP(C276,'10. Свод Перечней'!C:H,6,0),""))&gt;1,IFERROR(VLOOKUP(C276,'10. Свод Перечней'!C:H,6,0),""),"")</f>
        <v>10.51.52.140-00000002, 10.51.52.140-00000003, 10.51.52.140-00000005</v>
      </c>
      <c r="I276" s="2"/>
    </row>
    <row r="277" spans="1:9" s="3" customFormat="1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>Кефир 2,5% жирности</v>
      </c>
      <c r="C277" s="20" t="str">
        <f t="array" ref="C277">IFERROR(INDEX('10. Свод Перечней'!$C$4:$C$529,SMALL(IF("В"='10. Свод Перечней'!$I$4:$Q$529,ROW('10. Свод Перечней'!$C$4:$C$529)-3,""),ROW()-6)),"")</f>
        <v>Кефир тип 7</v>
      </c>
      <c r="D277" s="20" t="str">
        <f>IFERROR(VLOOKUP(C277,'10. Свод Перечней'!C:H,2,0),"")</f>
        <v>10.51.52.140</v>
      </c>
      <c r="E277" s="20" t="str">
        <f>IFERROR(VLOOKUP(C277,'10. Свод Перечней'!C:H,3,0),"")</f>
        <v>007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7" s="20" t="str">
        <f>IF(LEN(IFERROR(VLOOKUP(C277,'10. Свод Перечней'!C:H,6,0),""))&gt;1,IFERROR(VLOOKUP(C277,'10. Свод Перечней'!C:H,6,0),""),"")</f>
        <v>10.51.52.140-00000008, 10.51.52.140-00000010, 10.51.52.140-00000011</v>
      </c>
      <c r="I277" s="2"/>
    </row>
    <row r="278" spans="1:9" s="3" customFormat="1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>Кефир для детского питания 3,2 % жирности</v>
      </c>
      <c r="C278" s="20" t="str">
        <f t="array" ref="C278">IFERROR(INDEX('10. Свод Перечней'!$C$4:$C$529,SMALL(IF("В"='10. Свод Перечней'!$I$4:$Q$529,ROW('10. Свод Перечней'!$C$4:$C$529)-3,""),ROW()-6)),"")</f>
        <v>Кефир тип 5</v>
      </c>
      <c r="D278" s="20" t="str">
        <f>IFERROR(VLOOKUP(C278,'10. Свод Перечней'!C:H,2,0),"")</f>
        <v>10.51.52.140</v>
      </c>
      <c r="E278" s="20" t="str">
        <f>IFERROR(VLOOKUP(C278,'10. Свод Перечней'!C:H,3,0),"")</f>
        <v>005</v>
      </c>
      <c r="F278" s="20" t="str">
        <f>IFERROR(VLOOKUP(C278,'10. Свод Перечней'!C:H,4,0),"")</f>
        <v>Л; ДМ3</v>
      </c>
      <c r="G278" s="9" t="str">
        <f>IFERROR(VLOOKUP(C278,'10.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78" s="20" t="str">
        <f>IF(LEN(IFERROR(VLOOKUP(C278,'10. Свод Перечней'!C:H,6,0),""))&gt;1,IFERROR(VLOOKUP(C278,'10. Свод Перечней'!C:H,6,0),""),"")</f>
        <v>10.51.52.140-00000002, 10.51.52.140-00000003, 10.51.52.140-00000005</v>
      </c>
      <c r="I278" s="2"/>
    </row>
    <row r="279" spans="1:9" s="3" customFormat="1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Кефир для детского питания 3,2 % жирности</v>
      </c>
      <c r="C279" s="20" t="str">
        <f t="array" ref="C279">IFERROR(INDEX('10. Свод Перечней'!$C$4:$C$529,SMALL(IF("В"='10. Свод Перечней'!$I$4:$Q$529,ROW('10. Свод Перечней'!$C$4:$C$529)-3,""),ROW()-6)),"")</f>
        <v>Кефир тип 8</v>
      </c>
      <c r="D279" s="20" t="str">
        <f>IFERROR(VLOOKUP(C279,'10. Свод Перечней'!C:H,2,0),"")</f>
        <v>10.51.52.140</v>
      </c>
      <c r="E279" s="20" t="str">
        <f>IFERROR(VLOOKUP(C279,'10. Свод Перечней'!C:H,3,0),"")</f>
        <v>008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79" s="20" t="str">
        <f>IF(LEN(IFERROR(VLOOKUP(C279,'10. Свод Перечней'!C:H,6,0),""))&gt;1,IFERROR(VLOOKUP(C279,'10. Свод Перечней'!C:H,6,0),""),"")</f>
        <v>10.51.52.140-00000008, 10.51.52.140-00000010, 10.51.52.140-00000011</v>
      </c>
      <c r="I279" s="2"/>
    </row>
    <row r="280" spans="1:9" s="3" customFormat="1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 xml:space="preserve">Кисломолочные продукты, обогащенные бифидобактериями бифидум 2,5% жирности </v>
      </c>
      <c r="C280" s="20" t="str">
        <f t="array" ref="C280">IFERROR(INDEX('10. Свод Перечней'!$C$4:$C$529,SMALL(IF("В"='10. Свод Перечней'!$I$4:$Q$529,ROW('10. Свод Перечней'!$C$4:$C$529)-3,""),ROW()-6)),"")</f>
        <v>Кисломолочные продукты тип 1</v>
      </c>
      <c r="D280" s="20" t="str">
        <f>IFERROR(VLOOKUP(C280,'10. Свод Перечней'!C:H,2,0),"")</f>
        <v>10.51.52.190</v>
      </c>
      <c r="E280" s="20" t="str">
        <f>IFERROR(VLOOKUP(C280,'10. Свод Перечней'!C:H,3,0),"")</f>
        <v>001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0" s="20" t="str">
        <f>IF(LEN(IFERROR(VLOOKUP(C280,'10. Свод Перечней'!C:H,6,0),""))&gt;1,IFERROR(VLOOKUP(C280,'10. Свод Перечней'!C:H,6,0),""),"")</f>
        <v/>
      </c>
      <c r="I280" s="2"/>
    </row>
    <row r="281" spans="1:9" s="3" customFormat="1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 xml:space="preserve">Кисломолочные продукты, обогащенные бифидобактериями бифидум 2,5% жирности </v>
      </c>
      <c r="C281" s="20" t="str">
        <f t="array" ref="C281">IFERROR(INDEX('10. Свод Перечней'!$C$4:$C$529,SMALL(IF("В"='10. Свод Перечней'!$I$4:$Q$529,ROW('10. Свод Перечней'!$C$4:$C$529)-3,""),ROW()-6)),"")</f>
        <v>Кисломолочные продукты тип 3</v>
      </c>
      <c r="D281" s="20" t="str">
        <f>IFERROR(VLOOKUP(C281,'10. Свод Перечней'!C:H,2,0),"")</f>
        <v>10.51.52.190</v>
      </c>
      <c r="E281" s="20" t="str">
        <f>IFERROR(VLOOKUP(C281,'10. Свод Перечней'!C:H,3,0),"")</f>
        <v>004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1" s="20" t="str">
        <f>IF(LEN(IFERROR(VLOOKUP(C281,'10. Свод Перечней'!C:H,6,0),""))&gt;1,IFERROR(VLOOKUP(C281,'10. Свод Перечней'!C:H,6,0),""),"")</f>
        <v/>
      </c>
      <c r="I281" s="2"/>
    </row>
    <row r="282" spans="1:9" s="3" customFormat="1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 xml:space="preserve">Кисломолочные продукты, обогащенные бифидобактериями бифидум 2,5% жирности </v>
      </c>
      <c r="C282" s="20" t="str">
        <f t="array" ref="C282">IFERROR(INDEX('10. Свод Перечней'!$C$4:$C$529,SMALL(IF("В"='10. Свод Перечней'!$I$4:$Q$529,ROW('10. Свод Перечней'!$C$4:$C$529)-3,""),ROW()-6)),"")</f>
        <v>Кисломолочные продукты тип 5</v>
      </c>
      <c r="D282" s="20" t="str">
        <f>IFERROR(VLOOKUP(C282,'10. Свод Перечней'!C:H,2,0),"")</f>
        <v>10.51.52.190</v>
      </c>
      <c r="E282" s="20" t="str">
        <f>IFERROR(VLOOKUP(C282,'10. Свод Перечней'!C:H,3,0),"")</f>
        <v>008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2" s="20" t="str">
        <f>IF(LEN(IFERROR(VLOOKUP(C282,'10. Свод Перечней'!C:H,6,0),""))&gt;1,IFERROR(VLOOKUP(C282,'10. Свод Перечней'!C:H,6,0),""),"")</f>
        <v/>
      </c>
      <c r="I282" s="2"/>
    </row>
    <row r="283" spans="1:9" s="3" customFormat="1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>Кисломолочные продукты, обогащенные бифидобактериями бифидум для детского питания, 2,5-3,2 % жирности*</v>
      </c>
      <c r="C283" s="20" t="str">
        <f t="array" ref="C283">IFERROR(INDEX('10. Свод Перечней'!$C$4:$C$529,SMALL(IF("В"='10. Свод Перечней'!$I$4:$Q$529,ROW('10. Свод Перечней'!$C$4:$C$529)-3,""),ROW()-6)),"")</f>
        <v>Кисломолочные продукты тип 7</v>
      </c>
      <c r="D283" s="20" t="str">
        <f>IFERROR(VLOOKUP(C283,'10. Свод Перечней'!C:H,2,0),"")</f>
        <v>10.51.52.190</v>
      </c>
      <c r="E283" s="20" t="str">
        <f>IFERROR(VLOOKUP(C283,'10. Свод Перечней'!C:H,3,0),"")</f>
        <v>005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3" s="20" t="str">
        <f>IF(LEN(IFERROR(VLOOKUP(C283,'10. Свод Перечней'!C:H,6,0),""))&gt;1,IFERROR(VLOOKUP(C283,'10. Свод Перечней'!C:H,6,0),""),"")</f>
        <v/>
      </c>
      <c r="I283" s="2"/>
    </row>
    <row r="284" spans="1:9" s="3" customFormat="1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 xml:space="preserve">Сметана 15% жирности </v>
      </c>
      <c r="C284" s="20" t="str">
        <f t="array" ref="C284">IFERROR(INDEX('10. Свод Перечней'!$C$4:$C$529,SMALL(IF("В"='10. Свод Перечней'!$I$4:$Q$529,ROW('10. Свод Перечней'!$C$4:$C$529)-3,""),ROW()-6)),"")</f>
        <v>Сметана тип 1</v>
      </c>
      <c r="D284" s="20" t="str">
        <f>IFERROR(VLOOKUP(C284,'10. Свод Перечней'!C:H,2,0),"")</f>
        <v>10.51.52.211</v>
      </c>
      <c r="E284" s="20" t="str">
        <f>IFERROR(VLOOKUP(C284,'10. Свод Перечней'!C:H,3,0),"")</f>
        <v>001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84" s="20" t="str">
        <f>IF(LEN(IFERROR(VLOOKUP(C284,'10. Свод Перечней'!C:H,6,0),""))&gt;1,IFERROR(VLOOKUP(C284,'10. Свод Перечней'!C:H,6,0),""),"")</f>
        <v>10.51.52.200-00000002</v>
      </c>
      <c r="I284" s="2"/>
    </row>
    <row r="285" spans="1:9" s="3" customFormat="1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 xml:space="preserve">Сметана 20% жирности </v>
      </c>
      <c r="C285" s="20" t="str">
        <f t="array" ref="C285">IFERROR(INDEX('10. Свод Перечней'!$C$4:$C$529,SMALL(IF("В"='10. Свод Перечней'!$I$4:$Q$529,ROW('10. Свод Перечней'!$C$4:$C$529)-3,""),ROW()-6)),"")</f>
        <v>Сметана тип 3</v>
      </c>
      <c r="D285" s="20" t="str">
        <f>IFERROR(VLOOKUP(C285,'10. Свод Перечней'!C:H,2,0),"")</f>
        <v>10.51.52.212</v>
      </c>
      <c r="E285" s="20" t="str">
        <f>IFERROR(VLOOKUP(C285,'10. Свод Перечней'!C:H,3,0),"")</f>
        <v>001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85" s="20" t="str">
        <f>IF(LEN(IFERROR(VLOOKUP(C285,'10. Свод Перечней'!C:H,6,0),""))&gt;1,IFERROR(VLOOKUP(C285,'10. Свод Перечней'!C:H,6,0),""),"")</f>
        <v>10.51.52.200-00000002</v>
      </c>
      <c r="I285" s="2"/>
    </row>
    <row r="286" spans="1:9" s="3" customFormat="1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>Сырки глазированные не более 9 % жирности</v>
      </c>
      <c r="C286" s="20" t="str">
        <f t="array" ref="C286">IFERROR(INDEX('10. Свод Перечней'!$C$4:$C$529,SMALL(IF("В"='10. Свод Перечней'!$I$4:$Q$529,ROW('10. Свод Перечней'!$C$4:$C$529)-3,""),ROW()-6)),"")</f>
        <v>Сырки творожные тип 1</v>
      </c>
      <c r="D286" s="20" t="str">
        <f>IFERROR(VLOOKUP(C286,'10. Свод Перечней'!C:H,2,0),"")</f>
        <v>10.51.56.152</v>
      </c>
      <c r="E286" s="20" t="str">
        <f>IFERROR(VLOOKUP(C286,'10. Свод Перечней'!C:H,3,0),"")</f>
        <v>085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86" s="20" t="str">
        <f>IF(LEN(IFERROR(VLOOKUP(C286,'10. Свод Перечней'!C:H,6,0),""))&gt;1,IFERROR(VLOOKUP(C286,'10. Свод Перечней'!C:H,6,0),""),"")</f>
        <v>10.51.56.152-00000003</v>
      </c>
      <c r="I286" s="2"/>
    </row>
    <row r="287" spans="1:9" s="3" customFormat="1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>Мороженое в ассортименте</v>
      </c>
      <c r="C287" s="20" t="str">
        <f t="array" ref="C287">IFERROR(INDEX('10. Свод Перечней'!$C$4:$C$529,SMALL(IF("В"='10. Свод Перечней'!$I$4:$Q$529,ROW('10. Свод Перечней'!$C$4:$C$529)-3,""),ROW()-6)),"")</f>
        <v>Мороженое тип 1</v>
      </c>
      <c r="D287" s="20" t="str">
        <f>IFERROR(VLOOKUP(C287,'10. Свод Перечней'!C:H,2,0),"")</f>
        <v>10.52.10.123</v>
      </c>
      <c r="E287" s="20" t="str">
        <f>IFERROR(VLOOKUP(C287,'10. Свод Перечней'!C:H,3,0),"")</f>
        <v>001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87" s="20" t="str">
        <f>IF(LEN(IFERROR(VLOOKUP(C287,'10. Свод Перечней'!C:H,6,0),""))&gt;1,IFERROR(VLOOKUP(C287,'10. Свод Перечней'!C:H,6,0),""),"")</f>
        <v>10.52.10.000-00000002</v>
      </c>
      <c r="I287" s="2"/>
    </row>
    <row r="288" spans="1:9" s="3" customFormat="1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>Рис шлифованный</v>
      </c>
      <c r="C288" s="20" t="str">
        <f t="array" ref="C288">IFERROR(INDEX('10. Свод Перечней'!$C$4:$C$529,SMALL(IF("В"='10. Свод Перечней'!$I$4:$Q$529,ROW('10. Свод Перечней'!$C$4:$C$529)-3,""),ROW()-6)),"")</f>
        <v>Рис тип 1</v>
      </c>
      <c r="D288" s="20" t="str">
        <f>IFERROR(VLOOKUP(C288,'10. Свод Перечней'!C:H,2,0),"")</f>
        <v>10.61.12.000</v>
      </c>
      <c r="E288" s="20" t="str">
        <f>IFERROR(VLOOKUP(C288,'10. Свод Перечней'!C:H,3,0),"")</f>
        <v>001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88" s="20" t="str">
        <f>IF(LEN(IFERROR(VLOOKUP(C288,'10. Свод Перечней'!C:H,6,0),""))&gt;1,IFERROR(VLOOKUP(C288,'10. Свод Перечней'!C:H,6,0),""),"")</f>
        <v>10.61.10.000-00000003</v>
      </c>
      <c r="I288" s="2"/>
    </row>
    <row r="289" spans="1:9" s="3" customFormat="1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 xml:space="preserve">Рис шлифованный дроблённый </v>
      </c>
      <c r="C289" s="20" t="str">
        <f t="array" ref="C289">IFERROR(INDEX('10. Свод Перечней'!$C$4:$C$529,SMALL(IF("В"='10. Свод Перечней'!$I$4:$Q$529,ROW('10. Свод Перечней'!$C$4:$C$529)-3,""),ROW()-6)),"")</f>
        <v>Рис тип 2</v>
      </c>
      <c r="D289" s="20" t="str">
        <f>IFERROR(VLOOKUP(C289,'10. Свод Перечней'!C:H,2,0),"")</f>
        <v>10.61.12.000</v>
      </c>
      <c r="E289" s="20" t="str">
        <f>IFERROR(VLOOKUP(C289,'10. Свод Перечней'!C:H,3,0),"")</f>
        <v>003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89" s="20" t="str">
        <f>IF(LEN(IFERROR(VLOOKUP(C289,'10. Свод Перечней'!C:H,6,0),""))&gt;1,IFERROR(VLOOKUP(C289,'10. Свод Перечней'!C:H,6,0),""),"")</f>
        <v>10.61.10.000-00000002</v>
      </c>
      <c r="I289" s="2"/>
    </row>
    <row r="290" spans="1:9" s="3" customFormat="1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 xml:space="preserve">Рис шлифованный дроблённый </v>
      </c>
      <c r="C290" s="20" t="str">
        <f t="array" ref="C290">IFERROR(INDEX('10. Свод Перечней'!$C$4:$C$529,SMALL(IF("В"='10. Свод Перечней'!$I$4:$Q$529,ROW('10. Свод Перечней'!$C$4:$C$529)-3,""),ROW()-6)),"")</f>
        <v>Рис тип 3</v>
      </c>
      <c r="D290" s="20" t="str">
        <f>IFERROR(VLOOKUP(C290,'10. Свод Перечней'!C:H,2,0),"")</f>
        <v>10.61.12.000</v>
      </c>
      <c r="E290" s="20" t="str">
        <f>IFERROR(VLOOKUP(C290,'10. Свод Перечней'!C:H,3,0),"")</f>
        <v>004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90" s="20" t="str">
        <f>IF(LEN(IFERROR(VLOOKUP(C290,'10. Свод Перечней'!C:H,6,0),""))&gt;1,IFERROR(VLOOKUP(C290,'10. Свод Перечней'!C:H,6,0),""),"")</f>
        <v>10.61.10.000-00000002</v>
      </c>
      <c r="I290" s="2"/>
    </row>
    <row r="291" spans="1:9" s="3" customFormat="1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>Рис шлифованный</v>
      </c>
      <c r="C291" s="20" t="str">
        <f t="array" ref="C291">IFERROR(INDEX('10. Свод Перечней'!$C$4:$C$529,SMALL(IF("В"='10. Свод Перечней'!$I$4:$Q$529,ROW('10. Свод Перечней'!$C$4:$C$529)-3,""),ROW()-6)),"")</f>
        <v>Рис тип 4</v>
      </c>
      <c r="D291" s="20" t="str">
        <f>IFERROR(VLOOKUP(C291,'10. Свод Перечней'!C:H,2,0),"")</f>
        <v>10.61.12.000</v>
      </c>
      <c r="E291" s="20" t="str">
        <f>IFERROR(VLOOKUP(C291,'10. Свод Перечней'!C:H,3,0),"")</f>
        <v>002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91" s="20" t="str">
        <f>IF(LEN(IFERROR(VLOOKUP(C291,'10. Свод Перечней'!C:H,6,0),""))&gt;1,IFERROR(VLOOKUP(C291,'10. Свод Перечней'!C:H,6,0),""),"")</f>
        <v>10.61.10.000-00000003</v>
      </c>
      <c r="I291" s="2"/>
    </row>
    <row r="292" spans="1:9" s="3" customFormat="1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 xml:space="preserve">Рис шлифованный </v>
      </c>
      <c r="C292" s="20" t="str">
        <f t="array" ref="C292">IFERROR(INDEX('10. Свод Перечней'!$C$4:$C$529,SMALL(IF("В"='10. Свод Перечней'!$I$4:$Q$529,ROW('10. Свод Перечней'!$C$4:$C$529)-3,""),ROW()-6)),"")</f>
        <v>Рис тип 5</v>
      </c>
      <c r="D292" s="20" t="str">
        <f>IFERROR(VLOOKUP(C292,'10. Свод Перечней'!C:H,2,0),"")</f>
        <v>10.61.12.000</v>
      </c>
      <c r="E292" s="20" t="str">
        <f>IFERROR(VLOOKUP(C292,'10. Свод Перечней'!C:H,3,0),"")</f>
        <v>005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92" s="20" t="str">
        <f>IF(LEN(IFERROR(VLOOKUP(C292,'10. Свод Перечней'!C:H,6,0),""))&gt;1,IFERROR(VLOOKUP(C292,'10. Свод Перечней'!C:H,6,0),""),"")</f>
        <v/>
      </c>
      <c r="I292" s="2"/>
    </row>
    <row r="293" spans="1:9" s="3" customFormat="1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Мука пшеничная, хлебопекарная</v>
      </c>
      <c r="C293" s="20" t="str">
        <f t="array" ref="C293">IFERROR(INDEX('10. Свод Перечней'!$C$4:$C$529,SMALL(IF("В"='10. Свод Перечней'!$I$4:$Q$529,ROW('10. Свод Перечней'!$C$4:$C$529)-3,""),ROW()-6)),"")</f>
        <v>Мука пшеничная тип 1</v>
      </c>
      <c r="D293" s="20" t="str">
        <f>IFERROR(VLOOKUP(C293,'10. Свод Перечней'!C:H,2,0),"")</f>
        <v>10.61.21.113</v>
      </c>
      <c r="E293" s="20" t="str">
        <f>IFERROR(VLOOKUP(C293,'10. Свод Перечней'!C:H,3,0),"")</f>
        <v>001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93" s="20" t="str">
        <f>IF(LEN(IFERROR(VLOOKUP(C293,'10. Свод Перечней'!C:H,6,0),""))&gt;1,IFERROR(VLOOKUP(C293,'10. Свод Перечней'!C:H,6,0),""),"")</f>
        <v>10.61.21.110-00000004</v>
      </c>
      <c r="I293" s="2"/>
    </row>
    <row r="294" spans="1:9" s="3" customFormat="1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Мука пшеничная, хлебопекарная</v>
      </c>
      <c r="C294" s="20" t="str">
        <f t="array" ref="C294">IFERROR(INDEX('10. Свод Перечней'!$C$4:$C$529,SMALL(IF("В"='10. Свод Перечней'!$I$4:$Q$529,ROW('10. Свод Перечней'!$C$4:$C$529)-3,""),ROW()-6)),"")</f>
        <v>Мука пшеничная тип 2</v>
      </c>
      <c r="D294" s="20" t="str">
        <f>IFERROR(VLOOKUP(C294,'10. Свод Перечней'!C:H,2,0),"")</f>
        <v>10.61.21.113</v>
      </c>
      <c r="E294" s="20" t="str">
        <f>IFERROR(VLOOKUP(C294,'10. Свод Перечней'!C:H,3,0),"")</f>
        <v>002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94" s="20" t="str">
        <f>IF(LEN(IFERROR(VLOOKUP(C294,'10. Свод Перечней'!C:H,6,0),""))&gt;1,IFERROR(VLOOKUP(C294,'10. Свод Перечней'!C:H,6,0),""),"")</f>
        <v>10.61.21.110-00000004</v>
      </c>
      <c r="I294" s="2"/>
    </row>
    <row r="295" spans="1:9" s="3" customFormat="1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 xml:space="preserve">Мука ржаная хлебопекарная </v>
      </c>
      <c r="C295" s="20" t="str">
        <f t="array" ref="C295">IFERROR(INDEX('10. Свод Перечней'!$C$4:$C$529,SMALL(IF("В"='10. Свод Перечней'!$I$4:$Q$529,ROW('10. Свод Перечней'!$C$4:$C$529)-3,""),ROW()-6)),"")</f>
        <v>Мука ржаная тип 1</v>
      </c>
      <c r="D295" s="20" t="str">
        <f>IFERROR(VLOOKUP(C295,'10. Свод Перечней'!C:H,2,0),"")</f>
        <v>10.61.22.111</v>
      </c>
      <c r="E295" s="20" t="str">
        <f>IFERROR(VLOOKUP(C295,'10. Свод Перечней'!C:H,3,0),"")</f>
        <v>001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295" s="20" t="str">
        <f>IF(LEN(IFERROR(VLOOKUP(C295,'10. Свод Перечней'!C:H,6,0),""))&gt;1,IFERROR(VLOOKUP(C295,'10. Свод Перечней'!C:H,6,0),""),"")</f>
        <v>10.61.22.110-00000002</v>
      </c>
      <c r="I295" s="2"/>
    </row>
    <row r="296" spans="1:9" s="3" customFormat="1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>Манная крупа, марка М</v>
      </c>
      <c r="C296" s="20" t="str">
        <f t="array" ref="C296">IFERROR(INDEX('10. Свод Перечней'!$C$4:$C$529,SMALL(IF("В"='10. Свод Перечней'!$I$4:$Q$529,ROW('10. Свод Перечней'!$C$4:$C$529)-3,""),ROW()-6)),"")</f>
        <v>Крупа манная тип 1</v>
      </c>
      <c r="D296" s="20" t="str">
        <f>IFERROR(VLOOKUP(C296,'10. Свод Перечней'!C:H,2,0),"")</f>
        <v>10.61.31.111</v>
      </c>
      <c r="E296" s="20" t="str">
        <f>IFERROR(VLOOKUP(C296,'10. Свод Перечней'!C:H,3,0),"")</f>
        <v>001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96" s="20" t="str">
        <f>IF(LEN(IFERROR(VLOOKUP(C296,'10. Свод Перечней'!C:H,6,0),""))&gt;1,IFERROR(VLOOKUP(C296,'10. Свод Перечней'!C:H,6,0),""),"")</f>
        <v>10.61.31.111-00000004</v>
      </c>
      <c r="I296" s="2"/>
    </row>
    <row r="297" spans="1:9" s="3" customFormat="1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Манная крупа, марка М</v>
      </c>
      <c r="C297" s="20" t="str">
        <f t="array" ref="C297">IFERROR(INDEX('10. Свод Перечней'!$C$4:$C$529,SMALL(IF("В"='10. Свод Перечней'!$I$4:$Q$529,ROW('10. Свод Перечней'!$C$4:$C$529)-3,""),ROW()-6)),"")</f>
        <v>Крупа манная тип 2</v>
      </c>
      <c r="D297" s="20" t="str">
        <f>IFERROR(VLOOKUP(C297,'10. Свод Перечней'!C:H,2,0),"")</f>
        <v>10.61.31.111</v>
      </c>
      <c r="E297" s="20" t="str">
        <f>IFERROR(VLOOKUP(C297,'10. Свод Перечней'!C:H,3,0),"")</f>
        <v>002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97" s="20" t="str">
        <f>IF(LEN(IFERROR(VLOOKUP(C297,'10. Свод Перечней'!C:H,6,0),""))&gt;1,IFERROR(VLOOKUP(C297,'10. Свод Перечней'!C:H,6,0),""),"")</f>
        <v>10.61.31.111-00000004</v>
      </c>
      <c r="I297" s="2"/>
    </row>
    <row r="298" spans="1:9" s="3" customFormat="1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Крупа пшеничная: «Артек»</v>
      </c>
      <c r="C298" s="20" t="str">
        <f t="array" ref="C298">IFERROR(INDEX('10. Свод Перечней'!$C$4:$C$529,SMALL(IF("В"='10. Свод Перечней'!$I$4:$Q$529,ROW('10. Свод Перечней'!$C$4:$C$529)-3,""),ROW()-6)),"")</f>
        <v>Крупа пшеничная тип 1</v>
      </c>
      <c r="D298" s="20" t="str">
        <f>IFERROR(VLOOKUP(C298,'10. Свод Перечней'!C:H,2,0),"")</f>
        <v>10.61.31.119</v>
      </c>
      <c r="E298" s="20" t="str">
        <f>IFERROR(VLOOKUP(C298,'10. Свод Перечней'!C:H,3,0),"")</f>
        <v>001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98" s="20" t="str">
        <f>IF(LEN(IFERROR(VLOOKUP(C298,'10. Свод Перечней'!C:H,6,0),""))&gt;1,IFERROR(VLOOKUP(C298,'10. Свод Перечней'!C:H,6,0),""),"")</f>
        <v>10.61.31.110-00000004</v>
      </c>
      <c r="I298" s="2"/>
    </row>
    <row r="299" spans="1:9" s="3" customFormat="1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Крупа пшеничная: «Артек»</v>
      </c>
      <c r="C299" s="20" t="str">
        <f t="array" ref="C299">IFERROR(INDEX('10. Свод Перечней'!$C$4:$C$529,SMALL(IF("В"='10. Свод Перечней'!$I$4:$Q$529,ROW('10. Свод Перечней'!$C$4:$C$529)-3,""),ROW()-6)),"")</f>
        <v>Крупа пшеничная тип 2</v>
      </c>
      <c r="D299" s="20" t="str">
        <f>IFERROR(VLOOKUP(C299,'10. Свод Перечней'!C:H,2,0),"")</f>
        <v>10.61.31.119</v>
      </c>
      <c r="E299" s="20" t="str">
        <f>IFERROR(VLOOKUP(C299,'10. Свод Перечней'!C:H,3,0),"")</f>
        <v>002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99" s="20" t="str">
        <f>IF(LEN(IFERROR(VLOOKUP(C299,'10. Свод Перечней'!C:H,6,0),""))&gt;1,IFERROR(VLOOKUP(C299,'10. Свод Перечней'!C:H,6,0),""),"")</f>
        <v>10.61.31.110-00000004</v>
      </c>
      <c r="I299" s="2"/>
    </row>
    <row r="300" spans="1:9" s="3" customFormat="1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Крупа пшеничная: «Полтавская №1»</v>
      </c>
      <c r="C300" s="20" t="str">
        <f t="array" ref="C300">IFERROR(INDEX('10. Свод Перечней'!$C$4:$C$529,SMALL(IF("В"='10. Свод Перечней'!$I$4:$Q$529,ROW('10. Свод Перечней'!$C$4:$C$529)-3,""),ROW()-6)),"")</f>
        <v>Крупа пшеничная тип 3</v>
      </c>
      <c r="D300" s="20" t="str">
        <f>IFERROR(VLOOKUP(C300,'10. Свод Перечней'!C:H,2,0),"")</f>
        <v>10.61.31.119</v>
      </c>
      <c r="E300" s="20" t="str">
        <f>IFERROR(VLOOKUP(C300,'10. Свод Перечней'!C:H,3,0),"")</f>
        <v>003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0" s="20" t="str">
        <f>IF(LEN(IFERROR(VLOOKUP(C300,'10. Свод Перечней'!C:H,6,0),""))&gt;1,IFERROR(VLOOKUP(C300,'10. Свод Перечней'!C:H,6,0),""),"")</f>
        <v>10.61.31.110-00000005</v>
      </c>
      <c r="I300" s="2"/>
    </row>
    <row r="301" spans="1:9" s="3" customFormat="1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Крупа пшеничная: «Полтавская №1»</v>
      </c>
      <c r="C301" s="20" t="str">
        <f t="array" ref="C301">IFERROR(INDEX('10. Свод Перечней'!$C$4:$C$529,SMALL(IF("В"='10. Свод Перечней'!$I$4:$Q$529,ROW('10. Свод Перечней'!$C$4:$C$529)-3,""),ROW()-6)),"")</f>
        <v>Крупа пшеничная тип 4</v>
      </c>
      <c r="D301" s="20" t="str">
        <f>IFERROR(VLOOKUP(C301,'10. Свод Перечней'!C:H,2,0),"")</f>
        <v>10.61.31.119</v>
      </c>
      <c r="E301" s="20" t="str">
        <f>IFERROR(VLOOKUP(C301,'10. Свод Перечней'!C:H,3,0),"")</f>
        <v>004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1" s="20" t="str">
        <f>IF(LEN(IFERROR(VLOOKUP(C301,'10. Свод Перечней'!C:H,6,0),""))&gt;1,IFERROR(VLOOKUP(C301,'10. Свод Перечней'!C:H,6,0),""),"")</f>
        <v>10.61.31.110-00000005</v>
      </c>
      <c r="I301" s="2"/>
    </row>
    <row r="302" spans="1:9" s="3" customFormat="1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Крупа гречневая ядрица</v>
      </c>
      <c r="C302" s="20" t="str">
        <f t="array" ref="C302">IFERROR(INDEX('10. Свод Перечней'!$C$4:$C$529,SMALL(IF("В"='10. Свод Перечней'!$I$4:$Q$529,ROW('10. Свод Перечней'!$C$4:$C$529)-3,""),ROW()-6)),"")</f>
        <v>Крупа гречневая тип 1</v>
      </c>
      <c r="D302" s="20" t="str">
        <f>IFERROR(VLOOKUP(C302,'10. Свод Перечней'!C:H,2,0),"")</f>
        <v>10.61.32.113</v>
      </c>
      <c r="E302" s="20" t="str">
        <f>IFERROR(VLOOKUP(C302,'10. Свод Перечней'!C:H,3,0),"")</f>
        <v>001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2" s="20" t="str">
        <f>IF(LEN(IFERROR(VLOOKUP(C302,'10. Свод Перечней'!C:H,6,0),""))&gt;1,IFERROR(VLOOKUP(C302,'10. Свод Перечней'!C:H,6,0),""),"")</f>
        <v>10.61.32.113-00000003</v>
      </c>
      <c r="I302" s="2"/>
    </row>
    <row r="303" spans="1:9" s="3" customFormat="1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Крупа гречневая ядрица</v>
      </c>
      <c r="C303" s="20" t="str">
        <f t="array" ref="C303">IFERROR(INDEX('10. Свод Перечней'!$C$4:$C$529,SMALL(IF("В"='10. Свод Перечней'!$I$4:$Q$529,ROW('10. Свод Перечней'!$C$4:$C$529)-3,""),ROW()-6)),"")</f>
        <v>Крупа гречневая тип 2</v>
      </c>
      <c r="D303" s="20" t="str">
        <f>IFERROR(VLOOKUP(C303,'10. Свод Перечней'!C:H,2,0),"")</f>
        <v>10.61.32.113</v>
      </c>
      <c r="E303" s="20" t="str">
        <f>IFERROR(VLOOKUP(C303,'10. Свод Перечней'!C:H,3,0),"")</f>
        <v>002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3" s="20" t="str">
        <f>IF(LEN(IFERROR(VLOOKUP(C303,'10. Свод Перечней'!C:H,6,0),""))&gt;1,IFERROR(VLOOKUP(C303,'10. Свод Перечней'!C:H,6,0),""),"")</f>
        <v>10.61.32.113-00000003</v>
      </c>
      <c r="I303" s="2"/>
    </row>
    <row r="304" spans="1:9" s="3" customFormat="1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Пшено шлифованное</v>
      </c>
      <c r="C304" s="20" t="str">
        <f t="array" ref="C304">IFERROR(INDEX('10. Свод Перечней'!$C$4:$C$529,SMALL(IF("В"='10. Свод Перечней'!$I$4:$Q$529,ROW('10. Свод Перечней'!$C$4:$C$529)-3,""),ROW()-6)),"")</f>
        <v>Пшено тип 1</v>
      </c>
      <c r="D304" s="20" t="str">
        <f>IFERROR(VLOOKUP(C304,'10. Свод Перечней'!C:H,2,0),"")</f>
        <v>10.61.32.114</v>
      </c>
      <c r="E304" s="20" t="str">
        <f>IFERROR(VLOOKUP(C304,'10. Свод Перечней'!C:H,3,0),"")</f>
        <v>001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4" s="20" t="str">
        <f>IF(LEN(IFERROR(VLOOKUP(C304,'10. Свод Перечней'!C:H,6,0),""))&gt;1,IFERROR(VLOOKUP(C304,'10. Свод Перечней'!C:H,6,0),""),"")</f>
        <v>10.61.32.114-00000004</v>
      </c>
      <c r="I304" s="2"/>
    </row>
    <row r="305" spans="1:9" s="3" customFormat="1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Пшено шлифованное</v>
      </c>
      <c r="C305" s="20" t="str">
        <f t="array" ref="C305">IFERROR(INDEX('10. Свод Перечней'!$C$4:$C$529,SMALL(IF("В"='10. Свод Перечней'!$I$4:$Q$529,ROW('10. Свод Перечней'!$C$4:$C$529)-3,""),ROW()-6)),"")</f>
        <v>Пшено тип 2</v>
      </c>
      <c r="D305" s="20" t="str">
        <f>IFERROR(VLOOKUP(C305,'10. Свод Перечней'!C:H,2,0),"")</f>
        <v>10.61.32.114</v>
      </c>
      <c r="E305" s="20" t="str">
        <f>IFERROR(VLOOKUP(C305,'10. Свод Перечней'!C:H,3,0),"")</f>
        <v>002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5" s="20" t="str">
        <f>IF(LEN(IFERROR(VLOOKUP(C305,'10. Свод Перечней'!C:H,6,0),""))&gt;1,IFERROR(VLOOKUP(C305,'10. Свод Перечней'!C:H,6,0),""),"")</f>
        <v>10.61.32.114-00000004</v>
      </c>
      <c r="I305" s="2"/>
    </row>
    <row r="306" spans="1:9" s="3" customFormat="1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Пшено шлифованное</v>
      </c>
      <c r="C306" s="20" t="str">
        <f t="array" ref="C306">IFERROR(INDEX('10. Свод Перечней'!$C$4:$C$529,SMALL(IF("В"='10. Свод Перечней'!$I$4:$Q$529,ROW('10. Свод Перечней'!$C$4:$C$529)-3,""),ROW()-6)),"")</f>
        <v>Пшено тип 3</v>
      </c>
      <c r="D306" s="20" t="str">
        <f>IFERROR(VLOOKUP(C306,'10. Свод Перечней'!C:H,2,0),"")</f>
        <v>10.61.32.114</v>
      </c>
      <c r="E306" s="20" t="str">
        <f>IFERROR(VLOOKUP(C306,'10. Свод Перечней'!C:H,3,0),"")</f>
        <v>003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6" s="20" t="str">
        <f>IF(LEN(IFERROR(VLOOKUP(C306,'10. Свод Перечней'!C:H,6,0),""))&gt;1,IFERROR(VLOOKUP(C306,'10. Свод Перечней'!C:H,6,0),""),"")</f>
        <v>10.61.32.114-00000003</v>
      </c>
      <c r="I306" s="2"/>
    </row>
    <row r="307" spans="1:9" s="3" customFormat="1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>Пшено шлифованное</v>
      </c>
      <c r="C307" s="20" t="str">
        <f t="array" ref="C307">IFERROR(INDEX('10. Свод Перечней'!$C$4:$C$529,SMALL(IF("В"='10. Свод Перечней'!$I$4:$Q$529,ROW('10. Свод Перечней'!$C$4:$C$529)-3,""),ROW()-6)),"")</f>
        <v>Пшено тип 4</v>
      </c>
      <c r="D307" s="20" t="str">
        <f>IFERROR(VLOOKUP(C307,'10. Свод Перечней'!C:H,2,0),"")</f>
        <v>10.61.32.114</v>
      </c>
      <c r="E307" s="20" t="str">
        <f>IFERROR(VLOOKUP(C307,'10. Свод Перечней'!C:H,3,0),"")</f>
        <v>004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7" s="20" t="str">
        <f>IF(LEN(IFERROR(VLOOKUP(C307,'10. Свод Перечней'!C:H,6,0),""))&gt;1,IFERROR(VLOOKUP(C307,'10. Свод Перечней'!C:H,6,0),""),"")</f>
        <v>10.61.32.114-00000003</v>
      </c>
      <c r="I307" s="2"/>
    </row>
    <row r="308" spans="1:9" s="3" customFormat="1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Крупа ячневая № 1</v>
      </c>
      <c r="C308" s="20" t="str">
        <f t="array" ref="C308">IFERROR(INDEX('10. Свод Перечней'!$C$4:$C$529,SMALL(IF("В"='10. Свод Перечней'!$I$4:$Q$529,ROW('10. Свод Перечней'!$C$4:$C$529)-3,""),ROW()-6)),"")</f>
        <v>Крупа ячневая тип 1</v>
      </c>
      <c r="D308" s="20" t="str">
        <f>IFERROR(VLOOKUP(C308,'10. Свод Перечней'!C:H,2,0),"")</f>
        <v>10.61.32.115</v>
      </c>
      <c r="E308" s="20" t="str">
        <f>IFERROR(VLOOKUP(C308,'10. Свод Перечней'!C:H,3,0),"")</f>
        <v>001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308" s="20" t="str">
        <f>IF(LEN(IFERROR(VLOOKUP(C308,'10. Свод Перечней'!C:H,6,0),""))&gt;1,IFERROR(VLOOKUP(C308,'10. Свод Перечней'!C:H,6,0),""),"")</f>
        <v>10.61.32.115-00000003</v>
      </c>
      <c r="I308" s="2"/>
    </row>
    <row r="309" spans="1:9" s="3" customFormat="1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>Крупа ячневая № 1</v>
      </c>
      <c r="C309" s="20" t="str">
        <f t="array" ref="C309">IFERROR(INDEX('10. Свод Перечней'!$C$4:$C$529,SMALL(IF("В"='10. Свод Перечней'!$I$4:$Q$529,ROW('10. Свод Перечней'!$C$4:$C$529)-3,""),ROW()-6)),"")</f>
        <v>Крупа ячневая тип 2</v>
      </c>
      <c r="D309" s="20" t="str">
        <f>IFERROR(VLOOKUP(C309,'10. Свод Перечней'!C:H,2,0),"")</f>
        <v>10.61.32.115</v>
      </c>
      <c r="E309" s="20" t="str">
        <f>IFERROR(VLOOKUP(C309,'10. Свод Перечней'!C:H,3,0),"")</f>
        <v>002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309" s="20" t="str">
        <f>IF(LEN(IFERROR(VLOOKUP(C309,'10. Свод Перечней'!C:H,6,0),""))&gt;1,IFERROR(VLOOKUP(C309,'10. Свод Перечней'!C:H,6,0),""),"")</f>
        <v>10.61.32.115-00000003</v>
      </c>
      <c r="I309" s="2"/>
    </row>
    <row r="310" spans="1:9" s="3" customFormat="1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>Крупа ячменная перловая № 1</v>
      </c>
      <c r="C310" s="20" t="str">
        <f t="array" ref="C310">IFERROR(INDEX('10. Свод Перечней'!$C$4:$C$529,SMALL(IF("В"='10. Свод Перечней'!$I$4:$Q$529,ROW('10. Свод Перечней'!$C$4:$C$529)-3,""),ROW()-6)),"")</f>
        <v>Крупа перловая тип 1</v>
      </c>
      <c r="D310" s="20" t="str">
        <f>IFERROR(VLOOKUP(C310,'10. Свод Перечней'!C:H,2,0),"")</f>
        <v>10.61.32.116</v>
      </c>
      <c r="E310" s="20" t="str">
        <f>IFERROR(VLOOKUP(C310,'10. Свод Перечней'!C:H,3,0),"")</f>
        <v>001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0" s="20" t="str">
        <f>IF(LEN(IFERROR(VLOOKUP(C310,'10. Свод Перечней'!C:H,6,0),""))&gt;1,IFERROR(VLOOKUP(C310,'10. Свод Перечней'!C:H,6,0),""),"")</f>
        <v>10.61.32.116-00000005</v>
      </c>
      <c r="I310" s="2"/>
    </row>
    <row r="311" spans="1:9" s="3" customFormat="1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>Крупа ячменная перловая № 1</v>
      </c>
      <c r="C311" s="20" t="str">
        <f t="array" ref="C311">IFERROR(INDEX('10. Свод Перечней'!$C$4:$C$529,SMALL(IF("В"='10. Свод Перечней'!$I$4:$Q$529,ROW('10. Свод Перечней'!$C$4:$C$529)-3,""),ROW()-6)),"")</f>
        <v>Крупа перловая тип 2</v>
      </c>
      <c r="D311" s="20" t="str">
        <f>IFERROR(VLOOKUP(C311,'10. Свод Перечней'!C:H,2,0),"")</f>
        <v>10.61.32.116</v>
      </c>
      <c r="E311" s="20" t="str">
        <f>IFERROR(VLOOKUP(C311,'10. Свод Перечней'!C:H,3,0),"")</f>
        <v>002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1" s="20" t="str">
        <f>IF(LEN(IFERROR(VLOOKUP(C311,'10. Свод Перечней'!C:H,6,0),""))&gt;1,IFERROR(VLOOKUP(C311,'10. Свод Перечней'!C:H,6,0),""),"")</f>
        <v>10.61.32.116-00000005</v>
      </c>
      <c r="I311" s="2"/>
    </row>
    <row r="312" spans="1:9" s="3" customFormat="1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>Крупа кукурузная шлифованная 
№ 1</v>
      </c>
      <c r="C312" s="20" t="str">
        <f t="array" ref="C312">IFERROR(INDEX('10. Свод Перечней'!$C$4:$C$529,SMALL(IF("В"='10. Свод Перечней'!$I$4:$Q$529,ROW('10. Свод Перечней'!$C$4:$C$529)-3,""),ROW()-6)),"")</f>
        <v>Крупа кукурузная тип 1</v>
      </c>
      <c r="D312" s="20" t="str">
        <f>IFERROR(VLOOKUP(C312,'10. Свод Перечней'!C:H,2,0),"")</f>
        <v>10.61.32.117</v>
      </c>
      <c r="E312" s="20" t="str">
        <f>IFERROR(VLOOKUP(C312,'10. Свод Перечней'!C:H,3,0),"")</f>
        <v>002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2" s="20" t="str">
        <f>IF(LEN(IFERROR(VLOOKUP(C312,'10. Свод Перечней'!C:H,6,0),""))&gt;1,IFERROR(VLOOKUP(C312,'10. Свод Перечней'!C:H,6,0),""),"")</f>
        <v>10.61.32.117-00000003</v>
      </c>
      <c r="I312" s="2"/>
    </row>
    <row r="313" spans="1:9" s="3" customFormat="1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>Крупа кукурузная шлифованная 
№ 1</v>
      </c>
      <c r="C313" s="20" t="str">
        <f t="array" ref="C313">IFERROR(INDEX('10. Свод Перечней'!$C$4:$C$529,SMALL(IF("В"='10. Свод Перечней'!$I$4:$Q$529,ROW('10. Свод Перечней'!$C$4:$C$529)-3,""),ROW()-6)),"")</f>
        <v>Крупа кукурузная тип 2</v>
      </c>
      <c r="D313" s="20" t="str">
        <f>IFERROR(VLOOKUP(C313,'10. Свод Перечней'!C:H,2,0),"")</f>
        <v>10.61.32.117</v>
      </c>
      <c r="E313" s="20" t="str">
        <f>IFERROR(VLOOKUP(C313,'10. Свод Перечней'!C:H,3,0),"")</f>
        <v>001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3" s="20" t="str">
        <f>IF(LEN(IFERROR(VLOOKUP(C313,'10. Свод Перечней'!C:H,6,0),""))&gt;1,IFERROR(VLOOKUP(C313,'10. Свод Перечней'!C:H,6,0),""),"")</f>
        <v>10.61.32.117-00000003</v>
      </c>
      <c r="I313" s="2"/>
    </row>
    <row r="314" spans="1:9" s="3" customFormat="1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>Крупа кукурузная шлифованная 
№ 4</v>
      </c>
      <c r="C314" s="20" t="str">
        <f t="array" ref="C314">IFERROR(INDEX('10. Свод Перечней'!$C$4:$C$529,SMALL(IF("В"='10. Свод Перечней'!$I$4:$Q$529,ROW('10. Свод Перечней'!$C$4:$C$529)-3,""),ROW()-6)),"")</f>
        <v>Крупа кукурузная тип 3</v>
      </c>
      <c r="D314" s="20" t="str">
        <f>IFERROR(VLOOKUP(C314,'10. Свод Перечней'!C:H,2,0),"")</f>
        <v>10.61.32.117</v>
      </c>
      <c r="E314" s="20" t="str">
        <f>IFERROR(VLOOKUP(C314,'10. Свод Перечней'!C:H,3,0),"")</f>
        <v>003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4" s="20" t="str">
        <f>IF(LEN(IFERROR(VLOOKUP(C314,'10. Свод Перечней'!C:H,6,0),""))&gt;1,IFERROR(VLOOKUP(C314,'10. Свод Перечней'!C:H,6,0),""),"")</f>
        <v>10.61.32.117-00000003</v>
      </c>
      <c r="I314" s="2"/>
    </row>
    <row r="315" spans="1:9" s="3" customFormat="1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Крупа кукурузная шлифованная 
№ 4</v>
      </c>
      <c r="C315" s="20" t="str">
        <f t="array" ref="C315">IFERROR(INDEX('10. Свод Перечней'!$C$4:$C$529,SMALL(IF("В"='10. Свод Перечней'!$I$4:$Q$529,ROW('10. Свод Перечней'!$C$4:$C$529)-3,""),ROW()-6)),"")</f>
        <v>Крупа кукурузная тип 4</v>
      </c>
      <c r="D315" s="20" t="str">
        <f>IFERROR(VLOOKUP(C315,'10. Свод Перечней'!C:H,2,0),"")</f>
        <v>10.61.32.117</v>
      </c>
      <c r="E315" s="20" t="str">
        <f>IFERROR(VLOOKUP(C315,'10. Свод Перечней'!C:H,3,0),"")</f>
        <v>004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5" s="20" t="str">
        <f>IF(LEN(IFERROR(VLOOKUP(C315,'10. Свод Перечней'!C:H,6,0),""))&gt;1,IFERROR(VLOOKUP(C315,'10. Свод Перечней'!C:H,6,0),""),"")</f>
        <v>10.61.32.117-00000003</v>
      </c>
      <c r="I315" s="2"/>
    </row>
    <row r="316" spans="1:9" s="3" customFormat="1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Крупа кукурузная шлифованная 
№ 5</v>
      </c>
      <c r="C316" s="20" t="str">
        <f t="array" ref="C316">IFERROR(INDEX('10. Свод Перечней'!$C$4:$C$529,SMALL(IF("В"='10. Свод Перечней'!$I$4:$Q$529,ROW('10. Свод Перечней'!$C$4:$C$529)-3,""),ROW()-6)),"")</f>
        <v>Крупа кукурузная тип 5</v>
      </c>
      <c r="D316" s="20" t="str">
        <f>IFERROR(VLOOKUP(C316,'10. Свод Перечней'!C:H,2,0),"")</f>
        <v>10.61.32.117</v>
      </c>
      <c r="E316" s="20" t="str">
        <f>IFERROR(VLOOKUP(C316,'10. Свод Перечней'!C:H,3,0),"")</f>
        <v>005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6" s="20" t="str">
        <f>IF(LEN(IFERROR(VLOOKUP(C316,'10. Свод Перечней'!C:H,6,0),""))&gt;1,IFERROR(VLOOKUP(C316,'10. Свод Перечней'!C:H,6,0),""),"")</f>
        <v>10.61.32.117-00000003</v>
      </c>
      <c r="I316" s="2"/>
    </row>
    <row r="317" spans="1:9" s="3" customFormat="1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Крупа кукурузная шлифованная 
№ 5</v>
      </c>
      <c r="C317" s="20" t="str">
        <f t="array" ref="C317">IFERROR(INDEX('10. Свод Перечней'!$C$4:$C$529,SMALL(IF("В"='10. Свод Перечней'!$I$4:$Q$529,ROW('10. Свод Перечней'!$C$4:$C$529)-3,""),ROW()-6)),"")</f>
        <v>Крупа кукурузная тип 6</v>
      </c>
      <c r="D317" s="20" t="str">
        <f>IFERROR(VLOOKUP(C317,'10. Свод Перечней'!C:H,2,0),"")</f>
        <v>10.61.32.117</v>
      </c>
      <c r="E317" s="20" t="str">
        <f>IFERROR(VLOOKUP(C317,'10. Свод Перечней'!C:H,3,0),"")</f>
        <v>006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7" s="20" t="str">
        <f>IF(LEN(IFERROR(VLOOKUP(C317,'10. Свод Перечней'!C:H,6,0),""))&gt;1,IFERROR(VLOOKUP(C317,'10. Свод Перечней'!C:H,6,0),""),"")</f>
        <v>10.61.32.117-00000003</v>
      </c>
      <c r="I317" s="2"/>
    </row>
    <row r="318" spans="1:9" s="3" customFormat="1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>Хлопья овсяные «Геркулес»</v>
      </c>
      <c r="C318" s="20" t="str">
        <f t="array" ref="C318">IFERROR(INDEX('10. Свод Перечней'!$C$4:$C$529,SMALL(IF("В"='10. Свод Перечней'!$I$4:$Q$529,ROW('10. Свод Перечней'!$C$4:$C$529)-3,""),ROW()-6)),"")</f>
        <v>Хлопья овсяные тип 1</v>
      </c>
      <c r="D318" s="20" t="str">
        <f>IFERROR(VLOOKUP(C318,'10. Свод Перечней'!C:H,2,0),"")</f>
        <v>10.61.33.111</v>
      </c>
      <c r="E318" s="20" t="str">
        <f>IFERROR(VLOOKUP(C318,'10. Свод Перечней'!C:H,3,0),"")</f>
        <v>001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18" s="20" t="str">
        <f>IF(LEN(IFERROR(VLOOKUP(C318,'10. Свод Перечней'!C:H,6,0),""))&gt;1,IFERROR(VLOOKUP(C318,'10. Свод Перечней'!C:H,6,0),""),"")</f>
        <v>10.61.33.111-00000003</v>
      </c>
      <c r="I318" s="2"/>
    </row>
    <row r="319" spans="1:9" s="3" customFormat="1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>Хлопья овсяные "Экстра" №1</v>
      </c>
      <c r="C319" s="20" t="str">
        <f t="array" ref="C319">IFERROR(INDEX('10. Свод Перечней'!$C$4:$C$529,SMALL(IF("В"='10. Свод Перечней'!$I$4:$Q$529,ROW('10. Свод Перечней'!$C$4:$C$529)-3,""),ROW()-6)),"")</f>
        <v>Хлопья овсяные тип 2</v>
      </c>
      <c r="D319" s="20" t="str">
        <f>IFERROR(VLOOKUP(C319,'10. Свод Перечней'!C:H,2,0),"")</f>
        <v>10.61.33.111</v>
      </c>
      <c r="E319" s="20" t="str">
        <f>IFERROR(VLOOKUP(C319,'10. Свод Перечней'!C:H,3,0),"")</f>
        <v>003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19" s="20" t="str">
        <f>IF(LEN(IFERROR(VLOOKUP(C319,'10. Свод Перечней'!C:H,6,0),""))&gt;1,IFERROR(VLOOKUP(C319,'10. Свод Перечней'!C:H,6,0),""),"")</f>
        <v>10.61.33.111-00000002</v>
      </c>
      <c r="I319" s="2"/>
    </row>
    <row r="320" spans="1:9" s="3" customFormat="1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>Хлопья овсяные "Экстра" №1</v>
      </c>
      <c r="C320" s="20" t="str">
        <f t="array" ref="C320">IFERROR(INDEX('10. Свод Перечней'!$C$4:$C$529,SMALL(IF("В"='10. Свод Перечней'!$I$4:$Q$529,ROW('10. Свод Перечней'!$C$4:$C$529)-3,""),ROW()-6)),"")</f>
        <v>Хлопья овсяные тип 3</v>
      </c>
      <c r="D320" s="20" t="str">
        <f>IFERROR(VLOOKUP(C320,'10. Свод Перечней'!C:H,2,0),"")</f>
        <v>10.61.33.111</v>
      </c>
      <c r="E320" s="20" t="str">
        <f>IFERROR(VLOOKUP(C320,'10. Свод Перечней'!C:H,3,0),"")</f>
        <v>002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0" s="20" t="str">
        <f>IF(LEN(IFERROR(VLOOKUP(C320,'10. Свод Перечней'!C:H,6,0),""))&gt;1,IFERROR(VLOOKUP(C320,'10. Свод Перечней'!C:H,6,0),""),"")</f>
        <v>10.61.33.111-00000002</v>
      </c>
      <c r="I320" s="2"/>
    </row>
    <row r="321" spans="1:9" s="3" customFormat="1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>Хлопья овсяные «Геркулес»</v>
      </c>
      <c r="C321" s="20" t="str">
        <f t="array" ref="C321">IFERROR(INDEX('10. Свод Перечней'!$C$4:$C$529,SMALL(IF("В"='10. Свод Перечней'!$I$4:$Q$529,ROW('10. Свод Перечней'!$C$4:$C$529)-3,""),ROW()-6)),"")</f>
        <v>Хлопья овсяные тип 4</v>
      </c>
      <c r="D321" s="20" t="str">
        <f>IFERROR(VLOOKUP(C321,'10. Свод Перечней'!C:H,2,0),"")</f>
        <v>10.61.33.111</v>
      </c>
      <c r="E321" s="20" t="str">
        <f>IFERROR(VLOOKUP(C321,'10. Свод Перечней'!C:H,3,0),"")</f>
        <v>004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1" s="20" t="str">
        <f>IF(LEN(IFERROR(VLOOKUP(C321,'10. Свод Перечней'!C:H,6,0),""))&gt;1,IFERROR(VLOOKUP(C321,'10. Свод Перечней'!C:H,6,0),""),"")</f>
        <v>10.61.33.111-00000003</v>
      </c>
      <c r="I321" s="2"/>
    </row>
    <row r="322" spans="1:9" s="3" customFormat="1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>Завтраки сухие. Хлопья пшеничные</v>
      </c>
      <c r="C322" s="20" t="str">
        <f t="array" ref="C322">IFERROR(INDEX('10. Свод Перечней'!$C$4:$C$529,SMALL(IF("В"='10. Свод Перечней'!$I$4:$Q$529,ROW('10. Свод Перечней'!$C$4:$C$529)-3,""),ROW()-6)),"")</f>
        <v>Завтраки сухие тип 2</v>
      </c>
      <c r="D322" s="20" t="str">
        <f>IFERROR(VLOOKUP(C322,'10. Свод Перечней'!C:H,2,0),"")</f>
        <v>10.61.33.113</v>
      </c>
      <c r="E322" s="20" t="str">
        <f>IFERROR(VLOOKUP(C322,'10. Свод Перечней'!C:H,3,0),"")</f>
        <v>001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322" s="20" t="str">
        <f>IF(LEN(IFERROR(VLOOKUP(C322,'10. Свод Перечней'!C:H,6,0),""))&gt;1,IFERROR(VLOOKUP(C322,'10. Свод Перечней'!C:H,6,0),""),"")</f>
        <v/>
      </c>
      <c r="I322" s="2"/>
    </row>
    <row r="323" spans="1:9" s="3" customFormat="1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Завтраки сухие. Хлопья кукурузные</v>
      </c>
      <c r="C323" s="20" t="str">
        <f t="array" ref="C323">IFERROR(INDEX('10. Свод Перечней'!$C$4:$C$529,SMALL(IF("В"='10. Свод Перечней'!$I$4:$Q$529,ROW('10. Свод Перечней'!$C$4:$C$529)-3,""),ROW()-6)),"")</f>
        <v>Завтраки сухие тип 1</v>
      </c>
      <c r="D323" s="20" t="str">
        <f>IFERROR(VLOOKUP(C323,'10. Свод Перечней'!C:H,2,0),"")</f>
        <v>10.61.33.115</v>
      </c>
      <c r="E323" s="20" t="str">
        <f>IFERROR(VLOOKUP(C323,'10. Свод Перечней'!C:H,3,0),"")</f>
        <v>001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323" s="20" t="str">
        <f>IF(LEN(IFERROR(VLOOKUP(C323,'10. Свод Перечней'!C:H,6,0),""))&gt;1,IFERROR(VLOOKUP(C323,'10. Свод Перечней'!C:H,6,0),""),"")</f>
        <v/>
      </c>
      <c r="I323" s="2"/>
    </row>
    <row r="324" spans="1:9" s="3" customFormat="1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Мюсли</v>
      </c>
      <c r="C324" s="20" t="str">
        <f t="array" ref="C324">IFERROR(INDEX('10. Свод Перечней'!$C$4:$C$529,SMALL(IF("В"='10. Свод Перечней'!$I$4:$Q$529,ROW('10. Свод Перечней'!$C$4:$C$529)-3,""),ROW()-6)),"")</f>
        <v>Мюсли тип 1</v>
      </c>
      <c r="D324" s="20" t="str">
        <f>IFERROR(VLOOKUP(C324,'10. Свод Перечней'!C:H,2,0),"")</f>
        <v>10.61.33.140</v>
      </c>
      <c r="E324" s="20" t="str">
        <f>IFERROR(VLOOKUP(C324,'10. Свод Перечней'!C:H,3,0),"")</f>
        <v>001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4" s="20" t="str">
        <f>IF(LEN(IFERROR(VLOOKUP(C324,'10. Свод Перечней'!C:H,6,0),""))&gt;1,IFERROR(VLOOKUP(C324,'10. Свод Перечней'!C:H,6,0),""),"")</f>
        <v/>
      </c>
      <c r="I324" s="2"/>
    </row>
    <row r="325" spans="1:9" s="3" customFormat="1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 xml:space="preserve">Крахмал картофельный, </v>
      </c>
      <c r="C325" s="20" t="str">
        <f t="array" ref="C325">IFERROR(INDEX('10. Свод Перечней'!$C$4:$C$529,SMALL(IF("В"='10. Свод Перечней'!$I$4:$Q$529,ROW('10. Свод Перечней'!$C$4:$C$529)-3,""),ROW()-6)),"")</f>
        <v>Крахмалы, кроме модифицированных тип 1</v>
      </c>
      <c r="D325" s="20" t="str">
        <f>IFERROR(VLOOKUP(C325,'10. Свод Перечней'!C:H,2,0),"")</f>
        <v>10.62.11.111</v>
      </c>
      <c r="E325" s="20" t="str">
        <f>IFERROR(VLOOKUP(C325,'10. Свод Перечней'!C:H,3,0),"")</f>
        <v>001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25" s="20" t="str">
        <f>IF(LEN(IFERROR(VLOOKUP(C325,'10. Свод Перечней'!C:H,6,0),""))&gt;1,IFERROR(VLOOKUP(C325,'10. Свод Перечней'!C:H,6,0),""),"")</f>
        <v>10.62.11.110-00000010</v>
      </c>
      <c r="I325" s="2"/>
    </row>
    <row r="326" spans="1:9" s="3" customFormat="1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 xml:space="preserve">Крахмал картофельный, </v>
      </c>
      <c r="C326" s="20" t="str">
        <f t="array" ref="C326">IFERROR(INDEX('10. Свод Перечней'!$C$4:$C$529,SMALL(IF("В"='10. Свод Перечней'!$I$4:$Q$529,ROW('10. Свод Перечней'!$C$4:$C$529)-3,""),ROW()-6)),"")</f>
        <v>Крахмалы, кроме модифицированных тип 2</v>
      </c>
      <c r="D326" s="20" t="str">
        <f>IFERROR(VLOOKUP(C326,'10. Свод Перечней'!C:H,2,0),"")</f>
        <v>10.62.11.111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26" s="20" t="str">
        <f>IF(LEN(IFERROR(VLOOKUP(C326,'10. Свод Перечней'!C:H,6,0),""))&gt;1,IFERROR(VLOOKUP(C326,'10. Свод Перечней'!C:H,6,0),""),"")</f>
        <v>10.62.11.110-00000010</v>
      </c>
      <c r="I326" s="2"/>
    </row>
    <row r="327" spans="1:9" s="3" customFormat="1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>Сироп шиповника</v>
      </c>
      <c r="C327" s="20" t="str">
        <f t="array" ref="C327">IFERROR(INDEX('10. Свод Перечней'!$C$4:$C$529,SMALL(IF("В"='10. Свод Перечней'!$I$4:$Q$529,ROW('10. Свод Перечней'!$C$4:$C$529)-3,""),ROW()-6)),"")</f>
        <v>Сироп шиповника тип 1</v>
      </c>
      <c r="D327" s="20" t="str">
        <f>IFERROR(VLOOKUP(C327,'10. Свод Перечней'!C:H,2,0),"")</f>
        <v>10.62.13.190</v>
      </c>
      <c r="E327" s="20" t="str">
        <f>IFERROR(VLOOKUP(C327,'10. Свод Перечней'!C:H,3,0),"")</f>
        <v>001</v>
      </c>
      <c r="F327" s="20" t="str">
        <f>IFERROR(VLOOKUP(C327,'10. Свод Перечней'!C:H,4,0),"")</f>
        <v>Л; ДМ3</v>
      </c>
      <c r="G327" s="9" t="str">
        <f>IFERROR(VLOOKUP(C327,'10.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20" t="str">
        <f>IF(LEN(IFERROR(VLOOKUP(C327,'10. Свод Перечней'!C:H,6,0),""))&gt;1,IFERROR(VLOOKUP(C327,'10. Свод Перечней'!C:H,6,0),""),"")</f>
        <v/>
      </c>
      <c r="I327" s="2"/>
    </row>
    <row r="328" spans="1:9" s="3" customFormat="1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Масло кукурузное рафинированное дезодорированное</v>
      </c>
      <c r="C328" s="20" t="str">
        <f t="array" ref="C328">IFERROR(INDEX('10. Свод Перечней'!$C$4:$C$529,SMALL(IF("В"='10. Свод Перечней'!$I$4:$Q$529,ROW('10. Свод Перечней'!$C$4:$C$529)-3,""),ROW()-6)),"")</f>
        <v>Масло кукурузное тип 1</v>
      </c>
      <c r="D328" s="20" t="str">
        <f>IFERROR(VLOOKUP(C328,'10. Свод Перечней'!C:H,2,0),"")</f>
        <v>10.62.14.120</v>
      </c>
      <c r="E328" s="20" t="str">
        <f>IFERROR(VLOOKUP(C328,'10. Свод Перечней'!C:H,3,0),"")</f>
        <v>001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28" s="20" t="str">
        <f>IF(LEN(IFERROR(VLOOKUP(C328,'10. Свод Перечней'!C:H,6,0),""))&gt;1,IFERROR(VLOOKUP(C328,'10. Свод Перечней'!C:H,6,0),""),"")</f>
        <v/>
      </c>
      <c r="I328" s="2"/>
    </row>
    <row r="329" spans="1:9" s="3" customFormat="1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 xml:space="preserve">Хлеб ржаной </v>
      </c>
      <c r="C329" s="20" t="str">
        <f t="array" ref="C329">IFERROR(INDEX('10. Свод Перечней'!$C$4:$C$529,SMALL(IF("В"='10. Свод Перечней'!$I$4:$Q$529,ROW('10. Свод Перечней'!$C$4:$C$529)-3,""),ROW()-6)),"")</f>
        <v>Хлеб недлительного хранения тип 1</v>
      </c>
      <c r="D329" s="20" t="str">
        <f>IFERROR(VLOOKUP(C329,'10. Свод Перечней'!C:H,2,0),"")</f>
        <v>10.71.11.112</v>
      </c>
      <c r="E329" s="20" t="str">
        <f>IFERROR(VLOOKUP(C329,'10. Свод Перечней'!C:H,3,0),"")</f>
        <v>002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29" s="20" t="str">
        <f>IF(LEN(IFERROR(VLOOKUP(C329,'10. Свод Перечней'!C:H,6,0),""))&gt;1,IFERROR(VLOOKUP(C329,'10. Свод Перечней'!C:H,6,0),""),"")</f>
        <v>10.71.11.110-00000003</v>
      </c>
      <c r="I329" s="2"/>
    </row>
    <row r="330" spans="1:9" s="3" customFormat="1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 xml:space="preserve">Хлеб ржаной </v>
      </c>
      <c r="C330" s="20" t="str">
        <f t="array" ref="C330">IFERROR(INDEX('10. Свод Перечней'!$C$4:$C$529,SMALL(IF("В"='10. Свод Перечней'!$I$4:$Q$529,ROW('10. Свод Перечней'!$C$4:$C$529)-3,""),ROW()-6)),"")</f>
        <v>Хлеб недлительного хранения тип 2</v>
      </c>
      <c r="D330" s="20" t="str">
        <f>IFERROR(VLOOKUP(C330,'10. Свод Перечней'!C:H,2,0),"")</f>
        <v>10.71.11.112</v>
      </c>
      <c r="E330" s="20" t="str">
        <f>IFERROR(VLOOKUP(C330,'10. Свод Перечней'!C:H,3,0),"")</f>
        <v>004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30" s="20" t="str">
        <f>IF(LEN(IFERROR(VLOOKUP(C330,'10. Свод Перечней'!C:H,6,0),""))&gt;1,IFERROR(VLOOKUP(C330,'10. Свод Перечней'!C:H,6,0),""),"")</f>
        <v>10.71.11.110-00000003</v>
      </c>
      <c r="I330" s="2"/>
    </row>
    <row r="331" spans="1:9" s="3" customFormat="1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 xml:space="preserve">Хлеб ржано-пшеничный обогащенный микронутриентами </v>
      </c>
      <c r="C331" s="20" t="str">
        <f t="array" ref="C331">IFERROR(INDEX('10. Свод Перечней'!$C$4:$C$529,SMALL(IF("В"='10. Свод Перечней'!$I$4:$Q$529,ROW('10. Свод Перечней'!$C$4:$C$529)-3,""),ROW()-6)),"")</f>
        <v>Хлеб недлительного хранения тип 3</v>
      </c>
      <c r="D331" s="20" t="str">
        <f>IFERROR(VLOOKUP(C331,'10. Свод Перечней'!C:H,2,0),"")</f>
        <v>10.71.11.112</v>
      </c>
      <c r="E331" s="20" t="str">
        <f>IFERROR(VLOOKUP(C331,'10. Свод Перечней'!C:H,3,0),"")</f>
        <v>001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31" s="20" t="str">
        <f>IF(LEN(IFERROR(VLOOKUP(C331,'10. Свод Перечней'!C:H,6,0),""))&gt;1,IFERROR(VLOOKUP(C331,'10. Свод Перечней'!C:H,6,0),""),"")</f>
        <v>10.71.11.110-00000002</v>
      </c>
      <c r="I331" s="2"/>
    </row>
    <row r="332" spans="1:9" s="3" customFormat="1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 xml:space="preserve">Хлеб ржано-пшеничный </v>
      </c>
      <c r="C332" s="20" t="str">
        <f t="array" ref="C332">IFERROR(INDEX('10. Свод Перечней'!$C$4:$C$529,SMALL(IF("В"='10. Свод Перечней'!$I$4:$Q$529,ROW('10. Свод Перечней'!$C$4:$C$529)-3,""),ROW()-6)),"")</f>
        <v>Хлеб недлительного хранения тип 4</v>
      </c>
      <c r="D332" s="20" t="str">
        <f>IFERROR(VLOOKUP(C332,'10. Свод Перечней'!C:H,2,0),"")</f>
        <v>10.71.11.112</v>
      </c>
      <c r="E332" s="20" t="str">
        <f>IFERROR(VLOOKUP(C332,'10. Свод Перечней'!C:H,3,0),"")</f>
        <v>003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32" s="20" t="str">
        <f>IF(LEN(IFERROR(VLOOKUP(C332,'10. Свод Перечней'!C:H,6,0),""))&gt;1,IFERROR(VLOOKUP(C332,'10. Свод Перечней'!C:H,6,0),""),"")</f>
        <v>10.71.11.110-00000002</v>
      </c>
      <c r="I332" s="2"/>
    </row>
    <row r="333" spans="1:9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 xml:space="preserve">Батон нарезной из муки высшего сорта </v>
      </c>
      <c r="C333" s="20" t="str">
        <f t="array" ref="C333">IFERROR(INDEX('10. Свод Перечней'!$C$4:$C$529,SMALL(IF("В"='10. Свод Перечней'!$I$4:$Q$529,ROW('10. Свод Перечней'!$C$4:$C$529)-3,""),ROW()-6)),"")</f>
        <v>Батон нарезной тип 2</v>
      </c>
      <c r="D333" s="20" t="str">
        <f>IFERROR(VLOOKUP(C333,'10. Свод Перечней'!C:H,2,0),"")</f>
        <v>10.71.11.121</v>
      </c>
      <c r="E333" s="20" t="str">
        <f>IFERROR(VLOOKUP(C333,'10. Свод Перечней'!C:H,3,0),"")</f>
        <v>001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33" s="20" t="str">
        <f>IF(LEN(IFERROR(VLOOKUP(C333,'10. Свод Перечней'!C:H,6,0),""))&gt;1,IFERROR(VLOOKUP(C333,'10. Свод Перечней'!C:H,6,0),""),"")</f>
        <v/>
      </c>
      <c r="I333" s="2"/>
    </row>
    <row r="334" spans="1:9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 xml:space="preserve">Батон нарезной из муки высшего сорта с микронутриентами, витаминами </v>
      </c>
      <c r="C334" s="20" t="str">
        <f t="array" ref="C334">IFERROR(INDEX('10. Свод Перечней'!$C$4:$C$529,SMALL(IF("В"='10. Свод Перечней'!$I$4:$Q$529,ROW('10. Свод Перечней'!$C$4:$C$529)-3,""),ROW()-6)),"")</f>
        <v>Батон нарезной тип 1</v>
      </c>
      <c r="D334" s="20" t="str">
        <f>IFERROR(VLOOKUP(C334,'10. Свод Перечней'!C:H,2,0),"")</f>
        <v>10.71.11.179</v>
      </c>
      <c r="E334" s="20" t="str">
        <f>IFERROR(VLOOKUP(C334,'10. Свод Перечней'!C:H,3,0),"")</f>
        <v>001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34" s="20" t="str">
        <f>IF(LEN(IFERROR(VLOOKUP(C334,'10. Свод Перечней'!C:H,6,0),""))&gt;1,IFERROR(VLOOKUP(C334,'10. Свод Перечней'!C:H,6,0),""),"")</f>
        <v/>
      </c>
      <c r="I334" s="2"/>
    </row>
    <row r="335" spans="1:9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Кондитерские изделия, обогащенные витаминно-минеральными комплексами</v>
      </c>
      <c r="C335" s="20" t="str">
        <f t="array" ref="C335">IFERROR(INDEX('10. Свод Перечней'!$C$4:$C$529,SMALL(IF("В"='10. Свод Перечней'!$I$4:$Q$529,ROW('10. Свод Перечней'!$C$4:$C$529)-3,""),ROW()-6)),"")</f>
        <v>Кондитерские изделия тип 1</v>
      </c>
      <c r="D335" s="20" t="str">
        <f>IFERROR(VLOOKUP(C335,'10. Свод Перечней'!C:H,2,0),"")</f>
        <v>10.71.11.179</v>
      </c>
      <c r="E335" s="20" t="str">
        <f>IFERROR(VLOOKUP(C335,'10. Свод Перечней'!C:H,3,0),"")</f>
        <v>004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20" t="str">
        <f>IF(LEN(IFERROR(VLOOKUP(C335,'10. Свод Перечней'!C:H,6,0),""))&gt;1,IFERROR(VLOOKUP(C335,'10. Свод Перечней'!C:H,6,0),""),"")</f>
        <v/>
      </c>
      <c r="I335" s="2"/>
    </row>
    <row r="336" spans="1:9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>Кондитерские изделия, обогащенные витаминно-минеральными комплексами</v>
      </c>
      <c r="C336" s="20" t="str">
        <f t="array" ref="C336">IFERROR(INDEX('10. Свод Перечней'!$C$4:$C$529,SMALL(IF("В"='10. Свод Перечней'!$I$4:$Q$529,ROW('10. Свод Перечней'!$C$4:$C$529)-3,""),ROW()-6)),"")</f>
        <v>Кондитерские изделия тип 2</v>
      </c>
      <c r="D336" s="20" t="str">
        <f>IFERROR(VLOOKUP(C336,'10. Свод Перечней'!C:H,2,0),"")</f>
        <v>10.71.11.179</v>
      </c>
      <c r="E336" s="20" t="str">
        <f>IFERROR(VLOOKUP(C336,'10. Свод Перечней'!C:H,3,0),"")</f>
        <v>003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20" t="str">
        <f>IF(LEN(IFERROR(VLOOKUP(C336,'10. Свод Перечней'!C:H,6,0),""))&gt;1,IFERROR(VLOOKUP(C336,'10. Свод Перечней'!C:H,6,0),""),"")</f>
        <v/>
      </c>
      <c r="I336" s="2"/>
    </row>
    <row r="337" spans="1:9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Кондитерские изделия</v>
      </c>
      <c r="C337" s="20" t="str">
        <f t="array" ref="C337">IFERROR(INDEX('10. Свод Перечней'!$C$4:$C$529,SMALL(IF("В"='10. Свод Перечней'!$I$4:$Q$529,ROW('10. Свод Перечней'!$C$4:$C$529)-3,""),ROW()-6)),"")</f>
        <v>Кондитерские изделия тип 3</v>
      </c>
      <c r="D337" s="20" t="str">
        <f>IFERROR(VLOOKUP(C337,'10. Свод Перечней'!C:H,2,0),"")</f>
        <v>10.71.11.179</v>
      </c>
      <c r="E337" s="20" t="str">
        <f>IFERROR(VLOOKUP(C337,'10. Свод Перечней'!C:H,3,0),"")</f>
        <v>005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20" t="str">
        <f>IF(LEN(IFERROR(VLOOKUP(C337,'10. Свод Перечней'!C:H,6,0),""))&gt;1,IFERROR(VLOOKUP(C337,'10. Свод Перечней'!C:H,6,0),""),"")</f>
        <v/>
      </c>
      <c r="I337" s="2"/>
    </row>
    <row r="338" spans="1:9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Кондитерские изделия</v>
      </c>
      <c r="C338" s="20" t="str">
        <f t="array" ref="C338">IFERROR(INDEX('10. Свод Перечней'!$C$4:$C$529,SMALL(IF("В"='10. Свод Перечней'!$I$4:$Q$529,ROW('10. Свод Перечней'!$C$4:$C$529)-3,""),ROW()-6)),"")</f>
        <v>Кондитерские изделия тип 4</v>
      </c>
      <c r="D338" s="20" t="str">
        <f>IFERROR(VLOOKUP(C338,'10. Свод Перечней'!C:H,2,0),"")</f>
        <v>10.71.11.179</v>
      </c>
      <c r="E338" s="20" t="str">
        <f>IFERROR(VLOOKUP(C338,'10. Свод Перечней'!C:H,3,0),"")</f>
        <v>006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20" t="str">
        <f>IF(LEN(IFERROR(VLOOKUP(C338,'10. Свод Перечней'!C:H,6,0),""))&gt;1,IFERROR(VLOOKUP(C338,'10. Свод Перечней'!C:H,6,0),""),"")</f>
        <v/>
      </c>
      <c r="I338" s="2"/>
    </row>
    <row r="339" spans="1:9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Изделия хлебобулочные бараночные (баранки, сушки, бублики)</v>
      </c>
      <c r="C339" s="20" t="str">
        <f t="array" ref="C339">IFERROR(INDEX('10. Свод Перечней'!$C$4:$C$529,SMALL(IF("В"='10. Свод Перечней'!$I$4:$Q$529,ROW('10. Свод Перечней'!$C$4:$C$529)-3,""),ROW()-6)),"")</f>
        <v>Изделия бараночные тип 1</v>
      </c>
      <c r="D339" s="20" t="str">
        <f>IFERROR(VLOOKUP(C339,'10. Свод Перечней'!C:H,2,0),"")</f>
        <v>10.72.11.110</v>
      </c>
      <c r="E339" s="20" t="str">
        <f>IFERROR(VLOOKUP(C339,'10. Свод Перечней'!C:H,3,0),"")</f>
        <v>001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39" s="20" t="str">
        <f>IF(LEN(IFERROR(VLOOKUP(C339,'10. Свод Перечней'!C:H,6,0),""))&gt;1,IFERROR(VLOOKUP(C339,'10. Свод Перечней'!C:H,6,0),""),"")</f>
        <v>10.72.11.110-00000001, 10.72.11.110-00000002, 10.72.11.110-00000003</v>
      </c>
      <c r="I339" s="2"/>
    </row>
    <row r="340" spans="1:9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>Изделия хлебобулочные бараночные (баранки, сушки, бублики)</v>
      </c>
      <c r="C340" s="20" t="str">
        <f t="array" ref="C340">IFERROR(INDEX('10. Свод Перечней'!$C$4:$C$529,SMALL(IF("В"='10. Свод Перечней'!$I$4:$Q$529,ROW('10. Свод Перечней'!$C$4:$C$529)-3,""),ROW()-6)),"")</f>
        <v>Изделия бараночные тип 2</v>
      </c>
      <c r="D340" s="20" t="str">
        <f>IFERROR(VLOOKUP(C340,'10. Свод Перечней'!C:H,2,0),"")</f>
        <v>10.72.11.110</v>
      </c>
      <c r="E340" s="20" t="str">
        <f>IFERROR(VLOOKUP(C340,'10. Свод Перечней'!C:H,3,0),"")</f>
        <v>002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0" s="20" t="str">
        <f>IF(LEN(IFERROR(VLOOKUP(C340,'10. Свод Перечней'!C:H,6,0),""))&gt;1,IFERROR(VLOOKUP(C340,'10. Свод Перечней'!C:H,6,0),""),"")</f>
        <v>10.72.11.110-00000001, 10.72.11.110-00000002, 10.72.11.110-00000003</v>
      </c>
      <c r="I340" s="2"/>
    </row>
    <row r="341" spans="1:9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>Изделия хлебобулочные бараночные (баранки, сушки, бублики) в ассортименте</v>
      </c>
      <c r="C341" s="20" t="str">
        <f t="array" ref="C341">IFERROR(INDEX('10. Свод Перечней'!$C$4:$C$529,SMALL(IF("В"='10. Свод Перечней'!$I$4:$Q$529,ROW('10. Свод Перечней'!$C$4:$C$529)-3,""),ROW()-6)),"")</f>
        <v>Изделия бараночные тип 3</v>
      </c>
      <c r="D341" s="20" t="str">
        <f>IFERROR(VLOOKUP(C341,'10. Свод Перечней'!C:H,2,0),"")</f>
        <v>10.72.11.110</v>
      </c>
      <c r="E341" s="20" t="str">
        <f>IFERROR(VLOOKUP(C341,'10. Свод Перечней'!C:H,3,0),"")</f>
        <v>003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41" s="20" t="str">
        <f>IF(LEN(IFERROR(VLOOKUP(C341,'10. Свод Перечней'!C:H,6,0),""))&gt;1,IFERROR(VLOOKUP(C341,'10. Свод Перечней'!C:H,6,0),""),"")</f>
        <v>10.72.11.110-00000001, 10.72.11.110-00000002, 10.72.11.110-00000003</v>
      </c>
      <c r="I341" s="2"/>
    </row>
    <row r="342" spans="1:9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>Изделия хлебобулочные бараночные (баранки, сушки, бублики) в ассортименте</v>
      </c>
      <c r="C342" s="20" t="str">
        <f t="array" ref="C342">IFERROR(INDEX('10. Свод Перечней'!$C$4:$C$529,SMALL(IF("В"='10. Свод Перечней'!$I$4:$Q$529,ROW('10. Свод Перечней'!$C$4:$C$529)-3,""),ROW()-6)),"")</f>
        <v>Изделия бараночные тип 4</v>
      </c>
      <c r="D342" s="20" t="str">
        <f>IFERROR(VLOOKUP(C342,'10. Свод Перечней'!C:H,2,0),"")</f>
        <v>10.72.11.110</v>
      </c>
      <c r="E342" s="20" t="str">
        <f>IFERROR(VLOOKUP(C342,'10. Свод Перечней'!C:H,3,0),"")</f>
        <v>004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42" s="20" t="str">
        <f>IF(LEN(IFERROR(VLOOKUP(C342,'10. Свод Перечней'!C:H,6,0),""))&gt;1,IFERROR(VLOOKUP(C342,'10. Свод Перечней'!C:H,6,0),""),"")</f>
        <v>10.72.11.110-00000001, 10.72.11.110-00000002, 10.72.11.110-00000003</v>
      </c>
      <c r="I342" s="2"/>
    </row>
    <row r="343" spans="1:9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>Сухари сдобные пшеничные в ассортименте, из муки пшеничной хлебопекарной высшего сорта</v>
      </c>
      <c r="C343" s="20" t="str">
        <f t="array" ref="C343">IFERROR(INDEX('10. Свод Перечней'!$C$4:$C$529,SMALL(IF("В"='10. Свод Перечней'!$I$4:$Q$529,ROW('10. Свод Перечней'!$C$4:$C$529)-3,""),ROW()-6)),"")</f>
        <v>Изделия сухарные тип 1</v>
      </c>
      <c r="D343" s="20" t="str">
        <f>IFERROR(VLOOKUP(C343,'10. Свод Перечней'!C:H,2,0),"")</f>
        <v>10.72.11.120</v>
      </c>
      <c r="E343" s="20" t="str">
        <f>IFERROR(VLOOKUP(C343,'10. Свод Перечней'!C:H,3,0),"")</f>
        <v>003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43" s="20" t="str">
        <f>IF(LEN(IFERROR(VLOOKUP(C343,'10. Свод Перечней'!C:H,6,0),""))&gt;1,IFERROR(VLOOKUP(C343,'10. Свод Перечней'!C:H,6,0),""),"")</f>
        <v>10.72.11.120-00000001</v>
      </c>
      <c r="I343" s="2"/>
    </row>
    <row r="344" spans="1:9" s="3" customFormat="1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>Сухари сдобные пшеничные в ассортименте, из муки пшеничной хлебопекарной высшего сорта</v>
      </c>
      <c r="C344" s="20" t="str">
        <f t="array" ref="C344">IFERROR(INDEX('10. Свод Перечней'!$C$4:$C$529,SMALL(IF("В"='10. Свод Перечней'!$I$4:$Q$529,ROW('10. Свод Перечней'!$C$4:$C$529)-3,""),ROW()-6)),"")</f>
        <v>Изделия сухарные тип 2</v>
      </c>
      <c r="D344" s="20" t="str">
        <f>IFERROR(VLOOKUP(C344,'10. Свод Перечней'!C:H,2,0),"")</f>
        <v>10.72.11.120</v>
      </c>
      <c r="E344" s="20" t="str">
        <f>IFERROR(VLOOKUP(C344,'10. Свод Перечней'!C:H,3,0),"")</f>
        <v>002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44" s="20" t="str">
        <f>IF(LEN(IFERROR(VLOOKUP(C344,'10. Свод Перечней'!C:H,6,0),""))&gt;1,IFERROR(VLOOKUP(C344,'10. Свод Перечней'!C:H,6,0),""),"")</f>
        <v>10.72.11.120-00000001</v>
      </c>
      <c r="I344" s="2"/>
    </row>
    <row r="345" spans="1:9" s="3" customFormat="1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>Сухари панировочные</v>
      </c>
      <c r="C345" s="20" t="str">
        <f t="array" ref="C345">IFERROR(INDEX('10. Свод Перечней'!$C$4:$C$529,SMALL(IF("В"='10. Свод Перечней'!$I$4:$Q$529,ROW('10. Свод Перечней'!$C$4:$C$529)-3,""),ROW()-6)),"")</f>
        <v>Сухари панировочные тип 1</v>
      </c>
      <c r="D345" s="20" t="str">
        <f>IFERROR(VLOOKUP(C345,'10. Свод Перечней'!C:H,2,0),"")</f>
        <v>10.72.11.120</v>
      </c>
      <c r="E345" s="20" t="str">
        <f>IFERROR(VLOOKUP(C345,'10. Свод Перечней'!C:H,3,0),"")</f>
        <v>001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45" s="20" t="str">
        <f>IF(LEN(IFERROR(VLOOKUP(C345,'10. Свод Перечней'!C:H,6,0),""))&gt;1,IFERROR(VLOOKUP(C345,'10. Свод Перечней'!C:H,6,0),""),"")</f>
        <v>10.72.11.120-00000008, 10.72.11.120-00000007, 10.72.11.120-00000006, 10.72.11.120-00000005</v>
      </c>
      <c r="I345" s="2"/>
    </row>
    <row r="346" spans="1:9" s="3" customFormat="1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>Палочки хлебные</v>
      </c>
      <c r="C346" s="20" t="str">
        <f t="array" ref="C346">IFERROR(INDEX('10. Свод Перечней'!$C$4:$C$529,SMALL(IF("В"='10. Свод Перечней'!$I$4:$Q$529,ROW('10. Свод Перечней'!$C$4:$C$529)-3,""),ROW()-6)),"")</f>
        <v>Палочки хлебные тип 1</v>
      </c>
      <c r="D346" s="20" t="str">
        <f>IFERROR(VLOOKUP(C346,'10. Свод Перечней'!C:H,2,0),"")</f>
        <v>10.72.11.150</v>
      </c>
      <c r="E346" s="20" t="str">
        <f>IFERROR(VLOOKUP(C346,'10. Свод Перечней'!C:H,3,0),"")</f>
        <v>001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346" s="20" t="str">
        <f>IF(LEN(IFERROR(VLOOKUP(C346,'10. Свод Перечней'!C:H,6,0),""))&gt;1,IFERROR(VLOOKUP(C346,'10. Свод Перечней'!C:H,6,0),""),"")</f>
        <v>10.72.11.150-00000001</v>
      </c>
      <c r="I346" s="2"/>
    </row>
    <row r="347" spans="1:9" s="3" customFormat="1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>Пряники заварные глазированные без начинки в ассортименте</v>
      </c>
      <c r="C347" s="20" t="str">
        <f t="array" ref="C347">IFERROR(INDEX('10. Свод Перечней'!$C$4:$C$529,SMALL(IF("В"='10. Свод Перечней'!$I$4:$Q$529,ROW('10. Свод Перечней'!$C$4:$C$529)-3,""),ROW()-6)),"")</f>
        <v>Пряники тип 1</v>
      </c>
      <c r="D347" s="20" t="str">
        <f>IFERROR(VLOOKUP(C347,'10. Свод Перечней'!C:H,2,0),"")</f>
        <v>10.72.12.112</v>
      </c>
      <c r="E347" s="20" t="str">
        <f>IFERROR(VLOOKUP(C347,'10. Свод Перечней'!C:H,3,0),"")</f>
        <v>001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7" s="20" t="str">
        <f>IF(LEN(IFERROR(VLOOKUP(C347,'10. Свод Перечней'!C:H,6,0),""))&gt;1,IFERROR(VLOOKUP(C347,'10. Свод Перечней'!C:H,6,0),""),"")</f>
        <v>10.72.12.112-00000001</v>
      </c>
      <c r="I347" s="2"/>
    </row>
    <row r="348" spans="1:9" s="3" customFormat="1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Пряники заварные глазированные без начинки в ассортименте</v>
      </c>
      <c r="C348" s="20" t="str">
        <f t="array" ref="C348">IFERROR(INDEX('10. Свод Перечней'!$C$4:$C$529,SMALL(IF("В"='10. Свод Перечней'!$I$4:$Q$529,ROW('10. Свод Перечней'!$C$4:$C$529)-3,""),ROW()-6)),"")</f>
        <v>Пряники тип 2</v>
      </c>
      <c r="D348" s="20" t="str">
        <f>IFERROR(VLOOKUP(C348,'10. Свод Перечней'!C:H,2,0),"")</f>
        <v>10.72.12.112</v>
      </c>
      <c r="E348" s="20" t="str">
        <f>IFERROR(VLOOKUP(C348,'10. Свод Перечней'!C:H,3,0),"")</f>
        <v>002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8" s="20" t="str">
        <f>IF(LEN(IFERROR(VLOOKUP(C348,'10. Свод Перечней'!C:H,6,0),""))&gt;1,IFERROR(VLOOKUP(C348,'10. Свод Перечней'!C:H,6,0),""),"")</f>
        <v>10.72.12.112-00000001</v>
      </c>
      <c r="I348" s="2"/>
    </row>
    <row r="349" spans="1:9" s="3" customFormat="1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Пряники заварные глазированные с начинкой в ассортименте</v>
      </c>
      <c r="C349" s="20" t="str">
        <f t="array" ref="C349">IFERROR(INDEX('10. Свод Перечней'!$C$4:$C$529,SMALL(IF("В"='10. Свод Перечней'!$I$4:$Q$529,ROW('10. Свод Перечней'!$C$4:$C$529)-3,""),ROW()-6)),"")</f>
        <v>Пряники тип 3</v>
      </c>
      <c r="D349" s="20" t="str">
        <f>IFERROR(VLOOKUP(C349,'10. Свод Перечней'!C:H,2,0),"")</f>
        <v>10.72.12.112</v>
      </c>
      <c r="E349" s="20" t="str">
        <f>IFERROR(VLOOKUP(C349,'10. Свод Перечней'!C:H,3,0),"")</f>
        <v>003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9" s="20" t="str">
        <f>IF(LEN(IFERROR(VLOOKUP(C349,'10. Свод Перечней'!C:H,6,0),""))&gt;1,IFERROR(VLOOKUP(C349,'10. Свод Перечней'!C:H,6,0),""),"")</f>
        <v>10.72.12.112-00000001</v>
      </c>
      <c r="I349" s="2"/>
    </row>
    <row r="350" spans="1:9" s="3" customFormat="1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>Пряники заварные глазированные с начинкой в ассортименте</v>
      </c>
      <c r="C350" s="20" t="str">
        <f t="array" ref="C350">IFERROR(INDEX('10. Свод Перечней'!$C$4:$C$529,SMALL(IF("В"='10. Свод Перечней'!$I$4:$Q$529,ROW('10. Свод Перечней'!$C$4:$C$529)-3,""),ROW()-6)),"")</f>
        <v>Пряники тип 4</v>
      </c>
      <c r="D350" s="20" t="str">
        <f>IFERROR(VLOOKUP(C350,'10. Свод Перечней'!C:H,2,0),"")</f>
        <v>10.72.12.112</v>
      </c>
      <c r="E350" s="20" t="str">
        <f>IFERROR(VLOOKUP(C350,'10. Свод Перечней'!C:H,3,0),"")</f>
        <v>006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50" s="20" t="str">
        <f>IF(LEN(IFERROR(VLOOKUP(C350,'10. Свод Перечней'!C:H,6,0),""))&gt;1,IFERROR(VLOOKUP(C350,'10. Свод Перечней'!C:H,6,0),""),"")</f>
        <v>10.72.12.112-00000001</v>
      </c>
      <c r="I350" s="2"/>
    </row>
    <row r="351" spans="1:9" s="3" customFormat="1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>Кексы в ассортименте</v>
      </c>
      <c r="C351" s="20" t="str">
        <f t="array" ref="C351">IFERROR(INDEX('10. Свод Перечней'!$C$4:$C$529,SMALL(IF("В"='10. Свод Перечней'!$I$4:$Q$529,ROW('10. Свод Перечней'!$C$4:$C$529)-3,""),ROW()-6)),"")</f>
        <v>Кекс тип 1</v>
      </c>
      <c r="D351" s="20" t="str">
        <f>IFERROR(VLOOKUP(C351,'10. Свод Перечней'!C:H,2,0),"")</f>
        <v>10.72.12.114</v>
      </c>
      <c r="E351" s="20" t="str">
        <f>IFERROR(VLOOKUP(C351,'10. Свод Перечней'!C:H,3,0),"")</f>
        <v>001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51" s="20" t="str">
        <f>IF(LEN(IFERROR(VLOOKUP(C351,'10. Свод Перечней'!C:H,6,0),""))&gt;1,IFERROR(VLOOKUP(C351,'10. Свод Перечней'!C:H,6,0),""),"")</f>
        <v>10.72.12.114-00000001</v>
      </c>
      <c r="I351" s="2"/>
    </row>
    <row r="352" spans="1:9" s="3" customFormat="1" ht="99.95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 xml:space="preserve">Печенье сахарное в ассортименте </v>
      </c>
      <c r="C352" s="20" t="str">
        <f t="array" ref="C352">IFERROR(INDEX('10. Свод Перечней'!$C$4:$C$529,SMALL(IF("В"='10. Свод Перечней'!$I$4:$Q$529,ROW('10. Свод Перечней'!$C$4:$C$529)-3,""),ROW()-6)),"")</f>
        <v>Печенье сладкое тип 2</v>
      </c>
      <c r="D352" s="20" t="str">
        <f>IFERROR(VLOOKUP(C352,'10. Свод Перечней'!C:H,2,0),"")</f>
        <v>10.72.12.120</v>
      </c>
      <c r="E352" s="20" t="str">
        <f>IFERROR(VLOOKUP(C352,'10. Свод Перечней'!C:H,3,0),"")</f>
        <v>005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352" s="20" t="str">
        <f>IF(LEN(IFERROR(VLOOKUP(C352,'10. Свод Перечней'!C:H,6,0),""))&gt;1,IFERROR(VLOOKUP(C352,'10. Свод Перечней'!C:H,6,0),""),"")</f>
        <v>10.72.12.120-00000002</v>
      </c>
      <c r="I352" s="2"/>
    </row>
    <row r="353" spans="1:9" s="3" customFormat="1" ht="99.9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 xml:space="preserve">Печенье сахарное в ассортименте </v>
      </c>
      <c r="C353" s="20" t="str">
        <f t="array" ref="C353">IFERROR(INDEX('10. Свод Перечней'!$C$4:$C$529,SMALL(IF("В"='10. Свод Перечней'!$I$4:$Q$529,ROW('10. Свод Перечней'!$C$4:$C$529)-3,""),ROW()-6)),"")</f>
        <v>Печенье сладкое тип 3</v>
      </c>
      <c r="D353" s="20" t="str">
        <f>IFERROR(VLOOKUP(C353,'10. Свод Перечней'!C:H,2,0),"")</f>
        <v>10.72.12.120</v>
      </c>
      <c r="E353" s="20" t="str">
        <f>IFERROR(VLOOKUP(C353,'10. Свод Перечней'!C:H,3,0),"")</f>
        <v>006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3" s="20" t="str">
        <f>IF(LEN(IFERROR(VLOOKUP(C353,'10. Свод Перечней'!C:H,6,0),""))&gt;1,IFERROR(VLOOKUP(C353,'10. Свод Перечней'!C:H,6,0),""),"")</f>
        <v>10.72.12.120-00000002</v>
      </c>
      <c r="I353" s="2"/>
    </row>
    <row r="354" spans="1:9" s="3" customFormat="1" ht="99.95" customHeight="1">
      <c r="A354" s="20">
        <f>IF(LEN(C354)&gt;0,MAX($A$6:A353)+1,"")</f>
        <v>348</v>
      </c>
      <c r="B354" s="10" t="str">
        <f>IFERROR(INDEX('10. Свод Перечней'!B:C,MATCH(C354,'10. Свод Перечней'!C:C,0),1),"")</f>
        <v xml:space="preserve">Печенье сдобное в ассортименте </v>
      </c>
      <c r="C354" s="20" t="str">
        <f t="array" ref="C354">IFERROR(INDEX('10. Свод Перечней'!$C$4:$C$529,SMALL(IF("В"='10. Свод Перечней'!$I$4:$Q$529,ROW('10. Свод Перечней'!$C$4:$C$529)-3,""),ROW()-6)),"")</f>
        <v>Печенье сладкое тип 4</v>
      </c>
      <c r="D354" s="20" t="str">
        <f>IFERROR(VLOOKUP(C354,'10. Свод Перечней'!C:H,2,0),"")</f>
        <v>10.72.12.120</v>
      </c>
      <c r="E354" s="20" t="str">
        <f>IFERROR(VLOOKUP(C354,'10. Свод Перечней'!C:H,3,0),"")</f>
        <v>007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354" s="20" t="str">
        <f>IF(LEN(IFERROR(VLOOKUP(C354,'10. Свод Перечней'!C:H,6,0),""))&gt;1,IFERROR(VLOOKUP(C354,'10. Свод Перечней'!C:H,6,0),""),"")</f>
        <v>10.72.12.120-00000001</v>
      </c>
      <c r="I354" s="2"/>
    </row>
    <row r="355" spans="1:9" s="3" customFormat="1" ht="99.95" customHeight="1">
      <c r="A355" s="20">
        <f>IF(LEN(C355)&gt;0,MAX($A$6:A354)+1,"")</f>
        <v>349</v>
      </c>
      <c r="B355" s="10" t="str">
        <f>IFERROR(INDEX('10. Свод Перечней'!B:C,MATCH(C355,'10. Свод Перечней'!C:C,0),1),"")</f>
        <v xml:space="preserve">Печенье сдобное в ассортименте </v>
      </c>
      <c r="C355" s="20" t="str">
        <f t="array" ref="C355">IFERROR(INDEX('10. Свод Перечней'!$C$4:$C$529,SMALL(IF("В"='10. Свод Перечней'!$I$4:$Q$529,ROW('10. Свод Перечней'!$C$4:$C$529)-3,""),ROW()-6)),"")</f>
        <v>Печенье сладкое тип 5</v>
      </c>
      <c r="D355" s="20" t="str">
        <f>IFERROR(VLOOKUP(C355,'10. Свод Перечней'!C:H,2,0),"")</f>
        <v>10.72.12.120</v>
      </c>
      <c r="E355" s="20" t="str">
        <f>IFERROR(VLOOKUP(C355,'10. Свод Перечней'!C:H,3,0),"")</f>
        <v>008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5" s="20" t="str">
        <f>IF(LEN(IFERROR(VLOOKUP(C355,'10. Свод Перечней'!C:H,6,0),""))&gt;1,IFERROR(VLOOKUP(C355,'10. Свод Перечней'!C:H,6,0),""),"")</f>
        <v>10.72.12.120-00000001</v>
      </c>
      <c r="I355" s="2"/>
    </row>
    <row r="356" spans="1:9" s="3" customFormat="1" ht="99.95" customHeight="1">
      <c r="A356" s="20">
        <f>IF(LEN(C356)&gt;0,MAX($A$6:A355)+1,"")</f>
        <v>350</v>
      </c>
      <c r="B356" s="10" t="str">
        <f>IFERROR(INDEX('10. Свод Перечней'!B:C,MATCH(C356,'10. Свод Перечней'!C:C,0),1),"")</f>
        <v xml:space="preserve">Печенье затяжное в ассортименте </v>
      </c>
      <c r="C356" s="20" t="str">
        <f t="array" ref="C356">IFERROR(INDEX('10. Свод Перечней'!$C$4:$C$529,SMALL(IF("В"='10. Свод Перечней'!$I$4:$Q$529,ROW('10. Свод Перечней'!$C$4:$C$529)-3,""),ROW()-6)),"")</f>
        <v>Печенье сладкое тип 6</v>
      </c>
      <c r="D356" s="20" t="str">
        <f>IFERROR(VLOOKUP(C356,'10. Свод Перечней'!C:H,2,0),"")</f>
        <v>10.72.12.120</v>
      </c>
      <c r="E356" s="20" t="str">
        <f>IFERROR(VLOOKUP(C356,'10. Свод Перечней'!C:H,3,0),"")</f>
        <v>002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6" s="20" t="str">
        <f>IF(LEN(IFERROR(VLOOKUP(C356,'10. Свод Перечней'!C:H,6,0),""))&gt;1,IFERROR(VLOOKUP(C356,'10. Свод Перечней'!C:H,6,0),""),"")</f>
        <v>10.72.12.120-00000006</v>
      </c>
      <c r="I356" s="2"/>
    </row>
    <row r="357" spans="1:9" s="3" customFormat="1" ht="99.95" customHeight="1">
      <c r="A357" s="20">
        <f>IF(LEN(C357)&gt;0,MAX($A$6:A356)+1,"")</f>
        <v>351</v>
      </c>
      <c r="B357" s="10" t="str">
        <f>IFERROR(INDEX('10. Свод Перечней'!B:C,MATCH(C357,'10. Свод Перечней'!C:C,0),1),"")</f>
        <v xml:space="preserve">Печенье затяжное в ассортименте </v>
      </c>
      <c r="C357" s="20" t="str">
        <f t="array" ref="C357">IFERROR(INDEX('10. Свод Перечней'!$C$4:$C$529,SMALL(IF("В"='10. Свод Перечней'!$I$4:$Q$529,ROW('10. Свод Перечней'!$C$4:$C$529)-3,""),ROW()-6)),"")</f>
        <v>Печенье сладкое тип 7</v>
      </c>
      <c r="D357" s="20" t="str">
        <f>IFERROR(VLOOKUP(C357,'10. Свод Перечней'!C:H,2,0),"")</f>
        <v>10.72.12.120</v>
      </c>
      <c r="E357" s="20" t="str">
        <f>IFERROR(VLOOKUP(C357,'10. Свод Перечней'!C:H,3,0),"")</f>
        <v>009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7" s="20" t="str">
        <f>IF(LEN(IFERROR(VLOOKUP(C357,'10. Свод Перечней'!C:H,6,0),""))&gt;1,IFERROR(VLOOKUP(C357,'10. Свод Перечней'!C:H,6,0),""),"")</f>
        <v>10.72.12.120-00000006</v>
      </c>
      <c r="I357" s="2"/>
    </row>
    <row r="358" spans="1:9" s="3" customFormat="1" ht="99.95" customHeight="1">
      <c r="A358" s="20">
        <f>IF(LEN(C358)&gt;0,MAX($A$6:A357)+1,"")</f>
        <v>352</v>
      </c>
      <c r="B358" s="10" t="str">
        <f>IFERROR(INDEX('10. Свод Перечней'!B:C,MATCH(C358,'10. Свод Перечней'!C:C,0),1),"")</f>
        <v>Печенье овсяное</v>
      </c>
      <c r="C358" s="20" t="str">
        <f t="array" ref="C358">IFERROR(INDEX('10. Свод Перечней'!$C$4:$C$529,SMALL(IF("В"='10. Свод Перечней'!$I$4:$Q$529,ROW('10. Свод Перечней'!$C$4:$C$529)-3,""),ROW()-6)),"")</f>
        <v>Печенье сладкое тип 8</v>
      </c>
      <c r="D358" s="20" t="str">
        <f>IFERROR(VLOOKUP(C358,'10. Свод Перечней'!C:H,2,0),"")</f>
        <v>10.72.12.120</v>
      </c>
      <c r="E358" s="20" t="str">
        <f>IFERROR(VLOOKUP(C358,'10. Свод Перечней'!C:H,3,0),"")</f>
        <v>004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8" s="20" t="str">
        <f>IF(LEN(IFERROR(VLOOKUP(C358,'10. Свод Перечней'!C:H,6,0),""))&gt;1,IFERROR(VLOOKUP(C358,'10. Свод Перечней'!C:H,6,0),""),"")</f>
        <v>10.72.12.120-00000005</v>
      </c>
      <c r="I358" s="2"/>
    </row>
    <row r="359" spans="1:9" s="3" customFormat="1" ht="99.95" customHeight="1">
      <c r="A359" s="20">
        <f>IF(LEN(C359)&gt;0,MAX($A$6:A358)+1,"")</f>
        <v>353</v>
      </c>
      <c r="B359" s="10" t="str">
        <f>IFERROR(INDEX('10. Свод Перечней'!B:C,MATCH(C359,'10. Свод Перечней'!C:C,0),1),"")</f>
        <v>Печенье овсяное</v>
      </c>
      <c r="C359" s="20" t="str">
        <f t="array" ref="C359">IFERROR(INDEX('10. Свод Перечней'!$C$4:$C$529,SMALL(IF("В"='10. Свод Перечней'!$I$4:$Q$529,ROW('10. Свод Перечней'!$C$4:$C$529)-3,""),ROW()-6)),"")</f>
        <v>Печенье сладкое тип 9</v>
      </c>
      <c r="D359" s="20" t="str">
        <f>IFERROR(VLOOKUP(C359,'10. Свод Перечней'!C:H,2,0),"")</f>
        <v>10.72.12.120</v>
      </c>
      <c r="E359" s="20" t="str">
        <f>IFERROR(VLOOKUP(C359,'10. Свод Перечней'!C:H,3,0),"")</f>
        <v>003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9" s="20" t="str">
        <f>IF(LEN(IFERROR(VLOOKUP(C359,'10. Свод Перечней'!C:H,6,0),""))&gt;1,IFERROR(VLOOKUP(C359,'10. Свод Перечней'!C:H,6,0),""),"")</f>
        <v>10.72.12.120-00000005</v>
      </c>
      <c r="I359" s="2"/>
    </row>
    <row r="360" spans="1:9" s="3" customFormat="1" ht="99.95" customHeight="1">
      <c r="A360" s="20">
        <f>IF(LEN(C360)&gt;0,MAX($A$6:A359)+1,"")</f>
        <v>354</v>
      </c>
      <c r="B360" s="10" t="str">
        <f>IFERROR(INDEX('10. Свод Перечней'!B:C,MATCH(C360,'10. Свод Перечней'!C:C,0),1),"")</f>
        <v>Печенье витаминизированное</v>
      </c>
      <c r="C360" s="20" t="str">
        <f t="array" ref="C360">IFERROR(INDEX('10. Свод Перечней'!$C$4:$C$529,SMALL(IF("В"='10. Свод Перечней'!$I$4:$Q$529,ROW('10. Свод Перечней'!$C$4:$C$529)-3,""),ROW()-6)),"")</f>
        <v>Печенье тип 1</v>
      </c>
      <c r="D360" s="20" t="str">
        <f>IFERROR(VLOOKUP(C360,'10. Свод Перечней'!C:H,2,0),"")</f>
        <v>10.72.12.120</v>
      </c>
      <c r="E360" s="20" t="str">
        <f>IFERROR(VLOOKUP(C360,'10. Свод Перечней'!C:H,3,0),"")</f>
        <v>001</v>
      </c>
      <c r="F360" s="20" t="str">
        <f>IFERROR(VLOOKUP(C360,'10. Свод Перечней'!C:H,4,0),"")</f>
        <v>КГ</v>
      </c>
      <c r="G360" s="9" t="str">
        <f>IFERROR(VLOOKUP(C360,'10.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60" s="20" t="str">
        <f>IF(LEN(IFERROR(VLOOKUP(C360,'10. Свод Перечней'!C:H,6,0),""))&gt;1,IFERROR(VLOOKUP(C360,'10. Свод Перечней'!C:H,6,0),""),"")</f>
        <v/>
      </c>
      <c r="I360" s="2"/>
    </row>
    <row r="361" spans="1:9" s="3" customFormat="1" ht="99.95" customHeight="1">
      <c r="A361" s="20">
        <f>IF(LEN(C361)&gt;0,MAX($A$6:A360)+1,"")</f>
        <v>355</v>
      </c>
      <c r="B361" s="10" t="str">
        <f>IFERROR(INDEX('10. Свод Перечней'!B:C,MATCH(C361,'10. Свод Перечней'!C:C,0),1),"")</f>
        <v>Вафли с начинкой в ассортименте витаминизированные</v>
      </c>
      <c r="C361" s="20" t="str">
        <f t="array" ref="C361">IFERROR(INDEX('10. Свод Перечней'!$C$4:$C$529,SMALL(IF("В"='10. Свод Перечней'!$I$4:$Q$529,ROW('10. Свод Перечней'!$C$4:$C$529)-3,""),ROW()-6)),"")</f>
        <v>Вафли тип 1</v>
      </c>
      <c r="D361" s="20" t="str">
        <f>IFERROR(VLOOKUP(C361,'10. Свод Перечней'!C:H,2,0),"")</f>
        <v>10.72.12.130</v>
      </c>
      <c r="E361" s="20" t="str">
        <f>IFERROR(VLOOKUP(C361,'10. Свод Перечней'!C:H,3,0),"")</f>
        <v>001</v>
      </c>
      <c r="F361" s="20" t="str">
        <f>IFERROR(VLOOKUP(C361,'10. Свод Перечней'!C:H,4,0),"")</f>
        <v>КГ</v>
      </c>
      <c r="G361" s="9" t="str">
        <f>IFERROR(VLOOKUP(C361,'10.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361" s="20" t="str">
        <f>IF(LEN(IFERROR(VLOOKUP(C361,'10. Свод Перечней'!C:H,6,0),""))&gt;1,IFERROR(VLOOKUP(C361,'10. Свод Перечней'!C:H,6,0),""),"")</f>
        <v/>
      </c>
      <c r="I361" s="2"/>
    </row>
    <row r="362" spans="1:9" s="3" customFormat="1" ht="99.95" customHeight="1">
      <c r="A362" s="20">
        <f>IF(LEN(C362)&gt;0,MAX($A$6:A361)+1,"")</f>
        <v>356</v>
      </c>
      <c r="B362" s="10" t="str">
        <f>IFERROR(INDEX('10. Свод Перечней'!B:C,MATCH(C362,'10. Свод Перечней'!C:C,0),1),"")</f>
        <v>Вафли диабетические с жировой начинкой</v>
      </c>
      <c r="C362" s="20" t="str">
        <f t="array" ref="C362">IFERROR(INDEX('10. Свод Перечней'!$C$4:$C$529,SMALL(IF("В"='10. Свод Перечней'!$I$4:$Q$529,ROW('10. Свод Перечней'!$C$4:$C$529)-3,""),ROW()-6)),"")</f>
        <v>Вафли тип 2</v>
      </c>
      <c r="D362" s="20" t="str">
        <f>IFERROR(VLOOKUP(C362,'10. Свод Перечней'!C:H,2,0),"")</f>
        <v>10.72.12.130</v>
      </c>
      <c r="E362" s="20" t="str">
        <f>IFERROR(VLOOKUP(C362,'10. Свод Перечней'!C:H,3,0),"")</f>
        <v>004</v>
      </c>
      <c r="F362" s="20" t="str">
        <f>IFERROR(VLOOKUP(C362,'10. Свод Перечней'!C:H,4,0),"")</f>
        <v>КГ</v>
      </c>
      <c r="G362" s="9" t="str">
        <f>IFERROR(VLOOKUP(C362,'10.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62" s="20" t="str">
        <f>IF(LEN(IFERROR(VLOOKUP(C362,'10. Свод Перечней'!C:H,6,0),""))&gt;1,IFERROR(VLOOKUP(C362,'10. Свод Перечней'!C:H,6,0),""),"")</f>
        <v>10.72.12.130-00000002</v>
      </c>
      <c r="I362" s="2"/>
    </row>
    <row r="363" spans="1:9" s="3" customFormat="1" ht="99.95" customHeight="1">
      <c r="A363" s="20">
        <f>IF(LEN(C363)&gt;0,MAX($A$6:A362)+1,"")</f>
        <v>357</v>
      </c>
      <c r="B363" s="10" t="str">
        <f>IFERROR(INDEX('10. Свод Перечней'!B:C,MATCH(C363,'10. Свод Перечней'!C:C,0),1),"")</f>
        <v>Вафли диабетические с жировой начинкой</v>
      </c>
      <c r="C363" s="20" t="str">
        <f t="array" ref="C363">IFERROR(INDEX('10. Свод Перечней'!$C$4:$C$529,SMALL(IF("В"='10. Свод Перечней'!$I$4:$Q$529,ROW('10. Свод Перечней'!$C$4:$C$529)-3,""),ROW()-6)),"")</f>
        <v>Вафли тип 3</v>
      </c>
      <c r="D363" s="20" t="str">
        <f>IFERROR(VLOOKUP(C363,'10. Свод Перечней'!C:H,2,0),"")</f>
        <v>10.72.12.130</v>
      </c>
      <c r="E363" s="20" t="str">
        <f>IFERROR(VLOOKUP(C363,'10. Свод Перечней'!C:H,3,0),"")</f>
        <v>005</v>
      </c>
      <c r="F363" s="20" t="str">
        <f>IFERROR(VLOOKUP(C363,'10. Свод Перечней'!C:H,4,0),"")</f>
        <v>КГ</v>
      </c>
      <c r="G363" s="9" t="str">
        <f>IFERROR(VLOOKUP(C363,'10.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63" s="20" t="str">
        <f>IF(LEN(IFERROR(VLOOKUP(C363,'10. Свод Перечней'!C:H,6,0),""))&gt;1,IFERROR(VLOOKUP(C363,'10. Свод Перечней'!C:H,6,0),""),"")</f>
        <v>10.72.12.130-00000002</v>
      </c>
      <c r="I363" s="2"/>
    </row>
    <row r="364" spans="1:9" s="3" customFormat="1" ht="99.95" customHeight="1">
      <c r="A364" s="20">
        <f>IF(LEN(C364)&gt;0,MAX($A$6:A363)+1,"")</f>
        <v>358</v>
      </c>
      <c r="B364" s="10" t="str">
        <f>IFERROR(INDEX('10. Свод Перечней'!B:C,MATCH(C364,'10. Свод Перечней'!C:C,0),1),"")</f>
        <v>Вафли с начинкой в ассортименте</v>
      </c>
      <c r="C364" s="20" t="str">
        <f t="array" ref="C364">IFERROR(INDEX('10. Свод Перечней'!$C$4:$C$529,SMALL(IF("В"='10. Свод Перечней'!$I$4:$Q$529,ROW('10. Свод Перечней'!$C$4:$C$529)-3,""),ROW()-6)),"")</f>
        <v>Вафли тип 4</v>
      </c>
      <c r="D364" s="20" t="str">
        <f>IFERROR(VLOOKUP(C364,'10. Свод Перечней'!C:H,2,0),"")</f>
        <v>10.72.12.130</v>
      </c>
      <c r="E364" s="20" t="str">
        <f>IFERROR(VLOOKUP(C364,'10. Свод Перечней'!C:H,3,0),"")</f>
        <v>003</v>
      </c>
      <c r="F364" s="20" t="str">
        <f>IFERROR(VLOOKUP(C364,'10. Свод Перечней'!C:H,4,0),"")</f>
        <v>КГ</v>
      </c>
      <c r="G364" s="9" t="str">
        <f>IFERROR(VLOOKUP(C364,'10.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64" s="20" t="str">
        <f>IF(LEN(IFERROR(VLOOKUP(C364,'10. Свод Перечней'!C:H,6,0),""))&gt;1,IFERROR(VLOOKUP(C364,'10. Свод Перечней'!C:H,6,0),""),"")</f>
        <v>10.72.12.130-00000002</v>
      </c>
      <c r="I364" s="2"/>
    </row>
    <row r="365" spans="1:9" s="3" customFormat="1" ht="99.95" customHeight="1">
      <c r="A365" s="20">
        <f>IF(LEN(C365)&gt;0,MAX($A$6:A364)+1,"")</f>
        <v>359</v>
      </c>
      <c r="B365" s="10" t="str">
        <f>IFERROR(INDEX('10. Свод Перечней'!B:C,MATCH(C365,'10. Свод Перечней'!C:C,0),1),"")</f>
        <v>Вафли с начинкой в ассортименте</v>
      </c>
      <c r="C365" s="20" t="str">
        <f t="array" ref="C365">IFERROR(INDEX('10. Свод Перечней'!$C$4:$C$529,SMALL(IF("В"='10. Свод Перечней'!$I$4:$Q$529,ROW('10. Свод Перечней'!$C$4:$C$529)-3,""),ROW()-6)),"")</f>
        <v>Вафли тип 5</v>
      </c>
      <c r="D365" s="20" t="str">
        <f>IFERROR(VLOOKUP(C365,'10. Свод Перечней'!C:H,2,0),"")</f>
        <v>10.72.12.130</v>
      </c>
      <c r="E365" s="20" t="str">
        <f>IFERROR(VLOOKUP(C365,'10. Свод Перечней'!C:H,3,0),"")</f>
        <v>002</v>
      </c>
      <c r="F365" s="20" t="str">
        <f>IFERROR(VLOOKUP(C365,'10. Свод Перечней'!C:H,4,0),"")</f>
        <v>КГ</v>
      </c>
      <c r="G365" s="9" t="str">
        <f>IFERROR(VLOOKUP(C365,'10.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65" s="20" t="str">
        <f>IF(LEN(IFERROR(VLOOKUP(C365,'10. Свод Перечней'!C:H,6,0),""))&gt;1,IFERROR(VLOOKUP(C365,'10. Свод Перечней'!C:H,6,0),""),"")</f>
        <v>10.72.12.130-00000002</v>
      </c>
      <c r="I365" s="2"/>
    </row>
    <row r="366" spans="1:9" s="3" customFormat="1" ht="99.95" customHeight="1">
      <c r="A366" s="20">
        <f>IF(LEN(C366)&gt;0,MAX($A$6:A365)+1,"")</f>
        <v>360</v>
      </c>
      <c r="B366" s="10" t="str">
        <f>IFERROR(INDEX('10. Свод Перечней'!B:C,MATCH(C366,'10. Свод Перечней'!C:C,0),1),"")</f>
        <v xml:space="preserve">Крекер (сухое печенье) </v>
      </c>
      <c r="C366" s="20" t="str">
        <f t="array" ref="C366">IFERROR(INDEX('10. Свод Перечней'!$C$4:$C$529,SMALL(IF("В"='10. Свод Перечней'!$I$4:$Q$529,ROW('10. Свод Перечней'!$C$4:$C$529)-3,""),ROW()-6)),"")</f>
        <v>Крекеры тип 1</v>
      </c>
      <c r="D366" s="20" t="str">
        <f>IFERROR(VLOOKUP(C366,'10. Свод Перечней'!C:H,2,0),"")</f>
        <v>10.72.12.140</v>
      </c>
      <c r="E366" s="20" t="str">
        <f>IFERROR(VLOOKUP(C366,'10. Свод Перечней'!C:H,3,0),"")</f>
        <v>001</v>
      </c>
      <c r="F366" s="20" t="str">
        <f>IFERROR(VLOOKUP(C366,'10. Свод Перечней'!C:H,4,0),"")</f>
        <v>КГ</v>
      </c>
      <c r="G366" s="9" t="str">
        <f>IFERROR(VLOOKUP(C366,'10.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6" s="20" t="str">
        <f>IF(LEN(IFERROR(VLOOKUP(C366,'10. Свод Перечней'!C:H,6,0),""))&gt;1,IFERROR(VLOOKUP(C366,'10. Свод Перечней'!C:H,6,0),""),"")</f>
        <v>10.72.12.140-00000007, 10.72.12.140-00000006, 10.72.12.140-00000005</v>
      </c>
      <c r="I366" s="2"/>
    </row>
    <row r="367" spans="1:9" s="3" customFormat="1" ht="99.95" customHeight="1">
      <c r="A367" s="20">
        <f>IF(LEN(C367)&gt;0,MAX($A$6:A366)+1,"")</f>
        <v>361</v>
      </c>
      <c r="B367" s="10" t="str">
        <f>IFERROR(INDEX('10. Свод Перечней'!B:C,MATCH(C367,'10. Свод Перечней'!C:C,0),1),"")</f>
        <v xml:space="preserve">Крекер (сухое печенье) </v>
      </c>
      <c r="C367" s="20" t="str">
        <f t="array" ref="C367">IFERROR(INDEX('10. Свод Перечней'!$C$4:$C$529,SMALL(IF("В"='10. Свод Перечней'!$I$4:$Q$529,ROW('10. Свод Перечней'!$C$4:$C$529)-3,""),ROW()-6)),"")</f>
        <v>Крекеры тип 2</v>
      </c>
      <c r="D367" s="20" t="str">
        <f>IFERROR(VLOOKUP(C367,'10. Свод Перечней'!C:H,2,0),"")</f>
        <v>10.72.12.140</v>
      </c>
      <c r="E367" s="20" t="str">
        <f>IFERROR(VLOOKUP(C367,'10. Свод Перечней'!C:H,3,0),"")</f>
        <v>002</v>
      </c>
      <c r="F367" s="20" t="str">
        <f>IFERROR(VLOOKUP(C367,'10. Свод Перечней'!C:H,4,0),"")</f>
        <v>КГ</v>
      </c>
      <c r="G367" s="9" t="str">
        <f>IFERROR(VLOOKUP(C367,'10.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7" s="20" t="str">
        <f>IF(LEN(IFERROR(VLOOKUP(C367,'10. Свод Перечней'!C:H,6,0),""))&gt;1,IFERROR(VLOOKUP(C367,'10. Свод Перечней'!C:H,6,0),""),"")</f>
        <v>10.72.12.140-00000007, 10.72.12.140-00000006, 10.72.12.140-00000005</v>
      </c>
      <c r="I367" s="2"/>
    </row>
    <row r="368" spans="1:9" s="3" customFormat="1" ht="99.95" customHeight="1">
      <c r="A368" s="20">
        <f>IF(LEN(C368)&gt;0,MAX($A$6:A367)+1,"")</f>
        <v>362</v>
      </c>
      <c r="B368" s="10" t="str">
        <f>IFERROR(INDEX('10. Свод Перечней'!B:C,MATCH(C368,'10. Свод Перечней'!C:C,0),1),"")</f>
        <v xml:space="preserve">Изделия хлебобулочные диетические </v>
      </c>
      <c r="C368" s="20" t="str">
        <f t="array" ref="C368">IFERROR(INDEX('10. Свод Перечней'!$C$4:$C$529,SMALL(IF("В"='10. Свод Перечней'!$I$4:$Q$529,ROW('10. Свод Перечней'!$C$4:$C$529)-3,""),ROW()-6)),"")</f>
        <v>Изделия хлебобулочные тип 5</v>
      </c>
      <c r="D368" s="20" t="str">
        <f>IFERROR(VLOOKUP(C368,'10. Свод Перечней'!C:H,2,0),"")</f>
        <v>10.72.19.111</v>
      </c>
      <c r="E368" s="20" t="str">
        <f>IFERROR(VLOOKUP(C368,'10. Свод Перечней'!C:H,3,0),"")</f>
        <v>004</v>
      </c>
      <c r="F368" s="20" t="str">
        <f>IFERROR(VLOOKUP(C368,'10. Свод Перечней'!C:H,4,0),"")</f>
        <v>КГ</v>
      </c>
      <c r="G368" s="9" t="str">
        <f>IFERROR(VLOOKUP(C368,'10.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8" s="20" t="str">
        <f>IF(LEN(IFERROR(VLOOKUP(C368,'10. Свод Перечней'!C:H,6,0),""))&gt;1,IFERROR(VLOOKUP(C368,'10. Свод Перечней'!C:H,6,0),""),"")</f>
        <v/>
      </c>
      <c r="I368" s="2"/>
    </row>
    <row r="369" spans="1:9" s="3" customFormat="1" ht="99.95" customHeight="1">
      <c r="A369" s="20">
        <f>IF(LEN(C369)&gt;0,MAX($A$6:A368)+1,"")</f>
        <v>363</v>
      </c>
      <c r="B369" s="10" t="str">
        <f>IFERROR(INDEX('10. Свод Перечней'!B:C,MATCH(C369,'10. Свод Перечней'!C:C,0),1),"")</f>
        <v>Изделия хлебобулочные сдобные в ассортименте из пшеничной муки высшего сорта</v>
      </c>
      <c r="C369" s="20" t="str">
        <f t="array" ref="C369">IFERROR(INDEX('10. Свод Перечней'!$C$4:$C$529,SMALL(IF("В"='10. Свод Перечней'!$I$4:$Q$529,ROW('10. Свод Перечней'!$C$4:$C$529)-3,""),ROW()-6)),"")</f>
        <v>Изделия хлебобулочные тип 6</v>
      </c>
      <c r="D369" s="20" t="str">
        <f>IFERROR(VLOOKUP(C369,'10. Свод Перечней'!C:H,2,0),"")</f>
        <v>10.72.19.111</v>
      </c>
      <c r="E369" s="20" t="str">
        <f>IFERROR(VLOOKUP(C369,'10. Свод Перечней'!C:H,3,0),"")</f>
        <v>002</v>
      </c>
      <c r="F369" s="20" t="str">
        <f>IFERROR(VLOOKUP(C369,'10. Свод Перечней'!C:H,4,0),"")</f>
        <v>КГ</v>
      </c>
      <c r="G369" s="9" t="str">
        <f>IFERROR(VLOOKUP(C369,'10.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9" s="20" t="str">
        <f>IF(LEN(IFERROR(VLOOKUP(C369,'10. Свод Перечней'!C:H,6,0),""))&gt;1,IFERROR(VLOOKUP(C369,'10. Свод Перечней'!C:H,6,0),""),"")</f>
        <v/>
      </c>
      <c r="I369" s="2"/>
    </row>
    <row r="370" spans="1:9" s="3" customFormat="1" ht="99.95" customHeight="1">
      <c r="A370" s="20">
        <f>IF(LEN(C370)&gt;0,MAX($A$6:A369)+1,"")</f>
        <v>364</v>
      </c>
      <c r="B370" s="10" t="str">
        <f>IFERROR(INDEX('10. Свод Перечней'!B:C,MATCH(C370,'10. Свод Перечней'!C:C,0),1),"")</f>
        <v xml:space="preserve">Изделия хлебобулочные сдобные мелкоштучные в ассортименте из пшеничной муки </v>
      </c>
      <c r="C370" s="20" t="str">
        <f t="array" ref="C370">IFERROR(INDEX('10. Свод Перечней'!$C$4:$C$529,SMALL(IF("В"='10. Свод Перечней'!$I$4:$Q$529,ROW('10. Свод Перечней'!$C$4:$C$529)-3,""),ROW()-6)),"")</f>
        <v>Изделия хлебобулочные тип 7</v>
      </c>
      <c r="D370" s="20" t="str">
        <f>IFERROR(VLOOKUP(C370,'10. Свод Перечней'!C:H,2,0),"")</f>
        <v>10.72.19.111</v>
      </c>
      <c r="E370" s="20" t="str">
        <f>IFERROR(VLOOKUP(C370,'10. Свод Перечней'!C:H,3,0),"")</f>
        <v>005</v>
      </c>
      <c r="F370" s="20" t="str">
        <f>IFERROR(VLOOKUP(C370,'10. Свод Перечней'!C:H,4,0),"")</f>
        <v>КГ</v>
      </c>
      <c r="G370" s="9" t="str">
        <f>IFERROR(VLOOKUP(C370,'10.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370" s="20" t="str">
        <f>IF(LEN(IFERROR(VLOOKUP(C370,'10. Свод Перечней'!C:H,6,0),""))&gt;1,IFERROR(VLOOKUP(C370,'10. Свод Перечней'!C:H,6,0),""),"")</f>
        <v/>
      </c>
      <c r="I370" s="2"/>
    </row>
    <row r="371" spans="1:9" s="3" customFormat="1" ht="99.95" customHeight="1">
      <c r="A371" s="20">
        <f>IF(LEN(C371)&gt;0,MAX($A$6:A370)+1,"")</f>
        <v>365</v>
      </c>
      <c r="B371" s="10" t="str">
        <f>IFERROR(INDEX('10. Свод Перечней'!B:C,MATCH(C371,'10. Свод Перечней'!C:C,0),1),"")</f>
        <v>Изделия хлебобулочные слоёные в ассортименте</v>
      </c>
      <c r="C371" s="20" t="str">
        <f t="array" ref="C371">IFERROR(INDEX('10. Свод Перечней'!$C$4:$C$529,SMALL(IF("В"='10. Свод Перечней'!$I$4:$Q$529,ROW('10. Свод Перечней'!$C$4:$C$529)-3,""),ROW()-6)),"")</f>
        <v>Изделия хлебобулочные тип 8</v>
      </c>
      <c r="D371" s="20" t="str">
        <f>IFERROR(VLOOKUP(C371,'10. Свод Перечней'!C:H,2,0),"")</f>
        <v>10.72.19.111</v>
      </c>
      <c r="E371" s="20" t="str">
        <f>IFERROR(VLOOKUP(C371,'10. Свод Перечней'!C:H,3,0),"")</f>
        <v>006</v>
      </c>
      <c r="F371" s="20" t="str">
        <f>IFERROR(VLOOKUP(C371,'10. Свод Перечней'!C:H,4,0),"")</f>
        <v>КГ</v>
      </c>
      <c r="G371" s="9" t="str">
        <f>IFERROR(VLOOKUP(C371,'10.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71" s="20" t="str">
        <f>IF(LEN(IFERROR(VLOOKUP(C371,'10. Свод Перечней'!C:H,6,0),""))&gt;1,IFERROR(VLOOKUP(C371,'10. Свод Перечней'!C:H,6,0),""),"")</f>
        <v/>
      </c>
      <c r="I371" s="2"/>
    </row>
    <row r="372" spans="1:9" s="3" customFormat="1" ht="99.95" customHeight="1">
      <c r="A372" s="20">
        <f>IF(LEN(C372)&gt;0,MAX($A$6:A371)+1,"")</f>
        <v>366</v>
      </c>
      <c r="B372" s="10" t="str">
        <f>IFERROR(INDEX('10. Свод Перечней'!B:C,MATCH(C372,'10. Свод Перечней'!C:C,0),1),"")</f>
        <v xml:space="preserve">Макаронные изделия </v>
      </c>
      <c r="C372" s="20" t="str">
        <f t="array" ref="C372">IFERROR(INDEX('10. Свод Перечней'!$C$4:$C$529,SMALL(IF("В"='10. Свод Перечней'!$I$4:$Q$529,ROW('10. Свод Перечней'!$C$4:$C$529)-3,""),ROW()-6)),"")</f>
        <v>Изделия макаронные тип 1</v>
      </c>
      <c r="D372" s="20" t="str">
        <f>IFERROR(VLOOKUP(C372,'10. Свод Перечней'!C:H,2,0),"")</f>
        <v>10.73.11.110</v>
      </c>
      <c r="E372" s="20" t="str">
        <f>IFERROR(VLOOKUP(C372,'10. Свод Перечней'!C:H,3,0),"")</f>
        <v>001</v>
      </c>
      <c r="F372" s="20" t="str">
        <f>IFERROR(VLOOKUP(C372,'10. Свод Перечней'!C:H,4,0),"")</f>
        <v>КГ</v>
      </c>
      <c r="G372" s="9" t="str">
        <f>IFERROR(VLOOKUP(C372,'10.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20" t="str">
        <f>IF(LEN(IFERROR(VLOOKUP(C372,'10. Свод Перечней'!C:H,6,0),""))&gt;1,IFERROR(VLOOKUP(C372,'10. Свод Перечней'!C:H,6,0),""),"")</f>
        <v>10.73.11.000-00000009, 10.73.11.000-00000010, 10.73.11.000-00000011, 10.73.11.000-00000012</v>
      </c>
      <c r="I372" s="2"/>
    </row>
    <row r="373" spans="1:9" s="3" customFormat="1" ht="99.95" customHeight="1">
      <c r="A373" s="20">
        <f>IF(LEN(C373)&gt;0,MAX($A$6:A372)+1,"")</f>
        <v>367</v>
      </c>
      <c r="B373" s="10" t="str">
        <f>IFERROR(INDEX('10. Свод Перечней'!B:C,MATCH(C373,'10. Свод Перечней'!C:C,0),1),"")</f>
        <v xml:space="preserve">Макаронные изделия </v>
      </c>
      <c r="C373" s="20" t="str">
        <f t="array" ref="C373">IFERROR(INDEX('10. Свод Перечней'!$C$4:$C$529,SMALL(IF("В"='10. Свод Перечней'!$I$4:$Q$529,ROW('10. Свод Перечней'!$C$4:$C$529)-3,""),ROW()-6)),"")</f>
        <v>Изделия макаронные тип 2</v>
      </c>
      <c r="D373" s="20" t="str">
        <f>IFERROR(VLOOKUP(C373,'10. Свод Перечней'!C:H,2,0),"")</f>
        <v>10.73.11.110</v>
      </c>
      <c r="E373" s="20" t="str">
        <f>IFERROR(VLOOKUP(C373,'10. Свод Перечней'!C:H,3,0),"")</f>
        <v>002</v>
      </c>
      <c r="F373" s="20" t="str">
        <f>IFERROR(VLOOKUP(C373,'10. Свод Перечней'!C:H,4,0),"")</f>
        <v>КГ</v>
      </c>
      <c r="G373" s="9" t="str">
        <f>IFERROR(VLOOKUP(C373,'10.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3" s="20" t="str">
        <f>IF(LEN(IFERROR(VLOOKUP(C373,'10. Свод Перечней'!C:H,6,0),""))&gt;1,IFERROR(VLOOKUP(C373,'10. Свод Перечней'!C:H,6,0),""),"")</f>
        <v>10.73.11.000-00000009, 10.73.11.000-00000010, 10.73.11.000-00000011, 10.73.11.000-00000012</v>
      </c>
      <c r="I373" s="2"/>
    </row>
    <row r="374" spans="1:9" s="3" customFormat="1" ht="99.95" customHeight="1">
      <c r="A374" s="20">
        <f>IF(LEN(C374)&gt;0,MAX($A$6:A373)+1,"")</f>
        <v>368</v>
      </c>
      <c r="B374" s="10" t="str">
        <f>IFERROR(INDEX('10. Свод Перечней'!B:C,MATCH(C374,'10. Свод Перечней'!C:C,0),1),"")</f>
        <v>Макаронные изделия безглютеновые</v>
      </c>
      <c r="C374" s="20" t="str">
        <f t="array" ref="C374">IFERROR(INDEX('10. Свод Перечней'!$C$4:$C$529,SMALL(IF("В"='10. Свод Перечней'!$I$4:$Q$529,ROW('10. Свод Перечней'!$C$4:$C$529)-3,""),ROW()-6)),"")</f>
        <v>Макаронные изделия тип 3</v>
      </c>
      <c r="D374" s="20" t="str">
        <f>IFERROR(VLOOKUP(C374,'10. Свод Перечней'!C:H,2,0),"")</f>
        <v>10.73.11.190</v>
      </c>
      <c r="E374" s="20" t="str">
        <f>IFERROR(VLOOKUP(C374,'10. Свод Перечней'!C:H,3,0),"")</f>
        <v>001</v>
      </c>
      <c r="F374" s="20" t="str">
        <f>IFERROR(VLOOKUP(C374,'10. Свод Перечней'!C:H,4,0),"")</f>
        <v>КГ</v>
      </c>
      <c r="G374" s="9" t="str">
        <f>IFERROR(VLOOKUP(C374,'10.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74" s="20" t="str">
        <f>IF(LEN(IFERROR(VLOOKUP(C374,'10. Свод Перечней'!C:H,6,0),""))&gt;1,IFERROR(VLOOKUP(C374,'10. Свод Перечней'!C:H,6,0),""),"")</f>
        <v/>
      </c>
      <c r="I374" s="2"/>
    </row>
    <row r="375" spans="1:9" s="3" customFormat="1" ht="99.95" customHeight="1">
      <c r="A375" s="20">
        <f>IF(LEN(C375)&gt;0,MAX($A$6:A374)+1,"")</f>
        <v>369</v>
      </c>
      <c r="B375" s="10" t="str">
        <f>IFERROR(INDEX('10. Свод Перечней'!B:C,MATCH(C375,'10. Свод Перечней'!C:C,0),1),"")</f>
        <v>Макаронные изделия безглютеновые</v>
      </c>
      <c r="C375" s="20" t="str">
        <f t="array" ref="C375">IFERROR(INDEX('10. Свод Перечней'!$C$4:$C$529,SMALL(IF("В"='10. Свод Перечней'!$I$4:$Q$529,ROW('10. Свод Перечней'!$C$4:$C$529)-3,""),ROW()-6)),"")</f>
        <v>Макаронные изделия тип 4</v>
      </c>
      <c r="D375" s="20" t="str">
        <f>IFERROR(VLOOKUP(C375,'10. Свод Перечней'!C:H,2,0),"")</f>
        <v>10.73.11.190</v>
      </c>
      <c r="E375" s="20" t="str">
        <f>IFERROR(VLOOKUP(C375,'10. Свод Перечней'!C:H,3,0),"")</f>
        <v>002</v>
      </c>
      <c r="F375" s="20" t="str">
        <f>IFERROR(VLOOKUP(C375,'10. Свод Перечней'!C:H,4,0),"")</f>
        <v>КГ</v>
      </c>
      <c r="G375" s="9" t="str">
        <f>IFERROR(VLOOKUP(C375,'10.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75" s="20" t="str">
        <f>IF(LEN(IFERROR(VLOOKUP(C375,'10. Свод Перечней'!C:H,6,0),""))&gt;1,IFERROR(VLOOKUP(C375,'10. Свод Перечней'!C:H,6,0),""),"")</f>
        <v/>
      </c>
      <c r="I375" s="2"/>
    </row>
    <row r="376" spans="1:9" s="3" customFormat="1" ht="99.95" customHeight="1">
      <c r="A376" s="20">
        <f>IF(LEN(C376)&gt;0,MAX($A$6:A375)+1,"")</f>
        <v>370</v>
      </c>
      <c r="B376" s="10" t="str">
        <f>IFERROR(INDEX('10. Свод Перечней'!B:C,MATCH(C376,'10. Свод Перечней'!C:C,0),1),"")</f>
        <v>Сахар белый кристаллический</v>
      </c>
      <c r="C376" s="20" t="str">
        <f t="array" ref="C376">IFERROR(INDEX('10. Свод Перечней'!$C$4:$C$529,SMALL(IF("В"='10.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376" s="20" t="str">
        <f>IFERROR(VLOOKUP(C376,'10. Свод Перечней'!C:H,2,0),"")</f>
        <v>10.81.12.110</v>
      </c>
      <c r="E376" s="20" t="str">
        <f>IFERROR(VLOOKUP(C376,'10. Свод Перечней'!C:H,3,0),"")</f>
        <v>005</v>
      </c>
      <c r="F376" s="20" t="str">
        <f>IFERROR(VLOOKUP(C376,'10. Свод Перечней'!C:H,4,0),"")</f>
        <v>КГ</v>
      </c>
      <c r="G376" s="9" t="str">
        <f>IFERROR(VLOOKUP(C376,'10.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6" s="20" t="str">
        <f>IF(LEN(IFERROR(VLOOKUP(C376,'10. Свод Перечней'!C:H,6,0),""))&gt;1,IFERROR(VLOOKUP(C376,'10. Свод Перечней'!C:H,6,0),""),"")</f>
        <v>10.81.12.110-00000004</v>
      </c>
      <c r="I376" s="2"/>
    </row>
    <row r="377" spans="1:9" s="3" customFormat="1" ht="99.95" customHeight="1">
      <c r="A377" s="20">
        <f>IF(LEN(C377)&gt;0,MAX($A$6:A376)+1,"")</f>
        <v>371</v>
      </c>
      <c r="B377" s="10" t="str">
        <f>IFERROR(INDEX('10. Свод Перечней'!B:C,MATCH(C377,'10. Свод Перечней'!C:C,0),1),"")</f>
        <v>Сахар белый кристаллический</v>
      </c>
      <c r="C377" s="20" t="str">
        <f t="array" ref="C377">IFERROR(INDEX('10. Свод Перечней'!$C$4:$C$529,SMALL(IF("В"='10.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377" s="20" t="str">
        <f>IFERROR(VLOOKUP(C377,'10. Свод Перечней'!C:H,2,0),"")</f>
        <v>10.81.12.110</v>
      </c>
      <c r="E377" s="20" t="str">
        <f>IFERROR(VLOOKUP(C377,'10. Свод Перечней'!C:H,3,0),"")</f>
        <v>006</v>
      </c>
      <c r="F377" s="20" t="str">
        <f>IFERROR(VLOOKUP(C377,'10. Свод Перечней'!C:H,4,0),"")</f>
        <v>КГ</v>
      </c>
      <c r="G377" s="9" t="str">
        <f>IFERROR(VLOOKUP(C377,'10.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7" s="20" t="str">
        <f>IF(LEN(IFERROR(VLOOKUP(C377,'10. Свод Перечней'!C:H,6,0),""))&gt;1,IFERROR(VLOOKUP(C377,'10. Свод Перечней'!C:H,6,0),""),"")</f>
        <v>10.81.12.110-00000004</v>
      </c>
      <c r="I377" s="2"/>
    </row>
    <row r="378" spans="1:9" s="3" customFormat="1" ht="99.95" customHeight="1">
      <c r="A378" s="20">
        <f>IF(LEN(C378)&gt;0,MAX($A$6:A377)+1,"")</f>
        <v>372</v>
      </c>
      <c r="B378" s="10" t="str">
        <f>IFERROR(INDEX('10. Свод Перечней'!B:C,MATCH(C378,'10. Свод Перечней'!C:C,0),1),"")</f>
        <v>Сахар белый. Сахарная пудра</v>
      </c>
      <c r="C378" s="20" t="str">
        <f t="array" ref="C378">IFERROR(INDEX('10. Свод Перечней'!$C$4:$C$529,SMALL(IF("В"='10.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378" s="20" t="str">
        <f>IFERROR(VLOOKUP(C378,'10. Свод Перечней'!C:H,2,0),"")</f>
        <v>10.81.12.110</v>
      </c>
      <c r="E378" s="20" t="str">
        <f>IFERROR(VLOOKUP(C378,'10. Свод Перечней'!C:H,3,0),"")</f>
        <v>003</v>
      </c>
      <c r="F378" s="20" t="str">
        <f>IFERROR(VLOOKUP(C378,'10. Свод Перечней'!C:H,4,0),"")</f>
        <v>КГ</v>
      </c>
      <c r="G378" s="9" t="str">
        <f>IFERROR(VLOOKUP(C378,'10.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8" s="20" t="str">
        <f>IF(LEN(IFERROR(VLOOKUP(C378,'10. Свод Перечней'!C:H,6,0),""))&gt;1,IFERROR(VLOOKUP(C378,'10. Свод Перечней'!C:H,6,0),""),"")</f>
        <v>10.81.12.110-00000002</v>
      </c>
      <c r="I378" s="2"/>
    </row>
    <row r="379" spans="1:9" s="3" customFormat="1" ht="99.95" customHeight="1">
      <c r="A379" s="20">
        <f>IF(LEN(C379)&gt;0,MAX($A$6:A378)+1,"")</f>
        <v>373</v>
      </c>
      <c r="B379" s="10" t="str">
        <f>IFERROR(INDEX('10. Свод Перечней'!B:C,MATCH(C379,'10. Свод Перечней'!C:C,0),1),"")</f>
        <v xml:space="preserve">Какао-порошок </v>
      </c>
      <c r="C379" s="20" t="str">
        <f t="array" ref="C379">IFERROR(INDEX('10. Свод Перечней'!$C$4:$C$529,SMALL(IF("В"='10. Свод Перечней'!$I$4:$Q$529,ROW('10. Свод Перечней'!$C$4:$C$529)-3,""),ROW()-6)),"")</f>
        <v>Какао-порошок тип 1</v>
      </c>
      <c r="D379" s="20" t="str">
        <f>IFERROR(VLOOKUP(C379,'10. Свод Перечней'!C:H,2,0),"")</f>
        <v>10.82.13.000</v>
      </c>
      <c r="E379" s="20" t="str">
        <f>IFERROR(VLOOKUP(C379,'10. Свод Перечней'!C:H,3,0),"")</f>
        <v>001</v>
      </c>
      <c r="F379" s="20" t="str">
        <f>IFERROR(VLOOKUP(C379,'10. Свод Перечней'!C:H,4,0),"")</f>
        <v>КГ</v>
      </c>
      <c r="G379" s="9" t="str">
        <f>IFERROR(VLOOKUP(C379,'10.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9" s="20" t="str">
        <f>IF(LEN(IFERROR(VLOOKUP(C379,'10. Свод Перечней'!C:H,6,0),""))&gt;1,IFERROR(VLOOKUP(C379,'10. Свод Перечней'!C:H,6,0),""),"")</f>
        <v>10.82.14.000-00000009</v>
      </c>
      <c r="I379" s="2"/>
    </row>
    <row r="380" spans="1:9" s="3" customFormat="1" ht="99.95" customHeight="1">
      <c r="A380" s="20">
        <f>IF(LEN(C380)&gt;0,MAX($A$6:A379)+1,"")</f>
        <v>374</v>
      </c>
      <c r="B380" s="10" t="str">
        <f>IFERROR(INDEX('10. Свод Перечней'!B:C,MATCH(C380,'10. Свод Перечней'!C:C,0),1),"")</f>
        <v>Шоколад обыкновенный без добавок</v>
      </c>
      <c r="C380" s="20" t="str">
        <f t="array" ref="C380">IFERROR(INDEX('10. Свод Перечней'!$C$4:$C$529,SMALL(IF("В"='10. Свод Перечней'!$I$4:$Q$529,ROW('10. Свод Перечней'!$C$4:$C$529)-3,""),ROW()-6)),"")</f>
        <v>Шоколад в упакованном виде тип 1</v>
      </c>
      <c r="D380" s="20" t="str">
        <f>IFERROR(VLOOKUP(C380,'10. Свод Перечней'!C:H,2,0),"")</f>
        <v>10.82.22.111</v>
      </c>
      <c r="E380" s="20" t="str">
        <f>IFERROR(VLOOKUP(C380,'10. Свод Перечней'!C:H,3,0),"")</f>
        <v>001</v>
      </c>
      <c r="F380" s="20" t="str">
        <f>IFERROR(VLOOKUP(C380,'10. Свод Перечней'!C:H,4,0),"")</f>
        <v>КГ</v>
      </c>
      <c r="G380" s="9" t="str">
        <f>IFERROR(VLOOKUP(C380,'10.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80" s="20" t="str">
        <f>IF(LEN(IFERROR(VLOOKUP(C380,'10. Свод Перечней'!C:H,6,0),""))&gt;1,IFERROR(VLOOKUP(C380,'10. Свод Перечней'!C:H,6,0),""),"")</f>
        <v>10.82.22.110-00000002</v>
      </c>
      <c r="I380" s="2"/>
    </row>
    <row r="381" spans="1:9" s="3" customFormat="1" ht="99.95" customHeight="1">
      <c r="A381" s="20">
        <f>IF(LEN(C381)&gt;0,MAX($A$6:A380)+1,"")</f>
        <v>375</v>
      </c>
      <c r="B381" s="10" t="str">
        <f>IFERROR(INDEX('10. Свод Перечней'!B:C,MATCH(C381,'10. Свод Перечней'!C:C,0),1),"")</f>
        <v>Шоколад обыкновенный без добавок</v>
      </c>
      <c r="C381" s="20" t="str">
        <f t="array" ref="C381">IFERROR(INDEX('10. Свод Перечней'!$C$4:$C$529,SMALL(IF("В"='10. Свод Перечней'!$I$4:$Q$529,ROW('10. Свод Перечней'!$C$4:$C$529)-3,""),ROW()-6)),"")</f>
        <v>Шоколад в упакованном виде тип 2</v>
      </c>
      <c r="D381" s="20" t="str">
        <f>IFERROR(VLOOKUP(C381,'10. Свод Перечней'!C:H,2,0),"")</f>
        <v>10.82.22.111</v>
      </c>
      <c r="E381" s="20" t="str">
        <f>IFERROR(VLOOKUP(C381,'10. Свод Перечней'!C:H,3,0),"")</f>
        <v>003</v>
      </c>
      <c r="F381" s="20" t="str">
        <f>IFERROR(VLOOKUP(C381,'10. Свод Перечней'!C:H,4,0),"")</f>
        <v>КГ</v>
      </c>
      <c r="G381" s="9" t="str">
        <f>IFERROR(VLOOKUP(C381,'10.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81" s="20" t="str">
        <f>IF(LEN(IFERROR(VLOOKUP(C381,'10. Свод Перечней'!C:H,6,0),""))&gt;1,IFERROR(VLOOKUP(C381,'10. Свод Перечней'!C:H,6,0),""),"")</f>
        <v>10.82.22.110-00000002</v>
      </c>
      <c r="I381" s="2"/>
    </row>
    <row r="382" spans="1:9" s="3" customFormat="1" ht="99.95" customHeight="1">
      <c r="A382" s="20">
        <f>IF(LEN(C382)&gt;0,MAX($A$6:A381)+1,"")</f>
        <v>376</v>
      </c>
      <c r="B382" s="10" t="str">
        <f>IFERROR(INDEX('10. Свод Перечней'!B:C,MATCH(C382,'10. Свод Перечней'!C:C,0),1),"")</f>
        <v xml:space="preserve">Шоколад обыкновенный с добавками </v>
      </c>
      <c r="C382" s="20" t="str">
        <f t="array" ref="C382">IFERROR(INDEX('10. Свод Перечней'!$C$4:$C$529,SMALL(IF("В"='10. Свод Перечней'!$I$4:$Q$529,ROW('10. Свод Перечней'!$C$4:$C$529)-3,""),ROW()-6)),"")</f>
        <v>Шоколад в упакованном виде тип 3</v>
      </c>
      <c r="D382" s="20" t="str">
        <f>IFERROR(VLOOKUP(C382,'10. Свод Перечней'!C:H,2,0),"")</f>
        <v>10.82.22.111</v>
      </c>
      <c r="E382" s="20" t="str">
        <f>IFERROR(VLOOKUP(C382,'10. Свод Перечней'!C:H,3,0),"")</f>
        <v>002</v>
      </c>
      <c r="F382" s="20" t="str">
        <f>IFERROR(VLOOKUP(C382,'10. Свод Перечней'!C:H,4,0),"")</f>
        <v>КГ</v>
      </c>
      <c r="G382" s="9" t="str">
        <f>IFERROR(VLOOKUP(C382,'10.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82" s="20" t="str">
        <f>IF(LEN(IFERROR(VLOOKUP(C382,'10. Свод Перечней'!C:H,6,0),""))&gt;1,IFERROR(VLOOKUP(C382,'10. Свод Перечней'!C:H,6,0),""),"")</f>
        <v>10.82.22.110-00000002</v>
      </c>
      <c r="I382" s="2"/>
    </row>
    <row r="383" spans="1:9" s="3" customFormat="1" ht="99.95" customHeight="1">
      <c r="A383" s="20">
        <f>IF(LEN(C383)&gt;0,MAX($A$6:A382)+1,"")</f>
        <v>377</v>
      </c>
      <c r="B383" s="10" t="str">
        <f>IFERROR(INDEX('10. Свод Перечней'!B:C,MATCH(C383,'10. Свод Перечней'!C:C,0),1),"")</f>
        <v xml:space="preserve">Шоколад обыкновенный с добавками </v>
      </c>
      <c r="C383" s="20" t="str">
        <f t="array" ref="C383">IFERROR(INDEX('10. Свод Перечней'!$C$4:$C$529,SMALL(IF("В"='10. Свод Перечней'!$I$4:$Q$529,ROW('10. Свод Перечней'!$C$4:$C$529)-3,""),ROW()-6)),"")</f>
        <v>Шоколад в упакованном виде тип 4</v>
      </c>
      <c r="D383" s="20" t="str">
        <f>IFERROR(VLOOKUP(C383,'10. Свод Перечней'!C:H,2,0),"")</f>
        <v>10.82.22.111</v>
      </c>
      <c r="E383" s="20" t="str">
        <f>IFERROR(VLOOKUP(C383,'10. Свод Перечней'!C:H,3,0),"")</f>
        <v>004</v>
      </c>
      <c r="F383" s="20" t="str">
        <f>IFERROR(VLOOKUP(C383,'10. Свод Перечней'!C:H,4,0),"")</f>
        <v>КГ</v>
      </c>
      <c r="G383" s="9" t="str">
        <f>IFERROR(VLOOKUP(C383,'10.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83" s="20" t="str">
        <f>IF(LEN(IFERROR(VLOOKUP(C383,'10. Свод Перечней'!C:H,6,0),""))&gt;1,IFERROR(VLOOKUP(C383,'10. Свод Перечней'!C:H,6,0),""),"")</f>
        <v>10.82.22.110-00000002</v>
      </c>
      <c r="I383" s="2"/>
    </row>
    <row r="384" spans="1:9" s="3" customFormat="1" ht="99.95" customHeight="1">
      <c r="A384" s="20">
        <f>IF(LEN(C384)&gt;0,MAX($A$6:A383)+1,"")</f>
        <v>378</v>
      </c>
      <c r="B384" s="10" t="str">
        <f>IFERROR(INDEX('10. Свод Перечней'!B:C,MATCH(C384,'10. Свод Перечней'!C:C,0),1),"")</f>
        <v>Конфеты шоколадные в ассортименте</v>
      </c>
      <c r="C384" s="20" t="str">
        <f t="array" ref="C384">IFERROR(INDEX('10. Свод Перечней'!$C$4:$C$529,SMALL(IF("В"='10. Свод Перечней'!$I$4:$Q$529,ROW('10. Свод Перечней'!$C$4:$C$529)-3,""),ROW()-6)),"")</f>
        <v>Конфеты тип 2</v>
      </c>
      <c r="D384" s="20" t="str">
        <f>IFERROR(VLOOKUP(C384,'10. Свод Перечней'!C:H,2,0),"")</f>
        <v>10.82.22.134</v>
      </c>
      <c r="E384" s="20" t="str">
        <f>IFERROR(VLOOKUP(C384,'10. Свод Перечней'!C:H,3,0),"")</f>
        <v>001</v>
      </c>
      <c r="F384" s="20" t="str">
        <f>IFERROR(VLOOKUP(C384,'10. Свод Перечней'!C:H,4,0),"")</f>
        <v>КГ</v>
      </c>
      <c r="G384" s="9" t="str">
        <f>IFERROR(VLOOKUP(C384,'10.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4" s="20" t="str">
        <f>IF(LEN(IFERROR(VLOOKUP(C384,'10. Свод Перечней'!C:H,6,0),""))&gt;1,IFERROR(VLOOKUP(C384,'10. Свод Перечней'!C:H,6,0),""),"")</f>
        <v/>
      </c>
      <c r="I384" s="2"/>
    </row>
    <row r="385" spans="1:9" s="3" customFormat="1" ht="99.95" customHeight="1">
      <c r="A385" s="20">
        <f>IF(LEN(C385)&gt;0,MAX($A$6:A384)+1,"")</f>
        <v>379</v>
      </c>
      <c r="B385" s="10" t="str">
        <f>IFERROR(INDEX('10. Свод Перечней'!B:C,MATCH(C385,'10. Свод Перечней'!C:C,0),1),"")</f>
        <v>Ирис мягкий</v>
      </c>
      <c r="C385" s="20" t="str">
        <f t="array" ref="C385">IFERROR(INDEX('10. Свод Перечней'!$C$4:$C$529,SMALL(IF("В"='10. Свод Перечней'!$I$4:$Q$529,ROW('10. Свод Перечней'!$C$4:$C$529)-3,""),ROW()-6)),"")</f>
        <v>Ирис тип 1</v>
      </c>
      <c r="D385" s="20" t="str">
        <f>IFERROR(VLOOKUP(C385,'10. Свод Перечней'!C:H,2,0),"")</f>
        <v>10.82.23.153</v>
      </c>
      <c r="E385" s="20" t="str">
        <f>IFERROR(VLOOKUP(C385,'10. Свод Перечней'!C:H,3,0),"")</f>
        <v>001</v>
      </c>
      <c r="F385" s="20" t="str">
        <f>IFERROR(VLOOKUP(C385,'10. Свод Перечней'!C:H,4,0),"")</f>
        <v>КГ</v>
      </c>
      <c r="G385" s="9" t="str">
        <f>IFERROR(VLOOKUP(C385,'10.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5" s="20" t="str">
        <f>IF(LEN(IFERROR(VLOOKUP(C385,'10. Свод Перечней'!C:H,6,0),""))&gt;1,IFERROR(VLOOKUP(C385,'10. Свод Перечней'!C:H,6,0),""),"")</f>
        <v/>
      </c>
      <c r="I385" s="2"/>
    </row>
    <row r="386" spans="1:9" s="3" customFormat="1" ht="99.95" customHeight="1">
      <c r="A386" s="20">
        <f>IF(LEN(C386)&gt;0,MAX($A$6:A385)+1,"")</f>
        <v>380</v>
      </c>
      <c r="B386" s="10" t="str">
        <f>IFERROR(INDEX('10. Свод Перечней'!B:C,MATCH(C386,'10. Свод Перечней'!C:C,0),1),"")</f>
        <v>Ирис мягкий</v>
      </c>
      <c r="C386" s="20" t="str">
        <f t="array" ref="C386">IFERROR(INDEX('10. Свод Перечней'!$C$4:$C$529,SMALL(IF("В"='10. Свод Перечней'!$I$4:$Q$529,ROW('10. Свод Перечней'!$C$4:$C$529)-3,""),ROW()-6)),"")</f>
        <v>Ирис тип 2</v>
      </c>
      <c r="D386" s="20" t="str">
        <f>IFERROR(VLOOKUP(C386,'10. Свод Перечней'!C:H,2,0),"")</f>
        <v>10.82.23.153</v>
      </c>
      <c r="E386" s="20" t="str">
        <f>IFERROR(VLOOKUP(C386,'10. Свод Перечней'!C:H,3,0),"")</f>
        <v>002</v>
      </c>
      <c r="F386" s="20" t="str">
        <f>IFERROR(VLOOKUP(C386,'10. Свод Перечней'!C:H,4,0),"")</f>
        <v>КГ</v>
      </c>
      <c r="G386" s="9" t="str">
        <f>IFERROR(VLOOKUP(C386,'10.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6" s="20" t="str">
        <f>IF(LEN(IFERROR(VLOOKUP(C386,'10. Свод Перечней'!C:H,6,0),""))&gt;1,IFERROR(VLOOKUP(C386,'10. Свод Перечней'!C:H,6,0),""),"")</f>
        <v/>
      </c>
      <c r="I386" s="2"/>
    </row>
    <row r="387" spans="1:9" s="3" customFormat="1" ht="99.95" customHeight="1">
      <c r="A387" s="20">
        <f>IF(LEN(C387)&gt;0,MAX($A$6:A386)+1,"")</f>
        <v>381</v>
      </c>
      <c r="B387" s="10" t="str">
        <f>IFERROR(INDEX('10. Свод Перечней'!B:C,MATCH(C387,'10. Свод Перечней'!C:C,0),1),"")</f>
        <v>Мармелад фруктово-ягодный неглазированный</v>
      </c>
      <c r="C387" s="20" t="str">
        <f t="array" ref="C387">IFERROR(INDEX('10. Свод Перечней'!$C$4:$C$529,SMALL(IF("В"='10. Свод Перечней'!$I$4:$Q$529,ROW('10. Свод Перечней'!$C$4:$C$529)-3,""),ROW()-6)),"")</f>
        <v>Мармелад тип 5</v>
      </c>
      <c r="D387" s="20" t="str">
        <f>IFERROR(VLOOKUP(C387,'10. Свод Перечней'!C:H,2,0),"")</f>
        <v>10.82.23.171</v>
      </c>
      <c r="E387" s="20" t="str">
        <f>IFERROR(VLOOKUP(C387,'10. Свод Перечней'!C:H,3,0),"")</f>
        <v>002</v>
      </c>
      <c r="F387" s="20" t="str">
        <f>IFERROR(VLOOKUP(C387,'10. Свод Перечней'!C:H,4,0),"")</f>
        <v>КГ</v>
      </c>
      <c r="G387" s="9" t="str">
        <f>IFERROR(VLOOKUP(C387,'10.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20" t="str">
        <f>IF(LEN(IFERROR(VLOOKUP(C387,'10. Свод Перечней'!C:H,6,0),""))&gt;1,IFERROR(VLOOKUP(C387,'10. Свод Перечней'!C:H,6,0),""),"")</f>
        <v/>
      </c>
      <c r="I387" s="2"/>
    </row>
    <row r="388" spans="1:9" s="3" customFormat="1" ht="99.95" customHeight="1">
      <c r="A388" s="20">
        <f>IF(LEN(C388)&gt;0,MAX($A$6:A387)+1,"")</f>
        <v>382</v>
      </c>
      <c r="B388" s="10" t="str">
        <f>IFERROR(INDEX('10. Свод Перечней'!B:C,MATCH(C388,'10. Свод Перечней'!C:C,0),1),"")</f>
        <v>Мармелад фруктово-ягодный неглазированный</v>
      </c>
      <c r="C388" s="20" t="str">
        <f t="array" ref="C388">IFERROR(INDEX('10. Свод Перечней'!$C$4:$C$529,SMALL(IF("В"='10. Свод Перечней'!$I$4:$Q$529,ROW('10. Свод Перечней'!$C$4:$C$529)-3,""),ROW()-6)),"")</f>
        <v>Мармелад тип 6</v>
      </c>
      <c r="D388" s="20" t="str">
        <f>IFERROR(VLOOKUP(C388,'10. Свод Перечней'!C:H,2,0),"")</f>
        <v>10.82.23.171</v>
      </c>
      <c r="E388" s="20" t="str">
        <f>IFERROR(VLOOKUP(C388,'10. Свод Перечней'!C:H,3,0),"")</f>
        <v>001</v>
      </c>
      <c r="F388" s="20" t="str">
        <f>IFERROR(VLOOKUP(C388,'10. Свод Перечней'!C:H,4,0),"")</f>
        <v>КГ</v>
      </c>
      <c r="G388" s="9" t="str">
        <f>IFERROR(VLOOKUP(C388,'10.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20" t="str">
        <f>IF(LEN(IFERROR(VLOOKUP(C388,'10. Свод Перечней'!C:H,6,0),""))&gt;1,IFERROR(VLOOKUP(C388,'10. Свод Перечней'!C:H,6,0),""),"")</f>
        <v/>
      </c>
      <c r="I388" s="2"/>
    </row>
    <row r="389" spans="1:9" s="3" customFormat="1" ht="99.95" customHeight="1">
      <c r="A389" s="20">
        <f>IF(LEN(C389)&gt;0,MAX($A$6:A388)+1,"")</f>
        <v>383</v>
      </c>
      <c r="B389" s="10" t="str">
        <f>IFERROR(INDEX('10. Свод Перечней'!B:C,MATCH(C389,'10. Свод Перечней'!C:C,0),1),"")</f>
        <v xml:space="preserve">Мармелад желейно- фруктовый неглазированный </v>
      </c>
      <c r="C389" s="20" t="str">
        <f t="array" ref="C389">IFERROR(INDEX('10. Свод Перечней'!$C$4:$C$529,SMALL(IF("В"='10. Свод Перечней'!$I$4:$Q$529,ROW('10. Свод Перечней'!$C$4:$C$529)-3,""),ROW()-6)),"")</f>
        <v>Мармелад тип 1</v>
      </c>
      <c r="D389" s="20" t="str">
        <f>IFERROR(VLOOKUP(C389,'10. Свод Перечней'!C:H,2,0),"")</f>
        <v>10.82.23.172</v>
      </c>
      <c r="E389" s="20" t="str">
        <f>IFERROR(VLOOKUP(C389,'10. Свод Перечней'!C:H,3,0),"")</f>
        <v>001</v>
      </c>
      <c r="F389" s="20" t="str">
        <f>IFERROR(VLOOKUP(C389,'10. Свод Перечней'!C:H,4,0),"")</f>
        <v>КГ</v>
      </c>
      <c r="G389" s="9" t="str">
        <f>IFERROR(VLOOKUP(C389,'10.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20" t="str">
        <f>IF(LEN(IFERROR(VLOOKUP(C389,'10. Свод Перечней'!C:H,6,0),""))&gt;1,IFERROR(VLOOKUP(C389,'10. Свод Перечней'!C:H,6,0),""),"")</f>
        <v/>
      </c>
      <c r="I389" s="2"/>
    </row>
    <row r="390" spans="1:9" s="3" customFormat="1" ht="99.95" customHeight="1">
      <c r="A390" s="20">
        <f>IF(LEN(C390)&gt;0,MAX($A$6:A389)+1,"")</f>
        <v>384</v>
      </c>
      <c r="B390" s="10" t="str">
        <f>IFERROR(INDEX('10. Свод Перечней'!B:C,MATCH(C390,'10. Свод Перечней'!C:C,0),1),"")</f>
        <v xml:space="preserve">Мармелад желейно- фруктовый неглазированный </v>
      </c>
      <c r="C390" s="20" t="str">
        <f t="array" ref="C390">IFERROR(INDEX('10. Свод Перечней'!$C$4:$C$529,SMALL(IF("В"='10. Свод Перечней'!$I$4:$Q$529,ROW('10. Свод Перечней'!$C$4:$C$529)-3,""),ROW()-6)),"")</f>
        <v>Мармелад тип 2</v>
      </c>
      <c r="D390" s="20" t="str">
        <f>IFERROR(VLOOKUP(C390,'10. Свод Перечней'!C:H,2,0),"")</f>
        <v>10.82.23.172</v>
      </c>
      <c r="E390" s="20" t="str">
        <f>IFERROR(VLOOKUP(C390,'10. Свод Перечней'!C:H,3,0),"")</f>
        <v>002</v>
      </c>
      <c r="F390" s="20" t="str">
        <f>IFERROR(VLOOKUP(C390,'10. Свод Перечней'!C:H,4,0),"")</f>
        <v>КГ</v>
      </c>
      <c r="G390" s="9" t="str">
        <f>IFERROR(VLOOKUP(C390,'10.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90" s="20" t="str">
        <f>IF(LEN(IFERROR(VLOOKUP(C390,'10. Свод Перечней'!C:H,6,0),""))&gt;1,IFERROR(VLOOKUP(C390,'10. Свод Перечней'!C:H,6,0),""),"")</f>
        <v/>
      </c>
      <c r="I390" s="2"/>
    </row>
    <row r="391" spans="1:9" s="3" customFormat="1" ht="99.95" customHeight="1">
      <c r="A391" s="20">
        <f>IF(LEN(C391)&gt;0,MAX($A$6:A390)+1,"")</f>
        <v>385</v>
      </c>
      <c r="B391" s="10" t="str">
        <f>IFERROR(INDEX('10. Свод Перечней'!B:C,MATCH(C391,'10. Свод Перечней'!C:C,0),1),"")</f>
        <v>Мармелад желейный неглазированный</v>
      </c>
      <c r="C391" s="20" t="str">
        <f t="array" ref="C391">IFERROR(INDEX('10. Свод Перечней'!$C$4:$C$529,SMALL(IF("В"='10. Свод Перечней'!$I$4:$Q$529,ROW('10. Свод Перечней'!$C$4:$C$529)-3,""),ROW()-6)),"")</f>
        <v>Мармелад тип 3</v>
      </c>
      <c r="D391" s="20" t="str">
        <f>IFERROR(VLOOKUP(C391,'10. Свод Перечней'!C:H,2,0),"")</f>
        <v>10.82.23.172</v>
      </c>
      <c r="E391" s="20" t="str">
        <f>IFERROR(VLOOKUP(C391,'10. Свод Перечней'!C:H,3,0),"")</f>
        <v>003</v>
      </c>
      <c r="F391" s="20" t="str">
        <f>IFERROR(VLOOKUP(C391,'10. Свод Перечней'!C:H,4,0),"")</f>
        <v>КГ</v>
      </c>
      <c r="G391" s="9" t="str">
        <f>IFERROR(VLOOKUP(C391,'10.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91" s="20" t="str">
        <f>IF(LEN(IFERROR(VLOOKUP(C391,'10. Свод Перечней'!C:H,6,0),""))&gt;1,IFERROR(VLOOKUP(C391,'10. Свод Перечней'!C:H,6,0),""),"")</f>
        <v/>
      </c>
      <c r="I391" s="2"/>
    </row>
    <row r="392" spans="1:9" s="3" customFormat="1" ht="99.95" customHeight="1">
      <c r="A392" s="20">
        <f>IF(LEN(C392)&gt;0,MAX($A$6:A391)+1,"")</f>
        <v>386</v>
      </c>
      <c r="B392" s="10" t="str">
        <f>IFERROR(INDEX('10. Свод Перечней'!B:C,MATCH(C392,'10. Свод Перечней'!C:C,0),1),"")</f>
        <v>Мармелад желейный неглазированный</v>
      </c>
      <c r="C392" s="20" t="str">
        <f t="array" ref="C392">IFERROR(INDEX('10. Свод Перечней'!$C$4:$C$529,SMALL(IF("В"='10. Свод Перечней'!$I$4:$Q$529,ROW('10. Свод Перечней'!$C$4:$C$529)-3,""),ROW()-6)),"")</f>
        <v>Мармелад тип 4</v>
      </c>
      <c r="D392" s="20" t="str">
        <f>IFERROR(VLOOKUP(C392,'10. Свод Перечней'!C:H,2,0),"")</f>
        <v>10.82.23.172</v>
      </c>
      <c r="E392" s="20" t="str">
        <f>IFERROR(VLOOKUP(C392,'10. Свод Перечней'!C:H,3,0),"")</f>
        <v>004</v>
      </c>
      <c r="F392" s="20" t="str">
        <f>IFERROR(VLOOKUP(C392,'10. Свод Перечней'!C:H,4,0),"")</f>
        <v>КГ</v>
      </c>
      <c r="G392" s="9" t="str">
        <f>IFERROR(VLOOKUP(C392,'10.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92" s="20" t="str">
        <f>IF(LEN(IFERROR(VLOOKUP(C392,'10. Свод Перечней'!C:H,6,0),""))&gt;1,IFERROR(VLOOKUP(C392,'10. Свод Перечней'!C:H,6,0),""),"")</f>
        <v/>
      </c>
      <c r="I392" s="2"/>
    </row>
    <row r="393" spans="1:9" s="3" customFormat="1" ht="99.95" customHeight="1">
      <c r="A393" s="20">
        <f>IF(LEN(C393)&gt;0,MAX($A$6:A392)+1,"")</f>
        <v>387</v>
      </c>
      <c r="B393" s="10" t="str">
        <f>IFERROR(INDEX('10. Свод Перечней'!B:C,MATCH(C393,'10. Свод Перечней'!C:C,0),1),"")</f>
        <v xml:space="preserve">Пастила </v>
      </c>
      <c r="C393" s="20" t="str">
        <f t="array" ref="C393">IFERROR(INDEX('10. Свод Перечней'!$C$4:$C$529,SMALL(IF("В"='10. Свод Перечней'!$I$4:$Q$529,ROW('10. Свод Перечней'!$C$4:$C$529)-3,""),ROW()-6)),"")</f>
        <v>Пастила тип 1</v>
      </c>
      <c r="D393" s="20" t="str">
        <f>IFERROR(VLOOKUP(C393,'10. Свод Перечней'!C:H,2,0),"")</f>
        <v>10.82.23.180</v>
      </c>
      <c r="E393" s="20" t="str">
        <f>IFERROR(VLOOKUP(C393,'10. Свод Перечней'!C:H,3,0),"")</f>
        <v>001</v>
      </c>
      <c r="F393" s="20" t="str">
        <f>IFERROR(VLOOKUP(C393,'10. Свод Перечней'!C:H,4,0),"")</f>
        <v>КГ</v>
      </c>
      <c r="G393" s="9" t="str">
        <f>IFERROR(VLOOKUP(C393,'10.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20" t="str">
        <f>IF(LEN(IFERROR(VLOOKUP(C393,'10. Свод Перечней'!C:H,6,0),""))&gt;1,IFERROR(VLOOKUP(C393,'10. Свод Перечней'!C:H,6,0),""),"")</f>
        <v/>
      </c>
      <c r="I393" s="2"/>
    </row>
    <row r="394" spans="1:9" s="3" customFormat="1" ht="99.95" customHeight="1">
      <c r="A394" s="20">
        <f>IF(LEN(C394)&gt;0,MAX($A$6:A393)+1,"")</f>
        <v>388</v>
      </c>
      <c r="B394" s="10" t="str">
        <f>IFERROR(INDEX('10. Свод Перечней'!B:C,MATCH(C394,'10. Свод Перечней'!C:C,0),1),"")</f>
        <v xml:space="preserve">Пастила </v>
      </c>
      <c r="C394" s="20" t="str">
        <f t="array" ref="C394">IFERROR(INDEX('10. Свод Перечней'!$C$4:$C$529,SMALL(IF("В"='10. Свод Перечней'!$I$4:$Q$529,ROW('10. Свод Перечней'!$C$4:$C$529)-3,""),ROW()-6)),"")</f>
        <v>Пастила тип 2</v>
      </c>
      <c r="D394" s="20" t="str">
        <f>IFERROR(VLOOKUP(C394,'10. Свод Перечней'!C:H,2,0),"")</f>
        <v>10.82.23.180</v>
      </c>
      <c r="E394" s="20" t="str">
        <f>IFERROR(VLOOKUP(C394,'10. Свод Перечней'!C:H,3,0),"")</f>
        <v>002</v>
      </c>
      <c r="F394" s="20" t="str">
        <f>IFERROR(VLOOKUP(C394,'10. Свод Перечней'!C:H,4,0),"")</f>
        <v>КГ</v>
      </c>
      <c r="G394" s="9" t="str">
        <f>IFERROR(VLOOKUP(C394,'10.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20" t="str">
        <f>IF(LEN(IFERROR(VLOOKUP(C394,'10. Свод Перечней'!C:H,6,0),""))&gt;1,IFERROR(VLOOKUP(C394,'10. Свод Перечней'!C:H,6,0),""),"")</f>
        <v/>
      </c>
      <c r="I394" s="2"/>
    </row>
    <row r="395" spans="1:9" s="3" customFormat="1" ht="99.95" customHeight="1">
      <c r="A395" s="20">
        <f>IF(LEN(C395)&gt;0,MAX($A$6:A394)+1,"")</f>
        <v>389</v>
      </c>
      <c r="B395" s="10" t="str">
        <f>IFERROR(INDEX('10. Свод Перечней'!B:C,MATCH(C395,'10. Свод Перечней'!C:C,0),1),"")</f>
        <v xml:space="preserve">Пастила </v>
      </c>
      <c r="C395" s="20" t="str">
        <f t="array" ref="C395">IFERROR(INDEX('10. Свод Перечней'!$C$4:$C$529,SMALL(IF("В"='10. Свод Перечней'!$I$4:$Q$529,ROW('10. Свод Перечней'!$C$4:$C$529)-3,""),ROW()-6)),"")</f>
        <v>Пастила тип 3</v>
      </c>
      <c r="D395" s="20" t="str">
        <f>IFERROR(VLOOKUP(C395,'10. Свод Перечней'!C:H,2,0),"")</f>
        <v>10.82.23.180</v>
      </c>
      <c r="E395" s="20" t="str">
        <f>IFERROR(VLOOKUP(C395,'10. Свод Перечней'!C:H,3,0),"")</f>
        <v>003</v>
      </c>
      <c r="F395" s="20" t="str">
        <f>IFERROR(VLOOKUP(C395,'10. Свод Перечней'!C:H,4,0),"")</f>
        <v>КГ</v>
      </c>
      <c r="G395" s="9" t="str">
        <f>IFERROR(VLOOKUP(C395,'10.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20" t="str">
        <f>IF(LEN(IFERROR(VLOOKUP(C395,'10. Свод Перечней'!C:H,6,0),""))&gt;1,IFERROR(VLOOKUP(C395,'10. Свод Перечней'!C:H,6,0),""),"")</f>
        <v/>
      </c>
      <c r="I395" s="2"/>
    </row>
    <row r="396" spans="1:9" s="3" customFormat="1" ht="99.95" customHeight="1">
      <c r="A396" s="20">
        <f>IF(LEN(C396)&gt;0,MAX($A$6:A395)+1,"")</f>
        <v>390</v>
      </c>
      <c r="B396" s="10" t="str">
        <f>IFERROR(INDEX('10. Свод Перечней'!B:C,MATCH(C396,'10. Свод Перечней'!C:C,0),1),"")</f>
        <v>Зефир</v>
      </c>
      <c r="C396" s="20" t="str">
        <f t="array" ref="C396">IFERROR(INDEX('10. Свод Перечней'!$C$4:$C$529,SMALL(IF("В"='10. Свод Перечней'!$I$4:$Q$529,ROW('10. Свод Перечней'!$C$4:$C$529)-3,""),ROW()-6)),"")</f>
        <v>Зефир тип 1</v>
      </c>
      <c r="D396" s="20" t="str">
        <f>IFERROR(VLOOKUP(C396,'10. Свод Перечней'!C:H,2,0),"")</f>
        <v>10.82.23.210</v>
      </c>
      <c r="E396" s="20" t="str">
        <f>IFERROR(VLOOKUP(C396,'10. Свод Перечней'!C:H,3,0),"")</f>
        <v>001</v>
      </c>
      <c r="F396" s="20" t="str">
        <f>IFERROR(VLOOKUP(C396,'10. Свод Перечней'!C:H,4,0),"")</f>
        <v>КГ</v>
      </c>
      <c r="G396" s="9" t="str">
        <f>IFERROR(VLOOKUP(C396,'10.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6" s="20" t="str">
        <f>IF(LEN(IFERROR(VLOOKUP(C396,'10. Свод Перечней'!C:H,6,0),""))&gt;1,IFERROR(VLOOKUP(C396,'10. Свод Перечней'!C:H,6,0),""),"")</f>
        <v>10.82.23.210-00000002</v>
      </c>
      <c r="I396" s="2"/>
    </row>
    <row r="397" spans="1:9" s="3" customFormat="1" ht="99.95" customHeight="1">
      <c r="A397" s="20">
        <f>IF(LEN(C397)&gt;0,MAX($A$6:A396)+1,"")</f>
        <v>391</v>
      </c>
      <c r="B397" s="10" t="str">
        <f>IFERROR(INDEX('10. Свод Перечней'!B:C,MATCH(C397,'10. Свод Перечней'!C:C,0),1),"")</f>
        <v xml:space="preserve">Зефир </v>
      </c>
      <c r="C397" s="20" t="str">
        <f t="array" ref="C397">IFERROR(INDEX('10. Свод Перечней'!$C$4:$C$529,SMALL(IF("В"='10. Свод Перечней'!$I$4:$Q$529,ROW('10. Свод Перечней'!$C$4:$C$529)-3,""),ROW()-6)),"")</f>
        <v>Зефир тип 2</v>
      </c>
      <c r="D397" s="20" t="str">
        <f>IFERROR(VLOOKUP(C397,'10. Свод Перечней'!C:H,2,0),"")</f>
        <v>10.82.23.210</v>
      </c>
      <c r="E397" s="20" t="str">
        <f>IFERROR(VLOOKUP(C397,'10. Свод Перечней'!C:H,3,0),"")</f>
        <v>002</v>
      </c>
      <c r="F397" s="20" t="str">
        <f>IFERROR(VLOOKUP(C397,'10. Свод Перечней'!C:H,4,0),"")</f>
        <v>КГ</v>
      </c>
      <c r="G397" s="9" t="str">
        <f>IFERROR(VLOOKUP(C397,'10.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7" s="20" t="str">
        <f>IF(LEN(IFERROR(VLOOKUP(C397,'10. Свод Перечней'!C:H,6,0),""))&gt;1,IFERROR(VLOOKUP(C397,'10. Свод Перечней'!C:H,6,0),""),"")</f>
        <v>10.82.23.210-00000002</v>
      </c>
      <c r="I397" s="2"/>
    </row>
    <row r="398" spans="1:9" s="3" customFormat="1" ht="99.95" customHeight="1">
      <c r="A398" s="20">
        <f>IF(LEN(C398)&gt;0,MAX($A$6:A397)+1,"")</f>
        <v>392</v>
      </c>
      <c r="B398" s="10" t="str">
        <f>IFERROR(INDEX('10. Свод Перечней'!B:C,MATCH(C398,'10. Свод Перечней'!C:C,0),1),"")</f>
        <v>Зефир витаминизированный</v>
      </c>
      <c r="C398" s="20" t="str">
        <f t="array" ref="C398">IFERROR(INDEX('10. Свод Перечней'!$C$4:$C$529,SMALL(IF("В"='10. Свод Перечней'!$I$4:$Q$529,ROW('10. Свод Перечней'!$C$4:$C$529)-3,""),ROW()-6)),"")</f>
        <v>Зефир тип 3</v>
      </c>
      <c r="D398" s="20" t="str">
        <f>IFERROR(VLOOKUP(C398,'10. Свод Перечней'!C:H,2,0),"")</f>
        <v>10.82.23.210</v>
      </c>
      <c r="E398" s="20" t="str">
        <f>IFERROR(VLOOKUP(C398,'10. Свод Перечней'!C:H,3,0),"")</f>
        <v>003</v>
      </c>
      <c r="F398" s="20" t="str">
        <f>IFERROR(VLOOKUP(C398,'10. Свод Перечней'!C:H,4,0),"")</f>
        <v>КГ</v>
      </c>
      <c r="G398" s="9" t="str">
        <f>IFERROR(VLOOKUP(C398,'10.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398" s="20" t="str">
        <f>IF(LEN(IFERROR(VLOOKUP(C398,'10. Свод Перечней'!C:H,6,0),""))&gt;1,IFERROR(VLOOKUP(C398,'10. Свод Перечней'!C:H,6,0),""),"")</f>
        <v>10.82.23.210-00000002</v>
      </c>
      <c r="I398" s="2"/>
    </row>
    <row r="399" spans="1:9" s="3" customFormat="1" ht="99.95" customHeight="1">
      <c r="A399" s="20">
        <f>IF(LEN(C399)&gt;0,MAX($A$6:A398)+1,"")</f>
        <v>393</v>
      </c>
      <c r="B399" s="10" t="str">
        <f>IFERROR(INDEX('10. Свод Перечней'!B:C,MATCH(C399,'10. Свод Перечней'!C:C,0),1),"")</f>
        <v>Конфеты помадные молочные</v>
      </c>
      <c r="C399" s="20" t="str">
        <f t="array" ref="C399">IFERROR(INDEX('10. Свод Перечней'!$C$4:$C$529,SMALL(IF("В"='10. Свод Перечней'!$I$4:$Q$529,ROW('10. Свод Перечней'!$C$4:$C$529)-3,""),ROW()-6)),"")</f>
        <v>Конфеты тип 1</v>
      </c>
      <c r="D399" s="20" t="str">
        <f>IFERROR(VLOOKUP(C399,'10. Свод Перечней'!C:H,2,0),"")</f>
        <v>10.82.23.290</v>
      </c>
      <c r="E399" s="20" t="str">
        <f>IFERROR(VLOOKUP(C399,'10. Свод Перечней'!C:H,3,0),"")</f>
        <v>001</v>
      </c>
      <c r="F399" s="20" t="str">
        <f>IFERROR(VLOOKUP(C399,'10. Свод Перечней'!C:H,4,0),"")</f>
        <v>КГ</v>
      </c>
      <c r="G399" s="9" t="str">
        <f>IFERROR(VLOOKUP(C399,'10.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9" s="20" t="str">
        <f>IF(LEN(IFERROR(VLOOKUP(C399,'10. Свод Перечней'!C:H,6,0),""))&gt;1,IFERROR(VLOOKUP(C399,'10. Свод Перечней'!C:H,6,0),""),"")</f>
        <v/>
      </c>
      <c r="I399" s="2"/>
    </row>
    <row r="400" spans="1:9" s="3" customFormat="1" ht="99.95" customHeight="1">
      <c r="A400" s="20">
        <f>IF(LEN(C400)&gt;0,MAX($A$6:A399)+1,"")</f>
        <v>394</v>
      </c>
      <c r="B400" s="10" t="str">
        <f>IFERROR(INDEX('10. Свод Перечней'!B:C,MATCH(C400,'10. Свод Перечней'!C:C,0),1),"")</f>
        <v>Кофе натуральный растворимый</v>
      </c>
      <c r="C400" s="20" t="str">
        <f t="array" ref="C400">IFERROR(INDEX('10. Свод Перечней'!$C$4:$C$529,SMALL(IF("В"='10. Свод Перечней'!$I$4:$Q$529,ROW('10. Свод Перечней'!$C$4:$C$529)-3,""),ROW()-6)),"")</f>
        <v>Кофе растворимый тип 1</v>
      </c>
      <c r="D400" s="20" t="str">
        <f>IFERROR(VLOOKUP(C400,'10. Свод Перечней'!C:H,2,0),"")</f>
        <v>10.83.12.120</v>
      </c>
      <c r="E400" s="20" t="str">
        <f>IFERROR(VLOOKUP(C400,'10. Свод Перечней'!C:H,3,0),"")</f>
        <v>001</v>
      </c>
      <c r="F400" s="20" t="str">
        <f>IFERROR(VLOOKUP(C400,'10. Свод Перечней'!C:H,4,0),"")</f>
        <v>КГ</v>
      </c>
      <c r="G400" s="9" t="str">
        <f>IFERROR(VLOOKUP(C400,'10.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00" s="20" t="str">
        <f>IF(LEN(IFERROR(VLOOKUP(C400,'10. Свод Перечней'!C:H,6,0),""))&gt;1,IFERROR(VLOOKUP(C400,'10. Свод Перечней'!C:H,6,0),""),"")</f>
        <v>10.83.12.120-00000007</v>
      </c>
      <c r="I400" s="2"/>
    </row>
    <row r="401" spans="1:9" s="3" customFormat="1" ht="99.95" customHeight="1">
      <c r="A401" s="20">
        <f>IF(LEN(C401)&gt;0,MAX($A$6:A400)+1,"")</f>
        <v>395</v>
      </c>
      <c r="B401" s="10" t="str">
        <f>IFERROR(INDEX('10. Свод Перечней'!B:C,MATCH(C401,'10. Свод Перечней'!C:C,0),1),"")</f>
        <v>Кофейный напиток (не содержащий в своём составе натуральный кофе)</v>
      </c>
      <c r="C401" s="20" t="str">
        <f t="array" ref="C401">IFERROR(INDEX('10. Свод Перечней'!$C$4:$C$529,SMALL(IF("В"='10. Свод Перечней'!$I$4:$Q$529,ROW('10. Свод Перечней'!$C$4:$C$529)-3,""),ROW()-6)),"")</f>
        <v>Кофейный напиток растворимый тип 1</v>
      </c>
      <c r="D401" s="20" t="str">
        <f>IFERROR(VLOOKUP(C401,'10. Свод Перечней'!C:H,2,0),"")</f>
        <v>10.83.12.120</v>
      </c>
      <c r="E401" s="20" t="str">
        <f>IFERROR(VLOOKUP(C401,'10. Свод Перечней'!C:H,3,0),"")</f>
        <v>002</v>
      </c>
      <c r="F401" s="20" t="str">
        <f>IFERROR(VLOOKUP(C401,'10. Свод Перечней'!C:H,4,0),"")</f>
        <v>КГ</v>
      </c>
      <c r="G401" s="9" t="str">
        <f>IFERROR(VLOOKUP(C401,'10.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20" t="str">
        <f>IF(LEN(IFERROR(VLOOKUP(C401,'10. Свод Перечней'!C:H,6,0),""))&gt;1,IFERROR(VLOOKUP(C401,'10. Свод Перечней'!C:H,6,0),""),"")</f>
        <v>10.83.12.120-00000002</v>
      </c>
      <c r="I401" s="2"/>
    </row>
    <row r="402" spans="1:9" s="3" customFormat="1" ht="99.95" customHeight="1">
      <c r="A402" s="20">
        <f>IF(LEN(C402)&gt;0,MAX($A$6:A401)+1,"")</f>
        <v>396</v>
      </c>
      <c r="B402" s="10" t="str">
        <f>IFERROR(INDEX('10. Свод Перечней'!B:C,MATCH(C402,'10. Свод Перечней'!C:C,0),1),"")</f>
        <v>Кофейный напиток растворимый с цикорием</v>
      </c>
      <c r="C402" s="20" t="str">
        <f t="array" ref="C402">IFERROR(INDEX('10. Свод Перечней'!$C$4:$C$529,SMALL(IF("В"='10. Свод Перечней'!$I$4:$Q$529,ROW('10. Свод Перечней'!$C$4:$C$529)-3,""),ROW()-6)),"")</f>
        <v>Кофейный напиток растворимый тип 2</v>
      </c>
      <c r="D402" s="20" t="str">
        <f>IFERROR(VLOOKUP(C402,'10. Свод Перечней'!C:H,2,0),"")</f>
        <v>10.83.12.120</v>
      </c>
      <c r="E402" s="20" t="str">
        <f>IFERROR(VLOOKUP(C402,'10. Свод Перечней'!C:H,3,0),"")</f>
        <v>003</v>
      </c>
      <c r="F402" s="20" t="str">
        <f>IFERROR(VLOOKUP(C402,'10. Свод Перечней'!C:H,4,0),"")</f>
        <v>КГ</v>
      </c>
      <c r="G402" s="9" t="str">
        <f>IFERROR(VLOOKUP(C402,'10. Свод Перечней'!C:H,5,0),"")</f>
        <v>Вид кофейного напитка: Без натурального кофе с цикорием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02" s="20" t="str">
        <f>IF(LEN(IFERROR(VLOOKUP(C402,'10. Свод Перечней'!C:H,6,0),""))&gt;1,IFERROR(VLOOKUP(C402,'10. Свод Перечней'!C:H,6,0),""),"")</f>
        <v>10.83.12.120-00000003</v>
      </c>
      <c r="I402" s="2"/>
    </row>
    <row r="403" spans="1:9" s="3" customFormat="1" ht="99.95" customHeight="1">
      <c r="A403" s="20">
        <f>IF(LEN(C403)&gt;0,MAX($A$6:A402)+1,"")</f>
        <v>397</v>
      </c>
      <c r="B403" s="10" t="str">
        <f>IFERROR(INDEX('10. Свод Перечней'!B:C,MATCH(C403,'10. Свод Перечней'!C:C,0),1),"")</f>
        <v>Чай черный крупнолистовой</v>
      </c>
      <c r="C403" s="20" t="str">
        <f t="array" ref="C403">IFERROR(INDEX('10. Свод Перечней'!$C$4:$C$529,SMALL(IF("В"='10. Свод Перечней'!$I$4:$Q$529,ROW('10. Свод Перечней'!$C$4:$C$529)-3,""),ROW()-6)),"")</f>
        <v>Чай черный (ферментированный) тип 1</v>
      </c>
      <c r="D403" s="20" t="str">
        <f>IFERROR(VLOOKUP(C403,'10. Свод Перечней'!C:H,2,0),"")</f>
        <v>10.83.13.120</v>
      </c>
      <c r="E403" s="20" t="str">
        <f>IFERROR(VLOOKUP(C403,'10. Свод Перечней'!C:H,3,0),"")</f>
        <v>001</v>
      </c>
      <c r="F403" s="20" t="str">
        <f>IFERROR(VLOOKUP(C403,'10. Свод Перечней'!C:H,4,0),"")</f>
        <v>КГ</v>
      </c>
      <c r="G403" s="9" t="str">
        <f>IFERROR(VLOOKUP(C403,'10.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3" s="20" t="str">
        <f>IF(LEN(IFERROR(VLOOKUP(C403,'10. Свод Перечней'!C:H,6,0),""))&gt;1,IFERROR(VLOOKUP(C403,'10. Свод Перечней'!C:H,6,0),""),"")</f>
        <v>10.83.13.120-00000003</v>
      </c>
      <c r="I403" s="2"/>
    </row>
    <row r="404" spans="1:9" s="3" customFormat="1" ht="99.95" customHeight="1">
      <c r="A404" s="20">
        <f>IF(LEN(C404)&gt;0,MAX($A$6:A403)+1,"")</f>
        <v>398</v>
      </c>
      <c r="B404" s="10" t="str">
        <f>IFERROR(INDEX('10. Свод Перечней'!B:C,MATCH(C404,'10. Свод Перечней'!C:C,0),1),"")</f>
        <v xml:space="preserve">Чай черный гранулированный </v>
      </c>
      <c r="C404" s="20" t="str">
        <f t="array" ref="C404">IFERROR(INDEX('10. Свод Перечней'!$C$4:$C$529,SMALL(IF("В"='10. Свод Перечней'!$I$4:$Q$529,ROW('10. Свод Перечней'!$C$4:$C$529)-3,""),ROW()-6)),"")</f>
        <v>Чай черный (ферментированный) тип 2</v>
      </c>
      <c r="D404" s="20" t="str">
        <f>IFERROR(VLOOKUP(C404,'10. Свод Перечней'!C:H,2,0),"")</f>
        <v>10.83.13.120</v>
      </c>
      <c r="E404" s="20" t="str">
        <f>IFERROR(VLOOKUP(C404,'10. Свод Перечней'!C:H,3,0),"")</f>
        <v>002</v>
      </c>
      <c r="F404" s="20" t="str">
        <f>IFERROR(VLOOKUP(C404,'10. Свод Перечней'!C:H,4,0),"")</f>
        <v>КГ</v>
      </c>
      <c r="G404" s="9" t="str">
        <f>IFERROR(VLOOKUP(C404,'10.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4" s="20" t="str">
        <f>IF(LEN(IFERROR(VLOOKUP(C404,'10. Свод Перечней'!C:H,6,0),""))&gt;1,IFERROR(VLOOKUP(C404,'10. Свод Перечней'!C:H,6,0),""),"")</f>
        <v>10.83.13.120-00000004</v>
      </c>
      <c r="I404" s="2"/>
    </row>
    <row r="405" spans="1:9" s="3" customFormat="1" ht="99.95" customHeight="1">
      <c r="A405" s="20">
        <f>IF(LEN(C405)&gt;0,MAX($A$6:A404)+1,"")</f>
        <v>399</v>
      </c>
      <c r="B405" s="10" t="str">
        <f>IFERROR(INDEX('10. Свод Перечней'!B:C,MATCH(C405,'10. Свод Перечней'!C:C,0),1),"")</f>
        <v>Чай черный мелколистовой</v>
      </c>
      <c r="C405" s="20" t="str">
        <f t="array" ref="C405">IFERROR(INDEX('10. Свод Перечней'!$C$4:$C$529,SMALL(IF("В"='10. Свод Перечней'!$I$4:$Q$529,ROW('10. Свод Перечней'!$C$4:$C$529)-3,""),ROW()-6)),"")</f>
        <v>Чай черный (ферментированный) тип 3</v>
      </c>
      <c r="D405" s="20" t="str">
        <f>IFERROR(VLOOKUP(C405,'10. Свод Перечней'!C:H,2,0),"")</f>
        <v>10.83.13.120</v>
      </c>
      <c r="E405" s="20" t="str">
        <f>IFERROR(VLOOKUP(C405,'10. Свод Перечней'!C:H,3,0),"")</f>
        <v>003</v>
      </c>
      <c r="F405" s="20" t="str">
        <f>IFERROR(VLOOKUP(C405,'10. Свод Перечней'!C:H,4,0),"")</f>
        <v>КГ</v>
      </c>
      <c r="G405" s="9" t="str">
        <f>IFERROR(VLOOKUP(C405,'10.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5" s="20" t="str">
        <f>IF(LEN(IFERROR(VLOOKUP(C405,'10. Свод Перечней'!C:H,6,0),""))&gt;1,IFERROR(VLOOKUP(C405,'10. Свод Перечней'!C:H,6,0),""),"")</f>
        <v>10.83.13.120-00000003</v>
      </c>
      <c r="I405" s="2"/>
    </row>
    <row r="406" spans="1:9" s="3" customFormat="1" ht="99.95" customHeight="1">
      <c r="A406" s="20">
        <f>IF(LEN(C406)&gt;0,MAX($A$6:A405)+1,"")</f>
        <v>400</v>
      </c>
      <c r="B406" s="10" t="str">
        <f>IFERROR(INDEX('10. Свод Перечней'!B:C,MATCH(C406,'10. Свод Перечней'!C:C,0),1),"")</f>
        <v>Фиточай в ассортименте</v>
      </c>
      <c r="C406" s="20" t="str">
        <f t="array" ref="C406">IFERROR(INDEX('10. Свод Перечней'!$C$4:$C$529,SMALL(IF("В"='10. Свод Перечней'!$I$4:$Q$529,ROW('10. Свод Перечней'!$C$4:$C$529)-3,""),ROW()-6)),"")</f>
        <v>Фиточай тип 1</v>
      </c>
      <c r="D406" s="20" t="str">
        <f>IFERROR(VLOOKUP(C406,'10. Свод Перечней'!C:H,2,0),"")</f>
        <v>10.83.14.140</v>
      </c>
      <c r="E406" s="20" t="str">
        <f>IFERROR(VLOOKUP(C406,'10. Свод Перечней'!C:H,3,0),"")</f>
        <v>001</v>
      </c>
      <c r="F406" s="20" t="str">
        <f>IFERROR(VLOOKUP(C406,'10. Свод Перечней'!C:H,4,0),"")</f>
        <v>КГ</v>
      </c>
      <c r="G406" s="9" t="str">
        <f>IFERROR(VLOOKUP(C406,'10.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20" t="str">
        <f>IF(LEN(IFERROR(VLOOKUP(C406,'10. Свод Перечней'!C:H,6,0),""))&gt;1,IFERROR(VLOOKUP(C406,'10. Свод Перечней'!C:H,6,0),""),"")</f>
        <v/>
      </c>
      <c r="I406" s="2"/>
    </row>
    <row r="407" spans="1:9" s="3" customFormat="1" ht="99.95" customHeight="1">
      <c r="A407" s="20">
        <f>IF(LEN(C407)&gt;0,MAX($A$6:A406)+1,"")</f>
        <v>401</v>
      </c>
      <c r="B407" s="10" t="str">
        <f>IFERROR(INDEX('10. Свод Перечней'!B:C,MATCH(C407,'10. Свод Перечней'!C:C,0),1),"")</f>
        <v xml:space="preserve">Уксус столовый 9 % </v>
      </c>
      <c r="C407" s="20" t="str">
        <f t="array" ref="C407">IFERROR(INDEX('10. Свод Перечней'!$C$4:$C$529,SMALL(IF("В"='10. Свод Перечней'!$I$4:$Q$529,ROW('10. Свод Перечней'!$C$4:$C$529)-3,""),ROW()-6)),"")</f>
        <v>Уксус пищевой тип 1</v>
      </c>
      <c r="D407" s="20" t="str">
        <f>IFERROR(VLOOKUP(C407,'10. Свод Перечней'!C:H,2,0),"")</f>
        <v>10.84.11.000</v>
      </c>
      <c r="E407" s="20" t="str">
        <f>IFERROR(VLOOKUP(C407,'10. Свод Перечней'!C:H,3,0),"")</f>
        <v>001</v>
      </c>
      <c r="F407" s="20" t="str">
        <f>IFERROR(VLOOKUP(C407,'10. Свод Перечней'!C:H,4,0),"")</f>
        <v>Л; ДМ3</v>
      </c>
      <c r="G407" s="9" t="str">
        <f>IFERROR(VLOOKUP(C407,'10.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07" s="20" t="str">
        <f>IF(LEN(IFERROR(VLOOKUP(C407,'10. Свод Перечней'!C:H,6,0),""))&gt;1,IFERROR(VLOOKUP(C407,'10. Свод Перечней'!C:H,6,0),""),"")</f>
        <v>10.84.11.000-00000001</v>
      </c>
      <c r="I407" s="2"/>
    </row>
    <row r="408" spans="1:9" s="3" customFormat="1" ht="99.95" customHeight="1">
      <c r="A408" s="20">
        <f>IF(LEN(C408)&gt;0,MAX($A$6:A407)+1,"")</f>
        <v>402</v>
      </c>
      <c r="B408" s="10" t="str">
        <f>IFERROR(INDEX('10. Свод Перечней'!B:C,MATCH(C408,'10. Свод Перечней'!C:C,0),1),"")</f>
        <v>Соус томатный</v>
      </c>
      <c r="C408" s="20" t="str">
        <f t="array" ref="C408">IFERROR(INDEX('10. Свод Перечней'!$C$4:$C$529,SMALL(IF("В"='10. Свод Перечней'!$I$4:$Q$529,ROW('10. Свод Перечней'!$C$4:$C$529)-3,""),ROW()-6)),"")</f>
        <v>Соус томатный тип 1</v>
      </c>
      <c r="D408" s="20" t="str">
        <f>IFERROR(VLOOKUP(C408,'10. Свод Перечней'!C:H,2,0),"")</f>
        <v>10.84.12.120</v>
      </c>
      <c r="E408" s="20" t="str">
        <f>IFERROR(VLOOKUP(C408,'10. Свод Перечней'!C:H,3,0),"")</f>
        <v>001</v>
      </c>
      <c r="F408" s="20" t="str">
        <f>IFERROR(VLOOKUP(C408,'10. Свод Перечней'!C:H,4,0),"")</f>
        <v>КГ</v>
      </c>
      <c r="G408" s="9" t="str">
        <f>IFERROR(VLOOKUP(C408,'10.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08" s="20" t="str">
        <f>IF(LEN(IFERROR(VLOOKUP(C408,'10. Свод Перечней'!C:H,6,0),""))&gt;1,IFERROR(VLOOKUP(C408,'10. Свод Перечней'!C:H,6,0),""),"")</f>
        <v>10.84.12.120-00000001</v>
      </c>
      <c r="I408" s="2"/>
    </row>
    <row r="409" spans="1:9" s="3" customFormat="1" ht="99.95" customHeight="1">
      <c r="A409" s="20">
        <f>IF(LEN(C409)&gt;0,MAX($A$6:A408)+1,"")</f>
        <v>403</v>
      </c>
      <c r="B409" s="10" t="str">
        <f>IFERROR(INDEX('10. Свод Перечней'!B:C,MATCH(C409,'10. Свод Перечней'!C:C,0),1),"")</f>
        <v>Майонез</v>
      </c>
      <c r="C409" s="20" t="str">
        <f t="array" ref="C409">IFERROR(INDEX('10. Свод Перечней'!$C$4:$C$529,SMALL(IF("В"='10. Свод Перечней'!$I$4:$Q$529,ROW('10. Свод Перечней'!$C$4:$C$529)-3,""),ROW()-6)),"")</f>
        <v>Майонез тип 3</v>
      </c>
      <c r="D409" s="20" t="str">
        <f>IFERROR(VLOOKUP(C409,'10. Свод Перечней'!C:H,2,0),"")</f>
        <v>10.84.12.130</v>
      </c>
      <c r="E409" s="20" t="str">
        <f>IFERROR(VLOOKUP(C409,'10. Свод Перечней'!C:H,3,0),"")</f>
        <v>003</v>
      </c>
      <c r="F409" s="20" t="str">
        <f>IFERROR(VLOOKUP(C409,'10. Свод Перечней'!C:H,4,0),"")</f>
        <v>КГ</v>
      </c>
      <c r="G409" s="9" t="str">
        <f>IFERROR(VLOOKUP(C409,'10.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v>
      </c>
      <c r="H409" s="20" t="str">
        <f>IF(LEN(IFERROR(VLOOKUP(C409,'10. Свод Перечней'!C:H,6,0),""))&gt;1,IFERROR(VLOOKUP(C409,'10. Свод Перечней'!C:H,6,0),""),"")</f>
        <v>10.84.12.130-00000002</v>
      </c>
      <c r="I409" s="2"/>
    </row>
    <row r="410" spans="1:9" s="3" customFormat="1" ht="99.95" customHeight="1">
      <c r="A410" s="20">
        <f>IF(LEN(C410)&gt;0,MAX($A$6:A409)+1,"")</f>
        <v>404</v>
      </c>
      <c r="B410" s="10" t="str">
        <f>IFERROR(INDEX('10. Свод Перечней'!B:C,MATCH(C410,'10. Свод Перечней'!C:C,0),1),"")</f>
        <v>Майонезный соус</v>
      </c>
      <c r="C410" s="20" t="str">
        <f t="array" ref="C410">IFERROR(INDEX('10. Свод Перечней'!$C$4:$C$529,SMALL(IF("В"='10. Свод Перечней'!$I$4:$Q$529,ROW('10. Свод Перечней'!$C$4:$C$529)-3,""),ROW()-6)),"")</f>
        <v>Майонезный соус тип 1</v>
      </c>
      <c r="D410" s="20" t="str">
        <f>IFERROR(VLOOKUP(C410,'10. Свод Перечней'!C:H,2,0),"")</f>
        <v>10.84.12.140</v>
      </c>
      <c r="E410" s="20" t="str">
        <f>IFERROR(VLOOKUP(C410,'10. Свод Перечней'!C:H,3,0),"")</f>
        <v>001</v>
      </c>
      <c r="F410" s="20" t="str">
        <f>IFERROR(VLOOKUP(C410,'10. Свод Перечней'!C:H,4,0),"")</f>
        <v>КГ</v>
      </c>
      <c r="G410" s="9" t="str">
        <f>IFERROR(VLOOKUP(C410,'10.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v>
      </c>
      <c r="H410" s="20" t="str">
        <f>IF(LEN(IFERROR(VLOOKUP(C410,'10. Свод Перечней'!C:H,6,0),""))&gt;1,IFERROR(VLOOKUP(C410,'10. Свод Перечней'!C:H,6,0),""),"")</f>
        <v/>
      </c>
      <c r="I410" s="2"/>
    </row>
    <row r="411" spans="1:9" s="3" customFormat="1" ht="99.95" customHeight="1">
      <c r="A411" s="20">
        <f>IF(LEN(C411)&gt;0,MAX($A$6:A410)+1,"")</f>
        <v>405</v>
      </c>
      <c r="B411" s="10" t="str">
        <f>IFERROR(INDEX('10. Свод Перечней'!B:C,MATCH(C411,'10. Свод Перечней'!C:C,0),1),"")</f>
        <v>Соус на основе растительного масла</v>
      </c>
      <c r="C411" s="20" t="str">
        <f t="array" ref="C411">IFERROR(INDEX('10. Свод Перечней'!$C$4:$C$529,SMALL(IF("В"='10. Свод Перечней'!$I$4:$Q$529,ROW('10. Свод Перечней'!$C$4:$C$529)-3,""),ROW()-6)),"")</f>
        <v>Соус тип 1</v>
      </c>
      <c r="D411" s="20" t="str">
        <f>IFERROR(VLOOKUP(C411,'10. Свод Перечней'!C:H,2,0),"")</f>
        <v>10.84.12.190</v>
      </c>
      <c r="E411" s="20" t="str">
        <f>IFERROR(VLOOKUP(C411,'10. Свод Перечней'!C:H,3,0),"")</f>
        <v>001</v>
      </c>
      <c r="F411" s="20" t="str">
        <f>IFERROR(VLOOKUP(C411,'10. Свод Перечней'!C:H,4,0),"")</f>
        <v>КГ</v>
      </c>
      <c r="G411" s="9" t="str">
        <f>IFERROR(VLOOKUP(C411,'10.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производителя, ГОСТ 31755-2012</v>
      </c>
      <c r="H411" s="20" t="str">
        <f>IF(LEN(IFERROR(VLOOKUP(C411,'10. Свод Перечней'!C:H,6,0),""))&gt;1,IFERROR(VLOOKUP(C411,'10. Свод Перечней'!C:H,6,0),""),"")</f>
        <v/>
      </c>
      <c r="I411" s="2"/>
    </row>
    <row r="412" spans="1:9" s="3" customFormat="1" ht="99.95" customHeight="1">
      <c r="A412" s="20">
        <f>IF(LEN(C412)&gt;0,MAX($A$6:A411)+1,"")</f>
        <v>406</v>
      </c>
      <c r="B412" s="10" t="str">
        <f>IFERROR(INDEX('10. Свод Перечней'!B:C,MATCH(C412,'10. Свод Перечней'!C:C,0),1),"")</f>
        <v>Перец черный горошком</v>
      </c>
      <c r="C412" s="20" t="str">
        <f t="array" ref="C412">IFERROR(INDEX('10. Свод Перечней'!$C$4:$C$529,SMALL(IF("В"='10. Свод Перечней'!$I$4:$Q$529,ROW('10. Свод Перечней'!$C$4:$C$529)-3,""),ROW()-6)),"")</f>
        <v>Перец обработанный тип 1</v>
      </c>
      <c r="D412" s="20" t="str">
        <f>IFERROR(VLOOKUP(C412,'10. Свод Перечней'!C:H,2,0),"")</f>
        <v>10.84.21.000</v>
      </c>
      <c r="E412" s="20" t="str">
        <f>IFERROR(VLOOKUP(C412,'10. Свод Перечней'!C:H,3,0),"")</f>
        <v>001</v>
      </c>
      <c r="F412" s="20" t="str">
        <f>IFERROR(VLOOKUP(C412,'10. Свод Перечней'!C:H,4,0),"")</f>
        <v>КГ</v>
      </c>
      <c r="G412" s="9" t="str">
        <f>IFERROR(VLOOKUP(C412,'10.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12" s="20" t="str">
        <f>IF(LEN(IFERROR(VLOOKUP(C412,'10. Свод Перечней'!C:H,6,0),""))&gt;1,IFERROR(VLOOKUP(C412,'10. Свод Перечней'!C:H,6,0),""),"")</f>
        <v>10.84.20.000-00000001</v>
      </c>
      <c r="I412" s="2"/>
    </row>
    <row r="413" spans="1:9" s="3" customFormat="1" ht="99.95" customHeight="1">
      <c r="A413" s="20">
        <f>IF(LEN(C413)&gt;0,MAX($A$6:A412)+1,"")</f>
        <v>407</v>
      </c>
      <c r="B413" s="10" t="str">
        <f>IFERROR(INDEX('10. Свод Перечней'!B:C,MATCH(C413,'10. Свод Перечней'!C:C,0),1),"")</f>
        <v xml:space="preserve">Лавровый лист сухой </v>
      </c>
      <c r="C413" s="20" t="str">
        <f t="array" ref="C413">IFERROR(INDEX('10. Свод Перечней'!$C$4:$C$529,SMALL(IF("В"='10. Свод Перечней'!$I$4:$Q$529,ROW('10. Свод Перечней'!$C$4:$C$529)-3,""),ROW()-6)),"")</f>
        <v>Лист лавровый сушеный тип 1</v>
      </c>
      <c r="D413" s="20" t="str">
        <f>IFERROR(VLOOKUP(C413,'10. Свод Перечней'!C:H,2,0),"")</f>
        <v>10.84.23.164</v>
      </c>
      <c r="E413" s="20" t="str">
        <f>IFERROR(VLOOKUP(C413,'10. Свод Перечней'!C:H,3,0),"")</f>
        <v>001</v>
      </c>
      <c r="F413" s="20" t="str">
        <f>IFERROR(VLOOKUP(C413,'10. Свод Перечней'!C:H,4,0),"")</f>
        <v>КГ</v>
      </c>
      <c r="G413" s="9" t="str">
        <f>IFERROR(VLOOKUP(C413,'10.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13" s="20" t="str">
        <f>IF(LEN(IFERROR(VLOOKUP(C413,'10. Свод Перечней'!C:H,6,0),""))&gt;1,IFERROR(VLOOKUP(C413,'10. Свод Перечней'!C:H,6,0),""),"")</f>
        <v>10.84.23.164-00000001</v>
      </c>
      <c r="I413" s="2"/>
    </row>
    <row r="414" spans="1:9" s="3" customFormat="1" ht="99.95" customHeight="1">
      <c r="A414" s="20">
        <f>IF(LEN(C414)&gt;0,MAX($A$6:A413)+1,"")</f>
        <v>408</v>
      </c>
      <c r="B414" s="10" t="str">
        <f>IFERROR(INDEX('10. Свод Перечней'!B:C,MATCH(C414,'10. Свод Перечней'!C:C,0),1),"")</f>
        <v>Зелень сушеная (петрушка)</v>
      </c>
      <c r="C414" s="20" t="str">
        <f t="array" ref="C414">IFERROR(INDEX('10. Свод Перечней'!$C$4:$C$529,SMALL(IF("В"='10. Свод Перечней'!$I$4:$Q$529,ROW('10. Свод Перечней'!$C$4:$C$529)-3,""),ROW()-6)),"")</f>
        <v>Зелень сушеная тип 1</v>
      </c>
      <c r="D414" s="20" t="str">
        <f>IFERROR(VLOOKUP(C414,'10. Свод Перечней'!C:H,2,0),"")</f>
        <v>10.84.23.190</v>
      </c>
      <c r="E414" s="20" t="str">
        <f>IFERROR(VLOOKUP(C414,'10. Свод Перечней'!C:H,3,0),"")</f>
        <v>003</v>
      </c>
      <c r="F414" s="20" t="str">
        <f>IFERROR(VLOOKUP(C414,'10. Свод Перечней'!C:H,4,0),"")</f>
        <v>КГ</v>
      </c>
      <c r="G414" s="9" t="str">
        <f>IFERROR(VLOOKUP(C414,'10.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14" s="20" t="str">
        <f>IF(LEN(IFERROR(VLOOKUP(C414,'10. Свод Перечней'!C:H,6,0),""))&gt;1,IFERROR(VLOOKUP(C414,'10. Свод Перечней'!C:H,6,0),""),"")</f>
        <v/>
      </c>
      <c r="I414" s="2"/>
    </row>
    <row r="415" spans="1:9" s="3" customFormat="1" ht="99.95" customHeight="1">
      <c r="A415" s="20">
        <f>IF(LEN(C415)&gt;0,MAX($A$6:A414)+1,"")</f>
        <v>409</v>
      </c>
      <c r="B415" s="10" t="str">
        <f>IFERROR(INDEX('10. Свод Перечней'!B:C,MATCH(C415,'10. Свод Перечней'!C:C,0),1),"")</f>
        <v xml:space="preserve">Зелень сушеная (укроп) </v>
      </c>
      <c r="C415" s="20" t="str">
        <f t="array" ref="C415">IFERROR(INDEX('10. Свод Перечней'!$C$4:$C$529,SMALL(IF("В"='10. Свод Перечней'!$I$4:$Q$529,ROW('10. Свод Перечней'!$C$4:$C$529)-3,""),ROW()-6)),"")</f>
        <v>Зелень сушеная тип 5</v>
      </c>
      <c r="D415" s="20" t="str">
        <f>IFERROR(VLOOKUP(C415,'10. Свод Перечней'!C:H,2,0),"")</f>
        <v>10.84.23.190</v>
      </c>
      <c r="E415" s="20" t="str">
        <f>IFERROR(VLOOKUP(C415,'10. Свод Перечней'!C:H,3,0),"")</f>
        <v>006</v>
      </c>
      <c r="F415" s="20" t="str">
        <f>IFERROR(VLOOKUP(C415,'10. Свод Перечней'!C:H,4,0),"")</f>
        <v>КГ</v>
      </c>
      <c r="G415" s="9" t="str">
        <f>IFERROR(VLOOKUP(C415,'10.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15" s="20" t="str">
        <f>IF(LEN(IFERROR(VLOOKUP(C415,'10. Свод Перечней'!C:H,6,0),""))&gt;1,IFERROR(VLOOKUP(C415,'10. Свод Перечней'!C:H,6,0),""),"")</f>
        <v/>
      </c>
      <c r="I415" s="2"/>
    </row>
    <row r="416" spans="1:9" s="3" customFormat="1" ht="99.95" customHeight="1">
      <c r="A416" s="20">
        <f>IF(LEN(C416)&gt;0,MAX($A$6:A415)+1,"")</f>
        <v>410</v>
      </c>
      <c r="B416" s="10" t="str">
        <f>IFERROR(INDEX('10. Свод Перечней'!B:C,MATCH(C416,'10. Свод Перечней'!C:C,0),1),"")</f>
        <v>Соль пищевая</v>
      </c>
      <c r="C416" s="20" t="str">
        <f t="array" ref="C416">IFERROR(INDEX('10. Свод Перечней'!$C$4:$C$529,SMALL(IF("В"='10. Свод Перечней'!$I$4:$Q$529,ROW('10. Свод Перечней'!$C$4:$C$529)-3,""),ROW()-6)),"")</f>
        <v>Соль пищевая тип 1</v>
      </c>
      <c r="D416" s="20" t="str">
        <f>IFERROR(VLOOKUP(C416,'10. Свод Перечней'!C:H,2,0),"")</f>
        <v>10.84.30.140</v>
      </c>
      <c r="E416" s="20" t="str">
        <f>IFERROR(VLOOKUP(C416,'10. Свод Перечней'!C:H,3,0),"")</f>
        <v>001</v>
      </c>
      <c r="F416" s="20" t="str">
        <f>IFERROR(VLOOKUP(C416,'10. Свод Перечней'!C:H,4,0),"")</f>
        <v>КГ</v>
      </c>
      <c r="G416" s="9" t="str">
        <f>IFERROR(VLOOKUP(C416,'10.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20" t="str">
        <f>IF(LEN(IFERROR(VLOOKUP(C416,'10. Свод Перечней'!C:H,6,0),""))&gt;1,IFERROR(VLOOKUP(C416,'10. Свод Перечней'!C:H,6,0),""),"")</f>
        <v>10.84.30.000-00000001</v>
      </c>
      <c r="I416" s="2"/>
    </row>
    <row r="417" spans="1:9" s="3" customFormat="1" ht="99.95" customHeight="1">
      <c r="A417" s="20">
        <f>IF(LEN(C417)&gt;0,MAX($A$6:A416)+1,"")</f>
        <v>411</v>
      </c>
      <c r="B417" s="10" t="str">
        <f>IFERROR(INDEX('10. Свод Перечней'!B:C,MATCH(C417,'10. Свод Перечней'!C:C,0),1),"")</f>
        <v>Соль пищевая</v>
      </c>
      <c r="C417" s="20" t="str">
        <f t="array" ref="C417">IFERROR(INDEX('10. Свод Перечней'!$C$4:$C$529,SMALL(IF("В"='10. Свод Перечней'!$I$4:$Q$529,ROW('10. Свод Перечней'!$C$4:$C$529)-3,""),ROW()-6)),"")</f>
        <v>Соль пищевая тип 2</v>
      </c>
      <c r="D417" s="20" t="str">
        <f>IFERROR(VLOOKUP(C417,'10. Свод Перечней'!C:H,2,0),"")</f>
        <v>10.84.30.140</v>
      </c>
      <c r="E417" s="20" t="str">
        <f>IFERROR(VLOOKUP(C417,'10. Свод Перечней'!C:H,3,0),"")</f>
        <v>002</v>
      </c>
      <c r="F417" s="20" t="str">
        <f>IFERROR(VLOOKUP(C417,'10. Свод Перечней'!C:H,4,0),"")</f>
        <v>КГ</v>
      </c>
      <c r="G417" s="9" t="str">
        <f>IFERROR(VLOOKUP(C417,'10.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7" s="20" t="str">
        <f>IF(LEN(IFERROR(VLOOKUP(C417,'10. Свод Перечней'!C:H,6,0),""))&gt;1,IFERROR(VLOOKUP(C417,'10. Свод Перечней'!C:H,6,0),""),"")</f>
        <v>10.84.30.000-00000001</v>
      </c>
      <c r="I417" s="2"/>
    </row>
    <row r="418" spans="1:9" s="3" customFormat="1" ht="99.95" customHeight="1">
      <c r="A418" s="20">
        <f>IF(LEN(C418)&gt;0,MAX($A$6:A417)+1,"")</f>
        <v>412</v>
      </c>
      <c r="B418" s="10" t="str">
        <f>IFERROR(INDEX('10. Свод Перечней'!B:C,MATCH(C418,'10. Свод Перечней'!C:C,0),1),"")</f>
        <v>Соль пищевая</v>
      </c>
      <c r="C418" s="20" t="str">
        <f t="array" ref="C418">IFERROR(INDEX('10. Свод Перечней'!$C$4:$C$529,SMALL(IF("В"='10. Свод Перечней'!$I$4:$Q$529,ROW('10. Свод Перечней'!$C$4:$C$529)-3,""),ROW()-6)),"")</f>
        <v>Соль пищевая тип 3</v>
      </c>
      <c r="D418" s="20" t="str">
        <f>IFERROR(VLOOKUP(C418,'10. Свод Перечней'!C:H,2,0),"")</f>
        <v>10.84.30.140</v>
      </c>
      <c r="E418" s="20" t="str">
        <f>IFERROR(VLOOKUP(C418,'10. Свод Перечней'!C:H,3,0),"")</f>
        <v>003</v>
      </c>
      <c r="F418" s="20" t="str">
        <f>IFERROR(VLOOKUP(C418,'10. Свод Перечней'!C:H,4,0),"")</f>
        <v>КГ</v>
      </c>
      <c r="G418" s="9" t="str">
        <f>IFERROR(VLOOKUP(C418,'10.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8" s="20" t="str">
        <f>IF(LEN(IFERROR(VLOOKUP(C418,'10. Свод Перечней'!C:H,6,0),""))&gt;1,IFERROR(VLOOKUP(C418,'10. Свод Перечней'!C:H,6,0),""),"")</f>
        <v>10.84.30.000-00000003</v>
      </c>
      <c r="I418" s="2"/>
    </row>
    <row r="419" spans="1:9" s="3" customFormat="1" ht="99.95" customHeight="1">
      <c r="A419" s="20">
        <f>IF(LEN(C419)&gt;0,MAX($A$6:A418)+1,"")</f>
        <v>413</v>
      </c>
      <c r="B419" s="10" t="str">
        <f>IFERROR(INDEX('10. Свод Перечней'!B:C,MATCH(C419,'10. Свод Перечней'!C:C,0),1),"")</f>
        <v>Соль пищевая</v>
      </c>
      <c r="C419" s="20" t="str">
        <f t="array" ref="C419">IFERROR(INDEX('10. Свод Перечней'!$C$4:$C$529,SMALL(IF("В"='10. Свод Перечней'!$I$4:$Q$529,ROW('10. Свод Перечней'!$C$4:$C$529)-3,""),ROW()-6)),"")</f>
        <v>Соль пищевая тип 4</v>
      </c>
      <c r="D419" s="20" t="str">
        <f>IFERROR(VLOOKUP(C419,'10. Свод Перечней'!C:H,2,0),"")</f>
        <v>10.84.30.140</v>
      </c>
      <c r="E419" s="20" t="str">
        <f>IFERROR(VLOOKUP(C419,'10. Свод Перечней'!C:H,3,0),"")</f>
        <v>004</v>
      </c>
      <c r="F419" s="20" t="str">
        <f>IFERROR(VLOOKUP(C419,'10. Свод Перечней'!C:H,4,0),"")</f>
        <v>КГ</v>
      </c>
      <c r="G419" s="9" t="str">
        <f>IFERROR(VLOOKUP(C419,'10.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9" s="20" t="str">
        <f>IF(LEN(IFERROR(VLOOKUP(C419,'10. Свод Перечней'!C:H,6,0),""))&gt;1,IFERROR(VLOOKUP(C419,'10. Свод Перечней'!C:H,6,0),""),"")</f>
        <v>10.84.30.000-00000003</v>
      </c>
      <c r="I419" s="2"/>
    </row>
    <row r="420" spans="1:9" s="3" customFormat="1" ht="99.95" customHeight="1">
      <c r="A420" s="20">
        <f>IF(LEN(C420)&gt;0,MAX($A$6:A419)+1,"")</f>
        <v>414</v>
      </c>
      <c r="B420" s="10" t="str">
        <f>IFERROR(INDEX('10. Свод Перечней'!B:C,MATCH(C420,'10. Свод Перечней'!C:C,0),1),"")</f>
        <v>Соль пищевая</v>
      </c>
      <c r="C420" s="20" t="str">
        <f t="array" ref="C420">IFERROR(INDEX('10. Свод Перечней'!$C$4:$C$529,SMALL(IF("В"='10. Свод Перечней'!$I$4:$Q$529,ROW('10. Свод Перечней'!$C$4:$C$529)-3,""),ROW()-6)),"")</f>
        <v>Соль пищевая тип 5</v>
      </c>
      <c r="D420" s="20" t="str">
        <f>IFERROR(VLOOKUP(C420,'10. Свод Перечней'!C:H,2,0),"")</f>
        <v>10.84.30.140</v>
      </c>
      <c r="E420" s="20" t="str">
        <f>IFERROR(VLOOKUP(C420,'10. Свод Перечней'!C:H,3,0),"")</f>
        <v>005</v>
      </c>
      <c r="F420" s="20" t="str">
        <f>IFERROR(VLOOKUP(C420,'10. Свод Перечней'!C:H,4,0),"")</f>
        <v>КГ</v>
      </c>
      <c r="G420" s="9" t="str">
        <f>IFERROR(VLOOKUP(C420,'10.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0" s="20" t="str">
        <f>IF(LEN(IFERROR(VLOOKUP(C420,'10. Свод Перечней'!C:H,6,0),""))&gt;1,IFERROR(VLOOKUP(C420,'10. Свод Перечней'!C:H,6,0),""),"")</f>
        <v>10.84.30.000-00000007</v>
      </c>
      <c r="I420" s="2"/>
    </row>
    <row r="421" spans="1:9" s="3" customFormat="1" ht="99.95" customHeight="1">
      <c r="A421" s="20">
        <f>IF(LEN(C421)&gt;0,MAX($A$6:A420)+1,"")</f>
        <v>415</v>
      </c>
      <c r="B421" s="10" t="str">
        <f>IFERROR(INDEX('10. Свод Перечней'!B:C,MATCH(C421,'10. Свод Перечней'!C:C,0),1),"")</f>
        <v>Соль пищевая</v>
      </c>
      <c r="C421" s="20" t="str">
        <f t="array" ref="C421">IFERROR(INDEX('10. Свод Перечней'!$C$4:$C$529,SMALL(IF("В"='10. Свод Перечней'!$I$4:$Q$529,ROW('10. Свод Перечней'!$C$4:$C$529)-3,""),ROW()-6)),"")</f>
        <v>Соль пищевая тип 6</v>
      </c>
      <c r="D421" s="20" t="str">
        <f>IFERROR(VLOOKUP(C421,'10. Свод Перечней'!C:H,2,0),"")</f>
        <v>10.84.30.140</v>
      </c>
      <c r="E421" s="20" t="str">
        <f>IFERROR(VLOOKUP(C421,'10. Свод Перечней'!C:H,3,0),"")</f>
        <v>006</v>
      </c>
      <c r="F421" s="20" t="str">
        <f>IFERROR(VLOOKUP(C421,'10. Свод Перечней'!C:H,4,0),"")</f>
        <v>КГ</v>
      </c>
      <c r="G421" s="9" t="str">
        <f>IFERROR(VLOOKUP(C421,'10.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1" s="20" t="str">
        <f>IF(LEN(IFERROR(VLOOKUP(C421,'10. Свод Перечней'!C:H,6,0),""))&gt;1,IFERROR(VLOOKUP(C421,'10. Свод Перечней'!C:H,6,0),""),"")</f>
        <v>10.84.30.000-00000007</v>
      </c>
      <c r="I421" s="2"/>
    </row>
    <row r="422" spans="1:9" s="3" customFormat="1" ht="99.95" customHeight="1">
      <c r="A422" s="20">
        <f>IF(LEN(C422)&gt;0,MAX($A$6:A421)+1,"")</f>
        <v>416</v>
      </c>
      <c r="B422" s="10" t="str">
        <f>IFERROR(INDEX('10. Свод Перечней'!B:C,MATCH(C422,'10. Свод Перечней'!C:C,0),1),"")</f>
        <v>Соль пищевая йодированная</v>
      </c>
      <c r="C422" s="20" t="str">
        <f t="array" ref="C422">IFERROR(INDEX('10. Свод Перечней'!$C$4:$C$529,SMALL(IF("В"='10. Свод Перечней'!$I$4:$Q$529,ROW('10. Свод Перечней'!$C$4:$C$529)-3,""),ROW()-6)),"")</f>
        <v>Соль пищевая тип 7</v>
      </c>
      <c r="D422" s="20" t="str">
        <f>IFERROR(VLOOKUP(C422,'10. Свод Перечней'!C:H,2,0),"")</f>
        <v>10.84.30.140</v>
      </c>
      <c r="E422" s="20" t="str">
        <f>IFERROR(VLOOKUP(C422,'10. Свод Перечней'!C:H,3,0),"")</f>
        <v>007</v>
      </c>
      <c r="F422" s="20" t="str">
        <f>IFERROR(VLOOKUP(C422,'10. Свод Перечней'!C:H,4,0),"")</f>
        <v>КГ</v>
      </c>
      <c r="G422" s="9" t="str">
        <f>IFERROR(VLOOKUP(C422,'10.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2" s="20" t="str">
        <f>IF(LEN(IFERROR(VLOOKUP(C422,'10. Свод Перечней'!C:H,6,0),""))&gt;1,IFERROR(VLOOKUP(C422,'10. Свод Перечней'!C:H,6,0),""),"")</f>
        <v>10.84.30.000-00000002</v>
      </c>
      <c r="I422" s="2"/>
    </row>
    <row r="423" spans="1:9" s="3" customFormat="1" ht="99.95" customHeight="1">
      <c r="A423" s="20">
        <f>IF(LEN(C423)&gt;0,MAX($A$6:A422)+1,"")</f>
        <v>417</v>
      </c>
      <c r="B423" s="10" t="str">
        <f>IFERROR(INDEX('10. Свод Перечней'!B:C,MATCH(C423,'10. Свод Перечней'!C:C,0),1),"")</f>
        <v>Соль пищевая йодированная</v>
      </c>
      <c r="C423" s="20" t="str">
        <f t="array" ref="C423">IFERROR(INDEX('10. Свод Перечней'!$C$4:$C$529,SMALL(IF("В"='10. Свод Перечней'!$I$4:$Q$529,ROW('10. Свод Перечней'!$C$4:$C$529)-3,""),ROW()-6)),"")</f>
        <v>Соль пищевая тип 8</v>
      </c>
      <c r="D423" s="20" t="str">
        <f>IFERROR(VLOOKUP(C423,'10. Свод Перечней'!C:H,2,0),"")</f>
        <v>10.84.30.140</v>
      </c>
      <c r="E423" s="20" t="str">
        <f>IFERROR(VLOOKUP(C423,'10. Свод Перечней'!C:H,3,0),"")</f>
        <v>008</v>
      </c>
      <c r="F423" s="20" t="str">
        <f>IFERROR(VLOOKUP(C423,'10. Свод Перечней'!C:H,4,0),"")</f>
        <v>КГ</v>
      </c>
      <c r="G423" s="9" t="str">
        <f>IFERROR(VLOOKUP(C423,'10.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3" s="20" t="str">
        <f>IF(LEN(IFERROR(VLOOKUP(C423,'10. Свод Перечней'!C:H,6,0),""))&gt;1,IFERROR(VLOOKUP(C423,'10. Свод Перечней'!C:H,6,0),""),"")</f>
        <v>10.84.30.000-00000002</v>
      </c>
      <c r="I423" s="2"/>
    </row>
    <row r="424" spans="1:9" s="3" customFormat="1" ht="99.95" customHeight="1">
      <c r="A424" s="20">
        <f>IF(LEN(C424)&gt;0,MAX($A$6:A423)+1,"")</f>
        <v>418</v>
      </c>
      <c r="B424" s="10" t="str">
        <f>IFERROR(INDEX('10. Свод Перечней'!B:C,MATCH(C424,'10. Свод Перечней'!C:C,0),1),"")</f>
        <v>Соль пищевая йодированная</v>
      </c>
      <c r="C424" s="20" t="str">
        <f t="array" ref="C424">IFERROR(INDEX('10. Свод Перечней'!$C$4:$C$529,SMALL(IF("В"='10. Свод Перечней'!$I$4:$Q$529,ROW('10. Свод Перечней'!$C$4:$C$529)-3,""),ROW()-6)),"")</f>
        <v>Соль пищевая тип 9</v>
      </c>
      <c r="D424" s="20" t="str">
        <f>IFERROR(VLOOKUP(C424,'10. Свод Перечней'!C:H,2,0),"")</f>
        <v>10.84.30.140</v>
      </c>
      <c r="E424" s="20" t="str">
        <f>IFERROR(VLOOKUP(C424,'10. Свод Перечней'!C:H,3,0),"")</f>
        <v>009</v>
      </c>
      <c r="F424" s="20" t="str">
        <f>IFERROR(VLOOKUP(C424,'10. Свод Перечней'!C:H,4,0),"")</f>
        <v>КГ</v>
      </c>
      <c r="G424" s="9" t="str">
        <f>IFERROR(VLOOKUP(C424,'10.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4" s="20" t="str">
        <f>IF(LEN(IFERROR(VLOOKUP(C424,'10. Свод Перечней'!C:H,6,0),""))&gt;1,IFERROR(VLOOKUP(C424,'10. Свод Перечней'!C:H,6,0),""),"")</f>
        <v>10.84.30.000-00000004</v>
      </c>
      <c r="I424" s="2"/>
    </row>
    <row r="425" spans="1:9" s="3" customFormat="1" ht="99.95" customHeight="1">
      <c r="A425" s="20">
        <f>IF(LEN(C425)&gt;0,MAX($A$6:A424)+1,"")</f>
        <v>419</v>
      </c>
      <c r="B425" s="10" t="str">
        <f>IFERROR(INDEX('10. Свод Перечней'!B:C,MATCH(C425,'10. Свод Перечней'!C:C,0),1),"")</f>
        <v>Соль пищевая йодированная</v>
      </c>
      <c r="C425" s="20" t="str">
        <f t="array" ref="C425">IFERROR(INDEX('10. Свод Перечней'!$C$4:$C$529,SMALL(IF("В"='10. Свод Перечней'!$I$4:$Q$529,ROW('10. Свод Перечней'!$C$4:$C$529)-3,""),ROW()-6)),"")</f>
        <v>Соль пищевая тип 10</v>
      </c>
      <c r="D425" s="20" t="str">
        <f>IFERROR(VLOOKUP(C425,'10. Свод Перечней'!C:H,2,0),"")</f>
        <v>10.84.30.140</v>
      </c>
      <c r="E425" s="20" t="str">
        <f>IFERROR(VLOOKUP(C425,'10. Свод Перечней'!C:H,3,0),"")</f>
        <v>010</v>
      </c>
      <c r="F425" s="20" t="str">
        <f>IFERROR(VLOOKUP(C425,'10. Свод Перечней'!C:H,4,0),"")</f>
        <v>КГ</v>
      </c>
      <c r="G425" s="9" t="str">
        <f>IFERROR(VLOOKUP(C425,'10.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5" s="20" t="str">
        <f>IF(LEN(IFERROR(VLOOKUP(C425,'10. Свод Перечней'!C:H,6,0),""))&gt;1,IFERROR(VLOOKUP(C425,'10. Свод Перечней'!C:H,6,0),""),"")</f>
        <v>10.84.30.000-00000004</v>
      </c>
      <c r="I425" s="2"/>
    </row>
    <row r="426" spans="1:9" s="3" customFormat="1" ht="99.95" customHeight="1">
      <c r="A426" s="20">
        <f>IF(LEN(C426)&gt;0,MAX($A$6:A425)+1,"")</f>
        <v>420</v>
      </c>
      <c r="B426" s="10" t="str">
        <f>IFERROR(INDEX('10. Свод Перечней'!B:C,MATCH(C426,'10. Свод Перечней'!C:C,0),1),"")</f>
        <v>Соль пищевая йодированная</v>
      </c>
      <c r="C426" s="20" t="str">
        <f t="array" ref="C426">IFERROR(INDEX('10. Свод Перечней'!$C$4:$C$529,SMALL(IF("В"='10. Свод Перечней'!$I$4:$Q$529,ROW('10. Свод Перечней'!$C$4:$C$529)-3,""),ROW()-6)),"")</f>
        <v>Соль пищевая тип 11</v>
      </c>
      <c r="D426" s="20" t="str">
        <f>IFERROR(VLOOKUP(C426,'10. Свод Перечней'!C:H,2,0),"")</f>
        <v>10.84.30.140</v>
      </c>
      <c r="E426" s="20" t="str">
        <f>IFERROR(VLOOKUP(C426,'10. Свод Перечней'!C:H,3,0),"")</f>
        <v>011</v>
      </c>
      <c r="F426" s="20" t="str">
        <f>IFERROR(VLOOKUP(C426,'10. Свод Перечней'!C:H,4,0),"")</f>
        <v>КГ</v>
      </c>
      <c r="G426" s="9" t="str">
        <f>IFERROR(VLOOKUP(C426,'10.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6" s="20" t="str">
        <f>IF(LEN(IFERROR(VLOOKUP(C426,'10. Свод Перечней'!C:H,6,0),""))&gt;1,IFERROR(VLOOKUP(C426,'10. Свод Перечней'!C:H,6,0),""),"")</f>
        <v>10.84.30.000-00000008</v>
      </c>
      <c r="I426" s="2"/>
    </row>
    <row r="427" spans="1:9" s="3" customFormat="1" ht="99.95" customHeight="1">
      <c r="A427" s="20">
        <f>IF(LEN(C427)&gt;0,MAX($A$6:A426)+1,"")</f>
        <v>421</v>
      </c>
      <c r="B427" s="10" t="str">
        <f>IFERROR(INDEX('10. Свод Перечней'!B:C,MATCH(C427,'10. Свод Перечней'!C:C,0),1),"")</f>
        <v>Соль пищевая йодированная</v>
      </c>
      <c r="C427" s="20" t="str">
        <f t="array" ref="C427">IFERROR(INDEX('10. Свод Перечней'!$C$4:$C$529,SMALL(IF("В"='10. Свод Перечней'!$I$4:$Q$529,ROW('10. Свод Перечней'!$C$4:$C$529)-3,""),ROW()-6)),"")</f>
        <v>Соль пищевая тип 12</v>
      </c>
      <c r="D427" s="20" t="str">
        <f>IFERROR(VLOOKUP(C427,'10. Свод Перечней'!C:H,2,0),"")</f>
        <v>10.84.30.140</v>
      </c>
      <c r="E427" s="20" t="str">
        <f>IFERROR(VLOOKUP(C427,'10. Свод Перечней'!C:H,3,0),"")</f>
        <v>012</v>
      </c>
      <c r="F427" s="20" t="str">
        <f>IFERROR(VLOOKUP(C427,'10. Свод Перечней'!C:H,4,0),"")</f>
        <v>КГ</v>
      </c>
      <c r="G427" s="9" t="str">
        <f>IFERROR(VLOOKUP(C427,'10.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7" s="20" t="str">
        <f>IF(LEN(IFERROR(VLOOKUP(C427,'10. Свод Перечней'!C:H,6,0),""))&gt;1,IFERROR(VLOOKUP(C427,'10. Свод Перечней'!C:H,6,0),""),"")</f>
        <v>10.84.30.000-00000008</v>
      </c>
      <c r="I427" s="2"/>
    </row>
    <row r="428" spans="1:9" s="3" customFormat="1" ht="99.95" customHeight="1">
      <c r="A428" s="20">
        <f>IF(LEN(C428)&gt;0,MAX($A$6:A427)+1,"")</f>
        <v>422</v>
      </c>
      <c r="B428" s="10" t="str">
        <f>IFERROR(INDEX('10. Свод Перечней'!B:C,MATCH(C428,'10. Свод Перечней'!C:C,0),1),"")</f>
        <v>Молоко, обогащенное витаминно-минеральными комплексами для детского питания 3,2% жирности</v>
      </c>
      <c r="C428" s="20" t="str">
        <f t="array" ref="C428">IFERROR(INDEX('10. Свод Перечней'!$C$4:$C$529,SMALL(IF("В"='10. Свод Перечней'!$I$4:$Q$529,ROW('10. Свод Перечней'!$C$4:$C$529)-3,""),ROW()-6)),"")</f>
        <v>Молоко питьевое для детского питания тип 1</v>
      </c>
      <c r="D428" s="20" t="str">
        <f>IFERROR(VLOOKUP(C428,'10. Свод Перечней'!C:H,2,0),"")</f>
        <v>10.86.10.110</v>
      </c>
      <c r="E428" s="20" t="str">
        <f>IFERROR(VLOOKUP(C428,'10. Свод Перечней'!C:H,3,0),"")</f>
        <v>003</v>
      </c>
      <c r="F428" s="20" t="str">
        <f>IFERROR(VLOOKUP(C428,'10. Свод Перечней'!C:H,4,0),"")</f>
        <v>Л; ДМ3</v>
      </c>
      <c r="G428" s="9" t="str">
        <f>IFERROR(VLOOKUP(C428,'10.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28" s="20" t="str">
        <f>IF(LEN(IFERROR(VLOOKUP(C428,'10. Свод Перечней'!C:H,6,0),""))&gt;1,IFERROR(VLOOKUP(C428,'10. Свод Перечней'!C:H,6,0),""),"")</f>
        <v>10.86.10.110-00000002</v>
      </c>
      <c r="I428" s="2"/>
    </row>
    <row r="429" spans="1:9" s="3" customFormat="1" ht="99.95" customHeight="1">
      <c r="A429" s="20">
        <f>IF(LEN(C429)&gt;0,MAX($A$6:A428)+1,"")</f>
        <v>423</v>
      </c>
      <c r="B429" s="10" t="str">
        <f>IFERROR(INDEX('10. Свод Перечней'!B:C,MATCH(C429,'10. Свод Перечней'!C:C,0),1),"")</f>
        <v>Молоко, обогащенное витаминно-минеральными комплексами для детского питания 3,5 % жирности</v>
      </c>
      <c r="C429" s="20" t="str">
        <f t="array" ref="C429">IFERROR(INDEX('10. Свод Перечней'!$C$4:$C$529,SMALL(IF("В"='10. Свод Перечней'!$I$4:$Q$529,ROW('10. Свод Перечней'!$C$4:$C$529)-3,""),ROW()-6)),"")</f>
        <v>Молоко питьевое для детского питания тип 3</v>
      </c>
      <c r="D429" s="20" t="str">
        <f>IFERROR(VLOOKUP(C429,'10. Свод Перечней'!C:H,2,0),"")</f>
        <v>10.86.10.110</v>
      </c>
      <c r="E429" s="20" t="str">
        <f>IFERROR(VLOOKUP(C429,'10. Свод Перечней'!C:H,3,0),"")</f>
        <v>011</v>
      </c>
      <c r="F429" s="20" t="str">
        <f>IFERROR(VLOOKUP(C429,'10. Свод Перечней'!C:H,4,0),"")</f>
        <v>Л; ДМ3</v>
      </c>
      <c r="G429" s="9" t="str">
        <f>IFERROR(VLOOKUP(C429,'10.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29" s="20" t="str">
        <f>IF(LEN(IFERROR(VLOOKUP(C429,'10. Свод Перечней'!C:H,6,0),""))&gt;1,IFERROR(VLOOKUP(C429,'10. Свод Перечней'!C:H,6,0),""),"")</f>
        <v>10.86.10.110-00000002</v>
      </c>
      <c r="I429" s="2"/>
    </row>
    <row r="430" spans="1:9" s="3" customFormat="1" ht="99.95" customHeight="1">
      <c r="A430" s="20">
        <f>IF(LEN(C430)&gt;0,MAX($A$6:A429)+1,"")</f>
        <v>424</v>
      </c>
      <c r="B430" s="10" t="str">
        <f>IFERROR(INDEX('10. Свод Перечней'!B:C,MATCH(C430,'10. Свод Перечней'!C:C,0),1),"")</f>
        <v>Молоко для питания детей дошкольного и школьного возраста 3,5 % жирности</v>
      </c>
      <c r="C430" s="20" t="str">
        <f t="array" ref="C430">IFERROR(INDEX('10. Свод Перечней'!$C$4:$C$529,SMALL(IF("В"='10. Свод Перечней'!$I$4:$Q$529,ROW('10. Свод Перечней'!$C$4:$C$529)-3,""),ROW()-6)),"")</f>
        <v>Молоко питьевое для детского питания тип 4</v>
      </c>
      <c r="D430" s="20" t="str">
        <f>IFERROR(VLOOKUP(C430,'10. Свод Перечней'!C:H,2,0),"")</f>
        <v>10.86.10.110</v>
      </c>
      <c r="E430" s="20" t="str">
        <f>IFERROR(VLOOKUP(C430,'10. Свод Перечней'!C:H,3,0),"")</f>
        <v>006</v>
      </c>
      <c r="F430" s="20" t="str">
        <f>IFERROR(VLOOKUP(C430,'10. Свод Перечней'!C:H,4,0),"")</f>
        <v>Л; ДМ3</v>
      </c>
      <c r="G430" s="9" t="str">
        <f>IFERROR(VLOOKUP(C430,'10.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30" s="20" t="str">
        <f>IF(LEN(IFERROR(VLOOKUP(C430,'10. Свод Перечней'!C:H,6,0),""))&gt;1,IFERROR(VLOOKUP(C430,'10. Свод Перечней'!C:H,6,0),""),"")</f>
        <v>10.86.10.110-00000001</v>
      </c>
      <c r="I430" s="2"/>
    </row>
    <row r="431" spans="1:9" s="3" customFormat="1" ht="99.95" customHeight="1">
      <c r="A431" s="20">
        <f>IF(LEN(C431)&gt;0,MAX($A$6:A430)+1,"")</f>
        <v>425</v>
      </c>
      <c r="B431" s="10" t="str">
        <f>IFERROR(INDEX('10. Свод Перечней'!B:C,MATCH(C431,'10. Свод Перечней'!C:C,0),1),"")</f>
        <v>Творог для детского питания 4,0%, 5,0%, 9,0%, 10% жирности (в индивидуальной вакуумной упаковке)</v>
      </c>
      <c r="C431" s="20" t="str">
        <f t="array" ref="C431">IFERROR(INDEX('10. Свод Перечней'!$C$4:$C$529,SMALL(IF("В"='10. Свод Перечней'!$I$4:$Q$529,ROW('10. Свод Перечней'!$C$4:$C$529)-3,""),ROW()-6)),"")</f>
        <v>Творог для детского питания тип 1</v>
      </c>
      <c r="D431" s="20" t="str">
        <f>IFERROR(VLOOKUP(C431,'10. Свод Перечней'!C:H,2,0),"")</f>
        <v>10.86.10.126</v>
      </c>
      <c r="E431" s="20" t="str">
        <f>IFERROR(VLOOKUP(C431,'10. Свод Перечней'!C:H,3,0),"")</f>
        <v>001</v>
      </c>
      <c r="F431" s="20" t="str">
        <f>IFERROR(VLOOKUP(C431,'10. Свод Перечней'!C:H,4,0),"")</f>
        <v>КГ</v>
      </c>
      <c r="G431" s="9" t="str">
        <f>IFERROR(VLOOKUP(C431,'10.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31" s="20" t="str">
        <f>IF(LEN(IFERROR(VLOOKUP(C431,'10. Свод Перечней'!C:H,6,0),""))&gt;1,IFERROR(VLOOKUP(C431,'10. Свод Перечней'!C:H,6,0),""),"")</f>
        <v>10.86.10.100-00000019</v>
      </c>
      <c r="I431" s="2"/>
    </row>
    <row r="432" spans="1:9" s="3" customFormat="1" ht="99.95" customHeight="1">
      <c r="A432" s="20">
        <f>IF(LEN(C432)&gt;0,MAX($A$6:A431)+1,"")</f>
        <v>426</v>
      </c>
      <c r="B432" s="10" t="str">
        <f>IFERROR(INDEX('10. Свод Перечней'!B:C,MATCH(C432,'10.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32" s="20" t="str">
        <f t="array" ref="C432">IFERROR(INDEX('10. Свод Перечней'!$C$4:$C$529,SMALL(IF("В"='10. Свод Перечней'!$I$4:$Q$529,ROW('10. Свод Перечней'!$C$4:$C$529)-3,""),ROW()-6)),"")</f>
        <v>Творог для детского питания тип 2</v>
      </c>
      <c r="D432" s="20" t="str">
        <f>IFERROR(VLOOKUP(C432,'10. Свод Перечней'!C:H,2,0),"")</f>
        <v>10.86.10.126</v>
      </c>
      <c r="E432" s="20" t="str">
        <f>IFERROR(VLOOKUP(C432,'10. Свод Перечней'!C:H,3,0),"")</f>
        <v>002</v>
      </c>
      <c r="F432" s="20" t="str">
        <f>IFERROR(VLOOKUP(C432,'10. Свод Перечней'!C:H,4,0),"")</f>
        <v>КГ</v>
      </c>
      <c r="G432" s="9" t="str">
        <f>IFERROR(VLOOKUP(C432,'10.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32" s="20" t="str">
        <f>IF(LEN(IFERROR(VLOOKUP(C432,'10. Свод Перечней'!C:H,6,0),""))&gt;1,IFERROR(VLOOKUP(C432,'10. Свод Перечней'!C:H,6,0),""),"")</f>
        <v>10.86.10.100-00000019</v>
      </c>
      <c r="I432" s="2"/>
    </row>
    <row r="433" spans="1:8" ht="99.95" customHeight="1">
      <c r="A433" s="20">
        <f>IF(LEN(C433)&gt;0,MAX($A$6:A432)+1,"")</f>
        <v>427</v>
      </c>
      <c r="B433" s="10" t="str">
        <f>IFERROR(INDEX('10. Свод Перечней'!B:C,MATCH(C433,'10. Свод Перечней'!C:C,0),1),"")</f>
        <v>Сухая молочная смесь для детей раннего возраста*</v>
      </c>
      <c r="C433" s="20" t="str">
        <f t="array" ref="C433">IFERROR(INDEX('10. Свод Перечней'!$C$4:$C$529,SMALL(IF("В"='10. Свод Перечней'!$I$4:$Q$529,ROW('10. Свод Перечней'!$C$4:$C$529)-3,""),ROW()-6)),"")</f>
        <v>Последующая молочная смесь для детского питания тип 1</v>
      </c>
      <c r="D433" s="20" t="str">
        <f>IFERROR(VLOOKUP(C433,'10. Свод Перечней'!C:H,2,0),"")</f>
        <v>10.86.10.134</v>
      </c>
      <c r="E433" s="20" t="str">
        <f>IFERROR(VLOOKUP(C433,'10. Свод Перечней'!C:H,3,0),"")</f>
        <v>001</v>
      </c>
      <c r="F433" s="20" t="str">
        <f>IFERROR(VLOOKUP(C433,'10. Свод Перечней'!C:H,4,0),"")</f>
        <v>КГ</v>
      </c>
      <c r="G433" s="9" t="str">
        <f>IFERROR(VLOOKUP(C433,'10.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33" s="20" t="str">
        <f>IF(LEN(IFERROR(VLOOKUP(C433,'10. Свод Перечней'!C:H,6,0),""))&gt;1,IFERROR(VLOOKUP(C433,'10. Свод Перечней'!C:H,6,0),""),"")</f>
        <v>10.86.10.133-00000007</v>
      </c>
    </row>
    <row r="434" spans="1:8" ht="99.95" customHeight="1">
      <c r="A434" s="20">
        <f>IF(LEN(C434)&gt;0,MAX($A$6:A433)+1,"")</f>
        <v>428</v>
      </c>
      <c r="B434" s="10" t="str">
        <f>IFERROR(INDEX('10. Свод Перечней'!B:C,MATCH(C434,'10. Свод Перечней'!C:C,0),1),"")</f>
        <v>Сухая витаминизированная смесь (для питания детей старше 1 года) на основе козьего молока*</v>
      </c>
      <c r="C434" s="20" t="str">
        <f t="array" ref="C434">IFERROR(INDEX('10. Свод Перечней'!$C$4:$C$529,SMALL(IF("В"='10. Свод Перечней'!$I$4:$Q$529,ROW('10. Свод Перечней'!$C$4:$C$529)-3,""),ROW()-6)),"")</f>
        <v>Сухая смесь тип 1</v>
      </c>
      <c r="D434" s="20" t="str">
        <f>IFERROR(VLOOKUP(C434,'10. Свод Перечней'!C:H,2,0),"")</f>
        <v>10.86.10.139</v>
      </c>
      <c r="E434" s="20" t="str">
        <f>IFERROR(VLOOKUP(C434,'10. Свод Перечней'!C:H,3,0),"")</f>
        <v>001</v>
      </c>
      <c r="F434" s="20" t="str">
        <f>IFERROR(VLOOKUP(C434,'10. Свод Перечней'!C:H,4,0),"")</f>
        <v>КГ</v>
      </c>
      <c r="G434" s="9" t="str">
        <f>IFERROR(VLOOKUP(C434,'10.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>
        <f>IF(LEN(C435)&gt;0,MAX($A$6:A434)+1,"")</f>
        <v>429</v>
      </c>
      <c r="B435" s="10" t="str">
        <f>IFERROR(INDEX('10. Свод Перечней'!B:C,MATCH(C435,'10. Свод Перечней'!C:C,0),1),"")</f>
        <v>Консервы на овощной основе для питания детей раннего возраста</v>
      </c>
      <c r="C435" s="20" t="str">
        <f t="array" ref="C435">IFERROR(INDEX('10. Свод Перечней'!$C$4:$C$529,SMALL(IF("В"='10. Свод Перечней'!$I$4:$Q$529,ROW('10. Свод Перечней'!$C$4:$C$529)-3,""),ROW()-6)),"")</f>
        <v>Консервы овощные для детского питания тип 1</v>
      </c>
      <c r="D435" s="20" t="str">
        <f>IFERROR(VLOOKUP(C435,'10. Свод Перечней'!C:H,2,0),"")</f>
        <v>10.86.10.211</v>
      </c>
      <c r="E435" s="20" t="str">
        <f>IFERROR(VLOOKUP(C435,'10. Свод Перечней'!C:H,3,0),"")</f>
        <v>001</v>
      </c>
      <c r="F435" s="20" t="str">
        <f>IFERROR(VLOOKUP(C435,'10. Свод Перечней'!C:H,4,0),"")</f>
        <v>КГ</v>
      </c>
      <c r="G435" s="9" t="str">
        <f>IFERROR(VLOOKUP(C435,'10.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32217-2013, ТУ производителя</v>
      </c>
      <c r="H435" s="20" t="str">
        <f>IF(LEN(IFERROR(VLOOKUP(C435,'10. Свод Перечней'!C:H,6,0),""))&gt;1,IFERROR(VLOOKUP(C435,'10.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436" spans="1:8" ht="99.95" customHeight="1">
      <c r="A436" s="20">
        <f>IF(LEN(C436)&gt;0,MAX($A$6:A435)+1,"")</f>
        <v>430</v>
      </c>
      <c r="B436" s="10" t="str">
        <f>IFERROR(INDEX('10. Свод Перечней'!B:C,MATCH(C436,'10. Свод Перечней'!C:C,0),1),"")</f>
        <v>Консервы на фруктовой основе для питания детей раннего возраста</v>
      </c>
      <c r="C436" s="20" t="str">
        <f t="array" ref="C436">IFERROR(INDEX('10. Свод Перечней'!$C$4:$C$529,SMALL(IF("В"='10. Свод Перечней'!$I$4:$Q$529,ROW('10. Свод Перечней'!$C$4:$C$529)-3,""),ROW()-6)),"")</f>
        <v>Консервы фруктовые для детского питания тип 1</v>
      </c>
      <c r="D436" s="20" t="str">
        <f>IFERROR(VLOOKUP(C436,'10. Свод Перечней'!C:H,2,0),"")</f>
        <v>10.86.10.241</v>
      </c>
      <c r="E436" s="20" t="str">
        <f>IFERROR(VLOOKUP(C436,'10. Свод Перечней'!C:H,3,0),"")</f>
        <v>001</v>
      </c>
      <c r="F436" s="20" t="str">
        <f>IFERROR(VLOOKUP(C436,'10. Свод Перечней'!C:H,4,0),"")</f>
        <v>КГ</v>
      </c>
      <c r="G436" s="9" t="str">
        <f>IFERROR(VLOOKUP(C436,'10.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32218-2013, ТУ производителя</v>
      </c>
      <c r="H436" s="20" t="str">
        <f>IF(LEN(IFERROR(VLOOKUP(C436,'10. Свод Перечней'!C:H,6,0),""))&gt;1,IFERROR(VLOOKUP(C436,'10. Свод Перечней'!C:H,6,0),""),"")</f>
        <v>10.86.10.240-00000001, 10.86.10.240-00000002</v>
      </c>
    </row>
    <row r="437" spans="1:8" ht="99.95" customHeight="1">
      <c r="A437" s="20">
        <f>IF(LEN(C437)&gt;0,MAX($A$6:A436)+1,"")</f>
        <v>431</v>
      </c>
      <c r="B437" s="10" t="str">
        <f>IFERROR(INDEX('10. Свод Перечней'!B:C,MATCH(C437,'10. Свод Перечней'!C:C,0),1),"")</f>
        <v xml:space="preserve">Продукция соковая. Соки и нектары для питания детей раннего возраста (с 4-х месяцев) </v>
      </c>
      <c r="C437" s="20" t="str">
        <f t="array" ref="C437">IFERROR(INDEX('10. Свод Перечней'!$C$4:$C$529,SMALL(IF("В"='10. Свод Перечней'!$I$4:$Q$529,ROW('10. Свод Перечней'!$C$4:$C$529)-3,""),ROW()-6)),"")</f>
        <v>Сок фруктовый для детского питания тип 1</v>
      </c>
      <c r="D437" s="20" t="str">
        <f>IFERROR(VLOOKUP(C437,'10. Свод Перечней'!C:H,2,0),"")</f>
        <v>10.86.10.243</v>
      </c>
      <c r="E437" s="20" t="str">
        <f>IFERROR(VLOOKUP(C437,'10. Свод Перечней'!C:H,3,0),"")</f>
        <v>001</v>
      </c>
      <c r="F437" s="20" t="str">
        <f>IFERROR(VLOOKUP(C437,'10. Свод Перечней'!C:H,4,0),"")</f>
        <v>Л; ДМ3</v>
      </c>
      <c r="G437" s="9" t="str">
        <f>IFERROR(VLOOKUP(C437,'10.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437" s="20" t="str">
        <f>IF(LEN(IFERROR(VLOOKUP(C437,'10. Свод Перечней'!C:H,6,0),""))&gt;1,IFERROR(VLOOKUP(C437,'10. Свод Перечней'!C:H,6,0),""),"")</f>
        <v>10.86.10.243-00000001, 10.86.10.243-00000002</v>
      </c>
    </row>
    <row r="438" spans="1:8" ht="99.95" customHeight="1">
      <c r="A438" s="20">
        <f>IF(LEN(C438)&gt;0,MAX($A$6:A437)+1,"")</f>
        <v>432</v>
      </c>
      <c r="B438" s="10" t="str">
        <f>IFERROR(INDEX('10. Свод Перечней'!B:C,MATCH(C438,'10. Свод Перечней'!C:C,0),1),"")</f>
        <v>Каши лечебно- профилактические для детского питания*</v>
      </c>
      <c r="C438" s="20" t="str">
        <f t="array" ref="C438">IFERROR(INDEX('10. Свод Перечней'!$C$4:$C$529,SMALL(IF("В"='10. Свод Перечней'!$I$4:$Q$529,ROW('10. Свод Перечней'!$C$4:$C$529)-3,""),ROW()-6)),"")</f>
        <v>Каша молочная для детского питания тип 1</v>
      </c>
      <c r="D438" s="20" t="str">
        <f>IFERROR(VLOOKUP(C438,'10. Свод Перечней'!C:H,2,0),"")</f>
        <v>10.86.10.191</v>
      </c>
      <c r="E438" s="20" t="str">
        <f>IFERROR(VLOOKUP(C438,'10. Свод Перечней'!C:H,3,0),"")</f>
        <v>001</v>
      </c>
      <c r="F438" s="20" t="str">
        <f>IFERROR(VLOOKUP(C438,'10. Свод Перечней'!C:H,4,0),"")</f>
        <v>КГ</v>
      </c>
      <c r="G438" s="9" t="str">
        <f>IFERROR(VLOOKUP(C438,'10.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8" s="20" t="str">
        <f>IF(LEN(IFERROR(VLOOKUP(C438,'10. Свод Перечней'!C:H,6,0),""))&gt;1,IFERROR(VLOOKUP(C438,'10. Свод Перечней'!C:H,6,0),""),"")</f>
        <v>10.86.10.100-00000001</v>
      </c>
    </row>
    <row r="439" spans="1:8" ht="99.95" customHeight="1">
      <c r="A439" s="20">
        <f>IF(LEN(C439)&gt;0,MAX($A$6:A438)+1,"")</f>
        <v>433</v>
      </c>
      <c r="B439" s="10" t="str">
        <f>IFERROR(INDEX('10. Свод Перечней'!B:C,MATCH(C439,'10. Свод Перечней'!C:C,0),1),"")</f>
        <v>Продукты детского питания сухие. Каши</v>
      </c>
      <c r="C439" s="20" t="str">
        <f t="array" ref="C439">IFERROR(INDEX('10. Свод Перечней'!$C$4:$C$529,SMALL(IF("В"='10. Свод Перечней'!$I$4:$Q$529,ROW('10. Свод Перечней'!$C$4:$C$529)-3,""),ROW()-6)),"")</f>
        <v>Каша молочная для детского питания тип 2</v>
      </c>
      <c r="D439" s="20" t="str">
        <f>IFERROR(VLOOKUP(C439,'10. Свод Перечней'!C:H,2,0),"")</f>
        <v>10.86.10.136</v>
      </c>
      <c r="E439" s="20" t="str">
        <f>IFERROR(VLOOKUP(C439,'10. Свод Перечней'!C:H,3,0),"")</f>
        <v>001</v>
      </c>
      <c r="F439" s="20" t="str">
        <f>IFERROR(VLOOKUP(C439,'10. Свод Перечней'!C:H,4,0),"")</f>
        <v>КГ</v>
      </c>
      <c r="G439" s="9" t="str">
        <f>IFERROR(VLOOKUP(C439,'10.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9" s="20" t="str">
        <f>IF(LEN(IFERROR(VLOOKUP(C439,'10. Свод Перечней'!C:H,6,0),""))&gt;1,IFERROR(VLOOKUP(C439,'10. Свод Перечней'!C:H,6,0),""),"")</f>
        <v>10.86.10.100-00000001</v>
      </c>
    </row>
    <row r="440" spans="1:8" ht="99.95" customHeight="1">
      <c r="A440" s="20">
        <f>IF(LEN(C440)&gt;0,MAX($A$6:A439)+1,"")</f>
        <v>434</v>
      </c>
      <c r="B440" s="10" t="str">
        <f>IFERROR(INDEX('10. Свод Перечней'!B:C,MATCH(C440,'10. Свод Перечней'!C:C,0),1),"")</f>
        <v>Сосиски вареные в ассортименте для детского питания (с 3-х летнего возраста)</v>
      </c>
      <c r="C440" s="20" t="str">
        <f t="array" ref="C440">IFERROR(INDEX('10. Свод Перечней'!$C$4:$C$529,SMALL(IF("В"='10. Свод Перечней'!$I$4:$Q$529,ROW('10. Свод Перечней'!$C$4:$C$529)-3,""),ROW()-6)),"")</f>
        <v>Изделия колбасные вареные для детского питания тип 1</v>
      </c>
      <c r="D440" s="20" t="str">
        <f>IFERROR(VLOOKUP(C440,'10. Свод Перечней'!C:H,2,0),"")</f>
        <v>10.86.10.612</v>
      </c>
      <c r="E440" s="20" t="str">
        <f>IFERROR(VLOOKUP(C440,'10. Свод Перечней'!C:H,3,0),"")</f>
        <v>001</v>
      </c>
      <c r="F440" s="20" t="str">
        <f>IFERROR(VLOOKUP(C440,'10. Свод Перечней'!C:H,4,0),"")</f>
        <v>КГ</v>
      </c>
      <c r="G440" s="9" t="str">
        <f>IFERROR(VLOOKUP(C440,'10.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40" s="20" t="str">
        <f>IF(LEN(IFERROR(VLOOKUP(C440,'10. Свод Перечней'!C:H,6,0),""))&gt;1,IFERROR(VLOOKUP(C440,'10. Свод Перечней'!C:H,6,0),""),"")</f>
        <v>10.86.10.610-00000004</v>
      </c>
    </row>
    <row r="441" spans="1:8" ht="99.95" customHeight="1">
      <c r="A441" s="20">
        <f>IF(LEN(C441)&gt;0,MAX($A$6:A440)+1,"")</f>
        <v>435</v>
      </c>
      <c r="B441" s="10" t="str">
        <f>IFERROR(INDEX('10. Свод Перечней'!B:C,MATCH(C441,'10. Свод Перечней'!C:C,0),1),"")</f>
        <v>Продукты мясные консервированные для питания детей раннего возраста</v>
      </c>
      <c r="C441" s="20" t="str">
        <f t="array" ref="C441">IFERROR(INDEX('10. Свод Перечней'!$C$4:$C$529,SMALL(IF("В"='10. Свод Перечней'!$I$4:$Q$529,ROW('10. Свод Перечней'!$C$4:$C$529)-3,""),ROW()-6)),"")</f>
        <v>Консервы мясные для детского питания тип 1</v>
      </c>
      <c r="D441" s="20" t="str">
        <f>IFERROR(VLOOKUP(C441,'10. Свод Перечней'!C:H,2,0),"")</f>
        <v>10.86.10.661</v>
      </c>
      <c r="E441" s="20" t="str">
        <f>IFERROR(VLOOKUP(C441,'10. Свод Перечней'!C:H,3,0),"")</f>
        <v>001</v>
      </c>
      <c r="F441" s="20" t="str">
        <f>IFERROR(VLOOKUP(C441,'10. Свод Перечней'!C:H,4,0),"")</f>
        <v>КГ</v>
      </c>
      <c r="G441" s="9" t="str">
        <f>IFERROR(VLOOKUP(C441,'10.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441" s="20" t="str">
        <f>IF(LEN(IFERROR(VLOOKUP(C441,'10. Свод Перечней'!C:H,6,0),""))&gt;1,IFERROR(VLOOKUP(C441,'10. Свод Перечней'!C:H,6,0),""),"")</f>
        <v>10.86.10.660-00000004</v>
      </c>
    </row>
    <row r="442" spans="1:8" ht="99.95" customHeight="1">
      <c r="A442" s="20">
        <f>IF(LEN(C442)&gt;0,MAX($A$6:A441)+1,"")</f>
        <v>436</v>
      </c>
      <c r="B442" s="10" t="str">
        <f>IFERROR(INDEX('10. Свод Перечней'!B:C,MATCH(C442,'10. Свод Перечней'!C:C,0),1),"")</f>
        <v>Продукты мясные консервированные для питания детей раннего возраста</v>
      </c>
      <c r="C442" s="20" t="str">
        <f t="array" ref="C442">IFERROR(INDEX('10. Свод Перечней'!$C$4:$C$529,SMALL(IF("В"='10. Свод Перечней'!$I$4:$Q$529,ROW('10. Свод Перечней'!$C$4:$C$529)-3,""),ROW()-6)),"")</f>
        <v>Консервы мясные для детского питания тип 2</v>
      </c>
      <c r="D442" s="20" t="str">
        <f>IFERROR(VLOOKUP(C442,'10. Свод Перечней'!C:H,2,0),"")</f>
        <v>10.86.10.661</v>
      </c>
      <c r="E442" s="20" t="str">
        <f>IFERROR(VLOOKUP(C442,'10. Свод Перечней'!C:H,3,0),"")</f>
        <v>002</v>
      </c>
      <c r="F442" s="20" t="str">
        <f>IFERROR(VLOOKUP(C442,'10. Свод Перечней'!C:H,4,0),"")</f>
        <v>КГ</v>
      </c>
      <c r="G442" s="9" t="str">
        <f>IFERROR(VLOOKUP(C442,'10.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442" s="20" t="str">
        <f>IF(LEN(IFERROR(VLOOKUP(C442,'10. Свод Перечней'!C:H,6,0),""))&gt;1,IFERROR(VLOOKUP(C442,'10. Свод Перечней'!C:H,6,0),""),"")</f>
        <v>10.86.10.660-00000004</v>
      </c>
    </row>
    <row r="443" spans="1:8" ht="99.95" customHeight="1">
      <c r="A443" s="20">
        <f>IF(LEN(C443)&gt;0,MAX($A$6:A442)+1,"")</f>
        <v>437</v>
      </c>
      <c r="B443" s="10" t="str">
        <f>IFERROR(INDEX('10. Свод Перечней'!B:C,MATCH(C443,'10. Свод Перечней'!C:C,0),1),"")</f>
        <v>Консервы мясные..Пюре мясное детское</v>
      </c>
      <c r="C443" s="20" t="str">
        <f t="array" ref="C443">IFERROR(INDEX('10. Свод Перечней'!$C$4:$C$529,SMALL(IF("В"='10. Свод Перечней'!$I$4:$Q$529,ROW('10. Свод Перечней'!$C$4:$C$529)-3,""),ROW()-6)),"")</f>
        <v>Консервы мясные для детского питания тип 3</v>
      </c>
      <c r="D443" s="20" t="str">
        <f>IFERROR(VLOOKUP(C443,'10. Свод Перечней'!C:H,2,0),"")</f>
        <v>10.86.10.662</v>
      </c>
      <c r="E443" s="20" t="str">
        <f>IFERROR(VLOOKUP(C443,'10. Свод Перечней'!C:H,3,0),"")</f>
        <v>001</v>
      </c>
      <c r="F443" s="20" t="str">
        <f>IFERROR(VLOOKUP(C443,'10. Свод Перечней'!C:H,4,0),"")</f>
        <v>КГ</v>
      </c>
      <c r="G443" s="9" t="str">
        <f>IFERROR(VLOOKUP(C443,'10.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31801-2012, ТУ производителя</v>
      </c>
      <c r="H443" s="20" t="str">
        <f>IF(LEN(IFERROR(VLOOKUP(C443,'10. Свод Перечней'!C:H,6,0),""))&gt;1,IFERROR(VLOOKUP(C443,'10. Свод Перечней'!C:H,6,0),""),"")</f>
        <v>10.86.10.660-00000003</v>
      </c>
    </row>
    <row r="444" spans="1:8" ht="99.95" customHeight="1">
      <c r="A444" s="20">
        <f>IF(LEN(C444)&gt;0,MAX($A$6:A443)+1,"")</f>
        <v>438</v>
      </c>
      <c r="B444" s="10" t="str">
        <f>IFERROR(INDEX('10. Свод Перечней'!B:C,MATCH(C444,'10. Свод Перечней'!C:C,0),1),"")</f>
        <v>Консервы мясные для детского питания</v>
      </c>
      <c r="C444" s="20" t="str">
        <f t="array" ref="C444">IFERROR(INDEX('10. Свод Перечней'!$C$4:$C$529,SMALL(IF("В"='10. Свод Перечней'!$I$4:$Q$529,ROW('10. Свод Перечней'!$C$4:$C$529)-3,""),ROW()-6)),"")</f>
        <v>Консервы мясные для детского питания тип 4</v>
      </c>
      <c r="D444" s="20" t="str">
        <f>IFERROR(VLOOKUP(C444,'10. Свод Перечней'!C:H,2,0),"")</f>
        <v>10.86.10.669</v>
      </c>
      <c r="E444" s="20" t="str">
        <f>IFERROR(VLOOKUP(C444,'10. Свод Перечней'!C:H,3,0),"")</f>
        <v>001</v>
      </c>
      <c r="F444" s="20" t="str">
        <f>IFERROR(VLOOKUP(C444,'10. Свод Перечней'!C:H,4,0),"")</f>
        <v>КГ</v>
      </c>
      <c r="G444" s="9" t="str">
        <f>IFERROR(VLOOKUP(C444,'10.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44" s="20" t="str">
        <f>IF(LEN(IFERROR(VLOOKUP(C444,'10. Свод Перечней'!C:H,6,0),""))&gt;1,IFERROR(VLOOKUP(C444,'10. Свод Перечней'!C:H,6,0),""),"")</f>
        <v>10.86.10.660-00000001, 10.86.10.660-00000002</v>
      </c>
    </row>
    <row r="445" spans="1:8" ht="99.95" customHeight="1">
      <c r="A445" s="20">
        <f>IF(LEN(C445)&gt;0,MAX($A$6:A444)+1,"")</f>
        <v>439</v>
      </c>
      <c r="B445" s="10" t="str">
        <f>IFERROR(INDEX('10. Свод Перечней'!B:C,MATCH(C445,'10. Свод Перечней'!C:C,0),1),"")</f>
        <v>Консервы птичьи для детского питания</v>
      </c>
      <c r="C445" s="20" t="str">
        <f t="array" ref="C445">IFERROR(INDEX('10. Свод Перечней'!$C$4:$C$529,SMALL(IF("В"='10. Свод Перечней'!$I$4:$Q$529,ROW('10. Свод Перечней'!$C$4:$C$529)-3,""),ROW()-6)),"")</f>
        <v>Консервы мясные тип 4</v>
      </c>
      <c r="D445" s="20" t="str">
        <f>IFERROR(VLOOKUP(C445,'10. Свод Перечней'!C:H,2,0),"")</f>
        <v>10.86.10.669</v>
      </c>
      <c r="E445" s="20" t="str">
        <f>IFERROR(VLOOKUP(C445,'10. Свод Перечней'!C:H,3,0),"")</f>
        <v>002</v>
      </c>
      <c r="F445" s="20" t="str">
        <f>IFERROR(VLOOKUP(C445,'10. Свод Перечней'!C:H,4,0),"")</f>
        <v>КГ</v>
      </c>
      <c r="G445" s="9" t="str">
        <f>IFERROR(VLOOKUP(C445,'10.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57150-2016, ТУ производителя</v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>
        <f>IF(LEN(C446)&gt;0,MAX($A$6:A445)+1,"")</f>
        <v>440</v>
      </c>
      <c r="B446" s="10" t="str">
        <f>IFERROR(INDEX('10. Свод Перечней'!B:C,MATCH(C446,'10. Свод Перечней'!C:C,0),1),"")</f>
        <v>Продукты диетического лечебного и профилактического питания. Смеси белковые композитные сухие*</v>
      </c>
      <c r="C446" s="20" t="str">
        <f t="array" ref="C446">IFERROR(INDEX('10. Свод Перечней'!$C$4:$C$529,SMALL(IF("В"='10. Свод Перечней'!$I$4:$Q$529,ROW('10. Свод Перечней'!$C$4:$C$529)-3,""),ROW()-6)),"")</f>
        <v>Смесь сухая белковая композитная тип 1</v>
      </c>
      <c r="D446" s="20" t="str">
        <f>IFERROR(VLOOKUP(C446,'10. Свод Перечней'!C:H,2,0),"")</f>
        <v>10.86.10.910</v>
      </c>
      <c r="E446" s="20" t="str">
        <f>IFERROR(VLOOKUP(C446,'10. Свод Перечней'!C:H,3,0),"")</f>
        <v>001</v>
      </c>
      <c r="F446" s="20" t="str">
        <f>IFERROR(VLOOKUP(C446,'10. Свод Перечней'!C:H,4,0),"")</f>
        <v>КГ</v>
      </c>
      <c r="G446" s="9" t="str">
        <f>IFERROR(VLOOKUP(C446,'10.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производителя, ГОСТ 33933-2016</v>
      </c>
      <c r="H446" s="20" t="str">
        <f>IF(LEN(IFERROR(VLOOKUP(C446,'10. Свод Перечней'!C:H,6,0),""))&gt;1,IFERROR(VLOOKUP(C446,'10. Свод Перечней'!C:H,6,0),""),"")</f>
        <v>10.86.10.910-00000001</v>
      </c>
    </row>
    <row r="447" spans="1:8" ht="99.95" customHeight="1">
      <c r="A447" s="20">
        <f>IF(LEN(C447)&gt;0,MAX($A$6:A446)+1,"")</f>
        <v>441</v>
      </c>
      <c r="B447" s="10" t="str">
        <f>IFERROR(INDEX('10. Свод Перечней'!B:C,MATCH(C447,'10. Свод Перечней'!C:C,0),1),"")</f>
        <v>Меланж яичный</v>
      </c>
      <c r="C447" s="20" t="str">
        <f t="array" ref="C447">IFERROR(INDEX('10. Свод Перечней'!$C$4:$C$529,SMALL(IF("В"='10. Свод Перечней'!$I$4:$Q$529,ROW('10. Свод Перечней'!$C$4:$C$529)-3,""),ROW()-6)),"")</f>
        <v>Меланж яичный тип 1</v>
      </c>
      <c r="D447" s="20" t="str">
        <f>IFERROR(VLOOKUP(C447,'10. Свод Перечней'!C:H,2,0),"")</f>
        <v>10.89.12.111</v>
      </c>
      <c r="E447" s="20" t="str">
        <f>IFERROR(VLOOKUP(C447,'10. Свод Перечней'!C:H,3,0),"")</f>
        <v>001</v>
      </c>
      <c r="F447" s="20" t="str">
        <f>IFERROR(VLOOKUP(C447,'10. Свод Перечней'!C:H,4,0),"")</f>
        <v>Л; ДМ3</v>
      </c>
      <c r="G447" s="9" t="str">
        <f>IFERROR(VLOOKUP(C447,'10.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>
        <f>IF(LEN(C448)&gt;0,MAX($A$6:A447)+1,"")</f>
        <v>442</v>
      </c>
      <c r="B448" s="10" t="str">
        <f>IFERROR(INDEX('10. Свод Перечней'!B:C,MATCH(C448,'10. Свод Перечней'!C:C,0),1),"")</f>
        <v xml:space="preserve">Дрожжи хлебопекарные прессованные </v>
      </c>
      <c r="C448" s="20" t="str">
        <f t="array" ref="C448">IFERROR(INDEX('10. Свод Перечней'!$C$4:$C$529,SMALL(IF("В"='10. Свод Перечней'!$I$4:$Q$529,ROW('10. Свод Перечней'!$C$4:$C$529)-3,""),ROW()-6)),"")</f>
        <v>Дрожжи хлебопекарные прессованные тип 1</v>
      </c>
      <c r="D448" s="20" t="str">
        <f>IFERROR(VLOOKUP(C448,'10. Свод Перечней'!C:H,2,0),"")</f>
        <v>10.89.13.111</v>
      </c>
      <c r="E448" s="20" t="str">
        <f>IFERROR(VLOOKUP(C448,'10. Свод Перечней'!C:H,3,0),"")</f>
        <v>001</v>
      </c>
      <c r="F448" s="20" t="str">
        <f>IFERROR(VLOOKUP(C448,'10. Свод Перечней'!C:H,4,0),"")</f>
        <v>КГ</v>
      </c>
      <c r="G448" s="9" t="str">
        <f>IFERROR(VLOOKUP(C448,'10.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48" s="20" t="str">
        <f>IF(LEN(IFERROR(VLOOKUP(C448,'10. Свод Перечней'!C:H,6,0),""))&gt;1,IFERROR(VLOOKUP(C448,'10. Свод Перечней'!C:H,6,0),""),"")</f>
        <v>10.89.13.111-00000003</v>
      </c>
    </row>
    <row r="449" spans="1:8" ht="99.95" customHeight="1">
      <c r="A449" s="20">
        <f>IF(LEN(C449)&gt;0,MAX($A$6:A448)+1,"")</f>
        <v>443</v>
      </c>
      <c r="B449" s="10" t="str">
        <f>IFERROR(INDEX('10. Свод Перечней'!B:C,MATCH(C449,'10. Свод Перечней'!C:C,0),1),"")</f>
        <v xml:space="preserve">Дрожжи хлебопекарные прессованные </v>
      </c>
      <c r="C449" s="20" t="str">
        <f t="array" ref="C449">IFERROR(INDEX('10. Свод Перечней'!$C$4:$C$529,SMALL(IF("В"='10. Свод Перечней'!$I$4:$Q$529,ROW('10. Свод Перечней'!$C$4:$C$529)-3,""),ROW()-6)),"")</f>
        <v>Дрожжи хлебопекарные прессованные тип 2</v>
      </c>
      <c r="D449" s="20" t="str">
        <f>IFERROR(VLOOKUP(C449,'10. Свод Перечней'!C:H,2,0),"")</f>
        <v>10.89.13.111</v>
      </c>
      <c r="E449" s="20" t="str">
        <f>IFERROR(VLOOKUP(C449,'10. Свод Перечней'!C:H,3,0),"")</f>
        <v>002</v>
      </c>
      <c r="F449" s="20" t="str">
        <f>IFERROR(VLOOKUP(C449,'10. Свод Перечней'!C:H,4,0),"")</f>
        <v>КГ</v>
      </c>
      <c r="G449" s="9" t="str">
        <f>IFERROR(VLOOKUP(C449,'10.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49" s="20" t="str">
        <f>IF(LEN(IFERROR(VLOOKUP(C449,'10. Свод Перечней'!C:H,6,0),""))&gt;1,IFERROR(VLOOKUP(C449,'10. Свод Перечней'!C:H,6,0),""),"")</f>
        <v>10.89.13.111-00000003</v>
      </c>
    </row>
    <row r="450" spans="1:8" ht="99.95" customHeight="1">
      <c r="A450" s="20">
        <f>IF(LEN(C450)&gt;0,MAX($A$6:A449)+1,"")</f>
        <v>444</v>
      </c>
      <c r="B450" s="10" t="str">
        <f>IFERROR(INDEX('10. Свод Перечней'!B:C,MATCH(C450,'10. Свод Перечней'!C:C,0),1),"")</f>
        <v xml:space="preserve">Дрожжи хлебопекарные прессованные </v>
      </c>
      <c r="C450" s="20" t="str">
        <f t="array" ref="C450">IFERROR(INDEX('10. Свод Перечней'!$C$4:$C$529,SMALL(IF("В"='10. Свод Перечней'!$I$4:$Q$529,ROW('10. Свод Перечней'!$C$4:$C$529)-3,""),ROW()-6)),"")</f>
        <v>Дрожжи хлебопекарные прессованные тип 4</v>
      </c>
      <c r="D450" s="20" t="str">
        <f>IFERROR(VLOOKUP(C450,'10. Свод Перечней'!C:H,2,0),"")</f>
        <v>10.89.13.111</v>
      </c>
      <c r="E450" s="20" t="str">
        <f>IFERROR(VLOOKUP(C450,'10. Свод Перечней'!C:H,3,0),"")</f>
        <v>004</v>
      </c>
      <c r="F450" s="20" t="str">
        <f>IFERROR(VLOOKUP(C450,'10. Свод Перечней'!C:H,4,0),"")</f>
        <v>КГ</v>
      </c>
      <c r="G450" s="9" t="str">
        <f>IFERROR(VLOOKUP(C450,'10.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50" s="20" t="str">
        <f>IF(LEN(IFERROR(VLOOKUP(C450,'10. Свод Перечней'!C:H,6,0),""))&gt;1,IFERROR(VLOOKUP(C450,'10. Свод Перечней'!C:H,6,0),""),"")</f>
        <v>10.89.13.111-00000003</v>
      </c>
    </row>
    <row r="451" spans="1:8" ht="99.95" customHeight="1">
      <c r="A451" s="20">
        <f>IF(LEN(C451)&gt;0,MAX($A$6:A450)+1,"")</f>
        <v>445</v>
      </c>
      <c r="B451" s="10" t="str">
        <f>IFERROR(INDEX('10. Свод Перечней'!B:C,MATCH(C451,'10. Свод Перечней'!C:C,0),1),"")</f>
        <v xml:space="preserve">Дрожжи хлебопекарные сушеные </v>
      </c>
      <c r="C451" s="20" t="str">
        <f t="array" ref="C451">IFERROR(INDEX('10. Свод Перечней'!$C$4:$C$529,SMALL(IF("В"='10. Свод Перечней'!$I$4:$Q$529,ROW('10. Свод Перечней'!$C$4:$C$529)-3,""),ROW()-6)),"")</f>
        <v>Дрожжи хлебопекарные сушеные тип 3</v>
      </c>
      <c r="D451" s="20" t="str">
        <f>IFERROR(VLOOKUP(C451,'10. Свод Перечней'!C:H,2,0),"")</f>
        <v>10.89.13.112</v>
      </c>
      <c r="E451" s="20" t="str">
        <f>IFERROR(VLOOKUP(C451,'10. Свод Перечней'!C:H,3,0),"")</f>
        <v>001</v>
      </c>
      <c r="F451" s="20" t="str">
        <f>IFERROR(VLOOKUP(C451,'10. Свод Перечней'!C:H,4,0),"")</f>
        <v>КГ</v>
      </c>
      <c r="G451" s="9" t="str">
        <f>IFERROR(VLOOKUP(C451,'10.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51" s="20" t="str">
        <f>IF(LEN(IFERROR(VLOOKUP(C451,'10. Свод Перечней'!C:H,6,0),""))&gt;1,IFERROR(VLOOKUP(C451,'10. Свод Перечней'!C:H,6,0),""),"")</f>
        <v>10.89.13.112-00000003</v>
      </c>
    </row>
    <row r="452" spans="1:8" ht="99.95" customHeight="1">
      <c r="A452" s="20">
        <f>IF(LEN(C452)&gt;0,MAX($A$6:A451)+1,"")</f>
        <v>446</v>
      </c>
      <c r="B452" s="10" t="str">
        <f>IFERROR(INDEX('10. Свод Перечней'!B:C,MATCH(C452,'10. Свод Перечней'!C:C,0),1),"")</f>
        <v>Ванилин</v>
      </c>
      <c r="C452" s="20" t="str">
        <f t="array" ref="C452">IFERROR(INDEX('10. Свод Перечней'!$C$4:$C$529,SMALL(IF("В"='10. Свод Перечней'!$I$4:$Q$529,ROW('10. Свод Перечней'!$C$4:$C$529)-3,""),ROW()-6)),"")</f>
        <v>Ванилин тип 1</v>
      </c>
      <c r="D452" s="20" t="str">
        <f>IFERROR(VLOOKUP(C452,'10. Свод Перечней'!C:H,2,0),"")</f>
        <v>10.89.19.150</v>
      </c>
      <c r="E452" s="20" t="str">
        <f>IFERROR(VLOOKUP(C452,'10. Свод Перечней'!C:H,3,0),"")</f>
        <v>001</v>
      </c>
      <c r="F452" s="20" t="str">
        <f>IFERROR(VLOOKUP(C452,'10. Свод Перечней'!C:H,4,0),"")</f>
        <v>КГ</v>
      </c>
      <c r="G452" s="9" t="str">
        <f>IFERROR(VLOOKUP(C452,'10.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>
        <f>IF(LEN(C453)&gt;0,MAX($A$6:A452)+1,"")</f>
        <v>447</v>
      </c>
      <c r="B453" s="10" t="str">
        <f>IFERROR(INDEX('10. Свод Перечней'!B:C,MATCH(C453,'10. Свод Перечней'!C:C,0),1),"")</f>
        <v>Витаминно- минеральные премиксы</v>
      </c>
      <c r="C453" s="20" t="str">
        <f t="array" ref="C453">IFERROR(INDEX('10. Свод Перечней'!$C$4:$C$529,SMALL(IF("В"='10. Свод Перечней'!$I$4:$Q$529,ROW('10. Свод Перечней'!$C$4:$C$529)-3,""),ROW()-6)),"")</f>
        <v>Витаминно-минеральные премиксы тип 1</v>
      </c>
      <c r="D453" s="20" t="str">
        <f>IFERROR(VLOOKUP(C453,'10. Свод Перечней'!C:H,2,0),"")</f>
        <v>10.89.19.150</v>
      </c>
      <c r="E453" s="20" t="str">
        <f>IFERROR(VLOOKUP(C453,'10. Свод Перечней'!C:H,3,0),"")</f>
        <v>005</v>
      </c>
      <c r="F453" s="20" t="str">
        <f>IFERROR(VLOOKUP(C453,'10. Свод Перечней'!C:H,4,0),"")</f>
        <v>КГ</v>
      </c>
      <c r="G453" s="9" t="str">
        <f>IFERROR(VLOOKUP(C453,'10. Свод Перечней'!C:H,5,0),"")</f>
        <v>Тип: Пищевая добавка                                        
Вес: не более 0,1 КГ                                                                                    Вид ВМК: Витаминные; Минеральные; Витаминно-минеральные        Форма выпуска: сухая порошкообразная гомогенная смесь               Область применения: обогащение пищевых продуктов массового потребления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58040-2017, ТУ производителя, ГОСТ Р 57106-2016</v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>
        <f>IF(LEN(C454)&gt;0,MAX($A$6:A453)+1,"")</f>
        <v>448</v>
      </c>
      <c r="B454" s="10" t="str">
        <f>IFERROR(INDEX('10. Свод Перечней'!B:C,MATCH(C454,'10. Свод Перечней'!C:C,0),1),"")</f>
        <v>Желатин пищевой</v>
      </c>
      <c r="C454" s="20" t="str">
        <f t="array" ref="C454">IFERROR(INDEX('10. Свод Перечней'!$C$4:$C$529,SMALL(IF("В"='10. Свод Перечней'!$I$4:$Q$529,ROW('10. Свод Перечней'!$C$4:$C$529)-3,""),ROW()-6)),"")</f>
        <v>Желатин тип 1</v>
      </c>
      <c r="D454" s="20" t="str">
        <f>IFERROR(VLOOKUP(C454,'10. Свод Перечней'!C:H,2,0),"")</f>
        <v>20.59.60.111</v>
      </c>
      <c r="E454" s="20" t="str">
        <f>IFERROR(VLOOKUP(C454,'10. Свод Перечней'!C:H,3,0),"")</f>
        <v>001</v>
      </c>
      <c r="F454" s="20" t="str">
        <f>IFERROR(VLOOKUP(C454,'10. Свод Перечней'!C:H,4,0),"")</f>
        <v>КГ</v>
      </c>
      <c r="G454" s="9" t="str">
        <f>IFERROR(VLOOKUP(C454,'10.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>
        <f>IF(LEN(C455)&gt;0,MAX($A$6:A454)+1,"")</f>
        <v>449</v>
      </c>
      <c r="B455" s="10" t="str">
        <f>IFERROR(INDEX('10. Свод Перечней'!B:C,MATCH(C455,'10. Свод Перечней'!C:C,0),1),"")</f>
        <v>Сода пищевая</v>
      </c>
      <c r="C455" s="20" t="str">
        <f t="array" ref="C455">IFERROR(INDEX('10. Свод Перечней'!$C$4:$C$529,SMALL(IF("В"='10. Свод Перечней'!$I$4:$Q$529,ROW('10. Свод Перечней'!$C$4:$C$529)-3,""),ROW()-6)),"")</f>
        <v>Сода тип 1</v>
      </c>
      <c r="D455" s="20" t="str">
        <f>IFERROR(VLOOKUP(C455,'10. Свод Перечней'!C:H,2,0),"")</f>
        <v>10.89.19.150</v>
      </c>
      <c r="E455" s="20" t="str">
        <f>IFERROR(VLOOKUP(C455,'10. Свод Перечней'!C:H,3,0),"")</f>
        <v>004</v>
      </c>
      <c r="F455" s="20" t="str">
        <f>IFERROR(VLOOKUP(C455,'10. Свод Перечней'!C:H,4,0),"")</f>
        <v>КГ</v>
      </c>
      <c r="G455" s="9" t="str">
        <f>IFERROR(VLOOKUP(C455,'10.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>
        <f>IF(LEN(C456)&gt;0,MAX($A$6:A455)+1,"")</f>
        <v>450</v>
      </c>
      <c r="B456" s="10" t="str">
        <f>IFERROR(INDEX('10. Свод Перечней'!B:C,MATCH(C456,'10. Свод Перечней'!C:C,0),1),"")</f>
        <v>Кисель плодово-ягодный на плодовых или ягодных экстрактах концентрированных соков</v>
      </c>
      <c r="C456" s="20" t="str">
        <f t="array" ref="C456">IFERROR(INDEX('10. Свод Перечней'!$C$4:$C$529,SMALL(IF("В"='10. Свод Перечней'!$I$4:$Q$529,ROW('10. Свод Перечней'!$C$4:$C$529)-3,""),ROW()-6)),"")</f>
        <v>Кисель сухой тип 1</v>
      </c>
      <c r="D456" s="20" t="str">
        <f>IFERROR(VLOOKUP(C456,'10. Свод Перечней'!C:H,2,0),"")</f>
        <v>10.89.19.231</v>
      </c>
      <c r="E456" s="20" t="str">
        <f>IFERROR(VLOOKUP(C456,'10. Свод Перечней'!C:H,3,0),"")</f>
        <v>005</v>
      </c>
      <c r="F456" s="20" t="str">
        <f>IFERROR(VLOOKUP(C456,'10. Свод Перечней'!C:H,4,0),"")</f>
        <v>КГ</v>
      </c>
      <c r="G456" s="9" t="str">
        <f>IFERROR(VLOOKUP(C456,'10.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56" s="20" t="str">
        <f>IF(LEN(IFERROR(VLOOKUP(C456,'10. Свод Перечней'!C:H,6,0),""))&gt;1,IFERROR(VLOOKUP(C456,'10. Свод Перечней'!C:H,6,0),""),"")</f>
        <v>10.89.19.231-00000003</v>
      </c>
    </row>
    <row r="457" spans="1:8" ht="99.95" customHeight="1">
      <c r="A457" s="20">
        <f>IF(LEN(C457)&gt;0,MAX($A$6:A456)+1,"")</f>
        <v>451</v>
      </c>
      <c r="B457" s="10" t="str">
        <f>IFERROR(INDEX('10. Свод Перечней'!B:C,MATCH(C457,'10.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57" s="20" t="str">
        <f t="array" ref="C457">IFERROR(INDEX('10. Свод Перечней'!$C$4:$C$529,SMALL(IF("В"='10. Свод Перечней'!$I$4:$Q$529,ROW('10. Свод Перечней'!$C$4:$C$529)-3,""),ROW()-6)),"")</f>
        <v>Кисель сухой тип 2</v>
      </c>
      <c r="D457" s="20" t="str">
        <f>IFERROR(VLOOKUP(C457,'10. Свод Перечней'!C:H,2,0),"")</f>
        <v>10.89.19.231</v>
      </c>
      <c r="E457" s="20" t="str">
        <f>IFERROR(VLOOKUP(C457,'10. Свод Перечней'!C:H,3,0),"")</f>
        <v>001</v>
      </c>
      <c r="F457" s="20" t="str">
        <f>IFERROR(VLOOKUP(C457,'10. Свод Перечней'!C:H,4,0),"")</f>
        <v>КГ</v>
      </c>
      <c r="G457" s="9" t="str">
        <f>IFERROR(VLOOKUP(C457,'10.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7" s="20" t="str">
        <f>IF(LEN(IFERROR(VLOOKUP(C457,'10. Свод Перечней'!C:H,6,0),""))&gt;1,IFERROR(VLOOKUP(C457,'10. Свод Перечней'!C:H,6,0),""),"")</f>
        <v>10.89.19.231-00000001</v>
      </c>
    </row>
    <row r="458" spans="1:8" ht="99.95" customHeight="1">
      <c r="A458" s="20">
        <f>IF(LEN(C458)&gt;0,MAX($A$6:A457)+1,"")</f>
        <v>452</v>
      </c>
      <c r="B458" s="10" t="str">
        <f>IFERROR(INDEX('10. Свод Перечней'!B:C,MATCH(C458,'10.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58" s="20" t="str">
        <f t="array" ref="C458">IFERROR(INDEX('10. Свод Перечней'!$C$4:$C$529,SMALL(IF("В"='10. Свод Перечней'!$I$4:$Q$529,ROW('10. Свод Перечней'!$C$4:$C$529)-3,""),ROW()-6)),"")</f>
        <v>Кисель сухой тип 3</v>
      </c>
      <c r="D458" s="20" t="str">
        <f>IFERROR(VLOOKUP(C458,'10. Свод Перечней'!C:H,2,0),"")</f>
        <v>10.89.19.231</v>
      </c>
      <c r="E458" s="20" t="str">
        <f>IFERROR(VLOOKUP(C458,'10. Свод Перечней'!C:H,3,0),"")</f>
        <v>002</v>
      </c>
      <c r="F458" s="20" t="str">
        <f>IFERROR(VLOOKUP(C458,'10. Свод Перечней'!C:H,4,0),"")</f>
        <v>КГ</v>
      </c>
      <c r="G458" s="9" t="str">
        <f>IFERROR(VLOOKUP(C458,'10.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20" t="str">
        <f>IF(LEN(IFERROR(VLOOKUP(C458,'10. Свод Перечней'!C:H,6,0),""))&gt;1,IFERROR(VLOOKUP(C458,'10. Свод Перечней'!C:H,6,0),""),"")</f>
        <v>10.89.19.231-00000001</v>
      </c>
    </row>
    <row r="459" spans="1:8" ht="99.95" customHeight="1">
      <c r="A459" s="20">
        <f>IF(LEN(C459)&gt;0,MAX($A$6:A458)+1,"")</f>
        <v>453</v>
      </c>
      <c r="B459" s="10" t="str">
        <f>IFERROR(INDEX('10. Свод Перечней'!B:C,MATCH(C459,'10. Свод Перечней'!C:C,0),1),"")</f>
        <v>Гематоген</v>
      </c>
      <c r="C459" s="20" t="str">
        <f t="array" ref="C459">IFERROR(INDEX('10. Свод Перечней'!$C$4:$C$529,SMALL(IF("В"='10. Свод Перечней'!$I$4:$Q$529,ROW('10. Свод Перечней'!$C$4:$C$529)-3,""),ROW()-6)),"")</f>
        <v>Гематоген тип 1</v>
      </c>
      <c r="D459" s="20" t="str">
        <f>IFERROR(VLOOKUP(C459,'10. Свод Перечней'!C:H,2,0),"")</f>
        <v>10.89.19.290</v>
      </c>
      <c r="E459" s="20" t="str">
        <f>IFERROR(VLOOKUP(C459,'10. Свод Перечней'!C:H,3,0),"")</f>
        <v>001</v>
      </c>
      <c r="F459" s="20" t="str">
        <f>IFERROR(VLOOKUP(C459,'10. Свод Перечней'!C:H,4,0),"")</f>
        <v>КГ</v>
      </c>
      <c r="G459" s="9" t="str">
        <f>IFERROR(VLOOKUP(C459,'10.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>
        <f>IF(LEN(C460)&gt;0,MAX($A$6:A459)+1,"")</f>
        <v>454</v>
      </c>
      <c r="B460" s="10" t="str">
        <f>IFERROR(INDEX('10. Свод Перечней'!B:C,MATCH(C460,'10. Свод Перечней'!C:C,0),1),"")</f>
        <v>Гематоген, обогащенный витаминно-минеральными комплексами</v>
      </c>
      <c r="C460" s="20" t="str">
        <f t="array" ref="C460">IFERROR(INDEX('10. Свод Перечней'!$C$4:$C$529,SMALL(IF("В"='10. Свод Перечней'!$I$4:$Q$529,ROW('10. Свод Перечней'!$C$4:$C$529)-3,""),ROW()-6)),"")</f>
        <v>Гематоген тип 2</v>
      </c>
      <c r="D460" s="20" t="str">
        <f>IFERROR(VLOOKUP(C460,'10. Свод Перечней'!C:H,2,0),"")</f>
        <v>10.89.19.290</v>
      </c>
      <c r="E460" s="20" t="str">
        <f>IFERROR(VLOOKUP(C460,'10. Свод Перечней'!C:H,3,0),"")</f>
        <v>002</v>
      </c>
      <c r="F460" s="20" t="str">
        <f>IFERROR(VLOOKUP(C460,'10. Свод Перечней'!C:H,4,0),"")</f>
        <v>КГ</v>
      </c>
      <c r="G460" s="9" t="str">
        <f>IFERROR(VLOOKUP(C460,'10.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>
        <f>IF(LEN(C461)&gt;0,MAX($A$6:A460)+1,"")</f>
        <v>455</v>
      </c>
      <c r="B461" s="10" t="str">
        <f>IFERROR(INDEX('10. Свод Перечней'!B:C,MATCH(C461,'10. Свод Перечней'!C:C,0),1),"")</f>
        <v>Вода минеральная природная питьевая столовая</v>
      </c>
      <c r="C461" s="20" t="str">
        <f t="array" ref="C461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1</v>
      </c>
      <c r="D461" s="20" t="str">
        <f>IFERROR(VLOOKUP(C461,'10. Свод Перечней'!C:H,2,0),"")</f>
        <v>11.07.11.111</v>
      </c>
      <c r="E461" s="20" t="str">
        <f>IFERROR(VLOOKUP(C461,'10. Свод Перечней'!C:H,3,0),"")</f>
        <v>002</v>
      </c>
      <c r="F461" s="20" t="str">
        <f>IFERROR(VLOOKUP(C461,'10. Свод Перечней'!C:H,4,0),"")</f>
        <v>ШТ</v>
      </c>
      <c r="G461" s="9" t="str">
        <f>IFERROR(VLOOKUP(C461,'10.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61" s="20" t="str">
        <f>IF(LEN(IFERROR(VLOOKUP(C461,'10. Свод Перечней'!C:H,6,0),""))&gt;1,IFERROR(VLOOKUP(C461,'10. Свод Перечней'!C:H,6,0),""),"")</f>
        <v>11.07.11.110-00000003</v>
      </c>
    </row>
    <row r="462" spans="1:8" ht="99.95" customHeight="1">
      <c r="A462" s="20">
        <f>IF(LEN(C462)&gt;0,MAX($A$6:A461)+1,"")</f>
        <v>456</v>
      </c>
      <c r="B462" s="10" t="str">
        <f>IFERROR(INDEX('10. Свод Перечней'!B:C,MATCH(C462,'10. Свод Перечней'!C:C,0),1),"")</f>
        <v>Вода минеральная природная питьевая столовая</v>
      </c>
      <c r="C462" s="20" t="str">
        <f t="array" ref="C462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2</v>
      </c>
      <c r="D462" s="20" t="str">
        <f>IFERROR(VLOOKUP(C462,'10. Свод Перечней'!C:H,2,0),"")</f>
        <v>11.07.11.111</v>
      </c>
      <c r="E462" s="20" t="str">
        <f>IFERROR(VLOOKUP(C462,'10. Свод Перечней'!C:H,3,0),"")</f>
        <v>001</v>
      </c>
      <c r="F462" s="20" t="str">
        <f>IFERROR(VLOOKUP(C462,'10. Свод Перечней'!C:H,4,0),"")</f>
        <v>ШТ</v>
      </c>
      <c r="G462" s="9" t="str">
        <f>IFERROR(VLOOKUP(C462,'10.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62" s="20" t="str">
        <f>IF(LEN(IFERROR(VLOOKUP(C462,'10. Свод Перечней'!C:H,6,0),""))&gt;1,IFERROR(VLOOKUP(C462,'10. Свод Перечней'!C:H,6,0),""),"")</f>
        <v>11.07.11.110-00000003</v>
      </c>
    </row>
    <row r="463" spans="1:8" ht="99.95" customHeight="1">
      <c r="A463" s="20">
        <f>IF(LEN(C463)&gt;0,MAX($A$6:A462)+1,"")</f>
        <v>457</v>
      </c>
      <c r="B463" s="10" t="str">
        <f>IFERROR(INDEX('10. Свод Перечней'!B:C,MATCH(C463,'10. Свод Перечней'!C:C,0),1),"")</f>
        <v>Вода минеральная природная питьевая столовая</v>
      </c>
      <c r="C463" s="20" t="str">
        <f t="array" ref="C463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3</v>
      </c>
      <c r="D463" s="20" t="str">
        <f>IFERROR(VLOOKUP(C463,'10. Свод Перечней'!C:H,2,0),"")</f>
        <v>11.07.11.111</v>
      </c>
      <c r="E463" s="20" t="str">
        <f>IFERROR(VLOOKUP(C463,'10. Свод Перечней'!C:H,3,0),"")</f>
        <v>003</v>
      </c>
      <c r="F463" s="20" t="str">
        <f>IFERROR(VLOOKUP(C463,'10. Свод Перечней'!C:H,4,0),"")</f>
        <v>ШТ</v>
      </c>
      <c r="G463" s="9" t="str">
        <f>IFERROR(VLOOKUP(C463,'10.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63" s="20" t="str">
        <f>IF(LEN(IFERROR(VLOOKUP(C463,'10. Свод Перечней'!C:H,6,0),""))&gt;1,IFERROR(VLOOKUP(C463,'10. Свод Перечней'!C:H,6,0),""),"")</f>
        <v>11.07.11.110-00000003</v>
      </c>
    </row>
    <row r="464" spans="1:8" ht="99.95" customHeight="1">
      <c r="A464" s="20">
        <f>IF(LEN(C464)&gt;0,MAX($A$6:A463)+1,"")</f>
        <v>458</v>
      </c>
      <c r="B464" s="10" t="str">
        <f>IFERROR(INDEX('10. Свод Перечней'!B:C,MATCH(C464,'10. Свод Перечней'!C:C,0),1),"")</f>
        <v>Вода питьевая упакованная тип 1</v>
      </c>
      <c r="C464" s="20" t="str">
        <f t="array" ref="C464">IFERROR(INDEX('10. Свод Перечней'!$C$4:$C$529,SMALL(IF("В"='10. Свод Перечней'!$I$4:$Q$529,ROW('10. Свод Перечней'!$C$4:$C$529)-3,""),ROW()-6)),"")</f>
        <v>Вода питьевая упакованная тип 1</v>
      </c>
      <c r="D464" s="20" t="str">
        <f>IFERROR(VLOOKUP(C464,'10. Свод Перечней'!C:H,2,0),"")</f>
        <v>11.07.11.121</v>
      </c>
      <c r="E464" s="20" t="str">
        <f>IFERROR(VLOOKUP(C464,'10. Свод Перечней'!C:H,3,0),"")</f>
        <v>001</v>
      </c>
      <c r="F464" s="20" t="str">
        <f>IFERROR(VLOOKUP(C464,'10. Свод Перечней'!C:H,4,0),"")</f>
        <v>ШТ</v>
      </c>
      <c r="G464" s="9" t="str">
        <f>IFERROR(VLOOKUP(C464,'10.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4" s="20" t="str">
        <f>IF(LEN(IFERROR(VLOOKUP(C464,'10. Свод Перечней'!C:H,6,0),""))&gt;1,IFERROR(VLOOKUP(C464,'10. Свод Перечней'!C:H,6,0),""),"")</f>
        <v>11.07.11.120-00000001</v>
      </c>
    </row>
    <row r="465" spans="1:8" ht="99.95" customHeight="1">
      <c r="A465" s="20">
        <f>IF(LEN(C465)&gt;0,MAX($A$6:A464)+1,"")</f>
        <v>459</v>
      </c>
      <c r="B465" s="10" t="str">
        <f>IFERROR(INDEX('10. Свод Перечней'!B:C,MATCH(C465,'10. Свод Перечней'!C:C,0),1),"")</f>
        <v>Вода питьевая упакованная тип 2</v>
      </c>
      <c r="C465" s="20" t="str">
        <f t="array" ref="C465">IFERROR(INDEX('10. Свод Перечней'!$C$4:$C$529,SMALL(IF("В"='10. Свод Перечней'!$I$4:$Q$529,ROW('10. Свод Перечней'!$C$4:$C$529)-3,""),ROW()-6)),"")</f>
        <v>Вода питьевая упакованная тип 2</v>
      </c>
      <c r="D465" s="20" t="str">
        <f>IFERROR(VLOOKUP(C465,'10. Свод Перечней'!C:H,2,0),"")</f>
        <v>11.07.11.121</v>
      </c>
      <c r="E465" s="20" t="str">
        <f>IFERROR(VLOOKUP(C465,'10. Свод Перечней'!C:H,3,0),"")</f>
        <v>002</v>
      </c>
      <c r="F465" s="20" t="str">
        <f>IFERROR(VLOOKUP(C465,'10. Свод Перечней'!C:H,4,0),"")</f>
        <v>ШТ</v>
      </c>
      <c r="G465" s="9" t="str">
        <f>IFERROR(VLOOKUP(C465,'10.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5" s="20" t="str">
        <f>IF(LEN(IFERROR(VLOOKUP(C465,'10. Свод Перечней'!C:H,6,0),""))&gt;1,IFERROR(VLOOKUP(C465,'10. Свод Перечней'!C:H,6,0),""),"")</f>
        <v>11.07.11.120-00000001</v>
      </c>
    </row>
    <row r="466" spans="1:8" ht="99.95" customHeight="1">
      <c r="A466" s="20">
        <f>IF(LEN(C466)&gt;0,MAX($A$6:A465)+1,"")</f>
        <v>460</v>
      </c>
      <c r="B466" s="10" t="str">
        <f>IFERROR(INDEX('10. Свод Перечней'!B:C,MATCH(C466,'10. Свод Перечней'!C:C,0),1),"")</f>
        <v>Вода питьевая упакованная тип 3</v>
      </c>
      <c r="C466" s="20" t="str">
        <f t="array" ref="C466">IFERROR(INDEX('10. Свод Перечней'!$C$4:$C$529,SMALL(IF("В"='10. Свод Перечней'!$I$4:$Q$529,ROW('10. Свод Перечней'!$C$4:$C$529)-3,""),ROW()-6)),"")</f>
        <v>Вода питьевая упакованная тип 3</v>
      </c>
      <c r="D466" s="20" t="str">
        <f>IFERROR(VLOOKUP(C466,'10. Свод Перечней'!C:H,2,0),"")</f>
        <v>11.07.11.121</v>
      </c>
      <c r="E466" s="20" t="str">
        <f>IFERROR(VLOOKUP(C466,'10. Свод Перечней'!C:H,3,0),"")</f>
        <v>003</v>
      </c>
      <c r="F466" s="20" t="str">
        <f>IFERROR(VLOOKUP(C466,'10. Свод Перечней'!C:H,4,0),"")</f>
        <v>ШТ</v>
      </c>
      <c r="G466" s="9" t="str">
        <f>IFERROR(VLOOKUP(C466,'10.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6" s="20" t="str">
        <f>IF(LEN(IFERROR(VLOOKUP(C466,'10. Свод Перечней'!C:H,6,0),""))&gt;1,IFERROR(VLOOKUP(C466,'10. Свод Перечней'!C:H,6,0),""),"")</f>
        <v>11.07.11.120-00000001</v>
      </c>
    </row>
    <row r="467" spans="1:8" ht="99.95" customHeight="1">
      <c r="A467" s="20">
        <f>IF(LEN(C467)&gt;0,MAX($A$6:A466)+1,"")</f>
        <v>461</v>
      </c>
      <c r="B467" s="10" t="str">
        <f>IFERROR(INDEX('10. Свод Перечней'!B:C,MATCH(C467,'10. Свод Перечней'!C:C,0),1),"")</f>
        <v>Вода питьевая упакованная тип 4</v>
      </c>
      <c r="C467" s="20" t="str">
        <f t="array" ref="C467">IFERROR(INDEX('10. Свод Перечней'!$C$4:$C$529,SMALL(IF("В"='10. Свод Перечней'!$I$4:$Q$529,ROW('10. Свод Перечней'!$C$4:$C$529)-3,""),ROW()-6)),"")</f>
        <v>Вода питьевая упакованная тип 4</v>
      </c>
      <c r="D467" s="20" t="str">
        <f>IFERROR(VLOOKUP(C467,'10. Свод Перечней'!C:H,2,0),"")</f>
        <v>11.07.11.121</v>
      </c>
      <c r="E467" s="20" t="str">
        <f>IFERROR(VLOOKUP(C467,'10. Свод Перечней'!C:H,3,0),"")</f>
        <v>004</v>
      </c>
      <c r="F467" s="20" t="str">
        <f>IFERROR(VLOOKUP(C467,'10. Свод Перечней'!C:H,4,0),"")</f>
        <v>ШТ</v>
      </c>
      <c r="G467" s="9" t="str">
        <f>IFERROR(VLOOKUP(C467,'10.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7" s="20" t="str">
        <f>IF(LEN(IFERROR(VLOOKUP(C467,'10. Свод Перечней'!C:H,6,0),""))&gt;1,IFERROR(VLOOKUP(C467,'10. Свод Перечней'!C:H,6,0),""),"")</f>
        <v>11.07.11.120-00000001</v>
      </c>
    </row>
    <row r="468" spans="1:8" ht="99.95" customHeight="1">
      <c r="A468" s="20">
        <f>IF(LEN(C468)&gt;0,MAX($A$6:A467)+1,"")</f>
        <v>462</v>
      </c>
      <c r="B468" s="10" t="str">
        <f>IFERROR(INDEX('10. Свод Перечней'!B:C,MATCH(C468,'10. Свод Перечней'!C:C,0),1),"")</f>
        <v>Вода питьевая упакованная тип 5</v>
      </c>
      <c r="C468" s="20" t="str">
        <f t="array" ref="C468">IFERROR(INDEX('10. Свод Перечней'!$C$4:$C$529,SMALL(IF("В"='10. Свод Перечней'!$I$4:$Q$529,ROW('10. Свод Перечней'!$C$4:$C$529)-3,""),ROW()-6)),"")</f>
        <v>Вода питьевая упакованная тип 5</v>
      </c>
      <c r="D468" s="20" t="str">
        <f>IFERROR(VLOOKUP(C468,'10. Свод Перечней'!C:H,2,0),"")</f>
        <v>11.07.11.121</v>
      </c>
      <c r="E468" s="20" t="str">
        <f>IFERROR(VLOOKUP(C468,'10. Свод Перечней'!C:H,3,0),"")</f>
        <v>005</v>
      </c>
      <c r="F468" s="20" t="str">
        <f>IFERROR(VLOOKUP(C468,'10. Свод Перечней'!C:H,4,0),"")</f>
        <v>ШТ</v>
      </c>
      <c r="G468" s="9" t="str">
        <f>IFERROR(VLOOKUP(C468,'10.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8" s="20" t="str">
        <f>IF(LEN(IFERROR(VLOOKUP(C468,'10. Свод Перечней'!C:H,6,0),""))&gt;1,IFERROR(VLOOKUP(C468,'10. Свод Перечней'!C:H,6,0),""),"")</f>
        <v>11.07.11.120-00000001</v>
      </c>
    </row>
    <row r="469" spans="1:8" ht="99.95" customHeight="1">
      <c r="A469" s="20">
        <f>IF(LEN(C469)&gt;0,MAX($A$6:A468)+1,"")</f>
        <v>463</v>
      </c>
      <c r="B469" s="10" t="str">
        <f>IFERROR(INDEX('10. Свод Перечней'!B:C,MATCH(C469,'10. Свод Перечней'!C:C,0),1),"")</f>
        <v>Вода питьевая упакованная тип 6</v>
      </c>
      <c r="C469" s="20" t="str">
        <f t="array" ref="C469">IFERROR(INDEX('10. Свод Перечней'!$C$4:$C$529,SMALL(IF("В"='10. Свод Перечней'!$I$4:$Q$529,ROW('10. Свод Перечней'!$C$4:$C$529)-3,""),ROW()-6)),"")</f>
        <v>Вода питьевая упакованная тип 6</v>
      </c>
      <c r="D469" s="20" t="str">
        <f>IFERROR(VLOOKUP(C469,'10. Свод Перечней'!C:H,2,0),"")</f>
        <v>11.07.11.121</v>
      </c>
      <c r="E469" s="20" t="str">
        <f>IFERROR(VLOOKUP(C469,'10. Свод Перечней'!C:H,3,0),"")</f>
        <v>006</v>
      </c>
      <c r="F469" s="20" t="str">
        <f>IFERROR(VLOOKUP(C469,'10. Свод Перечней'!C:H,4,0),"")</f>
        <v>ШТ</v>
      </c>
      <c r="G469" s="9" t="str">
        <f>IFERROR(VLOOKUP(C469,'10.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69" s="20" t="str">
        <f>IF(LEN(IFERROR(VLOOKUP(C469,'10. Свод Перечней'!C:H,6,0),""))&gt;1,IFERROR(VLOOKUP(C469,'10. Свод Перечней'!C:H,6,0),""),"")</f>
        <v>11.07.11.120-00000001</v>
      </c>
    </row>
    <row r="470" spans="1:8" ht="99.95" customHeight="1">
      <c r="A470" s="20">
        <f>IF(LEN(C470)&gt;0,MAX($A$6:A469)+1,"")</f>
        <v>464</v>
      </c>
      <c r="B470" s="10" t="str">
        <f>IFERROR(INDEX('10. Свод Перечней'!B:C,MATCH(C470,'10. Свод Перечней'!C:C,0),1),"")</f>
        <v>Вода питьевая упакованная тип 7</v>
      </c>
      <c r="C470" s="20" t="str">
        <f t="array" ref="C470">IFERROR(INDEX('10. Свод Перечней'!$C$4:$C$529,SMALL(IF("В"='10. Свод Перечней'!$I$4:$Q$529,ROW('10. Свод Перечней'!$C$4:$C$529)-3,""),ROW()-6)),"")</f>
        <v>Вода питьевая упакованная тип 7</v>
      </c>
      <c r="D470" s="20" t="str">
        <f>IFERROR(VLOOKUP(C470,'10. Свод Перечней'!C:H,2,0),"")</f>
        <v>11.07.11.122</v>
      </c>
      <c r="E470" s="20" t="str">
        <f>IFERROR(VLOOKUP(C470,'10. Свод Перечней'!C:H,3,0),"")</f>
        <v>001</v>
      </c>
      <c r="F470" s="20" t="str">
        <f>IFERROR(VLOOKUP(C470,'10. Свод Перечней'!C:H,4,0),"")</f>
        <v>ШТ</v>
      </c>
      <c r="G470" s="9" t="str">
        <f>IFERROR(VLOOKUP(C470,'10.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70" s="20" t="str">
        <f>IF(LEN(IFERROR(VLOOKUP(C470,'10. Свод Перечней'!C:H,6,0),""))&gt;1,IFERROR(VLOOKUP(C470,'10. Свод Перечней'!C:H,6,0),""),"")</f>
        <v>11.07.11.120-00000002</v>
      </c>
    </row>
    <row r="471" spans="1:8" ht="99.95" customHeight="1">
      <c r="A471" s="20">
        <f>IF(LEN(C471)&gt;0,MAX($A$6:A470)+1,"")</f>
        <v>465</v>
      </c>
      <c r="B471" s="10" t="str">
        <f>IFERROR(INDEX('10. Свод Перечней'!B:C,MATCH(C471,'10. Свод Перечней'!C:C,0),1),"")</f>
        <v>Напитки витаминизированные промышленного производства сухие инстантные (быстрорастворимые)</v>
      </c>
      <c r="C471" s="20" t="str">
        <f t="array" ref="C471">IFERROR(INDEX('10. Свод Перечней'!$C$4:$C$529,SMALL(IF("В"='10. Свод Перечней'!$I$4:$Q$529,ROW('10. Свод Перечней'!$C$4:$C$529)-3,""),ROW()-6)),"")</f>
        <v>Напитки сухие инстантные (быстрорастворимые) тип 1</v>
      </c>
      <c r="D471" s="20" t="str">
        <f>IFERROR(VLOOKUP(C471,'10. Свод Перечней'!C:H,2,0),"")</f>
        <v>11.07.19.159</v>
      </c>
      <c r="E471" s="20" t="str">
        <f>IFERROR(VLOOKUP(C471,'10. Свод Перечней'!C:H,3,0),"")</f>
        <v>002</v>
      </c>
      <c r="F471" s="20" t="str">
        <f>IFERROR(VLOOKUP(C471,'10. Свод Перечней'!C:H,4,0),"")</f>
        <v>КГ</v>
      </c>
      <c r="G471" s="9" t="str">
        <f>IFERROR(VLOOKUP(C471,'10.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>
        <f>IF(LEN(C472)&gt;0,MAX($A$6:A471)+1,"")</f>
        <v>466</v>
      </c>
      <c r="B472" s="10" t="str">
        <f>IFERROR(INDEX('10. Свод Перечней'!B:C,MATCH(C472,'10. Свод Перечней'!C:C,0),1),"")</f>
        <v>Кислота лимонная пищевая</v>
      </c>
      <c r="C472" s="20" t="str">
        <f t="array" ref="C472">IFERROR(INDEX('10. Свод Перечней'!$C$4:$C$529,SMALL(IF("В"='10. Свод Перечней'!$I$4:$Q$529,ROW('10. Свод Перечней'!$C$4:$C$529)-3,""),ROW()-6)),"")</f>
        <v>Кислота лимонная пищевая тип 1</v>
      </c>
      <c r="D472" s="20" t="str">
        <f>IFERROR(VLOOKUP(C472,'10. Свод Перечней'!C:H,2,0),"")</f>
        <v>20.14.34.231</v>
      </c>
      <c r="E472" s="20" t="str">
        <f>IFERROR(VLOOKUP(C472,'10. Свод Перечней'!C:H,3,0),"")</f>
        <v>001</v>
      </c>
      <c r="F472" s="20" t="str">
        <f>IFERROR(VLOOKUP(C472,'10. Свод Перечней'!C:H,4,0),"")</f>
        <v>КГ</v>
      </c>
      <c r="G472" s="9" t="str">
        <f>IFERROR(VLOOKUP(C472,'10.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72" s="20" t="str">
        <f>IF(LEN(IFERROR(VLOOKUP(C472,'10. Свод Перечней'!C:H,6,0),""))&gt;1,IFERROR(VLOOKUP(C472,'10. Свод Перечней'!C:H,6,0),""),"")</f>
        <v>20.14.34.231-00000001</v>
      </c>
    </row>
    <row r="473" spans="1:8" ht="99.95" customHeight="1">
      <c r="A473" s="20">
        <f>IF(LEN(C473)&gt;0,MAX($A$6:A472)+1,"")</f>
        <v>467</v>
      </c>
      <c r="B473" s="10" t="str">
        <f>IFERROR(INDEX('10. Свод Перечней'!B:C,MATCH(C473,'10. Свод Перечней'!C:C,0),1),"")</f>
        <v>Шампиньоны замороженные</v>
      </c>
      <c r="C473" s="20" t="str">
        <f t="array" ref="C473">IFERROR(INDEX('10. Свод Перечней'!$C$4:$C$529,SMALL(IF("В"='10. Свод Перечней'!$I$4:$Q$529,ROW('10. Свод Перечней'!$C$4:$C$529)-3,""),ROW()-6)),"")</f>
        <v>Грибы замороженные тип 1</v>
      </c>
      <c r="D473" s="20" t="str">
        <f>IFERROR(VLOOKUP(C473,'10. Свод Перечней'!C:H,2,0),"")</f>
        <v>10.39.11.000</v>
      </c>
      <c r="E473" s="20" t="str">
        <f>IFERROR(VLOOKUP(C473,'10. Свод Перечней'!C:H,3,0),"")</f>
        <v>002</v>
      </c>
      <c r="F473" s="20" t="str">
        <f>IFERROR(VLOOKUP(C473,'10. Свод Перечней'!C:H,4,0),"")</f>
        <v>КГ</v>
      </c>
      <c r="G473" s="9" t="str">
        <f>IFERROR(VLOOKUP(C473,'10.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55465-2013, ТУ производителя</v>
      </c>
      <c r="H473" s="20" t="str">
        <f>IF(LEN(IFERROR(VLOOKUP(C473,'10. Свод Перечней'!C:H,6,0),""))&gt;1,IFERROR(VLOOKUP(C473,'10. Свод Перечней'!C:H,6,0),""),"")</f>
        <v>10.39.11.000-00000001</v>
      </c>
    </row>
    <row r="474" spans="1:8" ht="99.95" customHeight="1">
      <c r="A474" s="20">
        <f>IF(LEN(C474)&gt;0,MAX($A$6:A473)+1,"")</f>
        <v>468</v>
      </c>
      <c r="B474" s="10" t="str">
        <f>IFERROR(INDEX('10. Свод Перечней'!B:C,MATCH(C474,'10. Свод Перечней'!C:C,0),1),"")</f>
        <v>Брусника замороженная</v>
      </c>
      <c r="C474" s="20" t="str">
        <f t="array" ref="C474">IFERROR(INDEX('10. Свод Перечней'!$C$4:$C$529,SMALL(IF("В"='10. Свод Перечней'!$I$4:$Q$529,ROW('10. Свод Перечней'!$C$4:$C$529)-3,""),ROW()-6)),"")</f>
        <v>Ягоды замороженные тип 1</v>
      </c>
      <c r="D474" s="20" t="str">
        <f>IFERROR(VLOOKUP(C474,'10. Свод Перечней'!C:H,2,0),"")</f>
        <v>10.39.21.120</v>
      </c>
      <c r="E474" s="20" t="str">
        <f>IFERROR(VLOOKUP(C474,'10. Свод Перечней'!C:H,3,0),"")</f>
        <v>001</v>
      </c>
      <c r="F474" s="20" t="str">
        <f>IFERROR(VLOOKUP(C474,'10. Свод Перечней'!C:H,4,0),"")</f>
        <v>КГ</v>
      </c>
      <c r="G474" s="9" t="str">
        <f>IFERROR(VLOOKUP(C474,'10.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4" s="20" t="str">
        <f>IF(LEN(IFERROR(VLOOKUP(C474,'10. Свод Перечней'!C:H,6,0),""))&gt;1,IFERROR(VLOOKUP(C474,'10. Свод Перечней'!C:H,6,0),""),"")</f>
        <v>10.39.21.120-00000023</v>
      </c>
    </row>
    <row r="475" spans="1:8" ht="99.95" customHeight="1">
      <c r="A475" s="20">
        <f>IF(LEN(C475)&gt;0,MAX($A$6:A474)+1,"")</f>
        <v>469</v>
      </c>
      <c r="B475" s="10" t="str">
        <f>IFERROR(INDEX('10. Свод Перечней'!B:C,MATCH(C475,'10. Свод Перечней'!C:C,0),1),"")</f>
        <v>Вишня замороженная</v>
      </c>
      <c r="C475" s="20" t="str">
        <f t="array" ref="C475">IFERROR(INDEX('10. Свод Перечней'!$C$4:$C$529,SMALL(IF("В"='10. Свод Перечней'!$I$4:$Q$529,ROW('10. Свод Перечней'!$C$4:$C$529)-3,""),ROW()-6)),"")</f>
        <v>Ягоды замороженные тип 2</v>
      </c>
      <c r="D475" s="20" t="str">
        <f>IFERROR(VLOOKUP(C475,'10. Свод Перечней'!C:H,2,0),"")</f>
        <v>10.39.21.120</v>
      </c>
      <c r="E475" s="20" t="str">
        <f>IFERROR(VLOOKUP(C475,'10. Свод Перечней'!C:H,3,0),"")</f>
        <v>002</v>
      </c>
      <c r="F475" s="20" t="str">
        <f>IFERROR(VLOOKUP(C475,'10. Свод Перечней'!C:H,4,0),"")</f>
        <v>КГ</v>
      </c>
      <c r="G475" s="9" t="str">
        <f>IFERROR(VLOOKUP(C475,'10.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5" s="20" t="str">
        <f>IF(LEN(IFERROR(VLOOKUP(C475,'10. Свод Перечней'!C:H,6,0),""))&gt;1,IFERROR(VLOOKUP(C475,'10. Свод Перечней'!C:H,6,0),""),"")</f>
        <v>10.39.21.120-00000020</v>
      </c>
    </row>
    <row r="476" spans="1:8" ht="99.95" customHeight="1">
      <c r="A476" s="20">
        <f>IF(LEN(C476)&gt;0,MAX($A$6:A475)+1,"")</f>
        <v>470</v>
      </c>
      <c r="B476" s="10" t="str">
        <f>IFERROR(INDEX('10. Свод Перечней'!B:C,MATCH(C476,'10. Свод Перечней'!C:C,0),1),"")</f>
        <v>Клубника замороженная</v>
      </c>
      <c r="C476" s="20" t="str">
        <f t="array" ref="C476">IFERROR(INDEX('10. Свод Перечней'!$C$4:$C$529,SMALL(IF("В"='10. Свод Перечней'!$I$4:$Q$529,ROW('10. Свод Перечней'!$C$4:$C$529)-3,""),ROW()-6)),"")</f>
        <v>Ягоды замороженные тип 3</v>
      </c>
      <c r="D476" s="20" t="str">
        <f>IFERROR(VLOOKUP(C476,'10. Свод Перечней'!C:H,2,0),"")</f>
        <v>10.39.21.120</v>
      </c>
      <c r="E476" s="20" t="str">
        <f>IFERROR(VLOOKUP(C476,'10. Свод Перечней'!C:H,3,0),"")</f>
        <v>003</v>
      </c>
      <c r="F476" s="20" t="str">
        <f>IFERROR(VLOOKUP(C476,'10. Свод Перечней'!C:H,4,0),"")</f>
        <v>КГ</v>
      </c>
      <c r="G476" s="9" t="str">
        <f>IFERROR(VLOOKUP(C476,'10.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6" s="20" t="str">
        <f>IF(LEN(IFERROR(VLOOKUP(C476,'10. Свод Перечней'!C:H,6,0),""))&gt;1,IFERROR(VLOOKUP(C476,'10. Свод Перечней'!C:H,6,0),""),"")</f>
        <v>10.39.21.120-00000014</v>
      </c>
    </row>
    <row r="477" spans="1:8" ht="99.95" customHeight="1">
      <c r="A477" s="20">
        <f>IF(LEN(C477)&gt;0,MAX($A$6:A476)+1,"")</f>
        <v>471</v>
      </c>
      <c r="B477" s="10" t="str">
        <f>IFERROR(INDEX('10. Свод Перечней'!B:C,MATCH(C477,'10. Свод Перечней'!C:C,0),1),"")</f>
        <v>Клюква замороженная</v>
      </c>
      <c r="C477" s="20" t="str">
        <f t="array" ref="C477">IFERROR(INDEX('10. Свод Перечней'!$C$4:$C$529,SMALL(IF("В"='10. Свод Перечней'!$I$4:$Q$529,ROW('10. Свод Перечней'!$C$4:$C$529)-3,""),ROW()-6)),"")</f>
        <v>Ягоды замороженные тип 4</v>
      </c>
      <c r="D477" s="20" t="str">
        <f>IFERROR(VLOOKUP(C477,'10. Свод Перечней'!C:H,2,0),"")</f>
        <v>10.39.21.120</v>
      </c>
      <c r="E477" s="20" t="str">
        <f>IFERROR(VLOOKUP(C477,'10. Свод Перечней'!C:H,3,0),"")</f>
        <v>004</v>
      </c>
      <c r="F477" s="20" t="str">
        <f>IFERROR(VLOOKUP(C477,'10. Свод Перечней'!C:H,4,0),"")</f>
        <v>КГ</v>
      </c>
      <c r="G477" s="9" t="str">
        <f>IFERROR(VLOOKUP(C477,'10.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7" s="20" t="str">
        <f>IF(LEN(IFERROR(VLOOKUP(C477,'10. Свод Перечней'!C:H,6,0),""))&gt;1,IFERROR(VLOOKUP(C477,'10. Свод Перечней'!C:H,6,0),""),"")</f>
        <v>10.39.21.120-00000013</v>
      </c>
    </row>
    <row r="478" spans="1:8" ht="99.95" customHeight="1">
      <c r="A478" s="20">
        <f>IF(LEN(C478)&gt;0,MAX($A$6:A477)+1,"")</f>
        <v>472</v>
      </c>
      <c r="B478" s="10" t="str">
        <f>IFERROR(INDEX('10. Свод Перечней'!B:C,MATCH(C478,'10. Свод Перечней'!C:C,0),1),"")</f>
        <v>Малина замороженная</v>
      </c>
      <c r="C478" s="20" t="str">
        <f t="array" ref="C478">IFERROR(INDEX('10. Свод Перечней'!$C$4:$C$529,SMALL(IF("В"='10. Свод Перечней'!$I$4:$Q$529,ROW('10. Свод Перечней'!$C$4:$C$529)-3,""),ROW()-6)),"")</f>
        <v>Ягоды замороженные тип 5</v>
      </c>
      <c r="D478" s="20" t="str">
        <f>IFERROR(VLOOKUP(C478,'10. Свод Перечней'!C:H,2,0),"")</f>
        <v>10.39.21.120</v>
      </c>
      <c r="E478" s="20" t="str">
        <f>IFERROR(VLOOKUP(C478,'10. Свод Перечней'!C:H,3,0),"")</f>
        <v>005</v>
      </c>
      <c r="F478" s="20" t="str">
        <f>IFERROR(VLOOKUP(C478,'10. Свод Перечней'!C:H,4,0),"")</f>
        <v>КГ</v>
      </c>
      <c r="G478" s="9" t="str">
        <f>IFERROR(VLOOKUP(C478,'10.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8" s="20" t="str">
        <f>IF(LEN(IFERROR(VLOOKUP(C478,'10. Свод Перечней'!C:H,6,0),""))&gt;1,IFERROR(VLOOKUP(C478,'10. Свод Перечней'!C:H,6,0),""),"")</f>
        <v>10.39.21.120-00000011</v>
      </c>
    </row>
    <row r="479" spans="1:8" ht="99.95" customHeight="1">
      <c r="A479" s="20">
        <f>IF(LEN(C479)&gt;0,MAX($A$6:A478)+1,"")</f>
        <v>473</v>
      </c>
      <c r="B479" s="10" t="str">
        <f>IFERROR(INDEX('10. Свод Перечней'!B:C,MATCH(C479,'10. Свод Перечней'!C:C,0),1),"")</f>
        <v>Облепиха замороженная</v>
      </c>
      <c r="C479" s="20" t="str">
        <f t="array" ref="C479">IFERROR(INDEX('10. Свод Перечней'!$C$4:$C$529,SMALL(IF("В"='10. Свод Перечней'!$I$4:$Q$529,ROW('10. Свод Перечней'!$C$4:$C$529)-3,""),ROW()-6)),"")</f>
        <v>Ягоды замороженные тип 6</v>
      </c>
      <c r="D479" s="20" t="str">
        <f>IFERROR(VLOOKUP(C479,'10. Свод Перечней'!C:H,2,0),"")</f>
        <v>10.39.21.120</v>
      </c>
      <c r="E479" s="20" t="str">
        <f>IFERROR(VLOOKUP(C479,'10. Свод Перечней'!C:H,3,0),"")</f>
        <v>006</v>
      </c>
      <c r="F479" s="20" t="str">
        <f>IFERROR(VLOOKUP(C479,'10. Свод Перечней'!C:H,4,0),"")</f>
        <v>КГ</v>
      </c>
      <c r="G479" s="9" t="str">
        <f>IFERROR(VLOOKUP(C479,'10.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79" s="20" t="str">
        <f>IF(LEN(IFERROR(VLOOKUP(C479,'10. Свод Перечней'!C:H,6,0),""))&gt;1,IFERROR(VLOOKUP(C479,'10. Свод Перечней'!C:H,6,0),""),"")</f>
        <v>10.39.21.120-00000009</v>
      </c>
    </row>
    <row r="480" spans="1:8" ht="99.95" customHeight="1">
      <c r="A480" s="20">
        <f>IF(LEN(C480)&gt;0,MAX($A$6:A479)+1,"")</f>
        <v>474</v>
      </c>
      <c r="B480" s="10" t="str">
        <f>IFERROR(INDEX('10. Свод Перечней'!B:C,MATCH(C480,'10. Свод Перечней'!C:C,0),1),"")</f>
        <v>Смородина черная замороженная</v>
      </c>
      <c r="C480" s="20" t="str">
        <f t="array" ref="C480">IFERROR(INDEX('10. Свод Перечней'!$C$4:$C$529,SMALL(IF("В"='10. Свод Перечней'!$I$4:$Q$529,ROW('10. Свод Перечней'!$C$4:$C$529)-3,""),ROW()-6)),"")</f>
        <v>Ягоды замороженные тип 7</v>
      </c>
      <c r="D480" s="20" t="str">
        <f>IFERROR(VLOOKUP(C480,'10. Свод Перечней'!C:H,2,0),"")</f>
        <v>10.39.21.120</v>
      </c>
      <c r="E480" s="20" t="str">
        <f>IFERROR(VLOOKUP(C480,'10. Свод Перечней'!C:H,3,0),"")</f>
        <v>007</v>
      </c>
      <c r="F480" s="20" t="str">
        <f>IFERROR(VLOOKUP(C480,'10. Свод Перечней'!C:H,4,0),"")</f>
        <v>КГ</v>
      </c>
      <c r="G480" s="9" t="str">
        <f>IFERROR(VLOOKUP(C480,'10.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80" s="20" t="str">
        <f>IF(LEN(IFERROR(VLOOKUP(C480,'10. Свод Перечней'!C:H,6,0),""))&gt;1,IFERROR(VLOOKUP(C480,'10. Свод Перечней'!C:H,6,0),""),"")</f>
        <v>10.39.21.120-00000001</v>
      </c>
    </row>
    <row r="481" spans="1:8" ht="99.95" customHeight="1">
      <c r="A481" s="20">
        <f>IF(LEN(C481)&gt;0,MAX($A$6:A480)+1,"")</f>
        <v>475</v>
      </c>
      <c r="B481" s="10" t="str">
        <f>IFERROR(INDEX('10. Свод Перечней'!B:C,MATCH(C481,'10. Свод Перечней'!C:C,0),1),"")</f>
        <v>Мука ржаная обдирная</v>
      </c>
      <c r="C481" s="20" t="str">
        <f t="array" ref="C481">IFERROR(INDEX('10. Свод Перечней'!$C$4:$C$529,SMALL(IF("В"='10. Свод Перечней'!$I$4:$Q$529,ROW('10. Свод Перечней'!$C$4:$C$529)-3,""),ROW()-6)),"")</f>
        <v>Мука ржаная тип 2</v>
      </c>
      <c r="D481" s="20" t="str">
        <f>IFERROR(VLOOKUP(C481,'10. Свод Перечней'!C:H,2,0),"")</f>
        <v>10.61.22.112</v>
      </c>
      <c r="E481" s="20" t="str">
        <f>IFERROR(VLOOKUP(C481,'10. Свод Перечней'!C:H,3,0),"")</f>
        <v>002</v>
      </c>
      <c r="F481" s="20" t="str">
        <f>IFERROR(VLOOKUP(C481,'10. Свод Перечней'!C:H,4,0),"")</f>
        <v>КГ</v>
      </c>
      <c r="G481" s="9" t="str">
        <f>IFERROR(VLOOKUP(C481,'10.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81" s="20" t="str">
        <f>IF(LEN(IFERROR(VLOOKUP(C481,'10. Свод Перечней'!C:H,6,0),""))&gt;1,IFERROR(VLOOKUP(C481,'10. Свод Перечней'!C:H,6,0),""),"")</f>
        <v>10.61.22.110-00000003</v>
      </c>
    </row>
    <row r="482" spans="1:8" ht="99.95" customHeight="1">
      <c r="A482" s="20">
        <f>IF(LEN(C482)&gt;0,MAX($A$6:A481)+1,"")</f>
        <v>476</v>
      </c>
      <c r="B482" s="10" t="str">
        <f>IFERROR(INDEX('10. Свод Перечней'!B:C,MATCH(C482,'10. Свод Перечней'!C:C,0),1),"")</f>
        <v>Кофейный напиток заварной</v>
      </c>
      <c r="C482" s="20" t="str">
        <f t="array" ref="C482">IFERROR(INDEX('10. Свод Перечней'!$C$4:$C$529,SMALL(IF("В"='10. Свод Перечней'!$I$4:$Q$529,ROW('10. Свод Перечней'!$C$4:$C$529)-3,""),ROW()-6)),"")</f>
        <v>Кофейный напиток заварной тип 1</v>
      </c>
      <c r="D482" s="20" t="str">
        <f>IFERROR(VLOOKUP(C482,'10. Свод Перечней'!C:H,2,0),"")</f>
        <v>10.83.12.120</v>
      </c>
      <c r="E482" s="20" t="str">
        <f>IFERROR(VLOOKUP(C482,'10. Свод Перечней'!C:H,3,0),"")</f>
        <v>004</v>
      </c>
      <c r="F482" s="20" t="str">
        <f>IFERROR(VLOOKUP(C482,'10. Свод Перечней'!C:H,4,0),"")</f>
        <v>КГ</v>
      </c>
      <c r="G482" s="9" t="str">
        <f>IFERROR(VLOOKUP(C482,'10.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>
        <f>IF(LEN(C483)&gt;0,MAX($A$6:A482)+1,"")</f>
        <v>477</v>
      </c>
      <c r="B483" s="10" t="str">
        <f>IFERROR(INDEX('10. Свод Перечней'!B:C,MATCH(C483,'10. Свод Перечней'!C:C,0),1),"")</f>
        <v>Вода минеральная столовая газированная 0,5 л</v>
      </c>
      <c r="C483" s="20" t="str">
        <f t="array" ref="C483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4</v>
      </c>
      <c r="D483" s="20" t="str">
        <f>IFERROR(VLOOKUP(C483,'10. Свод Перечней'!C:H,2,0),"")</f>
        <v>11.07.11.111</v>
      </c>
      <c r="E483" s="20" t="str">
        <f>IFERROR(VLOOKUP(C483,'10. Свод Перечней'!C:H,3,0),"")</f>
        <v>004</v>
      </c>
      <c r="F483" s="20" t="str">
        <f>IFERROR(VLOOKUP(C483,'10. Свод Перечней'!C:H,4,0),"")</f>
        <v>ШТ</v>
      </c>
      <c r="G483" s="9" t="str">
        <f>IFERROR(VLOOKUP(C483,'10.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83" s="20" t="str">
        <f>IF(LEN(IFERROR(VLOOKUP(C483,'10. Свод Перечней'!C:H,6,0),""))&gt;1,IFERROR(VLOOKUP(C483,'10. Свод Перечней'!C:H,6,0),""),"")</f>
        <v>11.07.11.110-00000003</v>
      </c>
    </row>
    <row r="484" spans="1:8" ht="99.95" customHeight="1">
      <c r="A484" s="20">
        <f>IF(LEN(C484)&gt;0,MAX($A$6:A483)+1,"")</f>
        <v>478</v>
      </c>
      <c r="B484" s="10" t="str">
        <f>IFERROR(INDEX('10. Свод Перечней'!B:C,MATCH(C484,'10. Свод Перечней'!C:C,0),1),"")</f>
        <v>Вода минеральная лечебно-столовая* газированная 0,5 л</v>
      </c>
      <c r="C484" s="20" t="str">
        <f t="array" ref="C484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5</v>
      </c>
      <c r="D484" s="20" t="str">
        <f>IFERROR(VLOOKUP(C484,'10. Свод Перечней'!C:H,2,0),"")</f>
        <v>11.07.11.112</v>
      </c>
      <c r="E484" s="20" t="str">
        <f>IFERROR(VLOOKUP(C484,'10. Свод Перечней'!C:H,3,0),"")</f>
        <v>001</v>
      </c>
      <c r="F484" s="20" t="str">
        <f>IFERROR(VLOOKUP(C484,'10. Свод Перечней'!C:H,4,0),"")</f>
        <v>ШТ</v>
      </c>
      <c r="G484" s="9" t="str">
        <f>IFERROR(VLOOKUP(C484,'10.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84" s="20" t="str">
        <f>IF(LEN(IFERROR(VLOOKUP(C484,'10. Свод Перечней'!C:H,6,0),""))&gt;1,IFERROR(VLOOKUP(C484,'10. Свод Перечней'!C:H,6,0),""),"")</f>
        <v>11.07.11.110-00000002</v>
      </c>
    </row>
    <row r="485" spans="1:8" ht="99.95" customHeight="1">
      <c r="A485" s="20">
        <f>IF(LEN(C485)&gt;0,MAX($A$6:A484)+1,"")</f>
        <v>479</v>
      </c>
      <c r="B485" s="10" t="str">
        <f>IFERROR(INDEX('10. Свод Перечней'!B:C,MATCH(C485,'10. Свод Перечней'!C:C,0),1),"")</f>
        <v>Вода минеральная столовая газированная 0,5 л в стеклянной бутылке</v>
      </c>
      <c r="C485" s="20" t="str">
        <f t="array" ref="C485">IFERROR(INDEX('10. Свод Перечней'!$C$4:$C$529,SMALL(IF("В"='10. Свод Перечней'!$I$4:$Q$529,ROW('10. Свод Перечней'!$C$4:$C$529)-3,""),ROW()-6)),"")</f>
        <v>Вода минеральная природная питьевая упакованная тип 6</v>
      </c>
      <c r="D485" s="20" t="str">
        <f>IFERROR(VLOOKUP(C485,'10. Свод Перечней'!C:H,2,0),"")</f>
        <v>11.07.11.112</v>
      </c>
      <c r="E485" s="20" t="str">
        <f>IFERROR(VLOOKUP(C485,'10. Свод Перечней'!C:H,3,0),"")</f>
        <v>002</v>
      </c>
      <c r="F485" s="20" t="str">
        <f>IFERROR(VLOOKUP(C485,'10. Свод Перечней'!C:H,4,0),"")</f>
        <v>ШТ</v>
      </c>
      <c r="G485" s="9" t="str">
        <f>IFERROR(VLOOKUP(C485,'10.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85" s="20" t="str">
        <f>IF(LEN(IFERROR(VLOOKUP(C485,'10. Свод Перечней'!C:H,6,0),""))&gt;1,IFERROR(VLOOKUP(C485,'10. Свод Перечней'!C:H,6,0),""),"")</f>
        <v>11.07.11.110-00000002</v>
      </c>
    </row>
    <row r="486" spans="1:8" ht="99.95" customHeight="1">
      <c r="A486" s="20">
        <f>IF(LEN(C486)&gt;0,MAX($A$6:A485)+1,"")</f>
        <v>480</v>
      </c>
      <c r="B486" s="10" t="str">
        <f>IFERROR(INDEX('10. Свод Перечней'!B:C,MATCH(C486,'10. Свод Перечней'!C:C,0),1),"")</f>
        <v>Йогурт 3,2 % жирности в ассортименте</v>
      </c>
      <c r="C486" s="20" t="str">
        <f t="array" ref="C486">IFERROR(INDEX('10. Свод Перечней'!$C$4:$C$529,SMALL(IF("В"='10. Свод Перечней'!$I$4:$Q$529,ROW('10. Свод Перечней'!$C$4:$C$529)-3,""),ROW()-6)),"")</f>
        <v>Йогурт тип 10</v>
      </c>
      <c r="D486" s="20" t="str">
        <f>IFERROR(VLOOKUP(C486,'10. Свод Перечней'!C:H,2,0),"")</f>
        <v>10.51.52.111</v>
      </c>
      <c r="E486" s="20" t="str">
        <f>IFERROR(VLOOKUP(C486,'10. Свод Перечней'!C:H,3,0),"")</f>
        <v>003</v>
      </c>
      <c r="F486" s="20" t="str">
        <f>IFERROR(VLOOKUP(C486,'10. Свод Перечней'!C:H,4,0),"")</f>
        <v>КГ</v>
      </c>
      <c r="G486" s="9" t="str">
        <f>IFERROR(VLOOKUP(C486,'10.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86" s="20" t="str">
        <f>IF(LEN(IFERROR(VLOOKUP(C486,'10. Свод Перечней'!C:H,6,0),""))&gt;1,IFERROR(VLOOKUP(C486,'10. Свод Перечней'!C:H,6,0),""),"")</f>
        <v>10.51.52.110-00000004</v>
      </c>
    </row>
    <row r="487" spans="1:8" ht="99.95" customHeight="1">
      <c r="A487" s="20">
        <f>IF(LEN(C487)&gt;0,MAX($A$6:A486)+1,"")</f>
        <v>481</v>
      </c>
      <c r="B487" s="10" t="str">
        <f>IFERROR(INDEX('10. Свод Перечней'!B:C,MATCH(C487,'10. Свод Перечней'!C:C,0),1),"")</f>
        <v>Нектарины свежие</v>
      </c>
      <c r="C487" s="20" t="str">
        <f t="array" ref="C487">IFERROR(INDEX('10. Свод Перечней'!$C$4:$C$529,SMALL(IF("В"='10. Свод Перечней'!$I$4:$Q$529,ROW('10. Свод Перечней'!$C$4:$C$529)-3,""),ROW()-6)),"")</f>
        <v>Нектарины тип 1</v>
      </c>
      <c r="D487" s="20" t="str">
        <f>IFERROR(VLOOKUP(C487,'10. Свод Перечней'!C:H,2,0),"")</f>
        <v>01.24.26.000</v>
      </c>
      <c r="E487" s="20" t="str">
        <f>IFERROR(VLOOKUP(C487,'10. Свод Перечней'!C:H,3,0),"")</f>
        <v>001</v>
      </c>
      <c r="F487" s="20" t="str">
        <f>IFERROR(VLOOKUP(C487,'10. Свод Перечней'!C:H,4,0),"")</f>
        <v>КГ</v>
      </c>
      <c r="G487" s="9" t="str">
        <f>IFERROR(VLOOKUP(C487,'10.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87" s="20" t="str">
        <f>IF(LEN(IFERROR(VLOOKUP(C487,'10. Свод Перечней'!C:H,6,0),""))&gt;1,IFERROR(VLOOKUP(C487,'10. Свод Перечней'!C:H,6,0),""),"")</f>
        <v>01.24.26.000-00000003</v>
      </c>
    </row>
    <row r="488" spans="1:8" ht="99.95" customHeight="1">
      <c r="A488" s="20">
        <f>IF(LEN(C488)&gt;0,MAX($A$6:A487)+1,"")</f>
        <v>482</v>
      </c>
      <c r="B488" s="10" t="str">
        <f>IFERROR(INDEX('10. Свод Перечней'!B:C,MATCH(C488,'10. Свод Перечней'!C:C,0),1),"")</f>
        <v>Нектарины свежие</v>
      </c>
      <c r="C488" s="20" t="str">
        <f t="array" ref="C488">IFERROR(INDEX('10. Свод Перечней'!$C$4:$C$529,SMALL(IF("В"='10. Свод Перечней'!$I$4:$Q$529,ROW('10. Свод Перечней'!$C$4:$C$529)-3,""),ROW()-6)),"")</f>
        <v>Нектарины тип 2</v>
      </c>
      <c r="D488" s="20" t="str">
        <f>IFERROR(VLOOKUP(C488,'10. Свод Перечней'!C:H,2,0),"")</f>
        <v>01.24.26.000</v>
      </c>
      <c r="E488" s="20" t="str">
        <f>IFERROR(VLOOKUP(C488,'10. Свод Перечней'!C:H,3,0),"")</f>
        <v>002</v>
      </c>
      <c r="F488" s="20" t="str">
        <f>IFERROR(VLOOKUP(C488,'10. Свод Перечней'!C:H,4,0),"")</f>
        <v>КГ</v>
      </c>
      <c r="G488" s="9" t="str">
        <f>IFERROR(VLOOKUP(C488,'10.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88" s="20" t="str">
        <f>IF(LEN(IFERROR(VLOOKUP(C488,'10. Свод Перечней'!C:H,6,0),""))&gt;1,IFERROR(VLOOKUP(C488,'10. Свод Перечней'!C:H,6,0),""),"")</f>
        <v>01.24.26.000-00000002</v>
      </c>
    </row>
    <row r="489" spans="1:8" ht="99.95" customHeight="1">
      <c r="A489" s="20">
        <f>IF(LEN(C489)&gt;0,MAX($A$6:A488)+1,"")</f>
        <v>483</v>
      </c>
      <c r="B489" s="10" t="str">
        <f>IFERROR(INDEX('10. Свод Перечней'!B:C,MATCH(C489,'10. Свод Перечней'!C:C,0),1),"")</f>
        <v>Творог для детского питания 4,0%, 5,0%, 9,0%, 10% жирности (в индивидуальной вакуумной упаковке)</v>
      </c>
      <c r="C489" s="20" t="str">
        <f t="array" ref="C489">IFERROR(INDEX('10. Свод Перечней'!$C$4:$C$529,SMALL(IF("В"='10. Свод Перечней'!$I$4:$Q$529,ROW('10. Свод Перечней'!$C$4:$C$529)-3,""),ROW()-6)),"")</f>
        <v>Творог для детского питания тип 3</v>
      </c>
      <c r="D489" s="20" t="str">
        <f>IFERROR(VLOOKUP(C489,'10. Свод Перечней'!C:H,2,0),"")</f>
        <v>10.86.10.144</v>
      </c>
      <c r="E489" s="20" t="str">
        <f>IFERROR(VLOOKUP(C489,'10. Свод Перечней'!C:H,3,0),"")</f>
        <v>001</v>
      </c>
      <c r="F489" s="20" t="str">
        <f>IFERROR(VLOOKUP(C489,'10. Свод Перечней'!C:H,4,0),"")</f>
        <v>КГ</v>
      </c>
      <c r="G489" s="9" t="str">
        <f>IFERROR(VLOOKUP(C489,'10.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89" s="20" t="str">
        <f>IF(LEN(IFERROR(VLOOKUP(C489,'10. Свод Перечней'!C:H,6,0),""))&gt;1,IFERROR(VLOOKUP(C489,'10. Свод Перечней'!C:H,6,0),""),"")</f>
        <v>10.86.10.100-00000018</v>
      </c>
    </row>
    <row r="490" spans="1:8" ht="99.95" customHeight="1">
      <c r="A490" s="20">
        <f>IF(LEN(C490)&gt;0,MAX($A$6:A489)+1,"")</f>
        <v>484</v>
      </c>
      <c r="B490" s="10" t="str">
        <f>IFERROR(INDEX('10. Свод Перечней'!B:C,MATCH(C490,'10.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90" s="20" t="str">
        <f t="array" ref="C490">IFERROR(INDEX('10. Свод Перечней'!$C$4:$C$529,SMALL(IF("В"='10. Свод Перечней'!$I$4:$Q$529,ROW('10. Свод Перечней'!$C$4:$C$529)-3,""),ROW()-6)),"")</f>
        <v>Творог для детского питания тип 4</v>
      </c>
      <c r="D490" s="20" t="str">
        <f>IFERROR(VLOOKUP(C490,'10. Свод Перечней'!C:H,2,0),"")</f>
        <v>10.86.10.144</v>
      </c>
      <c r="E490" s="20" t="str">
        <f>IFERROR(VLOOKUP(C490,'10. Свод Перечней'!C:H,3,0),"")</f>
        <v>002</v>
      </c>
      <c r="F490" s="20" t="str">
        <f>IFERROR(VLOOKUP(C490,'10. Свод Перечней'!C:H,4,0),"")</f>
        <v>КГ</v>
      </c>
      <c r="G490" s="9" t="str">
        <f>IFERROR(VLOOKUP(C490,'10.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90" s="20" t="str">
        <f>IF(LEN(IFERROR(VLOOKUP(C490,'10. Свод Перечней'!C:H,6,0),""))&gt;1,IFERROR(VLOOKUP(C490,'10. Свод Перечней'!C:H,6,0),""),"")</f>
        <v>10.86.10.100-00000018</v>
      </c>
    </row>
    <row r="491" spans="1:8" ht="99.95" customHeight="1">
      <c r="A491" s="20">
        <f>IF(LEN(C491)&gt;0,MAX($A$6:A490)+1,"")</f>
        <v>485</v>
      </c>
      <c r="B491" s="10" t="str">
        <f>IFERROR(INDEX('10. Свод Перечней'!B:C,MATCH(C491,'10. Свод Перечней'!C:C,0),1),"")</f>
        <v>Биотворог для детского питания 2,5%-10,0% жирности (в индивидуальной вакуумной упаковке)</v>
      </c>
      <c r="C491" s="20" t="str">
        <f t="array" ref="C491">IFERROR(INDEX('10. Свод Перечней'!$C$4:$C$529,SMALL(IF("В"='10. Свод Перечней'!$I$4:$Q$529,ROW('10. Свод Перечней'!$C$4:$C$529)-3,""),ROW()-6)),"")</f>
        <v>Биотворог для детского питания тип 1</v>
      </c>
      <c r="D491" s="20" t="str">
        <f>IFERROR(VLOOKUP(C491,'10. Свод Перечней'!C:H,2,0),"")</f>
        <v>10.86.10.126</v>
      </c>
      <c r="E491" s="20" t="str">
        <f>IFERROR(VLOOKUP(C491,'10. Свод Перечней'!C:H,3,0),"")</f>
        <v>003</v>
      </c>
      <c r="F491" s="20" t="str">
        <f>IFERROR(VLOOKUP(C491,'10. Свод Перечней'!C:H,4,0),"")</f>
        <v>КГ</v>
      </c>
      <c r="G491" s="9" t="str">
        <f>IFERROR(VLOOKUP(C491,'10.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>
        <f>IF(LEN(C492)&gt;0,MAX($A$6:A491)+1,"")</f>
        <v>486</v>
      </c>
      <c r="B492" s="10" t="str">
        <f>IFERROR(INDEX('10. Свод Перечней'!B:C,MATCH(C492,'10. Свод Перечней'!C:C,0),1),"")</f>
        <v>Биотворог для детского питания 2,5%-10,0% жирности (в индивидуальной вакуумной упаковке)</v>
      </c>
      <c r="C492" s="20" t="str">
        <f t="array" ref="C492">IFERROR(INDEX('10. Свод Перечней'!$C$4:$C$529,SMALL(IF("В"='10. Свод Перечней'!$I$4:$Q$529,ROW('10. Свод Перечней'!$C$4:$C$529)-3,""),ROW()-6)),"")</f>
        <v>Биотворог для детского питания тип 2</v>
      </c>
      <c r="D492" s="20" t="str">
        <f>IFERROR(VLOOKUP(C492,'10. Свод Перечней'!C:H,2,0),"")</f>
        <v>10.86.10.144</v>
      </c>
      <c r="E492" s="20" t="str">
        <f>IFERROR(VLOOKUP(C492,'10. Свод Перечней'!C:H,3,0),"")</f>
        <v>003</v>
      </c>
      <c r="F492" s="20" t="str">
        <f>IFERROR(VLOOKUP(C492,'10. Свод Перечней'!C:H,4,0),"")</f>
        <v>КГ</v>
      </c>
      <c r="G492" s="9" t="str">
        <f>IFERROR(VLOOKUP(C492,'10.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>
        <f>IF(LEN(C493)&gt;0,MAX($A$6:A492)+1,"")</f>
        <v>487</v>
      </c>
      <c r="B493" s="10" t="str">
        <f>IFERROR(INDEX('10. Свод Перечней'!B:C,MATCH(C493,'10. Свод Перечней'!C:C,0),1),"")</f>
        <v>Морская капуста</v>
      </c>
      <c r="C493" s="20" t="str">
        <f t="array" ref="C493">IFERROR(INDEX('10. Свод Перечней'!$C$4:$C$529,SMALL(IF("В"='10. Свод Перечней'!$I$4:$Q$529,ROW('10. Свод Перечней'!$C$4:$C$529)-3,""),ROW()-6)),"")</f>
        <v>Капуста морская тип 2</v>
      </c>
      <c r="D493" s="20" t="str">
        <f>IFERROR(VLOOKUP(C493,'10. Свод Перечней'!C:H,2,0),"")</f>
        <v>03.11.63.120</v>
      </c>
      <c r="E493" s="20" t="str">
        <f>IFERROR(VLOOKUP(C493,'10. Свод Перечней'!C:H,3,0),"")</f>
        <v>002</v>
      </c>
      <c r="F493" s="20" t="str">
        <f>IFERROR(VLOOKUP(C493,'10. Свод Перечней'!C:H,4,0),"")</f>
        <v>КГ</v>
      </c>
      <c r="G493" s="9" t="str">
        <f>IFERROR(VLOOKUP(C493,'10.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>
        <f>IF(LEN(C494)&gt;0,MAX($A$6:A493)+1,"")</f>
        <v>488</v>
      </c>
      <c r="B494" s="10" t="str">
        <f>IFERROR(INDEX('10. Свод Перечней'!B:C,MATCH(C494,'10. Свод Перечней'!C:C,0),1),"")</f>
        <v>Чай черный байховый</v>
      </c>
      <c r="C494" s="20" t="str">
        <f t="array" ref="C494">IFERROR(INDEX('10. Свод Перечней'!$C$4:$C$529,SMALL(IF("В"='10. Свод Перечней'!$I$4:$Q$529,ROW('10. Свод Перечней'!$C$4:$C$529)-3,""),ROW()-6)),"")</f>
        <v>Чай черный (ферментированный) тип 4</v>
      </c>
      <c r="D494" s="20" t="str">
        <f>IFERROR(VLOOKUP(C494,'10. Свод Перечней'!C:H,2,0),"")</f>
        <v>10.83.13.120</v>
      </c>
      <c r="E494" s="20" t="str">
        <f>IFERROR(VLOOKUP(C494,'10. Свод Перечней'!C:H,3,0),"")</f>
        <v>006</v>
      </c>
      <c r="F494" s="20" t="str">
        <f>IFERROR(VLOOKUP(C494,'10. Свод Перечней'!C:H,4,0),"")</f>
        <v>КГ</v>
      </c>
      <c r="G494" s="9" t="str">
        <f>IFERROR(VLOOKUP(C494,'10.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94" s="20" t="str">
        <f>IF(LEN(IFERROR(VLOOKUP(C494,'10. Свод Перечней'!C:H,6,0),""))&gt;1,IFERROR(VLOOKUP(C494,'10. Свод Перечней'!C:H,6,0),""),"")</f>
        <v>10.83.13.120-00000003</v>
      </c>
    </row>
    <row r="495" spans="1:8" ht="99.95" customHeight="1">
      <c r="A495" s="20">
        <f>IF(LEN(C495)&gt;0,MAX($A$6:A494)+1,"")</f>
        <v>489</v>
      </c>
      <c r="B495" s="10" t="str">
        <f>IFERROR(INDEX('10. Свод Перечней'!B:C,MATCH(C495,'10. Свод Перечней'!C:C,0),1),"")</f>
        <v>Стевия (подсластитель)</v>
      </c>
      <c r="C495" s="20" t="str">
        <f t="array" ref="C495">IFERROR(INDEX('10. Свод Перечней'!$C$4:$C$529,SMALL(IF("В"='10. Свод Перечней'!$I$4:$Q$529,ROW('10. Свод Перечней'!$C$4:$C$529)-3,""),ROW()-6)),"")</f>
        <v>Подсластитель тип 1</v>
      </c>
      <c r="D495" s="20" t="str">
        <f>IFERROR(VLOOKUP(C495,'10. Свод Перечней'!C:H,2,0),"")</f>
        <v>10.86.10.910</v>
      </c>
      <c r="E495" s="20" t="str">
        <f>IFERROR(VLOOKUP(C495,'10. Свод Перечней'!C:H,3,0),"")</f>
        <v>002</v>
      </c>
      <c r="F495" s="20" t="str">
        <f>IFERROR(VLOOKUP(C495,'10. Свод Перечней'!C:H,4,0),"")</f>
        <v>КГ</v>
      </c>
      <c r="G495" s="9" t="str">
        <f>IFERROR(VLOOKUP(C495,'10.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>
        <f>IF(LEN(C496)&gt;0,MAX($A$6:A495)+1,"")</f>
        <v>490</v>
      </c>
      <c r="B496" s="10" t="str">
        <f>IFERROR(INDEX('10. Свод Перечней'!B:C,MATCH(C496,'10. Свод Перечней'!C:C,0),1),"")</f>
        <v>Стевия (подсластитель)</v>
      </c>
      <c r="C496" s="20" t="str">
        <f t="array" ref="C496">IFERROR(INDEX('10. Свод Перечней'!$C$4:$C$529,SMALL(IF("В"='10. Свод Перечней'!$I$4:$Q$529,ROW('10. Свод Перечней'!$C$4:$C$529)-3,""),ROW()-6)),"")</f>
        <v>Подсластитель тип 2</v>
      </c>
      <c r="D496" s="20" t="str">
        <f>IFERROR(VLOOKUP(C496,'10. Свод Перечней'!C:H,2,0),"")</f>
        <v>10.86.10.910</v>
      </c>
      <c r="E496" s="20" t="str">
        <f>IFERROR(VLOOKUP(C496,'10. Свод Перечней'!C:H,3,0),"")</f>
        <v>003</v>
      </c>
      <c r="F496" s="20" t="str">
        <f>IFERROR(VLOOKUP(C496,'10. Свод Перечней'!C:H,4,0),"")</f>
        <v>КГ</v>
      </c>
      <c r="G496" s="9" t="str">
        <f>IFERROR(VLOOKUP(C496,'10.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>
        <f>IF(LEN(C497)&gt;0,MAX($A$6:A496)+1,"")</f>
        <v>491</v>
      </c>
      <c r="B497" s="10" t="str">
        <f>IFERROR(INDEX('10. Свод Перечней'!B:C,MATCH(C497,'10. Свод Перечней'!C:C,0),1),"")</f>
        <v>Базилик свежий (зелень)</v>
      </c>
      <c r="C497" s="20" t="str">
        <f t="array" ref="C497">IFERROR(INDEX('10. Свод Перечней'!$C$4:$C$529,SMALL(IF("В"='10. Свод Перечней'!$I$4:$Q$529,ROW('10. Свод Перечней'!$C$4:$C$529)-3,""),ROW()-6)),"")</f>
        <v>Базилик свежий тип 1</v>
      </c>
      <c r="D497" s="20" t="str">
        <f>IFERROR(VLOOKUP(C497,'10. Свод Перечней'!C:H,2,0),"")</f>
        <v>01.13.19.000</v>
      </c>
      <c r="E497" s="20" t="str">
        <f>IFERROR(VLOOKUP(C497,'10. Свод Перечней'!C:H,3,0),"")</f>
        <v>006</v>
      </c>
      <c r="F497" s="20" t="str">
        <f>IFERROR(VLOOKUP(C497,'10. Свод Перечней'!C:H,4,0),"")</f>
        <v>КГ</v>
      </c>
      <c r="G497" s="9" t="str">
        <f>IFERROR(VLOOKUP(C497,'10.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497" s="20" t="str">
        <f>IF(LEN(IFERROR(VLOOKUP(C497,'10. Свод Перечней'!C:H,6,0),""))&gt;1,IFERROR(VLOOKUP(C497,'10. Свод Перечней'!C:H,6,0),""),"")</f>
        <v>01.13.19.000-00000001</v>
      </c>
    </row>
    <row r="498" spans="1:8" ht="99.95" customHeight="1">
      <c r="A498" s="20">
        <f>IF(LEN(C498)&gt;0,MAX($A$6:A497)+1,"")</f>
        <v>492</v>
      </c>
      <c r="B498" s="10" t="str">
        <f>IFERROR(INDEX('10. Свод Перечней'!B:C,MATCH(C498,'10. Свод Перечней'!C:C,0),1),"")</f>
        <v>Кориандр свежий (кинза) (зелень)</v>
      </c>
      <c r="C498" s="20" t="str">
        <f t="array" ref="C498">IFERROR(INDEX('10. Свод Перечней'!$C$4:$C$529,SMALL(IF("В"='10. Свод Перечней'!$I$4:$Q$529,ROW('10. Свод Перечней'!$C$4:$C$529)-3,""),ROW()-6)),"")</f>
        <v>Кориандр свежий (кинза) тип 1</v>
      </c>
      <c r="D498" s="20" t="str">
        <f>IFERROR(VLOOKUP(C498,'10. Свод Перечней'!C:H,2,0),"")</f>
        <v>01.13.19.000</v>
      </c>
      <c r="E498" s="20" t="str">
        <f>IFERROR(VLOOKUP(C498,'10. Свод Перечней'!C:H,3,0),"")</f>
        <v>007</v>
      </c>
      <c r="F498" s="20" t="str">
        <f>IFERROR(VLOOKUP(C498,'10. Свод Перечней'!C:H,4,0),"")</f>
        <v>КГ</v>
      </c>
      <c r="G498" s="9" t="str">
        <f>IFERROR(VLOOKUP(C498,'10.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>
        <f>IF(LEN(C499)&gt;0,MAX($A$6:A498)+1,"")</f>
        <v>493</v>
      </c>
      <c r="B499" s="10" t="str">
        <f>IFERROR(INDEX('10. Свод Перечней'!B:C,MATCH(C499,'10. Свод Перечней'!C:C,0),1),"")</f>
        <v>Хлебцы кукурузные безглютеновые</v>
      </c>
      <c r="C499" s="20" t="str">
        <f t="array" ref="C499">IFERROR(INDEX('10. Свод Перечней'!$C$4:$C$529,SMALL(IF("В"='10. Свод Перечней'!$I$4:$Q$529,ROW('10. Свод Перечней'!$C$4:$C$529)-3,""),ROW()-6)),"")</f>
        <v>Хлебцы кукурузные безглютеновые тип 2</v>
      </c>
      <c r="D499" s="20" t="str">
        <f>IFERROR(VLOOKUP(C499,'10. Свод Перечней'!C:H,2,0),"")</f>
        <v>10.72.11.130</v>
      </c>
      <c r="E499" s="20" t="str">
        <f>IFERROR(VLOOKUP(C499,'10. Свод Перечней'!C:H,3,0),"")</f>
        <v>002</v>
      </c>
      <c r="F499" s="20" t="str">
        <f>IFERROR(VLOOKUP(C499,'10. Свод Перечней'!C:H,4,0),"")</f>
        <v>КГ</v>
      </c>
      <c r="G499" s="9" t="str">
        <f>IFERROR(VLOOKUP(C499,'10.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99" s="20" t="str">
        <f>IF(LEN(IFERROR(VLOOKUP(C499,'10. Свод Перечней'!C:H,6,0),""))&gt;1,IFERROR(VLOOKUP(C499,'10. Свод Перечней'!C:H,6,0),""),"")</f>
        <v>10.72.11.130-00000008</v>
      </c>
    </row>
    <row r="500" spans="1:8" ht="99.95" customHeight="1">
      <c r="A500" s="20">
        <f>IF(LEN(C500)&gt;0,MAX($A$6:A499)+1,"")</f>
        <v>494</v>
      </c>
      <c r="B500" s="10" t="str">
        <f>IFERROR(INDEX('10. Свод Перечней'!B:C,MATCH(C500,'10. Свод Перечней'!C:C,0),1),"")</f>
        <v>Хлебцы рисовые безглютеновые</v>
      </c>
      <c r="C500" s="20" t="str">
        <f t="array" ref="C500">IFERROR(INDEX('10. Свод Перечней'!$C$4:$C$529,SMALL(IF("В"='10. Свод Перечней'!$I$4:$Q$529,ROW('10. Свод Перечней'!$C$4:$C$529)-3,""),ROW()-6)),"")</f>
        <v>Хлебцы рисовые безглютеновые тип 3</v>
      </c>
      <c r="D500" s="20" t="str">
        <f>IFERROR(VLOOKUP(C500,'10. Свод Перечней'!C:H,2,0),"")</f>
        <v>10.72.11.130</v>
      </c>
      <c r="E500" s="20" t="str">
        <f>IFERROR(VLOOKUP(C500,'10. Свод Перечней'!C:H,3,0),"")</f>
        <v>003</v>
      </c>
      <c r="F500" s="20" t="str">
        <f>IFERROR(VLOOKUP(C500,'10. Свод Перечней'!C:H,4,0),"")</f>
        <v>КГ</v>
      </c>
      <c r="G500" s="9" t="str">
        <f>IFERROR(VLOOKUP(C500,'10.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500" s="20" t="str">
        <f>IF(LEN(IFERROR(VLOOKUP(C500,'10. Свод Перечней'!C:H,6,0),""))&gt;1,IFERROR(VLOOKUP(C500,'10. Свод Перечней'!C:H,6,0),""),"")</f>
        <v>10.72.11.130-00000002</v>
      </c>
    </row>
    <row r="501" spans="1:8" ht="99.95" customHeight="1">
      <c r="A501" s="20"/>
      <c r="B501" s="10"/>
      <c r="C501" s="20" t="str">
        <f t="array" ref="C501">IFERROR(INDEX('10. Свод Перечней'!$C$4:$C$506,SMALL(IF("В"='10. Свод Перечней'!I504:Q992,ROW('10. Свод Перечней'!C504:C992)-3,""),ROW()-6)),"")</f>
        <v/>
      </c>
      <c r="D501" s="20"/>
      <c r="E501" s="20"/>
      <c r="F501" s="20"/>
      <c r="G501" s="9"/>
      <c r="H501" s="20"/>
    </row>
    <row r="502" spans="1:8" ht="99.95" customHeight="1">
      <c r="A502" s="20"/>
      <c r="B502" s="10"/>
      <c r="C502" s="20" t="str">
        <f t="array" ref="C502">IFERROR(INDEX('10. Свод Перечней'!$C$4:$C$506,SMALL(IF("В"='10. Свод Перечней'!I505:Q993,ROW('10. Свод Перечней'!C505:C993)-3,""),ROW()-6)),"")</f>
        <v/>
      </c>
      <c r="D502" s="20"/>
      <c r="E502" s="20"/>
      <c r="F502" s="20"/>
      <c r="G502" s="9"/>
      <c r="H502" s="20"/>
    </row>
    <row r="503" spans="1:8" ht="99.95" customHeight="1">
      <c r="A503" s="20"/>
      <c r="B503" s="10"/>
      <c r="C503" s="20" t="str">
        <f t="array" ref="C503">IFERROR(INDEX('10. Свод Перечней'!$C$4:$C$506,SMALL(IF("В"='10. Свод Перечней'!I506:Q994,ROW('10. Свод Перечней'!C506:C994)-3,""),ROW()-6)),"")</f>
        <v/>
      </c>
      <c r="D503" s="20"/>
      <c r="E503" s="20"/>
      <c r="F503" s="20"/>
      <c r="G503" s="9"/>
      <c r="H503" s="20"/>
    </row>
    <row r="504" spans="1:8" ht="99.95" customHeight="1">
      <c r="A504" s="20"/>
      <c r="B504" s="10"/>
      <c r="C504" s="20" t="str">
        <f t="array" ref="C504">IFERROR(INDEX('10. Свод Перечней'!$C$4:$C$506,SMALL(IF("В"='10. Свод Перечней'!I507:Q995,ROW('10. Свод Перечней'!C507:C995)-3,""),ROW()-6)),"")</f>
        <v/>
      </c>
      <c r="D504" s="20"/>
      <c r="E504" s="20"/>
      <c r="F504" s="20"/>
      <c r="G504" s="9"/>
      <c r="H504" s="20"/>
    </row>
    <row r="505" spans="1:8" ht="99.95" customHeight="1">
      <c r="A505" s="20"/>
      <c r="B505" s="10"/>
      <c r="C505" s="20" t="str">
        <f t="array" ref="C505">IFERROR(INDEX('10. Свод Перечней'!$C$4:$C$506,SMALL(IF("В"='10. Свод Перечней'!I508:Q996,ROW('10. Свод Перечней'!C508:C996)-3,""),ROW()-6)),"")</f>
        <v/>
      </c>
      <c r="D505" s="20"/>
      <c r="E505" s="20"/>
      <c r="F505" s="20"/>
      <c r="G505" s="9"/>
      <c r="H505" s="20"/>
    </row>
    <row r="506" spans="1:8" ht="99.95" customHeight="1">
      <c r="A506" s="20"/>
      <c r="B506" s="10"/>
      <c r="C506" s="20" t="str">
        <f t="array" ref="C506">IFERROR(INDEX('10. Свод Перечней'!$C$4:$C$506,SMALL(IF("В"='10. Свод Перечней'!I509:Q997,ROW('10. Свод Перечней'!C509:C997)-3,""),ROW()-6)),"")</f>
        <v/>
      </c>
      <c r="D506" s="20"/>
      <c r="E506" s="20"/>
      <c r="F506" s="20"/>
      <c r="G506" s="9"/>
      <c r="H506" s="20"/>
    </row>
    <row r="507" spans="1:8" ht="99.95" customHeight="1">
      <c r="A507" s="20"/>
      <c r="B507" s="10"/>
      <c r="C507" s="20" t="str">
        <f t="array" ref="C507">IFERROR(INDEX('10. Свод Перечней'!$C$4:$C$506,SMALL(IF("В"='10. Свод Перечней'!I510:Q998,ROW('10. Свод Перечней'!C510:C998)-3,""),ROW()-6)),"")</f>
        <v/>
      </c>
      <c r="D507" s="20"/>
      <c r="E507" s="20"/>
      <c r="F507" s="20"/>
      <c r="G507" s="9"/>
      <c r="H507" s="20"/>
    </row>
    <row r="508" spans="1:8" ht="99.95" customHeight="1">
      <c r="A508" s="20"/>
      <c r="B508" s="10"/>
      <c r="C508" s="20" t="str">
        <f t="array" ref="C508">IFERROR(INDEX('10. Свод Перечней'!$C$4:$C$506,SMALL(IF("В"='10. Свод Перечней'!I511:Q999,ROW('10. Свод Перечней'!C511:C999)-3,""),ROW()-6)),"")</f>
        <v/>
      </c>
      <c r="D508" s="20"/>
      <c r="E508" s="20"/>
      <c r="F508" s="20"/>
      <c r="G508" s="9"/>
      <c r="H508" s="20"/>
    </row>
    <row r="509" spans="1:8" ht="99.95" customHeight="1">
      <c r="A509" s="20"/>
      <c r="B509" s="10"/>
      <c r="C509" s="20" t="str">
        <f t="array" ref="C509">IFERROR(INDEX('10. Свод Перечней'!$C$4:$C$506,SMALL(IF("В"='10. Свод Перечней'!I512:Q1000,ROW('10. Свод Перечней'!C512:C1000)-3,""),ROW()-6)),"")</f>
        <v/>
      </c>
      <c r="D509" s="20"/>
      <c r="E509" s="20"/>
      <c r="F509" s="20"/>
      <c r="G509" s="9"/>
      <c r="H509" s="20"/>
    </row>
    <row r="510" spans="1:8" ht="99.95" customHeight="1">
      <c r="A510" s="20"/>
      <c r="B510" s="10"/>
      <c r="C510" s="20" t="str">
        <f t="array" ref="C510">IFERROR(INDEX('10. Свод Перечней'!$C$4:$C$506,SMALL(IF("В"='10. Свод Перечней'!I513:Q1001,ROW('10. Свод Перечней'!C513:C1001)-3,""),ROW()-6)),"")</f>
        <v/>
      </c>
      <c r="D510" s="20"/>
      <c r="E510" s="20"/>
      <c r="F510" s="20"/>
      <c r="G510" s="9"/>
      <c r="H510" s="20"/>
    </row>
    <row r="511" spans="1:8" ht="99.95" customHeight="1">
      <c r="A511" s="20"/>
      <c r="B511" s="10"/>
      <c r="C511" s="20" t="str">
        <f t="array" ref="C511">IFERROR(INDEX('10. Свод Перечней'!$C$4:$C$506,SMALL(IF("В"='10. Свод Перечней'!I514:Q1002,ROW('10. Свод Перечней'!C514:C1002)-3,""),ROW()-6)),"")</f>
        <v/>
      </c>
      <c r="D511" s="20"/>
      <c r="E511" s="20"/>
      <c r="F511" s="20"/>
      <c r="G511" s="9"/>
      <c r="H511" s="20"/>
    </row>
    <row r="512" spans="1:8" ht="99.95" customHeight="1">
      <c r="A512" s="20"/>
      <c r="B512" s="10"/>
      <c r="C512" s="20" t="str">
        <f t="array" ref="C512">IFERROR(INDEX('10. Свод Перечней'!$C$4:$C$506,SMALL(IF("В"='10. Свод Перечней'!I515:Q1003,ROW('10. Свод Перечней'!C515:C1003)-3,""),ROW()-6)),"")</f>
        <v/>
      </c>
      <c r="D512" s="20"/>
      <c r="E512" s="20"/>
      <c r="F512" s="20"/>
      <c r="G512" s="9"/>
      <c r="H512" s="20"/>
    </row>
    <row r="513" spans="1:8" ht="99.95" customHeight="1">
      <c r="A513" s="20"/>
      <c r="B513" s="10"/>
      <c r="C513" s="20" t="str">
        <f t="array" ref="C513">IFERROR(INDEX('10. Свод Перечней'!$C$4:$C$506,SMALL(IF("В"='10. Свод Перечней'!I529:Q1004,ROW('10. Свод Перечней'!C529:C1004)-3,""),ROW()-6)),"")</f>
        <v/>
      </c>
      <c r="D513" s="20"/>
      <c r="E513" s="20"/>
      <c r="F513" s="20"/>
      <c r="G513" s="9"/>
      <c r="H513" s="20"/>
    </row>
    <row r="514" spans="1:8" ht="99.95" customHeight="1">
      <c r="A514" s="20"/>
      <c r="B514" s="10"/>
      <c r="C514" s="20" t="str">
        <f t="array" ref="C514">IFERROR(INDEX('10. Свод Перечней'!$C$4:$C$506,SMALL(IF("В"='10. Свод Перечней'!I278:Q1005,ROW('10. Свод Перечней'!C278:C1005)-3,""),ROW()-6)),"")</f>
        <v/>
      </c>
      <c r="D514" s="20"/>
      <c r="E514" s="20"/>
      <c r="F514" s="20"/>
      <c r="G514" s="9"/>
      <c r="H514" s="20"/>
    </row>
    <row r="515" spans="1:8" ht="99.95" customHeight="1">
      <c r="A515" s="20"/>
      <c r="B515" s="10"/>
      <c r="C515" s="20" t="str">
        <f t="array" ref="C515">IFERROR(INDEX('10. Свод Перечней'!$C$4:$C$506,SMALL(IF("В"='10. Свод Перечней'!I272:Q1006,ROW('10. Свод Перечней'!C272:C1006)-3,""),ROW()-6)),"")</f>
        <v/>
      </c>
      <c r="D515" s="20"/>
      <c r="E515" s="20"/>
      <c r="F515" s="20"/>
      <c r="G515" s="9"/>
      <c r="H515" s="20"/>
    </row>
    <row r="516" spans="1:8" ht="99.95" customHeight="1">
      <c r="A516" s="20"/>
      <c r="B516" s="10"/>
      <c r="C516" s="20" t="str">
        <f t="array" ref="C516">IFERROR(INDEX('10. Свод Перечней'!$C$4:$C$506,SMALL(IF("В"='10. Свод Перечней'!I531:Q1007,ROW('10. Свод Перечней'!C531:C1007)-3,""),ROW()-6)),"")</f>
        <v/>
      </c>
      <c r="D516" s="20"/>
      <c r="E516" s="20"/>
      <c r="F516" s="20"/>
      <c r="G516" s="9"/>
      <c r="H516" s="20"/>
    </row>
    <row r="517" spans="1:8" ht="99.95" customHeight="1">
      <c r="A517" s="20"/>
      <c r="B517" s="10"/>
      <c r="C517" s="20" t="str">
        <f t="array" ref="C517">IFERROR(INDEX('10. Свод Перечней'!$C$4:$C$506,SMALL(IF("В"='10. Свод Перечней'!I531:Q1008,ROW('10. Свод Перечней'!C531:C1008)-3,""),ROW()-6)),"")</f>
        <v/>
      </c>
      <c r="D517" s="20"/>
      <c r="E517" s="20"/>
      <c r="F517" s="20"/>
      <c r="G517" s="9"/>
      <c r="H517" s="20"/>
    </row>
    <row r="518" spans="1:8" ht="99.95" customHeight="1">
      <c r="A518" s="20"/>
      <c r="B518" s="10"/>
      <c r="C518" s="20" t="str">
        <f t="array" ref="C518">IFERROR(INDEX('10. Свод Перечней'!$C$4:$C$506,SMALL(IF("В"='10. Свод Перечней'!I531:Q1009,ROW('10. Свод Перечней'!C531:C1009)-3,""),ROW()-6)),"")</f>
        <v/>
      </c>
      <c r="D518" s="20"/>
      <c r="E518" s="20"/>
      <c r="F518" s="20"/>
      <c r="G518" s="9"/>
      <c r="H518" s="20"/>
    </row>
    <row r="519" spans="1:8" ht="99.95" customHeight="1">
      <c r="A519" s="20"/>
      <c r="B519" s="10"/>
      <c r="C519" s="20" t="str">
        <f t="array" ref="C519">IFERROR(INDEX('10. Свод Перечней'!$C$4:$C$506,SMALL(IF("В"='10. Свод Перечней'!I531:Q1010,ROW('10. Свод Перечней'!C531:C1010)-3,""),ROW()-6)),"")</f>
        <v/>
      </c>
      <c r="D519" s="20"/>
      <c r="E519" s="20"/>
      <c r="F519" s="20"/>
      <c r="G519" s="9"/>
      <c r="H519" s="20"/>
    </row>
    <row r="520" spans="1:8" ht="99.95" customHeight="1">
      <c r="A520" s="20"/>
      <c r="B520" s="10"/>
      <c r="C520" s="20" t="str">
        <f t="array" ref="C520">IFERROR(INDEX('10. Свод Перечней'!$C$4:$C$506,SMALL(IF("В"='10. Свод Перечней'!I531:Q1011,ROW('10. Свод Перечней'!C531:C1011)-3,""),ROW()-6)),"")</f>
        <v/>
      </c>
      <c r="D520" s="20"/>
      <c r="E520" s="20"/>
      <c r="F520" s="20"/>
      <c r="G520" s="9"/>
      <c r="H520" s="20"/>
    </row>
    <row r="521" spans="1:8" ht="99.95" customHeight="1">
      <c r="A521" s="20"/>
      <c r="B521" s="10"/>
      <c r="C521" s="20" t="str">
        <f t="array" ref="C521">IFERROR(INDEX('10. Свод Перечней'!$C$4:$C$506,SMALL(IF("В"='10. Свод Перечней'!I531:Q1012,ROW('10. Свод Перечней'!C531:C1012)-3,""),ROW()-6)),"")</f>
        <v/>
      </c>
      <c r="D521" s="20"/>
      <c r="E521" s="20"/>
      <c r="F521" s="20"/>
      <c r="G521" s="9"/>
      <c r="H521" s="20"/>
    </row>
    <row r="522" spans="1:8" ht="99.95" customHeight="1">
      <c r="A522" s="20"/>
      <c r="B522" s="10"/>
      <c r="C522" s="20" t="str">
        <f t="array" ref="C522">IFERROR(INDEX('10. Свод Перечней'!$C$4:$C$506,SMALL(IF("В"='10. Свод Перечней'!I531:Q1013,ROW('10. Свод Перечней'!C531:C1013)-3,""),ROW()-6)),"")</f>
        <v/>
      </c>
      <c r="D522" s="20"/>
      <c r="E522" s="20"/>
      <c r="F522" s="20"/>
      <c r="G522" s="9"/>
      <c r="H522" s="20"/>
    </row>
    <row r="523" spans="1:8" ht="99.95" customHeight="1">
      <c r="A523" s="20"/>
      <c r="B523" s="10"/>
      <c r="C523" s="20" t="str">
        <f t="array" ref="C523">IFERROR(INDEX('10. Свод Перечней'!$C$4:$C$506,SMALL(IF("В"='10. Свод Перечней'!I531:Q1014,ROW('10. Свод Перечней'!C531:C1014)-3,""),ROW()-6)),"")</f>
        <v/>
      </c>
      <c r="D523" s="20"/>
      <c r="E523" s="20"/>
      <c r="F523" s="20"/>
      <c r="G523" s="9"/>
      <c r="H523" s="20"/>
    </row>
    <row r="524" spans="1:8" ht="99.95" customHeight="1">
      <c r="A524" s="20"/>
      <c r="B524" s="10"/>
      <c r="C524" s="20" t="str">
        <f t="array" ref="C524">IFERROR(INDEX('10. Свод Перечней'!$C$4:$C$506,SMALL(IF("В"='10. Свод Перечней'!I531:Q1015,ROW('10. Свод Перечней'!C531:C1015)-3,""),ROW()-6)),"")</f>
        <v/>
      </c>
      <c r="D524" s="20"/>
      <c r="E524" s="20"/>
      <c r="F524" s="20"/>
      <c r="G524" s="9"/>
      <c r="H524" s="20"/>
    </row>
    <row r="525" spans="1:8" ht="99.95" customHeight="1">
      <c r="A525" s="20"/>
      <c r="B525" s="10"/>
      <c r="C525" s="20" t="str">
        <f t="array" ref="C525">IFERROR(INDEX('10. Свод Перечней'!$C$4:$C$506,SMALL(IF("В"='10. Свод Перечней'!I531:Q1016,ROW('10. Свод Перечней'!C531:C1016)-3,""),ROW()-6)),"")</f>
        <v/>
      </c>
      <c r="D525" s="20"/>
      <c r="E525" s="20"/>
      <c r="F525" s="20"/>
      <c r="G525" s="9"/>
      <c r="H525" s="20"/>
    </row>
    <row r="526" spans="1:8" ht="99.95" customHeight="1">
      <c r="A526" s="20"/>
      <c r="B526" s="10"/>
      <c r="C526" s="20" t="str">
        <f t="array" ref="C526">IFERROR(INDEX('10. Свод Перечней'!$C$4:$C$506,SMALL(IF("В"='10. Свод Перечней'!I531:Q1017,ROW('10. Свод Перечней'!C531:C1017)-3,""),ROW()-6)),"")</f>
        <v/>
      </c>
      <c r="D526" s="20"/>
      <c r="E526" s="20"/>
      <c r="F526" s="20"/>
      <c r="G526" s="9"/>
      <c r="H526" s="20"/>
    </row>
    <row r="527" spans="1:8" ht="99.95" customHeight="1">
      <c r="A527" s="20"/>
      <c r="B527" s="10"/>
      <c r="C527" s="20" t="str">
        <f t="array" ref="C527">IFERROR(INDEX('10. Свод Перечней'!$C$4:$C$506,SMALL(IF("В"='10. Свод Перечней'!I531:Q1018,ROW('10. Свод Перечней'!C531:C1018)-3,""),ROW()-6)),"")</f>
        <v/>
      </c>
      <c r="D527" s="20"/>
      <c r="E527" s="20"/>
      <c r="F527" s="20"/>
      <c r="G527" s="9"/>
      <c r="H527" s="20"/>
    </row>
    <row r="528" spans="1:8" ht="99.95" customHeight="1">
      <c r="A528" s="20"/>
      <c r="B528" s="10"/>
      <c r="C528" s="20" t="str">
        <f t="array" ref="C528">IFERROR(INDEX('10. Свод Перечней'!$C$4:$C$506,SMALL(IF("В"='10. Свод Перечней'!I531:Q1019,ROW('10. Свод Перечней'!C531:C1019)-3,""),ROW()-6)),"")</f>
        <v/>
      </c>
      <c r="D528" s="20"/>
      <c r="E528" s="20"/>
      <c r="F528" s="20"/>
      <c r="G528" s="9"/>
      <c r="H528" s="20"/>
    </row>
    <row r="529" spans="1:8" ht="99.95" customHeight="1">
      <c r="A529" s="20"/>
      <c r="B529" s="10"/>
      <c r="C529" s="20" t="str">
        <f t="array" ref="C529">IFERROR(INDEX('10. Свод Перечней'!$C$4:$C$506,SMALL(IF("В"='10. Свод Перечней'!I531:Q1020,ROW('10. Свод Перечней'!C531:C1020)-3,""),ROW()-6)),"")</f>
        <v/>
      </c>
      <c r="D529" s="20"/>
      <c r="E529" s="20"/>
      <c r="F529" s="20"/>
      <c r="G529" s="9"/>
      <c r="H529" s="20"/>
    </row>
    <row r="530" spans="1:8" ht="99.95" customHeight="1">
      <c r="A530" s="20"/>
      <c r="B530" s="10"/>
      <c r="C530" s="20" t="str">
        <f t="array" ref="C530">IFERROR(INDEX('10. Свод Перечней'!$C$4:$C$506,SMALL(IF("В"='10. Свод Перечней'!I531:Q1021,ROW('10. Свод Перечней'!C531:C1021)-3,""),ROW()-6)),"")</f>
        <v/>
      </c>
      <c r="D530" s="20"/>
      <c r="E530" s="20"/>
      <c r="F530" s="20"/>
      <c r="G530" s="9"/>
      <c r="H530" s="20"/>
    </row>
    <row r="531" spans="1:8" ht="99.95" customHeight="1">
      <c r="A531" s="20"/>
      <c r="B531" s="10"/>
      <c r="C531" s="20" t="str">
        <f t="array" ref="C531">IFERROR(INDEX('10. Свод Перечней'!$C$4:$C$506,SMALL(IF("В"='10. Свод Перечней'!I531:Q1022,ROW('10. Свод Перечней'!C531:C1022)-3,""),ROW()-6)),"")</f>
        <v/>
      </c>
      <c r="D531" s="20"/>
      <c r="E531" s="20"/>
      <c r="F531" s="20"/>
      <c r="G531" s="9"/>
      <c r="H531" s="20"/>
    </row>
    <row r="532" spans="1:8" ht="99.95" customHeight="1">
      <c r="A532" s="20"/>
      <c r="B532" s="10"/>
      <c r="C532" s="20" t="str">
        <f t="array" ref="C532">IFERROR(INDEX('10. Свод Перечней'!$C$4:$C$506,SMALL(IF("В"='10. Свод Перечней'!I531:Q1023,ROW('10. Свод Перечней'!C531:C1023)-3,""),ROW()-6)),"")</f>
        <v/>
      </c>
      <c r="D532" s="20"/>
      <c r="E532" s="20"/>
      <c r="F532" s="20"/>
      <c r="G532" s="9"/>
      <c r="H532" s="20"/>
    </row>
    <row r="533" spans="1:8" ht="99.95" customHeight="1">
      <c r="A533" s="20"/>
      <c r="B533" s="10"/>
      <c r="C533" s="20" t="str">
        <f t="array" ref="C533">IFERROR(INDEX('10. Свод Перечней'!$C$4:$C$506,SMALL(IF("В"='10. Свод Перечней'!I531:Q1024,ROW('10. Свод Перечней'!C531:C1024)-3,""),ROW()-6)),"")</f>
        <v/>
      </c>
      <c r="D533" s="20"/>
      <c r="E533" s="20"/>
      <c r="F533" s="20"/>
      <c r="G533" s="9"/>
      <c r="H533" s="20"/>
    </row>
    <row r="534" spans="1:8" ht="99.95" customHeight="1">
      <c r="A534" s="20"/>
      <c r="B534" s="10"/>
      <c r="C534" s="20" t="str">
        <f t="array" ref="C534">IFERROR(INDEX('10. Свод Перечней'!$C$4:$C$506,SMALL(IF("В"='10. Свод Перечней'!I531:Q1025,ROW('10. Свод Перечней'!C531:C1025)-3,""),ROW()-6)),"")</f>
        <v/>
      </c>
      <c r="D534" s="20"/>
      <c r="E534" s="20"/>
      <c r="F534" s="20"/>
      <c r="G534" s="9"/>
      <c r="H534" s="20"/>
    </row>
    <row r="535" spans="1:8" ht="99.95" customHeight="1">
      <c r="A535" s="20"/>
      <c r="B535" s="10"/>
      <c r="C535" s="20" t="str">
        <f t="array" ref="C535">IFERROR(INDEX('10. Свод Перечней'!$C$4:$C$506,SMALL(IF("В"='10. Свод Перечней'!I531:Q1026,ROW('10. Свод Перечней'!C531:C1026)-3,""),ROW()-6)),"")</f>
        <v/>
      </c>
      <c r="D535" s="20"/>
      <c r="E535" s="20"/>
      <c r="F535" s="20"/>
      <c r="G535" s="9"/>
      <c r="H535" s="20"/>
    </row>
    <row r="536" spans="1:8" ht="99.95" customHeight="1">
      <c r="A536" s="20"/>
      <c r="B536" s="10"/>
      <c r="C536" s="20" t="str">
        <f t="array" ref="C536">IFERROR(INDEX('10. Свод Перечней'!$C$4:$C$506,SMALL(IF("В"='10. Свод Перечней'!I531:Q1027,ROW('10. Свод Перечней'!C531:C1027)-3,""),ROW()-6)),"")</f>
        <v/>
      </c>
      <c r="D536" s="20"/>
      <c r="E536" s="20"/>
      <c r="F536" s="20"/>
      <c r="G536" s="9"/>
      <c r="H536" s="20"/>
    </row>
    <row r="537" spans="1:8" ht="99.95" customHeight="1">
      <c r="A537" s="20"/>
      <c r="B537" s="10"/>
      <c r="C537" s="20" t="str">
        <f t="array" ref="C537">IFERROR(INDEX('10. Свод Перечней'!$C$4:$C$506,SMALL(IF("В"='10. Свод Перечней'!I532:Q1028,ROW('10. Свод Перечней'!C532:C1028)-3,""),ROW()-6)),"")</f>
        <v/>
      </c>
      <c r="D537" s="20"/>
      <c r="E537" s="20"/>
      <c r="F537" s="20"/>
      <c r="G537" s="9"/>
      <c r="H537" s="20"/>
    </row>
    <row r="538" spans="1:8" ht="99.95" customHeight="1">
      <c r="A538" s="20"/>
      <c r="B538" s="10"/>
      <c r="C538" s="20" t="str">
        <f t="array" ref="C538">IFERROR(INDEX('10. Свод Перечней'!$C$4:$C$506,SMALL(IF("В"='10. Свод Перечней'!I533:Q1029,ROW('10. Свод Перечней'!C533:C1029)-3,""),ROW()-6)),"")</f>
        <v/>
      </c>
      <c r="D538" s="20"/>
      <c r="E538" s="20"/>
      <c r="F538" s="20"/>
      <c r="G538" s="9"/>
      <c r="H538" s="20"/>
    </row>
    <row r="539" spans="1:8" ht="99.95" customHeight="1">
      <c r="A539" s="20"/>
      <c r="B539" s="10"/>
      <c r="C539" s="20" t="str">
        <f t="array" ref="C539">IFERROR(INDEX('10. Свод Перечней'!$C$4:$C$506,SMALL(IF("В"='10. Свод Перечней'!I534:Q1030,ROW('10. Свод Перечней'!C534:C1030)-3,""),ROW()-6)),"")</f>
        <v/>
      </c>
      <c r="D539" s="20"/>
      <c r="E539" s="20"/>
      <c r="F539" s="20"/>
      <c r="G539" s="9"/>
      <c r="H539" s="20"/>
    </row>
    <row r="540" spans="1:8" ht="99.95" customHeight="1">
      <c r="A540" s="20"/>
      <c r="B540" s="10"/>
      <c r="C540" s="20" t="str">
        <f t="array" ref="C540">IFERROR(INDEX('10. Свод Перечней'!$C$4:$C$506,SMALL(IF("В"='10. Свод Перечней'!I535:Q1031,ROW('10. Свод Перечней'!C535:C1031)-3,""),ROW()-6)),"")</f>
        <v/>
      </c>
      <c r="D540" s="20"/>
      <c r="E540" s="20"/>
      <c r="F540" s="20"/>
      <c r="G540" s="9"/>
      <c r="H540" s="20"/>
    </row>
    <row r="541" spans="1:8" ht="99.95" customHeight="1">
      <c r="A541" s="20"/>
      <c r="B541" s="10"/>
      <c r="C541" s="20" t="str">
        <f t="array" ref="C541">IFERROR(INDEX('10. Свод Перечней'!$C$4:$C$506,SMALL(IF("В"='10. Свод Перечней'!I536:Q1032,ROW('10. Свод Перечней'!C536:C1032)-3,""),ROW()-6)),"")</f>
        <v/>
      </c>
      <c r="D541" s="20"/>
      <c r="E541" s="20"/>
      <c r="F541" s="20"/>
      <c r="G541" s="9"/>
      <c r="H541" s="20"/>
    </row>
    <row r="542" spans="1:8" ht="99.95" customHeight="1">
      <c r="A542" s="20"/>
      <c r="B542" s="10"/>
      <c r="C542" s="20" t="str">
        <f t="array" ref="C542">IFERROR(INDEX('10. Свод Перечней'!$C$4:$C$506,SMALL(IF("В"='10. Свод Перечней'!I537:Q1033,ROW('10. Свод Перечней'!C537:C1033)-3,""),ROW()-6)),"")</f>
        <v/>
      </c>
      <c r="D542" s="20"/>
      <c r="E542" s="20"/>
      <c r="F542" s="20"/>
      <c r="G542" s="9"/>
      <c r="H542" s="20"/>
    </row>
    <row r="543" spans="1:8" ht="99.95" customHeight="1">
      <c r="A543" s="20"/>
      <c r="B543" s="10"/>
      <c r="C543" s="20" t="str">
        <f t="array" ref="C543">IFERROR(INDEX('10. Свод Перечней'!$C$4:$C$506,SMALL(IF("В"='10. Свод Перечней'!I538:Q1034,ROW('10. Свод Перечней'!C538:C1034)-3,""),ROW()-6)),"")</f>
        <v/>
      </c>
      <c r="D543" s="20"/>
      <c r="E543" s="20"/>
      <c r="F543" s="20"/>
      <c r="G543" s="9"/>
      <c r="H543" s="20"/>
    </row>
    <row r="544" spans="1:8" ht="99.95" customHeight="1">
      <c r="A544" s="20"/>
      <c r="B544" s="10"/>
      <c r="C544" s="20" t="str">
        <f t="array" ref="C544">IFERROR(INDEX('10. Свод Перечней'!$C$4:$C$506,SMALL(IF("В"='10. Свод Перечней'!I539:Q1035,ROW('10. Свод Перечней'!C539:C1035)-3,""),ROW()-6)),"")</f>
        <v/>
      </c>
      <c r="D544" s="20"/>
      <c r="E544" s="20"/>
      <c r="F544" s="20"/>
      <c r="G544" s="9"/>
      <c r="H544" s="20"/>
    </row>
    <row r="545" spans="1:8" ht="99.95" customHeight="1">
      <c r="A545" s="20"/>
      <c r="B545" s="10"/>
      <c r="C545" s="20" t="str">
        <f t="array" ref="C545">IFERROR(INDEX('10. Свод Перечней'!$C$4:$C$506,SMALL(IF("В"='10. Свод Перечней'!I540:Q1036,ROW('10. Свод Перечней'!C540:C1036)-3,""),ROW()-6)),"")</f>
        <v/>
      </c>
      <c r="D545" s="20"/>
      <c r="E545" s="20"/>
      <c r="F545" s="20"/>
      <c r="G545" s="9"/>
      <c r="H545" s="20"/>
    </row>
    <row r="546" spans="1:8" ht="99.95" customHeight="1">
      <c r="A546" s="20"/>
      <c r="B546" s="10"/>
      <c r="C546" s="20" t="str">
        <f t="array" ref="C546">IFERROR(INDEX('10. Свод Перечней'!$C$4:$C$506,SMALL(IF("В"='10. Свод Перечней'!I541:Q1037,ROW('10. Свод Перечней'!C541:C1037)-3,""),ROW()-6)),"")</f>
        <v/>
      </c>
      <c r="D546" s="20"/>
      <c r="E546" s="20"/>
      <c r="F546" s="20"/>
      <c r="G546" s="9"/>
      <c r="H546" s="20"/>
    </row>
    <row r="547" spans="1:8" ht="99.95" customHeight="1">
      <c r="A547" s="20"/>
      <c r="B547" s="10"/>
      <c r="C547" s="20" t="str">
        <f t="array" ref="C547">IFERROR(INDEX('10. Свод Перечней'!$C$4:$C$506,SMALL(IF("В"='10. Свод Перечней'!I542:Q1038,ROW('10. Свод Перечней'!C542:C1038)-3,""),ROW()-6)),"")</f>
        <v/>
      </c>
      <c r="D547" s="20"/>
      <c r="E547" s="20"/>
      <c r="F547" s="20"/>
      <c r="G547" s="9"/>
      <c r="H547" s="20"/>
    </row>
    <row r="548" spans="1:8" ht="99.95" customHeight="1">
      <c r="A548" s="20"/>
      <c r="B548" s="10"/>
      <c r="C548" s="20" t="str">
        <f t="array" ref="C548">IFERROR(INDEX('10. Свод Перечней'!$C$4:$C$506,SMALL(IF("В"='10. Свод Перечней'!I543:Q1039,ROW('10. Свод Перечней'!C543:C1039)-3,""),ROW()-6)),"")</f>
        <v/>
      </c>
      <c r="D548" s="20"/>
      <c r="E548" s="20"/>
      <c r="F548" s="20"/>
      <c r="G548" s="9"/>
      <c r="H548" s="20"/>
    </row>
    <row r="549" spans="1:8" ht="99.95" customHeight="1">
      <c r="A549" s="20"/>
      <c r="B549" s="10"/>
      <c r="C549" s="20" t="str">
        <f t="array" ref="C549">IFERROR(INDEX('10. Свод Перечней'!$C$4:$C$506,SMALL(IF("В"='10. Свод Перечней'!I544:Q1040,ROW('10. Свод Перечней'!C544:C1040)-3,""),ROW()-6)),"")</f>
        <v/>
      </c>
      <c r="D549" s="20"/>
      <c r="E549" s="20"/>
      <c r="F549" s="20"/>
      <c r="G549" s="9"/>
      <c r="H549" s="20"/>
    </row>
    <row r="550" spans="1:8" ht="99.95" customHeight="1">
      <c r="A550" s="20"/>
      <c r="B550" s="10"/>
      <c r="C550" s="20" t="str">
        <f t="array" ref="C550">IFERROR(INDEX('10. Свод Перечней'!$C$4:$C$506,SMALL(IF("В"='10. Свод Перечней'!I545:Q1041,ROW('10. Свод Перечней'!C545:C1041)-3,""),ROW()-6)),"")</f>
        <v/>
      </c>
      <c r="D550" s="20"/>
      <c r="E550" s="20"/>
      <c r="F550" s="20"/>
      <c r="G550" s="9"/>
      <c r="H550" s="20"/>
    </row>
    <row r="551" spans="1:8" ht="99.95" customHeight="1">
      <c r="A551" s="20"/>
      <c r="B551" s="10"/>
      <c r="C551" s="20" t="str">
        <f t="array" ref="C551">IFERROR(INDEX('10. Свод Перечней'!$C$4:$C$506,SMALL(IF("В"='10. Свод Перечней'!I546:Q1042,ROW('10. Свод Перечней'!C546:C1042)-3,""),ROW()-6)),"")</f>
        <v/>
      </c>
      <c r="D551" s="20"/>
      <c r="E551" s="20"/>
      <c r="F551" s="20"/>
      <c r="G551" s="9"/>
      <c r="H551" s="20"/>
    </row>
    <row r="552" spans="1:8" ht="99.95" customHeight="1">
      <c r="A552" s="20"/>
      <c r="B552" s="10"/>
      <c r="C552" s="20" t="str">
        <f t="array" ref="C552">IFERROR(INDEX('10. Свод Перечней'!$C$4:$C$506,SMALL(IF("В"='10. Свод Перечней'!I547:Q1043,ROW('10. Свод Перечней'!C547:C1043)-3,""),ROW()-6)),"")</f>
        <v/>
      </c>
      <c r="D552" s="20"/>
      <c r="E552" s="20"/>
      <c r="F552" s="20"/>
      <c r="G552" s="9"/>
      <c r="H552" s="20"/>
    </row>
    <row r="553" spans="1:8" ht="99.95" customHeight="1">
      <c r="A553" s="20"/>
      <c r="B553" s="10"/>
      <c r="C553" s="20" t="str">
        <f t="array" ref="C553">IFERROR(INDEX('10. Свод Перечней'!$C$4:$C$506,SMALL(IF("В"='10. Свод Перечней'!I548:Q1044,ROW('10. Свод Перечней'!C548:C1044)-3,""),ROW()-6)),"")</f>
        <v/>
      </c>
      <c r="D553" s="20"/>
      <c r="E553" s="20"/>
      <c r="F553" s="20"/>
      <c r="G553" s="9"/>
      <c r="H553" s="20"/>
    </row>
    <row r="554" spans="1:8" ht="99.95" customHeight="1">
      <c r="A554" s="20"/>
      <c r="B554" s="10"/>
      <c r="C554" s="20" t="str">
        <f t="array" ref="C554">IFERROR(INDEX('10. Свод Перечней'!$C$4:$C$506,SMALL(IF("В"='10. Свод Перечней'!I549:Q1045,ROW('10. Свод Перечней'!C549:C1045)-3,""),ROW()-6)),"")</f>
        <v/>
      </c>
      <c r="D554" s="20"/>
      <c r="E554" s="20"/>
      <c r="F554" s="20"/>
      <c r="G554" s="9"/>
      <c r="H554" s="20"/>
    </row>
    <row r="555" spans="1:8" ht="99.95" customHeight="1">
      <c r="A555" s="20"/>
      <c r="B555" s="10"/>
      <c r="C555" s="20" t="str">
        <f t="array" ref="C555">IFERROR(INDEX('10. Свод Перечней'!$C$4:$C$506,SMALL(IF("В"='10. Свод Перечней'!I550:Q1046,ROW('10. Свод Перечней'!C550:C1046)-3,""),ROW()-6)),"")</f>
        <v/>
      </c>
      <c r="D555" s="20"/>
      <c r="E555" s="20"/>
      <c r="F555" s="20"/>
      <c r="G555" s="9"/>
      <c r="H555" s="20"/>
    </row>
    <row r="556" spans="1:8" ht="99.95" customHeight="1">
      <c r="A556" s="20"/>
      <c r="B556" s="10"/>
      <c r="C556" s="20" t="str">
        <f t="array" ref="C556">IFERROR(INDEX('10. Свод Перечней'!$C$4:$C$506,SMALL(IF("В"='10. Свод Перечней'!I551:Q1047,ROW('10. Свод Перечней'!C551:C1047)-3,""),ROW()-6)),"")</f>
        <v/>
      </c>
      <c r="D556" s="20"/>
      <c r="E556" s="20"/>
      <c r="F556" s="20"/>
      <c r="G556" s="9"/>
      <c r="H556" s="20"/>
    </row>
    <row r="557" spans="1:8" ht="99.95" customHeight="1">
      <c r="A557" s="20"/>
      <c r="B557" s="10"/>
      <c r="C557" s="20" t="str">
        <f t="array" ref="C557">IFERROR(INDEX('10. Свод Перечней'!$C$4:$C$506,SMALL(IF("В"='10. Свод Перечней'!I552:Q1048,ROW('10. Свод Перечней'!C552:C1048)-3,""),ROW()-6)),"")</f>
        <v/>
      </c>
      <c r="D557" s="20"/>
      <c r="E557" s="20"/>
      <c r="F557" s="20"/>
      <c r="G557" s="9"/>
      <c r="H557" s="20"/>
    </row>
    <row r="558" spans="1:8" ht="99.95" customHeight="1">
      <c r="A558" s="20"/>
      <c r="B558" s="10"/>
      <c r="C558" s="20" t="str">
        <f t="array" ref="C558">IFERROR(INDEX('10. Свод Перечней'!$C$4:$C$506,SMALL(IF("В"='10. Свод Перечней'!I553:Q1049,ROW('10. Свод Перечней'!C553:C1049)-3,""),ROW()-6)),"")</f>
        <v/>
      </c>
      <c r="D558" s="20"/>
      <c r="E558" s="20"/>
      <c r="F558" s="20"/>
      <c r="G558" s="9"/>
      <c r="H558" s="20"/>
    </row>
    <row r="559" spans="1:8" ht="99.95" customHeight="1">
      <c r="A559" s="20"/>
      <c r="B559" s="10"/>
      <c r="C559" s="20" t="str">
        <f t="array" ref="C559">IFERROR(INDEX('10. Свод Перечней'!$C$4:$C$506,SMALL(IF("В"='10. Свод Перечней'!I554:Q1050,ROW('10. Свод Перечней'!C554:C1050)-3,""),ROW()-6)),"")</f>
        <v/>
      </c>
      <c r="D559" s="20"/>
      <c r="E559" s="20"/>
      <c r="F559" s="20"/>
      <c r="G559" s="9"/>
      <c r="H559" s="20"/>
    </row>
    <row r="560" spans="1:8" ht="99.95" customHeight="1">
      <c r="A560" s="20"/>
      <c r="B560" s="10"/>
      <c r="C560" s="20" t="str">
        <f t="array" ref="C560">IFERROR(INDEX('10. Свод Перечней'!$C$4:$C$506,SMALL(IF("В"='10. Свод Перечней'!I555:Q1051,ROW('10. Свод Перечней'!C555:C1051)-3,""),ROW()-6)),"")</f>
        <v/>
      </c>
      <c r="D560" s="20"/>
      <c r="E560" s="20"/>
      <c r="F560" s="20"/>
      <c r="G560" s="9"/>
      <c r="H560" s="20"/>
    </row>
    <row r="561" spans="1:8" ht="99.95" customHeight="1">
      <c r="A561" s="20"/>
      <c r="B561" s="10"/>
      <c r="C561" s="20" t="str">
        <f t="array" ref="C561">IFERROR(INDEX('10. Свод Перечней'!$C$4:$C$506,SMALL(IF("В"='10. Свод Перечней'!I556:Q1052,ROW('10. Свод Перечней'!C556:C1052)-3,""),ROW()-6)),"")</f>
        <v/>
      </c>
      <c r="D561" s="20"/>
      <c r="E561" s="20"/>
      <c r="F561" s="20"/>
      <c r="G561" s="9"/>
      <c r="H561" s="20"/>
    </row>
    <row r="562" spans="1:8" ht="99.95" customHeight="1">
      <c r="A562" s="20"/>
      <c r="B562" s="10"/>
      <c r="C562" s="20" t="str">
        <f t="array" ref="C562">IFERROR(INDEX('10. Свод Перечней'!$C$4:$C$506,SMALL(IF("В"='10. Свод Перечней'!I557:Q1053,ROW('10. Свод Перечней'!C557:C1053)-3,""),ROW()-6)),"")</f>
        <v/>
      </c>
      <c r="D562" s="20"/>
      <c r="E562" s="20"/>
      <c r="F562" s="20"/>
      <c r="G562" s="9"/>
      <c r="H562" s="20"/>
    </row>
    <row r="563" spans="1:8" ht="99.95" customHeight="1">
      <c r="A563" s="20"/>
      <c r="B563" s="10"/>
      <c r="C563" s="20" t="str">
        <f t="array" ref="C563">IFERROR(INDEX('10. Свод Перечней'!$C$4:$C$506,SMALL(IF("В"='10. Свод Перечней'!I558:Q1054,ROW('10. Свод Перечней'!C558:C1054)-3,""),ROW()-6)),"")</f>
        <v/>
      </c>
      <c r="D563" s="20"/>
      <c r="E563" s="20"/>
      <c r="F563" s="20"/>
      <c r="G563" s="9"/>
      <c r="H563" s="20"/>
    </row>
    <row r="564" spans="1:8" ht="99.95" customHeight="1">
      <c r="A564" s="20"/>
      <c r="B564" s="10"/>
      <c r="C564" s="20" t="str">
        <f t="array" ref="C564">IFERROR(INDEX('10. Свод Перечней'!$C$4:$C$506,SMALL(IF("В"='10. Свод Перечней'!I559:Q1055,ROW('10. Свод Перечней'!C559:C1055)-3,""),ROW()-6)),"")</f>
        <v/>
      </c>
      <c r="D564" s="20"/>
      <c r="E564" s="20"/>
      <c r="F564" s="20"/>
      <c r="G564" s="9"/>
      <c r="H564" s="20"/>
    </row>
    <row r="565" spans="1:8" ht="99.95" customHeight="1">
      <c r="A565" s="20"/>
      <c r="B565" s="10"/>
      <c r="C565" s="20" t="str">
        <f t="array" ref="C565">IFERROR(INDEX('10. Свод Перечней'!$C$4:$C$506,SMALL(IF("В"='10. Свод Перечней'!I560:Q1056,ROW('10. Свод Перечней'!C560:C1056)-3,""),ROW()-6)),"")</f>
        <v/>
      </c>
      <c r="D565" s="20"/>
      <c r="E565" s="20"/>
      <c r="F565" s="20"/>
      <c r="G565" s="9"/>
      <c r="H565" s="20"/>
    </row>
    <row r="566" spans="1:8" ht="99.95" customHeight="1">
      <c r="A566" s="20"/>
      <c r="B566" s="10"/>
      <c r="C566" s="20" t="str">
        <f t="array" ref="C566">IFERROR(INDEX('10. Свод Перечней'!$C$4:$C$506,SMALL(IF("В"='10. Свод Перечней'!I561:Q1057,ROW('10. Свод Перечней'!C561:C1057)-3,""),ROW()-6)),"")</f>
        <v/>
      </c>
      <c r="D566" s="20"/>
      <c r="E566" s="20"/>
      <c r="F566" s="20"/>
      <c r="G566" s="9"/>
      <c r="H566" s="20"/>
    </row>
    <row r="567" spans="1:8" ht="99.95" customHeight="1">
      <c r="A567" s="20"/>
      <c r="B567" s="10"/>
      <c r="C567" s="20" t="str">
        <f t="array" ref="C567">IFERROR(INDEX('10. Свод Перечней'!$C$4:$C$506,SMALL(IF("В"='10. Свод Перечней'!I562:Q1058,ROW('10. Свод Перечней'!C562:C1058)-3,""),ROW()-6)),"")</f>
        <v/>
      </c>
      <c r="D567" s="20"/>
      <c r="E567" s="20"/>
      <c r="F567" s="20"/>
      <c r="G567" s="9"/>
      <c r="H567" s="20"/>
    </row>
    <row r="568" spans="1:8" ht="99.95" customHeight="1">
      <c r="A568" s="20"/>
      <c r="B568" s="10"/>
      <c r="C568" s="20" t="str">
        <f t="array" ref="C568">IFERROR(INDEX('10. Свод Перечней'!$C$4:$C$506,SMALL(IF("В"='10. Свод Перечней'!I563:Q1059,ROW('10. Свод Перечней'!C563:C1059)-3,""),ROW()-6)),"")</f>
        <v/>
      </c>
      <c r="D568" s="20"/>
      <c r="E568" s="20"/>
      <c r="F568" s="20"/>
      <c r="G568" s="9"/>
      <c r="H568" s="20"/>
    </row>
    <row r="569" spans="1:8" ht="99.95" customHeight="1">
      <c r="A569" s="20"/>
      <c r="B569" s="10"/>
      <c r="C569" s="20" t="str">
        <f t="array" ref="C569">IFERROR(INDEX('10. Свод Перечней'!$C$4:$C$506,SMALL(IF("В"='10. Свод Перечней'!I564:Q1060,ROW('10. Свод Перечней'!C564:C1060)-3,""),ROW()-6)),"")</f>
        <v/>
      </c>
      <c r="D569" s="20"/>
      <c r="E569" s="20"/>
      <c r="F569" s="20"/>
      <c r="G569" s="9"/>
      <c r="H569" s="20"/>
    </row>
    <row r="570" spans="1:8" ht="99.95" customHeight="1">
      <c r="A570" s="20"/>
      <c r="B570" s="10"/>
      <c r="C570" s="20" t="str">
        <f t="array" ref="C570">IFERROR(INDEX('10. Свод Перечней'!$C$4:$C$506,SMALL(IF("В"='10. Свод Перечней'!I565:Q1061,ROW('10. Свод Перечней'!C565:C1061)-3,""),ROW()-6)),"")</f>
        <v/>
      </c>
      <c r="D570" s="20"/>
      <c r="E570" s="20"/>
      <c r="F570" s="20"/>
      <c r="G570" s="9"/>
      <c r="H570" s="20"/>
    </row>
    <row r="571" spans="1:8" ht="99.95" customHeight="1">
      <c r="A571" s="20"/>
      <c r="B571" s="10"/>
      <c r="C571" s="20" t="str">
        <f t="array" ref="C571">IFERROR(INDEX('10. Свод Перечней'!$C$4:$C$506,SMALL(IF("В"='10. Свод Перечней'!I566:Q1062,ROW('10. Свод Перечней'!C566:C1062)-3,""),ROW()-6)),"")</f>
        <v/>
      </c>
      <c r="D571" s="20"/>
      <c r="E571" s="20"/>
      <c r="F571" s="20"/>
      <c r="G571" s="9"/>
      <c r="H571" s="20"/>
    </row>
    <row r="572" spans="1:8" ht="99.95" customHeight="1">
      <c r="A572" s="20"/>
      <c r="B572" s="10"/>
      <c r="C572" s="20" t="str">
        <f t="array" ref="C572">IFERROR(INDEX('10. Свод Перечней'!$C$4:$C$506,SMALL(IF("В"='10. Свод Перечней'!I567:Q1063,ROW('10. Свод Перечней'!C567:C1063)-3,""),ROW()-6)),"")</f>
        <v/>
      </c>
      <c r="D572" s="20"/>
      <c r="E572" s="20"/>
      <c r="F572" s="20"/>
      <c r="G572" s="9"/>
      <c r="H572" s="20"/>
    </row>
    <row r="573" spans="1:8" ht="99.95" customHeight="1">
      <c r="A573" s="20"/>
      <c r="B573" s="10"/>
      <c r="C573" s="20" t="str">
        <f t="array" ref="C573">IFERROR(INDEX('10. Свод Перечней'!$C$4:$C$506,SMALL(IF("В"='10. Свод Перечней'!I568:Q1064,ROW('10. Свод Перечней'!C568:C1064)-3,""),ROW()-6)),"")</f>
        <v/>
      </c>
      <c r="D573" s="20"/>
      <c r="E573" s="20"/>
      <c r="F573" s="20"/>
      <c r="G573" s="9"/>
      <c r="H573" s="20"/>
    </row>
    <row r="574" spans="1:8" ht="99.95" customHeight="1">
      <c r="A574" s="20"/>
      <c r="B574" s="10"/>
      <c r="C574" s="20" t="str">
        <f t="array" ref="C574">IFERROR(INDEX('10. Свод Перечней'!$C$4:$C$506,SMALL(IF("В"='10. Свод Перечней'!I569:Q1065,ROW('10. Свод Перечней'!C569:C1065)-3,""),ROW()-6)),"")</f>
        <v/>
      </c>
      <c r="D574" s="20"/>
      <c r="E574" s="20"/>
      <c r="F574" s="20"/>
      <c r="G574" s="9"/>
      <c r="H574" s="20"/>
    </row>
    <row r="575" spans="1:8" ht="99.95" customHeight="1">
      <c r="A575" s="20"/>
      <c r="B575" s="10"/>
      <c r="C575" s="20" t="str">
        <f t="array" ref="C575">IFERROR(INDEX('10. Свод Перечней'!$C$4:$C$506,SMALL(IF("В"='10. Свод Перечней'!I570:Q1066,ROW('10. Свод Перечней'!C570:C1066)-3,""),ROW()-6)),"")</f>
        <v/>
      </c>
      <c r="D575" s="20"/>
      <c r="E575" s="20"/>
      <c r="F575" s="20"/>
      <c r="G575" s="9"/>
      <c r="H575" s="20"/>
    </row>
    <row r="576" spans="1:8" ht="99.95" customHeight="1">
      <c r="A576" s="20"/>
      <c r="B576" s="10"/>
      <c r="C576" s="20" t="str">
        <f t="array" ref="C576">IFERROR(INDEX('10. Свод Перечней'!$C$4:$C$506,SMALL(IF("В"='10. Свод Перечней'!I571:Q1067,ROW('10. Свод Перечней'!C571:C1067)-3,""),ROW()-6)),"")</f>
        <v/>
      </c>
      <c r="D576" s="20"/>
      <c r="E576" s="20"/>
      <c r="F576" s="20"/>
      <c r="G576" s="9"/>
      <c r="H576" s="20"/>
    </row>
    <row r="577" spans="1:8" ht="99.95" customHeight="1">
      <c r="A577" s="20"/>
      <c r="B577" s="10"/>
      <c r="C577" s="20" t="str">
        <f t="array" ref="C577">IFERROR(INDEX('10. Свод Перечней'!$C$4:$C$506,SMALL(IF("В"='10. Свод Перечней'!I572:Q1068,ROW('10. Свод Перечней'!C572:C1068)-3,""),ROW()-6)),"")</f>
        <v/>
      </c>
      <c r="D577" s="20"/>
      <c r="E577" s="20"/>
      <c r="F577" s="20"/>
      <c r="G577" s="9"/>
      <c r="H577" s="20"/>
    </row>
    <row r="578" spans="1:8" ht="99.95" customHeight="1">
      <c r="A578" s="20"/>
      <c r="B578" s="10"/>
      <c r="C578" s="20" t="str">
        <f t="array" ref="C578">IFERROR(INDEX('10. Свод Перечней'!$C$4:$C$506,SMALL(IF("В"='10. Свод Перечней'!I573:Q1069,ROW('10. Свод Перечней'!C573:C1069)-3,""),ROW()-6)),"")</f>
        <v/>
      </c>
      <c r="D578" s="20"/>
      <c r="E578" s="20"/>
      <c r="F578" s="20"/>
      <c r="G578" s="9"/>
      <c r="H578" s="20"/>
    </row>
    <row r="579" spans="1:8" ht="99.95" customHeight="1">
      <c r="A579" s="20"/>
      <c r="B579" s="10"/>
      <c r="C579" s="20" t="str">
        <f t="array" ref="C579">IFERROR(INDEX('10. Свод Перечней'!$C$4:$C$506,SMALL(IF("В"='10. Свод Перечней'!I574:Q1070,ROW('10. Свод Перечней'!C574:C1070)-3,""),ROW()-6)),"")</f>
        <v/>
      </c>
      <c r="D579" s="20"/>
      <c r="E579" s="20"/>
      <c r="F579" s="20"/>
      <c r="G579" s="9"/>
      <c r="H579" s="20"/>
    </row>
    <row r="580" spans="1:8" ht="99.95" customHeight="1">
      <c r="A580" s="20"/>
      <c r="B580" s="10"/>
      <c r="C580" s="20" t="str">
        <f t="array" ref="C580">IFERROR(INDEX('10. Свод Перечней'!$C$4:$C$506,SMALL(IF("В"='10. Свод Перечней'!I575:Q1071,ROW('10. Свод Перечней'!C575:C1071)-3,""),ROW()-6)),"")</f>
        <v/>
      </c>
      <c r="D580" s="20"/>
      <c r="E580" s="20"/>
      <c r="F580" s="20"/>
      <c r="G580" s="9"/>
      <c r="H580" s="20"/>
    </row>
    <row r="581" spans="1:8" ht="99.95" customHeight="1">
      <c r="A581" s="20"/>
      <c r="B581" s="10"/>
      <c r="C581" s="20" t="str">
        <f t="array" ref="C581">IFERROR(INDEX('10. Свод Перечней'!$C$4:$C$506,SMALL(IF("В"='10. Свод Перечней'!I576:Q1072,ROW('10. Свод Перечней'!C576:C1072)-3,""),ROW()-6)),"")</f>
        <v/>
      </c>
      <c r="D581" s="20"/>
      <c r="E581" s="20"/>
      <c r="F581" s="20"/>
      <c r="G581" s="9"/>
      <c r="H581" s="20"/>
    </row>
    <row r="582" spans="1:8" ht="99.95" customHeight="1">
      <c r="A582" s="20"/>
      <c r="B582" s="10"/>
      <c r="C582" s="20" t="str">
        <f t="array" ref="C582">IFERROR(INDEX('10. Свод Перечней'!$C$4:$C$506,SMALL(IF("В"='10. Свод Перечней'!I577:Q1073,ROW('10. Свод Перечней'!C577:C1073)-3,""),ROW()-6)),"")</f>
        <v/>
      </c>
      <c r="D582" s="20"/>
      <c r="E582" s="20"/>
      <c r="F582" s="20"/>
      <c r="G582" s="9"/>
      <c r="H582" s="20"/>
    </row>
    <row r="583" spans="1:8" ht="99.95" customHeight="1">
      <c r="A583" s="20"/>
      <c r="B583" s="10"/>
      <c r="C583" s="20" t="str">
        <f t="array" ref="C583">IFERROR(INDEX('10. Свод Перечней'!$C$4:$C$506,SMALL(IF("В"='10. Свод Перечней'!I578:Q1074,ROW('10. Свод Перечней'!C578:C1074)-3,""),ROW()-6)),"")</f>
        <v/>
      </c>
      <c r="D583" s="20"/>
      <c r="E583" s="20"/>
      <c r="F583" s="20"/>
      <c r="G583" s="9"/>
      <c r="H583" s="20"/>
    </row>
    <row r="584" spans="1:8" ht="99.95" customHeight="1">
      <c r="A584" s="20"/>
      <c r="B584" s="10"/>
      <c r="C584" s="20" t="str">
        <f t="array" ref="C584">IFERROR(INDEX('10. Свод Перечней'!$C$4:$C$506,SMALL(IF("В"='10. Свод Перечней'!I579:Q1075,ROW('10. Свод Перечней'!C579:C1075)-3,""),ROW()-6)),"")</f>
        <v/>
      </c>
      <c r="D584" s="20"/>
      <c r="E584" s="20"/>
      <c r="F584" s="20"/>
      <c r="G584" s="9"/>
      <c r="H584" s="20"/>
    </row>
    <row r="585" spans="1:8" ht="99.95" customHeight="1">
      <c r="A585" s="20"/>
      <c r="B585" s="10"/>
      <c r="C585" s="20" t="str">
        <f t="array" ref="C585">IFERROR(INDEX('10. Свод Перечней'!$C$4:$C$506,SMALL(IF("В"='10. Свод Перечней'!I580:Q1076,ROW('10. Свод Перечней'!C580:C1076)-3,""),ROW()-6)),"")</f>
        <v/>
      </c>
      <c r="D585" s="20"/>
      <c r="E585" s="20"/>
      <c r="F585" s="20"/>
      <c r="G585" s="9"/>
      <c r="H585" s="20"/>
    </row>
    <row r="586" spans="1:8" ht="99.95" customHeight="1">
      <c r="A586" s="20"/>
      <c r="B586" s="10"/>
      <c r="C586" s="20" t="str">
        <f t="array" ref="C586">IFERROR(INDEX('10. Свод Перечней'!$C$4:$C$506,SMALL(IF("В"='10. Свод Перечней'!I581:Q1077,ROW('10. Свод Перечней'!C581:C1077)-3,""),ROW()-6)),"")</f>
        <v/>
      </c>
      <c r="D586" s="20"/>
      <c r="E586" s="20"/>
      <c r="F586" s="20"/>
      <c r="G586" s="9"/>
      <c r="H586" s="20"/>
    </row>
    <row r="587" spans="1:8" ht="99.95" customHeight="1">
      <c r="A587" s="20"/>
      <c r="B587" s="10"/>
      <c r="C587" s="20" t="str">
        <f t="array" ref="C587">IFERROR(INDEX('10. Свод Перечней'!$C$4:$C$506,SMALL(IF("В"='10. Свод Перечней'!I582:Q1078,ROW('10. Свод Перечней'!C582:C1078)-3,""),ROW()-6)),"")</f>
        <v/>
      </c>
      <c r="D587" s="20"/>
      <c r="E587" s="20"/>
      <c r="F587" s="20"/>
      <c r="G587" s="9"/>
      <c r="H587" s="20"/>
    </row>
    <row r="588" spans="1:8" ht="99.95" customHeight="1">
      <c r="A588" s="20"/>
      <c r="B588" s="10"/>
      <c r="C588" s="20" t="str">
        <f t="array" ref="C588">IFERROR(INDEX('10. Свод Перечней'!$C$4:$C$506,SMALL(IF("В"='10. Свод Перечней'!I583:Q1079,ROW('10. Свод Перечней'!C583:C1079)-3,""),ROW()-6)),"")</f>
        <v/>
      </c>
      <c r="D588" s="20"/>
      <c r="E588" s="20"/>
      <c r="F588" s="20"/>
      <c r="G588" s="9"/>
      <c r="H588" s="20"/>
    </row>
    <row r="589" spans="1:8" ht="99.95" customHeight="1">
      <c r="A589" s="20"/>
      <c r="B589" s="10"/>
      <c r="C589" s="20" t="str">
        <f t="array" ref="C589">IFERROR(INDEX('10. Свод Перечней'!$C$4:$C$506,SMALL(IF("В"='10. Свод Перечней'!I584:Q1080,ROW('10. Свод Перечней'!C584:C1080)-3,""),ROW()-6)),"")</f>
        <v/>
      </c>
      <c r="D589" s="20"/>
      <c r="E589" s="20"/>
      <c r="F589" s="20"/>
      <c r="G589" s="9"/>
      <c r="H589" s="20"/>
    </row>
    <row r="590" spans="1:8" ht="99.95" customHeight="1">
      <c r="A590" s="20"/>
      <c r="B590" s="10"/>
      <c r="C590" s="20" t="str">
        <f t="array" ref="C590">IFERROR(INDEX('10. Свод Перечней'!$C$4:$C$506,SMALL(IF("В"='10. Свод Перечней'!I585:Q1081,ROW('10. Свод Перечней'!C585:C1081)-3,""),ROW()-6)),"")</f>
        <v/>
      </c>
      <c r="D590" s="20"/>
      <c r="E590" s="20"/>
      <c r="F590" s="20"/>
      <c r="G590" s="9"/>
      <c r="H590" s="20"/>
    </row>
    <row r="591" spans="1:8" ht="99.95" customHeight="1">
      <c r="A591" s="20"/>
      <c r="B591" s="10"/>
      <c r="C591" s="20" t="str">
        <f t="array" ref="C591">IFERROR(INDEX('10. Свод Перечней'!$C$4:$C$506,SMALL(IF("В"='10. Свод Перечней'!I586:Q1082,ROW('10. Свод Перечней'!C586:C1082)-3,""),ROW()-6)),"")</f>
        <v/>
      </c>
      <c r="D591" s="20"/>
      <c r="E591" s="20"/>
      <c r="F591" s="20"/>
      <c r="G591" s="9"/>
      <c r="H591" s="20"/>
    </row>
    <row r="592" spans="1:8" ht="99.95" customHeight="1">
      <c r="A592" s="20"/>
      <c r="B592" s="10"/>
      <c r="C592" s="20" t="str">
        <f t="array" ref="C592">IFERROR(INDEX('10. Свод Перечней'!$C$4:$C$506,SMALL(IF("В"='10. Свод Перечней'!I587:Q1083,ROW('10. Свод Перечней'!C587:C1083)-3,""),ROW()-6)),"")</f>
        <v/>
      </c>
      <c r="D592" s="20"/>
      <c r="E592" s="20"/>
      <c r="F592" s="20"/>
      <c r="G592" s="9"/>
      <c r="H592" s="20"/>
    </row>
    <row r="593" spans="1:8" ht="99.95" customHeight="1">
      <c r="A593" s="20"/>
      <c r="B593" s="10"/>
      <c r="C593" s="20" t="str">
        <f t="array" ref="C593">IFERROR(INDEX('10. Свод Перечней'!$C$4:$C$506,SMALL(IF("В"='10. Свод Перечней'!I588:Q1084,ROW('10. Свод Перечней'!C588:C1084)-3,""),ROW()-6)),"")</f>
        <v/>
      </c>
      <c r="D593" s="20"/>
      <c r="E593" s="20"/>
      <c r="F593" s="20"/>
      <c r="G593" s="9"/>
      <c r="H593" s="20"/>
    </row>
    <row r="594" spans="1:8" ht="99.95" customHeight="1">
      <c r="A594" s="20"/>
      <c r="B594" s="10"/>
      <c r="C594" s="20" t="str">
        <f t="array" ref="C594">IFERROR(INDEX('10. Свод Перечней'!$C$4:$C$506,SMALL(IF("В"='10. Свод Перечней'!I589:Q1085,ROW('10. Свод Перечней'!C589:C1085)-3,""),ROW()-6)),"")</f>
        <v/>
      </c>
      <c r="D594" s="20"/>
      <c r="E594" s="20"/>
      <c r="F594" s="20"/>
      <c r="G594" s="9"/>
      <c r="H594" s="20"/>
    </row>
    <row r="595" spans="1:8" ht="99.95" customHeight="1">
      <c r="A595" s="20"/>
      <c r="B595" s="10"/>
      <c r="C595" s="20" t="str">
        <f t="array" ref="C595">IFERROR(INDEX('10. Свод Перечней'!$C$4:$C$506,SMALL(IF("В"='10. Свод Перечней'!I590:Q1086,ROW('10. Свод Перечней'!C590:C1086)-3,""),ROW()-6)),"")</f>
        <v/>
      </c>
      <c r="D595" s="20"/>
      <c r="E595" s="20"/>
      <c r="F595" s="20"/>
      <c r="G595" s="9"/>
      <c r="H595" s="20"/>
    </row>
    <row r="596" spans="1:8" ht="99.95" customHeight="1">
      <c r="A596" s="20"/>
      <c r="B596" s="10"/>
      <c r="C596" s="20" t="str">
        <f t="array" ref="C596">IFERROR(INDEX('10. Свод Перечней'!$C$4:$C$506,SMALL(IF("В"='10. Свод Перечней'!I591:Q1087,ROW('10. Свод Перечней'!C591:C1087)-3,""),ROW()-6)),"")</f>
        <v/>
      </c>
      <c r="D596" s="20"/>
      <c r="E596" s="20"/>
      <c r="F596" s="20"/>
      <c r="G596" s="9"/>
      <c r="H596" s="20"/>
    </row>
    <row r="597" spans="1:8" ht="99.95" customHeight="1">
      <c r="A597" s="20"/>
      <c r="B597" s="10"/>
      <c r="C597" s="20" t="str">
        <f t="array" ref="C597">IFERROR(INDEX('10. Свод Перечней'!$C$4:$C$506,SMALL(IF("В"='10. Свод Перечней'!I592:Q1088,ROW('10. Свод Перечней'!C592:C1088)-3,""),ROW()-6)),"")</f>
        <v/>
      </c>
      <c r="D597" s="20"/>
      <c r="E597" s="20"/>
      <c r="F597" s="20"/>
      <c r="G597" s="9"/>
      <c r="H597" s="20"/>
    </row>
    <row r="598" spans="1:8" ht="99.95" customHeight="1">
      <c r="A598" s="20"/>
      <c r="B598" s="10"/>
      <c r="C598" s="20" t="str">
        <f t="array" ref="C598">IFERROR(INDEX('10. Свод Перечней'!$C$4:$C$506,SMALL(IF("В"='10. Свод Перечней'!I593:Q1089,ROW('10. Свод Перечней'!C593:C1089)-3,""),ROW()-6)),"")</f>
        <v/>
      </c>
      <c r="D598" s="20"/>
      <c r="E598" s="20"/>
      <c r="F598" s="20"/>
      <c r="G598" s="9"/>
      <c r="H598" s="20"/>
    </row>
    <row r="599" spans="1:8" ht="99.95" customHeight="1">
      <c r="A599" s="20"/>
      <c r="B599" s="10"/>
      <c r="C599" s="20" t="str">
        <f t="array" ref="C599">IFERROR(INDEX('10. Свод Перечней'!$C$4:$C$506,SMALL(IF("В"='10. Свод Перечней'!I594:Q1090,ROW('10. Свод Перечней'!C594:C1090)-3,""),ROW()-6)),"")</f>
        <v/>
      </c>
      <c r="D599" s="20"/>
      <c r="E599" s="20"/>
      <c r="F599" s="20"/>
      <c r="G599" s="9"/>
      <c r="H599" s="20"/>
    </row>
    <row r="600" spans="1:8" ht="99.95" customHeight="1">
      <c r="A600" s="20"/>
      <c r="B600" s="10"/>
      <c r="C600" s="20" t="str">
        <f t="array" ref="C600">IFERROR(INDEX('10. Свод Перечней'!$C$4:$C$506,SMALL(IF("В"='10. Свод Перечней'!I595:Q1091,ROW('10. Свод Перечней'!C595:C1091)-3,""),ROW()-6)),"")</f>
        <v/>
      </c>
      <c r="D600" s="20"/>
      <c r="E600" s="20"/>
      <c r="F600" s="20"/>
      <c r="G600" s="9"/>
      <c r="H600" s="20"/>
    </row>
    <row r="601" spans="1:8" ht="99.95" customHeight="1">
      <c r="A601" s="20"/>
      <c r="B601" s="10"/>
      <c r="C601" s="20" t="str">
        <f t="array" ref="C601">IFERROR(INDEX('10. Свод Перечней'!$C$4:$C$506,SMALL(IF("В"='10. Свод Перечней'!I596:Q1092,ROW('10. Свод Перечней'!C596:C1092)-3,""),ROW()-6)),"")</f>
        <v/>
      </c>
      <c r="D601" s="20"/>
      <c r="E601" s="20"/>
      <c r="F601" s="20"/>
      <c r="G601" s="9"/>
      <c r="H601" s="20"/>
    </row>
    <row r="602" spans="1:8" ht="99.95" customHeight="1">
      <c r="A602" s="20"/>
      <c r="B602" s="10"/>
      <c r="C602" s="20" t="str">
        <f t="array" ref="C602">IFERROR(INDEX('10. Свод Перечней'!$C$4:$C$506,SMALL(IF("В"='10. Свод Перечней'!I597:Q1093,ROW('10. Свод Перечней'!C597:C1093)-3,""),ROW()-6)),"")</f>
        <v/>
      </c>
      <c r="D602" s="20"/>
      <c r="E602" s="20"/>
      <c r="F602" s="20"/>
      <c r="G602" s="9"/>
      <c r="H602" s="20"/>
    </row>
    <row r="603" spans="1:8" ht="99.95" customHeight="1">
      <c r="A603" s="20"/>
      <c r="B603" s="10"/>
      <c r="C603" s="20" t="str">
        <f t="array" ref="C603">IFERROR(INDEX('10. Свод Перечней'!$C$4:$C$506,SMALL(IF("В"='10. Свод Перечней'!I598:Q1094,ROW('10. Свод Перечней'!C598:C1094)-3,""),ROW()-6)),"")</f>
        <v/>
      </c>
      <c r="D603" s="20"/>
      <c r="E603" s="20"/>
      <c r="F603" s="20"/>
      <c r="G603" s="9"/>
      <c r="H603" s="20"/>
    </row>
    <row r="604" spans="1:8" ht="99.95" customHeight="1">
      <c r="A604" s="20"/>
      <c r="B604" s="10"/>
      <c r="C604" s="20" t="str">
        <f t="array" ref="C604">IFERROR(INDEX('10. Свод Перечней'!$C$4:$C$506,SMALL(IF("В"='10. Свод Перечней'!I599:Q1095,ROW('10. Свод Перечней'!C599:C1095)-3,""),ROW()-6)),"")</f>
        <v/>
      </c>
      <c r="D604" s="20"/>
      <c r="E604" s="20"/>
      <c r="F604" s="20"/>
      <c r="G604" s="9"/>
      <c r="H604" s="20"/>
    </row>
    <row r="605" spans="1:8" ht="99.95" customHeight="1">
      <c r="A605" s="20"/>
      <c r="B605" s="10"/>
      <c r="C605" s="20" t="str">
        <f t="array" ref="C605">IFERROR(INDEX('10. Свод Перечней'!$C$4:$C$506,SMALL(IF("В"='10. Свод Перечней'!I600:Q1096,ROW('10. Свод Перечней'!C600:C1096)-3,""),ROW()-6)),"")</f>
        <v/>
      </c>
      <c r="D605" s="20"/>
      <c r="E605" s="20"/>
      <c r="F605" s="20"/>
      <c r="G605" s="9"/>
      <c r="H605" s="20"/>
    </row>
    <row r="606" spans="1:8" ht="99.95" customHeight="1">
      <c r="A606" s="20"/>
      <c r="B606" s="10"/>
      <c r="C606" s="20" t="str">
        <f t="array" ref="C606">IFERROR(INDEX('10. Свод Перечней'!$C$4:$C$506,SMALL(IF("В"='10. Свод Перечней'!I601:Q1097,ROW('10. Свод Перечней'!C601:C1097)-3,""),ROW()-6)),"")</f>
        <v/>
      </c>
      <c r="D606" s="20"/>
      <c r="E606" s="20"/>
      <c r="F606" s="20"/>
      <c r="G606" s="9"/>
      <c r="H606" s="20"/>
    </row>
    <row r="607" spans="1:8" ht="99.95" customHeight="1">
      <c r="A607" s="20"/>
      <c r="B607" s="10"/>
      <c r="C607" s="20" t="str">
        <f t="array" ref="C607">IFERROR(INDEX('10. Свод Перечней'!$C$4:$C$506,SMALL(IF("В"='10. Свод Перечней'!I602:Q1098,ROW('10. Свод Перечней'!C602:C1098)-3,""),ROW()-6)),"")</f>
        <v/>
      </c>
      <c r="D607" s="20"/>
      <c r="E607" s="20"/>
      <c r="F607" s="20"/>
      <c r="G607" s="9"/>
      <c r="H607" s="20"/>
    </row>
    <row r="608" spans="1:8" ht="99.95" customHeight="1">
      <c r="A608" s="20"/>
      <c r="B608" s="10"/>
      <c r="C608" s="20" t="str">
        <f t="array" ref="C608">IFERROR(INDEX('10. Свод Перечней'!$C$4:$C$506,SMALL(IF("В"='10. Свод Перечней'!I603:Q1099,ROW('10. Свод Перечней'!C603:C1099)-3,""),ROW()-6)),"")</f>
        <v/>
      </c>
      <c r="D608" s="20"/>
      <c r="E608" s="20"/>
      <c r="F608" s="20"/>
      <c r="G608" s="9"/>
      <c r="H608" s="20"/>
    </row>
    <row r="609" spans="1:8" ht="99.95" customHeight="1">
      <c r="A609" s="20"/>
      <c r="B609" s="10"/>
      <c r="C609" s="20" t="str">
        <f t="array" ref="C609">IFERROR(INDEX('10. Свод Перечней'!$C$4:$C$506,SMALL(IF("В"='10. Свод Перечней'!I604:Q1100,ROW('10. Свод Перечней'!C604:C1100)-3,""),ROW()-6)),"")</f>
        <v/>
      </c>
      <c r="D609" s="20"/>
      <c r="E609" s="20"/>
      <c r="F609" s="20"/>
      <c r="G609" s="9"/>
      <c r="H609" s="20"/>
    </row>
    <row r="610" spans="1:8" ht="99.95" customHeight="1">
      <c r="A610" s="20"/>
      <c r="B610" s="10"/>
      <c r="C610" s="20" t="str">
        <f t="array" ref="C610">IFERROR(INDEX('10. Свод Перечней'!$C$4:$C$506,SMALL(IF("В"='10. Свод Перечней'!I605:Q1101,ROW('10. Свод Перечней'!C605:C1101)-3,""),ROW()-6)),"")</f>
        <v/>
      </c>
      <c r="D610" s="20"/>
      <c r="E610" s="20"/>
      <c r="F610" s="20"/>
      <c r="G610" s="9"/>
      <c r="H610" s="20"/>
    </row>
    <row r="611" spans="1:8" ht="99.95" customHeight="1">
      <c r="A611" s="20"/>
      <c r="B611" s="10"/>
      <c r="C611" s="20" t="str">
        <f t="array" ref="C611">IFERROR(INDEX('10. Свод Перечней'!$C$4:$C$506,SMALL(IF("В"='10. Свод Перечней'!I606:Q1102,ROW('10. Свод Перечней'!C606:C1102)-3,""),ROW()-6)),"")</f>
        <v/>
      </c>
      <c r="D611" s="20"/>
      <c r="E611" s="20"/>
      <c r="F611" s="20"/>
      <c r="G611" s="9"/>
      <c r="H611" s="20"/>
    </row>
    <row r="612" spans="1:8" ht="99.95" customHeight="1">
      <c r="A612" s="20"/>
      <c r="B612" s="10"/>
      <c r="C612" s="20" t="str">
        <f t="array" ref="C612">IFERROR(INDEX('10. Свод Перечней'!$C$4:$C$506,SMALL(IF("В"='10. Свод Перечней'!I607:Q1103,ROW('10. Свод Перечней'!C607:C1103)-3,""),ROW()-6)),"")</f>
        <v/>
      </c>
      <c r="D612" s="20"/>
      <c r="E612" s="20"/>
      <c r="F612" s="20"/>
      <c r="G612" s="9"/>
      <c r="H612" s="20"/>
    </row>
    <row r="613" spans="1:8" ht="99.95" customHeight="1">
      <c r="A613" s="20"/>
      <c r="B613" s="10"/>
      <c r="C613" s="20" t="str">
        <f t="array" ref="C613">IFERROR(INDEX('10. Свод Перечней'!$C$4:$C$506,SMALL(IF("В"='10. Свод Перечней'!I608:Q1104,ROW('10. Свод Перечней'!C608:C1104)-3,""),ROW()-6)),"")</f>
        <v/>
      </c>
      <c r="D613" s="20"/>
      <c r="E613" s="20"/>
      <c r="F613" s="20"/>
      <c r="G613" s="9"/>
      <c r="H613" s="20"/>
    </row>
    <row r="614" spans="1:8" ht="99.95" customHeight="1">
      <c r="A614" s="20"/>
      <c r="B614" s="10"/>
      <c r="C614" s="20" t="str">
        <f t="array" ref="C614">IFERROR(INDEX('10. Свод Перечней'!$C$4:$C$506,SMALL(IF("В"='10. Свод Перечней'!I609:Q1105,ROW('10. Свод Перечней'!C609:C1105)-3,""),ROW()-6)),"")</f>
        <v/>
      </c>
      <c r="D614" s="20"/>
      <c r="E614" s="20"/>
      <c r="F614" s="20"/>
      <c r="G614" s="9"/>
      <c r="H614" s="20"/>
    </row>
    <row r="615" spans="1:8" ht="99.95" customHeight="1">
      <c r="A615" s="20"/>
      <c r="B615" s="10"/>
      <c r="C615" s="20" t="str">
        <f t="array" ref="C615">IFERROR(INDEX('10. Свод Перечней'!$C$4:$C$506,SMALL(IF("В"='10. Свод Перечней'!I610:Q1106,ROW('10. Свод Перечней'!C610:C1106)-3,""),ROW()-6)),"")</f>
        <v/>
      </c>
      <c r="D615" s="20"/>
      <c r="E615" s="20"/>
      <c r="F615" s="20"/>
      <c r="G615" s="9"/>
      <c r="H615" s="20"/>
    </row>
    <row r="616" spans="1:8" ht="99.95" customHeight="1">
      <c r="A616" s="20"/>
      <c r="B616" s="10"/>
      <c r="C616" s="20" t="str">
        <f t="array" ref="C616">IFERROR(INDEX('10. Свод Перечней'!$C$4:$C$506,SMALL(IF("В"='10. Свод Перечней'!I611:Q1107,ROW('10. Свод Перечней'!C611:C1107)-3,""),ROW()-6)),"")</f>
        <v/>
      </c>
      <c r="D616" s="20"/>
      <c r="E616" s="20"/>
      <c r="F616" s="20"/>
      <c r="G616" s="9"/>
      <c r="H616" s="20"/>
    </row>
    <row r="617" spans="1:8" ht="99.95" customHeight="1">
      <c r="A617" s="20"/>
      <c r="B617" s="10"/>
      <c r="C617" s="20" t="str">
        <f t="array" ref="C617">IFERROR(INDEX('10. Свод Перечней'!$C$4:$C$506,SMALL(IF("В"='10. Свод Перечней'!I612:Q1108,ROW('10. Свод Перечней'!C612:C1108)-3,""),ROW()-6)),"")</f>
        <v/>
      </c>
      <c r="D617" s="20"/>
      <c r="E617" s="20"/>
      <c r="F617" s="20"/>
      <c r="G617" s="9"/>
      <c r="H617" s="20"/>
    </row>
    <row r="618" spans="1:8" ht="99.95" customHeight="1">
      <c r="A618" s="20"/>
      <c r="B618" s="10"/>
      <c r="C618" s="20" t="str">
        <f t="array" ref="C618">IFERROR(INDEX('10. Свод Перечней'!$C$4:$C$506,SMALL(IF("В"='10. Свод Перечней'!I613:Q1109,ROW('10. Свод Перечней'!C613:C1109)-3,""),ROW()-6)),"")</f>
        <v/>
      </c>
      <c r="D618" s="20"/>
      <c r="E618" s="20"/>
      <c r="F618" s="20"/>
      <c r="G618" s="9"/>
      <c r="H618" s="20"/>
    </row>
    <row r="619" spans="1:8" ht="99.95" customHeight="1">
      <c r="A619" s="20"/>
      <c r="B619" s="10"/>
      <c r="C619" s="20" t="str">
        <f t="array" ref="C619">IFERROR(INDEX('10. Свод Перечней'!$C$4:$C$506,SMALL(IF("В"='10. Свод Перечней'!I614:Q1110,ROW('10. Свод Перечней'!C614:C1110)-3,""),ROW()-6)),"")</f>
        <v/>
      </c>
      <c r="D619" s="20"/>
      <c r="E619" s="20"/>
      <c r="F619" s="20"/>
      <c r="G619" s="9"/>
      <c r="H619" s="20"/>
    </row>
    <row r="620" spans="1:8" ht="99.95" customHeight="1">
      <c r="A620" s="20"/>
      <c r="B620" s="10"/>
      <c r="C620" s="20" t="str">
        <f t="array" ref="C620">IFERROR(INDEX('10. Свод Перечней'!$C$4:$C$506,SMALL(IF("В"='10. Свод Перечней'!I615:Q1111,ROW('10. Свод Перечней'!C615:C1111)-3,""),ROW()-6)),"")</f>
        <v/>
      </c>
      <c r="D620" s="20"/>
      <c r="E620" s="20"/>
      <c r="F620" s="20"/>
      <c r="G620" s="9"/>
      <c r="H620" s="20"/>
    </row>
    <row r="621" spans="1:8" ht="99.95" customHeight="1">
      <c r="A621" s="20"/>
      <c r="B621" s="10"/>
      <c r="C621" s="20" t="str">
        <f t="array" ref="C621">IFERROR(INDEX('10. Свод Перечней'!$C$4:$C$506,SMALL(IF("В"='10. Свод Перечней'!I616:Q1112,ROW('10. Свод Перечней'!C616:C1112)-3,""),ROW()-6)),"")</f>
        <v/>
      </c>
      <c r="D621" s="20"/>
      <c r="E621" s="20"/>
      <c r="F621" s="20"/>
      <c r="G621" s="9"/>
      <c r="H621" s="20"/>
    </row>
    <row r="622" spans="1:8" ht="99.95" customHeight="1">
      <c r="A622" s="20"/>
      <c r="B622" s="10"/>
      <c r="C622" s="20" t="str">
        <f t="array" ref="C622">IFERROR(INDEX('10. Свод Перечней'!$C$4:$C$506,SMALL(IF("В"='10. Свод Перечней'!I617:Q1113,ROW('10. Свод Перечней'!C617:C1113)-3,""),ROW()-6)),"")</f>
        <v/>
      </c>
      <c r="D622" s="20"/>
      <c r="E622" s="20"/>
      <c r="F622" s="20"/>
      <c r="G622" s="9"/>
      <c r="H622" s="20"/>
    </row>
    <row r="623" spans="1:8" ht="99.95" customHeight="1">
      <c r="A623" s="20"/>
      <c r="B623" s="10"/>
      <c r="C623" s="20" t="str">
        <f t="array" ref="C623">IFERROR(INDEX('10. Свод Перечней'!$C$4:$C$506,SMALL(IF("В"='10. Свод Перечней'!I618:Q1114,ROW('10. Свод Перечней'!C618:C1114)-3,""),ROW()-6)),"")</f>
        <v/>
      </c>
      <c r="D623" s="20"/>
      <c r="E623" s="20"/>
      <c r="F623" s="20"/>
      <c r="G623" s="9"/>
      <c r="H623" s="20"/>
    </row>
    <row r="624" spans="1:8" ht="99.95" customHeight="1">
      <c r="A624" s="20"/>
      <c r="B624" s="10"/>
      <c r="C624" s="20" t="str">
        <f t="array" ref="C624">IFERROR(INDEX('10. Свод Перечней'!$C$4:$C$506,SMALL(IF("В"='10. Свод Перечней'!I619:Q1115,ROW('10. Свод Перечней'!C619:C1115)-3,""),ROW()-6)),"")</f>
        <v/>
      </c>
      <c r="D624" s="20"/>
      <c r="E624" s="20"/>
      <c r="F624" s="20"/>
      <c r="G624" s="9"/>
      <c r="H624" s="20"/>
    </row>
    <row r="625" spans="1:8" ht="99.95" customHeight="1">
      <c r="A625" s="20"/>
      <c r="B625" s="10"/>
      <c r="C625" s="20" t="str">
        <f t="array" ref="C625">IFERROR(INDEX('10. Свод Перечней'!$C$4:$C$506,SMALL(IF("В"='10. Свод Перечней'!I620:Q1116,ROW('10. Свод Перечней'!C620:C1116)-3,""),ROW()-6)),"")</f>
        <v/>
      </c>
      <c r="D625" s="20"/>
      <c r="E625" s="20"/>
      <c r="F625" s="20"/>
      <c r="G625" s="9"/>
      <c r="H625" s="20"/>
    </row>
    <row r="626" spans="1:8" ht="99.95" customHeight="1">
      <c r="A626" s="20"/>
      <c r="B626" s="10"/>
      <c r="C626" s="20" t="str">
        <f t="array" ref="C626">IFERROR(INDEX('10. Свод Перечней'!$C$4:$C$506,SMALL(IF("В"='10. Свод Перечней'!I621:Q1117,ROW('10. Свод Перечней'!C621:C1117)-3,""),ROW()-6)),"")</f>
        <v/>
      </c>
      <c r="D626" s="20"/>
      <c r="E626" s="20"/>
      <c r="F626" s="20"/>
      <c r="G626" s="9"/>
      <c r="H626" s="20"/>
    </row>
    <row r="627" spans="1:8" ht="99.95" customHeight="1">
      <c r="A627" s="20"/>
      <c r="B627" s="10"/>
      <c r="C627" s="20" t="str">
        <f t="array" ref="C627">IFERROR(INDEX('10. Свод Перечней'!$C$4:$C$506,SMALL(IF("В"='10. Свод Перечней'!I622:Q1118,ROW('10. Свод Перечней'!C622:C1118)-3,""),ROW()-6)),"")</f>
        <v/>
      </c>
      <c r="D627" s="20"/>
      <c r="E627" s="20"/>
      <c r="F627" s="20"/>
      <c r="G627" s="9"/>
      <c r="H627" s="20"/>
    </row>
    <row r="628" spans="1:8" ht="99.95" customHeight="1">
      <c r="A628" s="20"/>
      <c r="B628" s="10"/>
      <c r="C628" s="20" t="str">
        <f t="array" ref="C628">IFERROR(INDEX('10. Свод Перечней'!$C$4:$C$506,SMALL(IF("В"='10. Свод Перечней'!I623:Q1119,ROW('10. Свод Перечней'!C623:C1119)-3,""),ROW()-6)),"")</f>
        <v/>
      </c>
      <c r="D628" s="20"/>
      <c r="E628" s="20"/>
      <c r="F628" s="20"/>
      <c r="G628" s="9"/>
      <c r="H628" s="20"/>
    </row>
    <row r="629" spans="1:8" ht="99.95" customHeight="1">
      <c r="A629" s="20"/>
      <c r="B629" s="10"/>
      <c r="C629" s="20" t="str">
        <f t="array" ref="C629">IFERROR(INDEX('10. Свод Перечней'!$C$4:$C$506,SMALL(IF("В"='10. Свод Перечней'!I624:Q1120,ROW('10. Свод Перечней'!C624:C1120)-3,""),ROW()-6)),"")</f>
        <v/>
      </c>
      <c r="D629" s="20"/>
      <c r="E629" s="20"/>
      <c r="F629" s="20"/>
      <c r="G629" s="9"/>
      <c r="H629" s="20"/>
    </row>
    <row r="630" spans="1:8" ht="99.95" customHeight="1">
      <c r="A630" s="20"/>
      <c r="B630" s="10"/>
      <c r="C630" s="20" t="str">
        <f t="array" ref="C630">IFERROR(INDEX('10. Свод Перечней'!$C$4:$C$506,SMALL(IF("В"='10. Свод Перечней'!I625:Q1121,ROW('10. Свод Перечней'!C625:C1121)-3,""),ROW()-6)),"")</f>
        <v/>
      </c>
      <c r="D630" s="20"/>
      <c r="E630" s="20"/>
      <c r="F630" s="20"/>
      <c r="G630" s="9"/>
      <c r="H630" s="20"/>
    </row>
    <row r="631" spans="1:8" ht="99.95" customHeight="1">
      <c r="A631" s="20"/>
      <c r="B631" s="10"/>
      <c r="C631" s="20" t="str">
        <f t="array" ref="C631">IFERROR(INDEX('10. Свод Перечней'!$C$4:$C$506,SMALL(IF("В"='10. Свод Перечней'!I626:Q1122,ROW('10. Свод Перечней'!C626:C1122)-3,""),ROW()-6)),"")</f>
        <v/>
      </c>
      <c r="D631" s="20"/>
      <c r="E631" s="20"/>
      <c r="F631" s="20"/>
      <c r="G631" s="9"/>
      <c r="H631" s="20"/>
    </row>
    <row r="632" spans="1:8" ht="99.95" customHeight="1">
      <c r="A632" s="20"/>
      <c r="B632" s="10"/>
      <c r="C632" s="20" t="str">
        <f t="array" ref="C632">IFERROR(INDEX('10. Свод Перечней'!$C$4:$C$506,SMALL(IF("В"='10. Свод Перечней'!I627:Q1123,ROW('10. Свод Перечней'!C627:C1123)-3,""),ROW()-6)),"")</f>
        <v/>
      </c>
      <c r="D632" s="20"/>
      <c r="E632" s="20"/>
      <c r="F632" s="20"/>
      <c r="G632" s="9"/>
      <c r="H632" s="20"/>
    </row>
    <row r="633" spans="1:8" ht="99.95" customHeight="1">
      <c r="A633" s="20"/>
      <c r="B633" s="10"/>
      <c r="C633" s="20" t="str">
        <f t="array" ref="C633">IFERROR(INDEX('10. Свод Перечней'!$C$4:$C$506,SMALL(IF("В"='10. Свод Перечней'!I628:Q1124,ROW('10. Свод Перечней'!C628:C1124)-3,""),ROW()-6)),"")</f>
        <v/>
      </c>
      <c r="D633" s="20"/>
      <c r="E633" s="20"/>
      <c r="F633" s="20"/>
      <c r="G633" s="9"/>
      <c r="H633" s="20"/>
    </row>
    <row r="634" spans="1:8" ht="99.95" customHeight="1">
      <c r="A634" s="20"/>
      <c r="B634" s="10"/>
      <c r="C634" s="20" t="str">
        <f t="array" ref="C634">IFERROR(INDEX('10. Свод Перечней'!$C$4:$C$506,SMALL(IF("В"='10. Свод Перечней'!I629:Q1125,ROW('10. Свод Перечней'!C629:C1125)-3,""),ROW()-6)),"")</f>
        <v/>
      </c>
      <c r="D634" s="20"/>
      <c r="E634" s="20"/>
      <c r="F634" s="20"/>
      <c r="G634" s="9"/>
      <c r="H634" s="20"/>
    </row>
    <row r="635" spans="1:8" ht="99.95" customHeight="1">
      <c r="A635" s="20"/>
      <c r="B635" s="10"/>
      <c r="C635" s="20" t="str">
        <f t="array" ref="C635">IFERROR(INDEX('10. Свод Перечней'!$C$4:$C$506,SMALL(IF("В"='10. Свод Перечней'!I630:Q1126,ROW('10. Свод Перечней'!C630:C1126)-3,""),ROW()-6)),"")</f>
        <v/>
      </c>
      <c r="D635" s="20"/>
      <c r="E635" s="20"/>
      <c r="F635" s="20"/>
      <c r="G635" s="9"/>
      <c r="H635" s="20"/>
    </row>
    <row r="636" spans="1:8" ht="99.95" customHeight="1">
      <c r="A636" s="20"/>
      <c r="B636" s="10"/>
      <c r="C636" s="20" t="str">
        <f t="array" ref="C636">IFERROR(INDEX('10. Свод Перечней'!$C$4:$C$506,SMALL(IF("В"='10. Свод Перечней'!I631:Q1127,ROW('10. Свод Перечней'!C631:C1127)-3,""),ROW()-6)),"")</f>
        <v/>
      </c>
      <c r="D636" s="20"/>
      <c r="E636" s="20"/>
      <c r="F636" s="20"/>
      <c r="G636" s="9"/>
      <c r="H636" s="20"/>
    </row>
    <row r="637" spans="1:8" ht="99.95" customHeight="1">
      <c r="A637" s="20"/>
      <c r="B637" s="10"/>
      <c r="C637" s="20" t="str">
        <f t="array" ref="C637">IFERROR(INDEX('10. Свод Перечней'!$C$4:$C$506,SMALL(IF("В"='10. Свод Перечней'!I632:Q1128,ROW('10. Свод Перечней'!C632:C1128)-3,""),ROW()-6)),"")</f>
        <v/>
      </c>
      <c r="D637" s="20"/>
      <c r="E637" s="20"/>
      <c r="F637" s="20"/>
      <c r="G637" s="9"/>
      <c r="H637" s="20"/>
    </row>
    <row r="638" spans="1:8" ht="99.95" customHeight="1">
      <c r="A638" s="20"/>
      <c r="B638" s="10"/>
      <c r="C638" s="20" t="str">
        <f t="array" ref="C638">IFERROR(INDEX('10. Свод Перечней'!$C$4:$C$506,SMALL(IF("В"='10. Свод Перечней'!I633:Q1129,ROW('10. Свод Перечней'!C633:C1129)-3,""),ROW()-6)),"")</f>
        <v/>
      </c>
      <c r="D638" s="20"/>
      <c r="E638" s="20"/>
      <c r="F638" s="20"/>
      <c r="G638" s="9"/>
      <c r="H638" s="20"/>
    </row>
    <row r="639" spans="1:8" ht="99.95" customHeight="1">
      <c r="A639" s="20"/>
      <c r="B639" s="10"/>
      <c r="C639" s="20" t="str">
        <f t="array" ref="C639">IFERROR(INDEX('10. Свод Перечней'!$C$4:$C$506,SMALL(IF("В"='10. Свод Перечней'!I634:Q1130,ROW('10. Свод Перечней'!C634:C1130)-3,""),ROW()-6)),"")</f>
        <v/>
      </c>
      <c r="D639" s="20"/>
      <c r="E639" s="20"/>
      <c r="F639" s="20"/>
      <c r="G639" s="9"/>
      <c r="H639" s="20"/>
    </row>
    <row r="640" spans="1:8" ht="99.95" customHeight="1">
      <c r="A640" s="20"/>
      <c r="B640" s="10"/>
      <c r="C640" s="20" t="str">
        <f t="array" ref="C640">IFERROR(INDEX('10. Свод Перечней'!$C$4:$C$506,SMALL(IF("В"='10. Свод Перечней'!I635:Q1131,ROW('10. Свод Перечней'!C635:C1131)-3,""),ROW()-6)),"")</f>
        <v/>
      </c>
      <c r="D640" s="20"/>
      <c r="E640" s="20"/>
      <c r="F640" s="20"/>
      <c r="G640" s="9"/>
      <c r="H640" s="20"/>
    </row>
    <row r="641" spans="1:8" ht="99.95" customHeight="1">
      <c r="A641" s="20"/>
      <c r="B641" s="10"/>
      <c r="C641" s="20" t="str">
        <f t="array" ref="C641">IFERROR(INDEX('10. Свод Перечней'!$C$4:$C$506,SMALL(IF("В"='10. Свод Перечней'!I636:Q1132,ROW('10. Свод Перечней'!C636:C1132)-3,""),ROW()-6)),"")</f>
        <v/>
      </c>
      <c r="D641" s="20"/>
      <c r="E641" s="20"/>
      <c r="F641" s="20"/>
      <c r="G641" s="9"/>
      <c r="H641" s="20"/>
    </row>
    <row r="642" spans="1:8" ht="99.95" customHeight="1">
      <c r="A642" s="20"/>
      <c r="B642" s="10"/>
      <c r="C642" s="20" t="str">
        <f t="array" ref="C642">IFERROR(INDEX('10. Свод Перечней'!$C$4:$C$506,SMALL(IF("В"='10. Свод Перечней'!I637:Q1133,ROW('10. Свод Перечней'!C637:C1133)-3,""),ROW()-6)),"")</f>
        <v/>
      </c>
      <c r="D642" s="20"/>
      <c r="E642" s="20"/>
      <c r="F642" s="20"/>
      <c r="G642" s="9"/>
      <c r="H642" s="20"/>
    </row>
    <row r="643" spans="1:8" ht="99.95" customHeight="1">
      <c r="A643" s="20"/>
      <c r="B643" s="10"/>
      <c r="C643" s="20" t="str">
        <f t="array" ref="C643">IFERROR(INDEX('10. Свод Перечней'!$C$4:$C$506,SMALL(IF("В"='10. Свод Перечней'!I638:Q1134,ROW('10. Свод Перечней'!C638:C1134)-3,""),ROW()-6)),"")</f>
        <v/>
      </c>
      <c r="D643" s="20"/>
      <c r="E643" s="20"/>
      <c r="F643" s="20"/>
      <c r="G643" s="9"/>
      <c r="H643" s="20"/>
    </row>
    <row r="644" spans="1:8" ht="99.95" customHeight="1">
      <c r="A644" s="20"/>
      <c r="B644" s="10"/>
      <c r="C644" s="20" t="str">
        <f t="array" ref="C644">IFERROR(INDEX('10. Свод Перечней'!$C$4:$C$506,SMALL(IF("В"='10. Свод Перечней'!I639:Q1135,ROW('10. Свод Перечней'!C639:C1135)-3,""),ROW()-6)),"")</f>
        <v/>
      </c>
      <c r="D644" s="20"/>
      <c r="E644" s="20"/>
      <c r="F644" s="20"/>
      <c r="G644" s="9"/>
      <c r="H644" s="20"/>
    </row>
    <row r="645" spans="1:8" ht="99.95" customHeight="1">
      <c r="A645" s="20"/>
      <c r="B645" s="10"/>
      <c r="C645" s="20" t="str">
        <f t="array" ref="C645">IFERROR(INDEX('10. Свод Перечней'!$C$4:$C$506,SMALL(IF("В"='10. Свод Перечней'!I640:Q1136,ROW('10. Свод Перечней'!C640:C1136)-3,""),ROW()-6)),"")</f>
        <v/>
      </c>
      <c r="D645" s="20"/>
      <c r="E645" s="20"/>
      <c r="F645" s="20"/>
      <c r="G645" s="9"/>
      <c r="H645" s="20"/>
    </row>
    <row r="646" spans="1:8" ht="99.95" customHeight="1">
      <c r="A646" s="20"/>
      <c r="B646" s="10"/>
      <c r="C646" s="20" t="str">
        <f t="array" ref="C646">IFERROR(INDEX('10. Свод Перечней'!$C$4:$C$506,SMALL(IF("В"='10. Свод Перечней'!I641:Q1137,ROW('10. Свод Перечней'!C641:C1137)-3,""),ROW()-6)),"")</f>
        <v/>
      </c>
      <c r="D646" s="20"/>
      <c r="E646" s="20"/>
      <c r="F646" s="20"/>
      <c r="G646" s="9"/>
      <c r="H646" s="20"/>
    </row>
    <row r="647" spans="1:8" ht="99.95" customHeight="1">
      <c r="A647" s="20"/>
      <c r="B647" s="10"/>
      <c r="C647" s="20" t="str">
        <f t="array" ref="C647">IFERROR(INDEX('10. Свод Перечней'!$C$4:$C$506,SMALL(IF("В"='10. Свод Перечней'!I642:Q1138,ROW('10. Свод Перечней'!C642:C1138)-3,""),ROW()-6)),"")</f>
        <v/>
      </c>
      <c r="D647" s="20"/>
      <c r="E647" s="20"/>
      <c r="F647" s="20"/>
      <c r="G647" s="9"/>
      <c r="H647" s="20"/>
    </row>
    <row r="648" spans="1:8" ht="99.95" customHeight="1">
      <c r="A648" s="20"/>
      <c r="B648" s="10"/>
      <c r="C648" s="20" t="str">
        <f t="array" ref="C648">IFERROR(INDEX('10. Свод Перечней'!$C$4:$C$506,SMALL(IF("В"='10. Свод Перечней'!I643:Q1139,ROW('10. Свод Перечней'!C643:C1139)-3,""),ROW()-6)),"")</f>
        <v/>
      </c>
      <c r="D648" s="20"/>
      <c r="E648" s="20"/>
      <c r="F648" s="20"/>
      <c r="G648" s="9"/>
      <c r="H648" s="20"/>
    </row>
    <row r="649" spans="1:8" ht="99.95" customHeight="1">
      <c r="A649" s="20"/>
      <c r="B649" s="10"/>
      <c r="C649" s="20" t="str">
        <f t="array" ref="C649">IFERROR(INDEX('10. Свод Перечней'!$C$4:$C$506,SMALL(IF("В"='10. Свод Перечней'!I644:Q1140,ROW('10. Свод Перечней'!C644:C1140)-3,""),ROW()-6)),"")</f>
        <v/>
      </c>
      <c r="D649" s="20"/>
      <c r="E649" s="20"/>
      <c r="F649" s="20"/>
      <c r="G649" s="9"/>
      <c r="H649" s="20"/>
    </row>
    <row r="650" spans="1:8" ht="99.95" customHeight="1">
      <c r="A650" s="20"/>
      <c r="B650" s="10"/>
      <c r="C650" s="20" t="str">
        <f t="array" ref="C650">IFERROR(INDEX('10. Свод Перечней'!$C$4:$C$506,SMALL(IF("В"='10. Свод Перечней'!I645:Q1141,ROW('10. Свод Перечней'!C645:C1141)-3,""),ROW()-6)),"")</f>
        <v/>
      </c>
      <c r="D650" s="20"/>
      <c r="E650" s="20"/>
      <c r="F650" s="20"/>
      <c r="G650" s="9"/>
      <c r="H650" s="20"/>
    </row>
    <row r="651" spans="1:8" ht="99.95" customHeight="1">
      <c r="A651" s="20"/>
      <c r="B651" s="10"/>
      <c r="C651" s="20" t="str">
        <f t="array" ref="C651">IFERROR(INDEX('10. Свод Перечней'!$C$4:$C$506,SMALL(IF("В"='10. Свод Перечней'!I646:Q1142,ROW('10. Свод Перечней'!C646:C1142)-3,""),ROW()-6)),"")</f>
        <v/>
      </c>
      <c r="D651" s="20"/>
      <c r="E651" s="20"/>
      <c r="F651" s="20"/>
      <c r="G651" s="9"/>
      <c r="H651" s="20"/>
    </row>
    <row r="652" spans="1:8" ht="99.95" customHeight="1">
      <c r="A652" s="20"/>
      <c r="B652" s="10"/>
      <c r="C652" s="20" t="str">
        <f t="array" ref="C652">IFERROR(INDEX('10. Свод Перечней'!$C$4:$C$506,SMALL(IF("В"='10. Свод Перечней'!I647:Q1143,ROW('10. Свод Перечней'!C647:C1143)-3,""),ROW()-6)),"")</f>
        <v/>
      </c>
      <c r="D652" s="20"/>
      <c r="E652" s="20"/>
      <c r="F652" s="20"/>
      <c r="G652" s="9"/>
      <c r="H652" s="20"/>
    </row>
    <row r="653" spans="1:8" ht="99.95" customHeight="1">
      <c r="A653" s="20"/>
      <c r="B653" s="10"/>
      <c r="C653" s="20" t="str">
        <f t="array" ref="C653">IFERROR(INDEX('10. Свод Перечней'!$C$4:$C$506,SMALL(IF("В"='10. Свод Перечней'!I648:Q1144,ROW('10. Свод Перечней'!C648:C1144)-3,""),ROW()-6)),"")</f>
        <v/>
      </c>
      <c r="D653" s="20"/>
      <c r="E653" s="20"/>
      <c r="F653" s="20"/>
      <c r="G653" s="9"/>
      <c r="H653" s="20"/>
    </row>
    <row r="654" spans="1:8" ht="99.95" customHeight="1">
      <c r="A654" s="20"/>
      <c r="B654" s="10"/>
      <c r="C654" s="20" t="str">
        <f t="array" ref="C654">IFERROR(INDEX('10. Свод Перечней'!$C$4:$C$506,SMALL(IF("В"='10. Свод Перечней'!I649:Q1145,ROW('10. Свод Перечней'!C649:C1145)-3,""),ROW()-6)),"")</f>
        <v/>
      </c>
      <c r="D654" s="20"/>
      <c r="E654" s="20"/>
      <c r="F654" s="20"/>
      <c r="G654" s="9"/>
      <c r="H654" s="20"/>
    </row>
    <row r="655" spans="1:8" ht="99.95" customHeight="1">
      <c r="A655" s="20"/>
      <c r="B655" s="10"/>
      <c r="C655" s="20" t="str">
        <f t="array" ref="C655">IFERROR(INDEX('10. Свод Перечней'!$C$4:$C$506,SMALL(IF("В"='10. Свод Перечней'!I650:Q1146,ROW('10. Свод Перечней'!C650:C1146)-3,""),ROW()-6)),"")</f>
        <v/>
      </c>
      <c r="D655" s="20"/>
      <c r="E655" s="20"/>
      <c r="F655" s="20"/>
      <c r="G655" s="9"/>
      <c r="H655" s="20"/>
    </row>
    <row r="656" spans="1:8" ht="99.95" customHeight="1">
      <c r="A656" s="20"/>
      <c r="B656" s="10"/>
      <c r="C656" s="20" t="str">
        <f t="array" ref="C656">IFERROR(INDEX('10. Свод Перечней'!$C$4:$C$506,SMALL(IF("В"='10. Свод Перечней'!I651:Q1147,ROW('10. Свод Перечней'!C651:C1147)-3,""),ROW()-6)),"")</f>
        <v/>
      </c>
      <c r="D656" s="20"/>
      <c r="E656" s="20"/>
      <c r="F656" s="20"/>
      <c r="G656" s="9"/>
      <c r="H656" s="20"/>
    </row>
    <row r="657" spans="1:8" ht="99.95" customHeight="1">
      <c r="A657" s="20"/>
      <c r="B657" s="10"/>
      <c r="C657" s="20" t="str">
        <f t="array" ref="C657">IFERROR(INDEX('10. Свод Перечней'!$C$4:$C$506,SMALL(IF("В"='10. Свод Перечней'!I652:Q1148,ROW('10. Свод Перечней'!C652:C1148)-3,""),ROW()-6)),"")</f>
        <v/>
      </c>
      <c r="D657" s="20"/>
      <c r="E657" s="20"/>
      <c r="F657" s="20"/>
      <c r="G657" s="9"/>
      <c r="H657" s="20"/>
    </row>
    <row r="658" spans="1:8" ht="99.95" customHeight="1">
      <c r="A658" s="20"/>
      <c r="B658" s="10"/>
      <c r="C658" s="20" t="str">
        <f t="array" ref="C658">IFERROR(INDEX('10. Свод Перечней'!$C$4:$C$506,SMALL(IF("В"='10. Свод Перечней'!I653:Q1149,ROW('10. Свод Перечней'!C653:C1149)-3,""),ROW()-6)),"")</f>
        <v/>
      </c>
      <c r="D658" s="20"/>
      <c r="E658" s="20"/>
      <c r="F658" s="20"/>
      <c r="G658" s="9"/>
      <c r="H658" s="20"/>
    </row>
    <row r="659" spans="1:8" ht="99.95" customHeight="1">
      <c r="A659" s="20"/>
      <c r="B659" s="10"/>
      <c r="C659" s="20" t="str">
        <f t="array" ref="C659">IFERROR(INDEX('10. Свод Перечней'!$C$4:$C$506,SMALL(IF("В"='10. Свод Перечней'!I654:Q1150,ROW('10. Свод Перечней'!C654:C1150)-3,""),ROW()-6)),"")</f>
        <v/>
      </c>
      <c r="D659" s="20"/>
      <c r="E659" s="20"/>
      <c r="F659" s="20"/>
      <c r="G659" s="9"/>
      <c r="H659" s="20"/>
    </row>
    <row r="660" spans="1:8" ht="99.95" customHeight="1">
      <c r="A660" s="20"/>
      <c r="B660" s="10"/>
      <c r="C660" s="20" t="str">
        <f t="array" ref="C660">IFERROR(INDEX('10. Свод Перечней'!$C$4:$C$506,SMALL(IF("В"='10. Свод Перечней'!I655:Q1151,ROW('10. Свод Перечней'!C655:C1151)-3,""),ROW()-6)),"")</f>
        <v/>
      </c>
      <c r="D660" s="20"/>
      <c r="E660" s="20"/>
      <c r="F660" s="20"/>
      <c r="G660" s="9"/>
      <c r="H660" s="20"/>
    </row>
    <row r="661" spans="1:8" ht="99.95" customHeight="1">
      <c r="A661" s="20"/>
      <c r="B661" s="10"/>
      <c r="C661" s="20" t="str">
        <f t="array" ref="C661">IFERROR(INDEX('10. Свод Перечней'!$C$4:$C$506,SMALL(IF("В"='10. Свод Перечней'!I656:Q1152,ROW('10. Свод Перечней'!C656:C1152)-3,""),ROW()-6)),"")</f>
        <v/>
      </c>
      <c r="D661" s="20"/>
      <c r="E661" s="20"/>
      <c r="F661" s="20"/>
      <c r="G661" s="9"/>
      <c r="H661" s="20"/>
    </row>
    <row r="662" spans="1:8" ht="99.95" customHeight="1">
      <c r="A662" s="20"/>
      <c r="B662" s="10"/>
      <c r="C662" s="20" t="str">
        <f t="array" ref="C662">IFERROR(INDEX('10. Свод Перечней'!$C$4:$C$506,SMALL(IF("В"='10. Свод Перечней'!I657:Q1153,ROW('10. Свод Перечней'!C657:C1153)-3,""),ROW()-6)),"")</f>
        <v/>
      </c>
      <c r="D662" s="20"/>
      <c r="E662" s="20"/>
      <c r="F662" s="20"/>
      <c r="G662" s="9"/>
      <c r="H662" s="20"/>
    </row>
    <row r="663" spans="1:8" ht="99.95" customHeight="1">
      <c r="A663" s="20"/>
      <c r="B663" s="10"/>
      <c r="C663" s="20" t="str">
        <f t="array" ref="C663">IFERROR(INDEX('10. Свод Перечней'!$C$4:$C$506,SMALL(IF("В"='10. Свод Перечней'!I658:Q1154,ROW('10. Свод Перечней'!C658:C1154)-3,""),ROW()-6)),"")</f>
        <v/>
      </c>
      <c r="D663" s="20"/>
      <c r="E663" s="20"/>
      <c r="F663" s="20"/>
      <c r="G663" s="9"/>
      <c r="H663" s="20"/>
    </row>
    <row r="664" spans="1:8" ht="99.95" customHeight="1">
      <c r="A664" s="20"/>
      <c r="B664" s="10"/>
      <c r="C664" s="20" t="str">
        <f t="array" ref="C664">IFERROR(INDEX('10. Свод Перечней'!$C$4:$C$506,SMALL(IF("В"='10. Свод Перечней'!I659:Q1155,ROW('10. Свод Перечней'!C659:C1155)-3,""),ROW()-6)),"")</f>
        <v/>
      </c>
      <c r="D664" s="20"/>
      <c r="E664" s="20"/>
      <c r="F664" s="20"/>
      <c r="G664" s="9"/>
      <c r="H664" s="20"/>
    </row>
    <row r="665" spans="1:8" ht="99.95" customHeight="1">
      <c r="A665" s="20"/>
      <c r="B665" s="10"/>
      <c r="C665" s="20" t="str">
        <f t="array" ref="C665">IFERROR(INDEX('10. Свод Перечней'!$C$4:$C$506,SMALL(IF("В"='10. Свод Перечней'!I660:Q1156,ROW('10. Свод Перечней'!C660:C1156)-3,""),ROW()-6)),"")</f>
        <v/>
      </c>
      <c r="D665" s="20"/>
      <c r="E665" s="20"/>
      <c r="F665" s="20"/>
      <c r="G665" s="9"/>
      <c r="H665" s="20"/>
    </row>
    <row r="666" spans="1:8" ht="99.95" customHeight="1">
      <c r="A666" s="20"/>
      <c r="B666" s="10"/>
      <c r="C666" s="20" t="str">
        <f t="array" ref="C666">IFERROR(INDEX('10. Свод Перечней'!$C$4:$C$506,SMALL(IF("В"='10. Свод Перечней'!I661:Q1157,ROW('10. Свод Перечней'!C661:C1157)-3,""),ROW()-6)),"")</f>
        <v/>
      </c>
      <c r="D666" s="20"/>
      <c r="E666" s="20"/>
      <c r="F666" s="20"/>
      <c r="G666" s="9"/>
      <c r="H666" s="20"/>
    </row>
    <row r="667" spans="1:8" ht="99.95" customHeight="1">
      <c r="A667" s="20"/>
      <c r="B667" s="10"/>
      <c r="C667" s="20" t="str">
        <f t="array" ref="C667">IFERROR(INDEX('10. Свод Перечней'!$C$4:$C$506,SMALL(IF("В"='10. Свод Перечней'!I662:Q1158,ROW('10. Свод Перечней'!C662:C1158)-3,""),ROW()-6)),"")</f>
        <v/>
      </c>
      <c r="D667" s="20"/>
      <c r="E667" s="20"/>
      <c r="F667" s="20"/>
      <c r="G667" s="9"/>
      <c r="H667" s="20"/>
    </row>
    <row r="668" spans="1:8" ht="99.95" customHeight="1">
      <c r="A668" s="20"/>
      <c r="B668" s="10"/>
      <c r="C668" s="20" t="str">
        <f t="array" ref="C668">IFERROR(INDEX('10. Свод Перечней'!$C$4:$C$506,SMALL(IF("В"='10. Свод Перечней'!I663:Q1159,ROW('10. Свод Перечней'!C663:C1159)-3,""),ROW()-6)),"")</f>
        <v/>
      </c>
      <c r="D668" s="20"/>
      <c r="E668" s="20"/>
      <c r="F668" s="20"/>
      <c r="G668" s="9"/>
      <c r="H668" s="20"/>
    </row>
    <row r="669" spans="1:8" ht="99.95" customHeight="1">
      <c r="A669" s="20"/>
      <c r="B669" s="10"/>
      <c r="C669" s="20" t="str">
        <f t="array" ref="C669">IFERROR(INDEX('10. Свод Перечней'!$C$4:$C$506,SMALL(IF("В"='10. Свод Перечней'!I664:Q1160,ROW('10. Свод Перечней'!C664:C1160)-3,""),ROW()-6)),"")</f>
        <v/>
      </c>
      <c r="D669" s="20"/>
      <c r="E669" s="20"/>
      <c r="F669" s="20"/>
      <c r="G669" s="9"/>
      <c r="H669" s="20"/>
    </row>
    <row r="670" spans="1:8" ht="99.95" customHeight="1">
      <c r="A670" s="20"/>
      <c r="B670" s="10"/>
      <c r="C670" s="20" t="str">
        <f t="array" ref="C670">IFERROR(INDEX('10. Свод Перечней'!$C$4:$C$506,SMALL(IF("В"='10. Свод Перечней'!I665:Q1161,ROW('10. Свод Перечней'!C665:C1161)-3,""),ROW()-6)),"")</f>
        <v/>
      </c>
      <c r="D670" s="20"/>
      <c r="E670" s="20"/>
      <c r="F670" s="20"/>
      <c r="G670" s="9"/>
      <c r="H670" s="20"/>
    </row>
    <row r="671" spans="1:8" ht="99.95" customHeight="1">
      <c r="A671" s="20"/>
      <c r="B671" s="10"/>
      <c r="C671" s="20" t="str">
        <f t="array" ref="C671">IFERROR(INDEX('10. Свод Перечней'!$C$4:$C$506,SMALL(IF("В"='10. Свод Перечней'!I666:Q1162,ROW('10. Свод Перечней'!C666:C1162)-3,""),ROW()-6)),"")</f>
        <v/>
      </c>
      <c r="D671" s="20"/>
      <c r="E671" s="20"/>
      <c r="F671" s="20"/>
      <c r="G671" s="9"/>
      <c r="H671" s="20"/>
    </row>
    <row r="672" spans="1:8" ht="99.95" customHeight="1">
      <c r="A672" s="20"/>
      <c r="B672" s="10"/>
      <c r="C672" s="20" t="str">
        <f t="array" ref="C672">IFERROR(INDEX('10. Свод Перечней'!$C$4:$C$506,SMALL(IF("В"='10. Свод Перечней'!I667:Q1163,ROW('10. Свод Перечней'!C667:C1163)-3,""),ROW()-6)),"")</f>
        <v/>
      </c>
      <c r="D672" s="20"/>
      <c r="E672" s="20"/>
      <c r="F672" s="20"/>
      <c r="G672" s="9"/>
      <c r="H672" s="20"/>
    </row>
    <row r="673" spans="1:8" ht="99.95" customHeight="1">
      <c r="A673" s="20"/>
      <c r="B673" s="10"/>
      <c r="C673" s="20" t="str">
        <f t="array" ref="C673">IFERROR(INDEX('10. Свод Перечней'!$C$4:$C$506,SMALL(IF("В"='10. Свод Перечней'!I668:Q1164,ROW('10. Свод Перечней'!C668:C1164)-3,""),ROW()-6)),"")</f>
        <v/>
      </c>
      <c r="D673" s="20"/>
      <c r="E673" s="20"/>
      <c r="F673" s="20"/>
      <c r="G673" s="9"/>
      <c r="H673" s="20"/>
    </row>
    <row r="674" spans="1:8" ht="99.95" customHeight="1">
      <c r="A674" s="20"/>
      <c r="B674" s="10"/>
      <c r="C674" s="20" t="str">
        <f t="array" ref="C674">IFERROR(INDEX('10. Свод Перечней'!$C$4:$C$506,SMALL(IF("В"='10. Свод Перечней'!I669:Q1165,ROW('10. Свод Перечней'!C669:C1165)-3,""),ROW()-6)),"")</f>
        <v/>
      </c>
      <c r="D674" s="20"/>
      <c r="E674" s="20"/>
      <c r="F674" s="20"/>
      <c r="G674" s="9"/>
      <c r="H674" s="20"/>
    </row>
    <row r="675" spans="1:8" ht="99.95" customHeight="1">
      <c r="A675" s="20"/>
      <c r="B675" s="10"/>
      <c r="C675" s="20" t="str">
        <f t="array" ref="C675">IFERROR(INDEX('10. Свод Перечней'!$C$4:$C$506,SMALL(IF("В"='10. Свод Перечней'!I670:Q1166,ROW('10. Свод Перечней'!C670:C1166)-3,""),ROW()-6)),"")</f>
        <v/>
      </c>
      <c r="D675" s="20"/>
      <c r="E675" s="20"/>
      <c r="F675" s="20"/>
      <c r="G675" s="9"/>
      <c r="H675" s="20"/>
    </row>
    <row r="676" spans="1:8" ht="99.95" customHeight="1">
      <c r="A676" s="20"/>
      <c r="B676" s="10"/>
      <c r="C676" s="20" t="str">
        <f t="array" ref="C676">IFERROR(INDEX('10. Свод Перечней'!$C$4:$C$506,SMALL(IF("В"='10. Свод Перечней'!I671:Q1167,ROW('10. Свод Перечней'!C671:C1167)-3,""),ROW()-6)),"")</f>
        <v/>
      </c>
      <c r="D676" s="20"/>
      <c r="E676" s="20"/>
      <c r="F676" s="20"/>
      <c r="G676" s="9"/>
      <c r="H676" s="20"/>
    </row>
    <row r="677" spans="1:8" ht="99.95" customHeight="1">
      <c r="A677" s="20"/>
      <c r="B677" s="10"/>
      <c r="C677" s="20" t="str">
        <f t="array" ref="C677">IFERROR(INDEX('10. Свод Перечней'!$C$4:$C$506,SMALL(IF("В"='10. Свод Перечней'!I672:Q1168,ROW('10. Свод Перечней'!C672:C1168)-3,""),ROW()-6)),"")</f>
        <v/>
      </c>
      <c r="D677" s="20"/>
      <c r="E677" s="20"/>
      <c r="F677" s="20"/>
      <c r="G677" s="9"/>
      <c r="H677" s="20"/>
    </row>
    <row r="678" spans="1:8" ht="99.95" customHeight="1">
      <c r="A678" s="20"/>
      <c r="B678" s="10"/>
      <c r="C678" s="20" t="str">
        <f t="array" ref="C678">IFERROR(INDEX('10. Свод Перечней'!$C$4:$C$506,SMALL(IF("В"='10. Свод Перечней'!I673:Q1169,ROW('10. Свод Перечней'!C673:C1169)-3,""),ROW()-6)),"")</f>
        <v/>
      </c>
      <c r="D678" s="20"/>
      <c r="E678" s="20"/>
      <c r="F678" s="20"/>
      <c r="G678" s="9"/>
      <c r="H678" s="20"/>
    </row>
    <row r="679" spans="1:8" ht="99.95" customHeight="1">
      <c r="A679" s="20"/>
      <c r="B679" s="10"/>
      <c r="C679" s="20" t="str">
        <f t="array" ref="C679">IFERROR(INDEX('10. Свод Перечней'!$C$4:$C$506,SMALL(IF("В"='10. Свод Перечней'!I674:Q1170,ROW('10. Свод Перечней'!C674:C1170)-3,""),ROW()-6)),"")</f>
        <v/>
      </c>
      <c r="D679" s="20"/>
      <c r="E679" s="20"/>
      <c r="F679" s="20"/>
      <c r="G679" s="9"/>
      <c r="H679" s="20"/>
    </row>
    <row r="680" spans="1:8" ht="99.95" customHeight="1">
      <c r="A680" s="20"/>
      <c r="B680" s="10"/>
      <c r="C680" s="20" t="str">
        <f t="array" ref="C680">IFERROR(INDEX('10. Свод Перечней'!$C$4:$C$506,SMALL(IF("В"='10. Свод Перечней'!I675:Q1171,ROW('10. Свод Перечней'!C675:C1171)-3,""),ROW()-6)),"")</f>
        <v/>
      </c>
      <c r="D680" s="20"/>
      <c r="E680" s="20"/>
      <c r="F680" s="20"/>
      <c r="G680" s="9"/>
      <c r="H680" s="20"/>
    </row>
    <row r="681" spans="1:8" ht="99.95" customHeight="1">
      <c r="A681" s="20"/>
      <c r="B681" s="10"/>
      <c r="C681" s="20" t="str">
        <f t="array" ref="C681">IFERROR(INDEX('10. Свод Перечней'!$C$4:$C$506,SMALL(IF("В"='10. Свод Перечней'!I676:Q1172,ROW('10. Свод Перечней'!C676:C1172)-3,""),ROW()-6)),"")</f>
        <v/>
      </c>
      <c r="D681" s="20"/>
      <c r="E681" s="20"/>
      <c r="F681" s="20"/>
      <c r="G681" s="9"/>
      <c r="H681" s="20"/>
    </row>
    <row r="682" spans="1:8" ht="99.95" customHeight="1">
      <c r="A682" s="20"/>
      <c r="B682" s="10"/>
      <c r="C682" s="20" t="str">
        <f t="array" ref="C682">IFERROR(INDEX('10. Свод Перечней'!$C$4:$C$506,SMALL(IF("В"='10. Свод Перечней'!I677:Q1173,ROW('10. Свод Перечней'!C677:C1173)-3,""),ROW()-6)),"")</f>
        <v/>
      </c>
      <c r="D682" s="20"/>
      <c r="E682" s="20"/>
      <c r="F682" s="20"/>
      <c r="G682" s="9"/>
      <c r="H682" s="20"/>
    </row>
    <row r="683" spans="1:8" ht="99.95" customHeight="1">
      <c r="A683" s="20"/>
      <c r="B683" s="10"/>
      <c r="C683" s="20" t="str">
        <f t="array" ref="C683">IFERROR(INDEX('10. Свод Перечней'!$C$4:$C$506,SMALL(IF("В"='10. Свод Перечней'!I678:Q1174,ROW('10. Свод Перечней'!C678:C1174)-3,""),ROW()-6)),"")</f>
        <v/>
      </c>
      <c r="D683" s="20"/>
      <c r="E683" s="20"/>
      <c r="F683" s="20"/>
      <c r="G683" s="9"/>
      <c r="H683" s="20"/>
    </row>
    <row r="684" spans="1:8" ht="99.95" customHeight="1">
      <c r="A684" s="20"/>
      <c r="B684" s="10"/>
      <c r="C684" s="20" t="str">
        <f t="array" ref="C684">IFERROR(INDEX('10. Свод Перечней'!$C$4:$C$506,SMALL(IF("В"='10. Свод Перечней'!I679:Q1175,ROW('10. Свод Перечней'!C679:C1175)-3,""),ROW()-6)),"")</f>
        <v/>
      </c>
      <c r="D684" s="20"/>
      <c r="E684" s="20"/>
      <c r="F684" s="20"/>
      <c r="G684" s="9"/>
      <c r="H684" s="20"/>
    </row>
    <row r="685" spans="1:8" ht="99.95" customHeight="1">
      <c r="A685" s="20"/>
      <c r="B685" s="10"/>
      <c r="C685" s="20" t="str">
        <f t="array" ref="C685">IFERROR(INDEX('10. Свод Перечней'!$C$4:$C$506,SMALL(IF("В"='10. Свод Перечней'!I680:Q1176,ROW('10. Свод Перечней'!C680:C1176)-3,""),ROW()-6)),"")</f>
        <v/>
      </c>
      <c r="D685" s="20"/>
      <c r="E685" s="20"/>
      <c r="F685" s="20"/>
      <c r="G685" s="9"/>
      <c r="H685" s="20"/>
    </row>
    <row r="686" spans="1:8" ht="99.95" customHeight="1">
      <c r="A686" s="20"/>
      <c r="B686" s="10"/>
      <c r="C686" s="20" t="str">
        <f t="array" ref="C686">IFERROR(INDEX('10. Свод Перечней'!$C$4:$C$506,SMALL(IF("В"='10. Свод Перечней'!I681:Q1177,ROW('10. Свод Перечней'!C681:C1177)-3,""),ROW()-6)),"")</f>
        <v/>
      </c>
      <c r="D686" s="20"/>
      <c r="E686" s="20"/>
      <c r="F686" s="20"/>
      <c r="G686" s="9"/>
      <c r="H686" s="20"/>
    </row>
    <row r="687" spans="1:8" ht="99.95" customHeight="1">
      <c r="A687" s="20"/>
      <c r="B687" s="10"/>
      <c r="C687" s="20" t="str">
        <f t="array" ref="C687">IFERROR(INDEX('10. Свод Перечней'!$C$4:$C$506,SMALL(IF("В"='10. Свод Перечней'!I682:Q1178,ROW('10. Свод Перечней'!C682:C1178)-3,""),ROW()-6)),"")</f>
        <v/>
      </c>
      <c r="D687" s="20"/>
      <c r="E687" s="20"/>
      <c r="F687" s="20"/>
      <c r="G687" s="9"/>
      <c r="H687" s="20"/>
    </row>
    <row r="688" spans="1:8" ht="99.95" customHeight="1">
      <c r="A688" s="20"/>
      <c r="B688" s="10"/>
      <c r="C688" s="20" t="str">
        <f t="array" ref="C688">IFERROR(INDEX('10. Свод Перечней'!$C$4:$C$506,SMALL(IF("В"='10. Свод Перечней'!I683:Q1179,ROW('10. Свод Перечней'!C683:C1179)-3,""),ROW()-6)),"")</f>
        <v/>
      </c>
      <c r="D688" s="20"/>
      <c r="E688" s="20"/>
      <c r="F688" s="20"/>
      <c r="G688" s="9"/>
      <c r="H688" s="20"/>
    </row>
    <row r="689" spans="1:8" ht="99.95" customHeight="1">
      <c r="A689" s="20"/>
      <c r="B689" s="10"/>
      <c r="C689" s="20" t="str">
        <f t="array" ref="C689">IFERROR(INDEX('10. Свод Перечней'!$C$4:$C$506,SMALL(IF("В"='10. Свод Перечней'!I684:Q1180,ROW('10. Свод Перечней'!C684:C1180)-3,""),ROW()-6)),"")</f>
        <v/>
      </c>
      <c r="D689" s="20"/>
      <c r="E689" s="20"/>
      <c r="F689" s="20"/>
      <c r="G689" s="9"/>
      <c r="H689" s="20"/>
    </row>
    <row r="690" spans="1:8" ht="99.95" customHeight="1">
      <c r="A690" s="20"/>
      <c r="B690" s="10"/>
      <c r="C690" s="20" t="str">
        <f t="array" ref="C690">IFERROR(INDEX('10. Свод Перечней'!$C$4:$C$506,SMALL(IF("В"='10. Свод Перечней'!I685:Q1181,ROW('10. Свод Перечней'!C685:C1181)-3,""),ROW()-6)),"")</f>
        <v/>
      </c>
      <c r="D690" s="20"/>
      <c r="E690" s="20"/>
      <c r="F690" s="20"/>
      <c r="G690" s="9"/>
      <c r="H690" s="20"/>
    </row>
    <row r="691" spans="1:8" ht="99.95" customHeight="1">
      <c r="A691" s="20"/>
      <c r="B691" s="10"/>
      <c r="C691" s="20" t="str">
        <f t="array" ref="C691">IFERROR(INDEX('10. Свод Перечней'!$C$4:$C$506,SMALL(IF("В"='10. Свод Перечней'!I686:Q1182,ROW('10. Свод Перечней'!C686:C1182)-3,""),ROW()-6)),"")</f>
        <v/>
      </c>
      <c r="D691" s="20"/>
      <c r="E691" s="20"/>
      <c r="F691" s="20"/>
      <c r="G691" s="9"/>
      <c r="H691" s="20"/>
    </row>
    <row r="692" spans="1:8" ht="99.95" customHeight="1">
      <c r="A692" s="20"/>
      <c r="B692" s="10"/>
      <c r="C692" s="20" t="str">
        <f t="array" ref="C692">IFERROR(INDEX('10. Свод Перечней'!$C$4:$C$506,SMALL(IF("В"='10. Свод Перечней'!I687:Q1183,ROW('10. Свод Перечней'!C687:C1183)-3,""),ROW()-6)),"")</f>
        <v/>
      </c>
      <c r="D692" s="20"/>
      <c r="E692" s="20"/>
      <c r="F692" s="20"/>
      <c r="G692" s="9"/>
      <c r="H692" s="20"/>
    </row>
    <row r="693" spans="1:8" ht="99.95" customHeight="1">
      <c r="A693" s="20"/>
      <c r="B693" s="10"/>
      <c r="C693" s="20" t="str">
        <f t="array" ref="C693">IFERROR(INDEX('10. Свод Перечней'!$C$4:$C$506,SMALL(IF("В"='10. Свод Перечней'!I688:Q1184,ROW('10. Свод Перечней'!C688:C1184)-3,""),ROW()-6)),"")</f>
        <v/>
      </c>
      <c r="D693" s="20"/>
      <c r="E693" s="20"/>
      <c r="F693" s="20"/>
      <c r="G693" s="9"/>
      <c r="H693" s="20"/>
    </row>
    <row r="694" spans="1:8" ht="99.95" customHeight="1">
      <c r="A694" s="20"/>
      <c r="B694" s="10"/>
      <c r="C694" s="20" t="str">
        <f t="array" ref="C694">IFERROR(INDEX('10. Свод Перечней'!$C$4:$C$506,SMALL(IF("В"='10. Свод Перечней'!I689:Q1185,ROW('10. Свод Перечней'!C689:C1185)-3,""),ROW()-6)),"")</f>
        <v/>
      </c>
      <c r="D694" s="20"/>
      <c r="E694" s="20"/>
      <c r="F694" s="20"/>
      <c r="G694" s="9"/>
      <c r="H694" s="20"/>
    </row>
    <row r="695" spans="1:8" ht="99.95" customHeight="1">
      <c r="A695" s="20"/>
      <c r="B695" s="10"/>
      <c r="C695" s="20" t="str">
        <f t="array" ref="C695">IFERROR(INDEX('10. Свод Перечней'!$C$4:$C$506,SMALL(IF("В"='10. Свод Перечней'!I690:Q1186,ROW('10. Свод Перечней'!C690:C1186)-3,""),ROW()-6)),"")</f>
        <v/>
      </c>
      <c r="D695" s="20"/>
      <c r="E695" s="20"/>
      <c r="F695" s="20"/>
      <c r="G695" s="9"/>
      <c r="H695" s="20"/>
    </row>
    <row r="696" spans="1:8" ht="99.95" customHeight="1">
      <c r="A696" s="20"/>
      <c r="B696" s="10"/>
      <c r="C696" s="20" t="str">
        <f t="array" ref="C696">IFERROR(INDEX('10. Свод Перечней'!$C$4:$C$506,SMALL(IF("В"='10. Свод Перечней'!I691:Q1187,ROW('10. Свод Перечней'!C691:C1187)-3,""),ROW()-6)),"")</f>
        <v/>
      </c>
      <c r="D696" s="20"/>
      <c r="E696" s="20"/>
      <c r="F696" s="20"/>
      <c r="G696" s="9"/>
      <c r="H696" s="20"/>
    </row>
    <row r="697" spans="1:8" ht="99.95" customHeight="1">
      <c r="A697" s="20"/>
      <c r="B697" s="10"/>
      <c r="C697" s="20" t="str">
        <f t="array" ref="C697">IFERROR(INDEX('10. Свод Перечней'!$C$4:$C$506,SMALL(IF("В"='10. Свод Перечней'!I692:Q1188,ROW('10. Свод Перечней'!C692:C1188)-3,""),ROW()-6)),"")</f>
        <v/>
      </c>
      <c r="D697" s="20"/>
      <c r="E697" s="20"/>
      <c r="F697" s="20"/>
      <c r="G697" s="9"/>
      <c r="H697" s="20"/>
    </row>
    <row r="698" spans="1:8" ht="99.95" customHeight="1">
      <c r="A698" s="20"/>
      <c r="B698" s="10"/>
      <c r="C698" s="20" t="str">
        <f t="array" ref="C698">IFERROR(INDEX('10. Свод Перечней'!$C$4:$C$506,SMALL(IF("В"='10. Свод Перечней'!I693:Q1189,ROW('10. Свод Перечней'!C693:C1189)-3,""),ROW()-6)),"")</f>
        <v/>
      </c>
      <c r="D698" s="20"/>
      <c r="E698" s="20"/>
      <c r="F698" s="20"/>
      <c r="G698" s="9"/>
      <c r="H698" s="20"/>
    </row>
    <row r="699" spans="1:8" ht="99.95" customHeight="1">
      <c r="A699" s="20"/>
      <c r="B699" s="10"/>
      <c r="C699" s="20" t="str">
        <f t="array" ref="C699">IFERROR(INDEX('10. Свод Перечней'!$C$4:$C$506,SMALL(IF("В"='10. Свод Перечней'!I694:Q1190,ROW('10. Свод Перечней'!C694:C1190)-3,""),ROW()-6)),"")</f>
        <v/>
      </c>
      <c r="D699" s="20"/>
      <c r="E699" s="20"/>
      <c r="F699" s="20"/>
      <c r="G699" s="9"/>
      <c r="H699" s="20"/>
    </row>
    <row r="700" spans="1:8" ht="99.95" customHeight="1">
      <c r="A700" s="20"/>
      <c r="B700" s="10"/>
      <c r="C700" s="20" t="str">
        <f t="array" ref="C700">IFERROR(INDEX('10. Свод Перечней'!$C$4:$C$506,SMALL(IF("В"='10. Свод Перечней'!I695:Q1191,ROW('10. Свод Перечней'!C695:C1191)-3,""),ROW()-6)),"")</f>
        <v/>
      </c>
      <c r="D700" s="20"/>
      <c r="E700" s="20"/>
      <c r="F700" s="20"/>
      <c r="G700" s="9"/>
      <c r="H700" s="20"/>
    </row>
    <row r="701" spans="1:8" ht="99.95" customHeight="1">
      <c r="A701" s="20"/>
      <c r="B701" s="10"/>
      <c r="C701" s="20" t="str">
        <f t="array" ref="C701">IFERROR(INDEX('10. Свод Перечней'!$C$4:$C$506,SMALL(IF("В"='10. Свод Перечней'!I696:Q1192,ROW('10. Свод Перечней'!C696:C1192)-3,""),ROW()-6)),"")</f>
        <v/>
      </c>
      <c r="D701" s="20"/>
      <c r="E701" s="20"/>
      <c r="F701" s="20"/>
      <c r="G701" s="9"/>
      <c r="H701" s="20"/>
    </row>
    <row r="702" spans="1:8" ht="99.95" customHeight="1">
      <c r="A702" s="20"/>
      <c r="B702" s="10"/>
      <c r="C702" s="20" t="str">
        <f t="array" ref="C702">IFERROR(INDEX('10. Свод Перечней'!$C$4:$C$506,SMALL(IF("В"='10. Свод Перечней'!I697:Q1193,ROW('10. Свод Перечней'!C697:C1193)-3,""),ROW()-6)),"")</f>
        <v/>
      </c>
      <c r="D702" s="20"/>
      <c r="E702" s="20"/>
      <c r="F702" s="20"/>
      <c r="G702" s="9"/>
      <c r="H702" s="20"/>
    </row>
    <row r="703" spans="1:8" ht="99.95" customHeight="1">
      <c r="A703" s="20"/>
      <c r="B703" s="10"/>
      <c r="C703" s="20" t="str">
        <f t="array" ref="C703">IFERROR(INDEX('10. Свод Перечней'!$C$4:$C$506,SMALL(IF("В"='10. Свод Перечней'!I698:Q1194,ROW('10. Свод Перечней'!C698:C1194)-3,""),ROW()-6)),"")</f>
        <v/>
      </c>
      <c r="D703" s="20"/>
      <c r="E703" s="20"/>
      <c r="F703" s="20"/>
      <c r="G703" s="9"/>
      <c r="H703" s="20"/>
    </row>
    <row r="704" spans="1:8" ht="99.95" customHeight="1">
      <c r="A704" s="20"/>
      <c r="B704" s="10"/>
      <c r="C704" s="20" t="str">
        <f t="array" ref="C704">IFERROR(INDEX('10. Свод Перечней'!$C$4:$C$506,SMALL(IF("В"='10. Свод Перечней'!I699:Q1195,ROW('10. Свод Перечней'!C699:C1195)-3,""),ROW()-6)),"")</f>
        <v/>
      </c>
      <c r="D704" s="20"/>
      <c r="E704" s="20"/>
      <c r="F704" s="20"/>
      <c r="G704" s="9"/>
      <c r="H704" s="20"/>
    </row>
    <row r="705" spans="1:8" ht="99.95" customHeight="1">
      <c r="A705" s="20"/>
      <c r="B705" s="10"/>
      <c r="C705" s="20" t="str">
        <f t="array" ref="C705">IFERROR(INDEX('10. Свод Перечней'!$C$4:$C$506,SMALL(IF("В"='10. Свод Перечней'!I700:Q1196,ROW('10. Свод Перечней'!C700:C1196)-3,""),ROW()-6)),"")</f>
        <v/>
      </c>
      <c r="D705" s="20"/>
      <c r="E705" s="20"/>
      <c r="F705" s="20"/>
      <c r="G705" s="9"/>
      <c r="H705" s="20"/>
    </row>
    <row r="706" spans="1:8" ht="99.95" customHeight="1">
      <c r="A706" s="20"/>
      <c r="B706" s="10"/>
      <c r="C706" s="20" t="str">
        <f t="array" ref="C706">IFERROR(INDEX('10. Свод Перечней'!$C$4:$C$506,SMALL(IF("В"='10. Свод Перечней'!I701:Q1197,ROW('10. Свод Перечней'!C701:C1197)-3,""),ROW()-6)),"")</f>
        <v/>
      </c>
      <c r="D706" s="20"/>
      <c r="E706" s="20"/>
      <c r="F706" s="20"/>
      <c r="G706" s="9"/>
      <c r="H706" s="20"/>
    </row>
    <row r="707" spans="1:8" ht="99.95" customHeight="1">
      <c r="A707" s="20"/>
      <c r="B707" s="10"/>
      <c r="C707" s="20" t="str">
        <f t="array" ref="C707">IFERROR(INDEX('10. Свод Перечней'!$C$4:$C$506,SMALL(IF("В"='10. Свод Перечней'!I702:Q1198,ROW('10. Свод Перечней'!C702:C1198)-3,""),ROW()-6)),"")</f>
        <v/>
      </c>
      <c r="D707" s="20"/>
      <c r="E707" s="20"/>
      <c r="F707" s="20"/>
      <c r="G707" s="9"/>
      <c r="H707" s="20"/>
    </row>
    <row r="708" spans="1:8" ht="99.95" customHeight="1">
      <c r="A708" s="20"/>
      <c r="B708" s="10"/>
      <c r="C708" s="20" t="str">
        <f t="array" ref="C708">IFERROR(INDEX('10. Свод Перечней'!$C$4:$C$506,SMALL(IF("В"='10. Свод Перечней'!I703:Q1199,ROW('10. Свод Перечней'!C703:C1199)-3,""),ROW()-6)),"")</f>
        <v/>
      </c>
      <c r="D708" s="20"/>
      <c r="E708" s="20"/>
      <c r="F708" s="20"/>
      <c r="G708" s="9"/>
      <c r="H708" s="20"/>
    </row>
    <row r="709" spans="1:8" ht="99.95" customHeight="1">
      <c r="A709" s="20"/>
      <c r="B709" s="10"/>
      <c r="C709" s="20" t="str">
        <f t="array" ref="C709">IFERROR(INDEX('10. Свод Перечней'!$C$4:$C$506,SMALL(IF("В"='10. Свод Перечней'!I704:Q1200,ROW('10. Свод Перечней'!C704:C1200)-3,""),ROW()-6)),"")</f>
        <v/>
      </c>
      <c r="D709" s="20"/>
      <c r="E709" s="20"/>
      <c r="F709" s="20"/>
      <c r="G709" s="9"/>
      <c r="H709" s="20"/>
    </row>
    <row r="710" spans="1:8" ht="99.95" customHeight="1">
      <c r="A710" s="20"/>
      <c r="B710" s="10"/>
      <c r="C710" s="20" t="str">
        <f t="array" ref="C710">IFERROR(INDEX('10. Свод Перечней'!$C$4:$C$506,SMALL(IF("В"='10. Свод Перечней'!I705:Q1201,ROW('10. Свод Перечней'!C705:C1201)-3,""),ROW()-6)),"")</f>
        <v/>
      </c>
      <c r="D710" s="20"/>
      <c r="E710" s="20"/>
      <c r="F710" s="20"/>
      <c r="G710" s="9"/>
      <c r="H710" s="20"/>
    </row>
    <row r="711" spans="1:8" ht="99.95" customHeight="1">
      <c r="A711" s="20"/>
      <c r="B711" s="10"/>
      <c r="C711" s="20" t="str">
        <f t="array" ref="C711">IFERROR(INDEX('10. Свод Перечней'!$C$4:$C$506,SMALL(IF("В"='10. Свод Перечней'!I706:Q1202,ROW('10. Свод Перечней'!C706:C1202)-3,""),ROW()-6)),"")</f>
        <v/>
      </c>
      <c r="D711" s="20"/>
      <c r="E711" s="20"/>
      <c r="F711" s="20"/>
      <c r="G711" s="9"/>
      <c r="H711" s="20"/>
    </row>
    <row r="712" spans="1:8" ht="99.95" customHeight="1">
      <c r="A712" s="20"/>
      <c r="B712" s="10"/>
      <c r="C712" s="20" t="str">
        <f t="array" ref="C712">IFERROR(INDEX('10. Свод Перечней'!$C$4:$C$506,SMALL(IF("В"='10. Свод Перечней'!I707:Q1203,ROW('10. Свод Перечней'!C707:C1203)-3,""),ROW()-6)),"")</f>
        <v/>
      </c>
      <c r="D712" s="20"/>
      <c r="E712" s="20"/>
      <c r="F712" s="20"/>
      <c r="G712" s="9"/>
      <c r="H712" s="20"/>
    </row>
    <row r="713" spans="1:8" ht="99.95" customHeight="1">
      <c r="A713" s="20"/>
      <c r="B713" s="10"/>
      <c r="C713" s="20" t="str">
        <f t="array" ref="C713">IFERROR(INDEX('10. Свод Перечней'!$C$4:$C$506,SMALL(IF("В"='10. Свод Перечней'!I708:Q1204,ROW('10. Свод Перечней'!C708:C1204)-3,""),ROW()-6)),"")</f>
        <v/>
      </c>
      <c r="D713" s="20"/>
      <c r="E713" s="20"/>
      <c r="F713" s="20"/>
      <c r="G713" s="9"/>
      <c r="H713" s="20"/>
    </row>
    <row r="714" spans="1:8" ht="99.95" customHeight="1">
      <c r="A714" s="20"/>
      <c r="B714" s="10"/>
      <c r="C714" s="20" t="str">
        <f t="array" ref="C714">IFERROR(INDEX('10. Свод Перечней'!$C$4:$C$506,SMALL(IF("В"='10. Свод Перечней'!I709:Q1205,ROW('10. Свод Перечней'!C709:C1205)-3,""),ROW()-6)),"")</f>
        <v/>
      </c>
      <c r="D714" s="20"/>
      <c r="E714" s="20"/>
      <c r="F714" s="20"/>
      <c r="G714" s="9"/>
      <c r="H714" s="20"/>
    </row>
    <row r="715" spans="1:8" ht="99.95" customHeight="1">
      <c r="A715" s="20"/>
      <c r="B715" s="10"/>
      <c r="C715" s="20" t="str">
        <f t="array" ref="C715">IFERROR(INDEX('10. Свод Перечней'!$C$4:$C$506,SMALL(IF("В"='10. Свод Перечней'!I710:Q1206,ROW('10. Свод Перечней'!C710:C1206)-3,""),ROW()-6)),"")</f>
        <v/>
      </c>
      <c r="D715" s="20"/>
      <c r="E715" s="20"/>
      <c r="F715" s="20"/>
      <c r="G715" s="9"/>
      <c r="H715" s="20"/>
    </row>
    <row r="716" spans="1:8" ht="99.95" customHeight="1">
      <c r="A716" s="20"/>
      <c r="B716" s="10"/>
      <c r="C716" s="20" t="str">
        <f t="array" ref="C716">IFERROR(INDEX('10. Свод Перечней'!$C$4:$C$506,SMALL(IF("В"='10. Свод Перечней'!I711:Q1207,ROW('10. Свод Перечней'!C711:C1207)-3,""),ROW()-6)),"")</f>
        <v/>
      </c>
      <c r="D716" s="20"/>
      <c r="E716" s="20"/>
      <c r="F716" s="20"/>
      <c r="G716" s="9"/>
      <c r="H716" s="20"/>
    </row>
    <row r="717" spans="1:8" ht="99.95" customHeight="1">
      <c r="A717" s="20"/>
      <c r="B717" s="10"/>
      <c r="C717" s="20" t="str">
        <f t="array" ref="C717">IFERROR(INDEX('10. Свод Перечней'!$C$4:$C$506,SMALL(IF("В"='10. Свод Перечней'!I712:Q1208,ROW('10. Свод Перечней'!C712:C1208)-3,""),ROW()-6)),"")</f>
        <v/>
      </c>
      <c r="D717" s="20"/>
      <c r="E717" s="20"/>
      <c r="F717" s="20"/>
      <c r="G717" s="9"/>
      <c r="H717" s="20"/>
    </row>
    <row r="718" spans="1:8" ht="99.95" customHeight="1">
      <c r="A718" s="20"/>
      <c r="B718" s="10"/>
      <c r="C718" s="20" t="str">
        <f t="array" ref="C718">IFERROR(INDEX('10. Свод Перечней'!$C$4:$C$506,SMALL(IF("В"='10. Свод Перечней'!I713:Q1209,ROW('10. Свод Перечней'!C713:C1209)-3,""),ROW()-6)),"")</f>
        <v/>
      </c>
      <c r="D718" s="20"/>
      <c r="E718" s="20"/>
      <c r="F718" s="20"/>
      <c r="G718" s="9"/>
      <c r="H718" s="20"/>
    </row>
    <row r="719" spans="1:8" ht="99.95" customHeight="1">
      <c r="A719" s="20"/>
      <c r="B719" s="10"/>
      <c r="C719" s="20" t="str">
        <f t="array" ref="C719">IFERROR(INDEX('10. Свод Перечней'!$C$4:$C$506,SMALL(IF("В"='10. Свод Перечней'!I714:Q1210,ROW('10. Свод Перечней'!C714:C1210)-3,""),ROW()-6)),"")</f>
        <v/>
      </c>
      <c r="D719" s="20"/>
      <c r="E719" s="20"/>
      <c r="F719" s="20"/>
      <c r="G719" s="9"/>
      <c r="H719" s="20"/>
    </row>
    <row r="720" spans="1:8" ht="99.95" customHeight="1">
      <c r="A720" s="20"/>
      <c r="B720" s="10"/>
      <c r="C720" s="20" t="str">
        <f t="array" ref="C720">IFERROR(INDEX('10. Свод Перечней'!$C$4:$C$506,SMALL(IF("В"='10. Свод Перечней'!I715:Q1211,ROW('10. Свод Перечней'!C715:C1211)-3,""),ROW()-6)),"")</f>
        <v/>
      </c>
      <c r="D720" s="20"/>
      <c r="E720" s="20"/>
      <c r="F720" s="20"/>
      <c r="G720" s="9"/>
      <c r="H720" s="20"/>
    </row>
    <row r="721" spans="1:8" ht="99.95" customHeight="1">
      <c r="A721" s="20"/>
      <c r="B721" s="10"/>
      <c r="C721" s="20" t="str">
        <f t="array" ref="C721">IFERROR(INDEX('10. Свод Перечней'!$C$4:$C$506,SMALL(IF("В"='10. Свод Перечней'!I716:Q1212,ROW('10. Свод Перечней'!C716:C1212)-3,""),ROW()-6)),"")</f>
        <v/>
      </c>
      <c r="D721" s="20"/>
      <c r="E721" s="20"/>
      <c r="F721" s="20"/>
      <c r="G721" s="9"/>
      <c r="H721" s="20"/>
    </row>
    <row r="722" spans="1:8" ht="99.95" customHeight="1">
      <c r="A722" s="20"/>
      <c r="B722" s="10"/>
      <c r="C722" s="20" t="str">
        <f t="array" ref="C722">IFERROR(INDEX('10. Свод Перечней'!$C$4:$C$506,SMALL(IF("В"='10. Свод Перечней'!I717:Q1213,ROW('10. Свод Перечней'!C717:C1213)-3,""),ROW()-6)),"")</f>
        <v/>
      </c>
      <c r="D722" s="20"/>
      <c r="E722" s="20"/>
      <c r="F722" s="20"/>
      <c r="G722" s="9"/>
      <c r="H722" s="20"/>
    </row>
    <row r="723" spans="1:8" ht="99.95" customHeight="1">
      <c r="A723" s="20"/>
      <c r="B723" s="10"/>
      <c r="C723" s="20" t="str">
        <f t="array" ref="C723">IFERROR(INDEX('10. Свод Перечней'!$C$4:$C$506,SMALL(IF("В"='10. Свод Перечней'!I718:Q1214,ROW('10. Свод Перечней'!C718:C1214)-3,""),ROW()-6)),"")</f>
        <v/>
      </c>
      <c r="D723" s="20"/>
      <c r="E723" s="20"/>
      <c r="F723" s="20"/>
      <c r="G723" s="9"/>
      <c r="H723" s="20"/>
    </row>
    <row r="724" spans="1:8" ht="99.95" customHeight="1">
      <c r="A724" s="20"/>
      <c r="B724" s="10"/>
      <c r="C724" s="20" t="str">
        <f t="array" ref="C724">IFERROR(INDEX('10. Свод Перечней'!$C$4:$C$506,SMALL(IF("В"='10. Свод Перечней'!I719:Q1215,ROW('10. Свод Перечней'!C719:C1215)-3,""),ROW()-6)),"")</f>
        <v/>
      </c>
      <c r="D724" s="20"/>
      <c r="E724" s="20"/>
      <c r="F724" s="20"/>
      <c r="G724" s="9"/>
      <c r="H724" s="20"/>
    </row>
    <row r="725" spans="1:8" ht="99.95" customHeight="1">
      <c r="A725" s="20"/>
      <c r="B725" s="10"/>
      <c r="C725" s="20" t="str">
        <f t="array" ref="C725">IFERROR(INDEX('10. Свод Перечней'!$C$4:$C$506,SMALL(IF("В"='10. Свод Перечней'!I720:Q1216,ROW('10. Свод Перечней'!C720:C1216)-3,""),ROW()-6)),"")</f>
        <v/>
      </c>
      <c r="D725" s="20"/>
      <c r="E725" s="20"/>
      <c r="F725" s="20"/>
      <c r="G725" s="9"/>
      <c r="H725" s="20"/>
    </row>
    <row r="726" spans="1:8" ht="99.95" customHeight="1">
      <c r="A726" s="20"/>
      <c r="B726" s="10"/>
      <c r="C726" s="20" t="str">
        <f t="array" ref="C726">IFERROR(INDEX('10. Свод Перечней'!$C$4:$C$506,SMALL(IF("В"='10. Свод Перечней'!I721:Q1217,ROW('10. Свод Перечней'!C721:C1217)-3,""),ROW()-6)),"")</f>
        <v/>
      </c>
      <c r="D726" s="20"/>
      <c r="E726" s="20"/>
      <c r="F726" s="20"/>
      <c r="G726" s="9"/>
      <c r="H726" s="20"/>
    </row>
    <row r="727" spans="1:8" ht="99.95" customHeight="1">
      <c r="A727" s="20"/>
      <c r="B727" s="10"/>
      <c r="C727" s="20" t="str">
        <f t="array" ref="C727">IFERROR(INDEX('10. Свод Перечней'!$C$4:$C$506,SMALL(IF("В"='10. Свод Перечней'!I722:Q1218,ROW('10. Свод Перечней'!C722:C1218)-3,""),ROW()-6)),"")</f>
        <v/>
      </c>
      <c r="D727" s="20"/>
      <c r="E727" s="20"/>
      <c r="F727" s="20"/>
      <c r="G727" s="9"/>
      <c r="H727" s="20"/>
    </row>
    <row r="728" spans="1:8" ht="99.95" customHeight="1">
      <c r="A728" s="20"/>
      <c r="B728" s="10"/>
      <c r="C728" s="20" t="str">
        <f t="array" ref="C728">IFERROR(INDEX('10. Свод Перечней'!$C$4:$C$506,SMALL(IF("В"='10. Свод Перечней'!I723:Q1219,ROW('10. Свод Перечней'!C723:C1219)-3,""),ROW()-6)),"")</f>
        <v/>
      </c>
      <c r="D728" s="20"/>
      <c r="E728" s="20"/>
      <c r="F728" s="20"/>
      <c r="G728" s="9"/>
      <c r="H728" s="20"/>
    </row>
    <row r="729" spans="1:8" ht="99.95" customHeight="1">
      <c r="A729" s="20"/>
      <c r="B729" s="10"/>
      <c r="C729" s="20" t="str">
        <f t="array" ref="C729">IFERROR(INDEX('10. Свод Перечней'!$C$4:$C$506,SMALL(IF("В"='10. Свод Перечней'!I724:Q1220,ROW('10. Свод Перечней'!C724:C1220)-3,""),ROW()-6)),"")</f>
        <v/>
      </c>
      <c r="D729" s="20"/>
      <c r="E729" s="20"/>
      <c r="F729" s="20"/>
      <c r="G729" s="9"/>
      <c r="H729" s="20"/>
    </row>
    <row r="730" spans="1:8" ht="99.95" customHeight="1">
      <c r="A730" s="20"/>
      <c r="B730" s="10"/>
      <c r="C730" s="20" t="str">
        <f t="array" ref="C730">IFERROR(INDEX('10. Свод Перечней'!$C$4:$C$506,SMALL(IF("В"='10. Свод Перечней'!I725:Q1221,ROW('10. Свод Перечней'!C725:C1221)-3,""),ROW()-6)),"")</f>
        <v/>
      </c>
      <c r="D730" s="20"/>
      <c r="E730" s="20"/>
      <c r="F730" s="20"/>
      <c r="G730" s="9"/>
      <c r="H730" s="20"/>
    </row>
    <row r="731" spans="1:8" ht="99.95" customHeight="1">
      <c r="A731" s="20"/>
      <c r="B731" s="10"/>
      <c r="C731" s="20" t="str">
        <f t="array" ref="C731">IFERROR(INDEX('10. Свод Перечней'!$C$4:$C$506,SMALL(IF("В"='10. Свод Перечней'!I726:Q1222,ROW('10. Свод Перечней'!C726:C1222)-3,""),ROW()-6)),"")</f>
        <v/>
      </c>
      <c r="D731" s="20"/>
      <c r="E731" s="20"/>
      <c r="F731" s="20"/>
      <c r="G731" s="9"/>
      <c r="H731" s="20"/>
    </row>
    <row r="732" spans="1:8" ht="99.95" customHeight="1">
      <c r="A732" s="20"/>
      <c r="B732" s="10"/>
      <c r="C732" s="20" t="str">
        <f t="array" ref="C732">IFERROR(INDEX('10. Свод Перечней'!$C$4:$C$506,SMALL(IF("В"='10. Свод Перечней'!I727:Q1223,ROW('10. Свод Перечней'!C727:C1223)-3,""),ROW()-6)),"")</f>
        <v/>
      </c>
      <c r="D732" s="20"/>
      <c r="E732" s="20"/>
      <c r="F732" s="20"/>
      <c r="G732" s="9"/>
      <c r="H732" s="20"/>
    </row>
    <row r="733" spans="1:8" ht="99.95" customHeight="1">
      <c r="A733" s="20"/>
      <c r="B733" s="10"/>
      <c r="C733" s="20" t="str">
        <f t="array" ref="C733">IFERROR(INDEX('10. Свод Перечней'!$C$4:$C$506,SMALL(IF("В"='10. Свод Перечней'!I728:Q1224,ROW('10. Свод Перечней'!C728:C1224)-3,""),ROW()-6)),"")</f>
        <v/>
      </c>
      <c r="D733" s="20"/>
      <c r="E733" s="20"/>
      <c r="F733" s="20"/>
      <c r="G733" s="9"/>
      <c r="H733" s="20"/>
    </row>
    <row r="734" spans="1:8" ht="99.95" customHeight="1">
      <c r="A734" s="20"/>
      <c r="B734" s="10"/>
      <c r="C734" s="20" t="str">
        <f t="array" ref="C734">IFERROR(INDEX('10. Свод Перечней'!$C$4:$C$506,SMALL(IF("В"='10. Свод Перечней'!I729:Q1225,ROW('10. Свод Перечней'!C729:C1225)-3,""),ROW()-6)),"")</f>
        <v/>
      </c>
      <c r="D734" s="20"/>
      <c r="E734" s="20"/>
      <c r="F734" s="20"/>
      <c r="G734" s="9"/>
      <c r="H734" s="20"/>
    </row>
    <row r="735" spans="1:8" ht="99.95" customHeight="1">
      <c r="A735" s="20"/>
      <c r="B735" s="10"/>
      <c r="C735" s="20" t="str">
        <f t="array" ref="C735">IFERROR(INDEX('10. Свод Перечней'!$C$4:$C$506,SMALL(IF("В"='10. Свод Перечней'!I730:Q1226,ROW('10. Свод Перечней'!C730:C1226)-3,""),ROW()-6)),"")</f>
        <v/>
      </c>
      <c r="D735" s="20"/>
      <c r="E735" s="20"/>
      <c r="F735" s="20"/>
      <c r="G735" s="9"/>
      <c r="H735" s="20"/>
    </row>
    <row r="736" spans="1:8" ht="99.95" customHeight="1">
      <c r="A736" s="20"/>
      <c r="B736" s="10"/>
      <c r="C736" s="20" t="str">
        <f t="array" ref="C736">IFERROR(INDEX('10. Свод Перечней'!$C$4:$C$506,SMALL(IF("В"='10. Свод Перечней'!I731:Q1227,ROW('10. Свод Перечней'!C731:C1227)-3,""),ROW()-6)),"")</f>
        <v/>
      </c>
      <c r="D736" s="20"/>
      <c r="E736" s="20"/>
      <c r="F736" s="20"/>
      <c r="G736" s="9"/>
      <c r="H736" s="20"/>
    </row>
    <row r="737" spans="1:8" ht="99.95" customHeight="1">
      <c r="A737" s="20"/>
      <c r="B737" s="10"/>
      <c r="C737" s="20" t="str">
        <f t="array" ref="C737">IFERROR(INDEX('10. Свод Перечней'!$C$4:$C$506,SMALL(IF("В"='10. Свод Перечней'!I732:Q1228,ROW('10. Свод Перечней'!C732:C1228)-3,""),ROW()-6)),"")</f>
        <v/>
      </c>
      <c r="D737" s="20"/>
      <c r="E737" s="20"/>
      <c r="F737" s="20"/>
      <c r="G737" s="9"/>
      <c r="H737" s="20"/>
    </row>
    <row r="738" spans="1:8" ht="99.95" customHeight="1">
      <c r="A738" s="20"/>
      <c r="B738" s="10"/>
      <c r="C738" s="20" t="str">
        <f t="array" ref="C738">IFERROR(INDEX('10. Свод Перечней'!$C$4:$C$506,SMALL(IF("В"='10. Свод Перечней'!I733:Q1229,ROW('10. Свод Перечней'!C733:C1229)-3,""),ROW()-6)),"")</f>
        <v/>
      </c>
      <c r="D738" s="20"/>
      <c r="E738" s="20"/>
      <c r="F738" s="20"/>
      <c r="G738" s="9"/>
      <c r="H738" s="20"/>
    </row>
    <row r="739" spans="1:8" ht="99.95" customHeight="1">
      <c r="A739" s="20"/>
      <c r="B739" s="10"/>
      <c r="C739" s="20" t="str">
        <f t="array" ref="C739">IFERROR(INDEX('10. Свод Перечней'!$C$4:$C$506,SMALL(IF("В"='10. Свод Перечней'!I734:Q1230,ROW('10. Свод Перечней'!C734:C1230)-3,""),ROW()-6)),"")</f>
        <v/>
      </c>
      <c r="D739" s="20"/>
      <c r="E739" s="20"/>
      <c r="F739" s="20"/>
      <c r="G739" s="9"/>
      <c r="H739" s="20"/>
    </row>
    <row r="740" spans="1:8" ht="99.95" customHeight="1">
      <c r="A740" s="20"/>
      <c r="B740" s="10"/>
      <c r="C740" s="20" t="str">
        <f t="array" ref="C740">IFERROR(INDEX('10. Свод Перечней'!$C$4:$C$506,SMALL(IF("В"='10. Свод Перечней'!I735:Q1231,ROW('10. Свод Перечней'!C735:C1231)-3,""),ROW()-6)),"")</f>
        <v/>
      </c>
      <c r="D740" s="20"/>
      <c r="E740" s="20"/>
      <c r="F740" s="20"/>
      <c r="G740" s="9"/>
      <c r="H740" s="20"/>
    </row>
    <row r="741" spans="1:8" ht="99.95" customHeight="1">
      <c r="A741" s="20"/>
      <c r="B741" s="10"/>
      <c r="C741" s="20" t="str">
        <f t="array" ref="C741">IFERROR(INDEX('10. Свод Перечней'!$C$4:$C$506,SMALL(IF("В"='10. Свод Перечней'!I736:Q1232,ROW('10. Свод Перечней'!C736:C1232)-3,""),ROW()-6)),"")</f>
        <v/>
      </c>
      <c r="D741" s="20"/>
      <c r="E741" s="20"/>
      <c r="F741" s="20"/>
      <c r="G741" s="9"/>
      <c r="H741" s="20"/>
    </row>
    <row r="742" spans="1:8" ht="99.95" customHeight="1">
      <c r="A742" s="20"/>
      <c r="B742" s="10"/>
      <c r="C742" s="20" t="str">
        <f t="array" ref="C742">IFERROR(INDEX('10. Свод Перечней'!$C$4:$C$506,SMALL(IF("В"='10. Свод Перечней'!I737:Q1233,ROW('10. Свод Перечней'!C737:C1233)-3,""),ROW()-6)),"")</f>
        <v/>
      </c>
      <c r="D742" s="20"/>
      <c r="E742" s="20"/>
      <c r="F742" s="20"/>
      <c r="G742" s="9"/>
      <c r="H742" s="20"/>
    </row>
    <row r="743" spans="1:8" ht="99.95" customHeight="1">
      <c r="A743" s="20"/>
      <c r="B743" s="10"/>
      <c r="C743" s="20" t="str">
        <f t="array" ref="C743">IFERROR(INDEX('10. Свод Перечней'!$C$4:$C$506,SMALL(IF("В"='10. Свод Перечней'!I738:Q1234,ROW('10. Свод Перечней'!C738:C1234)-3,""),ROW()-6)),"")</f>
        <v/>
      </c>
      <c r="D743" s="20"/>
      <c r="E743" s="20"/>
      <c r="F743" s="20"/>
      <c r="G743" s="9"/>
      <c r="H743" s="20"/>
    </row>
    <row r="744" spans="1:8" ht="99.95" customHeight="1">
      <c r="A744" s="20"/>
      <c r="B744" s="10"/>
      <c r="C744" s="20" t="str">
        <f t="array" ref="C744">IFERROR(INDEX('10. Свод Перечней'!$C$4:$C$506,SMALL(IF("В"='10. Свод Перечней'!I739:Q1235,ROW('10. Свод Перечней'!C739:C1235)-3,""),ROW()-6)),"")</f>
        <v/>
      </c>
      <c r="D744" s="20"/>
      <c r="E744" s="20"/>
      <c r="F744" s="20"/>
      <c r="G744" s="9"/>
      <c r="H744" s="20"/>
    </row>
    <row r="745" spans="1:8" ht="99.95" customHeight="1">
      <c r="A745" s="20"/>
      <c r="B745" s="10"/>
      <c r="C745" s="20" t="str">
        <f t="array" ref="C745">IFERROR(INDEX('10. Свод Перечней'!$C$4:$C$506,SMALL(IF("В"='10. Свод Перечней'!I740:Q1236,ROW('10. Свод Перечней'!C740:C1236)-3,""),ROW()-6)),"")</f>
        <v/>
      </c>
      <c r="D745" s="20"/>
      <c r="E745" s="20"/>
      <c r="F745" s="20"/>
      <c r="G745" s="9"/>
      <c r="H745" s="20"/>
    </row>
    <row r="746" spans="1:8" ht="99.95" customHeight="1">
      <c r="A746" s="20"/>
      <c r="B746" s="10"/>
      <c r="C746" s="20" t="str">
        <f t="array" ref="C746">IFERROR(INDEX('10. Свод Перечней'!$C$4:$C$506,SMALL(IF("В"='10. Свод Перечней'!I741:Q1237,ROW('10. Свод Перечней'!C741:C1237)-3,""),ROW()-6)),"")</f>
        <v/>
      </c>
      <c r="D746" s="20"/>
      <c r="E746" s="20"/>
      <c r="F746" s="20"/>
      <c r="G746" s="9"/>
      <c r="H746" s="20"/>
    </row>
    <row r="747" spans="1:8" ht="99.95" customHeight="1">
      <c r="A747" s="20"/>
      <c r="B747" s="10"/>
      <c r="C747" s="20" t="str">
        <f t="array" ref="C747">IFERROR(INDEX('10. Свод Перечней'!$C$4:$C$506,SMALL(IF("В"='10. Свод Перечней'!I742:Q1238,ROW('10. Свод Перечней'!C742:C1238)-3,""),ROW()-6)),"")</f>
        <v/>
      </c>
      <c r="D747" s="20"/>
      <c r="E747" s="20"/>
      <c r="F747" s="20"/>
      <c r="G747" s="9"/>
      <c r="H747" s="20"/>
    </row>
    <row r="748" spans="1:8" ht="99.95" customHeight="1">
      <c r="A748" s="20"/>
      <c r="B748" s="10"/>
      <c r="C748" s="20" t="str">
        <f t="array" ref="C748">IFERROR(INDEX('10. Свод Перечней'!$C$4:$C$506,SMALL(IF("В"='10. Свод Перечней'!I743:Q1239,ROW('10. Свод Перечней'!C743:C1239)-3,""),ROW()-6)),"")</f>
        <v/>
      </c>
      <c r="D748" s="20"/>
      <c r="E748" s="20"/>
      <c r="F748" s="20"/>
      <c r="G748" s="9"/>
      <c r="H748" s="20"/>
    </row>
    <row r="749" spans="1:8" ht="99.95" customHeight="1">
      <c r="A749" s="20"/>
      <c r="B749" s="10"/>
      <c r="C749" s="20" t="str">
        <f t="array" ref="C749">IFERROR(INDEX('10. Свод Перечней'!$C$4:$C$506,SMALL(IF("В"='10. Свод Перечней'!I744:Q1240,ROW('10. Свод Перечней'!C744:C1240)-3,""),ROW()-6)),"")</f>
        <v/>
      </c>
      <c r="D749" s="20"/>
      <c r="E749" s="20"/>
      <c r="F749" s="20"/>
      <c r="G749" s="9"/>
      <c r="H749" s="20"/>
    </row>
    <row r="750" spans="1:8" ht="99.95" customHeight="1">
      <c r="A750" s="20"/>
      <c r="B750" s="10"/>
      <c r="C750" s="20" t="str">
        <f t="array" ref="C750">IFERROR(INDEX('10. Свод Перечней'!$C$4:$C$506,SMALL(IF("В"='10. Свод Перечней'!I745:Q1241,ROW('10. Свод Перечней'!C745:C1241)-3,""),ROW()-6)),"")</f>
        <v/>
      </c>
      <c r="D750" s="20"/>
      <c r="E750" s="20"/>
      <c r="F750" s="20"/>
      <c r="G750" s="9"/>
      <c r="H750" s="20"/>
    </row>
    <row r="751" spans="1:8" ht="99.95" customHeight="1">
      <c r="A751" s="20"/>
      <c r="B751" s="10"/>
      <c r="C751" s="20" t="str">
        <f t="array" ref="C751">IFERROR(INDEX('10. Свод Перечней'!$C$4:$C$506,SMALL(IF("В"='10. Свод Перечней'!I746:Q1242,ROW('10. Свод Перечней'!C746:C1242)-3,""),ROW()-6)),"")</f>
        <v/>
      </c>
      <c r="D751" s="20"/>
      <c r="E751" s="20"/>
      <c r="F751" s="20"/>
      <c r="G751" s="9"/>
      <c r="H751" s="20"/>
    </row>
    <row r="752" spans="1:8" ht="99.95" customHeight="1">
      <c r="A752" s="20"/>
      <c r="B752" s="10"/>
      <c r="C752" s="20" t="str">
        <f t="array" ref="C752">IFERROR(INDEX('10. Свод Перечней'!$C$4:$C$506,SMALL(IF("В"='10. Свод Перечней'!I747:Q1243,ROW('10. Свод Перечней'!C747:C1243)-3,""),ROW()-6)),"")</f>
        <v/>
      </c>
      <c r="D752" s="20"/>
      <c r="E752" s="20"/>
      <c r="F752" s="20"/>
      <c r="G752" s="9"/>
      <c r="H752" s="20"/>
    </row>
    <row r="753" spans="1:8" ht="99.95" customHeight="1">
      <c r="A753" s="20"/>
      <c r="B753" s="10"/>
      <c r="C753" s="20" t="str">
        <f t="array" ref="C753">IFERROR(INDEX('10. Свод Перечней'!$C$4:$C$506,SMALL(IF("В"='10. Свод Перечней'!I748:Q1244,ROW('10. Свод Перечней'!C748:C1244)-3,""),ROW()-6)),"")</f>
        <v/>
      </c>
      <c r="D753" s="20"/>
      <c r="E753" s="20"/>
      <c r="F753" s="20"/>
      <c r="G753" s="9"/>
      <c r="H753" s="20"/>
    </row>
    <row r="754" spans="1:8" ht="99.95" customHeight="1">
      <c r="A754" s="20"/>
      <c r="B754" s="10"/>
      <c r="C754" s="20" t="str">
        <f t="array" ref="C754">IFERROR(INDEX('10. Свод Перечней'!$C$4:$C$506,SMALL(IF("В"='10. Свод Перечней'!I749:Q1245,ROW('10. Свод Перечней'!C749:C1245)-3,""),ROW()-6)),"")</f>
        <v/>
      </c>
      <c r="D754" s="20"/>
      <c r="E754" s="20"/>
      <c r="F754" s="20"/>
      <c r="G754" s="9"/>
      <c r="H754" s="20"/>
    </row>
    <row r="755" spans="1:8" ht="99.95" customHeight="1">
      <c r="A755" s="20"/>
      <c r="B755" s="10"/>
      <c r="C755" s="20" t="str">
        <f t="array" ref="C755">IFERROR(INDEX('10. Свод Перечней'!$C$4:$C$506,SMALL(IF("В"='10. Свод Перечней'!I750:Q1246,ROW('10. Свод Перечней'!C750:C1246)-3,""),ROW()-6)),"")</f>
        <v/>
      </c>
      <c r="D755" s="20"/>
      <c r="E755" s="20"/>
      <c r="F755" s="20"/>
      <c r="G755" s="9"/>
      <c r="H755" s="20"/>
    </row>
    <row r="756" spans="1:8" ht="99.95" customHeight="1">
      <c r="A756" s="20"/>
      <c r="B756" s="10"/>
      <c r="C756" s="20" t="str">
        <f t="array" ref="C756">IFERROR(INDEX('10. Свод Перечней'!$C$4:$C$506,SMALL(IF("В"='10. Свод Перечней'!I751:Q1247,ROW('10. Свод Перечней'!C751:C1247)-3,""),ROW()-6)),"")</f>
        <v/>
      </c>
      <c r="D756" s="20"/>
      <c r="E756" s="20"/>
      <c r="F756" s="20"/>
      <c r="G756" s="9"/>
      <c r="H756" s="20"/>
    </row>
    <row r="757" spans="1:8" ht="99.95" customHeight="1">
      <c r="A757" s="20"/>
      <c r="B757" s="10"/>
      <c r="C757" s="20" t="str">
        <f t="array" ref="C757">IFERROR(INDEX('10. Свод Перечней'!$C$4:$C$506,SMALL(IF("В"='10. Свод Перечней'!I752:Q1248,ROW('10. Свод Перечней'!C752:C1248)-3,""),ROW()-6)),"")</f>
        <v/>
      </c>
      <c r="D757" s="20"/>
      <c r="E757" s="20"/>
      <c r="F757" s="20"/>
      <c r="G757" s="9"/>
      <c r="H757" s="20"/>
    </row>
    <row r="758" spans="1:8" ht="99.95" customHeight="1">
      <c r="A758" s="20"/>
      <c r="B758" s="10"/>
      <c r="C758" s="20" t="str">
        <f t="array" ref="C758">IFERROR(INDEX('10. Свод Перечней'!$C$4:$C$506,SMALL(IF("В"='10. Свод Перечней'!I753:Q1249,ROW('10. Свод Перечней'!C753:C1249)-3,""),ROW()-6)),"")</f>
        <v/>
      </c>
      <c r="D758" s="20"/>
      <c r="E758" s="20"/>
      <c r="F758" s="20"/>
      <c r="G758" s="9"/>
      <c r="H758" s="20"/>
    </row>
    <row r="759" spans="1:8" ht="99.95" customHeight="1">
      <c r="A759" s="20"/>
      <c r="B759" s="10"/>
      <c r="C759" s="20" t="str">
        <f t="array" ref="C759">IFERROR(INDEX('10. Свод Перечней'!$C$4:$C$506,SMALL(IF("В"='10. Свод Перечней'!I754:Q1250,ROW('10. Свод Перечней'!C754:C1250)-3,""),ROW()-6)),"")</f>
        <v/>
      </c>
      <c r="D759" s="20"/>
      <c r="E759" s="20"/>
      <c r="F759" s="20"/>
      <c r="G759" s="9"/>
      <c r="H759" s="20"/>
    </row>
    <row r="760" spans="1:8" ht="99.95" customHeight="1">
      <c r="A760" s="20"/>
      <c r="B760" s="10"/>
      <c r="C760" s="20" t="str">
        <f t="array" ref="C760">IFERROR(INDEX('10. Свод Перечней'!$C$4:$C$506,SMALL(IF("В"='10. Свод Перечней'!I755:Q1251,ROW('10. Свод Перечней'!C755:C1251)-3,""),ROW()-6)),"")</f>
        <v/>
      </c>
      <c r="D760" s="20"/>
      <c r="E760" s="20"/>
      <c r="F760" s="20"/>
      <c r="G760" s="9"/>
      <c r="H760" s="20"/>
    </row>
    <row r="761" spans="1:8" ht="99.95" customHeight="1">
      <c r="A761" s="20"/>
      <c r="B761" s="10"/>
      <c r="C761" s="20" t="str">
        <f t="array" ref="C761">IFERROR(INDEX('10. Свод Перечней'!$C$4:$C$506,SMALL(IF("В"='10. Свод Перечней'!I756:Q1252,ROW('10. Свод Перечней'!C756:C1252)-3,""),ROW()-6)),"")</f>
        <v/>
      </c>
      <c r="D761" s="20"/>
      <c r="E761" s="20"/>
      <c r="F761" s="20"/>
      <c r="G761" s="9"/>
      <c r="H761" s="20"/>
    </row>
    <row r="762" spans="1:8" ht="99.95" customHeight="1">
      <c r="A762" s="20"/>
      <c r="B762" s="10"/>
      <c r="C762" s="20" t="str">
        <f t="array" ref="C762">IFERROR(INDEX('10. Свод Перечней'!$C$4:$C$506,SMALL(IF("В"='10. Свод Перечней'!I757:Q1253,ROW('10. Свод Перечней'!C757:C1253)-3,""),ROW()-6)),"")</f>
        <v/>
      </c>
      <c r="D762" s="20"/>
      <c r="E762" s="20"/>
      <c r="F762" s="20"/>
      <c r="G762" s="9"/>
      <c r="H762" s="20"/>
    </row>
    <row r="763" spans="1:8" ht="99.95" customHeight="1">
      <c r="A763" s="20"/>
      <c r="B763" s="10"/>
      <c r="C763" s="20" t="str">
        <f t="array" ref="C763">IFERROR(INDEX('10. Свод Перечней'!$C$4:$C$506,SMALL(IF("В"='10. Свод Перечней'!I758:Q1254,ROW('10. Свод Перечней'!C758:C1254)-3,""),ROW()-6)),"")</f>
        <v/>
      </c>
      <c r="D763" s="20"/>
      <c r="E763" s="20"/>
      <c r="F763" s="20"/>
      <c r="G763" s="9"/>
      <c r="H763" s="20"/>
    </row>
    <row r="764" spans="1:8" ht="99.95" customHeight="1">
      <c r="A764" s="20"/>
      <c r="B764" s="10"/>
      <c r="C764" s="20" t="str">
        <f t="array" ref="C764">IFERROR(INDEX('10. Свод Перечней'!$C$4:$C$506,SMALL(IF("В"='10. Свод Перечней'!I759:Q1255,ROW('10. Свод Перечней'!C759:C1255)-3,""),ROW()-6)),"")</f>
        <v/>
      </c>
      <c r="D764" s="20"/>
      <c r="E764" s="20"/>
      <c r="F764" s="20"/>
      <c r="G764" s="9"/>
      <c r="H764" s="20"/>
    </row>
    <row r="765" spans="1:8" ht="99.95" customHeight="1">
      <c r="A765" s="20"/>
      <c r="B765" s="10"/>
      <c r="C765" s="20" t="str">
        <f t="array" ref="C765">IFERROR(INDEX('10. Свод Перечней'!$C$4:$C$506,SMALL(IF("В"='10. Свод Перечней'!I760:Q1256,ROW('10. Свод Перечней'!C760:C1256)-3,""),ROW()-6)),"")</f>
        <v/>
      </c>
      <c r="D765" s="20"/>
      <c r="E765" s="20"/>
      <c r="F765" s="20"/>
      <c r="G765" s="9"/>
      <c r="H765" s="20"/>
    </row>
    <row r="766" spans="1:8" ht="99.95" customHeight="1">
      <c r="A766" s="20"/>
      <c r="B766" s="10"/>
      <c r="C766" s="20" t="str">
        <f t="array" ref="C766">IFERROR(INDEX('10. Свод Перечней'!$C$4:$C$506,SMALL(IF("В"='10. Свод Перечней'!I761:Q1257,ROW('10. Свод Перечней'!C761:C1257)-3,""),ROW()-6)),"")</f>
        <v/>
      </c>
      <c r="D766" s="20"/>
      <c r="E766" s="20"/>
      <c r="F766" s="20"/>
      <c r="G766" s="9"/>
      <c r="H766" s="20"/>
    </row>
    <row r="767" spans="1:8" ht="99.95" customHeight="1">
      <c r="A767" s="20"/>
      <c r="B767" s="10"/>
      <c r="C767" s="20" t="str">
        <f t="array" ref="C767">IFERROR(INDEX('10. Свод Перечней'!$C$4:$C$506,SMALL(IF("В"='10. Свод Перечней'!I762:Q1258,ROW('10. Свод Перечней'!C762:C1258)-3,""),ROW()-6)),"")</f>
        <v/>
      </c>
      <c r="D767" s="20"/>
      <c r="E767" s="20"/>
      <c r="F767" s="20"/>
      <c r="G767" s="9"/>
      <c r="H767" s="20"/>
    </row>
    <row r="768" spans="1:8" ht="99.95" customHeight="1">
      <c r="A768" s="20"/>
      <c r="B768" s="10"/>
      <c r="C768" s="20" t="str">
        <f t="array" ref="C768">IFERROR(INDEX('10. Свод Перечней'!$C$4:$C$506,SMALL(IF("В"='10. Свод Перечней'!I763:Q1259,ROW('10. Свод Перечней'!C763:C1259)-3,""),ROW()-6)),"")</f>
        <v/>
      </c>
      <c r="D768" s="20"/>
      <c r="E768" s="20"/>
      <c r="F768" s="20"/>
      <c r="G768" s="9"/>
      <c r="H768" s="20"/>
    </row>
    <row r="769" spans="1:8" ht="99.95" customHeight="1">
      <c r="A769" s="20"/>
      <c r="B769" s="10"/>
      <c r="C769" s="20" t="str">
        <f t="array" ref="C769">IFERROR(INDEX('10. Свод Перечней'!$C$4:$C$506,SMALL(IF("В"='10. Свод Перечней'!I764:Q1260,ROW('10. Свод Перечней'!C764:C1260)-3,""),ROW()-6)),"")</f>
        <v/>
      </c>
      <c r="D769" s="20"/>
      <c r="E769" s="20"/>
      <c r="F769" s="20"/>
      <c r="G769" s="9"/>
      <c r="H769" s="20"/>
    </row>
    <row r="770" spans="1:8" ht="99.95" customHeight="1">
      <c r="A770" s="20"/>
      <c r="B770" s="10"/>
      <c r="C770" s="20" t="str">
        <f t="array" ref="C770">IFERROR(INDEX('10. Свод Перечней'!$C$4:$C$506,SMALL(IF("В"='10. Свод Перечней'!I765:Q1261,ROW('10. Свод Перечней'!C765:C1261)-3,""),ROW()-6)),"")</f>
        <v/>
      </c>
      <c r="D770" s="20"/>
      <c r="E770" s="20"/>
      <c r="F770" s="20"/>
      <c r="G770" s="9"/>
      <c r="H770" s="20"/>
    </row>
    <row r="771" spans="1:8" ht="99.95" customHeight="1">
      <c r="A771" s="20"/>
      <c r="B771" s="10"/>
      <c r="C771" s="20" t="str">
        <f t="array" ref="C771">IFERROR(INDEX('10. Свод Перечней'!$C$4:$C$506,SMALL(IF("В"='10. Свод Перечней'!I766:Q1262,ROW('10. Свод Перечней'!C766:C1262)-3,""),ROW()-6)),"")</f>
        <v/>
      </c>
      <c r="D771" s="20"/>
      <c r="E771" s="20"/>
      <c r="F771" s="20"/>
      <c r="G771" s="9"/>
      <c r="H771" s="20"/>
    </row>
    <row r="772" spans="1:8" ht="99.95" customHeight="1">
      <c r="A772" s="20"/>
      <c r="B772" s="10"/>
      <c r="C772" s="20" t="str">
        <f t="array" ref="C772">IFERROR(INDEX('10. Свод Перечней'!$C$4:$C$506,SMALL(IF("В"='10. Свод Перечней'!I767:Q1263,ROW('10. Свод Перечней'!C767:C1263)-3,""),ROW()-6)),"")</f>
        <v/>
      </c>
      <c r="D772" s="20"/>
      <c r="E772" s="20"/>
      <c r="F772" s="20"/>
      <c r="G772" s="9"/>
      <c r="H772" s="20"/>
    </row>
    <row r="773" spans="1:8" ht="99.95" customHeight="1">
      <c r="A773" s="20"/>
      <c r="B773" s="10"/>
      <c r="C773" s="20" t="str">
        <f t="array" ref="C773">IFERROR(INDEX('10. Свод Перечней'!$C$4:$C$506,SMALL(IF("В"='10. Свод Перечней'!I768:Q1264,ROW('10. Свод Перечней'!C768:C1264)-3,""),ROW()-6)),"")</f>
        <v/>
      </c>
      <c r="D773" s="20"/>
      <c r="E773" s="20"/>
      <c r="F773" s="20"/>
      <c r="G773" s="9"/>
      <c r="H773" s="20"/>
    </row>
    <row r="774" spans="1:8" ht="99.95" customHeight="1">
      <c r="A774" s="20"/>
      <c r="B774" s="10"/>
      <c r="C774" s="20" t="str">
        <f t="array" ref="C774">IFERROR(INDEX('10. Свод Перечней'!$C$4:$C$506,SMALL(IF("В"='10. Свод Перечней'!I769:Q1265,ROW('10. Свод Перечней'!C769:C1265)-3,""),ROW()-6)),"")</f>
        <v/>
      </c>
      <c r="D774" s="20"/>
      <c r="E774" s="20"/>
      <c r="F774" s="20"/>
      <c r="G774" s="9"/>
      <c r="H774" s="20"/>
    </row>
    <row r="775" spans="1:8" ht="99.95" customHeight="1">
      <c r="A775" s="20"/>
      <c r="B775" s="10"/>
      <c r="C775" s="20" t="str">
        <f t="array" ref="C775">IFERROR(INDEX('10. Свод Перечней'!$C$4:$C$506,SMALL(IF("В"='10. Свод Перечней'!I770:Q1266,ROW('10. Свод Перечней'!C770:C1266)-3,""),ROW()-6)),"")</f>
        <v/>
      </c>
      <c r="D775" s="20"/>
      <c r="E775" s="20"/>
      <c r="F775" s="20"/>
      <c r="G775" s="9"/>
      <c r="H775" s="20"/>
    </row>
    <row r="776" spans="1:8" ht="99.95" customHeight="1">
      <c r="A776" s="20"/>
      <c r="B776" s="10"/>
      <c r="C776" s="20" t="str">
        <f t="array" ref="C776">IFERROR(INDEX('10. Свод Перечней'!$C$4:$C$506,SMALL(IF("В"='10. Свод Перечней'!I771:Q1267,ROW('10. Свод Перечней'!C771:C1267)-3,""),ROW()-6)),"")</f>
        <v/>
      </c>
      <c r="D776" s="20"/>
      <c r="E776" s="20"/>
      <c r="F776" s="20"/>
      <c r="G776" s="9"/>
      <c r="H776" s="20"/>
    </row>
    <row r="777" spans="1:8" ht="99.95" customHeight="1">
      <c r="A777" s="20"/>
      <c r="B777" s="10"/>
      <c r="C777" s="20" t="str">
        <f t="array" ref="C777">IFERROR(INDEX('10. Свод Перечней'!$C$4:$C$506,SMALL(IF("В"='10. Свод Перечней'!I772:Q1268,ROW('10. Свод Перечней'!C772:C1268)-3,""),ROW()-6)),"")</f>
        <v/>
      </c>
      <c r="D777" s="20"/>
      <c r="E777" s="20"/>
      <c r="F777" s="20"/>
      <c r="G777" s="9"/>
      <c r="H777" s="20"/>
    </row>
    <row r="778" spans="1:8" ht="99.95" customHeight="1">
      <c r="A778" s="20"/>
      <c r="B778" s="10"/>
      <c r="C778" s="20" t="str">
        <f t="array" ref="C778">IFERROR(INDEX('10. Свод Перечней'!$C$4:$C$506,SMALL(IF("В"='10. Свод Перечней'!I773:Q1269,ROW('10. Свод Перечней'!C773:C1269)-3,""),ROW()-6)),"")</f>
        <v/>
      </c>
      <c r="D778" s="20"/>
      <c r="E778" s="20"/>
      <c r="F778" s="20"/>
      <c r="G778" s="9"/>
      <c r="H778" s="20"/>
    </row>
    <row r="779" spans="1:8" ht="99.95" customHeight="1">
      <c r="A779" s="20"/>
      <c r="B779" s="10"/>
      <c r="C779" s="20" t="str">
        <f t="array" ref="C779">IFERROR(INDEX('10. Свод Перечней'!$C$4:$C$506,SMALL(IF("В"='10. Свод Перечней'!I774:Q1270,ROW('10. Свод Перечней'!C774:C1270)-3,""),ROW()-6)),"")</f>
        <v/>
      </c>
      <c r="D779" s="20"/>
      <c r="E779" s="20"/>
      <c r="F779" s="20"/>
      <c r="G779" s="9"/>
      <c r="H779" s="20"/>
    </row>
    <row r="780" spans="1:8" ht="99.95" customHeight="1">
      <c r="A780" s="20"/>
      <c r="B780" s="10"/>
      <c r="C780" s="20" t="str">
        <f t="array" ref="C780">IFERROR(INDEX('10. Свод Перечней'!$C$4:$C$506,SMALL(IF("В"='10. Свод Перечней'!I775:Q1271,ROW('10. Свод Перечней'!C775:C1271)-3,""),ROW()-6)),"")</f>
        <v/>
      </c>
      <c r="D780" s="20"/>
      <c r="E780" s="20"/>
      <c r="F780" s="20"/>
      <c r="G780" s="9"/>
      <c r="H780" s="20"/>
    </row>
    <row r="781" spans="1:8" ht="99.95" customHeight="1">
      <c r="A781" s="20"/>
      <c r="B781" s="10"/>
      <c r="C781" s="20" t="str">
        <f t="array" ref="C781">IFERROR(INDEX('10. Свод Перечней'!$C$4:$C$506,SMALL(IF("В"='10. Свод Перечней'!I776:Q1272,ROW('10. Свод Перечней'!C776:C1272)-3,""),ROW()-6)),"")</f>
        <v/>
      </c>
      <c r="D781" s="20"/>
      <c r="E781" s="20"/>
      <c r="F781" s="20"/>
      <c r="G781" s="9"/>
      <c r="H781" s="20"/>
    </row>
    <row r="782" spans="1:8" ht="99.95" customHeight="1">
      <c r="A782" s="20"/>
      <c r="B782" s="10"/>
      <c r="C782" s="20" t="str">
        <f t="array" ref="C782">IFERROR(INDEX('10. Свод Перечней'!$C$4:$C$506,SMALL(IF("В"='10. Свод Перечней'!I777:Q1273,ROW('10. Свод Перечней'!C777:C1273)-3,""),ROW()-6)),"")</f>
        <v/>
      </c>
      <c r="D782" s="20"/>
      <c r="E782" s="20"/>
      <c r="F782" s="20"/>
      <c r="G782" s="9"/>
      <c r="H782" s="20"/>
    </row>
    <row r="783" spans="1:8" ht="99.95" customHeight="1">
      <c r="A783" s="20"/>
      <c r="B783" s="10"/>
      <c r="C783" s="20" t="str">
        <f t="array" ref="C783">IFERROR(INDEX('10. Свод Перечней'!$C$4:$C$506,SMALL(IF("В"='10. Свод Перечней'!I778:Q1274,ROW('10. Свод Перечней'!C778:C1274)-3,""),ROW()-6)),"")</f>
        <v/>
      </c>
      <c r="D783" s="20"/>
      <c r="E783" s="20"/>
      <c r="F783" s="20"/>
      <c r="G783" s="9"/>
      <c r="H783" s="20"/>
    </row>
    <row r="784" spans="1:8" ht="99.95" customHeight="1">
      <c r="A784" s="20"/>
      <c r="B784" s="10"/>
      <c r="C784" s="20" t="str">
        <f t="array" ref="C784">IFERROR(INDEX('10. Свод Перечней'!$C$4:$C$506,SMALL(IF("В"='10. Свод Перечней'!I779:Q1275,ROW('10. Свод Перечней'!C779:C1275)-3,""),ROW()-6)),"")</f>
        <v/>
      </c>
      <c r="D784" s="20"/>
      <c r="E784" s="20"/>
      <c r="F784" s="20"/>
      <c r="G784" s="9"/>
      <c r="H784" s="20"/>
    </row>
    <row r="785" spans="1:8" ht="99.95" customHeight="1">
      <c r="A785" s="20"/>
      <c r="B785" s="10"/>
      <c r="C785" s="20" t="str">
        <f t="array" ref="C785">IFERROR(INDEX('10. Свод Перечней'!$C$4:$C$506,SMALL(IF("В"='10. Свод Перечней'!I780:Q1276,ROW('10. Свод Перечней'!C780:C1276)-3,""),ROW()-6)),"")</f>
        <v/>
      </c>
      <c r="D785" s="20"/>
      <c r="E785" s="20"/>
      <c r="F785" s="20"/>
      <c r="G785" s="9"/>
      <c r="H785" s="20"/>
    </row>
    <row r="786" spans="1:8" ht="99.95" customHeight="1">
      <c r="A786" s="20"/>
      <c r="B786" s="10"/>
      <c r="C786" s="20" t="str">
        <f t="array" ref="C786">IFERROR(INDEX('10. Свод Перечней'!$C$4:$C$506,SMALL(IF("В"='10. Свод Перечней'!I781:Q1277,ROW('10. Свод Перечней'!C781:C1277)-3,""),ROW()-6)),"")</f>
        <v/>
      </c>
      <c r="D786" s="20"/>
      <c r="E786" s="20"/>
      <c r="F786" s="20"/>
      <c r="G786" s="9"/>
      <c r="H786" s="20"/>
    </row>
    <row r="787" spans="1:8" ht="99.95" customHeight="1">
      <c r="A787" s="20"/>
      <c r="B787" s="10"/>
      <c r="C787" s="20" t="str">
        <f t="array" ref="C787">IFERROR(INDEX('10. Свод Перечней'!$C$4:$C$506,SMALL(IF("В"='10. Свод Перечней'!I782:Q1278,ROW('10. Свод Перечней'!C782:C1278)-3,""),ROW()-6)),"")</f>
        <v/>
      </c>
      <c r="D787" s="20"/>
      <c r="E787" s="20"/>
      <c r="F787" s="20"/>
      <c r="G787" s="9"/>
      <c r="H787" s="20"/>
    </row>
    <row r="788" spans="1:8" ht="99.95" customHeight="1">
      <c r="A788" s="20"/>
      <c r="B788" s="10"/>
      <c r="C788" s="20" t="str">
        <f t="array" ref="C788">IFERROR(INDEX('10. Свод Перечней'!$C$4:$C$506,SMALL(IF("В"='10. Свод Перечней'!I783:Q1279,ROW('10. Свод Перечней'!C783:C1279)-3,""),ROW()-6)),"")</f>
        <v/>
      </c>
      <c r="D788" s="20"/>
      <c r="E788" s="20"/>
      <c r="F788" s="20"/>
      <c r="G788" s="9"/>
      <c r="H788" s="20"/>
    </row>
    <row r="789" spans="1:8" ht="99.95" customHeight="1">
      <c r="A789" s="20"/>
      <c r="B789" s="10"/>
      <c r="C789" s="20" t="str">
        <f t="array" ref="C789">IFERROR(INDEX('10. Свод Перечней'!$C$4:$C$506,SMALL(IF("В"='10. Свод Перечней'!I784:Q1280,ROW('10. Свод Перечней'!C784:C1280)-3,""),ROW()-6)),"")</f>
        <v/>
      </c>
      <c r="D789" s="20"/>
      <c r="E789" s="20"/>
      <c r="F789" s="20"/>
      <c r="G789" s="9"/>
      <c r="H789" s="20"/>
    </row>
    <row r="790" spans="1:8" ht="99.95" customHeight="1">
      <c r="A790" s="20"/>
      <c r="B790" s="10"/>
      <c r="C790" s="20" t="str">
        <f t="array" ref="C790">IFERROR(INDEX('10. Свод Перечней'!$C$4:$C$506,SMALL(IF("В"='10. Свод Перечней'!I785:Q1281,ROW('10. Свод Перечней'!C785:C1281)-3,""),ROW()-6)),"")</f>
        <v/>
      </c>
      <c r="D790" s="20"/>
      <c r="E790" s="20"/>
      <c r="F790" s="20"/>
      <c r="G790" s="9"/>
      <c r="H790" s="20"/>
    </row>
    <row r="791" spans="1:8" ht="99.95" customHeight="1">
      <c r="A791" s="20"/>
      <c r="B791" s="10"/>
      <c r="C791" s="20" t="str">
        <f t="array" ref="C791">IFERROR(INDEX('10. Свод Перечней'!$C$4:$C$506,SMALL(IF("В"='10. Свод Перечней'!I786:Q1282,ROW('10. Свод Перечней'!C786:C1282)-3,""),ROW()-6)),"")</f>
        <v/>
      </c>
      <c r="D791" s="20"/>
      <c r="E791" s="20"/>
      <c r="F791" s="20"/>
      <c r="G791" s="9"/>
      <c r="H791" s="20"/>
    </row>
    <row r="792" spans="1:8" ht="99.95" customHeight="1">
      <c r="A792" s="20"/>
      <c r="B792" s="10"/>
      <c r="C792" s="20" t="str">
        <f t="array" ref="C792">IFERROR(INDEX('10. Свод Перечней'!$C$4:$C$506,SMALL(IF("В"='10. Свод Перечней'!I787:Q1283,ROW('10. Свод Перечней'!C787:C1283)-3,""),ROW()-6)),"")</f>
        <v/>
      </c>
      <c r="D792" s="20"/>
      <c r="E792" s="20"/>
      <c r="F792" s="20"/>
      <c r="G792" s="9"/>
      <c r="H792" s="20"/>
    </row>
    <row r="793" spans="1:8" ht="99.95" customHeight="1">
      <c r="A793" s="20"/>
      <c r="B793" s="10"/>
      <c r="C793" s="20" t="str">
        <f t="array" ref="C793">IFERROR(INDEX('10. Свод Перечней'!$C$4:$C$506,SMALL(IF("В"='10. Свод Перечней'!I788:Q1284,ROW('10. Свод Перечней'!C788:C1284)-3,""),ROW()-6)),"")</f>
        <v/>
      </c>
      <c r="D793" s="20"/>
      <c r="E793" s="20"/>
      <c r="F793" s="20"/>
      <c r="G793" s="9"/>
      <c r="H793" s="20"/>
    </row>
    <row r="794" spans="1:8" ht="99.95" customHeight="1">
      <c r="A794" s="20"/>
      <c r="B794" s="10"/>
      <c r="C794" s="20" t="str">
        <f t="array" ref="C794">IFERROR(INDEX('10. Свод Перечней'!$C$4:$C$506,SMALL(IF("В"='10. Свод Перечней'!I789:Q1285,ROW('10. Свод Перечней'!C789:C1285)-3,""),ROW()-6)),"")</f>
        <v/>
      </c>
      <c r="D794" s="20"/>
      <c r="E794" s="20"/>
      <c r="F794" s="20"/>
      <c r="G794" s="9"/>
      <c r="H794" s="20"/>
    </row>
    <row r="795" spans="1:8" ht="99.95" customHeight="1">
      <c r="A795" s="20"/>
      <c r="B795" s="10"/>
      <c r="C795" s="20" t="str">
        <f t="array" ref="C795">IFERROR(INDEX('10. Свод Перечней'!$C$4:$C$506,SMALL(IF("В"='10. Свод Перечней'!I790:Q1286,ROW('10. Свод Перечней'!C790:C1286)-3,""),ROW()-6)),"")</f>
        <v/>
      </c>
      <c r="D795" s="20"/>
      <c r="E795" s="20"/>
      <c r="F795" s="20"/>
      <c r="G795" s="9"/>
      <c r="H795" s="20"/>
    </row>
    <row r="796" spans="1:8" ht="99.95" customHeight="1">
      <c r="A796" s="20"/>
      <c r="B796" s="10"/>
      <c r="C796" s="20" t="str">
        <f t="array" ref="C796">IFERROR(INDEX('10. Свод Перечней'!$C$4:$C$506,SMALL(IF("В"='10. Свод Перечней'!I791:Q1287,ROW('10. Свод Перечней'!C791:C1287)-3,""),ROW()-6)),"")</f>
        <v/>
      </c>
      <c r="D796" s="20"/>
      <c r="E796" s="20"/>
      <c r="F796" s="20"/>
      <c r="G796" s="9"/>
      <c r="H796" s="20"/>
    </row>
    <row r="797" spans="1:8" ht="99.95" customHeight="1">
      <c r="A797" s="20"/>
      <c r="B797" s="10"/>
      <c r="C797" s="20" t="str">
        <f t="array" ref="C797">IFERROR(INDEX('10. Свод Перечней'!$C$4:$C$506,SMALL(IF("В"='10. Свод Перечней'!I792:Q1288,ROW('10. Свод Перечней'!C792:C1288)-3,""),ROW()-6)),"")</f>
        <v/>
      </c>
      <c r="D797" s="20"/>
      <c r="E797" s="20"/>
      <c r="F797" s="20"/>
      <c r="G797" s="9"/>
      <c r="H797" s="20"/>
    </row>
    <row r="798" spans="1:8" ht="99.95" customHeight="1">
      <c r="A798" s="20"/>
      <c r="B798" s="10"/>
      <c r="C798" s="20" t="str">
        <f t="array" ref="C798">IFERROR(INDEX('10. Свод Перечней'!$C$4:$C$506,SMALL(IF("В"='10. Свод Перечней'!I793:Q1289,ROW('10. Свод Перечней'!C793:C1289)-3,""),ROW()-6)),"")</f>
        <v/>
      </c>
      <c r="D798" s="20"/>
      <c r="E798" s="20"/>
      <c r="F798" s="20"/>
      <c r="G798" s="9"/>
      <c r="H798" s="20"/>
    </row>
    <row r="799" spans="1:8" ht="99.95" customHeight="1">
      <c r="A799" s="20"/>
      <c r="B799" s="10"/>
      <c r="C799" s="20" t="str">
        <f t="array" ref="C799">IFERROR(INDEX('10. Свод Перечней'!$C$4:$C$506,SMALL(IF("В"='10. Свод Перечней'!I794:Q1290,ROW('10. Свод Перечней'!C794:C1290)-3,""),ROW()-6)),"")</f>
        <v/>
      </c>
      <c r="D799" s="20"/>
      <c r="E799" s="20"/>
      <c r="F799" s="20"/>
      <c r="G799" s="9"/>
      <c r="H799" s="20"/>
    </row>
    <row r="800" spans="1:8" ht="99.95" customHeight="1">
      <c r="A800" s="20"/>
      <c r="B800" s="10"/>
      <c r="C800" s="20" t="str">
        <f t="array" ref="C800">IFERROR(INDEX('10. Свод Перечней'!$C$4:$C$506,SMALL(IF("В"='10. Свод Перечней'!I795:Q1291,ROW('10. Свод Перечней'!C795:C1291)-3,""),ROW()-6)),"")</f>
        <v/>
      </c>
      <c r="D800" s="20"/>
      <c r="E800" s="20"/>
      <c r="F800" s="20"/>
      <c r="G800" s="9"/>
      <c r="H800" s="20"/>
    </row>
    <row r="801" spans="1:8" ht="99.95" customHeight="1">
      <c r="A801" s="20"/>
      <c r="B801" s="10"/>
      <c r="C801" s="20" t="str">
        <f t="array" ref="C801">IFERROR(INDEX('10. Свод Перечней'!$C$4:$C$506,SMALL(IF("В"='10. Свод Перечней'!I796:Q1292,ROW('10. Свод Перечней'!C796:C1292)-3,""),ROW()-6)),"")</f>
        <v/>
      </c>
      <c r="D801" s="20"/>
      <c r="E801" s="20"/>
      <c r="F801" s="20"/>
      <c r="G801" s="9"/>
      <c r="H801" s="20"/>
    </row>
    <row r="802" spans="1:8" ht="99.95" customHeight="1">
      <c r="A802" s="20"/>
      <c r="B802" s="10"/>
      <c r="C802" s="20" t="str">
        <f t="array" ref="C802">IFERROR(INDEX('10. Свод Перечней'!$C$4:$C$506,SMALL(IF("В"='10. Свод Перечней'!I797:Q1293,ROW('10. Свод Перечней'!C797:C1293)-3,""),ROW()-6)),"")</f>
        <v/>
      </c>
      <c r="D802" s="20"/>
      <c r="E802" s="20"/>
      <c r="F802" s="20"/>
      <c r="G802" s="9"/>
      <c r="H802" s="20"/>
    </row>
    <row r="803" spans="1:8" ht="99.95" customHeight="1">
      <c r="A803" s="20"/>
      <c r="B803" s="10"/>
      <c r="C803" s="20" t="str">
        <f t="array" ref="C803">IFERROR(INDEX('10. Свод Перечней'!$C$4:$C$506,SMALL(IF("В"='10. Свод Перечней'!I798:Q1294,ROW('10. Свод Перечней'!C798:C1294)-3,""),ROW()-6)),"")</f>
        <v/>
      </c>
      <c r="D803" s="20"/>
      <c r="E803" s="20"/>
      <c r="F803" s="20"/>
      <c r="G803" s="9"/>
      <c r="H803" s="20"/>
    </row>
    <row r="804" spans="1:8" ht="99.95" customHeight="1">
      <c r="A804" s="20"/>
      <c r="B804" s="10"/>
      <c r="C804" s="20" t="str">
        <f t="array" ref="C804">IFERROR(INDEX('10. Свод Перечней'!$C$4:$C$506,SMALL(IF("В"='10. Свод Перечней'!I799:Q1295,ROW('10. Свод Перечней'!C799:C1295)-3,""),ROW()-6)),"")</f>
        <v/>
      </c>
      <c r="D804" s="20"/>
      <c r="E804" s="20"/>
      <c r="F804" s="20"/>
      <c r="G804" s="9"/>
      <c r="H804" s="20"/>
    </row>
    <row r="805" spans="1:8" ht="99.95" customHeight="1">
      <c r="A805" s="20"/>
      <c r="B805" s="10"/>
      <c r="C805" s="20" t="str">
        <f t="array" ref="C805">IFERROR(INDEX('10. Свод Перечней'!$C$4:$C$506,SMALL(IF("В"='10. Свод Перечней'!I800:Q1296,ROW('10. Свод Перечней'!C800:C1296)-3,""),ROW()-6)),"")</f>
        <v/>
      </c>
      <c r="D805" s="20"/>
      <c r="E805" s="20"/>
      <c r="F805" s="20"/>
      <c r="G805" s="9"/>
      <c r="H805" s="20"/>
    </row>
    <row r="806" spans="1:8" ht="99.95" customHeight="1">
      <c r="A806" s="20"/>
      <c r="B806" s="10"/>
      <c r="C806" s="20" t="str">
        <f t="array" ref="C806">IFERROR(INDEX('10. Свод Перечней'!$C$4:$C$506,SMALL(IF("В"='10. Свод Перечней'!I801:Q1297,ROW('10. Свод Перечней'!C801:C1297)-3,""),ROW()-6)),"")</f>
        <v/>
      </c>
      <c r="D806" s="20"/>
      <c r="E806" s="20"/>
      <c r="F806" s="20"/>
      <c r="G806" s="9"/>
      <c r="H806" s="20"/>
    </row>
    <row r="807" spans="1:8" ht="99.95" customHeight="1">
      <c r="A807" s="20"/>
      <c r="B807" s="10"/>
      <c r="C807" s="20" t="str">
        <f t="array" ref="C807">IFERROR(INDEX('10. Свод Перечней'!$C$4:$C$506,SMALL(IF("В"='10. Свод Перечней'!I802:Q1298,ROW('10. Свод Перечней'!C802:C1298)-3,""),ROW()-6)),"")</f>
        <v/>
      </c>
      <c r="D807" s="20"/>
      <c r="E807" s="20"/>
      <c r="F807" s="20"/>
      <c r="G807" s="9"/>
      <c r="H807" s="20"/>
    </row>
    <row r="808" spans="1:8" ht="99.95" customHeight="1">
      <c r="A808" s="20"/>
      <c r="B808" s="10"/>
      <c r="C808" s="20" t="str">
        <f t="array" ref="C808">IFERROR(INDEX('10. Свод Перечней'!$C$4:$C$506,SMALL(IF("В"='10. Свод Перечней'!I803:Q1299,ROW('10. Свод Перечней'!C803:C1299)-3,""),ROW()-6)),"")</f>
        <v/>
      </c>
      <c r="D808" s="20"/>
      <c r="E808" s="20"/>
      <c r="F808" s="20"/>
      <c r="G808" s="9"/>
      <c r="H808" s="20"/>
    </row>
    <row r="809" spans="1:8" ht="99.95" customHeight="1">
      <c r="A809" s="20"/>
      <c r="B809" s="10"/>
      <c r="C809" s="20" t="str">
        <f t="array" ref="C809">IFERROR(INDEX('10. Свод Перечней'!$C$4:$C$506,SMALL(IF("В"='10. Свод Перечней'!I804:Q1300,ROW('10. Свод Перечней'!C804:C1300)-3,""),ROW()-6)),"")</f>
        <v/>
      </c>
      <c r="D809" s="20"/>
      <c r="E809" s="20"/>
      <c r="F809" s="20"/>
      <c r="G809" s="9"/>
      <c r="H809" s="20"/>
    </row>
    <row r="810" spans="1:8" ht="99.95" customHeight="1">
      <c r="A810" s="20"/>
      <c r="B810" s="10"/>
      <c r="C810" s="20" t="str">
        <f t="array" ref="C810">IFERROR(INDEX('10. Свод Перечней'!$C$4:$C$506,SMALL(IF("В"='10. Свод Перечней'!I805:Q1301,ROW('10. Свод Перечней'!C805:C1301)-3,""),ROW()-6)),"")</f>
        <v/>
      </c>
      <c r="D810" s="20"/>
      <c r="E810" s="20"/>
      <c r="F810" s="20"/>
      <c r="G810" s="9"/>
      <c r="H810" s="20"/>
    </row>
    <row r="811" spans="1:8" ht="99.95" customHeight="1">
      <c r="A811" s="20"/>
      <c r="B811" s="10"/>
      <c r="C811" s="20" t="str">
        <f t="array" ref="C811">IFERROR(INDEX('10. Свод Перечней'!$C$4:$C$506,SMALL(IF("В"='10. Свод Перечней'!I806:Q1302,ROW('10. Свод Перечней'!C806:C1302)-3,""),ROW()-6)),"")</f>
        <v/>
      </c>
      <c r="D811" s="20"/>
      <c r="E811" s="20"/>
      <c r="F811" s="20"/>
      <c r="G811" s="9"/>
      <c r="H811" s="20"/>
    </row>
    <row r="812" spans="1:8" ht="99.95" customHeight="1">
      <c r="A812" s="20"/>
      <c r="B812" s="10"/>
      <c r="C812" s="20" t="str">
        <f t="array" ref="C812">IFERROR(INDEX('10. Свод Перечней'!$C$4:$C$506,SMALL(IF("В"='10. Свод Перечней'!I807:Q1303,ROW('10. Свод Перечней'!C807:C1303)-3,""),ROW()-6)),"")</f>
        <v/>
      </c>
      <c r="D812" s="20"/>
      <c r="E812" s="20"/>
      <c r="F812" s="20"/>
      <c r="G812" s="9"/>
      <c r="H812" s="20"/>
    </row>
    <row r="813" spans="1:8" ht="99.95" customHeight="1">
      <c r="A813" s="20"/>
      <c r="B813" s="10"/>
      <c r="C813" s="20" t="str">
        <f t="array" ref="C813">IFERROR(INDEX('10. Свод Перечней'!$C$4:$C$506,SMALL(IF("В"='10. Свод Перечней'!I808:Q1304,ROW('10. Свод Перечней'!C808:C1304)-3,""),ROW()-6)),"")</f>
        <v/>
      </c>
      <c r="D813" s="20"/>
      <c r="E813" s="20"/>
      <c r="F813" s="20"/>
      <c r="G813" s="9"/>
      <c r="H813" s="20"/>
    </row>
    <row r="814" spans="1:8" ht="99.95" customHeight="1">
      <c r="A814" s="20"/>
      <c r="B814" s="10"/>
      <c r="C814" s="20" t="str">
        <f t="array" ref="C814">IFERROR(INDEX('10. Свод Перечней'!$C$4:$C$506,SMALL(IF("В"='10. Свод Перечней'!I809:Q1305,ROW('10. Свод Перечней'!C809:C1305)-3,""),ROW()-6)),"")</f>
        <v/>
      </c>
      <c r="D814" s="20"/>
      <c r="E814" s="20"/>
      <c r="F814" s="20"/>
      <c r="G814" s="9"/>
      <c r="H814" s="20"/>
    </row>
    <row r="815" spans="1:8" ht="99.95" customHeight="1">
      <c r="A815" s="20"/>
      <c r="B815" s="10"/>
      <c r="C815" s="20" t="str">
        <f t="array" ref="C815">IFERROR(INDEX('10. Свод Перечней'!$C$4:$C$506,SMALL(IF("В"='10. Свод Перечней'!I810:Q1306,ROW('10. Свод Перечней'!C810:C1306)-3,""),ROW()-6)),"")</f>
        <v/>
      </c>
      <c r="D815" s="20"/>
      <c r="E815" s="20"/>
      <c r="F815" s="20"/>
      <c r="G815" s="9"/>
      <c r="H815" s="20"/>
    </row>
    <row r="816" spans="1:8" ht="99.95" customHeight="1">
      <c r="A816" s="20"/>
      <c r="B816" s="10"/>
      <c r="C816" s="20" t="str">
        <f t="array" ref="C816">IFERROR(INDEX('10. Свод Перечней'!$C$4:$C$506,SMALL(IF("В"='10. Свод Перечней'!I811:Q1307,ROW('10. Свод Перечней'!C811:C1307)-3,""),ROW()-6)),"")</f>
        <v/>
      </c>
      <c r="D816" s="20"/>
      <c r="E816" s="20"/>
      <c r="F816" s="20"/>
      <c r="G816" s="9"/>
      <c r="H816" s="20"/>
    </row>
    <row r="817" spans="1:8" ht="99.95" customHeight="1">
      <c r="A817" s="20"/>
      <c r="B817" s="10"/>
      <c r="C817" s="20" t="str">
        <f t="array" ref="C817">IFERROR(INDEX('10. Свод Перечней'!$C$4:$C$506,SMALL(IF("В"='10. Свод Перечней'!I812:Q1308,ROW('10. Свод Перечней'!C812:C1308)-3,""),ROW()-6)),"")</f>
        <v/>
      </c>
      <c r="D817" s="20"/>
      <c r="E817" s="20"/>
      <c r="F817" s="20"/>
      <c r="G817" s="9"/>
      <c r="H817" s="20"/>
    </row>
    <row r="818" spans="1:8" ht="99.95" customHeight="1">
      <c r="A818" s="20"/>
      <c r="B818" s="10"/>
      <c r="C818" s="20" t="str">
        <f t="array" ref="C818">IFERROR(INDEX('10. Свод Перечней'!$C$4:$C$506,SMALL(IF("В"='10. Свод Перечней'!I813:Q1309,ROW('10. Свод Перечней'!C813:C1309)-3,""),ROW()-6)),"")</f>
        <v/>
      </c>
      <c r="D818" s="20"/>
      <c r="E818" s="20"/>
      <c r="F818" s="20"/>
      <c r="G818" s="9"/>
      <c r="H818" s="20"/>
    </row>
    <row r="819" spans="1:8" ht="99.95" customHeight="1">
      <c r="A819" s="20"/>
      <c r="B819" s="10"/>
      <c r="C819" s="20" t="str">
        <f t="array" ref="C819">IFERROR(INDEX('10. Свод Перечней'!$C$4:$C$506,SMALL(IF("В"='10. Свод Перечней'!I814:Q1310,ROW('10. Свод Перечней'!C814:C1310)-3,""),ROW()-6)),"")</f>
        <v/>
      </c>
      <c r="D819" s="20"/>
      <c r="E819" s="20"/>
      <c r="F819" s="20"/>
      <c r="G819" s="9"/>
      <c r="H819" s="20"/>
    </row>
    <row r="820" spans="1:8" ht="99.95" customHeight="1">
      <c r="A820" s="20"/>
      <c r="B820" s="10"/>
      <c r="C820" s="20" t="str">
        <f t="array" ref="C820">IFERROR(INDEX('10. Свод Перечней'!$C$4:$C$506,SMALL(IF("В"='10. Свод Перечней'!I815:Q1311,ROW('10. Свод Перечней'!C815:C1311)-3,""),ROW()-6)),"")</f>
        <v/>
      </c>
      <c r="D820" s="20"/>
      <c r="E820" s="20"/>
      <c r="F820" s="20"/>
      <c r="G820" s="9"/>
      <c r="H820" s="20"/>
    </row>
    <row r="821" spans="1:8" ht="99.95" customHeight="1">
      <c r="A821" s="20"/>
      <c r="B821" s="10"/>
      <c r="C821" s="20" t="str">
        <f t="array" ref="C821">IFERROR(INDEX('10. Свод Перечней'!$C$4:$C$506,SMALL(IF("В"='10. Свод Перечней'!I816:Q1312,ROW('10. Свод Перечней'!C816:C1312)-3,""),ROW()-6)),"")</f>
        <v/>
      </c>
      <c r="D821" s="20"/>
      <c r="E821" s="20"/>
      <c r="F821" s="20"/>
      <c r="G821" s="9"/>
      <c r="H821" s="20"/>
    </row>
    <row r="822" spans="1:8" ht="99.95" customHeight="1">
      <c r="A822" s="20"/>
      <c r="B822" s="10"/>
      <c r="C822" s="20" t="str">
        <f t="array" ref="C822">IFERROR(INDEX('10. Свод Перечней'!$C$4:$C$506,SMALL(IF("В"='10. Свод Перечней'!I817:Q1313,ROW('10. Свод Перечней'!C817:C1313)-3,""),ROW()-6)),"")</f>
        <v/>
      </c>
      <c r="D822" s="20"/>
      <c r="E822" s="20"/>
      <c r="F822" s="20"/>
      <c r="G822" s="9"/>
      <c r="H822" s="20"/>
    </row>
    <row r="823" spans="1:8" ht="99.95" customHeight="1">
      <c r="A823" s="20"/>
      <c r="B823" s="10"/>
      <c r="C823" s="20" t="str">
        <f t="array" ref="C823">IFERROR(INDEX('10. Свод Перечней'!$C$4:$C$506,SMALL(IF("В"='10. Свод Перечней'!I818:Q1314,ROW('10. Свод Перечней'!C818:C1314)-3,""),ROW()-6)),"")</f>
        <v/>
      </c>
      <c r="D823" s="20"/>
      <c r="E823" s="20"/>
      <c r="F823" s="20"/>
      <c r="G823" s="9"/>
      <c r="H823" s="20"/>
    </row>
    <row r="824" spans="1:8" ht="99.95" customHeight="1">
      <c r="A824" s="20"/>
      <c r="B824" s="10"/>
      <c r="C824" s="20" t="str">
        <f t="array" ref="C824">IFERROR(INDEX('10. Свод Перечней'!$C$4:$C$506,SMALL(IF("В"='10. Свод Перечней'!I819:Q1315,ROW('10. Свод Перечней'!C819:C1315)-3,""),ROW()-6)),"")</f>
        <v/>
      </c>
      <c r="D824" s="20"/>
      <c r="E824" s="20"/>
      <c r="F824" s="20"/>
      <c r="G824" s="9"/>
      <c r="H824" s="20"/>
    </row>
    <row r="825" spans="1:8" ht="99.95" customHeight="1">
      <c r="A825" s="20"/>
      <c r="B825" s="10"/>
      <c r="C825" s="20" t="str">
        <f t="array" ref="C825">IFERROR(INDEX('10. Свод Перечней'!$C$4:$C$506,SMALL(IF("В"='10. Свод Перечней'!I820:Q1316,ROW('10. Свод Перечней'!C820:C1316)-3,""),ROW()-6)),"")</f>
        <v/>
      </c>
      <c r="D825" s="20"/>
      <c r="E825" s="20"/>
      <c r="F825" s="20"/>
      <c r="G825" s="9"/>
      <c r="H825" s="20"/>
    </row>
    <row r="826" spans="1:8" ht="99.95" customHeight="1">
      <c r="A826" s="20"/>
      <c r="B826" s="10"/>
      <c r="C826" s="20" t="str">
        <f t="array" ref="C826">IFERROR(INDEX('10. Свод Перечней'!$C$4:$C$506,SMALL(IF("В"='10. Свод Перечней'!I821:Q1317,ROW('10. Свод Перечней'!C821:C1317)-3,""),ROW()-6)),"")</f>
        <v/>
      </c>
      <c r="D826" s="20"/>
      <c r="E826" s="20"/>
      <c r="F826" s="20"/>
      <c r="G826" s="9"/>
      <c r="H826" s="20"/>
    </row>
    <row r="827" spans="1:8" ht="99.95" customHeight="1">
      <c r="A827" s="20"/>
      <c r="B827" s="10"/>
      <c r="C827" s="20" t="str">
        <f t="array" ref="C827">IFERROR(INDEX('10. Свод Перечней'!$C$4:$C$506,SMALL(IF("В"='10. Свод Перечней'!I822:Q1318,ROW('10. Свод Перечней'!C822:C1318)-3,""),ROW()-6)),"")</f>
        <v/>
      </c>
      <c r="D827" s="20"/>
      <c r="E827" s="20"/>
      <c r="F827" s="20"/>
      <c r="G827" s="9"/>
      <c r="H827" s="20"/>
    </row>
    <row r="828" spans="1:8" ht="99.95" customHeight="1">
      <c r="A828" s="20"/>
      <c r="B828" s="10"/>
      <c r="C828" s="20" t="str">
        <f t="array" ref="C828">IFERROR(INDEX('10. Свод Перечней'!$C$4:$C$506,SMALL(IF("В"='10. Свод Перечней'!I823:Q1319,ROW('10. Свод Перечней'!C823:C1319)-3,""),ROW()-6)),"")</f>
        <v/>
      </c>
      <c r="D828" s="20"/>
      <c r="E828" s="20"/>
      <c r="F828" s="20"/>
      <c r="G828" s="9"/>
      <c r="H828" s="20"/>
    </row>
    <row r="829" spans="1:8" ht="99.95" customHeight="1">
      <c r="A829" s="20"/>
      <c r="B829" s="10"/>
      <c r="C829" s="20" t="str">
        <f t="array" ref="C829">IFERROR(INDEX('10. Свод Перечней'!$C$4:$C$506,SMALL(IF("В"='10. Свод Перечней'!I824:Q1320,ROW('10. Свод Перечней'!C824:C1320)-3,""),ROW()-6)),"")</f>
        <v/>
      </c>
      <c r="D829" s="20"/>
      <c r="E829" s="20"/>
      <c r="F829" s="20"/>
      <c r="G829" s="9"/>
      <c r="H829" s="20"/>
    </row>
    <row r="830" spans="1:8" ht="99.95" customHeight="1">
      <c r="A830" s="20"/>
      <c r="B830" s="10"/>
      <c r="C830" s="20" t="str">
        <f t="array" ref="C830">IFERROR(INDEX('10. Свод Перечней'!$C$4:$C$506,SMALL(IF("В"='10. Свод Перечней'!I825:Q1321,ROW('10. Свод Перечней'!C825:C1321)-3,""),ROW()-6)),"")</f>
        <v/>
      </c>
      <c r="D830" s="20"/>
      <c r="E830" s="20"/>
      <c r="F830" s="20"/>
      <c r="G830" s="9"/>
      <c r="H830" s="20"/>
    </row>
    <row r="831" spans="1:8" ht="99.95" customHeight="1">
      <c r="A831" s="20"/>
      <c r="B831" s="10"/>
      <c r="C831" s="20" t="str">
        <f t="array" ref="C831">IFERROR(INDEX('10. Свод Перечней'!$C$4:$C$506,SMALL(IF("В"='10. Свод Перечней'!I826:Q1322,ROW('10. Свод Перечней'!C826:C1322)-3,""),ROW()-6)),"")</f>
        <v/>
      </c>
      <c r="D831" s="20"/>
      <c r="E831" s="20"/>
      <c r="F831" s="20"/>
      <c r="G831" s="9"/>
      <c r="H831" s="20"/>
    </row>
    <row r="832" spans="1:8" ht="99.95" customHeight="1">
      <c r="A832" s="20"/>
      <c r="B832" s="10"/>
      <c r="C832" s="20" t="str">
        <f t="array" ref="C832">IFERROR(INDEX('10. Свод Перечней'!$C$4:$C$506,SMALL(IF("В"='10. Свод Перечней'!I827:Q1323,ROW('10. Свод Перечней'!C827:C1323)-3,""),ROW()-6)),"")</f>
        <v/>
      </c>
      <c r="D832" s="20"/>
      <c r="E832" s="20"/>
      <c r="F832" s="20"/>
      <c r="G832" s="9"/>
      <c r="H832" s="20"/>
    </row>
    <row r="833" spans="1:8" ht="99.95" customHeight="1">
      <c r="A833" s="20"/>
      <c r="B833" s="10"/>
      <c r="C833" s="20" t="str">
        <f t="array" ref="C833">IFERROR(INDEX('10. Свод Перечней'!$C$4:$C$506,SMALL(IF("В"='10. Свод Перечней'!I828:Q1324,ROW('10. Свод Перечней'!C828:C1324)-3,""),ROW()-6)),"")</f>
        <v/>
      </c>
      <c r="D833" s="20"/>
      <c r="E833" s="20"/>
      <c r="F833" s="20"/>
      <c r="G833" s="9"/>
      <c r="H833" s="20"/>
    </row>
    <row r="834" spans="1:8" ht="99.95" customHeight="1">
      <c r="A834" s="20"/>
      <c r="B834" s="10"/>
      <c r="C834" s="20" t="str">
        <f t="array" ref="C834">IFERROR(INDEX('10. Свод Перечней'!$C$4:$C$506,SMALL(IF("В"='10. Свод Перечней'!I829:Q1325,ROW('10. Свод Перечней'!C829:C1325)-3,""),ROW()-6)),"")</f>
        <v/>
      </c>
      <c r="D834" s="20"/>
      <c r="E834" s="20"/>
      <c r="F834" s="20"/>
      <c r="G834" s="9"/>
      <c r="H834" s="20"/>
    </row>
    <row r="835" spans="1:8" ht="99.95" customHeight="1">
      <c r="A835" s="20"/>
      <c r="B835" s="10"/>
      <c r="C835" s="20" t="str">
        <f t="array" ref="C835">IFERROR(INDEX('10. Свод Перечней'!$C$4:$C$506,SMALL(IF("В"='10. Свод Перечней'!I830:Q1326,ROW('10. Свод Перечней'!C830:C1326)-3,""),ROW()-6)),"")</f>
        <v/>
      </c>
      <c r="D835" s="20"/>
      <c r="E835" s="20"/>
      <c r="F835" s="20"/>
      <c r="G835" s="9"/>
      <c r="H835" s="20"/>
    </row>
    <row r="836" spans="1:8" ht="99.95" customHeight="1">
      <c r="A836" s="20"/>
      <c r="B836" s="10"/>
      <c r="C836" s="20" t="str">
        <f t="array" ref="C836">IFERROR(INDEX('10. Свод Перечней'!$C$4:$C$506,SMALL(IF("В"='10. Свод Перечней'!I831:Q1327,ROW('10. Свод Перечней'!C831:C1327)-3,""),ROW()-6)),"")</f>
        <v/>
      </c>
      <c r="D836" s="20"/>
      <c r="E836" s="20"/>
      <c r="F836" s="20"/>
      <c r="G836" s="9"/>
      <c r="H836" s="20"/>
    </row>
    <row r="837" spans="1:8" ht="99.95" customHeight="1">
      <c r="A837" s="20"/>
      <c r="B837" s="10"/>
      <c r="C837" s="20" t="str">
        <f t="array" ref="C837">IFERROR(INDEX('10. Свод Перечней'!$C$4:$C$506,SMALL(IF("В"='10. Свод Перечней'!I832:Q1328,ROW('10. Свод Перечней'!C832:C1328)-3,""),ROW()-6)),"")</f>
        <v/>
      </c>
      <c r="D837" s="20"/>
      <c r="E837" s="20"/>
      <c r="F837" s="20"/>
      <c r="G837" s="9"/>
      <c r="H837" s="20"/>
    </row>
    <row r="838" spans="1:8" ht="99.95" customHeight="1">
      <c r="A838" s="20"/>
      <c r="B838" s="10"/>
      <c r="C838" s="20" t="str">
        <f t="array" ref="C838">IFERROR(INDEX('10. Свод Перечней'!$C$4:$C$506,SMALL(IF("В"='10. Свод Перечней'!I833:Q1329,ROW('10. Свод Перечней'!C833:C1329)-3,""),ROW()-6)),"")</f>
        <v/>
      </c>
      <c r="D838" s="20"/>
      <c r="E838" s="20"/>
      <c r="F838" s="20"/>
      <c r="G838" s="9"/>
      <c r="H838" s="20"/>
    </row>
    <row r="839" spans="1:8" ht="99.95" customHeight="1">
      <c r="A839" s="20"/>
      <c r="B839" s="10"/>
      <c r="C839" s="20" t="str">
        <f t="array" ref="C839">IFERROR(INDEX('10. Свод Перечней'!$C$4:$C$506,SMALL(IF("В"='10. Свод Перечней'!I834:Q1330,ROW('10. Свод Перечней'!C834:C1330)-3,""),ROW()-6)),"")</f>
        <v/>
      </c>
      <c r="D839" s="20"/>
      <c r="E839" s="20"/>
      <c r="F839" s="20"/>
      <c r="G839" s="9"/>
      <c r="H839" s="20"/>
    </row>
    <row r="840" spans="1:8" ht="99.95" customHeight="1">
      <c r="A840" s="20"/>
      <c r="B840" s="10"/>
      <c r="C840" s="20" t="str">
        <f t="array" ref="C840">IFERROR(INDEX('10. Свод Перечней'!$C$4:$C$506,SMALL(IF("В"='10. Свод Перечней'!I835:Q1331,ROW('10. Свод Перечней'!C835:C1331)-3,""),ROW()-6)),"")</f>
        <v/>
      </c>
      <c r="D840" s="20"/>
      <c r="E840" s="20"/>
      <c r="F840" s="20"/>
      <c r="G840" s="9"/>
      <c r="H840" s="20"/>
    </row>
    <row r="841" spans="1:8" ht="99.95" customHeight="1">
      <c r="A841" s="20"/>
      <c r="B841" s="10"/>
      <c r="C841" s="20" t="str">
        <f t="array" ref="C841">IFERROR(INDEX('10. Свод Перечней'!$C$4:$C$506,SMALL(IF("В"='10. Свод Перечней'!I836:Q1332,ROW('10. Свод Перечней'!C836:C1332)-3,""),ROW()-6)),"")</f>
        <v/>
      </c>
      <c r="D841" s="20"/>
      <c r="E841" s="20"/>
      <c r="F841" s="20"/>
      <c r="G841" s="9"/>
      <c r="H841" s="20"/>
    </row>
    <row r="842" spans="1:8" ht="99.95" customHeight="1">
      <c r="A842" s="20"/>
      <c r="B842" s="10"/>
      <c r="C842" s="20" t="str">
        <f t="array" ref="C842">IFERROR(INDEX('10. Свод Перечней'!$C$4:$C$506,SMALL(IF("В"='10. Свод Перечней'!I837:Q1333,ROW('10. Свод Перечней'!C837:C1333)-3,""),ROW()-6)),"")</f>
        <v/>
      </c>
      <c r="D842" s="20"/>
      <c r="E842" s="20"/>
      <c r="F842" s="20"/>
      <c r="G842" s="9"/>
      <c r="H842" s="20"/>
    </row>
    <row r="843" spans="1:8" ht="99.95" customHeight="1">
      <c r="A843" s="20"/>
      <c r="B843" s="10"/>
      <c r="C843" s="20" t="str">
        <f t="array" ref="C843">IFERROR(INDEX('10. Свод Перечней'!$C$4:$C$506,SMALL(IF("В"='10. Свод Перечней'!I838:Q1334,ROW('10. Свод Перечней'!C838:C1334)-3,""),ROW()-6)),"")</f>
        <v/>
      </c>
      <c r="D843" s="20"/>
      <c r="E843" s="20"/>
      <c r="F843" s="20"/>
      <c r="G843" s="9"/>
      <c r="H843" s="20"/>
    </row>
    <row r="844" spans="1:8" ht="99.95" customHeight="1">
      <c r="A844" s="20"/>
      <c r="B844" s="10"/>
      <c r="C844" s="20" t="str">
        <f t="array" ref="C844">IFERROR(INDEX('10. Свод Перечней'!$C$4:$C$506,SMALL(IF("В"='10. Свод Перечней'!I839:Q1335,ROW('10. Свод Перечней'!C839:C1335)-3,""),ROW()-6)),"")</f>
        <v/>
      </c>
      <c r="D844" s="20"/>
      <c r="E844" s="20"/>
      <c r="F844" s="20"/>
      <c r="G844" s="9"/>
      <c r="H844" s="20"/>
    </row>
    <row r="845" spans="1:8" ht="99.95" customHeight="1">
      <c r="A845" s="20"/>
      <c r="B845" s="10"/>
      <c r="C845" s="20" t="str">
        <f t="array" ref="C845">IFERROR(INDEX('10. Свод Перечней'!$C$4:$C$506,SMALL(IF("В"='10. Свод Перечней'!I840:Q1336,ROW('10. Свод Перечней'!C840:C1336)-3,""),ROW()-6)),"")</f>
        <v/>
      </c>
      <c r="D845" s="20"/>
      <c r="E845" s="20"/>
      <c r="F845" s="20"/>
      <c r="G845" s="9"/>
      <c r="H845" s="20"/>
    </row>
    <row r="846" spans="1:8" ht="99.95" customHeight="1">
      <c r="A846" s="20"/>
      <c r="B846" s="10"/>
      <c r="C846" s="20" t="str">
        <f t="array" ref="C846">IFERROR(INDEX('10. Свод Перечней'!$C$4:$C$506,SMALL(IF("В"='10. Свод Перечней'!I841:Q1337,ROW('10. Свод Перечней'!C841:C1337)-3,""),ROW()-6)),"")</f>
        <v/>
      </c>
      <c r="D846" s="20"/>
      <c r="E846" s="20"/>
      <c r="F846" s="20"/>
      <c r="G846" s="9"/>
      <c r="H846" s="20"/>
    </row>
    <row r="847" spans="1:8" ht="99.95" customHeight="1">
      <c r="A847" s="20"/>
      <c r="B847" s="10"/>
      <c r="C847" s="20" t="str">
        <f t="array" ref="C847">IFERROR(INDEX('10. Свод Перечней'!$C$4:$C$506,SMALL(IF("В"='10. Свод Перечней'!I842:Q1338,ROW('10. Свод Перечней'!C842:C1338)-3,""),ROW()-6)),"")</f>
        <v/>
      </c>
      <c r="D847" s="20"/>
      <c r="E847" s="20"/>
      <c r="F847" s="20"/>
      <c r="G847" s="9"/>
      <c r="H847" s="20"/>
    </row>
    <row r="848" spans="1:8" ht="99.95" customHeight="1">
      <c r="A848" s="20"/>
      <c r="B848" s="10"/>
      <c r="C848" s="20" t="str">
        <f t="array" ref="C848">IFERROR(INDEX('10. Свод Перечней'!$C$4:$C$506,SMALL(IF("В"='10. Свод Перечней'!I843:Q1339,ROW('10. Свод Перечней'!C843:C1339)-3,""),ROW()-6)),"")</f>
        <v/>
      </c>
      <c r="D848" s="20"/>
      <c r="E848" s="20"/>
      <c r="F848" s="20"/>
      <c r="G848" s="9"/>
      <c r="H848" s="20"/>
    </row>
    <row r="849" spans="1:8" ht="99.95" customHeight="1">
      <c r="A849" s="20"/>
      <c r="B849" s="10"/>
      <c r="C849" s="20" t="str">
        <f t="array" ref="C849">IFERROR(INDEX('10. Свод Перечней'!$C$4:$C$506,SMALL(IF("В"='10. Свод Перечней'!I844:Q1340,ROW('10. Свод Перечней'!C844:C1340)-3,""),ROW()-6)),"")</f>
        <v/>
      </c>
      <c r="D849" s="20"/>
      <c r="E849" s="20"/>
      <c r="F849" s="20"/>
      <c r="G849" s="9"/>
      <c r="H849" s="20"/>
    </row>
    <row r="850" spans="1:8" ht="99.95" customHeight="1">
      <c r="A850" s="20"/>
      <c r="B850" s="10"/>
      <c r="C850" s="20" t="str">
        <f t="array" ref="C850">IFERROR(INDEX('10. Свод Перечней'!$C$4:$C$506,SMALL(IF("В"='10. Свод Перечней'!I845:Q1341,ROW('10. Свод Перечней'!C845:C1341)-3,""),ROW()-6)),"")</f>
        <v/>
      </c>
      <c r="D850" s="20"/>
      <c r="E850" s="20"/>
      <c r="F850" s="20"/>
      <c r="G850" s="9"/>
      <c r="H850" s="20"/>
    </row>
    <row r="851" spans="1:8" ht="99.95" customHeight="1">
      <c r="A851" s="20"/>
      <c r="B851" s="10"/>
      <c r="C851" s="20" t="str">
        <f t="array" ref="C851">IFERROR(INDEX('10. Свод Перечней'!$C$4:$C$506,SMALL(IF("В"='10. Свод Перечней'!I846:Q1342,ROW('10. Свод Перечней'!C846:C1342)-3,""),ROW()-6)),"")</f>
        <v/>
      </c>
      <c r="D851" s="20"/>
      <c r="E851" s="20"/>
      <c r="F851" s="20"/>
      <c r="G851" s="9"/>
      <c r="H851" s="20"/>
    </row>
    <row r="852" spans="1:8" ht="99.95" customHeight="1">
      <c r="A852" s="20"/>
      <c r="B852" s="10"/>
      <c r="C852" s="20" t="str">
        <f t="array" ref="C852">IFERROR(INDEX('10. Свод Перечней'!$C$4:$C$506,SMALL(IF("В"='10. Свод Перечней'!I847:Q1343,ROW('10. Свод Перечней'!C847:C1343)-3,""),ROW()-6)),"")</f>
        <v/>
      </c>
      <c r="D852" s="20"/>
      <c r="E852" s="20"/>
      <c r="F852" s="20"/>
      <c r="G852" s="9"/>
      <c r="H852" s="20"/>
    </row>
    <row r="853" spans="1:8" ht="99.95" customHeight="1">
      <c r="A853" s="20"/>
      <c r="B853" s="10"/>
      <c r="C853" s="20" t="str">
        <f t="array" ref="C853">IFERROR(INDEX('10. Свод Перечней'!$C$4:$C$506,SMALL(IF("В"='10. Свод Перечней'!I848:Q1344,ROW('10. Свод Перечней'!C848:C1344)-3,""),ROW()-6)),"")</f>
        <v/>
      </c>
      <c r="D853" s="20"/>
      <c r="E853" s="20"/>
      <c r="F853" s="20"/>
      <c r="G853" s="9"/>
      <c r="H853" s="20"/>
    </row>
    <row r="854" spans="1:8" ht="99.95" customHeight="1">
      <c r="A854" s="20"/>
      <c r="B854" s="10"/>
      <c r="C854" s="20" t="str">
        <f t="array" ref="C854">IFERROR(INDEX('10. Свод Перечней'!$C$4:$C$506,SMALL(IF("В"='10. Свод Перечней'!I849:Q1345,ROW('10. Свод Перечней'!C849:C1345)-3,""),ROW()-6)),"")</f>
        <v/>
      </c>
      <c r="D854" s="20"/>
      <c r="E854" s="20"/>
      <c r="F854" s="20"/>
      <c r="G854" s="9"/>
      <c r="H854" s="20"/>
    </row>
    <row r="855" spans="1:8" ht="99.95" customHeight="1">
      <c r="A855" s="20"/>
      <c r="B855" s="10"/>
      <c r="C855" s="20" t="str">
        <f t="array" ref="C855">IFERROR(INDEX('10. Свод Перечней'!$C$4:$C$506,SMALL(IF("В"='10. Свод Перечней'!I850:Q1346,ROW('10. Свод Перечней'!C850:C1346)-3,""),ROW()-6)),"")</f>
        <v/>
      </c>
      <c r="D855" s="20"/>
      <c r="E855" s="20"/>
      <c r="F855" s="20"/>
      <c r="G855" s="9"/>
      <c r="H855" s="20"/>
    </row>
    <row r="856" spans="1:8" ht="99.95" customHeight="1">
      <c r="A856" s="20"/>
      <c r="B856" s="10"/>
      <c r="C856" s="20" t="str">
        <f t="array" ref="C856">IFERROR(INDEX('10. Свод Перечней'!$C$4:$C$506,SMALL(IF("В"='10. Свод Перечней'!I851:Q1347,ROW('10. Свод Перечней'!C851:C1347)-3,""),ROW()-6)),"")</f>
        <v/>
      </c>
      <c r="D856" s="20"/>
      <c r="E856" s="20"/>
      <c r="F856" s="20"/>
      <c r="G856" s="9"/>
      <c r="H856" s="20"/>
    </row>
    <row r="857" spans="1:8" ht="99.95" customHeight="1">
      <c r="A857" s="20"/>
      <c r="B857" s="10"/>
      <c r="C857" s="20" t="str">
        <f t="array" ref="C857">IFERROR(INDEX('10. Свод Перечней'!$C$4:$C$506,SMALL(IF("В"='10. Свод Перечней'!I852:Q1348,ROW('10. Свод Перечней'!C852:C1348)-3,""),ROW()-6)),"")</f>
        <v/>
      </c>
      <c r="D857" s="20"/>
      <c r="E857" s="20"/>
      <c r="F857" s="20"/>
      <c r="G857" s="9"/>
      <c r="H857" s="20"/>
    </row>
    <row r="858" spans="1:8" ht="99.95" customHeight="1">
      <c r="A858" s="20"/>
      <c r="B858" s="10"/>
      <c r="C858" s="20" t="str">
        <f t="array" ref="C858">IFERROR(INDEX('10. Свод Перечней'!$C$4:$C$506,SMALL(IF("В"='10. Свод Перечней'!I853:Q1349,ROW('10. Свод Перечней'!C853:C1349)-3,""),ROW()-6)),"")</f>
        <v/>
      </c>
      <c r="D858" s="20"/>
      <c r="E858" s="20"/>
      <c r="F858" s="20"/>
      <c r="G858" s="9"/>
      <c r="H858" s="20"/>
    </row>
    <row r="859" spans="1:8" ht="99.95" customHeight="1">
      <c r="A859" s="20"/>
      <c r="B859" s="10"/>
      <c r="C859" s="20" t="str">
        <f t="array" ref="C859">IFERROR(INDEX('10. Свод Перечней'!$C$4:$C$506,SMALL(IF("В"='10. Свод Перечней'!I854:Q1350,ROW('10. Свод Перечней'!C854:C1350)-3,""),ROW()-6)),"")</f>
        <v/>
      </c>
      <c r="D859" s="20"/>
      <c r="E859" s="20"/>
      <c r="F859" s="20"/>
      <c r="G859" s="9"/>
      <c r="H859" s="20"/>
    </row>
    <row r="860" spans="1:8" ht="99.95" customHeight="1">
      <c r="A860" s="20"/>
      <c r="B860" s="10"/>
      <c r="C860" s="20" t="str">
        <f t="array" ref="C860">IFERROR(INDEX('10. Свод Перечней'!$C$4:$C$506,SMALL(IF("В"='10. Свод Перечней'!I855:Q1351,ROW('10. Свод Перечней'!C855:C1351)-3,""),ROW()-6)),"")</f>
        <v/>
      </c>
      <c r="D860" s="20"/>
      <c r="E860" s="20"/>
      <c r="F860" s="20"/>
      <c r="G860" s="9"/>
      <c r="H860" s="20"/>
    </row>
    <row r="861" spans="1:8" ht="99.95" customHeight="1">
      <c r="A861" s="20"/>
      <c r="B861" s="10"/>
      <c r="C861" s="20" t="str">
        <f t="array" ref="C861">IFERROR(INDEX('10. Свод Перечней'!$C$4:$C$506,SMALL(IF("В"='10. Свод Перечней'!I856:Q1352,ROW('10. Свод Перечней'!C856:C1352)-3,""),ROW()-6)),"")</f>
        <v/>
      </c>
      <c r="D861" s="20"/>
      <c r="E861" s="20"/>
      <c r="F861" s="20"/>
      <c r="G861" s="9"/>
      <c r="H861" s="20"/>
    </row>
    <row r="862" spans="1:8" ht="99.95" customHeight="1">
      <c r="A862" s="20"/>
      <c r="B862" s="10"/>
      <c r="C862" s="20" t="str">
        <f t="array" ref="C862">IFERROR(INDEX('10. Свод Перечней'!$C$4:$C$506,SMALL(IF("В"='10. Свод Перечней'!I857:Q1353,ROW('10. Свод Перечней'!C857:C1353)-3,""),ROW()-6)),"")</f>
        <v/>
      </c>
      <c r="D862" s="20"/>
      <c r="E862" s="20"/>
      <c r="F862" s="20"/>
      <c r="G862" s="9"/>
      <c r="H862" s="20"/>
    </row>
    <row r="863" spans="1:8" ht="99.95" customHeight="1">
      <c r="A863" s="20"/>
      <c r="B863" s="10"/>
      <c r="C863" s="20" t="str">
        <f t="array" ref="C863">IFERROR(INDEX('10. Свод Перечней'!$C$4:$C$506,SMALL(IF("В"='10. Свод Перечней'!I858:Q1354,ROW('10. Свод Перечней'!C858:C1354)-3,""),ROW()-6)),"")</f>
        <v/>
      </c>
      <c r="D863" s="20"/>
      <c r="E863" s="20"/>
      <c r="F863" s="20"/>
      <c r="G863" s="9"/>
      <c r="H863" s="20"/>
    </row>
    <row r="864" spans="1:8" ht="99.95" customHeight="1">
      <c r="A864" s="20"/>
      <c r="B864" s="10"/>
      <c r="C864" s="20" t="str">
        <f t="array" ref="C864">IFERROR(INDEX('10. Свод Перечней'!$C$4:$C$506,SMALL(IF("В"='10. Свод Перечней'!I859:Q1355,ROW('10. Свод Перечней'!C859:C1355)-3,""),ROW()-6)),"")</f>
        <v/>
      </c>
      <c r="D864" s="20"/>
      <c r="E864" s="20"/>
      <c r="F864" s="20"/>
      <c r="G864" s="9"/>
      <c r="H864" s="20"/>
    </row>
    <row r="865" spans="1:8" ht="99.95" customHeight="1">
      <c r="A865" s="20"/>
      <c r="B865" s="10"/>
      <c r="C865" s="20" t="str">
        <f t="array" ref="C865">IFERROR(INDEX('10. Свод Перечней'!$C$4:$C$506,SMALL(IF("В"='10. Свод Перечней'!I860:Q1356,ROW('10. Свод Перечней'!C860:C1356)-3,""),ROW()-6)),"")</f>
        <v/>
      </c>
      <c r="D865" s="20"/>
      <c r="E865" s="20"/>
      <c r="F865" s="20"/>
      <c r="G865" s="9"/>
      <c r="H865" s="20"/>
    </row>
    <row r="866" spans="1:8" ht="99.95" customHeight="1">
      <c r="A866" s="20"/>
      <c r="B866" s="10"/>
      <c r="C866" s="20" t="str">
        <f t="array" ref="C866">IFERROR(INDEX('10. Свод Перечней'!$C$4:$C$506,SMALL(IF("В"='10. Свод Перечней'!I861:Q1357,ROW('10. Свод Перечней'!C861:C1357)-3,""),ROW()-6)),"")</f>
        <v/>
      </c>
      <c r="D866" s="20"/>
      <c r="E866" s="20"/>
      <c r="F866" s="20"/>
      <c r="G866" s="9"/>
      <c r="H866" s="20"/>
    </row>
    <row r="867" spans="1:8" ht="99.95" customHeight="1">
      <c r="A867" s="20"/>
      <c r="B867" s="10"/>
      <c r="C867" s="20" t="str">
        <f t="array" ref="C867">IFERROR(INDEX('10. Свод Перечней'!$C$4:$C$506,SMALL(IF("В"='10. Свод Перечней'!I862:Q1358,ROW('10. Свод Перечней'!C862:C1358)-3,""),ROW()-6)),"")</f>
        <v/>
      </c>
      <c r="D867" s="20"/>
      <c r="E867" s="20"/>
      <c r="F867" s="20"/>
      <c r="G867" s="9"/>
      <c r="H867" s="20"/>
    </row>
    <row r="868" spans="1:8" ht="99.95" customHeight="1">
      <c r="A868" s="20"/>
      <c r="B868" s="10"/>
      <c r="C868" s="20" t="str">
        <f t="array" ref="C868">IFERROR(INDEX('10. Свод Перечней'!$C$4:$C$506,SMALL(IF("В"='10. Свод Перечней'!I863:Q1359,ROW('10. Свод Перечней'!C863:C1359)-3,""),ROW()-6)),"")</f>
        <v/>
      </c>
      <c r="D868" s="20"/>
      <c r="E868" s="20"/>
      <c r="F868" s="20"/>
      <c r="G868" s="9"/>
      <c r="H868" s="20"/>
    </row>
    <row r="869" spans="1:8" ht="99.95" customHeight="1">
      <c r="A869" s="20"/>
      <c r="B869" s="10"/>
      <c r="C869" s="20" t="str">
        <f t="array" ref="C869">IFERROR(INDEX('10. Свод Перечней'!$C$4:$C$506,SMALL(IF("В"='10. Свод Перечней'!I864:Q1360,ROW('10. Свод Перечней'!C864:C1360)-3,""),ROW()-6)),"")</f>
        <v/>
      </c>
      <c r="D869" s="20"/>
      <c r="E869" s="20"/>
      <c r="F869" s="20"/>
      <c r="G869" s="9"/>
      <c r="H869" s="20"/>
    </row>
    <row r="870" spans="1:8" ht="99.95" customHeight="1">
      <c r="A870" s="20"/>
      <c r="B870" s="10"/>
      <c r="C870" s="20" t="str">
        <f t="array" ref="C870">IFERROR(INDEX('10. Свод Перечней'!$C$4:$C$506,SMALL(IF("В"='10. Свод Перечней'!I865:Q1361,ROW('10. Свод Перечней'!C865:C1361)-3,""),ROW()-6)),"")</f>
        <v/>
      </c>
      <c r="D870" s="20"/>
      <c r="E870" s="20"/>
      <c r="F870" s="20"/>
      <c r="G870" s="9"/>
      <c r="H870" s="20"/>
    </row>
    <row r="871" spans="1:8" ht="99.95" customHeight="1">
      <c r="A871" s="20"/>
      <c r="B871" s="10"/>
      <c r="C871" s="20" t="str">
        <f t="array" ref="C871">IFERROR(INDEX('10. Свод Перечней'!$C$4:$C$506,SMALL(IF("В"='10. Свод Перечней'!I866:Q1362,ROW('10. Свод Перечней'!C866:C1362)-3,""),ROW()-6)),"")</f>
        <v/>
      </c>
      <c r="D871" s="20"/>
      <c r="E871" s="20"/>
      <c r="F871" s="20"/>
      <c r="G871" s="9"/>
      <c r="H871" s="20"/>
    </row>
    <row r="872" spans="1:8" ht="99.95" customHeight="1">
      <c r="A872" s="20"/>
      <c r="B872" s="10"/>
      <c r="C872" s="20" t="str">
        <f t="array" ref="C872">IFERROR(INDEX('10. Свод Перечней'!$C$4:$C$506,SMALL(IF("В"='10. Свод Перечней'!I867:Q1363,ROW('10. Свод Перечней'!C867:C1363)-3,""),ROW()-6)),"")</f>
        <v/>
      </c>
      <c r="D872" s="20"/>
      <c r="E872" s="20"/>
      <c r="F872" s="20"/>
      <c r="G872" s="9"/>
      <c r="H872" s="20"/>
    </row>
    <row r="873" spans="1:8" ht="99.95" customHeight="1">
      <c r="A873" s="20"/>
      <c r="B873" s="10"/>
      <c r="C873" s="20" t="str">
        <f t="array" ref="C873">IFERROR(INDEX('10. Свод Перечней'!$C$4:$C$506,SMALL(IF("В"='10. Свод Перечней'!I868:Q1364,ROW('10. Свод Перечней'!C868:C1364)-3,""),ROW()-6)),"")</f>
        <v/>
      </c>
      <c r="D873" s="20"/>
      <c r="E873" s="20"/>
      <c r="F873" s="20"/>
      <c r="G873" s="9"/>
      <c r="H873" s="20"/>
    </row>
    <row r="874" spans="1:8" ht="99.95" customHeight="1">
      <c r="A874" s="20"/>
      <c r="B874" s="10"/>
      <c r="C874" s="20" t="str">
        <f t="array" ref="C874">IFERROR(INDEX('10. Свод Перечней'!$C$4:$C$506,SMALL(IF("В"='10. Свод Перечней'!I869:Q1365,ROW('10. Свод Перечней'!C869:C1365)-3,""),ROW()-6)),"")</f>
        <v/>
      </c>
      <c r="D874" s="20"/>
      <c r="E874" s="20"/>
      <c r="F874" s="20"/>
      <c r="G874" s="9"/>
      <c r="H874" s="20"/>
    </row>
    <row r="875" spans="1:8" ht="99.95" customHeight="1">
      <c r="A875" s="20"/>
      <c r="B875" s="10"/>
      <c r="C875" s="20" t="str">
        <f t="array" ref="C875">IFERROR(INDEX('10. Свод Перечней'!$C$4:$C$506,SMALL(IF("В"='10. Свод Перечней'!I870:Q1366,ROW('10. Свод Перечней'!C870:C1366)-3,""),ROW()-6)),"")</f>
        <v/>
      </c>
      <c r="D875" s="20"/>
      <c r="E875" s="20"/>
      <c r="F875" s="20"/>
      <c r="G875" s="9"/>
      <c r="H875" s="20"/>
    </row>
    <row r="876" spans="1:8" ht="99.95" customHeight="1">
      <c r="A876" s="20"/>
      <c r="B876" s="10"/>
      <c r="C876" s="20" t="str">
        <f t="array" ref="C876">IFERROR(INDEX('10. Свод Перечней'!$C$4:$C$506,SMALL(IF("В"='10. Свод Перечней'!I871:Q1367,ROW('10. Свод Перечней'!C871:C1367)-3,""),ROW()-6)),"")</f>
        <v/>
      </c>
      <c r="D876" s="20"/>
      <c r="E876" s="20"/>
      <c r="F876" s="20"/>
      <c r="G876" s="9"/>
      <c r="H876" s="20"/>
    </row>
    <row r="877" spans="1:8" ht="99.95" customHeight="1">
      <c r="A877" s="20"/>
      <c r="B877" s="10"/>
      <c r="C877" s="20" t="str">
        <f t="array" ref="C877">IFERROR(INDEX('10. Свод Перечней'!$C$4:$C$506,SMALL(IF("В"='10. Свод Перечней'!I872:Q1368,ROW('10. Свод Перечней'!C872:C1368)-3,""),ROW()-6)),"")</f>
        <v/>
      </c>
      <c r="D877" s="20"/>
      <c r="E877" s="20"/>
      <c r="F877" s="20"/>
      <c r="G877" s="9"/>
      <c r="H877" s="20"/>
    </row>
    <row r="878" spans="1:8" ht="99.95" customHeight="1">
      <c r="A878" s="20"/>
      <c r="B878" s="10"/>
      <c r="C878" s="20" t="str">
        <f t="array" ref="C878">IFERROR(INDEX('10. Свод Перечней'!$C$4:$C$506,SMALL(IF("В"='10. Свод Перечней'!I873:Q1369,ROW('10. Свод Перечней'!C873:C1369)-3,""),ROW()-6)),"")</f>
        <v/>
      </c>
      <c r="D878" s="20"/>
      <c r="E878" s="20"/>
      <c r="F878" s="20"/>
      <c r="G878" s="9"/>
      <c r="H878" s="20"/>
    </row>
    <row r="879" spans="1:8" ht="99.95" customHeight="1">
      <c r="A879" s="20"/>
      <c r="B879" s="10"/>
      <c r="C879" s="20" t="str">
        <f t="array" ref="C879">IFERROR(INDEX('10. Свод Перечней'!$C$4:$C$506,SMALL(IF("В"='10. Свод Перечней'!I874:Q1370,ROW('10. Свод Перечней'!C874:C1370)-3,""),ROW()-6)),"")</f>
        <v/>
      </c>
      <c r="D879" s="20"/>
      <c r="E879" s="20"/>
      <c r="F879" s="20"/>
      <c r="G879" s="9"/>
      <c r="H879" s="20"/>
    </row>
    <row r="880" spans="1:8" ht="99.95" customHeight="1">
      <c r="A880" s="20"/>
      <c r="B880" s="10"/>
      <c r="C880" s="20" t="str">
        <f t="array" ref="C880">IFERROR(INDEX('10. Свод Перечней'!$C$4:$C$506,SMALL(IF("В"='10. Свод Перечней'!I875:Q1371,ROW('10. Свод Перечней'!C875:C1371)-3,""),ROW()-6)),"")</f>
        <v/>
      </c>
      <c r="D880" s="20"/>
      <c r="E880" s="20"/>
      <c r="F880" s="20"/>
      <c r="G880" s="9"/>
      <c r="H880" s="20"/>
    </row>
    <row r="881" spans="1:8" ht="99.95" customHeight="1">
      <c r="A881" s="20"/>
      <c r="B881" s="10"/>
      <c r="C881" s="20" t="str">
        <f t="array" ref="C881">IFERROR(INDEX('10. Свод Перечней'!$C$4:$C$506,SMALL(IF("В"='10. Свод Перечней'!I876:Q1372,ROW('10. Свод Перечней'!C876:C1372)-3,""),ROW()-6)),"")</f>
        <v/>
      </c>
      <c r="D881" s="20"/>
      <c r="E881" s="20"/>
      <c r="F881" s="20"/>
      <c r="G881" s="9"/>
      <c r="H881" s="20"/>
    </row>
    <row r="882" spans="1:8" ht="99.95" customHeight="1">
      <c r="A882" s="20"/>
      <c r="B882" s="10"/>
      <c r="C882" s="20" t="str">
        <f t="array" ref="C882">IFERROR(INDEX('10. Свод Перечней'!$C$4:$C$506,SMALL(IF("В"='10. Свод Перечней'!I877:Q1373,ROW('10. Свод Перечней'!C877:C1373)-3,""),ROW()-6)),"")</f>
        <v/>
      </c>
      <c r="D882" s="20"/>
      <c r="E882" s="20"/>
      <c r="F882" s="20"/>
      <c r="G882" s="9"/>
      <c r="H882" s="20"/>
    </row>
    <row r="883" spans="1:8" ht="99.95" customHeight="1">
      <c r="A883" s="20"/>
      <c r="B883" s="10"/>
      <c r="C883" s="20" t="str">
        <f t="array" ref="C883">IFERROR(INDEX('10. Свод Перечней'!$C$4:$C$506,SMALL(IF("В"='10. Свод Перечней'!I878:Q1374,ROW('10. Свод Перечней'!C878:C1374)-3,""),ROW()-6)),"")</f>
        <v/>
      </c>
      <c r="D883" s="20"/>
      <c r="E883" s="20"/>
      <c r="F883" s="20"/>
      <c r="G883" s="9"/>
      <c r="H883" s="20"/>
    </row>
    <row r="884" spans="1:8" ht="99.95" customHeight="1">
      <c r="A884" s="20"/>
      <c r="B884" s="10"/>
      <c r="C884" s="20" t="str">
        <f t="array" ref="C884">IFERROR(INDEX('10. Свод Перечней'!$C$4:$C$506,SMALL(IF("В"='10. Свод Перечней'!I879:Q1375,ROW('10. Свод Перечней'!C879:C1375)-3,""),ROW()-6)),"")</f>
        <v/>
      </c>
      <c r="D884" s="20"/>
      <c r="E884" s="20"/>
      <c r="F884" s="20"/>
      <c r="G884" s="9"/>
      <c r="H884" s="20"/>
    </row>
    <row r="885" spans="1:8" ht="99.95" customHeight="1">
      <c r="A885" s="20"/>
      <c r="B885" s="10"/>
      <c r="C885" s="20" t="str">
        <f t="array" ref="C885">IFERROR(INDEX('10. Свод Перечней'!$C$4:$C$506,SMALL(IF("В"='10. Свод Перечней'!I880:Q1376,ROW('10. Свод Перечней'!C880:C1376)-3,""),ROW()-6)),"")</f>
        <v/>
      </c>
      <c r="D885" s="20"/>
      <c r="E885" s="20"/>
      <c r="F885" s="20"/>
      <c r="G885" s="9"/>
      <c r="H885" s="20"/>
    </row>
    <row r="886" spans="1:8" ht="99.95" customHeight="1">
      <c r="A886" s="20"/>
      <c r="B886" s="10"/>
      <c r="C886" s="20" t="str">
        <f t="array" ref="C886">IFERROR(INDEX('10. Свод Перечней'!$C$4:$C$506,SMALL(IF("В"='10. Свод Перечней'!I881:Q1377,ROW('10. Свод Перечней'!C881:C1377)-3,""),ROW()-6)),"")</f>
        <v/>
      </c>
      <c r="D886" s="20"/>
      <c r="E886" s="20"/>
      <c r="F886" s="20"/>
      <c r="G886" s="9"/>
      <c r="H886" s="20"/>
    </row>
    <row r="887" spans="1:8" ht="99.95" customHeight="1">
      <c r="A887" s="20"/>
      <c r="B887" s="10"/>
      <c r="C887" s="20" t="str">
        <f t="array" ref="C887">IFERROR(INDEX('10. Свод Перечней'!$C$4:$C$506,SMALL(IF("В"='10. Свод Перечней'!I882:Q1378,ROW('10. Свод Перечней'!C882:C1378)-3,""),ROW()-6)),"")</f>
        <v/>
      </c>
      <c r="D887" s="20"/>
      <c r="E887" s="20"/>
      <c r="F887" s="20"/>
      <c r="G887" s="9"/>
      <c r="H887" s="20"/>
    </row>
    <row r="888" spans="1:8" ht="99.95" customHeight="1">
      <c r="A888" s="20"/>
      <c r="B888" s="10"/>
      <c r="C888" s="20" t="str">
        <f t="array" ref="C888">IFERROR(INDEX('10. Свод Перечней'!$C$4:$C$506,SMALL(IF("В"='10. Свод Перечней'!I883:Q1379,ROW('10. Свод Перечней'!C883:C1379)-3,""),ROW()-6)),"")</f>
        <v/>
      </c>
      <c r="D888" s="20"/>
      <c r="E888" s="20"/>
      <c r="F888" s="20"/>
      <c r="G888" s="9"/>
      <c r="H888" s="20"/>
    </row>
    <row r="889" spans="1:8" ht="99.95" customHeight="1">
      <c r="A889" s="20"/>
      <c r="B889" s="10"/>
      <c r="C889" s="20" t="str">
        <f t="array" ref="C889">IFERROR(INDEX('10. Свод Перечней'!$C$4:$C$506,SMALL(IF("В"='10. Свод Перечней'!I884:Q1380,ROW('10. Свод Перечней'!C884:C1380)-3,""),ROW()-6)),"")</f>
        <v/>
      </c>
      <c r="D889" s="20"/>
      <c r="E889" s="20"/>
      <c r="F889" s="20"/>
      <c r="G889" s="9"/>
      <c r="H889" s="20"/>
    </row>
    <row r="890" spans="1:8" ht="99.95" customHeight="1">
      <c r="A890" s="20"/>
      <c r="B890" s="10"/>
      <c r="C890" s="20" t="str">
        <f t="array" ref="C890">IFERROR(INDEX('10. Свод Перечней'!$C$4:$C$506,SMALL(IF("В"='10. Свод Перечней'!I885:Q1381,ROW('10. Свод Перечней'!C885:C1381)-3,""),ROW()-6)),"")</f>
        <v/>
      </c>
      <c r="D890" s="20"/>
      <c r="E890" s="20"/>
      <c r="F890" s="20"/>
      <c r="G890" s="9"/>
      <c r="H890" s="20"/>
    </row>
    <row r="891" spans="1:8" ht="99.95" customHeight="1">
      <c r="A891" s="20"/>
      <c r="B891" s="10"/>
      <c r="C891" s="20" t="str">
        <f t="array" ref="C891">IFERROR(INDEX('10. Свод Перечней'!$C$4:$C$506,SMALL(IF("В"='10. Свод Перечней'!I886:Q1382,ROW('10. Свод Перечней'!C886:C1382)-3,""),ROW()-6)),"")</f>
        <v/>
      </c>
      <c r="D891" s="20"/>
      <c r="E891" s="20"/>
      <c r="F891" s="20"/>
      <c r="G891" s="9"/>
      <c r="H891" s="20"/>
    </row>
    <row r="892" spans="1:8" ht="99.95" customHeight="1">
      <c r="A892" s="20"/>
      <c r="B892" s="10"/>
      <c r="C892" s="20" t="str">
        <f t="array" ref="C892">IFERROR(INDEX('10. Свод Перечней'!$C$4:$C$506,SMALL(IF("В"='10. Свод Перечней'!I887:Q1383,ROW('10. Свод Перечней'!C887:C1383)-3,""),ROW()-6)),"")</f>
        <v/>
      </c>
      <c r="D892" s="20"/>
      <c r="E892" s="20"/>
      <c r="F892" s="20"/>
      <c r="G892" s="9"/>
      <c r="H892" s="20"/>
    </row>
    <row r="893" spans="1:8" ht="99.95" customHeight="1">
      <c r="A893" s="20"/>
      <c r="B893" s="10"/>
      <c r="C893" s="20" t="str">
        <f t="array" ref="C893">IFERROR(INDEX('10. Свод Перечней'!$C$4:$C$506,SMALL(IF("В"='10. Свод Перечней'!I888:Q1384,ROW('10. Свод Перечней'!C888:C1384)-3,""),ROW()-6)),"")</f>
        <v/>
      </c>
      <c r="D893" s="20"/>
      <c r="E893" s="20"/>
      <c r="F893" s="20"/>
      <c r="G893" s="9"/>
      <c r="H893" s="20"/>
    </row>
    <row r="894" spans="1:8" ht="99.95" customHeight="1">
      <c r="A894" s="20"/>
      <c r="B894" s="10"/>
      <c r="C894" s="20" t="str">
        <f t="array" ref="C894">IFERROR(INDEX('10. Свод Перечней'!$C$4:$C$506,SMALL(IF("В"='10. Свод Перечней'!I889:Q1385,ROW('10. Свод Перечней'!C889:C1385)-3,""),ROW()-6)),"")</f>
        <v/>
      </c>
      <c r="D894" s="20"/>
      <c r="E894" s="20"/>
      <c r="F894" s="20"/>
      <c r="G894" s="9"/>
      <c r="H894" s="20"/>
    </row>
    <row r="895" spans="1:8" ht="99.95" customHeight="1">
      <c r="A895" s="20"/>
      <c r="B895" s="10"/>
      <c r="C895" s="20" t="str">
        <f t="array" ref="C895">IFERROR(INDEX('10. Свод Перечней'!$C$4:$C$506,SMALL(IF("В"='10. Свод Перечней'!I890:Q1386,ROW('10. Свод Перечней'!C890:C1386)-3,""),ROW()-6)),"")</f>
        <v/>
      </c>
      <c r="D895" s="20"/>
      <c r="E895" s="20"/>
      <c r="F895" s="20"/>
      <c r="G895" s="9"/>
      <c r="H895" s="20"/>
    </row>
    <row r="896" spans="1:8" ht="99.95" customHeight="1">
      <c r="A896" s="20"/>
      <c r="B896" s="10"/>
      <c r="C896" s="20" t="str">
        <f t="array" ref="C896">IFERROR(INDEX('10. Свод Перечней'!$C$4:$C$506,SMALL(IF("В"='10. Свод Перечней'!I891:Q1387,ROW('10. Свод Перечней'!C891:C1387)-3,""),ROW()-6)),"")</f>
        <v/>
      </c>
      <c r="D896" s="20"/>
      <c r="E896" s="20"/>
      <c r="F896" s="20"/>
      <c r="G896" s="9"/>
      <c r="H896" s="20"/>
    </row>
    <row r="897" spans="1:8" ht="99.95" customHeight="1">
      <c r="A897" s="20"/>
      <c r="B897" s="10"/>
      <c r="C897" s="20" t="str">
        <f t="array" ref="C897">IFERROR(INDEX('10. Свод Перечней'!$C$4:$C$506,SMALL(IF("В"='10. Свод Перечней'!I892:Q1388,ROW('10. Свод Перечней'!C892:C1388)-3,""),ROW()-6)),"")</f>
        <v/>
      </c>
      <c r="D897" s="20"/>
      <c r="E897" s="20"/>
      <c r="F897" s="20"/>
      <c r="G897" s="9"/>
      <c r="H897" s="20"/>
    </row>
    <row r="898" spans="1:8" ht="99.95" customHeight="1">
      <c r="A898" s="20"/>
      <c r="B898" s="10"/>
      <c r="C898" s="20" t="str">
        <f t="array" ref="C898">IFERROR(INDEX('10. Свод Перечней'!$C$4:$C$506,SMALL(IF("В"='10. Свод Перечней'!I893:Q1389,ROW('10. Свод Перечней'!C893:C1389)-3,""),ROW()-6)),"")</f>
        <v/>
      </c>
      <c r="D898" s="20"/>
      <c r="E898" s="20"/>
      <c r="F898" s="20"/>
      <c r="G898" s="9"/>
      <c r="H898" s="20"/>
    </row>
    <row r="899" spans="1:8" ht="99.95" customHeight="1">
      <c r="A899" s="20"/>
      <c r="B899" s="10"/>
      <c r="C899" s="20" t="str">
        <f t="array" ref="C899">IFERROR(INDEX('10. Свод Перечней'!$C$4:$C$506,SMALL(IF("В"='10. Свод Перечней'!I894:Q1390,ROW('10. Свод Перечней'!C894:C1390)-3,""),ROW()-6)),"")</f>
        <v/>
      </c>
      <c r="D899" s="20"/>
      <c r="E899" s="20"/>
      <c r="F899" s="20"/>
      <c r="G899" s="9"/>
      <c r="H899" s="20"/>
    </row>
    <row r="900" spans="1:8" ht="99.95" customHeight="1">
      <c r="A900" s="20"/>
      <c r="B900" s="10"/>
      <c r="C900" s="20" t="str">
        <f t="array" ref="C900">IFERROR(INDEX('10. Свод Перечней'!$C$4:$C$506,SMALL(IF("В"='10. Свод Перечней'!I895:Q1391,ROW('10. Свод Перечней'!C895:C1391)-3,""),ROW()-6)),"")</f>
        <v/>
      </c>
      <c r="D900" s="20"/>
      <c r="E900" s="20"/>
      <c r="F900" s="20"/>
      <c r="G900" s="9"/>
      <c r="H900" s="20"/>
    </row>
    <row r="901" spans="1:8" ht="99.95" customHeight="1">
      <c r="A901" s="20"/>
      <c r="B901" s="10"/>
      <c r="C901" s="20" t="str">
        <f t="array" ref="C901">IFERROR(INDEX('10. Свод Перечней'!$C$4:$C$506,SMALL(IF("В"='10. Свод Перечней'!I896:Q1392,ROW('10. Свод Перечней'!C896:C1392)-3,""),ROW()-6)),"")</f>
        <v/>
      </c>
      <c r="D901" s="20"/>
      <c r="E901" s="20"/>
      <c r="F901" s="20"/>
      <c r="G901" s="9"/>
      <c r="H901" s="20"/>
    </row>
    <row r="902" spans="1:8" ht="99.95" customHeight="1">
      <c r="A902" s="20"/>
      <c r="B902" s="10"/>
      <c r="C902" s="20" t="str">
        <f t="array" ref="C902">IFERROR(INDEX('10. Свод Перечней'!$C$4:$C$506,SMALL(IF("В"='10. Свод Перечней'!I897:Q1393,ROW('10. Свод Перечней'!C897:C1393)-3,""),ROW()-6)),"")</f>
        <v/>
      </c>
      <c r="D902" s="20"/>
      <c r="E902" s="20"/>
      <c r="F902" s="20"/>
      <c r="G902" s="9"/>
      <c r="H902" s="20"/>
    </row>
    <row r="903" spans="1:8" ht="99.95" customHeight="1">
      <c r="A903" s="20"/>
      <c r="B903" s="10"/>
      <c r="C903" s="20" t="str">
        <f t="array" ref="C903">IFERROR(INDEX('10. Свод Перечней'!$C$4:$C$506,SMALL(IF("В"='10. Свод Перечней'!I898:Q1394,ROW('10. Свод Перечней'!C898:C1394)-3,""),ROW()-6)),"")</f>
        <v/>
      </c>
      <c r="D903" s="20"/>
      <c r="E903" s="20"/>
      <c r="F903" s="20"/>
      <c r="G903" s="9"/>
      <c r="H903" s="20"/>
    </row>
    <row r="904" spans="1:8" ht="99.95" customHeight="1">
      <c r="A904" s="20"/>
      <c r="B904" s="10"/>
      <c r="C904" s="20" t="str">
        <f t="array" ref="C904">IFERROR(INDEX('10. Свод Перечней'!$C$4:$C$506,SMALL(IF("В"='10. Свод Перечней'!I899:Q1395,ROW('10. Свод Перечней'!C899:C1395)-3,""),ROW()-6)),"")</f>
        <v/>
      </c>
      <c r="D904" s="20"/>
      <c r="E904" s="20"/>
      <c r="F904" s="20"/>
      <c r="G904" s="9"/>
      <c r="H904" s="20"/>
    </row>
    <row r="905" spans="1:8" ht="99.95" customHeight="1">
      <c r="A905" s="20"/>
      <c r="B905" s="10"/>
      <c r="C905" s="20" t="str">
        <f t="array" ref="C905">IFERROR(INDEX('10. Свод Перечней'!$C$4:$C$506,SMALL(IF("В"='10. Свод Перечней'!I900:Q1396,ROW('10. Свод Перечней'!C900:C1396)-3,""),ROW()-6)),"")</f>
        <v/>
      </c>
      <c r="D905" s="20"/>
      <c r="E905" s="20"/>
      <c r="F905" s="20"/>
      <c r="G905" s="9"/>
      <c r="H905" s="20"/>
    </row>
    <row r="906" spans="1:8" ht="99.95" customHeight="1">
      <c r="A906" s="20"/>
      <c r="B906" s="10"/>
      <c r="C906" s="20" t="str">
        <f t="array" ref="C906">IFERROR(INDEX('10. Свод Перечней'!$C$4:$C$506,SMALL(IF("В"='10. Свод Перечней'!I901:Q1397,ROW('10. Свод Перечней'!C901:C1397)-3,""),ROW()-6)),"")</f>
        <v/>
      </c>
      <c r="D906" s="20"/>
      <c r="E906" s="20"/>
      <c r="F906" s="20"/>
      <c r="G906" s="9"/>
      <c r="H906" s="20"/>
    </row>
    <row r="907" spans="1:8" ht="99.95" customHeight="1">
      <c r="A907" s="20"/>
      <c r="B907" s="10"/>
      <c r="C907" s="20" t="str">
        <f t="array" ref="C907">IFERROR(INDEX('10. Свод Перечней'!$C$4:$C$506,SMALL(IF("В"='10. Свод Перечней'!I902:Q1398,ROW('10. Свод Перечней'!C902:C1398)-3,""),ROW()-6)),"")</f>
        <v/>
      </c>
      <c r="D907" s="20"/>
      <c r="E907" s="20"/>
      <c r="F907" s="20"/>
      <c r="G907" s="9"/>
      <c r="H907" s="20"/>
    </row>
    <row r="908" spans="1:8" ht="99.95" customHeight="1">
      <c r="A908" s="20"/>
      <c r="B908" s="10"/>
      <c r="C908" s="20" t="str">
        <f t="array" ref="C908">IFERROR(INDEX('10. Свод Перечней'!$C$4:$C$506,SMALL(IF("В"='10. Свод Перечней'!I903:Q1399,ROW('10. Свод Перечней'!C903:C1399)-3,""),ROW()-6)),"")</f>
        <v/>
      </c>
      <c r="D908" s="20"/>
      <c r="E908" s="20"/>
      <c r="F908" s="20"/>
      <c r="G908" s="9"/>
      <c r="H908" s="20"/>
    </row>
    <row r="909" spans="1:8" ht="99.95" customHeight="1">
      <c r="A909" s="20"/>
      <c r="B909" s="10"/>
      <c r="C909" s="20" t="str">
        <f t="array" ref="C909">IFERROR(INDEX('10. Свод Перечней'!$C$4:$C$506,SMALL(IF("В"='10. Свод Перечней'!I904:Q1400,ROW('10. Свод Перечней'!C904:C1400)-3,""),ROW()-6)),"")</f>
        <v/>
      </c>
      <c r="D909" s="20"/>
      <c r="E909" s="20"/>
      <c r="F909" s="20"/>
      <c r="G909" s="9"/>
      <c r="H909" s="20"/>
    </row>
    <row r="910" spans="1:8" ht="99.95" customHeight="1">
      <c r="A910" s="20"/>
      <c r="B910" s="10"/>
      <c r="C910" s="20" t="str">
        <f t="array" ref="C910">IFERROR(INDEX('10. Свод Перечней'!$C$4:$C$506,SMALL(IF("В"='10. Свод Перечней'!I905:Q1401,ROW('10. Свод Перечней'!C905:C1401)-3,""),ROW()-6)),"")</f>
        <v/>
      </c>
      <c r="D910" s="20"/>
      <c r="E910" s="20"/>
      <c r="F910" s="20"/>
      <c r="G910" s="9"/>
      <c r="H910" s="20"/>
    </row>
    <row r="911" spans="1:8" ht="99.95" customHeight="1">
      <c r="A911" s="20"/>
      <c r="B911" s="10"/>
      <c r="C911" s="20" t="str">
        <f t="array" ref="C911">IFERROR(INDEX('10. Свод Перечней'!$C$4:$C$506,SMALL(IF("В"='10. Свод Перечней'!I906:Q1402,ROW('10. Свод Перечней'!C906:C1402)-3,""),ROW()-6)),"")</f>
        <v/>
      </c>
      <c r="D911" s="20"/>
      <c r="E911" s="20"/>
      <c r="F911" s="20"/>
      <c r="G911" s="9"/>
      <c r="H911" s="20"/>
    </row>
    <row r="912" spans="1:8" ht="99.95" customHeight="1">
      <c r="A912" s="20"/>
      <c r="B912" s="10"/>
      <c r="C912" s="20" t="str">
        <f t="array" ref="C912">IFERROR(INDEX('10. Свод Перечней'!$C$4:$C$506,SMALL(IF("В"='10. Свод Перечней'!I907:Q1403,ROW('10. Свод Перечней'!C907:C1403)-3,""),ROW()-6)),"")</f>
        <v/>
      </c>
      <c r="D912" s="20"/>
      <c r="E912" s="20"/>
      <c r="F912" s="20"/>
      <c r="G912" s="9"/>
      <c r="H912" s="20"/>
    </row>
    <row r="913" spans="1:8" ht="99.95" customHeight="1">
      <c r="A913" s="20"/>
      <c r="B913" s="10"/>
      <c r="C913" s="20" t="str">
        <f t="array" ref="C913">IFERROR(INDEX('10. Свод Перечней'!$C$4:$C$506,SMALL(IF("В"='10. Свод Перечней'!I908:Q1404,ROW('10. Свод Перечней'!C908:C1404)-3,""),ROW()-6)),"")</f>
        <v/>
      </c>
      <c r="D913" s="20"/>
      <c r="E913" s="20"/>
      <c r="F913" s="20"/>
      <c r="G913" s="9"/>
      <c r="H913" s="20"/>
    </row>
    <row r="914" spans="1:8" ht="99.95" customHeight="1">
      <c r="A914" s="20"/>
      <c r="B914" s="10"/>
      <c r="C914" s="20" t="str">
        <f t="array" ref="C914">IFERROR(INDEX('10. Свод Перечней'!$C$4:$C$506,SMALL(IF("В"='10. Свод Перечней'!I909:Q1405,ROW('10. Свод Перечней'!C909:C1405)-3,""),ROW()-6)),"")</f>
        <v/>
      </c>
      <c r="D914" s="20"/>
      <c r="E914" s="20"/>
      <c r="F914" s="20"/>
      <c r="G914" s="9"/>
      <c r="H914" s="20"/>
    </row>
    <row r="915" spans="1:8" ht="99.95" customHeight="1">
      <c r="A915" s="20"/>
      <c r="B915" s="10"/>
      <c r="C915" s="20" t="str">
        <f t="array" ref="C915">IFERROR(INDEX('10. Свод Перечней'!$C$4:$C$506,SMALL(IF("В"='10. Свод Перечней'!I910:Q1406,ROW('10. Свод Перечней'!C910:C1406)-3,""),ROW()-6)),"")</f>
        <v/>
      </c>
      <c r="D915" s="20"/>
      <c r="E915" s="20"/>
      <c r="F915" s="20"/>
      <c r="G915" s="9"/>
      <c r="H915" s="20"/>
    </row>
    <row r="916" spans="1:8" ht="99.95" customHeight="1">
      <c r="A916" s="20"/>
      <c r="B916" s="10"/>
      <c r="C916" s="20" t="str">
        <f t="array" ref="C916">IFERROR(INDEX('10. Свод Перечней'!$C$4:$C$506,SMALL(IF("В"='10. Свод Перечней'!I911:Q1407,ROW('10. Свод Перечней'!C911:C1407)-3,""),ROW()-6)),"")</f>
        <v/>
      </c>
      <c r="D916" s="20"/>
      <c r="E916" s="20"/>
      <c r="F916" s="20"/>
      <c r="G916" s="9"/>
      <c r="H916" s="20"/>
    </row>
    <row r="917" spans="1:8" ht="99.95" customHeight="1">
      <c r="A917" s="20"/>
      <c r="B917" s="10"/>
      <c r="C917" s="20" t="str">
        <f t="array" ref="C917">IFERROR(INDEX('10. Свод Перечней'!$C$4:$C$506,SMALL(IF("В"='10. Свод Перечней'!I912:Q1408,ROW('10. Свод Перечней'!C912:C1408)-3,""),ROW()-6)),"")</f>
        <v/>
      </c>
      <c r="D917" s="20"/>
      <c r="E917" s="20"/>
      <c r="F917" s="20"/>
      <c r="G917" s="9"/>
      <c r="H917" s="20"/>
    </row>
    <row r="918" spans="1:8" ht="99.95" customHeight="1">
      <c r="A918" s="20"/>
      <c r="B918" s="10"/>
      <c r="C918" s="20" t="str">
        <f t="array" ref="C918">IFERROR(INDEX('10. Свод Перечней'!$C$4:$C$506,SMALL(IF("В"='10. Свод Перечней'!I913:Q1409,ROW('10. Свод Перечней'!C913:C1409)-3,""),ROW()-6)),"")</f>
        <v/>
      </c>
      <c r="D918" s="20"/>
      <c r="E918" s="20"/>
      <c r="F918" s="20"/>
      <c r="G918" s="9"/>
      <c r="H918" s="20"/>
    </row>
    <row r="919" spans="1:8" ht="99.95" customHeight="1">
      <c r="A919" s="20"/>
      <c r="B919" s="10"/>
      <c r="C919" s="20" t="str">
        <f t="array" ref="C919">IFERROR(INDEX('10. Свод Перечней'!$C$4:$C$506,SMALL(IF("В"='10. Свод Перечней'!I914:Q1410,ROW('10. Свод Перечней'!C914:C1410)-3,""),ROW()-6)),"")</f>
        <v/>
      </c>
      <c r="D919" s="20"/>
      <c r="E919" s="20"/>
      <c r="F919" s="20"/>
      <c r="G919" s="9"/>
      <c r="H919" s="20"/>
    </row>
    <row r="920" spans="1:8" ht="99.95" customHeight="1">
      <c r="A920" s="20"/>
      <c r="B920" s="10"/>
      <c r="C920" s="20" t="str">
        <f t="array" ref="C920">IFERROR(INDEX('10. Свод Перечней'!$C$4:$C$506,SMALL(IF("В"='10. Свод Перечней'!I915:Q1411,ROW('10. Свод Перечней'!C915:C1411)-3,""),ROW()-6)),"")</f>
        <v/>
      </c>
      <c r="D920" s="20"/>
      <c r="E920" s="20"/>
      <c r="F920" s="20"/>
      <c r="G920" s="9"/>
      <c r="H920" s="20"/>
    </row>
    <row r="921" spans="1:8" ht="99.95" customHeight="1">
      <c r="A921" s="20"/>
      <c r="B921" s="10"/>
      <c r="C921" s="20" t="str">
        <f t="array" ref="C921">IFERROR(INDEX('10. Свод Перечней'!$C$4:$C$506,SMALL(IF("В"='10. Свод Перечней'!I916:Q1412,ROW('10. Свод Перечней'!C916:C1412)-3,""),ROW()-6)),"")</f>
        <v/>
      </c>
      <c r="D921" s="20"/>
      <c r="E921" s="20"/>
      <c r="F921" s="20"/>
      <c r="G921" s="9"/>
      <c r="H921" s="20"/>
    </row>
    <row r="922" spans="1:8" ht="99.95" customHeight="1">
      <c r="A922" s="20"/>
      <c r="B922" s="10"/>
      <c r="C922" s="20" t="str">
        <f t="array" ref="C922">IFERROR(INDEX('10. Свод Перечней'!$C$4:$C$506,SMALL(IF("В"='10. Свод Перечней'!I917:Q1413,ROW('10. Свод Перечней'!C917:C1413)-3,""),ROW()-6)),"")</f>
        <v/>
      </c>
      <c r="D922" s="20"/>
      <c r="E922" s="20"/>
      <c r="F922" s="20"/>
      <c r="G922" s="9"/>
      <c r="H922" s="20"/>
    </row>
    <row r="923" spans="1:8" ht="99.95" customHeight="1">
      <c r="A923" s="20"/>
      <c r="B923" s="10"/>
      <c r="C923" s="20" t="str">
        <f t="array" ref="C923">IFERROR(INDEX('10. Свод Перечней'!$C$4:$C$506,SMALL(IF("В"='10. Свод Перечней'!I918:Q1414,ROW('10. Свод Перечней'!C918:C1414)-3,""),ROW()-6)),"")</f>
        <v/>
      </c>
      <c r="D923" s="20"/>
      <c r="E923" s="20"/>
      <c r="F923" s="20"/>
      <c r="G923" s="9"/>
      <c r="H923" s="20"/>
    </row>
    <row r="924" spans="1:8" ht="99.95" customHeight="1">
      <c r="A924" s="20"/>
      <c r="B924" s="10"/>
      <c r="C924" s="20" t="str">
        <f t="array" ref="C924">IFERROR(INDEX('10. Свод Перечней'!$C$4:$C$506,SMALL(IF("В"='10. Свод Перечней'!I919:Q1415,ROW('10. Свод Перечней'!C919:C1415)-3,""),ROW()-6)),"")</f>
        <v/>
      </c>
      <c r="D924" s="20"/>
      <c r="E924" s="20"/>
      <c r="F924" s="20"/>
      <c r="G924" s="9"/>
      <c r="H924" s="20"/>
    </row>
    <row r="925" spans="1:8" ht="99.95" customHeight="1">
      <c r="A925" s="20"/>
      <c r="B925" s="10"/>
      <c r="C925" s="20" t="str">
        <f t="array" ref="C925">IFERROR(INDEX('10. Свод Перечней'!$C$4:$C$506,SMALL(IF("В"='10. Свод Перечней'!I920:Q1416,ROW('10. Свод Перечней'!C920:C1416)-3,""),ROW()-6)),"")</f>
        <v/>
      </c>
      <c r="D925" s="20"/>
      <c r="E925" s="20"/>
      <c r="F925" s="20"/>
      <c r="G925" s="9"/>
      <c r="H925" s="20"/>
    </row>
    <row r="926" spans="1:8" ht="99.95" customHeight="1">
      <c r="A926" s="20"/>
      <c r="B926" s="10"/>
      <c r="C926" s="20" t="str">
        <f t="array" ref="C926">IFERROR(INDEX('10. Свод Перечней'!$C$4:$C$506,SMALL(IF("В"='10. Свод Перечней'!I921:Q1417,ROW('10. Свод Перечней'!C921:C1417)-3,""),ROW()-6)),"")</f>
        <v/>
      </c>
      <c r="D926" s="20"/>
      <c r="E926" s="20"/>
      <c r="F926" s="20"/>
      <c r="G926" s="9"/>
      <c r="H926" s="20"/>
    </row>
    <row r="927" spans="1:8" ht="99.95" customHeight="1">
      <c r="A927" s="20"/>
      <c r="B927" s="10"/>
      <c r="C927" s="20" t="str">
        <f t="array" ref="C927">IFERROR(INDEX('10. Свод Перечней'!$C$4:$C$506,SMALL(IF("В"='10. Свод Перечней'!I922:Q1418,ROW('10. Свод Перечней'!C922:C1418)-3,""),ROW()-6)),"")</f>
        <v/>
      </c>
      <c r="D927" s="20"/>
      <c r="E927" s="20"/>
      <c r="F927" s="20"/>
      <c r="G927" s="9"/>
      <c r="H927" s="20"/>
    </row>
    <row r="928" spans="1:8" ht="99.95" customHeight="1">
      <c r="A928" s="20"/>
      <c r="B928" s="10"/>
      <c r="C928" s="20" t="str">
        <f t="array" ref="C928">IFERROR(INDEX('10. Свод Перечней'!$C$4:$C$506,SMALL(IF("В"='10. Свод Перечней'!I923:Q1419,ROW('10. Свод Перечней'!C923:C1419)-3,""),ROW()-6)),"")</f>
        <v/>
      </c>
      <c r="D928" s="20"/>
      <c r="E928" s="20"/>
      <c r="F928" s="20"/>
      <c r="G928" s="9"/>
      <c r="H928" s="20"/>
    </row>
    <row r="929" spans="1:8" ht="99.95" customHeight="1">
      <c r="A929" s="20"/>
      <c r="B929" s="10"/>
      <c r="C929" s="20" t="str">
        <f t="array" ref="C929">IFERROR(INDEX('10. Свод Перечней'!$C$4:$C$506,SMALL(IF("В"='10. Свод Перечней'!I924:Q1420,ROW('10. Свод Перечней'!C924:C1420)-3,""),ROW()-6)),"")</f>
        <v/>
      </c>
      <c r="D929" s="20"/>
      <c r="E929" s="20"/>
      <c r="F929" s="20"/>
      <c r="G929" s="9"/>
      <c r="H929" s="20"/>
    </row>
    <row r="930" spans="1:8" ht="99.95" customHeight="1">
      <c r="A930" s="20"/>
      <c r="B930" s="10"/>
      <c r="C930" s="20" t="str">
        <f t="array" ref="C930">IFERROR(INDEX('10. Свод Перечней'!$C$4:$C$506,SMALL(IF("В"='10. Свод Перечней'!I925:Q1421,ROW('10. Свод Перечней'!C925:C1421)-3,""),ROW()-6)),"")</f>
        <v/>
      </c>
      <c r="D930" s="20"/>
      <c r="E930" s="20"/>
      <c r="F930" s="20"/>
      <c r="G930" s="9"/>
      <c r="H930" s="20"/>
    </row>
    <row r="931" spans="1:8" ht="99.95" customHeight="1">
      <c r="A931" s="20"/>
      <c r="B931" s="10"/>
      <c r="C931" s="20" t="str">
        <f t="array" ref="C931">IFERROR(INDEX('10. Свод Перечней'!$C$4:$C$506,SMALL(IF("В"='10. Свод Перечней'!I926:Q1422,ROW('10. Свод Перечней'!C926:C1422)-3,""),ROW()-6)),"")</f>
        <v/>
      </c>
      <c r="D931" s="20"/>
      <c r="E931" s="20"/>
      <c r="F931" s="20"/>
      <c r="G931" s="9"/>
      <c r="H931" s="20"/>
    </row>
    <row r="932" spans="1:8" ht="99.95" customHeight="1">
      <c r="A932" s="20"/>
      <c r="B932" s="10"/>
      <c r="C932" s="20" t="str">
        <f t="array" ref="C932">IFERROR(INDEX('10. Свод Перечней'!$C$4:$C$506,SMALL(IF("В"='10. Свод Перечней'!I927:Q1423,ROW('10. Свод Перечней'!C927:C1423)-3,""),ROW()-6)),"")</f>
        <v/>
      </c>
      <c r="D932" s="20"/>
      <c r="E932" s="20"/>
      <c r="F932" s="20"/>
      <c r="G932" s="9"/>
      <c r="H932" s="20"/>
    </row>
    <row r="933" spans="1:8" ht="99.95" customHeight="1">
      <c r="A933" s="20"/>
      <c r="B933" s="10"/>
      <c r="C933" s="20" t="str">
        <f t="array" ref="C933">IFERROR(INDEX('10. Свод Перечней'!$C$4:$C$506,SMALL(IF("В"='10. Свод Перечней'!I928:Q1424,ROW('10. Свод Перечней'!C928:C1424)-3,""),ROW()-6)),"")</f>
        <v/>
      </c>
      <c r="D933" s="20"/>
      <c r="E933" s="20"/>
      <c r="F933" s="20"/>
      <c r="G933" s="9"/>
      <c r="H933" s="20"/>
    </row>
    <row r="934" spans="1:8" ht="99.95" customHeight="1">
      <c r="A934" s="20"/>
      <c r="B934" s="10"/>
      <c r="C934" s="20" t="str">
        <f t="array" ref="C934">IFERROR(INDEX('10. Свод Перечней'!$C$4:$C$506,SMALL(IF("В"='10. Свод Перечней'!I929:Q1425,ROW('10. Свод Перечней'!C929:C1425)-3,""),ROW()-6)),"")</f>
        <v/>
      </c>
      <c r="D934" s="20"/>
      <c r="E934" s="20"/>
      <c r="F934" s="20"/>
      <c r="G934" s="9"/>
      <c r="H934" s="20"/>
    </row>
    <row r="935" spans="1:8" ht="99.95" customHeight="1">
      <c r="A935" s="20"/>
      <c r="B935" s="10"/>
      <c r="C935" s="20" t="str">
        <f t="array" ref="C935">IFERROR(INDEX('10. Свод Перечней'!$C$4:$C$506,SMALL(IF("В"='10. Свод Перечней'!I930:Q1426,ROW('10. Свод Перечней'!C930:C1426)-3,""),ROW()-6)),"")</f>
        <v/>
      </c>
      <c r="D935" s="20"/>
      <c r="E935" s="20"/>
      <c r="F935" s="20"/>
      <c r="G935" s="9"/>
      <c r="H935" s="20"/>
    </row>
    <row r="936" spans="1:8" ht="99.95" customHeight="1">
      <c r="A936" s="20"/>
      <c r="B936" s="10"/>
      <c r="C936" s="20" t="str">
        <f t="array" ref="C936">IFERROR(INDEX('10. Свод Перечней'!$C$4:$C$506,SMALL(IF("В"='10. Свод Перечней'!I931:Q1427,ROW('10. Свод Перечней'!C931:C1427)-3,""),ROW()-6)),"")</f>
        <v/>
      </c>
      <c r="D936" s="20"/>
      <c r="E936" s="20"/>
      <c r="F936" s="20"/>
      <c r="G936" s="9"/>
      <c r="H936" s="20"/>
    </row>
    <row r="937" spans="1:8" ht="99.95" customHeight="1">
      <c r="A937" s="20"/>
      <c r="B937" s="10"/>
      <c r="C937" s="20" t="str">
        <f t="array" ref="C937">IFERROR(INDEX('10. Свод Перечней'!$C$4:$C$506,SMALL(IF("В"='10. Свод Перечней'!I932:Q1428,ROW('10. Свод Перечней'!C932:C1428)-3,""),ROW()-6)),"")</f>
        <v/>
      </c>
      <c r="D937" s="20"/>
      <c r="E937" s="20"/>
      <c r="F937" s="20"/>
      <c r="G937" s="9"/>
      <c r="H937" s="20"/>
    </row>
    <row r="938" spans="1:8" ht="99.95" customHeight="1">
      <c r="A938" s="20"/>
      <c r="B938" s="10"/>
      <c r="C938" s="20" t="str">
        <f t="array" ref="C938">IFERROR(INDEX('10. Свод Перечней'!$C$4:$C$506,SMALL(IF("В"='10. Свод Перечней'!I933:Q1429,ROW('10. Свод Перечней'!C933:C1429)-3,""),ROW()-6)),"")</f>
        <v/>
      </c>
      <c r="D938" s="20"/>
      <c r="E938" s="20"/>
      <c r="F938" s="20"/>
      <c r="G938" s="9"/>
      <c r="H938" s="20"/>
    </row>
    <row r="939" spans="1:8" ht="99.95" customHeight="1">
      <c r="A939" s="20"/>
      <c r="B939" s="10"/>
      <c r="C939" s="20" t="str">
        <f t="array" ref="C939">IFERROR(INDEX('10. Свод Перечней'!$C$4:$C$506,SMALL(IF("В"='10. Свод Перечней'!I934:Q1430,ROW('10. Свод Перечней'!C934:C1430)-3,""),ROW()-6)),"")</f>
        <v/>
      </c>
      <c r="D939" s="20"/>
      <c r="E939" s="20"/>
      <c r="F939" s="20"/>
      <c r="G939" s="9"/>
      <c r="H939" s="20"/>
    </row>
    <row r="940" spans="1:8" ht="99.95" customHeight="1">
      <c r="A940" s="20"/>
      <c r="B940" s="10"/>
      <c r="C940" s="20" t="str">
        <f t="array" ref="C940">IFERROR(INDEX('10. Свод Перечней'!$C$4:$C$506,SMALL(IF("В"='10. Свод Перечней'!I935:Q1431,ROW('10. Свод Перечней'!C935:C1431)-3,""),ROW()-6)),"")</f>
        <v/>
      </c>
      <c r="D940" s="20"/>
      <c r="E940" s="20"/>
      <c r="F940" s="20"/>
      <c r="G940" s="9"/>
      <c r="H940" s="20"/>
    </row>
    <row r="941" spans="1:8" ht="99.95" customHeight="1">
      <c r="A941" s="20"/>
      <c r="B941" s="10"/>
      <c r="C941" s="20" t="str">
        <f t="array" ref="C941">IFERROR(INDEX('10. Свод Перечней'!$C$4:$C$506,SMALL(IF("В"='10. Свод Перечней'!I936:Q1432,ROW('10. Свод Перечней'!C936:C1432)-3,""),ROW()-6)),"")</f>
        <v/>
      </c>
      <c r="D941" s="20"/>
      <c r="E941" s="20"/>
      <c r="F941" s="20"/>
      <c r="G941" s="9"/>
      <c r="H941" s="20"/>
    </row>
    <row r="942" spans="1:8" ht="99.95" customHeight="1">
      <c r="A942" s="20"/>
      <c r="B942" s="10"/>
      <c r="C942" s="20" t="str">
        <f t="array" ref="C942">IFERROR(INDEX('10. Свод Перечней'!$C$4:$C$506,SMALL(IF("В"='10. Свод Перечней'!I937:Q1433,ROW('10. Свод Перечней'!C937:C1433)-3,""),ROW()-6)),"")</f>
        <v/>
      </c>
      <c r="D942" s="20"/>
      <c r="E942" s="20"/>
      <c r="F942" s="20"/>
      <c r="G942" s="9"/>
      <c r="H942" s="20"/>
    </row>
    <row r="943" spans="1:8" ht="99.95" customHeight="1">
      <c r="A943" s="20"/>
      <c r="B943" s="10"/>
      <c r="C943" s="20" t="str">
        <f t="array" ref="C943">IFERROR(INDEX('10. Свод Перечней'!$C$4:$C$506,SMALL(IF("В"='10. Свод Перечней'!I938:Q1434,ROW('10. Свод Перечней'!C938:C1434)-3,""),ROW()-6)),"")</f>
        <v/>
      </c>
      <c r="D943" s="20"/>
      <c r="E943" s="20"/>
      <c r="F943" s="20"/>
      <c r="G943" s="9"/>
      <c r="H943" s="20"/>
    </row>
    <row r="944" spans="1:8" ht="99.95" customHeight="1">
      <c r="A944" s="20"/>
      <c r="B944" s="10"/>
      <c r="C944" s="20" t="str">
        <f t="array" ref="C944">IFERROR(INDEX('10. Свод Перечней'!$C$4:$C$506,SMALL(IF("В"='10. Свод Перечней'!I939:Q1435,ROW('10. Свод Перечней'!C939:C1435)-3,""),ROW()-6)),"")</f>
        <v/>
      </c>
      <c r="D944" s="20"/>
      <c r="E944" s="20"/>
      <c r="F944" s="20"/>
      <c r="G944" s="9"/>
      <c r="H944" s="20"/>
    </row>
    <row r="945" spans="1:8" ht="99.95" customHeight="1">
      <c r="A945" s="20"/>
      <c r="B945" s="10"/>
      <c r="C945" s="20" t="str">
        <f t="array" ref="C945">IFERROR(INDEX('10. Свод Перечней'!$C$4:$C$506,SMALL(IF("В"='10. Свод Перечней'!I940:Q1436,ROW('10. Свод Перечней'!C940:C1436)-3,""),ROW()-6)),"")</f>
        <v/>
      </c>
      <c r="D945" s="20"/>
      <c r="E945" s="20"/>
      <c r="F945" s="20"/>
      <c r="G945" s="9"/>
      <c r="H945" s="20"/>
    </row>
    <row r="946" spans="1:8" ht="99.95" customHeight="1">
      <c r="A946" s="20"/>
      <c r="B946" s="10"/>
      <c r="C946" s="20" t="str">
        <f t="array" ref="C946">IFERROR(INDEX('10. Свод Перечней'!$C$4:$C$506,SMALL(IF("В"='10. Свод Перечней'!I941:Q1437,ROW('10. Свод Перечней'!C941:C1437)-3,""),ROW()-6)),"")</f>
        <v/>
      </c>
      <c r="D946" s="20"/>
      <c r="E946" s="20"/>
      <c r="F946" s="20"/>
      <c r="G946" s="9"/>
      <c r="H946" s="20"/>
    </row>
    <row r="947" spans="1:8" ht="99.95" customHeight="1">
      <c r="A947" s="20"/>
      <c r="B947" s="10"/>
      <c r="C947" s="20" t="str">
        <f t="array" ref="C947">IFERROR(INDEX('10. Свод Перечней'!$C$4:$C$506,SMALL(IF("В"='10. Свод Перечней'!I942:Q1438,ROW('10. Свод Перечней'!C942:C1438)-3,""),ROW()-6)),"")</f>
        <v/>
      </c>
      <c r="D947" s="20"/>
      <c r="E947" s="20"/>
      <c r="F947" s="20"/>
      <c r="G947" s="9"/>
      <c r="H947" s="20"/>
    </row>
    <row r="948" spans="1:8" ht="99.95" customHeight="1">
      <c r="A948" s="20"/>
      <c r="B948" s="10"/>
      <c r="C948" s="20" t="str">
        <f t="array" ref="C948">IFERROR(INDEX('10. Свод Перечней'!$C$4:$C$506,SMALL(IF("В"='10. Свод Перечней'!I943:Q1439,ROW('10. Свод Перечней'!C943:C1439)-3,""),ROW()-6)),"")</f>
        <v/>
      </c>
      <c r="D948" s="20"/>
      <c r="E948" s="20"/>
      <c r="F948" s="20"/>
      <c r="G948" s="9"/>
      <c r="H948" s="20"/>
    </row>
    <row r="949" spans="1:8" ht="99.95" customHeight="1">
      <c r="A949" s="20"/>
      <c r="B949" s="10"/>
      <c r="C949" s="20" t="str">
        <f t="array" ref="C949">IFERROR(INDEX('10. Свод Перечней'!$C$4:$C$506,SMALL(IF("В"='10. Свод Перечней'!I944:Q1440,ROW('10. Свод Перечней'!C944:C1440)-3,""),ROW()-6)),"")</f>
        <v/>
      </c>
      <c r="D949" s="20"/>
      <c r="E949" s="20"/>
      <c r="F949" s="20"/>
      <c r="G949" s="9"/>
      <c r="H949" s="20"/>
    </row>
    <row r="950" spans="1:8" ht="99.95" customHeight="1">
      <c r="A950" s="20"/>
      <c r="B950" s="10"/>
      <c r="C950" s="20" t="str">
        <f t="array" ref="C950">IFERROR(INDEX('10. Свод Перечней'!$C$4:$C$506,SMALL(IF("В"='10. Свод Перечней'!I945:Q1441,ROW('10. Свод Перечней'!C945:C1441)-3,""),ROW()-6)),"")</f>
        <v/>
      </c>
      <c r="D950" s="20"/>
      <c r="E950" s="20"/>
      <c r="F950" s="20"/>
      <c r="G950" s="9"/>
      <c r="H950" s="20"/>
    </row>
    <row r="951" spans="1:8" ht="99.95" customHeight="1">
      <c r="A951" s="20"/>
      <c r="B951" s="10"/>
      <c r="C951" s="20" t="str">
        <f t="array" ref="C951">IFERROR(INDEX('10. Свод Перечней'!$C$4:$C$506,SMALL(IF("В"='10. Свод Перечней'!I946:Q1442,ROW('10. Свод Перечней'!C946:C1442)-3,""),ROW()-6)),"")</f>
        <v/>
      </c>
      <c r="D951" s="20"/>
      <c r="E951" s="20"/>
      <c r="F951" s="20"/>
      <c r="G951" s="9"/>
      <c r="H951" s="20"/>
    </row>
    <row r="952" spans="1:8" ht="99.95" customHeight="1">
      <c r="A952" s="20"/>
      <c r="B952" s="10"/>
      <c r="C952" s="20" t="str">
        <f t="array" ref="C952">IFERROR(INDEX('10. Свод Перечней'!$C$4:$C$506,SMALL(IF("В"='10. Свод Перечней'!I947:Q1443,ROW('10. Свод Перечней'!C947:C1443)-3,""),ROW()-6)),"")</f>
        <v/>
      </c>
      <c r="D952" s="20"/>
      <c r="E952" s="20"/>
      <c r="F952" s="20"/>
      <c r="G952" s="9"/>
      <c r="H952" s="20"/>
    </row>
    <row r="953" spans="1:8" ht="99.95" customHeight="1">
      <c r="A953" s="20"/>
      <c r="B953" s="10"/>
      <c r="C953" s="20" t="str">
        <f t="array" ref="C953">IFERROR(INDEX('10. Свод Перечней'!$C$4:$C$506,SMALL(IF("В"='10. Свод Перечней'!I948:Q1444,ROW('10. Свод Перечней'!C948:C1444)-3,""),ROW()-6)),"")</f>
        <v/>
      </c>
      <c r="D953" s="20"/>
      <c r="E953" s="20"/>
      <c r="F953" s="20"/>
      <c r="G953" s="9"/>
      <c r="H953" s="20"/>
    </row>
    <row r="954" spans="1:8" ht="99.95" customHeight="1">
      <c r="A954" s="20"/>
      <c r="B954" s="10"/>
      <c r="C954" s="20" t="str">
        <f t="array" ref="C954">IFERROR(INDEX('10. Свод Перечней'!$C$4:$C$506,SMALL(IF("В"='10. Свод Перечней'!I949:Q1445,ROW('10. Свод Перечней'!C949:C1445)-3,""),ROW()-6)),"")</f>
        <v/>
      </c>
      <c r="D954" s="20"/>
      <c r="E954" s="20"/>
      <c r="F954" s="20"/>
      <c r="G954" s="9"/>
      <c r="H954" s="20"/>
    </row>
    <row r="955" spans="1:8" ht="99.95" customHeight="1">
      <c r="A955" s="20"/>
      <c r="B955" s="10"/>
      <c r="C955" s="20" t="str">
        <f t="array" ref="C955">IFERROR(INDEX('10. Свод Перечней'!$C$4:$C$506,SMALL(IF("В"='10. Свод Перечней'!I950:Q1446,ROW('10. Свод Перечней'!C950:C1446)-3,""),ROW()-6)),"")</f>
        <v/>
      </c>
      <c r="D955" s="20"/>
      <c r="E955" s="20"/>
      <c r="F955" s="20"/>
      <c r="G955" s="9"/>
      <c r="H955" s="20"/>
    </row>
    <row r="956" spans="1:8" ht="99.95" customHeight="1">
      <c r="A956" s="20"/>
      <c r="B956" s="10"/>
      <c r="C956" s="20" t="str">
        <f t="array" ref="C956">IFERROR(INDEX('10. Свод Перечней'!$C$4:$C$506,SMALL(IF("В"='10. Свод Перечней'!I951:Q1447,ROW('10. Свод Перечней'!C951:C1447)-3,""),ROW()-6)),"")</f>
        <v/>
      </c>
      <c r="D956" s="20"/>
      <c r="E956" s="20"/>
      <c r="F956" s="20"/>
      <c r="G956" s="9"/>
      <c r="H956" s="20"/>
    </row>
    <row r="957" spans="1:8" ht="99.95" customHeight="1">
      <c r="A957" s="20"/>
      <c r="B957" s="10"/>
      <c r="C957" s="20" t="str">
        <f t="array" ref="C957">IFERROR(INDEX('10. Свод Перечней'!$C$4:$C$506,SMALL(IF("В"='10. Свод Перечней'!I952:Q1448,ROW('10. Свод Перечней'!C952:C1448)-3,""),ROW()-6)),"")</f>
        <v/>
      </c>
      <c r="D957" s="20"/>
      <c r="E957" s="20"/>
      <c r="F957" s="20"/>
      <c r="G957" s="9"/>
      <c r="H957" s="20"/>
    </row>
    <row r="958" spans="1:8" ht="99.95" customHeight="1">
      <c r="A958" s="20"/>
      <c r="B958" s="10"/>
      <c r="C958" s="20" t="str">
        <f t="array" ref="C958">IFERROR(INDEX('10. Свод Перечней'!$C$4:$C$506,SMALL(IF("В"='10. Свод Перечней'!I953:Q1449,ROW('10. Свод Перечней'!C953:C1449)-3,""),ROW()-6)),"")</f>
        <v/>
      </c>
      <c r="D958" s="20"/>
      <c r="E958" s="20"/>
      <c r="F958" s="20"/>
      <c r="G958" s="9"/>
      <c r="H958" s="20"/>
    </row>
    <row r="959" spans="1:8" ht="99.95" customHeight="1">
      <c r="A959" s="20"/>
      <c r="B959" s="10"/>
      <c r="C959" s="20" t="str">
        <f t="array" ref="C959">IFERROR(INDEX('10. Свод Перечней'!$C$4:$C$506,SMALL(IF("В"='10. Свод Перечней'!I954:Q1450,ROW('10. Свод Перечней'!C954:C1450)-3,""),ROW()-6)),"")</f>
        <v/>
      </c>
      <c r="D959" s="20"/>
      <c r="E959" s="20"/>
      <c r="F959" s="20"/>
      <c r="G959" s="9"/>
      <c r="H959" s="20"/>
    </row>
    <row r="960" spans="1:8" ht="99.95" customHeight="1">
      <c r="A960" s="20"/>
      <c r="B960" s="10"/>
      <c r="C960" s="20" t="str">
        <f t="array" ref="C960">IFERROR(INDEX('10. Свод Перечней'!$C$4:$C$506,SMALL(IF("В"='10. Свод Перечней'!I955:Q1451,ROW('10. Свод Перечней'!C955:C1451)-3,""),ROW()-6)),"")</f>
        <v/>
      </c>
      <c r="D960" s="20"/>
      <c r="E960" s="20"/>
      <c r="F960" s="20"/>
      <c r="G960" s="9"/>
      <c r="H960" s="20"/>
    </row>
    <row r="961" spans="1:8" ht="99.95" customHeight="1">
      <c r="A961" s="20"/>
      <c r="B961" s="10"/>
      <c r="C961" s="20" t="str">
        <f t="array" ref="C961">IFERROR(INDEX('10. Свод Перечней'!$C$4:$C$506,SMALL(IF("В"='10. Свод Перечней'!I956:Q1452,ROW('10. Свод Перечней'!C956:C1452)-3,""),ROW()-6)),"")</f>
        <v/>
      </c>
      <c r="D961" s="20"/>
      <c r="E961" s="20"/>
      <c r="F961" s="20"/>
      <c r="G961" s="9"/>
      <c r="H961" s="20"/>
    </row>
    <row r="962" spans="1:8" ht="99.95" customHeight="1">
      <c r="A962" s="20"/>
      <c r="B962" s="10"/>
      <c r="C962" s="20" t="str">
        <f t="array" ref="C962">IFERROR(INDEX('10. Свод Перечней'!$C$4:$C$506,SMALL(IF("В"='10. Свод Перечней'!I957:Q1453,ROW('10. Свод Перечней'!C957:C1453)-3,""),ROW()-6)),"")</f>
        <v/>
      </c>
      <c r="D962" s="20"/>
      <c r="E962" s="20"/>
      <c r="F962" s="20"/>
      <c r="G962" s="9"/>
      <c r="H962" s="20"/>
    </row>
    <row r="963" spans="1:8" ht="99.95" customHeight="1">
      <c r="A963" s="20"/>
      <c r="B963" s="10"/>
      <c r="C963" s="20" t="str">
        <f t="array" ref="C963">IFERROR(INDEX('10. Свод Перечней'!$C$4:$C$506,SMALL(IF("В"='10. Свод Перечней'!I958:Q1454,ROW('10. Свод Перечней'!C958:C1454)-3,""),ROW()-6)),"")</f>
        <v/>
      </c>
      <c r="D963" s="20"/>
      <c r="E963" s="20"/>
      <c r="F963" s="20"/>
      <c r="G963" s="9"/>
      <c r="H963" s="20"/>
    </row>
    <row r="964" spans="1:8" ht="99.95" customHeight="1">
      <c r="A964" s="20"/>
      <c r="B964" s="10"/>
      <c r="C964" s="20" t="str">
        <f t="array" ref="C964">IFERROR(INDEX('10. Свод Перечней'!$C$4:$C$506,SMALL(IF("В"='10. Свод Перечней'!I959:Q1455,ROW('10. Свод Перечней'!C959:C1455)-3,""),ROW()-6)),"")</f>
        <v/>
      </c>
      <c r="D964" s="20"/>
      <c r="E964" s="20"/>
      <c r="F964" s="20"/>
      <c r="G964" s="9"/>
      <c r="H964" s="20"/>
    </row>
    <row r="965" spans="1:8" ht="99.95" customHeight="1">
      <c r="A965" s="20"/>
      <c r="B965" s="10"/>
      <c r="C965" s="20" t="str">
        <f t="array" ref="C965">IFERROR(INDEX('10. Свод Перечней'!$C$4:$C$506,SMALL(IF("В"='10. Свод Перечней'!I960:Q1456,ROW('10. Свод Перечней'!C960:C1456)-3,""),ROW()-6)),"")</f>
        <v/>
      </c>
      <c r="D965" s="20"/>
      <c r="E965" s="20"/>
      <c r="F965" s="20"/>
      <c r="G965" s="9"/>
      <c r="H965" s="20"/>
    </row>
    <row r="966" spans="1:8" ht="99.95" customHeight="1">
      <c r="A966" s="20"/>
      <c r="B966" s="10"/>
      <c r="C966" s="20" t="str">
        <f t="array" ref="C966">IFERROR(INDEX('10. Свод Перечней'!$C$4:$C$506,SMALL(IF("В"='10. Свод Перечней'!I961:Q1457,ROW('10. Свод Перечней'!C961:C1457)-3,""),ROW()-6)),"")</f>
        <v/>
      </c>
      <c r="D966" s="20"/>
      <c r="E966" s="20"/>
      <c r="F966" s="20"/>
      <c r="G966" s="9"/>
      <c r="H966" s="20"/>
    </row>
    <row r="967" spans="1:8" ht="99.95" customHeight="1">
      <c r="A967" s="20"/>
      <c r="B967" s="10"/>
      <c r="C967" s="20" t="str">
        <f t="array" ref="C967">IFERROR(INDEX('10. Свод Перечней'!$C$4:$C$506,SMALL(IF("В"='10. Свод Перечней'!I962:Q1458,ROW('10. Свод Перечней'!C962:C1458)-3,""),ROW()-6)),"")</f>
        <v/>
      </c>
      <c r="D967" s="20"/>
      <c r="E967" s="20"/>
      <c r="F967" s="20"/>
      <c r="G967" s="9"/>
      <c r="H967" s="20"/>
    </row>
    <row r="968" spans="1:8" ht="99.95" customHeight="1">
      <c r="A968" s="20"/>
      <c r="B968" s="10"/>
      <c r="C968" s="20" t="str">
        <f t="array" ref="C968">IFERROR(INDEX('10. Свод Перечней'!$C$4:$C$506,SMALL(IF("В"='10. Свод Перечней'!I963:Q1459,ROW('10. Свод Перечней'!C963:C1459)-3,""),ROW()-6)),"")</f>
        <v/>
      </c>
      <c r="D968" s="20"/>
      <c r="E968" s="20"/>
      <c r="F968" s="20"/>
      <c r="G968" s="9"/>
      <c r="H968" s="20"/>
    </row>
    <row r="969" spans="1:8" ht="99.95" customHeight="1">
      <c r="A969" s="20"/>
      <c r="B969" s="10"/>
      <c r="C969" s="20" t="str">
        <f t="array" ref="C969">IFERROR(INDEX('10. Свод Перечней'!$C$4:$C$506,SMALL(IF("В"='10. Свод Перечней'!I964:Q1460,ROW('10. Свод Перечней'!C964:C1460)-3,""),ROW()-6)),"")</f>
        <v/>
      </c>
      <c r="D969" s="20"/>
      <c r="E969" s="20"/>
      <c r="F969" s="20"/>
      <c r="G969" s="9"/>
      <c r="H969" s="20"/>
    </row>
    <row r="970" spans="1:8" ht="99.95" customHeight="1">
      <c r="A970" s="20"/>
      <c r="B970" s="10"/>
      <c r="C970" s="20" t="str">
        <f t="array" ref="C970">IFERROR(INDEX('10. Свод Перечней'!$C$4:$C$506,SMALL(IF("В"='10. Свод Перечней'!I965:Q1461,ROW('10. Свод Перечней'!C965:C1461)-3,""),ROW()-6)),"")</f>
        <v/>
      </c>
      <c r="D970" s="20"/>
      <c r="E970" s="20"/>
      <c r="F970" s="20"/>
      <c r="G970" s="9"/>
      <c r="H970" s="20"/>
    </row>
    <row r="971" spans="1:8" ht="99.95" customHeight="1">
      <c r="A971" s="20"/>
      <c r="B971" s="10"/>
      <c r="C971" s="20" t="str">
        <f t="array" ref="C971">IFERROR(INDEX('10. Свод Перечней'!$C$4:$C$506,SMALL(IF("В"='10. Свод Перечней'!I966:Q1462,ROW('10. Свод Перечней'!C966:C1462)-3,""),ROW()-6)),"")</f>
        <v/>
      </c>
      <c r="D971" s="20"/>
      <c r="E971" s="20"/>
      <c r="F971" s="20"/>
      <c r="G971" s="9"/>
      <c r="H971" s="20"/>
    </row>
    <row r="972" spans="1:8" ht="99.95" customHeight="1">
      <c r="A972" s="20"/>
      <c r="B972" s="10"/>
      <c r="C972" s="20" t="str">
        <f t="array" ref="C972">IFERROR(INDEX('10. Свод Перечней'!$C$4:$C$506,SMALL(IF("В"='10. Свод Перечней'!I967:Q1463,ROW('10. Свод Перечней'!C967:C1463)-3,""),ROW()-6)),"")</f>
        <v/>
      </c>
      <c r="D972" s="20"/>
      <c r="E972" s="20"/>
      <c r="F972" s="20"/>
      <c r="G972" s="9"/>
      <c r="H972" s="20"/>
    </row>
    <row r="973" spans="1:8" ht="99.95" customHeight="1">
      <c r="A973" s="20"/>
      <c r="B973" s="10"/>
      <c r="C973" s="20" t="str">
        <f t="array" ref="C973">IFERROR(INDEX('10. Свод Перечней'!$C$4:$C$506,SMALL(IF("В"='10. Свод Перечней'!I968:Q1464,ROW('10. Свод Перечней'!C968:C1464)-3,""),ROW()-6)),"")</f>
        <v/>
      </c>
      <c r="D973" s="20"/>
      <c r="E973" s="20"/>
      <c r="F973" s="20"/>
      <c r="G973" s="9"/>
      <c r="H973" s="20"/>
    </row>
    <row r="974" spans="1:8" ht="99.95" customHeight="1">
      <c r="A974" s="20"/>
      <c r="B974" s="10"/>
      <c r="C974" s="20" t="str">
        <f t="array" ref="C974">IFERROR(INDEX('10. Свод Перечней'!$C$4:$C$506,SMALL(IF("В"='10. Свод Перечней'!I969:Q1465,ROW('10. Свод Перечней'!C969:C1465)-3,""),ROW()-6)),"")</f>
        <v/>
      </c>
      <c r="D974" s="20"/>
      <c r="E974" s="20"/>
      <c r="F974" s="20"/>
      <c r="G974" s="9"/>
      <c r="H974" s="20"/>
    </row>
    <row r="975" spans="1:8" ht="99.95" customHeight="1">
      <c r="A975" s="20"/>
      <c r="B975" s="10"/>
      <c r="C975" s="20" t="str">
        <f t="array" ref="C975">IFERROR(INDEX('10. Свод Перечней'!$C$4:$C$506,SMALL(IF("В"='10. Свод Перечней'!I970:Q1466,ROW('10. Свод Перечней'!C970:C1466)-3,""),ROW()-6)),"")</f>
        <v/>
      </c>
      <c r="D975" s="20"/>
      <c r="E975" s="20"/>
      <c r="F975" s="20"/>
      <c r="G975" s="9"/>
      <c r="H975" s="20"/>
    </row>
    <row r="976" spans="1:8" ht="99.95" customHeight="1">
      <c r="A976" s="20"/>
      <c r="B976" s="10"/>
      <c r="C976" s="20" t="str">
        <f t="array" ref="C976">IFERROR(INDEX('10. Свод Перечней'!$C$4:$C$506,SMALL(IF("В"='10. Свод Перечней'!I971:Q1467,ROW('10. Свод Перечней'!C971:C1467)-3,""),ROW()-6)),"")</f>
        <v/>
      </c>
      <c r="D976" s="20"/>
      <c r="E976" s="20"/>
      <c r="F976" s="20"/>
      <c r="G976" s="9"/>
      <c r="H976" s="20"/>
    </row>
    <row r="977" spans="1:8" ht="99.95" customHeight="1">
      <c r="A977" s="20"/>
      <c r="B977" s="10"/>
      <c r="C977" s="20" t="str">
        <f t="array" ref="C977">IFERROR(INDEX('10. Свод Перечней'!$C$4:$C$506,SMALL(IF("В"='10. Свод Перечней'!I972:Q1468,ROW('10. Свод Перечней'!C972:C1468)-3,""),ROW()-6)),"")</f>
        <v/>
      </c>
      <c r="D977" s="20"/>
      <c r="E977" s="20"/>
      <c r="F977" s="20"/>
      <c r="G977" s="9"/>
      <c r="H977" s="20"/>
    </row>
    <row r="978" spans="1:8" ht="99.95" customHeight="1">
      <c r="A978" s="20"/>
      <c r="B978" s="10"/>
      <c r="C978" s="20" t="str">
        <f t="array" ref="C978">IFERROR(INDEX('10. Свод Перечней'!$C$4:$C$506,SMALL(IF("В"='10. Свод Перечней'!I973:Q1469,ROW('10. Свод Перечней'!C973:C1469)-3,""),ROW()-6)),"")</f>
        <v/>
      </c>
      <c r="D978" s="20"/>
      <c r="E978" s="20"/>
      <c r="F978" s="20"/>
      <c r="G978" s="9"/>
      <c r="H978" s="20"/>
    </row>
    <row r="979" spans="1:8" ht="99.95" customHeight="1">
      <c r="A979" s="20"/>
      <c r="B979" s="10"/>
      <c r="C979" s="20" t="str">
        <f t="array" ref="C979">IFERROR(INDEX('10. Свод Перечней'!$C$4:$C$506,SMALL(IF("В"='10. Свод Перечней'!I974:Q1470,ROW('10. Свод Перечней'!C974:C1470)-3,""),ROW()-6)),"")</f>
        <v/>
      </c>
      <c r="D979" s="20"/>
      <c r="E979" s="20"/>
      <c r="F979" s="20"/>
      <c r="G979" s="9"/>
      <c r="H979" s="20"/>
    </row>
    <row r="980" spans="1:8" ht="99.95" customHeight="1">
      <c r="A980" s="20"/>
      <c r="B980" s="10"/>
      <c r="C980" s="20" t="str">
        <f t="array" ref="C980">IFERROR(INDEX('10. Свод Перечней'!$C$4:$C$506,SMALL(IF("В"='10. Свод Перечней'!I975:Q1471,ROW('10. Свод Перечней'!C975:C1471)-3,""),ROW()-6)),"")</f>
        <v/>
      </c>
      <c r="D980" s="20"/>
      <c r="E980" s="20"/>
      <c r="F980" s="20"/>
      <c r="G980" s="9"/>
      <c r="H980" s="20"/>
    </row>
    <row r="981" spans="1:8" ht="99.95" customHeight="1">
      <c r="A981" s="20"/>
      <c r="B981" s="10"/>
      <c r="C981" s="20" t="str">
        <f t="array" ref="C981">IFERROR(INDEX('10. Свод Перечней'!$C$4:$C$506,SMALL(IF("В"='10. Свод Перечней'!I976:Q1472,ROW('10. Свод Перечней'!C976:C1472)-3,""),ROW()-6)),"")</f>
        <v/>
      </c>
      <c r="D981" s="20"/>
      <c r="E981" s="20"/>
      <c r="F981" s="20"/>
      <c r="G981" s="9"/>
      <c r="H981" s="20"/>
    </row>
    <row r="982" spans="1:8" ht="99.95" customHeight="1">
      <c r="A982" s="20"/>
      <c r="B982" s="10"/>
      <c r="C982" s="20" t="str">
        <f t="array" ref="C982">IFERROR(INDEX('10. Свод Перечней'!$C$4:$C$506,SMALL(IF("В"='10. Свод Перечней'!I977:Q1473,ROW('10. Свод Перечней'!C977:C1473)-3,""),ROW()-6)),"")</f>
        <v/>
      </c>
      <c r="D982" s="20"/>
      <c r="E982" s="20"/>
      <c r="F982" s="20"/>
      <c r="G982" s="9"/>
      <c r="H982" s="20"/>
    </row>
    <row r="983" spans="1:8" ht="99.95" customHeight="1">
      <c r="A983" s="20"/>
      <c r="B983" s="10"/>
      <c r="C983" s="20" t="str">
        <f t="array" ref="C983">IFERROR(INDEX('10. Свод Перечней'!$C$4:$C$506,SMALL(IF("В"='10. Свод Перечней'!I978:Q1474,ROW('10. Свод Перечней'!C978:C1474)-3,""),ROW()-6)),"")</f>
        <v/>
      </c>
      <c r="D983" s="20"/>
      <c r="E983" s="20"/>
      <c r="F983" s="20"/>
      <c r="G983" s="9"/>
      <c r="H983" s="20"/>
    </row>
    <row r="984" spans="1:8" ht="99.95" customHeight="1">
      <c r="A984" s="20"/>
      <c r="B984" s="10"/>
      <c r="C984" s="20" t="str">
        <f t="array" ref="C984">IFERROR(INDEX('10. Свод Перечней'!$C$4:$C$506,SMALL(IF("В"='10. Свод Перечней'!I979:Q1475,ROW('10. Свод Перечней'!C979:C1475)-3,""),ROW()-6)),"")</f>
        <v/>
      </c>
      <c r="D984" s="20"/>
      <c r="E984" s="20"/>
      <c r="F984" s="20"/>
      <c r="G984" s="9"/>
      <c r="H984" s="20"/>
    </row>
    <row r="985" spans="1:8" ht="99.95" customHeight="1">
      <c r="A985" s="20"/>
      <c r="B985" s="10"/>
      <c r="C985" s="20" t="str">
        <f t="array" ref="C985">IFERROR(INDEX('10. Свод Перечней'!$C$4:$C$506,SMALL(IF("В"='10. Свод Перечней'!I980:Q1476,ROW('10. Свод Перечней'!C980:C1476)-3,""),ROW()-6)),"")</f>
        <v/>
      </c>
      <c r="D985" s="20"/>
      <c r="E985" s="20"/>
      <c r="F985" s="20"/>
      <c r="G985" s="9"/>
      <c r="H985" s="20"/>
    </row>
    <row r="986" spans="1:8" ht="99.95" customHeight="1">
      <c r="A986" s="20"/>
      <c r="B986" s="10"/>
      <c r="C986" s="20" t="str">
        <f t="array" ref="C986">IFERROR(INDEX('10. Свод Перечней'!$C$4:$C$506,SMALL(IF("В"='10. Свод Перечней'!I981:Q1477,ROW('10. Свод Перечней'!C981:C1477)-3,""),ROW()-6)),"")</f>
        <v/>
      </c>
      <c r="D986" s="20"/>
      <c r="E986" s="20"/>
      <c r="F986" s="20"/>
      <c r="G986" s="9"/>
      <c r="H986" s="20"/>
    </row>
    <row r="987" spans="1:8" ht="99.95" customHeight="1">
      <c r="A987" s="20"/>
      <c r="B987" s="10"/>
      <c r="C987" s="20" t="str">
        <f t="array" ref="C987">IFERROR(INDEX('10. Свод Перечней'!$C$4:$C$506,SMALL(IF("В"='10. Свод Перечней'!I982:Q1478,ROW('10. Свод Перечней'!C982:C1478)-3,""),ROW()-6)),"")</f>
        <v/>
      </c>
      <c r="D987" s="20"/>
      <c r="E987" s="20"/>
      <c r="F987" s="20"/>
      <c r="G987" s="9"/>
      <c r="H987" s="20"/>
    </row>
    <row r="988" spans="1:8" ht="99.95" customHeight="1">
      <c r="A988" s="20"/>
      <c r="B988" s="10"/>
      <c r="C988" s="20" t="str">
        <f t="array" ref="C988">IFERROR(INDEX('10. Свод Перечней'!$C$4:$C$506,SMALL(IF("В"='10. Свод Перечней'!I983:Q1479,ROW('10. Свод Перечней'!C983:C1479)-3,""),ROW()-6)),"")</f>
        <v/>
      </c>
      <c r="D988" s="20"/>
      <c r="E988" s="20"/>
      <c r="F988" s="20"/>
      <c r="G988" s="9"/>
      <c r="H988" s="20"/>
    </row>
    <row r="989" spans="1:8" ht="99.95" customHeight="1">
      <c r="A989" s="20"/>
      <c r="B989" s="10"/>
      <c r="C989" s="20" t="str">
        <f t="array" ref="C989">IFERROR(INDEX('10. Свод Перечней'!$C$4:$C$506,SMALL(IF("В"='10. Свод Перечней'!I984:Q1480,ROW('10. Свод Перечней'!C984:C1480)-3,""),ROW()-6)),"")</f>
        <v/>
      </c>
      <c r="D989" s="20"/>
      <c r="E989" s="20"/>
      <c r="F989" s="20"/>
      <c r="G989" s="9"/>
      <c r="H989" s="20"/>
    </row>
    <row r="990" spans="1:8" ht="99.95" customHeight="1">
      <c r="A990" s="20"/>
      <c r="B990" s="10"/>
      <c r="C990" s="20" t="str">
        <f t="array" ref="C990">IFERROR(INDEX('10. Свод Перечней'!$C$4:$C$506,SMALL(IF("В"='10. Свод Перечней'!I985:Q1481,ROW('10. Свод Перечней'!C985:C1481)-3,""),ROW()-6)),"")</f>
        <v/>
      </c>
      <c r="D990" s="20"/>
      <c r="E990" s="20"/>
      <c r="F990" s="20"/>
      <c r="G990" s="9"/>
      <c r="H990" s="20"/>
    </row>
    <row r="991" spans="1:8" ht="99.95" customHeight="1">
      <c r="A991" s="20"/>
      <c r="B991" s="10"/>
      <c r="C991" s="20" t="str">
        <f t="array" ref="C991">IFERROR(INDEX('10. Свод Перечней'!$C$4:$C$506,SMALL(IF("В"='10. Свод Перечней'!I986:Q1482,ROW('10. Свод Перечней'!C986:C1482)-3,""),ROW()-6)),"")</f>
        <v/>
      </c>
      <c r="D991" s="20"/>
      <c r="E991" s="20"/>
      <c r="F991" s="20"/>
      <c r="G991" s="9"/>
      <c r="H991" s="20"/>
    </row>
    <row r="992" spans="1:8" ht="99.95" customHeight="1">
      <c r="A992" s="20"/>
      <c r="B992" s="10"/>
      <c r="C992" s="20" t="str">
        <f t="array" ref="C992">IFERROR(INDEX('10. Свод Перечней'!$C$4:$C$506,SMALL(IF("В"='10. Свод Перечней'!I987:Q1483,ROW('10. Свод Перечней'!C987:C1483)-3,""),ROW()-6)),"")</f>
        <v/>
      </c>
      <c r="D992" s="20"/>
      <c r="E992" s="20"/>
      <c r="F992" s="20"/>
      <c r="G992" s="9"/>
      <c r="H992" s="20"/>
    </row>
    <row r="993" spans="1:8" ht="99.95" customHeight="1">
      <c r="A993" s="20"/>
      <c r="B993" s="10"/>
      <c r="C993" s="20" t="str">
        <f t="array" ref="C993">IFERROR(INDEX('10. Свод Перечней'!$C$4:$C$506,SMALL(IF("В"='10. Свод Перечней'!I988:Q1484,ROW('10. Свод Перечней'!C988:C1484)-3,""),ROW()-6)),"")</f>
        <v/>
      </c>
      <c r="D993" s="20"/>
      <c r="E993" s="20"/>
      <c r="F993" s="20"/>
      <c r="G993" s="9"/>
      <c r="H993" s="20"/>
    </row>
    <row r="994" spans="1:8" ht="99.95" customHeight="1">
      <c r="A994" s="20"/>
      <c r="B994" s="10"/>
      <c r="C994" s="20" t="str">
        <f t="array" ref="C994">IFERROR(INDEX('10. Свод Перечней'!$C$4:$C$506,SMALL(IF("В"='10. Свод Перечней'!I989:Q1485,ROW('10. Свод Перечней'!C989:C1485)-3,""),ROW()-6)),"")</f>
        <v/>
      </c>
      <c r="D994" s="20"/>
      <c r="E994" s="20"/>
      <c r="F994" s="20"/>
      <c r="G994" s="9"/>
      <c r="H994" s="20"/>
    </row>
    <row r="995" spans="1:8" ht="99.95" customHeight="1">
      <c r="A995" s="20"/>
      <c r="B995" s="10"/>
      <c r="C995" s="20" t="str">
        <f t="array" ref="C995">IFERROR(INDEX('10. Свод Перечней'!$C$4:$C$506,SMALL(IF("В"='10. Свод Перечней'!I990:Q1486,ROW('10. Свод Перечней'!C990:C1486)-3,""),ROW()-6)),"")</f>
        <v/>
      </c>
      <c r="D995" s="20"/>
      <c r="E995" s="20"/>
      <c r="F995" s="20"/>
      <c r="G995" s="9"/>
      <c r="H995" s="20"/>
    </row>
    <row r="996" spans="1:8" ht="99.95" customHeight="1">
      <c r="A996" s="20"/>
      <c r="B996" s="10"/>
      <c r="C996" s="20" t="str">
        <f t="array" ref="C996">IFERROR(INDEX('10. Свод Перечней'!$C$4:$C$506,SMALL(IF("В"='10. Свод Перечней'!I991:Q1487,ROW('10. Свод Перечней'!C991:C1487)-3,""),ROW()-6)),"")</f>
        <v/>
      </c>
      <c r="D996" s="20"/>
      <c r="E996" s="20"/>
      <c r="F996" s="20"/>
      <c r="G996" s="9"/>
      <c r="H996" s="20"/>
    </row>
    <row r="997" spans="1:8" ht="99.95" customHeight="1">
      <c r="A997" s="20"/>
      <c r="B997" s="10"/>
      <c r="C997" s="20" t="str">
        <f t="array" ref="C997">IFERROR(INDEX('10. Свод Перечней'!$C$4:$C$506,SMALL(IF("В"='10. Свод Перечней'!I992:Q1488,ROW('10. Свод Перечней'!C992:C1488)-3,""),ROW()-6)),"")</f>
        <v/>
      </c>
      <c r="D997" s="20"/>
      <c r="E997" s="20"/>
      <c r="F997" s="20"/>
      <c r="G997" s="9"/>
      <c r="H997" s="20"/>
    </row>
    <row r="998" spans="1:8" ht="99.95" customHeight="1">
      <c r="A998" s="20"/>
      <c r="B998" s="10"/>
      <c r="C998" s="20" t="str">
        <f t="array" ref="C998">IFERROR(INDEX('10. Свод Перечней'!$C$4:$C$506,SMALL(IF("В"='10. Свод Перечней'!I993:Q1489,ROW('10. Свод Перечней'!C993:C1489)-3,""),ROW()-6)),"")</f>
        <v/>
      </c>
      <c r="D998" s="20"/>
      <c r="E998" s="20"/>
      <c r="F998" s="20"/>
      <c r="G998" s="9"/>
      <c r="H998" s="20"/>
    </row>
    <row r="999" spans="1:8" ht="99.95" customHeight="1">
      <c r="A999" s="20"/>
      <c r="B999" s="10"/>
      <c r="C999" s="20" t="str">
        <f t="array" ref="C999">IFERROR(INDEX('10. Свод Перечней'!$C$4:$C$506,SMALL(IF("В"='10. Свод Перечней'!I994:Q1490,ROW('10. Свод Перечней'!C994:C1490)-3,""),ROW()-6)),"")</f>
        <v/>
      </c>
      <c r="D999" s="20"/>
      <c r="E999" s="20"/>
      <c r="F999" s="20"/>
      <c r="G999" s="9"/>
      <c r="H999" s="20"/>
    </row>
    <row r="1000" spans="1:8" ht="99.95" customHeight="1">
      <c r="A1000" s="20"/>
      <c r="B1000" s="10"/>
      <c r="C1000" s="20" t="str">
        <f t="array" ref="C1000">IFERROR(INDEX('10. Свод Перечней'!$C$4:$C$506,SMALL(IF("В"='10. Свод Перечней'!I995:Q1491,ROW('10. Свод Перечней'!C995:C1491)-3,""),ROW()-6)),"")</f>
        <v/>
      </c>
      <c r="D1000" s="20"/>
      <c r="E1000" s="20"/>
      <c r="F1000" s="20"/>
      <c r="G1000" s="9"/>
      <c r="H1000" s="20"/>
    </row>
    <row r="1001" spans="1:8" ht="99.95" customHeight="1">
      <c r="A1001" s="20"/>
      <c r="B1001" s="10"/>
      <c r="C1001" s="20" t="str">
        <f t="array" ref="C1001">IFERROR(INDEX('10. Свод Перечней'!$C$4:$C$506,SMALL(IF("В"='10. Свод Перечней'!I996:Q1492,ROW('10. Свод Перечней'!C996:C1492)-3,""),ROW()-6)),"")</f>
        <v/>
      </c>
      <c r="D1001" s="20"/>
      <c r="E1001" s="20"/>
      <c r="F1001" s="20"/>
      <c r="G1001" s="9"/>
      <c r="H1001" s="20"/>
    </row>
    <row r="1002" spans="1:8" ht="99.95" customHeight="1">
      <c r="A1002" s="20"/>
      <c r="B1002" s="10"/>
      <c r="C1002" s="20" t="str">
        <f t="array" ref="C1002">IFERROR(INDEX('10. Свод Перечней'!$C$4:$C$506,SMALL(IF("В"='10. Свод Перечней'!I997:Q1493,ROW('10. Свод Перечней'!C997:C1493)-3,""),ROW()-6)),"")</f>
        <v/>
      </c>
      <c r="D1002" s="20"/>
      <c r="E1002" s="20"/>
      <c r="F1002" s="20"/>
      <c r="G1002" s="9"/>
      <c r="H1002" s="20"/>
    </row>
    <row r="1003" spans="1:8" ht="99.95" customHeight="1">
      <c r="A1003" s="20"/>
      <c r="B1003" s="10"/>
      <c r="C1003" s="20" t="str">
        <f t="array" ref="C1003">IFERROR(INDEX('10. Свод Перечней'!$C$4:$C$506,SMALL(IF("В"='10. Свод Перечней'!I998:Q1494,ROW('10. Свод Перечней'!C998:C1494)-3,""),ROW()-6)),"")</f>
        <v/>
      </c>
      <c r="D1003" s="20"/>
      <c r="E1003" s="20"/>
      <c r="F1003" s="20"/>
      <c r="G1003" s="9"/>
      <c r="H1003" s="20"/>
    </row>
    <row r="1004" spans="1:8" ht="99.95" customHeight="1">
      <c r="A1004" s="20"/>
      <c r="B1004" s="10"/>
      <c r="C1004" s="20" t="str">
        <f t="array" ref="C1004">IFERROR(INDEX('10. Свод Перечней'!$C$4:$C$506,SMALL(IF("В"='10. Свод Перечней'!I999:Q1495,ROW('10. Свод Перечней'!C999:C1495)-3,""),ROW()-6)),"")</f>
        <v/>
      </c>
      <c r="D1004" s="20"/>
      <c r="E1004" s="20"/>
      <c r="F1004" s="20"/>
      <c r="G1004" s="9"/>
      <c r="H1004" s="20"/>
    </row>
    <row r="1005" spans="1:8" ht="99.95" customHeight="1">
      <c r="A1005" s="20"/>
      <c r="B1005" s="10"/>
      <c r="C1005" s="20" t="str">
        <f t="array" ref="C1005">IFERROR(INDEX('10. Свод Перечней'!$C$4:$C$506,SMALL(IF("В"='10. Свод Перечней'!I1000:Q1496,ROW('10. Свод Перечней'!C1000:C1496)-3,""),ROW()-6)),"")</f>
        <v/>
      </c>
      <c r="D1005" s="20"/>
      <c r="E1005" s="20"/>
      <c r="F1005" s="20"/>
      <c r="G1005" s="9"/>
      <c r="H1005" s="20"/>
    </row>
    <row r="1006" spans="1:8" ht="99.95" customHeight="1">
      <c r="A1006" s="20"/>
      <c r="B1006" s="10"/>
      <c r="C1006" s="20" t="str">
        <f t="array" ref="C1006">IFERROR(INDEX('10. Свод Перечней'!$C$4:$C$506,SMALL(IF("В"='10. Свод Перечней'!I1001:Q1497,ROW('10. Свод Перечней'!C1001:C1497)-3,""),ROW()-6)),"")</f>
        <v/>
      </c>
      <c r="D1006" s="20"/>
      <c r="E1006" s="20"/>
      <c r="F1006" s="20"/>
      <c r="G1006" s="9"/>
      <c r="H1006" s="20"/>
    </row>
    <row r="1007" spans="1:8" ht="99.95" customHeight="1">
      <c r="A1007" s="20"/>
      <c r="B1007" s="10"/>
      <c r="C1007" s="20" t="str">
        <f t="array" ref="C1007">IFERROR(INDEX('10. Свод Перечней'!$C$4:$C$506,SMALL(IF("В"='10. Свод Перечней'!I1002:Q1498,ROW('10. Свод Перечней'!C1002:C1498)-3,""),ROW()-6)),"")</f>
        <v/>
      </c>
      <c r="D1007" s="20"/>
      <c r="E1007" s="20"/>
      <c r="F1007" s="20"/>
      <c r="G1007" s="9"/>
      <c r="H1007" s="20"/>
    </row>
    <row r="1008" spans="1:8" ht="99.95" customHeight="1">
      <c r="A1008" s="20"/>
      <c r="B1008" s="10"/>
      <c r="C1008" s="20" t="str">
        <f t="array" ref="C1008">IFERROR(INDEX('10. Свод Перечней'!$C$4:$C$506,SMALL(IF("В"='10. Свод Перечней'!I1003:Q1499,ROW('10. Свод Перечней'!C1003:C1499)-3,""),ROW()-6)),"")</f>
        <v/>
      </c>
      <c r="D1008" s="20"/>
      <c r="E1008" s="20"/>
      <c r="F1008" s="20"/>
      <c r="G1008" s="9"/>
      <c r="H1008" s="20"/>
    </row>
    <row r="1009" spans="1:8" ht="99.95" customHeight="1">
      <c r="A1009" s="20"/>
      <c r="B1009" s="10"/>
      <c r="C1009" s="20" t="str">
        <f t="array" ref="C1009">IFERROR(INDEX('10. Свод Перечней'!$C$4:$C$506,SMALL(IF("В"='10. Свод Перечней'!I1004:Q1500,ROW('10. Свод Перечней'!C1004:C1500)-3,""),ROW()-6)),"")</f>
        <v/>
      </c>
      <c r="D1009" s="20"/>
      <c r="E1009" s="20"/>
      <c r="F1009" s="20"/>
      <c r="G1009" s="9"/>
      <c r="H1009" s="20"/>
    </row>
    <row r="1010" spans="1:8" ht="99.95" customHeight="1">
      <c r="A1010" s="20"/>
      <c r="B1010" s="10"/>
      <c r="C1010" s="20" t="str">
        <f t="array" ref="C1010">IFERROR(INDEX('10. Свод Перечней'!$C$4:$C$506,SMALL(IF("В"='10. Свод Перечней'!I1005:Q1501,ROW('10. Свод Перечней'!C1005:C1501)-3,""),ROW()-6)),"")</f>
        <v/>
      </c>
      <c r="D1010" s="20"/>
      <c r="E1010" s="20"/>
      <c r="F1010" s="20"/>
      <c r="G1010" s="9"/>
      <c r="H1010" s="20"/>
    </row>
    <row r="1011" spans="1:8" ht="99.95" customHeight="1">
      <c r="A1011" s="20"/>
      <c r="B1011" s="10"/>
      <c r="C1011" s="20" t="str">
        <f t="array" ref="C1011">IFERROR(INDEX('10. Свод Перечней'!$C$4:$C$506,SMALL(IF("В"='10. Свод Перечней'!I1006:Q1502,ROW('10. Свод Перечней'!C1006:C1502)-3,""),ROW()-6)),"")</f>
        <v/>
      </c>
      <c r="D1011" s="20"/>
      <c r="E1011" s="20"/>
      <c r="F1011" s="20"/>
      <c r="G1011" s="9"/>
      <c r="H1011" s="20"/>
    </row>
    <row r="1012" spans="1:8" ht="99.95" customHeight="1">
      <c r="A1012" s="20"/>
      <c r="B1012" s="10"/>
      <c r="C1012" s="20" t="str">
        <f t="array" ref="C1012">IFERROR(INDEX('10. Свод Перечней'!$C$4:$C$506,SMALL(IF("В"='10. Свод Перечней'!I1007:Q1503,ROW('10. Свод Перечней'!C1007:C1503)-3,""),ROW()-6)),"")</f>
        <v/>
      </c>
      <c r="D1012" s="20"/>
      <c r="E1012" s="20"/>
      <c r="F1012" s="20"/>
      <c r="G1012" s="9"/>
      <c r="H1012" s="20"/>
    </row>
    <row r="1013" spans="1:8" ht="99.95" customHeight="1">
      <c r="A1013" s="20"/>
      <c r="B1013" s="10"/>
      <c r="C1013" s="20" t="str">
        <f t="array" ref="C1013">IFERROR(INDEX('10. Свод Перечней'!$C$4:$C$506,SMALL(IF("В"='10. Свод Перечней'!I1008:Q1504,ROW('10. Свод Перечней'!C1008:C1504)-3,""),ROW()-6)),"")</f>
        <v/>
      </c>
      <c r="D1013" s="20"/>
      <c r="E1013" s="20"/>
      <c r="F1013" s="20"/>
      <c r="G1013" s="9"/>
      <c r="H1013" s="20"/>
    </row>
    <row r="1014" spans="1:8" ht="99.95" customHeight="1">
      <c r="A1014" s="20"/>
      <c r="B1014" s="10"/>
      <c r="C1014" s="20" t="str">
        <f t="array" ref="C1014">IFERROR(INDEX('10. Свод Перечней'!$C$4:$C$506,SMALL(IF("В"='10. Свод Перечней'!I1009:Q1505,ROW('10. Свод Перечней'!C1009:C1505)-3,""),ROW()-6)),"")</f>
        <v/>
      </c>
      <c r="D1014" s="20"/>
      <c r="E1014" s="20"/>
      <c r="F1014" s="20"/>
      <c r="G1014" s="9"/>
      <c r="H1014" s="20"/>
    </row>
    <row r="1015" spans="1:8" ht="99.95" customHeight="1">
      <c r="A1015" s="20"/>
      <c r="B1015" s="10"/>
      <c r="C1015" s="20" t="str">
        <f t="array" ref="C1015">IFERROR(INDEX('10. Свод Перечней'!$C$4:$C$506,SMALL(IF("В"='10. Свод Перечней'!I1010:Q1506,ROW('10. Свод Перечней'!C1010:C1506)-3,""),ROW()-6)),"")</f>
        <v/>
      </c>
      <c r="D1015" s="20"/>
      <c r="E1015" s="20"/>
      <c r="F1015" s="20"/>
      <c r="G1015" s="9"/>
      <c r="H1015" s="20"/>
    </row>
    <row r="1016" spans="1:8" ht="99.95" customHeight="1">
      <c r="A1016" s="20"/>
      <c r="B1016" s="10"/>
      <c r="C1016" s="20" t="str">
        <f t="array" ref="C1016">IFERROR(INDEX('10. Свод Перечней'!$C$4:$C$506,SMALL(IF("В"='10. Свод Перечней'!I1011:Q1507,ROW('10. Свод Перечней'!C1011:C1507)-3,""),ROW()-6)),"")</f>
        <v/>
      </c>
      <c r="D1016" s="20"/>
      <c r="E1016" s="20"/>
      <c r="F1016" s="20"/>
      <c r="G1016" s="9"/>
      <c r="H1016" s="20"/>
    </row>
    <row r="1017" spans="1:8" ht="99.95" customHeight="1">
      <c r="A1017" s="20"/>
      <c r="B1017" s="10"/>
      <c r="C1017" s="20" t="str">
        <f t="array" ref="C1017">IFERROR(INDEX('10. Свод Перечней'!$C$4:$C$506,SMALL(IF("В"='10. Свод Перечней'!I1012:Q1508,ROW('10. Свод Перечней'!C1012:C1508)-3,""),ROW()-6)),"")</f>
        <v/>
      </c>
      <c r="D1017" s="20"/>
      <c r="E1017" s="20"/>
      <c r="F1017" s="20"/>
      <c r="G1017" s="9"/>
      <c r="H1017" s="20"/>
    </row>
    <row r="1018" spans="1:8" ht="99.95" customHeight="1">
      <c r="A1018" s="20"/>
      <c r="B1018" s="10"/>
      <c r="C1018" s="20" t="str">
        <f t="array" ref="C1018">IFERROR(INDEX('10. Свод Перечней'!$C$4:$C$506,SMALL(IF("В"='10. Свод Перечней'!I1013:Q1509,ROW('10. Свод Перечней'!C1013:C1509)-3,""),ROW()-6)),"")</f>
        <v/>
      </c>
      <c r="D1018" s="20"/>
      <c r="E1018" s="20"/>
      <c r="F1018" s="20"/>
      <c r="G1018" s="9"/>
      <c r="H1018" s="20"/>
    </row>
    <row r="1019" spans="1:8" ht="99.95" customHeight="1">
      <c r="A1019" s="20"/>
      <c r="B1019" s="10"/>
      <c r="C1019" s="20" t="str">
        <f t="array" ref="C1019">IFERROR(INDEX('10. Свод Перечней'!$C$4:$C$506,SMALL(IF("В"='10. Свод Перечней'!I1014:Q1510,ROW('10. Свод Перечней'!C1014:C1510)-3,""),ROW()-6)),"")</f>
        <v/>
      </c>
      <c r="D1019" s="20"/>
      <c r="E1019" s="20"/>
      <c r="F1019" s="20"/>
      <c r="G1019" s="9"/>
      <c r="H1019" s="20"/>
    </row>
    <row r="1020" spans="1:8" ht="99.95" customHeight="1">
      <c r="A1020" s="20"/>
      <c r="B1020" s="10"/>
      <c r="C1020" s="20" t="str">
        <f t="array" ref="C1020">IFERROR(INDEX('10. Свод Перечней'!$C$4:$C$506,SMALL(IF("В"='10. Свод Перечней'!I1015:Q1511,ROW('10. Свод Перечней'!C1015:C1511)-3,""),ROW()-6)),"")</f>
        <v/>
      </c>
      <c r="D1020" s="20"/>
      <c r="E1020" s="20"/>
      <c r="F1020" s="20"/>
      <c r="G1020" s="9"/>
      <c r="H1020" s="20"/>
    </row>
    <row r="1021" spans="1:8" ht="99.95" customHeight="1">
      <c r="A1021" s="20"/>
      <c r="B1021" s="10"/>
      <c r="C1021" s="20" t="str">
        <f t="array" ref="C1021">IFERROR(INDEX('10. Свод Перечней'!$C$4:$C$506,SMALL(IF("В"='10. Свод Перечней'!I1016:Q1512,ROW('10. Свод Перечней'!C1016:C1512)-3,""),ROW()-6)),"")</f>
        <v/>
      </c>
      <c r="D1021" s="20"/>
      <c r="E1021" s="20"/>
      <c r="F1021" s="20"/>
      <c r="G1021" s="9"/>
      <c r="H1021" s="20"/>
    </row>
    <row r="1022" spans="1:8" ht="99.95" customHeight="1">
      <c r="A1022" s="20"/>
      <c r="B1022" s="10"/>
      <c r="C1022" s="20" t="str">
        <f t="array" ref="C1022">IFERROR(INDEX('10. Свод Перечней'!$C$4:$C$506,SMALL(IF("В"='10. Свод Перечней'!I1017:Q1513,ROW('10. Свод Перечней'!C1017:C1513)-3,""),ROW()-6)),"")</f>
        <v/>
      </c>
      <c r="D1022" s="20"/>
      <c r="E1022" s="20"/>
      <c r="F1022" s="20"/>
      <c r="G1022" s="9"/>
      <c r="H1022" s="20"/>
    </row>
    <row r="1023" spans="1:8" ht="99.95" customHeight="1">
      <c r="A1023" s="20"/>
      <c r="B1023" s="10"/>
      <c r="C1023" s="20" t="str">
        <f t="array" ref="C1023">IFERROR(INDEX('10. Свод Перечней'!$C$4:$C$506,SMALL(IF("В"='10. Свод Перечней'!I1018:Q1514,ROW('10. Свод Перечней'!C1018:C1514)-3,""),ROW()-6)),"")</f>
        <v/>
      </c>
      <c r="D1023" s="20"/>
      <c r="E1023" s="20"/>
      <c r="F1023" s="20"/>
      <c r="G1023" s="9"/>
      <c r="H1023" s="20"/>
    </row>
    <row r="1024" spans="1:8" ht="99.95" customHeight="1">
      <c r="A1024" s="20"/>
      <c r="B1024" s="10"/>
      <c r="C1024" s="20" t="str">
        <f t="array" ref="C1024">IFERROR(INDEX('10. Свод Перечней'!$C$4:$C$506,SMALL(IF("В"='10. Свод Перечней'!I1019:Q1515,ROW('10. Свод Перечней'!C1019:C1515)-3,""),ROW()-6)),"")</f>
        <v/>
      </c>
      <c r="D1024" s="20"/>
      <c r="E1024" s="20"/>
      <c r="F1024" s="20"/>
      <c r="G1024" s="9"/>
      <c r="H1024" s="20"/>
    </row>
    <row r="1025" spans="1:8" ht="99.95" customHeight="1">
      <c r="A1025" s="20"/>
      <c r="B1025" s="10"/>
      <c r="C1025" s="20" t="str">
        <f t="array" ref="C1025">IFERROR(INDEX('10. Свод Перечней'!$C$4:$C$506,SMALL(IF("В"='10. Свод Перечней'!I1020:Q1516,ROW('10. Свод Перечней'!C1020:C1516)-3,""),ROW()-6)),"")</f>
        <v/>
      </c>
      <c r="D1025" s="20"/>
      <c r="E1025" s="20"/>
      <c r="F1025" s="20"/>
      <c r="G1025" s="9"/>
      <c r="H1025" s="20"/>
    </row>
    <row r="1026" spans="1:8" ht="99.95" customHeight="1">
      <c r="A1026" s="20"/>
      <c r="B1026" s="10"/>
      <c r="C1026" s="20" t="str">
        <f t="array" ref="C1026">IFERROR(INDEX('10. Свод Перечней'!$C$4:$C$506,SMALL(IF("В"='10. Свод Перечней'!I1021:Q1517,ROW('10. Свод Перечней'!C1021:C1517)-3,""),ROW()-6)),"")</f>
        <v/>
      </c>
      <c r="D1026" s="20"/>
      <c r="E1026" s="20"/>
      <c r="F1026" s="20"/>
      <c r="G1026" s="9"/>
      <c r="H1026" s="20"/>
    </row>
    <row r="1027" spans="1:8" ht="99.95" customHeight="1">
      <c r="A1027" s="20"/>
      <c r="B1027" s="10"/>
      <c r="C1027" s="20" t="str">
        <f t="array" ref="C1027">IFERROR(INDEX('10. Свод Перечней'!$C$4:$C$506,SMALL(IF("В"='10. Свод Перечней'!I1022:Q1518,ROW('10. Свод Перечней'!C1022:C1518)-3,""),ROW()-6)),"")</f>
        <v/>
      </c>
      <c r="D1027" s="20"/>
      <c r="E1027" s="20"/>
      <c r="F1027" s="20"/>
      <c r="G1027" s="9"/>
      <c r="H1027" s="20"/>
    </row>
    <row r="1028" spans="1:8" ht="99.95" customHeight="1">
      <c r="A1028" s="20"/>
      <c r="B1028" s="10"/>
      <c r="C1028" s="20" t="str">
        <f t="array" ref="C1028">IFERROR(INDEX('10. Свод Перечней'!$C$4:$C$506,SMALL(IF("В"='10. Свод Перечней'!I1023:Q1519,ROW('10. Свод Перечней'!C1023:C1519)-3,""),ROW()-6)),"")</f>
        <v/>
      </c>
      <c r="D1028" s="20"/>
      <c r="E1028" s="20"/>
      <c r="F1028" s="20"/>
      <c r="G1028" s="9"/>
      <c r="H1028" s="20"/>
    </row>
    <row r="1029" spans="1:8" ht="99.95" customHeight="1">
      <c r="A1029" s="20"/>
      <c r="B1029" s="10"/>
      <c r="C1029" s="20" t="str">
        <f t="array" ref="C1029">IFERROR(INDEX('10. Свод Перечней'!$C$4:$C$506,SMALL(IF("В"='10. Свод Перечней'!I1024:Q1520,ROW('10. Свод Перечней'!C1024:C1520)-3,""),ROW()-6)),"")</f>
        <v/>
      </c>
      <c r="D1029" s="20"/>
      <c r="E1029" s="20"/>
      <c r="F1029" s="20"/>
      <c r="G1029" s="9"/>
      <c r="H1029" s="20"/>
    </row>
    <row r="1030" spans="1:8" ht="99.95" customHeight="1">
      <c r="A1030" s="20"/>
      <c r="B1030" s="10"/>
      <c r="C1030" s="20" t="str">
        <f t="array" ref="C1030">IFERROR(INDEX('10. Свод Перечней'!$C$4:$C$506,SMALL(IF("В"='10. Свод Перечней'!I1025:Q1521,ROW('10. Свод Перечней'!C1025:C1521)-3,""),ROW()-6)),"")</f>
        <v/>
      </c>
      <c r="D1030" s="20"/>
      <c r="E1030" s="20"/>
      <c r="F1030" s="20"/>
      <c r="G1030" s="9"/>
      <c r="H1030" s="20"/>
    </row>
    <row r="1031" spans="1:8" ht="99.95" customHeight="1">
      <c r="A1031" s="20"/>
      <c r="B1031" s="10"/>
      <c r="C1031" s="20" t="str">
        <f t="array" ref="C1031">IFERROR(INDEX('10. Свод Перечней'!$C$4:$C$506,SMALL(IF("В"='10. Свод Перечней'!I1026:Q1522,ROW('10. Свод Перечней'!C1026:C1522)-3,""),ROW()-6)),"")</f>
        <v/>
      </c>
      <c r="D1031" s="20"/>
      <c r="E1031" s="20"/>
      <c r="F1031" s="20"/>
      <c r="G1031" s="9"/>
      <c r="H1031" s="20"/>
    </row>
    <row r="1032" spans="1:8" ht="99.95" customHeight="1">
      <c r="A1032" s="20"/>
      <c r="B1032" s="10"/>
      <c r="C1032" s="20" t="str">
        <f t="array" ref="C1032">IFERROR(INDEX('10. Свод Перечней'!$C$4:$C$506,SMALL(IF("В"='10. Свод Перечней'!I1027:Q1523,ROW('10. Свод Перечней'!C1027:C1523)-3,""),ROW()-6)),"")</f>
        <v/>
      </c>
      <c r="D1032" s="20"/>
      <c r="E1032" s="20"/>
      <c r="F1032" s="20"/>
      <c r="G1032" s="9"/>
      <c r="H1032" s="20"/>
    </row>
    <row r="1033" spans="1:8" ht="99.95" customHeight="1">
      <c r="A1033" s="20"/>
      <c r="B1033" s="10"/>
      <c r="C1033" s="20" t="str">
        <f t="array" ref="C1033">IFERROR(INDEX('10. Свод Перечней'!$C$4:$C$506,SMALL(IF("В"='10. Свод Перечней'!I1028:Q1524,ROW('10. Свод Перечней'!C1028:C1524)-3,""),ROW()-6)),"")</f>
        <v/>
      </c>
      <c r="D1033" s="20"/>
      <c r="E1033" s="20"/>
      <c r="F1033" s="20"/>
      <c r="G1033" s="9"/>
      <c r="H1033" s="20"/>
    </row>
    <row r="1034" spans="1:8" ht="99.95" customHeight="1">
      <c r="A1034" s="20"/>
      <c r="B1034" s="10"/>
      <c r="C1034" s="20" t="str">
        <f t="array" ref="C1034">IFERROR(INDEX('10. Свод Перечней'!$C$4:$C$506,SMALL(IF("В"='10. Свод Перечней'!I1029:Q1525,ROW('10. Свод Перечней'!C1029:C1525)-3,""),ROW()-6)),"")</f>
        <v/>
      </c>
      <c r="D1034" s="20"/>
      <c r="E1034" s="20"/>
      <c r="F1034" s="20"/>
      <c r="G1034" s="9"/>
      <c r="H1034" s="20"/>
    </row>
    <row r="1035" spans="1:8" ht="99.95" customHeight="1">
      <c r="A1035" s="20"/>
      <c r="B1035" s="10"/>
      <c r="C1035" s="20" t="str">
        <f t="array" ref="C1035">IFERROR(INDEX('10. Свод Перечней'!$C$4:$C$506,SMALL(IF("В"='10. Свод Перечней'!I1030:Q1526,ROW('10. Свод Перечней'!C1030:C1526)-3,""),ROW()-6)),"")</f>
        <v/>
      </c>
      <c r="D1035" s="20"/>
      <c r="E1035" s="20"/>
      <c r="F1035" s="20"/>
      <c r="G1035" s="9"/>
      <c r="H1035" s="20"/>
    </row>
    <row r="1036" spans="1:8" ht="99.95" customHeight="1">
      <c r="A1036" s="20"/>
      <c r="B1036" s="10"/>
      <c r="C1036" s="20" t="str">
        <f t="array" ref="C1036">IFERROR(INDEX('10. Свод Перечней'!$C$4:$C$506,SMALL(IF("В"='10. Свод Перечней'!I1031:Q1527,ROW('10. Свод Перечней'!C1031:C1527)-3,""),ROW()-6)),"")</f>
        <v/>
      </c>
      <c r="D1036" s="20"/>
      <c r="E1036" s="20"/>
      <c r="F1036" s="20"/>
      <c r="G1036" s="9"/>
      <c r="H1036" s="20"/>
    </row>
    <row r="1037" spans="1:8" ht="99.95" customHeight="1">
      <c r="A1037" s="20"/>
      <c r="B1037" s="10"/>
      <c r="C1037" s="20" t="str">
        <f t="array" ref="C1037">IFERROR(INDEX('10. Свод Перечней'!$C$4:$C$506,SMALL(IF("В"='10. Свод Перечней'!I1032:Q1528,ROW('10. Свод Перечней'!C1032:C1528)-3,""),ROW()-6)),"")</f>
        <v/>
      </c>
      <c r="D1037" s="20"/>
      <c r="E1037" s="20"/>
      <c r="F1037" s="20"/>
      <c r="G1037" s="9"/>
      <c r="H1037" s="20"/>
    </row>
    <row r="1038" spans="1:8" ht="99.95" customHeight="1">
      <c r="A1038" s="20"/>
      <c r="B1038" s="10"/>
      <c r="C1038" s="20" t="str">
        <f t="array" ref="C1038">IFERROR(INDEX('10. Свод Перечней'!$C$4:$C$506,SMALL(IF("В"='10. Свод Перечней'!I1033:Q1529,ROW('10. Свод Перечней'!C1033:C1529)-3,""),ROW()-6)),"")</f>
        <v/>
      </c>
      <c r="D1038" s="20"/>
      <c r="E1038" s="20"/>
      <c r="F1038" s="20"/>
      <c r="G1038" s="9"/>
      <c r="H1038" s="20"/>
    </row>
    <row r="1039" spans="1:8" ht="99.95" customHeight="1">
      <c r="A1039" s="20"/>
      <c r="B1039" s="10"/>
      <c r="C1039" s="20" t="str">
        <f t="array" ref="C1039">IFERROR(INDEX('10. Свод Перечней'!$C$4:$C$506,SMALL(IF("В"='10. Свод Перечней'!I1034:Q1530,ROW('10. Свод Перечней'!C1034:C1530)-3,""),ROW()-6)),"")</f>
        <v/>
      </c>
      <c r="D1039" s="20"/>
      <c r="E1039" s="20"/>
      <c r="F1039" s="20"/>
      <c r="G1039" s="9"/>
      <c r="H1039" s="20"/>
    </row>
    <row r="1040" spans="1:8" ht="99.95" customHeight="1">
      <c r="A1040" s="20"/>
      <c r="B1040" s="10"/>
      <c r="C1040" s="20" t="str">
        <f t="array" ref="C1040">IFERROR(INDEX('10. Свод Перечней'!$C$4:$C$506,SMALL(IF("В"='10. Свод Перечней'!I1035:Q1531,ROW('10. Свод Перечней'!C1035:C1531)-3,""),ROW()-6)),"")</f>
        <v/>
      </c>
      <c r="D1040" s="20"/>
      <c r="E1040" s="20"/>
      <c r="F1040" s="20"/>
      <c r="G1040" s="9"/>
      <c r="H1040" s="20"/>
    </row>
    <row r="1041" spans="1:8" ht="99.95" customHeight="1">
      <c r="A1041" s="20"/>
      <c r="B1041" s="10"/>
      <c r="C1041" s="20" t="str">
        <f t="array" ref="C1041">IFERROR(INDEX('10. Свод Перечней'!$C$4:$C$506,SMALL(IF("В"='10. Свод Перечней'!I1036:Q1532,ROW('10. Свод Перечней'!C1036:C1532)-3,""),ROW()-6)),"")</f>
        <v/>
      </c>
      <c r="D1041" s="20"/>
      <c r="E1041" s="20"/>
      <c r="F1041" s="20"/>
      <c r="G1041" s="9"/>
      <c r="H1041" s="20"/>
    </row>
    <row r="1042" spans="1:8" ht="99.95" customHeight="1">
      <c r="A1042" s="20"/>
      <c r="B1042" s="10"/>
      <c r="C1042" s="20" t="str">
        <f t="array" ref="C1042">IFERROR(INDEX('10. Свод Перечней'!$C$4:$C$506,SMALL(IF("В"='10. Свод Перечней'!I1037:Q1533,ROW('10. Свод Перечней'!C1037:C1533)-3,""),ROW()-6)),"")</f>
        <v/>
      </c>
      <c r="D1042" s="20"/>
      <c r="E1042" s="20"/>
      <c r="F1042" s="20"/>
      <c r="G1042" s="9"/>
      <c r="H1042" s="20"/>
    </row>
    <row r="1043" spans="1:8" ht="99.95" customHeight="1">
      <c r="A1043" s="20"/>
      <c r="B1043" s="10"/>
      <c r="C1043" s="20" t="str">
        <f t="array" ref="C1043">IFERROR(INDEX('10. Свод Перечней'!$C$4:$C$506,SMALL(IF("В"='10. Свод Перечней'!I1038:Q1534,ROW('10. Свод Перечней'!C1038:C1534)-3,""),ROW()-6)),"")</f>
        <v/>
      </c>
      <c r="D1043" s="20"/>
      <c r="E1043" s="20"/>
      <c r="F1043" s="20"/>
      <c r="G1043" s="9"/>
      <c r="H1043" s="20"/>
    </row>
    <row r="1044" spans="1:8" ht="99.95" customHeight="1">
      <c r="A1044" s="20"/>
      <c r="B1044" s="10"/>
      <c r="C1044" s="20" t="str">
        <f t="array" ref="C1044">IFERROR(INDEX('10. Свод Перечней'!$C$4:$C$506,SMALL(IF("В"='10. Свод Перечней'!I1039:Q1535,ROW('10. Свод Перечней'!C1039:C1535)-3,""),ROW()-6)),"")</f>
        <v/>
      </c>
      <c r="D1044" s="20"/>
      <c r="E1044" s="20"/>
      <c r="F1044" s="20"/>
      <c r="G1044" s="9"/>
      <c r="H1044" s="20"/>
    </row>
    <row r="1045" spans="1:8" ht="99.95" customHeight="1">
      <c r="A1045" s="20"/>
      <c r="B1045" s="10"/>
      <c r="C1045" s="20" t="str">
        <f t="array" ref="C1045">IFERROR(INDEX('10. Свод Перечней'!$C$4:$C$506,SMALL(IF("В"='10. Свод Перечней'!I1040:Q1536,ROW('10. Свод Перечней'!C1040:C1536)-3,""),ROW()-6)),"")</f>
        <v/>
      </c>
      <c r="D1045" s="20"/>
      <c r="E1045" s="20"/>
      <c r="F1045" s="20"/>
      <c r="G1045" s="9"/>
      <c r="H1045" s="20"/>
    </row>
    <row r="1046" spans="1:8" ht="99.95" customHeight="1">
      <c r="A1046" s="20"/>
      <c r="B1046" s="10"/>
      <c r="C1046" s="20" t="str">
        <f t="array" ref="C1046">IFERROR(INDEX('10. Свод Перечней'!$C$4:$C$506,SMALL(IF("В"='10. Свод Перечней'!I1041:Q1537,ROW('10. Свод Перечней'!C1041:C1537)-3,""),ROW()-6)),"")</f>
        <v/>
      </c>
      <c r="D1046" s="20"/>
      <c r="E1046" s="20"/>
      <c r="F1046" s="20"/>
      <c r="G1046" s="9"/>
      <c r="H1046" s="20"/>
    </row>
    <row r="1047" spans="1:8" ht="99.95" customHeight="1">
      <c r="A1047" s="20"/>
      <c r="B1047" s="10"/>
      <c r="C1047" s="20" t="str">
        <f t="array" ref="C1047">IFERROR(INDEX('10. Свод Перечней'!$C$4:$C$506,SMALL(IF("В"='10. Свод Перечней'!I1042:Q1538,ROW('10. Свод Перечней'!C1042:C1538)-3,""),ROW()-6)),"")</f>
        <v/>
      </c>
      <c r="D1047" s="20"/>
      <c r="E1047" s="20"/>
      <c r="F1047" s="20"/>
      <c r="G1047" s="9"/>
      <c r="H1047" s="20"/>
    </row>
    <row r="1048" spans="1:8" ht="99.95" customHeight="1">
      <c r="A1048" s="20"/>
      <c r="B1048" s="10"/>
      <c r="C1048" s="20" t="str">
        <f t="array" ref="C1048">IFERROR(INDEX('10. Свод Перечней'!$C$4:$C$506,SMALL(IF("В"='10. Свод Перечней'!I1043:Q1539,ROW('10. Свод Перечней'!C1043:C1539)-3,""),ROW()-6)),"")</f>
        <v/>
      </c>
      <c r="D1048" s="20"/>
      <c r="E1048" s="20"/>
      <c r="F1048" s="20"/>
      <c r="G1048" s="9"/>
      <c r="H1048" s="20"/>
    </row>
    <row r="1049" spans="1:8" ht="99.95" customHeight="1">
      <c r="A1049" s="20"/>
      <c r="B1049" s="10"/>
      <c r="C1049" s="20" t="str">
        <f t="array" ref="C1049">IFERROR(INDEX('10. Свод Перечней'!$C$4:$C$506,SMALL(IF("В"='10. Свод Перечней'!I1044:Q1540,ROW('10. Свод Перечней'!C1044:C1540)-3,""),ROW()-6)),"")</f>
        <v/>
      </c>
      <c r="D1049" s="20"/>
      <c r="E1049" s="20"/>
      <c r="F1049" s="20"/>
      <c r="G1049" s="9"/>
      <c r="H1049" s="20"/>
    </row>
    <row r="1050" spans="1:8" ht="99.95" customHeight="1">
      <c r="A1050" s="20"/>
      <c r="B1050" s="10"/>
      <c r="C1050" s="20" t="str">
        <f t="array" ref="C1050">IFERROR(INDEX('10. Свод Перечней'!$C$4:$C$506,SMALL(IF("В"='10. Свод Перечней'!I1045:Q1541,ROW('10. Свод Перечней'!C1045:C1541)-3,""),ROW()-6)),"")</f>
        <v/>
      </c>
      <c r="D1050" s="20"/>
      <c r="E1050" s="20"/>
      <c r="F1050" s="20"/>
      <c r="G1050" s="9"/>
      <c r="H1050" s="20"/>
    </row>
    <row r="1051" spans="1:8" ht="99.95" customHeight="1">
      <c r="A1051" s="20"/>
      <c r="B1051" s="10"/>
      <c r="C1051" s="20" t="str">
        <f t="array" ref="C1051">IFERROR(INDEX('10. Свод Перечней'!$C$4:$C$506,SMALL(IF("В"='10. Свод Перечней'!I1046:Q1542,ROW('10. Свод Перечней'!C1046:C1542)-3,""),ROW()-6)),"")</f>
        <v/>
      </c>
      <c r="D1051" s="20"/>
      <c r="E1051" s="20"/>
      <c r="F1051" s="20"/>
      <c r="G1051" s="9"/>
      <c r="H1051" s="20"/>
    </row>
    <row r="1052" spans="1:8" ht="99.95" customHeight="1">
      <c r="A1052" s="20"/>
      <c r="B1052" s="10"/>
      <c r="C1052" s="20" t="str">
        <f t="array" ref="C1052">IFERROR(INDEX('10. Свод Перечней'!$C$4:$C$506,SMALL(IF("В"='10. Свод Перечней'!I1047:Q1543,ROW('10. Свод Перечней'!C1047:C1543)-3,""),ROW()-6)),"")</f>
        <v/>
      </c>
      <c r="D1052" s="20"/>
      <c r="E1052" s="20"/>
      <c r="F1052" s="20"/>
      <c r="G1052" s="9"/>
      <c r="H1052" s="20"/>
    </row>
    <row r="1053" spans="1:8" ht="99.95" customHeight="1">
      <c r="A1053" s="20"/>
      <c r="B1053" s="10"/>
      <c r="C1053" s="20" t="str">
        <f t="array" ref="C1053">IFERROR(INDEX('10. Свод Перечней'!$C$4:$C$506,SMALL(IF("В"='10. Свод Перечней'!I1048:Q1544,ROW('10. Свод Перечней'!C1048:C1544)-3,""),ROW()-6)),"")</f>
        <v/>
      </c>
      <c r="D1053" s="20"/>
      <c r="E1053" s="20"/>
      <c r="F1053" s="20"/>
      <c r="G1053" s="9"/>
      <c r="H1053" s="20"/>
    </row>
    <row r="1054" spans="1:8" ht="99.95" customHeight="1">
      <c r="A1054" s="20"/>
      <c r="B1054" s="10"/>
      <c r="C1054" s="20" t="str">
        <f t="array" ref="C1054">IFERROR(INDEX('10. Свод Перечней'!$C$4:$C$506,SMALL(IF("В"='10. Свод Перечней'!I1049:Q1545,ROW('10. Свод Перечней'!C1049:C1545)-3,""),ROW()-6)),"")</f>
        <v/>
      </c>
      <c r="D1054" s="20"/>
      <c r="E1054" s="20"/>
      <c r="F1054" s="20"/>
      <c r="G1054" s="9"/>
      <c r="H1054" s="20"/>
    </row>
    <row r="1055" spans="1:8" ht="99.95" customHeight="1">
      <c r="A1055" s="20"/>
      <c r="B1055" s="10"/>
      <c r="C1055" s="20" t="str">
        <f t="array" ref="C1055">IFERROR(INDEX('10. Свод Перечней'!$C$4:$C$506,SMALL(IF("В"='10. Свод Перечней'!I1050:Q1546,ROW('10. Свод Перечней'!C1050:C1546)-3,""),ROW()-6)),"")</f>
        <v/>
      </c>
      <c r="D1055" s="20"/>
      <c r="E1055" s="20"/>
      <c r="F1055" s="20"/>
      <c r="G1055" s="9"/>
      <c r="H1055" s="20"/>
    </row>
    <row r="1056" spans="1:8" ht="99.95" customHeight="1">
      <c r="A1056" s="20"/>
      <c r="B1056" s="10"/>
      <c r="C1056" s="20" t="str">
        <f t="array" ref="C1056">IFERROR(INDEX('10. Свод Перечней'!$C$4:$C$506,SMALL(IF("В"='10. Свод Перечней'!I1051:Q1547,ROW('10. Свод Перечней'!C1051:C1547)-3,""),ROW()-6)),"")</f>
        <v/>
      </c>
      <c r="D1056" s="20"/>
      <c r="E1056" s="20"/>
      <c r="F1056" s="20"/>
      <c r="G1056" s="9"/>
      <c r="H1056" s="20"/>
    </row>
    <row r="1057" spans="1:8" ht="99.95" customHeight="1">
      <c r="A1057" s="20"/>
      <c r="B1057" s="10"/>
      <c r="C1057" s="20" t="str">
        <f t="array" ref="C1057">IFERROR(INDEX('10. Свод Перечней'!$C$4:$C$506,SMALL(IF("В"='10. Свод Перечней'!I1052:Q1548,ROW('10. Свод Перечней'!C1052:C1548)-3,""),ROW()-6)),"")</f>
        <v/>
      </c>
      <c r="D1057" s="20"/>
      <c r="E1057" s="20"/>
      <c r="F1057" s="20"/>
      <c r="G1057" s="9"/>
      <c r="H1057" s="20"/>
    </row>
    <row r="1058" spans="1:8" ht="99.95" customHeight="1">
      <c r="A1058" s="20"/>
      <c r="B1058" s="10"/>
      <c r="C1058" s="20" t="str">
        <f t="array" ref="C1058">IFERROR(INDEX('10. Свод Перечней'!$C$4:$C$506,SMALL(IF("В"='10. Свод Перечней'!I1053:Q1549,ROW('10. Свод Перечней'!C1053:C1549)-3,""),ROW()-6)),"")</f>
        <v/>
      </c>
      <c r="D1058" s="20"/>
      <c r="E1058" s="20"/>
      <c r="F1058" s="20"/>
      <c r="G1058" s="9"/>
      <c r="H1058" s="20"/>
    </row>
    <row r="1059" spans="1:8" ht="99.95" customHeight="1">
      <c r="A1059" s="20"/>
      <c r="B1059" s="10"/>
      <c r="C1059" s="20" t="str">
        <f t="array" ref="C1059">IFERROR(INDEX('10. Свод Перечней'!$C$4:$C$506,SMALL(IF("В"='10. Свод Перечней'!I1054:Q1550,ROW('10. Свод Перечней'!C1054:C1550)-3,""),ROW()-6)),"")</f>
        <v/>
      </c>
      <c r="D1059" s="20"/>
      <c r="E1059" s="20"/>
      <c r="F1059" s="20"/>
      <c r="G1059" s="9"/>
      <c r="H1059" s="20"/>
    </row>
    <row r="1060" spans="1:8" ht="99.95" customHeight="1">
      <c r="A1060" s="20"/>
      <c r="B1060" s="10"/>
      <c r="C1060" s="20" t="str">
        <f t="array" ref="C1060">IFERROR(INDEX('10. Свод Перечней'!$C$4:$C$506,SMALL(IF("В"='10. Свод Перечней'!I1055:Q1551,ROW('10. Свод Перечней'!C1055:C1551)-3,""),ROW()-6)),"")</f>
        <v/>
      </c>
      <c r="D1060" s="20"/>
      <c r="E1060" s="20"/>
      <c r="F1060" s="20"/>
      <c r="G1060" s="9"/>
      <c r="H1060" s="20"/>
    </row>
    <row r="1061" spans="1:8" ht="99.95" customHeight="1">
      <c r="A1061" s="20"/>
      <c r="B1061" s="10"/>
      <c r="C1061" s="20" t="str">
        <f t="array" ref="C1061">IFERROR(INDEX('10. Свод Перечней'!$C$4:$C$506,SMALL(IF("В"='10. Свод Перечней'!I1056:Q1552,ROW('10. Свод Перечней'!C1056:C1552)-3,""),ROW()-6)),"")</f>
        <v/>
      </c>
      <c r="D1061" s="20"/>
      <c r="E1061" s="20"/>
      <c r="F1061" s="20"/>
      <c r="G1061" s="9"/>
      <c r="H1061" s="20"/>
    </row>
    <row r="1062" spans="1:8" ht="99.95" customHeight="1">
      <c r="A1062" s="20"/>
      <c r="B1062" s="10"/>
      <c r="C1062" s="20" t="str">
        <f t="array" ref="C1062">IFERROR(INDEX('10. Свод Перечней'!$C$4:$C$506,SMALL(IF("В"='10. Свод Перечней'!I1057:Q1553,ROW('10. Свод Перечней'!C1057:C1553)-3,""),ROW()-6)),"")</f>
        <v/>
      </c>
      <c r="D1062" s="20"/>
      <c r="E1062" s="20"/>
      <c r="F1062" s="20"/>
      <c r="G1062" s="9"/>
      <c r="H1062" s="20"/>
    </row>
    <row r="1063" spans="1:8" ht="99.95" customHeight="1">
      <c r="A1063" s="20"/>
      <c r="B1063" s="10"/>
      <c r="C1063" s="20" t="str">
        <f t="array" ref="C1063">IFERROR(INDEX('10. Свод Перечней'!$C$4:$C$506,SMALL(IF("В"='10. Свод Перечней'!I1058:Q1554,ROW('10. Свод Перечней'!C1058:C1554)-3,""),ROW()-6)),"")</f>
        <v/>
      </c>
      <c r="D1063" s="20"/>
      <c r="E1063" s="20"/>
      <c r="F1063" s="20"/>
      <c r="G1063" s="9"/>
      <c r="H1063" s="20"/>
    </row>
    <row r="1064" spans="1:8" ht="99.95" customHeight="1">
      <c r="A1064" s="20"/>
      <c r="B1064" s="10"/>
      <c r="C1064" s="20" t="str">
        <f t="array" ref="C1064">IFERROR(INDEX('10. Свод Перечней'!$C$4:$C$506,SMALL(IF("В"='10. Свод Перечней'!I1059:Q1555,ROW('10. Свод Перечней'!C1059:C1555)-3,""),ROW()-6)),"")</f>
        <v/>
      </c>
      <c r="D1064" s="20"/>
      <c r="E1064" s="20"/>
      <c r="F1064" s="20"/>
      <c r="G1064" s="9"/>
      <c r="H1064" s="20"/>
    </row>
    <row r="1065" spans="1:8" ht="99.95" customHeight="1">
      <c r="A1065" s="20"/>
      <c r="B1065" s="10"/>
      <c r="C1065" s="20" t="str">
        <f t="array" ref="C1065">IFERROR(INDEX('10. Свод Перечней'!$C$4:$C$506,SMALL(IF("В"='10. Свод Перечней'!I1060:Q1556,ROW('10. Свод Перечней'!C1060:C1556)-3,""),ROW()-6)),"")</f>
        <v/>
      </c>
      <c r="D1065" s="20"/>
      <c r="E1065" s="20"/>
      <c r="F1065" s="20"/>
      <c r="G1065" s="9"/>
      <c r="H1065" s="20"/>
    </row>
    <row r="1066" spans="1:8" ht="99.95" customHeight="1">
      <c r="A1066" s="20"/>
      <c r="B1066" s="10"/>
      <c r="C1066" s="20" t="str">
        <f t="array" ref="C1066">IFERROR(INDEX('10. Свод Перечней'!$C$4:$C$506,SMALL(IF("В"='10. Свод Перечней'!I1061:Q1557,ROW('10. Свод Перечней'!C1061:C1557)-3,""),ROW()-6)),"")</f>
        <v/>
      </c>
      <c r="D1066" s="20"/>
      <c r="E1066" s="20"/>
      <c r="F1066" s="20"/>
      <c r="G1066" s="9"/>
      <c r="H1066" s="20"/>
    </row>
    <row r="1067" spans="1:8" ht="99.95" customHeight="1">
      <c r="A1067" s="20"/>
      <c r="B1067" s="10"/>
      <c r="C1067" s="20" t="str">
        <f t="array" ref="C1067">IFERROR(INDEX('10. Свод Перечней'!$C$4:$C$506,SMALL(IF("В"='10. Свод Перечней'!I1062:Q1558,ROW('10. Свод Перечней'!C1062:C1558)-3,""),ROW()-6)),"")</f>
        <v/>
      </c>
      <c r="D1067" s="20"/>
      <c r="E1067" s="20"/>
      <c r="F1067" s="20"/>
      <c r="G1067" s="9"/>
      <c r="H1067" s="20"/>
    </row>
    <row r="1068" spans="1:8" ht="99.95" customHeight="1">
      <c r="A1068" s="20"/>
      <c r="B1068" s="10"/>
      <c r="C1068" s="20" t="str">
        <f t="array" ref="C1068">IFERROR(INDEX('10. Свод Перечней'!$C$4:$C$506,SMALL(IF("В"='10. Свод Перечней'!I1063:Q1559,ROW('10. Свод Перечней'!C1063:C1559)-3,""),ROW()-6)),"")</f>
        <v/>
      </c>
      <c r="D1068" s="20"/>
      <c r="E1068" s="20"/>
      <c r="F1068" s="20"/>
      <c r="G1068" s="9"/>
      <c r="H1068" s="20"/>
    </row>
    <row r="1069" spans="1:8" ht="99.95" customHeight="1">
      <c r="A1069" s="20"/>
      <c r="B1069" s="10"/>
      <c r="C1069" s="20" t="str">
        <f t="array" ref="C1069">IFERROR(INDEX('10. Свод Перечней'!$C$4:$C$506,SMALL(IF("В"='10. Свод Перечней'!I1064:Q1560,ROW('10. Свод Перечней'!C1064:C1560)-3,""),ROW()-6)),"")</f>
        <v/>
      </c>
      <c r="D1069" s="20"/>
      <c r="E1069" s="20"/>
      <c r="F1069" s="20"/>
      <c r="G1069" s="9"/>
      <c r="H1069" s="20"/>
    </row>
    <row r="1070" spans="1:8" ht="99.95" customHeight="1">
      <c r="A1070" s="20"/>
      <c r="B1070" s="10"/>
      <c r="C1070" s="20" t="str">
        <f t="array" ref="C1070">IFERROR(INDEX('10. Свод Перечней'!$C$4:$C$506,SMALL(IF("В"='10. Свод Перечней'!I1065:Q1561,ROW('10. Свод Перечней'!C1065:C1561)-3,""),ROW()-6)),"")</f>
        <v/>
      </c>
      <c r="D1070" s="20"/>
      <c r="E1070" s="20"/>
      <c r="F1070" s="20"/>
      <c r="G1070" s="9"/>
      <c r="H1070" s="20"/>
    </row>
    <row r="1071" spans="1:8" ht="99.95" customHeight="1">
      <c r="A1071" s="20"/>
      <c r="B1071" s="10"/>
      <c r="C1071" s="20" t="str">
        <f t="array" ref="C1071">IFERROR(INDEX('10. Свод Перечней'!$C$4:$C$506,SMALL(IF("В"='10. Свод Перечней'!I1066:Q1562,ROW('10. Свод Перечней'!C1066:C1562)-3,""),ROW()-6)),"")</f>
        <v/>
      </c>
      <c r="D1071" s="20"/>
      <c r="E1071" s="20"/>
      <c r="F1071" s="20"/>
      <c r="G1071" s="9"/>
      <c r="H1071" s="20"/>
    </row>
    <row r="1072" spans="1:8" ht="99.95" customHeight="1">
      <c r="A1072" s="20"/>
      <c r="B1072" s="10"/>
      <c r="C1072" s="20" t="str">
        <f t="array" ref="C1072">IFERROR(INDEX('10. Свод Перечней'!$C$4:$C$506,SMALL(IF("В"='10. Свод Перечней'!I1067:Q1563,ROW('10. Свод Перечней'!C1067:C1563)-3,""),ROW()-6)),"")</f>
        <v/>
      </c>
      <c r="D1072" s="20"/>
      <c r="E1072" s="20"/>
      <c r="F1072" s="20"/>
      <c r="G1072" s="9"/>
      <c r="H1072" s="20"/>
    </row>
    <row r="1073" spans="1:8" ht="99.95" customHeight="1">
      <c r="A1073" s="20"/>
      <c r="B1073" s="10"/>
      <c r="C1073" s="20" t="str">
        <f t="array" ref="C1073">IFERROR(INDEX('10. Свод Перечней'!$C$4:$C$506,SMALL(IF("В"='10. Свод Перечней'!I1068:Q1564,ROW('10. Свод Перечней'!C1068:C1564)-3,""),ROW()-6)),"")</f>
        <v/>
      </c>
      <c r="D1073" s="20"/>
      <c r="E1073" s="20"/>
      <c r="F1073" s="20"/>
      <c r="G1073" s="9"/>
      <c r="H1073" s="20"/>
    </row>
    <row r="1074" spans="1:8" ht="99.95" customHeight="1">
      <c r="A1074" s="20"/>
      <c r="B1074" s="10"/>
      <c r="C1074" s="20" t="str">
        <f t="array" ref="C1074">IFERROR(INDEX('10. Свод Перечней'!$C$4:$C$506,SMALL(IF("В"='10. Свод Перечней'!I1069:Q1565,ROW('10. Свод Перечней'!C1069:C1565)-3,""),ROW()-6)),"")</f>
        <v/>
      </c>
      <c r="D1074" s="20"/>
      <c r="E1074" s="20"/>
      <c r="F1074" s="20"/>
      <c r="G1074" s="9"/>
      <c r="H1074" s="20"/>
    </row>
    <row r="1075" spans="1:8" ht="99.95" customHeight="1">
      <c r="A1075" s="20"/>
      <c r="B1075" s="10"/>
      <c r="C1075" s="20" t="str">
        <f t="array" ref="C1075">IFERROR(INDEX('10. Свод Перечней'!$C$4:$C$506,SMALL(IF("В"='10. Свод Перечней'!I1070:Q1566,ROW('10. Свод Перечней'!C1070:C1566)-3,""),ROW()-6)),"")</f>
        <v/>
      </c>
      <c r="D1075" s="20"/>
      <c r="E1075" s="20"/>
      <c r="F1075" s="20"/>
      <c r="G1075" s="9"/>
      <c r="H1075" s="20"/>
    </row>
    <row r="1076" spans="1:8" ht="99.95" customHeight="1">
      <c r="A1076" s="20"/>
      <c r="B1076" s="10"/>
      <c r="C1076" s="20" t="str">
        <f t="array" ref="C1076">IFERROR(INDEX('10. Свод Перечней'!$C$4:$C$506,SMALL(IF("В"='10. Свод Перечней'!I1071:Q1567,ROW('10. Свод Перечней'!C1071:C1567)-3,""),ROW()-6)),"")</f>
        <v/>
      </c>
      <c r="D1076" s="20"/>
      <c r="E1076" s="20"/>
      <c r="F1076" s="20"/>
      <c r="G1076" s="9"/>
      <c r="H1076" s="20"/>
    </row>
    <row r="1077" spans="1:8" ht="99.95" customHeight="1">
      <c r="A1077" s="20"/>
      <c r="B1077" s="10"/>
      <c r="C1077" s="20" t="str">
        <f t="array" ref="C1077">IFERROR(INDEX('10. Свод Перечней'!$C$4:$C$506,SMALL(IF("В"='10. Свод Перечней'!I1072:Q1568,ROW('10. Свод Перечней'!C1072:C1568)-3,""),ROW()-6)),"")</f>
        <v/>
      </c>
      <c r="D1077" s="20"/>
      <c r="E1077" s="20"/>
      <c r="F1077" s="20"/>
      <c r="G1077" s="9"/>
      <c r="H1077" s="20"/>
    </row>
    <row r="1078" spans="1:8" ht="99.95" customHeight="1">
      <c r="A1078" s="20"/>
      <c r="B1078" s="10"/>
      <c r="C1078" s="20" t="str">
        <f t="array" ref="C1078">IFERROR(INDEX('10. Свод Перечней'!$C$4:$C$506,SMALL(IF("В"='10. Свод Перечней'!I1073:Q1569,ROW('10. Свод Перечней'!C1073:C1569)-3,""),ROW()-6)),"")</f>
        <v/>
      </c>
      <c r="D1078" s="20"/>
      <c r="E1078" s="20"/>
      <c r="F1078" s="20"/>
      <c r="G1078" s="9"/>
      <c r="H1078" s="20"/>
    </row>
    <row r="1079" spans="1:8" ht="99.95" customHeight="1">
      <c r="A1079" s="20"/>
      <c r="B1079" s="10"/>
      <c r="C1079" s="20" t="str">
        <f t="array" ref="C1079">IFERROR(INDEX('10. Свод Перечней'!$C$4:$C$506,SMALL(IF("В"='10. Свод Перечней'!I1074:Q1570,ROW('10. Свод Перечней'!C1074:C1570)-3,""),ROW()-6)),"")</f>
        <v/>
      </c>
      <c r="D1079" s="20"/>
      <c r="E1079" s="20"/>
      <c r="F1079" s="20"/>
      <c r="G1079" s="9"/>
      <c r="H1079" s="20"/>
    </row>
    <row r="1080" spans="1:8" ht="99.95" customHeight="1">
      <c r="A1080" s="20"/>
      <c r="B1080" s="10"/>
      <c r="C1080" s="20" t="str">
        <f t="array" ref="C1080">IFERROR(INDEX('10. Свод Перечней'!$C$4:$C$506,SMALL(IF("В"='10. Свод Перечней'!I1075:Q1571,ROW('10. Свод Перечней'!C1075:C1571)-3,""),ROW()-6)),"")</f>
        <v/>
      </c>
      <c r="D1080" s="20"/>
      <c r="E1080" s="20"/>
      <c r="F1080" s="20"/>
      <c r="G1080" s="9"/>
      <c r="H1080" s="20"/>
    </row>
    <row r="1081" spans="1:8" ht="99.95" customHeight="1">
      <c r="A1081" s="20"/>
      <c r="B1081" s="10"/>
      <c r="C1081" s="20" t="str">
        <f t="array" ref="C1081">IFERROR(INDEX('10. Свод Перечней'!$C$4:$C$506,SMALL(IF("В"='10. Свод Перечней'!I1076:Q1572,ROW('10. Свод Перечней'!C1076:C1572)-3,""),ROW()-6)),"")</f>
        <v/>
      </c>
      <c r="D1081" s="20"/>
      <c r="E1081" s="20"/>
      <c r="F1081" s="20"/>
      <c r="G1081" s="9"/>
      <c r="H1081" s="20"/>
    </row>
    <row r="1082" spans="1:8" ht="99.95" customHeight="1">
      <c r="A1082" s="20"/>
      <c r="B1082" s="10"/>
      <c r="C1082" s="20" t="str">
        <f t="array" ref="C1082">IFERROR(INDEX('10. Свод Перечней'!$C$4:$C$506,SMALL(IF("В"='10. Свод Перечней'!I1077:Q1573,ROW('10. Свод Перечней'!C1077:C1573)-3,""),ROW()-6)),"")</f>
        <v/>
      </c>
      <c r="D1082" s="20"/>
      <c r="E1082" s="20"/>
      <c r="F1082" s="20"/>
      <c r="G1082" s="9"/>
      <c r="H1082" s="20"/>
    </row>
    <row r="1083" spans="1:8" ht="99.95" customHeight="1">
      <c r="A1083" s="20"/>
      <c r="B1083" s="10"/>
      <c r="C1083" s="20" t="str">
        <f t="array" ref="C1083">IFERROR(INDEX('10. Свод Перечней'!$C$4:$C$506,SMALL(IF("В"='10. Свод Перечней'!I1078:Q1574,ROW('10. Свод Перечней'!C1078:C1574)-3,""),ROW()-6)),"")</f>
        <v/>
      </c>
      <c r="D1083" s="20"/>
      <c r="E1083" s="20"/>
      <c r="F1083" s="20"/>
      <c r="G1083" s="9"/>
      <c r="H1083" s="20"/>
    </row>
    <row r="1084" spans="1:8" ht="99.95" customHeight="1">
      <c r="A1084" s="20"/>
      <c r="B1084" s="10"/>
      <c r="C1084" s="20" t="str">
        <f t="array" ref="C1084">IFERROR(INDEX('10. Свод Перечней'!$C$4:$C$506,SMALL(IF("В"='10. Свод Перечней'!I1079:Q1575,ROW('10. Свод Перечней'!C1079:C1575)-3,""),ROW()-6)),"")</f>
        <v/>
      </c>
      <c r="D1084" s="20"/>
      <c r="E1084" s="20"/>
      <c r="F1084" s="20"/>
      <c r="G1084" s="9"/>
      <c r="H1084" s="20"/>
    </row>
    <row r="1085" spans="1:8" ht="99.95" customHeight="1">
      <c r="A1085" s="20"/>
      <c r="B1085" s="10"/>
      <c r="C1085" s="20" t="str">
        <f t="array" ref="C1085">IFERROR(INDEX('10. Свод Перечней'!$C$4:$C$506,SMALL(IF("В"='10. Свод Перечней'!I1080:Q1576,ROW('10. Свод Перечней'!C1080:C1576)-3,""),ROW()-6)),"")</f>
        <v/>
      </c>
      <c r="D1085" s="20"/>
      <c r="E1085" s="20"/>
      <c r="F1085" s="20"/>
      <c r="G1085" s="9"/>
      <c r="H1085" s="20"/>
    </row>
    <row r="1086" spans="1:8" ht="99.95" customHeight="1">
      <c r="A1086" s="20"/>
      <c r="B1086" s="10"/>
      <c r="C1086" s="20" t="str">
        <f t="array" ref="C1086">IFERROR(INDEX('10. Свод Перечней'!$C$4:$C$506,SMALL(IF("В"='10. Свод Перечней'!I1081:Q1577,ROW('10. Свод Перечней'!C1081:C1577)-3,""),ROW()-6)),"")</f>
        <v/>
      </c>
      <c r="D1086" s="20"/>
      <c r="E1086" s="20"/>
      <c r="F1086" s="20"/>
      <c r="G1086" s="9"/>
      <c r="H1086" s="20"/>
    </row>
    <row r="1087" spans="1:8" ht="99.95" customHeight="1">
      <c r="A1087" s="20"/>
      <c r="B1087" s="10"/>
      <c r="C1087" s="20" t="str">
        <f t="array" ref="C1087">IFERROR(INDEX('10. Свод Перечней'!$C$4:$C$506,SMALL(IF("В"='10. Свод Перечней'!I1082:Q1578,ROW('10. Свод Перечней'!C1082:C1578)-3,""),ROW()-6)),"")</f>
        <v/>
      </c>
      <c r="D1087" s="20"/>
      <c r="E1087" s="20"/>
      <c r="F1087" s="20"/>
      <c r="G1087" s="9"/>
      <c r="H1087" s="20"/>
    </row>
    <row r="1088" spans="1:8" ht="99.95" customHeight="1">
      <c r="A1088" s="20"/>
      <c r="B1088" s="10"/>
      <c r="C1088" s="20" t="str">
        <f t="array" ref="C1088">IFERROR(INDEX('10. Свод Перечней'!$C$4:$C$506,SMALL(IF("В"='10. Свод Перечней'!I1083:Q1579,ROW('10. Свод Перечней'!C1083:C1579)-3,""),ROW()-6)),"")</f>
        <v/>
      </c>
      <c r="D1088" s="20"/>
      <c r="E1088" s="20"/>
      <c r="F1088" s="20"/>
      <c r="G1088" s="9"/>
      <c r="H1088" s="20"/>
    </row>
    <row r="1089" spans="1:8" ht="99.95" customHeight="1">
      <c r="A1089" s="20"/>
      <c r="B1089" s="10"/>
      <c r="C1089" s="20" t="str">
        <f t="array" ref="C1089">IFERROR(INDEX('10. Свод Перечней'!$C$4:$C$506,SMALL(IF("В"='10. Свод Перечней'!I1084:Q1580,ROW('10. Свод Перечней'!C1084:C1580)-3,""),ROW()-6)),"")</f>
        <v/>
      </c>
      <c r="D1089" s="20"/>
      <c r="E1089" s="20"/>
      <c r="F1089" s="20"/>
      <c r="G1089" s="9"/>
      <c r="H1089" s="20"/>
    </row>
    <row r="1090" spans="1:8" ht="99.95" customHeight="1">
      <c r="A1090" s="20"/>
      <c r="B1090" s="10"/>
      <c r="C1090" s="20" t="str">
        <f t="array" ref="C1090">IFERROR(INDEX('10. Свод Перечней'!$C$4:$C$506,SMALL(IF("В"='10. Свод Перечней'!I1085:Q1581,ROW('10. Свод Перечней'!C1085:C1581)-3,""),ROW()-6)),"")</f>
        <v/>
      </c>
      <c r="D1090" s="20"/>
      <c r="E1090" s="20"/>
      <c r="F1090" s="20"/>
      <c r="G1090" s="9"/>
      <c r="H1090" s="20"/>
    </row>
    <row r="1091" spans="1:8" ht="99.95" customHeight="1">
      <c r="A1091" s="20"/>
      <c r="B1091" s="10"/>
      <c r="C1091" s="20" t="str">
        <f t="array" ref="C1091">IFERROR(INDEX('10. Свод Перечней'!$C$4:$C$506,SMALL(IF("В"='10. Свод Перечней'!I1086:Q1582,ROW('10. Свод Перечней'!C1086:C1582)-3,""),ROW()-6)),"")</f>
        <v/>
      </c>
      <c r="D1091" s="20"/>
      <c r="E1091" s="20"/>
      <c r="F1091" s="20"/>
      <c r="G1091" s="9"/>
      <c r="H1091" s="20"/>
    </row>
    <row r="1092" spans="1:8" ht="99.95" customHeight="1">
      <c r="A1092" s="20"/>
      <c r="B1092" s="10"/>
      <c r="C1092" s="20" t="str">
        <f t="array" ref="C1092">IFERROR(INDEX('10. Свод Перечней'!$C$4:$C$506,SMALL(IF("В"='10. Свод Перечней'!I1087:Q1583,ROW('10. Свод Перечней'!C1087:C1583)-3,""),ROW()-6)),"")</f>
        <v/>
      </c>
      <c r="D1092" s="20"/>
      <c r="E1092" s="20"/>
      <c r="F1092" s="20"/>
      <c r="G1092" s="9"/>
      <c r="H1092" s="20"/>
    </row>
    <row r="1093" spans="1:8" ht="99.95" customHeight="1">
      <c r="A1093" s="20"/>
      <c r="B1093" s="10"/>
      <c r="C1093" s="20" t="str">
        <f t="array" ref="C1093">IFERROR(INDEX('10. Свод Перечней'!$C$4:$C$506,SMALL(IF("В"='10. Свод Перечней'!I1088:Q1584,ROW('10. Свод Перечней'!C1088:C1584)-3,""),ROW()-6)),"")</f>
        <v/>
      </c>
      <c r="D1093" s="20"/>
      <c r="E1093" s="20"/>
      <c r="F1093" s="20"/>
      <c r="G1093" s="9"/>
      <c r="H1093" s="20"/>
    </row>
    <row r="1094" spans="1:8" ht="99.95" customHeight="1">
      <c r="A1094" s="20"/>
      <c r="B1094" s="10"/>
      <c r="C1094" s="20" t="str">
        <f t="array" ref="C1094">IFERROR(INDEX('10. Свод Перечней'!$C$4:$C$506,SMALL(IF("В"='10. Свод Перечней'!I1089:Q1585,ROW('10. Свод Перечней'!C1089:C1585)-3,""),ROW()-6)),"")</f>
        <v/>
      </c>
      <c r="D1094" s="20"/>
      <c r="E1094" s="20"/>
      <c r="F1094" s="20"/>
      <c r="G1094" s="9"/>
      <c r="H1094" s="20"/>
    </row>
    <row r="1095" spans="1:8" ht="99.95" customHeight="1">
      <c r="A1095" s="20"/>
      <c r="B1095" s="10"/>
      <c r="C1095" s="20" t="str">
        <f t="array" ref="C1095">IFERROR(INDEX('10. Свод Перечней'!$C$4:$C$506,SMALL(IF("В"='10. Свод Перечней'!I1090:Q1586,ROW('10. Свод Перечней'!C1090:C1586)-3,""),ROW()-6)),"")</f>
        <v/>
      </c>
      <c r="D1095" s="20"/>
      <c r="E1095" s="20"/>
      <c r="F1095" s="20"/>
      <c r="G1095" s="9"/>
      <c r="H1095" s="20"/>
    </row>
    <row r="1096" spans="1:8" ht="99.95" customHeight="1">
      <c r="A1096" s="20"/>
      <c r="B1096" s="10"/>
      <c r="C1096" s="20" t="str">
        <f t="array" ref="C1096">IFERROR(INDEX('10. Свод Перечней'!$C$4:$C$506,SMALL(IF("В"='10. Свод Перечней'!I1091:Q1587,ROW('10. Свод Перечней'!C1091:C1587)-3,""),ROW()-6)),"")</f>
        <v/>
      </c>
      <c r="D1096" s="20"/>
      <c r="E1096" s="20"/>
      <c r="F1096" s="20"/>
      <c r="G1096" s="9"/>
      <c r="H1096" s="20"/>
    </row>
    <row r="1097" spans="1:8" ht="99.95" customHeight="1">
      <c r="A1097" s="20"/>
      <c r="B1097" s="10"/>
      <c r="C1097" s="20" t="str">
        <f t="array" ref="C1097">IFERROR(INDEX('10. Свод Перечней'!$C$4:$C$506,SMALL(IF("В"='10. Свод Перечней'!I1092:Q1588,ROW('10. Свод Перечней'!C1092:C1588)-3,""),ROW()-6)),"")</f>
        <v/>
      </c>
      <c r="D1097" s="20"/>
      <c r="E1097" s="20"/>
      <c r="F1097" s="20"/>
      <c r="G1097" s="9"/>
      <c r="H1097" s="20"/>
    </row>
    <row r="1098" spans="1:8" ht="99.95" customHeight="1">
      <c r="A1098" s="20"/>
      <c r="B1098" s="10"/>
      <c r="C1098" s="20" t="str">
        <f t="array" ref="C1098">IFERROR(INDEX('10. Свод Перечней'!$C$4:$C$506,SMALL(IF("В"='10. Свод Перечней'!I1093:Q1589,ROW('10. Свод Перечней'!C1093:C1589)-3,""),ROW()-6)),"")</f>
        <v/>
      </c>
      <c r="D1098" s="20"/>
      <c r="E1098" s="20"/>
      <c r="F1098" s="20"/>
      <c r="G1098" s="9"/>
      <c r="H1098" s="20"/>
    </row>
    <row r="1099" spans="1:8" ht="99.95" customHeight="1">
      <c r="A1099" s="20"/>
      <c r="B1099" s="10"/>
      <c r="C1099" s="20" t="str">
        <f t="array" ref="C1099">IFERROR(INDEX('10. Свод Перечней'!$C$4:$C$506,SMALL(IF("В"='10. Свод Перечней'!I1094:Q1590,ROW('10. Свод Перечней'!C1094:C1590)-3,""),ROW()-6)),"")</f>
        <v/>
      </c>
      <c r="D1099" s="20"/>
      <c r="E1099" s="20"/>
      <c r="F1099" s="20"/>
      <c r="G1099" s="9"/>
      <c r="H1099" s="20"/>
    </row>
    <row r="1100" spans="1:8" ht="99.95" customHeight="1">
      <c r="A1100" s="20"/>
      <c r="B1100" s="10"/>
      <c r="C1100" s="20" t="str">
        <f t="array" ref="C1100">IFERROR(INDEX('10. Свод Перечней'!$C$4:$C$506,SMALL(IF("В"='10. Свод Перечней'!I1095:Q1591,ROW('10. Свод Перечней'!C1095:C1591)-3,""),ROW()-6)),"")</f>
        <v/>
      </c>
      <c r="D1100" s="20"/>
      <c r="E1100" s="20"/>
      <c r="F1100" s="20"/>
      <c r="G1100" s="9"/>
      <c r="H1100" s="20"/>
    </row>
    <row r="1101" spans="1:8" ht="99.95" customHeight="1">
      <c r="A1101" s="20"/>
      <c r="B1101" s="10"/>
      <c r="C1101" s="20" t="str">
        <f t="array" ref="C1101">IFERROR(INDEX('10. Свод Перечней'!$C$4:$C$506,SMALL(IF("В"='10. Свод Перечней'!I1096:Q1592,ROW('10. Свод Перечней'!C1096:C1592)-3,""),ROW()-6)),"")</f>
        <v/>
      </c>
      <c r="D1101" s="20"/>
      <c r="E1101" s="20"/>
      <c r="F1101" s="20"/>
      <c r="G1101" s="9"/>
      <c r="H1101" s="20"/>
    </row>
    <row r="1102" spans="1:8" ht="99.95" customHeight="1">
      <c r="A1102" s="20"/>
      <c r="B1102" s="10"/>
      <c r="C1102" s="20" t="str">
        <f t="array" ref="C1102">IFERROR(INDEX('10. Свод Перечней'!$C$4:$C$506,SMALL(IF("В"='10. Свод Перечней'!I1097:Q1593,ROW('10. Свод Перечней'!C1097:C1593)-3,""),ROW()-6)),"")</f>
        <v/>
      </c>
      <c r="D1102" s="20"/>
      <c r="E1102" s="20"/>
      <c r="F1102" s="20"/>
      <c r="G1102" s="9"/>
      <c r="H1102" s="20"/>
    </row>
    <row r="1103" spans="1:8" ht="99.95" customHeight="1">
      <c r="A1103" s="20"/>
      <c r="B1103" s="10"/>
      <c r="C1103" s="20" t="str">
        <f t="array" ref="C1103">IFERROR(INDEX('10. Свод Перечней'!$C$4:$C$506,SMALL(IF("В"='10. Свод Перечней'!I1098:Q1594,ROW('10. Свод Перечней'!C1098:C1594)-3,""),ROW()-6)),"")</f>
        <v/>
      </c>
      <c r="D1103" s="20"/>
      <c r="E1103" s="20"/>
      <c r="F1103" s="20"/>
      <c r="G1103" s="9"/>
      <c r="H1103" s="20"/>
    </row>
    <row r="1104" spans="1:8" ht="99.95" customHeight="1">
      <c r="A1104" s="20"/>
      <c r="B1104" s="10"/>
      <c r="C1104" s="20" t="str">
        <f t="array" ref="C1104">IFERROR(INDEX('10. Свод Перечней'!$C$4:$C$506,SMALL(IF("В"='10. Свод Перечней'!I1099:Q1595,ROW('10. Свод Перечней'!C1099:C1595)-3,""),ROW()-6)),"")</f>
        <v/>
      </c>
      <c r="D1104" s="20"/>
      <c r="E1104" s="20"/>
      <c r="F1104" s="20"/>
      <c r="G1104" s="9"/>
      <c r="H1104" s="20"/>
    </row>
    <row r="1105" spans="1:8" ht="99.95" customHeight="1">
      <c r="A1105" s="20"/>
      <c r="B1105" s="10"/>
      <c r="C1105" s="20" t="str">
        <f t="array" ref="C1105">IFERROR(INDEX('10. Свод Перечней'!$C$4:$C$506,SMALL(IF("В"='10. Свод Перечней'!I1100:Q1596,ROW('10. Свод Перечней'!C1100:C1596)-3,""),ROW()-6)),"")</f>
        <v/>
      </c>
      <c r="D1105" s="20"/>
      <c r="E1105" s="20"/>
      <c r="F1105" s="20"/>
      <c r="G1105" s="9"/>
      <c r="H1105" s="20"/>
    </row>
    <row r="1106" spans="1:8" ht="99.95" customHeight="1">
      <c r="A1106" s="20"/>
      <c r="B1106" s="10"/>
      <c r="C1106" s="20" t="str">
        <f t="array" ref="C1106">IFERROR(INDEX('10. Свод Перечней'!$C$4:$C$506,SMALL(IF("В"='10. Свод Перечней'!I1101:Q1597,ROW('10. Свод Перечней'!C1101:C1597)-3,""),ROW()-6)),"")</f>
        <v/>
      </c>
      <c r="D1106" s="20"/>
      <c r="E1106" s="20"/>
      <c r="F1106" s="20"/>
      <c r="G1106" s="9"/>
      <c r="H1106" s="20"/>
    </row>
    <row r="1107" spans="1:8" ht="99.95" customHeight="1">
      <c r="A1107" s="20"/>
      <c r="B1107" s="10"/>
      <c r="C1107" s="20" t="str">
        <f t="array" ref="C1107">IFERROR(INDEX('10. Свод Перечней'!$C$4:$C$506,SMALL(IF("В"='10. Свод Перечней'!I1102:Q1598,ROW('10. Свод Перечней'!C1102:C1598)-3,""),ROW()-6)),"")</f>
        <v/>
      </c>
      <c r="D1107" s="20"/>
      <c r="E1107" s="20"/>
      <c r="F1107" s="20"/>
      <c r="G1107" s="9"/>
      <c r="H1107" s="20"/>
    </row>
    <row r="1108" spans="1:8" ht="99.95" customHeight="1">
      <c r="A1108" s="20"/>
      <c r="B1108" s="10"/>
      <c r="C1108" s="20" t="str">
        <f t="array" ref="C1108">IFERROR(INDEX('10. Свод Перечней'!$C$4:$C$506,SMALL(IF("В"='10. Свод Перечней'!I1103:Q1599,ROW('10. Свод Перечней'!C1103:C1599)-3,""),ROW()-6)),"")</f>
        <v/>
      </c>
      <c r="D1108" s="20"/>
      <c r="E1108" s="20"/>
      <c r="F1108" s="20"/>
      <c r="G1108" s="9"/>
      <c r="H1108" s="20"/>
    </row>
    <row r="1109" spans="1:8" ht="99.95" customHeight="1">
      <c r="A1109" s="20"/>
      <c r="B1109" s="10"/>
      <c r="C1109" s="20" t="str">
        <f t="array" ref="C1109">IFERROR(INDEX('10. Свод Перечней'!$C$4:$C$506,SMALL(IF("В"='10. Свод Перечней'!I1104:Q1600,ROW('10. Свод Перечней'!C1104:C1600)-3,""),ROW()-6)),"")</f>
        <v/>
      </c>
      <c r="D1109" s="20"/>
      <c r="E1109" s="20"/>
      <c r="F1109" s="20"/>
      <c r="G1109" s="9"/>
      <c r="H1109" s="20"/>
    </row>
    <row r="1110" spans="1:8" ht="99.95" customHeight="1">
      <c r="A1110" s="20"/>
      <c r="B1110" s="10"/>
      <c r="C1110" s="20" t="str">
        <f t="array" ref="C1110">IFERROR(INDEX('10. Свод Перечней'!$C$4:$C$506,SMALL(IF("В"='10. Свод Перечней'!I1105:Q1601,ROW('10. Свод Перечней'!C1105:C1601)-3,""),ROW()-6)),"")</f>
        <v/>
      </c>
      <c r="D1110" s="20"/>
      <c r="E1110" s="20"/>
      <c r="F1110" s="20"/>
      <c r="G1110" s="9"/>
      <c r="H1110" s="20"/>
    </row>
    <row r="1111" spans="1:8" ht="99.95" customHeight="1">
      <c r="A1111" s="20"/>
      <c r="B1111" s="10"/>
      <c r="C1111" s="20" t="str">
        <f t="array" ref="C1111">IFERROR(INDEX('10. Свод Перечней'!$C$4:$C$506,SMALL(IF("В"='10. Свод Перечней'!I1106:Q1602,ROW('10. Свод Перечней'!C1106:C1602)-3,""),ROW()-6)),"")</f>
        <v/>
      </c>
      <c r="D1111" s="20"/>
      <c r="E1111" s="20"/>
      <c r="F1111" s="20"/>
      <c r="G1111" s="9"/>
      <c r="H1111" s="20"/>
    </row>
    <row r="1112" spans="1:8" ht="99.95" customHeight="1">
      <c r="A1112" s="20"/>
      <c r="B1112" s="10"/>
      <c r="C1112" s="20" t="str">
        <f t="array" ref="C1112">IFERROR(INDEX('10. Свод Перечней'!$C$4:$C$506,SMALL(IF("В"='10. Свод Перечней'!I1107:Q1603,ROW('10. Свод Перечней'!C1107:C1603)-3,""),ROW()-6)),"")</f>
        <v/>
      </c>
      <c r="D1112" s="20"/>
      <c r="E1112" s="20"/>
      <c r="F1112" s="20"/>
      <c r="G1112" s="9"/>
      <c r="H1112" s="20"/>
    </row>
    <row r="1113" spans="1:8" ht="99.95" customHeight="1">
      <c r="A1113" s="20"/>
      <c r="B1113" s="10"/>
      <c r="C1113" s="20" t="str">
        <f t="array" ref="C1113">IFERROR(INDEX('10. Свод Перечней'!$C$4:$C$506,SMALL(IF("В"='10. Свод Перечней'!I1108:Q1604,ROW('10. Свод Перечней'!C1108:C1604)-3,""),ROW()-6)),"")</f>
        <v/>
      </c>
      <c r="D1113" s="20"/>
      <c r="E1113" s="20"/>
      <c r="F1113" s="20"/>
      <c r="G1113" s="9"/>
      <c r="H1113" s="20"/>
    </row>
    <row r="1114" spans="1:8" ht="99.95" customHeight="1">
      <c r="A1114" s="20"/>
      <c r="B1114" s="10"/>
      <c r="C1114" s="20" t="str">
        <f t="array" ref="C1114">IFERROR(INDEX('10. Свод Перечней'!$C$4:$C$506,SMALL(IF("В"='10. Свод Перечней'!I1109:Q1605,ROW('10. Свод Перечней'!C1109:C1605)-3,""),ROW()-6)),"")</f>
        <v/>
      </c>
      <c r="D1114" s="20"/>
      <c r="E1114" s="20"/>
      <c r="F1114" s="20"/>
      <c r="G1114" s="9"/>
      <c r="H1114" s="20"/>
    </row>
    <row r="1115" spans="1:8" ht="99.95" customHeight="1">
      <c r="A1115" s="20"/>
      <c r="B1115" s="10"/>
      <c r="C1115" s="20" t="str">
        <f t="array" ref="C1115">IFERROR(INDEX('10. Свод Перечней'!$C$4:$C$506,SMALL(IF("В"='10. Свод Перечней'!I1110:Q1606,ROW('10. Свод Перечней'!C1110:C1606)-3,""),ROW()-6)),"")</f>
        <v/>
      </c>
      <c r="D1115" s="20"/>
      <c r="E1115" s="20"/>
      <c r="F1115" s="20"/>
      <c r="G1115" s="9"/>
      <c r="H1115" s="20"/>
    </row>
    <row r="1116" spans="1:8" ht="99.95" customHeight="1">
      <c r="A1116" s="20"/>
      <c r="B1116" s="10"/>
      <c r="C1116" s="20" t="str">
        <f t="array" ref="C1116">IFERROR(INDEX('10. Свод Перечней'!$C$4:$C$506,SMALL(IF("В"='10. Свод Перечней'!I1111:Q1607,ROW('10. Свод Перечней'!C1111:C1607)-3,""),ROW()-6)),"")</f>
        <v/>
      </c>
      <c r="D1116" s="20"/>
      <c r="E1116" s="20"/>
      <c r="F1116" s="20"/>
      <c r="G1116" s="9"/>
      <c r="H1116" s="20"/>
    </row>
    <row r="1117" spans="1:8" ht="99.95" customHeight="1">
      <c r="A1117" s="20"/>
      <c r="B1117" s="10"/>
      <c r="C1117" s="20" t="str">
        <f t="array" ref="C1117">IFERROR(INDEX('10. Свод Перечней'!$C$4:$C$506,SMALL(IF("В"='10. Свод Перечней'!I1112:Q1608,ROW('10. Свод Перечней'!C1112:C1608)-3,""),ROW()-6)),"")</f>
        <v/>
      </c>
      <c r="D1117" s="20"/>
      <c r="E1117" s="20"/>
      <c r="F1117" s="20"/>
      <c r="G1117" s="9"/>
      <c r="H1117" s="20"/>
    </row>
    <row r="1118" spans="1:8" ht="99.95" customHeight="1">
      <c r="A1118" s="20"/>
      <c r="B1118" s="10"/>
      <c r="C1118" s="20" t="str">
        <f t="array" ref="C1118">IFERROR(INDEX('10. Свод Перечней'!$C$4:$C$506,SMALL(IF("В"='10. Свод Перечней'!I1113:Q1609,ROW('10. Свод Перечней'!C1113:C1609)-3,""),ROW()-6)),"")</f>
        <v/>
      </c>
      <c r="D1118" s="20"/>
      <c r="E1118" s="20"/>
      <c r="F1118" s="20"/>
      <c r="G1118" s="9"/>
      <c r="H1118" s="20"/>
    </row>
    <row r="1119" spans="1:8" ht="99.95" customHeight="1">
      <c r="A1119" s="20"/>
      <c r="B1119" s="10"/>
      <c r="C1119" s="20" t="str">
        <f t="array" ref="C1119">IFERROR(INDEX('10. Свод Перечней'!$C$4:$C$506,SMALL(IF("В"='10. Свод Перечней'!I1114:Q1610,ROW('10. Свод Перечней'!C1114:C1610)-3,""),ROW()-6)),"")</f>
        <v/>
      </c>
      <c r="D1119" s="20"/>
      <c r="E1119" s="20"/>
      <c r="F1119" s="20"/>
      <c r="G1119" s="9"/>
      <c r="H1119" s="20"/>
    </row>
    <row r="1120" spans="1:8">
      <c r="C1120" s="20" t="str">
        <f t="array" ref="C1120">IFERROR(INDEX('10. Свод Перечней'!$C$4:$C$506,SMALL(IF("В"='10. Свод Перечней'!I1115:Q1611,ROW('10. Свод Перечней'!C1115:C1611)-3,""),ROW()-6)),"")</f>
        <v/>
      </c>
    </row>
    <row r="1121" spans="3:3">
      <c r="C1121" s="20" t="str">
        <f t="array" ref="C1121">IFERROR(INDEX('10. Свод Перечней'!$C$4:$C$506,SMALL(IF("В"='10. Свод Перечней'!I1116:Q1612,ROW('10. Свод Перечней'!C1116:C1612)-3,""),ROW()-6)),"")</f>
        <v/>
      </c>
    </row>
    <row r="1122" spans="3:3">
      <c r="C1122" s="20" t="str">
        <f t="array" ref="C1122">IFERROR(INDEX('10. Свод Перечней'!$C$4:$C$506,SMALL(IF("В"='10. Свод Перечней'!I1117:Q1613,ROW('10. Свод Перечней'!C1117:C1613)-3,""),ROW()-6)),"")</f>
        <v/>
      </c>
    </row>
    <row r="1123" spans="3:3">
      <c r="C1123" s="20" t="str">
        <f t="array" ref="C1123">IFERROR(INDEX('10. Свод Перечней'!$C$4:$C$506,SMALL(IF("В"='10. Свод Перечней'!I1118:Q1614,ROW('10. Свод Перечней'!C1118:C1614)-3,""),ROW()-6)),"")</f>
        <v/>
      </c>
    </row>
    <row r="1124" spans="3:3">
      <c r="C1124" s="20" t="str">
        <f t="array" ref="C1124">IFERROR(INDEX('10. Свод Перечней'!$C$4:$C$506,SMALL(IF("В"='10. Свод Перечней'!I1119:Q1615,ROW('10. Свод Перечней'!C1119:C1615)-3,""),ROW()-6)),"")</f>
        <v/>
      </c>
    </row>
    <row r="1125" spans="3:3">
      <c r="C1125" s="20" t="str">
        <f t="array" ref="C1125">IFERROR(INDEX('10. Свод Перечней'!$C$4:$C$506,SMALL(IF("В"='10. Свод Перечней'!I1120:Q1616,ROW('10. Свод Перечней'!C1120:C1616)-3,""),ROW()-6)),"")</f>
        <v/>
      </c>
    </row>
    <row r="1126" spans="3:3">
      <c r="C1126" s="20" t="str">
        <f t="array" ref="C1126">IFERROR(INDEX('10. Свод Перечней'!$C$4:$C$506,SMALL(IF("В"='10. Свод Перечней'!I1121:Q1617,ROW('10. Свод Перечней'!C1121:C1617)-3,""),ROW()-6)),"")</f>
        <v/>
      </c>
    </row>
    <row r="1127" spans="3:3">
      <c r="C1127" s="20" t="str">
        <f t="array" ref="C1127">IFERROR(INDEX('10. Свод Перечней'!$C$4:$C$506,SMALL(IF("В"='10. Свод Перечней'!I1122:Q1618,ROW('10. Свод Перечней'!C1122:C1618)-3,""),ROW()-6)),"")</f>
        <v/>
      </c>
    </row>
    <row r="1128" spans="3:3">
      <c r="C1128" s="20" t="str">
        <f t="array" ref="C1128">IFERROR(INDEX('10. Свод Перечней'!$C$4:$C$506,SMALL(IF("В"='10. Свод Перечней'!I1123:Q1619,ROW('10. Свод Перечней'!C1123:C1619)-3,""),ROW()-6)),"")</f>
        <v/>
      </c>
    </row>
    <row r="1129" spans="3:3">
      <c r="C1129" s="20" t="str">
        <f t="array" ref="C1129">IFERROR(INDEX('10. Свод Перечней'!$C$4:$C$506,SMALL(IF("В"='10. Свод Перечней'!I1124:Q1620,ROW('10. Свод Перечней'!C1124:C1620)-3,""),ROW()-6)),"")</f>
        <v/>
      </c>
    </row>
    <row r="1130" spans="3:3">
      <c r="C1130" s="20" t="str">
        <f t="array" ref="C1130">IFERROR(INDEX('10. Свод Перечней'!$C$4:$C$506,SMALL(IF("В"='10. Свод Перечней'!I1125:Q1621,ROW('10. Свод Перечней'!C1125:C1621)-3,""),ROW()-6)),"")</f>
        <v/>
      </c>
    </row>
    <row r="1131" spans="3:3">
      <c r="C1131" s="20" t="str">
        <f t="array" ref="C1131">IFERROR(INDEX('10. Свод Перечней'!$C$4:$C$506,SMALL(IF("В"='10. Свод Перечней'!I1126:Q1622,ROW('10. Свод Перечней'!C1126:C1622)-3,""),ROW()-6)),"")</f>
        <v/>
      </c>
    </row>
    <row r="1132" spans="3:3">
      <c r="C1132" s="20" t="str">
        <f t="array" ref="C1132">IFERROR(INDEX('10. Свод Перечней'!$C$4:$C$506,SMALL(IF("В"='10. Свод Перечней'!I1127:Q1623,ROW('10. Свод Перечней'!C1127:C1623)-3,""),ROW()-6)),"")</f>
        <v/>
      </c>
    </row>
    <row r="1133" spans="3:3">
      <c r="C1133" s="20" t="str">
        <f t="array" ref="C1133">IFERROR(INDEX('10. Свод Перечней'!$C$4:$C$506,SMALL(IF("В"='10. Свод Перечней'!I1128:Q1624,ROW('10. Свод Перечней'!C1128:C1624)-3,""),ROW()-6)),"")</f>
        <v/>
      </c>
    </row>
    <row r="1134" spans="3:3">
      <c r="C1134" s="20" t="str">
        <f t="array" ref="C1134">IFERROR(INDEX('10. Свод Перечней'!$C$4:$C$506,SMALL(IF("В"='10. Свод Перечней'!I1129:Q1625,ROW('10. Свод Перечней'!C1129:C1625)-3,""),ROW()-6)),"")</f>
        <v/>
      </c>
    </row>
    <row r="1135" spans="3:3">
      <c r="C1135" s="20" t="str">
        <f t="array" ref="C1135">IFERROR(INDEX('10. Свод Перечней'!$C$4:$C$506,SMALL(IF("В"='10. Свод Перечней'!I1130:Q1626,ROW('10. Свод Перечней'!C1130:C1626)-3,""),ROW()-6)),"")</f>
        <v/>
      </c>
    </row>
    <row r="1136" spans="3:3">
      <c r="C1136" s="20" t="str">
        <f t="array" ref="C1136">IFERROR(INDEX('10. Свод Перечней'!$C$4:$C$506,SMALL(IF("В"='10. Свод Перечней'!I1131:Q1627,ROW('10. Свод Перечней'!C1131:C1627)-3,""),ROW()-6)),"")</f>
        <v/>
      </c>
    </row>
    <row r="1137" spans="3:3">
      <c r="C1137" s="20" t="str">
        <f t="array" ref="C1137">IFERROR(INDEX('10. Свод Перечней'!$C$4:$C$506,SMALL(IF("В"='10. Свод Перечней'!I1132:Q1628,ROW('10. Свод Перечней'!C1132:C1628)-3,""),ROW()-6)),"")</f>
        <v/>
      </c>
    </row>
    <row r="1138" spans="3:3">
      <c r="C1138" s="20" t="str">
        <f t="array" ref="C1138">IFERROR(INDEX('10. Свод Перечней'!$C$4:$C$506,SMALL(IF("В"='10. Свод Перечней'!I1133:Q1629,ROW('10. Свод Перечней'!C1133:C1629)-3,""),ROW()-6)),"")</f>
        <v/>
      </c>
    </row>
    <row r="1139" spans="3:3">
      <c r="C1139" s="20" t="str">
        <f t="array" ref="C1139">IFERROR(INDEX('10. Свод Перечней'!$C$4:$C$506,SMALL(IF("В"='10. Свод Перечней'!I1134:Q1630,ROW('10. Свод Перечней'!C1134:C1630)-3,""),ROW()-6)),"")</f>
        <v/>
      </c>
    </row>
    <row r="1140" spans="3:3">
      <c r="C1140" s="20" t="str">
        <f t="array" ref="C1140">IFERROR(INDEX('10. Свод Перечней'!$C$4:$C$506,SMALL(IF("В"='10. Свод Перечней'!I1135:Q1631,ROW('10. Свод Перечней'!C1135:C1631)-3,""),ROW()-6)),"")</f>
        <v/>
      </c>
    </row>
    <row r="1141" spans="3:3">
      <c r="C1141" s="20" t="str">
        <f t="array" ref="C1141">IFERROR(INDEX('10. Свод Перечней'!$C$4:$C$506,SMALL(IF("В"='10. Свод Перечней'!I1136:Q1632,ROW('10. Свод Перечней'!C1136:C1632)-3,""),ROW()-6)),"")</f>
        <v/>
      </c>
    </row>
    <row r="1142" spans="3:3">
      <c r="C1142" s="20" t="str">
        <f t="array" ref="C1142">IFERROR(INDEX('10. Свод Перечней'!$C$4:$C$506,SMALL(IF("В"='10. Свод Перечней'!I1137:Q1633,ROW('10. Свод Перечней'!C1137:C1633)-3,""),ROW()-6)),"")</f>
        <v/>
      </c>
    </row>
    <row r="1143" spans="3:3">
      <c r="C1143" s="20" t="str">
        <f t="array" ref="C1143">IFERROR(INDEX('10. Свод Перечней'!$C$4:$C$506,SMALL(IF("В"='10. Свод Перечней'!I1138:Q1634,ROW('10. Свод Перечней'!C1138:C1634)-3,""),ROW()-6)),"")</f>
        <v/>
      </c>
    </row>
    <row r="1144" spans="3:3">
      <c r="C1144" s="20" t="str">
        <f t="array" ref="C1144">IFERROR(INDEX('10. Свод Перечней'!$C$4:$C$506,SMALL(IF("В"='10. Свод Перечней'!I1139:Q1635,ROW('10. Свод Перечней'!C1139:C1635)-3,""),ROW()-6)),"")</f>
        <v/>
      </c>
    </row>
    <row r="1145" spans="3:3">
      <c r="C1145" s="20" t="str">
        <f t="array" ref="C1145">IFERROR(INDEX('10. Свод Перечней'!$C$4:$C$506,SMALL(IF("В"='10. Свод Перечней'!I1140:Q1636,ROW('10. Свод Перечней'!C1140:C1636)-3,""),ROW()-6)),"")</f>
        <v/>
      </c>
    </row>
    <row r="1146" spans="3:3">
      <c r="C1146" s="20" t="str">
        <f t="array" ref="C1146">IFERROR(INDEX('10. Свод Перечней'!$C$4:$C$506,SMALL(IF("В"='10. Свод Перечней'!I1141:Q1637,ROW('10. Свод Перечней'!C1141:C1637)-3,""),ROW()-6)),"")</f>
        <v/>
      </c>
    </row>
    <row r="1147" spans="3:3">
      <c r="C1147" s="20" t="str">
        <f t="array" ref="C1147">IFERROR(INDEX('10. Свод Перечней'!$C$4:$C$506,SMALL(IF("В"='10. Свод Перечней'!I1142:Q1638,ROW('10. Свод Перечней'!C1142:C1638)-3,""),ROW()-6)),"")</f>
        <v/>
      </c>
    </row>
    <row r="1148" spans="3:3">
      <c r="C1148" s="20" t="str">
        <f t="array" ref="C1148">IFERROR(INDEX('10. Свод Перечней'!$C$4:$C$506,SMALL(IF("В"='10. Свод Перечней'!I1143:Q1639,ROW('10. Свод Перечней'!C1143:C1639)-3,""),ROW()-6)),"")</f>
        <v/>
      </c>
    </row>
    <row r="1149" spans="3:3">
      <c r="C1149" s="20" t="str">
        <f t="array" ref="C1149">IFERROR(INDEX('10. Свод Перечней'!$C$4:$C$506,SMALL(IF("В"='10. Свод Перечней'!I1144:Q1640,ROW('10. Свод Перечней'!C1144:C1640)-3,""),ROW()-6)),"")</f>
        <v/>
      </c>
    </row>
    <row r="1150" spans="3:3">
      <c r="C1150" s="20" t="str">
        <f t="array" ref="C1150">IFERROR(INDEX('10. Свод Перечней'!$C$4:$C$506,SMALL(IF("В"='10. Свод Перечней'!I1145:Q1641,ROW('10. Свод Перечней'!C1145:C1641)-3,""),ROW()-6)),"")</f>
        <v/>
      </c>
    </row>
    <row r="1151" spans="3:3">
      <c r="C1151" s="20" t="str">
        <f t="array" ref="C1151">IFERROR(INDEX('10. Свод Перечней'!$C$4:$C$506,SMALL(IF("В"='10. Свод Перечней'!I1146:Q1642,ROW('10. Свод Перечней'!C1146:C1642)-3,""),ROW()-6)),"")</f>
        <v/>
      </c>
    </row>
    <row r="1152" spans="3:3">
      <c r="C1152" s="20" t="str">
        <f t="array" ref="C1152">IFERROR(INDEX('10. Свод Перечней'!$C$4:$C$506,SMALL(IF("В"='10. Свод Перечней'!I1147:Q1643,ROW('10. Свод Перечней'!C1147:C1643)-3,""),ROW()-6)),"")</f>
        <v/>
      </c>
    </row>
    <row r="1153" spans="3:3">
      <c r="C1153" s="20" t="str">
        <f t="array" ref="C1153">IFERROR(INDEX('10. Свод Перечней'!$C$4:$C$506,SMALL(IF("В"='10. Свод Перечней'!I1148:Q1644,ROW('10. Свод Перечней'!C1148:C1644)-3,""),ROW()-6)),"")</f>
        <v/>
      </c>
    </row>
    <row r="1154" spans="3:3">
      <c r="C1154" s="20" t="str">
        <f t="array" ref="C1154">IFERROR(INDEX('10. Свод Перечней'!$C$4:$C$506,SMALL(IF("В"='10. Свод Перечней'!I1149:Q1645,ROW('10. Свод Перечней'!C1149:C1645)-3,""),ROW()-6)),"")</f>
        <v/>
      </c>
    </row>
    <row r="1155" spans="3:3">
      <c r="C1155" s="20" t="str">
        <f t="array" ref="C1155">IFERROR(INDEX('10. Свод Перечней'!$C$4:$C$506,SMALL(IF("В"='10. Свод Перечней'!I1150:Q1646,ROW('10. Свод Перечней'!C1150:C1646)-3,""),ROW()-6)),"")</f>
        <v/>
      </c>
    </row>
    <row r="1156" spans="3:3">
      <c r="C1156" s="20" t="str">
        <f t="array" ref="C1156">IFERROR(INDEX('10. Свод Перечней'!$C$4:$C$506,SMALL(IF("В"='10. Свод Перечней'!I1151:Q1647,ROW('10. Свод Перечней'!C1151:C1647)-3,""),ROW()-6)),"")</f>
        <v/>
      </c>
    </row>
    <row r="1157" spans="3:3">
      <c r="C1157" s="20" t="str">
        <f t="array" ref="C1157">IFERROR(INDEX('10. Свод Перечней'!$C$4:$C$506,SMALL(IF("В"='10. Свод Перечней'!I1152:Q1648,ROW('10. Свод Перечней'!C1152:C1648)-3,""),ROW()-6)),"")</f>
        <v/>
      </c>
    </row>
    <row r="1158" spans="3:3">
      <c r="C1158" s="20" t="str">
        <f t="array" ref="C1158">IFERROR(INDEX('10. Свод Перечней'!$C$4:$C$506,SMALL(IF("В"='10. Свод Перечней'!I1153:Q1649,ROW('10. Свод Перечней'!C1153:C1649)-3,""),ROW()-6)),"")</f>
        <v/>
      </c>
    </row>
    <row r="1159" spans="3:3">
      <c r="C1159" s="20" t="str">
        <f t="array" ref="C1159">IFERROR(INDEX('10. Свод Перечней'!$C$4:$C$506,SMALL(IF("В"='10. Свод Перечней'!I1154:Q1650,ROW('10. Свод Перечней'!C1154:C1650)-3,""),ROW()-6)),"")</f>
        <v/>
      </c>
    </row>
    <row r="1160" spans="3:3">
      <c r="C1160" s="20" t="str">
        <f t="array" ref="C1160">IFERROR(INDEX('10. Свод Перечней'!$C$4:$C$506,SMALL(IF("В"='10. Свод Перечней'!I1155:Q1651,ROW('10. Свод Перечней'!C1155:C1651)-3,""),ROW()-6)),"")</f>
        <v/>
      </c>
    </row>
    <row r="1161" spans="3:3">
      <c r="C1161" s="20" t="str">
        <f t="array" ref="C1161">IFERROR(INDEX('10. Свод Перечней'!$C$4:$C$506,SMALL(IF("В"='10. Свод Перечней'!I1156:Q1652,ROW('10. Свод Перечней'!C1156:C1652)-3,""),ROW()-6)),"")</f>
        <v/>
      </c>
    </row>
    <row r="1162" spans="3:3">
      <c r="C1162" s="20" t="str">
        <f t="array" ref="C1162">IFERROR(INDEX('10. Свод Перечней'!$C$4:$C$506,SMALL(IF("В"='10. Свод Перечней'!I1157:Q1653,ROW('10. Свод Перечней'!C1157:C1653)-3,""),ROW()-6)),"")</f>
        <v/>
      </c>
    </row>
    <row r="1163" spans="3:3">
      <c r="C1163" s="20" t="str">
        <f t="array" ref="C1163">IFERROR(INDEX('10. Свод Перечней'!$C$4:$C$506,SMALL(IF("В"='10. Свод Перечней'!I1158:Q1654,ROW('10. Свод Перечней'!C1158:C1654)-3,""),ROW()-6)),"")</f>
        <v/>
      </c>
    </row>
    <row r="1164" spans="3:3">
      <c r="C1164" s="20" t="str">
        <f t="array" ref="C1164">IFERROR(INDEX('10. Свод Перечней'!$C$4:$C$506,SMALL(IF("В"='10. Свод Перечней'!I1159:Q1655,ROW('10. Свод Перечней'!C1159:C1655)-3,""),ROW()-6)),"")</f>
        <v/>
      </c>
    </row>
    <row r="1165" spans="3:3">
      <c r="C1165" s="20" t="str">
        <f t="array" ref="C1165">IFERROR(INDEX('10. Свод Перечней'!$C$4:$C$506,SMALL(IF("В"='10. Свод Перечней'!I1160:Q1656,ROW('10. Свод Перечней'!C1160:C1656)-3,""),ROW()-6)),"")</f>
        <v/>
      </c>
    </row>
    <row r="1166" spans="3:3">
      <c r="C1166" s="20" t="str">
        <f t="array" ref="C1166">IFERROR(INDEX('10. Свод Перечней'!$C$4:$C$506,SMALL(IF("В"='10. Свод Перечней'!I1161:Q1657,ROW('10. Свод Перечней'!C1161:C1657)-3,""),ROW()-6)),"")</f>
        <v/>
      </c>
    </row>
    <row r="1167" spans="3:3">
      <c r="C1167" s="20" t="str">
        <f t="array" ref="C1167">IFERROR(INDEX('10. Свод Перечней'!$C$4:$C$506,SMALL(IF("В"='10. Свод Перечней'!I1162:Q1658,ROW('10. Свод Перечней'!C1162:C1658)-3,""),ROW()-6)),"")</f>
        <v/>
      </c>
    </row>
    <row r="1168" spans="3:3">
      <c r="C1168" s="20" t="str">
        <f t="array" ref="C1168">IFERROR(INDEX('10. Свод Перечней'!$C$4:$C$506,SMALL(IF("В"='10. Свод Перечней'!I1163:Q1659,ROW('10. Свод Перечней'!C1163:C1659)-3,""),ROW()-6)),"")</f>
        <v/>
      </c>
    </row>
    <row r="1169" spans="3:3">
      <c r="C1169" s="20" t="str">
        <f t="array" ref="C1169">IFERROR(INDEX('10. Свод Перечней'!$C$4:$C$506,SMALL(IF("В"='10. Свод Перечней'!I1164:Q1660,ROW('10. Свод Перечней'!C1164:C1660)-3,""),ROW()-6)),"")</f>
        <v/>
      </c>
    </row>
    <row r="1170" spans="3:3">
      <c r="C1170" s="20" t="str">
        <f t="array" ref="C1170">IFERROR(INDEX('10. Свод Перечней'!$C$4:$C$506,SMALL(IF("В"='10. Свод Перечней'!I1165:Q1661,ROW('10. Свод Перечней'!C1165:C1661)-3,""),ROW()-6)),"")</f>
        <v/>
      </c>
    </row>
    <row r="1171" spans="3:3">
      <c r="C1171" s="20" t="str">
        <f t="array" ref="C1171">IFERROR(INDEX('10. Свод Перечней'!$C$4:$C$506,SMALL(IF("В"='10. Свод Перечней'!I1166:Q1662,ROW('10. Свод Перечней'!C1166:C1662)-3,""),ROW()-6)),"")</f>
        <v/>
      </c>
    </row>
    <row r="1172" spans="3:3">
      <c r="C1172" s="20" t="str">
        <f t="array" ref="C1172">IFERROR(INDEX('10. Свод Перечней'!$C$4:$C$506,SMALL(IF("В"='10. Свод Перечней'!I1167:Q1663,ROW('10. Свод Перечней'!C1167:C1663)-3,""),ROW()-6)),"")</f>
        <v/>
      </c>
    </row>
    <row r="1173" spans="3:3">
      <c r="C1173" s="20" t="str">
        <f t="array" ref="C1173">IFERROR(INDEX('10. Свод Перечней'!$C$4:$C$506,SMALL(IF("В"='10. Свод Перечней'!I1168:Q1664,ROW('10. Свод Перечней'!C1168:C1664)-3,""),ROW()-6)),"")</f>
        <v/>
      </c>
    </row>
    <row r="1174" spans="3:3">
      <c r="C1174" s="20" t="str">
        <f t="array" ref="C1174">IFERROR(INDEX('10. Свод Перечней'!$C$4:$C$506,SMALL(IF("В"='10. Свод Перечней'!I1169:Q1665,ROW('10. Свод Перечней'!C1169:C1665)-3,""),ROW()-6)),"")</f>
        <v/>
      </c>
    </row>
    <row r="1175" spans="3:3">
      <c r="C1175" s="20" t="str">
        <f t="array" ref="C1175">IFERROR(INDEX('10. Свод Перечней'!$C$4:$C$506,SMALL(IF("В"='10. Свод Перечней'!I1170:Q1666,ROW('10. Свод Перечней'!C1170:C1666)-3,""),ROW()-6)),"")</f>
        <v/>
      </c>
    </row>
    <row r="1176" spans="3:3">
      <c r="C1176" s="20" t="str">
        <f t="array" ref="C1176">IFERROR(INDEX('10. Свод Перечней'!$C$4:$C$506,SMALL(IF("В"='10. Свод Перечней'!I1171:Q1667,ROW('10. Свод Перечней'!C1171:C1667)-3,""),ROW()-6)),"")</f>
        <v/>
      </c>
    </row>
    <row r="1177" spans="3:3">
      <c r="C1177" s="20" t="str">
        <f t="array" ref="C1177">IFERROR(INDEX('10. Свод Перечней'!$C$4:$C$506,SMALL(IF("В"='10. Свод Перечней'!I1172:Q1668,ROW('10. Свод Перечней'!C1172:C1668)-3,""),ROW()-6)),"")</f>
        <v/>
      </c>
    </row>
    <row r="1178" spans="3:3">
      <c r="C1178" s="20" t="str">
        <f t="array" ref="C1178">IFERROR(INDEX('10. Свод Перечней'!$C$4:$C$506,SMALL(IF("В"='10. Свод Перечней'!I1173:Q1669,ROW('10. Свод Перечней'!C1173:C1669)-3,""),ROW()-6)),"")</f>
        <v/>
      </c>
    </row>
    <row r="1179" spans="3:3">
      <c r="C1179" s="20" t="str">
        <f t="array" ref="C1179">IFERROR(INDEX('10. Свод Перечней'!$C$4:$C$506,SMALL(IF("В"='10. Свод Перечней'!I1174:Q1670,ROW('10. Свод Перечней'!C1174:C1670)-3,""),ROW()-6)),"")</f>
        <v/>
      </c>
    </row>
  </sheetData>
  <sheetProtection sort="0" autoFilter="0"/>
  <autoFilter ref="A6:H1179"/>
  <mergeCells count="4">
    <mergeCell ref="A1:H1"/>
    <mergeCell ref="A2:H2"/>
    <mergeCell ref="A3:H3"/>
    <mergeCell ref="A4:H4"/>
  </mergeCells>
  <conditionalFormatting sqref="J1:J1048576">
    <cfRule type="containsText" dxfId="518" priority="9" operator="containsText" text="ошибка">
      <formula>NOT(ISERROR(SEARCH("ошибка",J1)))</formula>
    </cfRule>
  </conditionalFormatting>
  <conditionalFormatting sqref="A1120:H1179">
    <cfRule type="expression" dxfId="517" priority="5">
      <formula>LEN($A1120)&lt;1</formula>
    </cfRule>
  </conditionalFormatting>
  <conditionalFormatting sqref="A7:H7 B8:H1119">
    <cfRule type="expression" dxfId="516" priority="2">
      <formula>LEN($A7)&lt;1</formula>
    </cfRule>
  </conditionalFormatting>
  <conditionalFormatting sqref="A8:A1119">
    <cfRule type="expression" dxfId="515" priority="1">
      <formula>LEN($A8)&lt;1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>
    <tabColor rgb="FFFFFF00"/>
    <pageSetUpPr fitToPage="1"/>
  </sheetPr>
  <dimension ref="A1:I1158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22.2851562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9" ht="15.75" customHeight="1">
      <c r="A1" s="55"/>
      <c r="B1" s="55"/>
      <c r="C1" s="55"/>
      <c r="D1" s="55"/>
      <c r="E1" s="55"/>
      <c r="F1" s="55"/>
      <c r="G1" s="55"/>
      <c r="H1" s="55"/>
    </row>
    <row r="2" spans="1:9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9" ht="44.25" customHeight="1">
      <c r="A3" s="56" t="s">
        <v>1067</v>
      </c>
      <c r="B3" s="56"/>
      <c r="C3" s="56"/>
      <c r="D3" s="56"/>
      <c r="E3" s="56"/>
      <c r="F3" s="56"/>
      <c r="G3" s="56"/>
      <c r="H3" s="56"/>
    </row>
    <row r="4" spans="1:9" ht="78.75" customHeight="1">
      <c r="A4" s="57" t="s">
        <v>2338</v>
      </c>
      <c r="B4" s="57"/>
      <c r="C4" s="57"/>
      <c r="D4" s="57"/>
      <c r="E4" s="57"/>
      <c r="F4" s="57"/>
      <c r="G4" s="57"/>
      <c r="H4" s="57"/>
    </row>
    <row r="5" spans="1:9" s="4" customFormat="1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9" s="5" customFormat="1" ht="12.75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9" s="2" customFormat="1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Перечней'!$C$4:$C$529,SMALL(IF("ЗВ"='10.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  <c r="I7" s="24"/>
    </row>
    <row r="8" spans="1:9" s="2" customFormat="1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Перечней'!$C$4:$C$529,SMALL(IF("ЗВ"='10.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9" s="2" customFormat="1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Перечней'!$C$4:$C$529,SMALL(IF("ЗВ"='10.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9" s="2" customFormat="1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Перечней'!$C$4:$C$529,SMALL(IF("ЗВ"='10.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9" s="2" customFormat="1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Перечней'!$C$4:$C$529,SMALL(IF("ЗВ"='10.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9" s="2" customFormat="1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Перечней'!$C$4:$C$529,SMALL(IF("ЗВ"='10.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9" s="2" customFormat="1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Перечней'!$C$4:$C$529,SMALL(IF("ЗВ"='10.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9" s="2" customFormat="1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Перечней'!$C$4:$C$529,SMALL(IF("ЗВ"='10.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9" s="2" customFormat="1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Перечней'!$C$4:$C$529,SMALL(IF("ЗВ"='10.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9" s="2" customFormat="1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Перечней'!$C$4:$C$529,SMALL(IF("ЗВ"='10.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s="2" customFormat="1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Перечней'!$C$4:$C$529,SMALL(IF("ЗВ"='10.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s="2" customFormat="1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савойская свежая</v>
      </c>
      <c r="C18" s="20" t="str">
        <f t="array" ref="C18">IFERROR(INDEX('10. Свод Перечней'!$C$4:$C$529,SMALL(IF("ЗВ"='10. Свод Перечней'!$I$4:$Q$529,ROW('10. Свод Перечней'!$C$4:$C$529)-3,""),ROW()-6)),"")</f>
        <v>Капуста савойская тип 1</v>
      </c>
      <c r="D18" s="20" t="str">
        <f>IFERROR(VLOOKUP(C18,'10. Свод Перечней'!C:H,2,0),"")</f>
        <v>01.13.12.140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20" t="str">
        <f>IF(LEN(IFERROR(VLOOKUP(C18,'10. Свод Перечней'!C:H,6,0),""))&gt;1,IFERROR(VLOOKUP(C18,'10. Свод Перечней'!C:H,6,0),""),"")</f>
        <v/>
      </c>
    </row>
    <row r="19" spans="1:8" s="2" customFormat="1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китайская свежая</v>
      </c>
      <c r="C19" s="20" t="str">
        <f t="array" ref="C19">IFERROR(INDEX('10. Свод Перечней'!$C$4:$C$529,SMALL(IF("ЗВ"='10. Свод Перечней'!$I$4:$Q$529,ROW('10. Свод Перечней'!$C$4:$C$529)-3,""),ROW()-6)),"")</f>
        <v>Капуста китайская тип 1</v>
      </c>
      <c r="D19" s="20" t="str">
        <f>IFERROR(VLOOKUP(C19,'10. Свод Перечней'!C:H,2,0),"")</f>
        <v>01.13.12.150</v>
      </c>
      <c r="E19" s="20" t="str">
        <f>IFERROR(VLOOKUP(C19,'10. Свод Перечней'!C:H,3,0),"")</f>
        <v>001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20" t="str">
        <f>IF(LEN(IFERROR(VLOOKUP(C19,'10. Свод Перечней'!C:H,6,0),""))&gt;1,IFERROR(VLOOKUP(C19,'10. Свод Перечней'!C:H,6,0),""),"")</f>
        <v/>
      </c>
    </row>
    <row r="20" spans="1:8" s="2" customFormat="1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кольраби свежая</v>
      </c>
      <c r="C20" s="20" t="str">
        <f t="array" ref="C20">IFERROR(INDEX('10. Свод Перечней'!$C$4:$C$529,SMALL(IF("ЗВ"='10. Свод Перечней'!$I$4:$Q$529,ROW('10. Свод Перечней'!$C$4:$C$529)-3,""),ROW()-6)),"")</f>
        <v>Капуста кольраби тип 1</v>
      </c>
      <c r="D20" s="20" t="str">
        <f>IFERROR(VLOOKUP(C20,'10. Свод Перечней'!C:H,2,0),"")</f>
        <v>01.13.12.160</v>
      </c>
      <c r="E20" s="20" t="str">
        <f>IFERROR(VLOOKUP(C20,'10. Свод Перечней'!C:H,3,0),"")</f>
        <v>001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0" s="20" t="str">
        <f>IF(LEN(IFERROR(VLOOKUP(C20,'10. Свод Перечней'!C:H,6,0),""))&gt;1,IFERROR(VLOOKUP(C20,'10. Свод Перечней'!C:H,6,0),""),"")</f>
        <v/>
      </c>
    </row>
    <row r="21" spans="1:8" s="2" customFormat="1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Капуста брокколи тип 1</v>
      </c>
      <c r="C21" s="20" t="str">
        <f t="array" ref="C21">IFERROR(INDEX('10. Свод Перечней'!$C$4:$C$529,SMALL(IF("ЗВ"='10. Свод Перечней'!$I$4:$Q$529,ROW('10. Свод Перечней'!$C$4:$C$529)-3,""),ROW()-6)),"")</f>
        <v>Капуста брокколи тип 1</v>
      </c>
      <c r="D21" s="20" t="str">
        <f>IFERROR(VLOOKUP(C21,'10. Свод Перечней'!C:H,2,0),"")</f>
        <v>01.13.13.000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20" t="str">
        <f>IF(LEN(IFERROR(VLOOKUP(C21,'10. Свод Перечней'!C:H,6,0),""))&gt;1,IFERROR(VLOOKUP(C21,'10. Свод Перечней'!C:H,6,0),""),"")</f>
        <v>01.13.13.000-00000002</v>
      </c>
    </row>
    <row r="22" spans="1:8" s="2" customFormat="1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Капуста цветная свежая</v>
      </c>
      <c r="C22" s="20" t="str">
        <f t="array" ref="C22">IFERROR(INDEX('10. Свод Перечней'!$C$4:$C$529,SMALL(IF("ЗВ"='10. Свод Перечней'!$I$4:$Q$529,ROW('10. Свод Перечней'!$C$4:$C$529)-3,""),ROW()-6)),"")</f>
        <v>Капуста цветная тип 1</v>
      </c>
      <c r="D22" s="20" t="str">
        <f>IFERROR(VLOOKUP(C22,'10. Свод Перечней'!C:H,2,0),"")</f>
        <v>01.13.13.000</v>
      </c>
      <c r="E22" s="20" t="str">
        <f>IFERROR(VLOOKUP(C22,'10. Свод Перечней'!C:H,3,0),"")</f>
        <v>003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20" t="str">
        <f>IF(LEN(IFERROR(VLOOKUP(C22,'10. Свод Перечней'!C:H,6,0),""))&gt;1,IFERROR(VLOOKUP(C22,'10. Свод Перечней'!C:H,6,0),""),"")</f>
        <v>01.13.13.000-00000006</v>
      </c>
    </row>
    <row r="23" spans="1:8" s="2" customFormat="1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Капуста цветная свежая</v>
      </c>
      <c r="C23" s="20" t="str">
        <f t="array" ref="C23">IFERROR(INDEX('10. Свод Перечней'!$C$4:$C$529,SMALL(IF("ЗВ"='10. Свод Перечней'!$I$4:$Q$529,ROW('10. Свод Перечней'!$C$4:$C$529)-3,""),ROW()-6)),"")</f>
        <v>Капуста цветная тип 2</v>
      </c>
      <c r="D23" s="20" t="str">
        <f>IFERROR(VLOOKUP(C23,'10. Свод Перечней'!C:H,2,0),"")</f>
        <v>01.13.13.000</v>
      </c>
      <c r="E23" s="20" t="str">
        <f>IFERROR(VLOOKUP(C23,'10. Свод Перечней'!C:H,3,0),"")</f>
        <v>002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20" t="str">
        <f>IF(LEN(IFERROR(VLOOKUP(C23,'10. Свод Перечней'!C:H,6,0),""))&gt;1,IFERROR(VLOOKUP(C23,'10. Свод Перечней'!C:H,6,0),""),"")</f>
        <v>01.13.13.000-00000005</v>
      </c>
    </row>
    <row r="24" spans="1:8" s="2" customFormat="1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Шпинат свежий</v>
      </c>
      <c r="C24" s="20" t="str">
        <f t="array" ref="C24">IFERROR(INDEX('10. Свод Перечней'!$C$4:$C$529,SMALL(IF("ЗВ"='10. Свод Перечней'!$I$4:$Q$529,ROW('10. Свод Перечней'!$C$4:$C$529)-3,""),ROW()-6)),"")</f>
        <v>Шпинат тип 1</v>
      </c>
      <c r="D24" s="20" t="str">
        <f>IFERROR(VLOOKUP(C24,'10. Свод Перечней'!C:H,2,0),"")</f>
        <v>01.13.16.000</v>
      </c>
      <c r="E24" s="20" t="str">
        <f>IFERROR(VLOOKUP(C24,'10. Свод Перечней'!C:H,3,0),"")</f>
        <v>001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20" t="str">
        <f>IF(LEN(IFERROR(VLOOKUP(C24,'10. Свод Перечней'!C:H,6,0),""))&gt;1,IFERROR(VLOOKUP(C24,'10. Свод Перечней'!C:H,6,0),""),"")</f>
        <v/>
      </c>
    </row>
    <row r="25" spans="1:8" s="2" customFormat="1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Петрушка свежая (зелень)</v>
      </c>
      <c r="C25" s="20" t="str">
        <f t="array" ref="C25">IFERROR(INDEX('10. Свод Перечней'!$C$4:$C$529,SMALL(IF("ЗВ"='10. Свод Перечней'!$I$4:$Q$529,ROW('10. Свод Перечней'!$C$4:$C$529)-3,""),ROW()-6)),"")</f>
        <v>Петрушка свежая тип 1</v>
      </c>
      <c r="D25" s="20" t="str">
        <f>IFERROR(VLOOKUP(C25,'10. Свод Перечней'!C:H,2,0),"")</f>
        <v>01.13.19.000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5" s="20" t="str">
        <f>IF(LEN(IFERROR(VLOOKUP(C25,'10. Свод Перечней'!C:H,6,0),""))&gt;1,IFERROR(VLOOKUP(C25,'10. Свод Перечней'!C:H,6,0),""),"")</f>
        <v>01.13.19.000-00000002</v>
      </c>
    </row>
    <row r="26" spans="1:8" s="2" customFormat="1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Сельдерей свежий (зелень) обрезной</v>
      </c>
      <c r="C26" s="20" t="str">
        <f t="array" ref="C26">IFERROR(INDEX('10. Свод Перечней'!$C$4:$C$529,SMALL(IF("ЗВ"='10. Свод Перечней'!$I$4:$Q$529,ROW('10. Свод Перечней'!$C$4:$C$529)-3,""),ROW()-6)),"")</f>
        <v>Сельдерей тип 2</v>
      </c>
      <c r="D26" s="20" t="str">
        <f>IFERROR(VLOOKUP(C26,'10. Свод Перечней'!C:H,2,0),"")</f>
        <v>01.13.19.000</v>
      </c>
      <c r="E26" s="20" t="str">
        <f>IFERROR(VLOOKUP(C26,'10. Свод Перечней'!C:H,3,0),"")</f>
        <v>003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20" t="str">
        <f>IF(LEN(IFERROR(VLOOKUP(C26,'10. Свод Перечней'!C:H,6,0),""))&gt;1,IFERROR(VLOOKUP(C26,'10. Свод Перечней'!C:H,6,0),""),"")</f>
        <v/>
      </c>
    </row>
    <row r="27" spans="1:8" s="2" customFormat="1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Укроп свежий (зелень)</v>
      </c>
      <c r="C27" s="20" t="str">
        <f t="array" ref="C27">IFERROR(INDEX('10. Свод Перечней'!$C$4:$C$529,SMALL(IF("ЗВ"='10. Свод Перечней'!$I$4:$Q$529,ROW('10. Свод Перечней'!$C$4:$C$529)-3,""),ROW()-6)),"")</f>
        <v>Укроп свежий тип 1</v>
      </c>
      <c r="D27" s="20" t="str">
        <f>IFERROR(VLOOKUP(C27,'10. Свод Перечней'!C:H,2,0),"")</f>
        <v>01.13.19.000</v>
      </c>
      <c r="E27" s="20" t="str">
        <f>IFERROR(VLOOKUP(C27,'10. Свод Перечней'!C:H,3,0),"")</f>
        <v>002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7" s="20" t="str">
        <f>IF(LEN(IFERROR(VLOOKUP(C27,'10. Свод Перечней'!C:H,6,0),""))&gt;1,IFERROR(VLOOKUP(C27,'10. Свод Перечней'!C:H,6,0),""),"")</f>
        <v>01.13.19.000-00000006</v>
      </c>
    </row>
    <row r="28" spans="1:8" s="2" customFormat="1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Щавель свежий</v>
      </c>
      <c r="C28" s="20" t="str">
        <f t="array" ref="C28">IFERROR(INDEX('10. Свод Перечней'!$C$4:$C$529,SMALL(IF("ЗВ"='10. Свод Перечней'!$I$4:$Q$529,ROW('10. Свод Перечней'!$C$4:$C$529)-3,""),ROW()-6)),"")</f>
        <v>Щавель тип 1</v>
      </c>
      <c r="D28" s="20" t="str">
        <f>IFERROR(VLOOKUP(C28,'10. Свод Перечней'!C:H,2,0),"")</f>
        <v>01.13.19.000</v>
      </c>
      <c r="E28" s="20" t="str">
        <f>IFERROR(VLOOKUP(C28,'10. Свод Перечней'!C:H,3,0),"")</f>
        <v>005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20" t="str">
        <f>IF(LEN(IFERROR(VLOOKUP(C28,'10. Свод Перечней'!C:H,6,0),""))&gt;1,IFERROR(VLOOKUP(C28,'10. Свод Перечней'!C:H,6,0),""),"")</f>
        <v/>
      </c>
    </row>
    <row r="29" spans="1:8" s="2" customFormat="1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Арбузы продовольственные свежие</v>
      </c>
      <c r="C29" s="20" t="str">
        <f t="array" ref="C29">IFERROR(INDEX('10. Свод Перечней'!$C$4:$C$529,SMALL(IF("ЗВ"='10. Свод Перечней'!$I$4:$Q$529,ROW('10. Свод Перечней'!$C$4:$C$529)-3,""),ROW()-6)),"")</f>
        <v>Арбузы тип 1</v>
      </c>
      <c r="D29" s="20" t="str">
        <f>IFERROR(VLOOKUP(C29,'10. Свод Перечней'!C:H,2,0),"")</f>
        <v>01.13.21.000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9" s="20" t="str">
        <f>IF(LEN(IFERROR(VLOOKUP(C29,'10. Свод Перечней'!C:H,6,0),""))&gt;1,IFERROR(VLOOKUP(C29,'10. Свод Перечней'!C:H,6,0),""),"")</f>
        <v/>
      </c>
    </row>
    <row r="30" spans="1:8" s="2" customFormat="1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Дыни свежие продовольственные</v>
      </c>
      <c r="C30" s="20" t="str">
        <f t="array" ref="C30">IFERROR(INDEX('10. Свод Перечней'!$C$4:$C$529,SMALL(IF("ЗВ"='10. Свод Перечней'!$I$4:$Q$529,ROW('10. Свод Перечней'!$C$4:$C$529)-3,""),ROW()-6)),"")</f>
        <v>Дыня тип 1</v>
      </c>
      <c r="D30" s="20" t="str">
        <f>IFERROR(VLOOKUP(C30,'10. Свод Перечней'!C:H,2,0),"")</f>
        <v>01.13.29.000</v>
      </c>
      <c r="E30" s="20" t="str">
        <f>IFERROR(VLOOKUP(C30,'10. Свод Перечней'!C:H,3,0),"")</f>
        <v>001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0" s="20" t="str">
        <f>IF(LEN(IFERROR(VLOOKUP(C30,'10. Свод Перечней'!C:H,6,0),""))&gt;1,IFERROR(VLOOKUP(C30,'10. Свод Перечней'!C:H,6,0),""),"")</f>
        <v/>
      </c>
    </row>
    <row r="31" spans="1:8" s="2" customFormat="1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Огурцы свежие (короткоплодные, среднеплодные, длинноплодные)</v>
      </c>
      <c r="C31" s="20" t="str">
        <f t="array" ref="C31">IFERROR(INDEX('10. Свод Перечней'!$C$4:$C$529,SMALL(IF("ЗВ"='10. Свод Перечней'!$I$4:$Q$529,ROW('10. Свод Перечней'!$C$4:$C$529)-3,""),ROW()-6)),"")</f>
        <v>Огурцы тип 3</v>
      </c>
      <c r="D31" s="20" t="str">
        <f>IFERROR(VLOOKUP(C31,'10. Свод Перечней'!C:H,2,0),"")</f>
        <v>01.13.32.000</v>
      </c>
      <c r="E31" s="20" t="str">
        <f>IFERROR(VLOOKUP(C31,'10. Свод Перечней'!C:H,3,0),"")</f>
        <v>002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20" t="str">
        <f>IF(LEN(IFERROR(VLOOKUP(C31,'10. Свод Перечней'!C:H,6,0),""))&gt;1,IFERROR(VLOOKUP(C31,'10. Свод Перечней'!C:H,6,0),""),"")</f>
        <v>01.13.32.000-00000001, 01.13.32.000-00000002, 01.13.32.000-00000003</v>
      </c>
    </row>
    <row r="32" spans="1:8" s="2" customFormat="1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Огурцы свежие (короткоплодные, среднеплодные, длинноплодные)</v>
      </c>
      <c r="C32" s="20" t="str">
        <f t="array" ref="C32">IFERROR(INDEX('10. Свод Перечней'!$C$4:$C$529,SMALL(IF("ЗВ"='10. Свод Перечней'!$I$4:$Q$529,ROW('10. Свод Перечней'!$C$4:$C$529)-3,""),ROW()-6)),"")</f>
        <v>Огурцы тип 6</v>
      </c>
      <c r="D32" s="20" t="str">
        <f>IFERROR(VLOOKUP(C32,'10. Свод Перечней'!C:H,2,0),"")</f>
        <v>01.13.32.000</v>
      </c>
      <c r="E32" s="20" t="str">
        <f>IFERROR(VLOOKUP(C32,'10. Свод Перечней'!C:H,3,0),"")</f>
        <v>003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20" t="str">
        <f>IF(LEN(IFERROR(VLOOKUP(C32,'10. Свод Перечней'!C:H,6,0),""))&gt;1,IFERROR(VLOOKUP(C32,'10. Свод Перечней'!C:H,6,0),""),"")</f>
        <v>01.13.32.000-00000001, 01.13.32.000-00000002, 01.13.32.000-00000003</v>
      </c>
    </row>
    <row r="33" spans="1:8" s="2" customFormat="1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Баклажаны свежие</v>
      </c>
      <c r="C33" s="20" t="str">
        <f t="array" ref="C33">IFERROR(INDEX('10. Свод Перечней'!$C$4:$C$529,SMALL(IF("ЗВ"='10. Свод Перечней'!$I$4:$Q$529,ROW('10. Свод Перечней'!$C$4:$C$529)-3,""),ROW()-6)),"")</f>
        <v>Баклажаны тип 1</v>
      </c>
      <c r="D33" s="20" t="str">
        <f>IFERROR(VLOOKUP(C33,'10. Свод Перечней'!C:H,2,0),"")</f>
        <v>01.13.33.000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20" t="str">
        <f>IF(LEN(IFERROR(VLOOKUP(C33,'10. Свод Перечней'!C:H,6,0),""))&gt;1,IFERROR(VLOOKUP(C33,'10. Свод Перечней'!C:H,6,0),""),"")</f>
        <v>01.13.33.000-00000002</v>
      </c>
    </row>
    <row r="34" spans="1:8" s="2" customFormat="1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Томаты свежие</v>
      </c>
      <c r="C34" s="20" t="str">
        <f t="array" ref="C34">IFERROR(INDEX('10. Свод Перечней'!$C$4:$C$529,SMALL(IF("ЗВ"='10. Свод Перечней'!$I$4:$Q$529,ROW('10. Свод Перечней'!$C$4:$C$529)-3,""),ROW()-6)),"")</f>
        <v>Томаты (помидоры) тип 1</v>
      </c>
      <c r="D34" s="20" t="str">
        <f>IFERROR(VLOOKUP(C34,'10. Свод Перечней'!C:H,2,0),"")</f>
        <v>01.13.34.000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20" t="str">
        <f>IF(LEN(IFERROR(VLOOKUP(C34,'10. Свод Перечней'!C:H,6,0),""))&gt;1,IFERROR(VLOOKUP(C34,'10. Свод Перечней'!C:H,6,0),""),"")</f>
        <v>01.13.34.000-00000001, 01.13.34.000-00000002, 01.13.34.000-00000003, 01.13.34.000-00000004</v>
      </c>
    </row>
    <row r="35" spans="1:8" s="2" customFormat="1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Томаты свежие</v>
      </c>
      <c r="C35" s="20" t="str">
        <f t="array" ref="C35">IFERROR(INDEX('10. Свод Перечней'!$C$4:$C$529,SMALL(IF("ЗВ"='10. Свод Перечней'!$I$4:$Q$529,ROW('10. Свод Перечней'!$C$4:$C$529)-3,""),ROW()-6)),"")</f>
        <v>Томаты (помидоры) тип 3</v>
      </c>
      <c r="D35" s="20" t="str">
        <f>IFERROR(VLOOKUP(C35,'10. Свод Перечней'!C:H,2,0),"")</f>
        <v>01.13.34.000</v>
      </c>
      <c r="E35" s="20" t="str">
        <f>IFERROR(VLOOKUP(C35,'10. Свод Перечней'!C:H,3,0),"")</f>
        <v>002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20" t="str">
        <f>IF(LEN(IFERROR(VLOOKUP(C35,'10. Свод Перечней'!C:H,6,0),""))&gt;1,IFERROR(VLOOKUP(C35,'10. Свод Перечней'!C:H,6,0),""),"")</f>
        <v>01.13.34.000-00000001, 01.13.34.000-00000002, 01.13.34.000-00000003, 01.13.34.000-00000004</v>
      </c>
    </row>
    <row r="36" spans="1:8" s="2" customFormat="1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Кабачки свежие</v>
      </c>
      <c r="C36" s="20" t="str">
        <f t="array" ref="C36">IFERROR(INDEX('10. Свод Перечней'!$C$4:$C$529,SMALL(IF("ЗВ"='10. Свод Перечней'!$I$4:$Q$529,ROW('10. Свод Перечней'!$C$4:$C$529)-3,""),ROW()-6)),"")</f>
        <v>Кабачки тип 1</v>
      </c>
      <c r="D36" s="20" t="str">
        <f>IFERROR(VLOOKUP(C36,'10. Свод Перечней'!C:H,2,0),"")</f>
        <v>01.13.39.110</v>
      </c>
      <c r="E36" s="20" t="str">
        <f>IFERROR(VLOOKUP(C36,'10. Свод Перечней'!C:H,3,0),"")</f>
        <v>001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20" t="str">
        <f>IF(LEN(IFERROR(VLOOKUP(C36,'10. Свод Перечней'!C:H,6,0),""))&gt;1,IFERROR(VLOOKUP(C36,'10. Свод Перечней'!C:H,6,0),""),"")</f>
        <v>01.13.39.110-00000003</v>
      </c>
    </row>
    <row r="37" spans="1:8" s="2" customFormat="1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>Кабачки свежие</v>
      </c>
      <c r="C37" s="20" t="str">
        <f t="array" ref="C37">IFERROR(INDEX('10. Свод Перечней'!$C$4:$C$529,SMALL(IF("ЗВ"='10. Свод Перечней'!$I$4:$Q$529,ROW('10. Свод Перечней'!$C$4:$C$529)-3,""),ROW()-6)),"")</f>
        <v>Кабачки тип 2</v>
      </c>
      <c r="D37" s="20" t="str">
        <f>IFERROR(VLOOKUP(C37,'10. Свод Перечней'!C:H,2,0),"")</f>
        <v>01.13.39.110</v>
      </c>
      <c r="E37" s="20" t="str">
        <f>IFERROR(VLOOKUP(C37,'10. Свод Перечней'!C:H,3,0),"")</f>
        <v>002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20" t="str">
        <f>IF(LEN(IFERROR(VLOOKUP(C37,'10. Свод Перечней'!C:H,6,0),""))&gt;1,IFERROR(VLOOKUP(C37,'10. Свод Перечней'!C:H,6,0),""),"")</f>
        <v>01.13.39.110-00000002</v>
      </c>
    </row>
    <row r="38" spans="1:8" s="2" customFormat="1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Тыква свежая продовольственная</v>
      </c>
      <c r="C38" s="20" t="str">
        <f t="array" ref="C38">IFERROR(INDEX('10. Свод Перечней'!$C$4:$C$529,SMALL(IF("ЗВ"='10. Свод Перечней'!$I$4:$Q$529,ROW('10. Свод Перечней'!$C$4:$C$529)-3,""),ROW()-6)),"")</f>
        <v>Тыква продовольственная тип 1</v>
      </c>
      <c r="D38" s="20" t="str">
        <f>IFERROR(VLOOKUP(C38,'10. Свод Перечней'!C:H,2,0),"")</f>
        <v>01.13.39.130</v>
      </c>
      <c r="E38" s="20" t="str">
        <f>IFERROR(VLOOKUP(C38,'10. Свод Перечней'!C:H,3,0),"")</f>
        <v>001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20" t="str">
        <f>IF(LEN(IFERROR(VLOOKUP(C38,'10. Свод Перечней'!C:H,6,0),""))&gt;1,IFERROR(VLOOKUP(C38,'10. Свод Перечней'!C:H,6,0),""),"")</f>
        <v/>
      </c>
    </row>
    <row r="39" spans="1:8" s="2" customFormat="1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>Перец сладкий свежий</v>
      </c>
      <c r="C39" s="20" t="str">
        <f t="array" ref="C39">IFERROR(INDEX('10. Свод Перечней'!$C$4:$C$529,SMALL(IF("ЗВ"='10. Свод Перечней'!$I$4:$Q$529,ROW('10. Свод Перечней'!$C$4:$C$529)-3,""),ROW()-6)),"")</f>
        <v>Перец сладкий тип 1</v>
      </c>
      <c r="D39" s="20" t="str">
        <f>IFERROR(VLOOKUP(C39,'10. Свод Перечней'!C:H,2,0),"")</f>
        <v>01.13.39.190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20" t="str">
        <f>IF(LEN(IFERROR(VLOOKUP(C39,'10. Свод Перечней'!C:H,6,0),""))&gt;1,IFERROR(VLOOKUP(C39,'10. Свод Перечней'!C:H,6,0),""),"")</f>
        <v/>
      </c>
    </row>
    <row r="40" spans="1:8" s="2" customFormat="1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Морковь столовая свежая</v>
      </c>
      <c r="C40" s="20" t="str">
        <f t="array" ref="C40">IFERROR(INDEX('10. Свод Перечней'!$C$4:$C$529,SMALL(IF("ЗВ"='10. Свод Перечней'!$I$4:$Q$529,ROW('10. Свод Перечней'!$C$4:$C$529)-3,""),ROW()-6)),"")</f>
        <v>Морковь столовая тип 1</v>
      </c>
      <c r="D40" s="20" t="str">
        <f>IFERROR(VLOOKUP(C40,'10. Свод Перечней'!C:H,2,0),"")</f>
        <v>01.13.41.110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20" t="str">
        <f>IF(LEN(IFERROR(VLOOKUP(C40,'10. Свод Перечней'!C:H,6,0),""))&gt;1,IFERROR(VLOOKUP(C40,'10. Свод Перечней'!C:H,6,0),""),"")</f>
        <v>01.13.41.110-00000003</v>
      </c>
    </row>
    <row r="41" spans="1:8" s="2" customFormat="1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Морковь столовая свежая</v>
      </c>
      <c r="C41" s="20" t="str">
        <f t="array" ref="C41">IFERROR(INDEX('10. Свод Перечней'!$C$4:$C$529,SMALL(IF("ЗВ"='10. Свод Перечней'!$I$4:$Q$529,ROW('10. Свод Перечней'!$C$4:$C$529)-3,""),ROW()-6)),"")</f>
        <v>Морковь столовая тип 4</v>
      </c>
      <c r="D41" s="20" t="str">
        <f>IFERROR(VLOOKUP(C41,'10. Свод Перечней'!C:H,2,0),"")</f>
        <v>01.13.41.110</v>
      </c>
      <c r="E41" s="20" t="str">
        <f>IFERROR(VLOOKUP(C41,'10. Свод Перечней'!C:H,3,0),"")</f>
        <v>003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20" t="str">
        <f>IF(LEN(IFERROR(VLOOKUP(C41,'10. Свод Перечней'!C:H,6,0),""))&gt;1,IFERROR(VLOOKUP(C41,'10. Свод Перечней'!C:H,6,0),""),"")</f>
        <v>01.13.41.110-00000003</v>
      </c>
    </row>
    <row r="42" spans="1:8" s="2" customFormat="1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 xml:space="preserve">Репа столовая свежая </v>
      </c>
      <c r="C42" s="20" t="str">
        <f t="array" ref="C42">IFERROR(INDEX('10. Свод Перечней'!$C$4:$C$529,SMALL(IF("ЗВ"='10. Свод Перечней'!$I$4:$Q$529,ROW('10. Свод Перечней'!$C$4:$C$529)-3,""),ROW()-6)),"")</f>
        <v>Репа столовая тип 1</v>
      </c>
      <c r="D42" s="20" t="str">
        <f>IFERROR(VLOOKUP(C42,'10. Свод Перечней'!C:H,2,0),"")</f>
        <v>01.13.41.120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2" s="20" t="str">
        <f>IF(LEN(IFERROR(VLOOKUP(C42,'10. Свод Перечней'!C:H,6,0),""))&gt;1,IFERROR(VLOOKUP(C42,'10. Свод Перечней'!C:H,6,0),""),"")</f>
        <v/>
      </c>
    </row>
    <row r="43" spans="1:8" s="2" customFormat="1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>Репа столовая свежая</v>
      </c>
      <c r="C43" s="20" t="str">
        <f t="array" ref="C43">IFERROR(INDEX('10. Свод Перечней'!$C$4:$C$529,SMALL(IF("ЗВ"='10. Свод Перечней'!$I$4:$Q$529,ROW('10. Свод Перечней'!$C$4:$C$529)-3,""),ROW()-6)),"")</f>
        <v>Репа столовая тип 2</v>
      </c>
      <c r="D43" s="20" t="str">
        <f>IFERROR(VLOOKUP(C43,'10. Свод Перечней'!C:H,2,0),"")</f>
        <v>01.13.41.120</v>
      </c>
      <c r="E43" s="20" t="str">
        <f>IFERROR(VLOOKUP(C43,'10. Свод Перечней'!C:H,3,0),"")</f>
        <v>002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3" s="20" t="str">
        <f>IF(LEN(IFERROR(VLOOKUP(C43,'10. Свод Перечней'!C:H,6,0),""))&gt;1,IFERROR(VLOOKUP(C43,'10. Свод Перечней'!C:H,6,0),""),"")</f>
        <v/>
      </c>
    </row>
    <row r="44" spans="1:8" s="2" customFormat="1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 xml:space="preserve">Брюква свежая столовая </v>
      </c>
      <c r="C44" s="20" t="str">
        <f t="array" ref="C44">IFERROR(INDEX('10. Свод Перечней'!$C$4:$C$529,SMALL(IF("ЗВ"='10. Свод Перечней'!$I$4:$Q$529,ROW('10. Свод Перечней'!$C$4:$C$529)-3,""),ROW()-6)),"")</f>
        <v>Брюква столовая тип 1</v>
      </c>
      <c r="D44" s="20" t="str">
        <f>IFERROR(VLOOKUP(C44,'10. Свод Перечней'!C:H,2,0),"")</f>
        <v>01.13.41.130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20" t="str">
        <f>IF(LEN(IFERROR(VLOOKUP(C44,'10. Свод Перечней'!C:H,6,0),""))&gt;1,IFERROR(VLOOKUP(C44,'10. Свод Перечней'!C:H,6,0),""),"")</f>
        <v/>
      </c>
    </row>
    <row r="45" spans="1:8" s="2" customFormat="1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Чеснок свежий</v>
      </c>
      <c r="C45" s="20" t="str">
        <f t="array" ref="C45">IFERROR(INDEX('10. Свод Перечней'!$C$4:$C$529,SMALL(IF("ЗВ"='10. Свод Перечней'!$I$4:$Q$529,ROW('10. Свод Перечней'!$C$4:$C$529)-3,""),ROW()-6)),"")</f>
        <v>Чеснок свежий тип 1</v>
      </c>
      <c r="D45" s="20" t="str">
        <f>IFERROR(VLOOKUP(C45,'10. Свод Перечней'!C:H,2,0),"")</f>
        <v>01.13.42.000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20" t="str">
        <f>IF(LEN(IFERROR(VLOOKUP(C45,'10. Свод Перечней'!C:H,6,0),""))&gt;1,IFERROR(VLOOKUP(C45,'10. Свод Перечней'!C:H,6,0),""),"")</f>
        <v>01.13.42.000-00000003</v>
      </c>
    </row>
    <row r="46" spans="1:8" s="2" customFormat="1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Чеснок свежий</v>
      </c>
      <c r="C46" s="20" t="str">
        <f t="array" ref="C46">IFERROR(INDEX('10. Свод Перечней'!$C$4:$C$529,SMALL(IF("ЗВ"='10. Свод Перечней'!$I$4:$Q$529,ROW('10. Свод Перечней'!$C$4:$C$529)-3,""),ROW()-6)),"")</f>
        <v>Чеснок свежий тип 2</v>
      </c>
      <c r="D46" s="20" t="str">
        <f>IFERROR(VLOOKUP(C46,'10. Свод Перечней'!C:H,2,0),"")</f>
        <v>01.13.42.000</v>
      </c>
      <c r="E46" s="20" t="str">
        <f>IFERROR(VLOOKUP(C46,'10. Свод Перечней'!C:H,3,0),"")</f>
        <v>002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20" t="str">
        <f>IF(LEN(IFERROR(VLOOKUP(C46,'10. Свод Перечней'!C:H,6,0),""))&gt;1,IFERROR(VLOOKUP(C46,'10. Свод Перечней'!C:H,6,0),""),"")</f>
        <v>01.13.42.000-00000002</v>
      </c>
    </row>
    <row r="47" spans="1:8" s="2" customFormat="1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Лук репчатый свежий</v>
      </c>
      <c r="C47" s="20" t="str">
        <f t="array" ref="C47">IFERROR(INDEX('10. Свод Перечней'!$C$4:$C$529,SMALL(IF("ЗВ"='10. Свод Перечней'!$I$4:$Q$529,ROW('10. Свод Перечней'!$C$4:$C$529)-3,""),ROW()-6)),"")</f>
        <v>Лук репчатый тип 1</v>
      </c>
      <c r="D47" s="20" t="str">
        <f>IFERROR(VLOOKUP(C47,'10. Свод Перечней'!C:H,2,0),"")</f>
        <v>01.13.43.110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20" t="str">
        <f>IF(LEN(IFERROR(VLOOKUP(C47,'10. Свод Перечней'!C:H,6,0),""))&gt;1,IFERROR(VLOOKUP(C47,'10. Свод Перечней'!C:H,6,0),""),"")</f>
        <v>01.13.43.110-00000002</v>
      </c>
    </row>
    <row r="48" spans="1:8" s="2" customFormat="1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Лук репчатый свежий**</v>
      </c>
      <c r="C48" s="20" t="str">
        <f t="array" ref="C48">IFERROR(INDEX('10. Свод Перечней'!$C$4:$C$529,SMALL(IF("ЗВ"='10. Свод Перечней'!$I$4:$Q$529,ROW('10. Свод Перечней'!$C$4:$C$529)-3,""),ROW()-6)),"")</f>
        <v>Лук репчатый тип 2</v>
      </c>
      <c r="D48" s="20" t="str">
        <f>IFERROR(VLOOKUP(C48,'10. Свод Перечней'!C:H,2,0),"")</f>
        <v>01.13.43.110</v>
      </c>
      <c r="E48" s="20" t="str">
        <f>IFERROR(VLOOKUP(C48,'10. Свод Перечней'!C:H,3,0),"")</f>
        <v>002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20" t="str">
        <f>IF(LEN(IFERROR(VLOOKUP(C48,'10. Свод Перечней'!C:H,6,0),""))&gt;1,IFERROR(VLOOKUP(C48,'10. Свод Перечней'!C:H,6,0),""),"")</f>
        <v>01.13.43.110-00000002</v>
      </c>
    </row>
    <row r="49" spans="1:9" s="2" customFormat="1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Лук порей свежий</v>
      </c>
      <c r="C49" s="20" t="str">
        <f t="array" ref="C49">IFERROR(INDEX('10. Свод Перечней'!$C$4:$C$529,SMALL(IF("ЗВ"='10. Свод Перечней'!$I$4:$Q$529,ROW('10. Свод Перечней'!$C$4:$C$529)-3,""),ROW()-6)),"")</f>
        <v>Лук порей тип 1</v>
      </c>
      <c r="D49" s="20" t="str">
        <f>IFERROR(VLOOKUP(C49,'10. Свод Перечней'!C:H,2,0),"")</f>
        <v>01.13.44.000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20" t="str">
        <f>IF(LEN(IFERROR(VLOOKUP(C49,'10. Свод Перечней'!C:H,6,0),""))&gt;1,IFERROR(VLOOKUP(C49,'10. Свод Перечней'!C:H,6,0),""),"")</f>
        <v/>
      </c>
    </row>
    <row r="50" spans="1:9" s="2" customFormat="1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Лук зелёный свежий</v>
      </c>
      <c r="C50" s="20" t="str">
        <f t="array" ref="C50">IFERROR(INDEX('10. Свод Перечней'!$C$4:$C$529,SMALL(IF("ЗВ"='10. Свод Перечней'!$I$4:$Q$529,ROW('10. Свод Перечней'!$C$4:$C$529)-3,""),ROW()-6)),"")</f>
        <v>Лук свежий зеленый тип 1</v>
      </c>
      <c r="D50" s="20" t="str">
        <f>IFERROR(VLOOKUP(C50,'10. Свод Перечней'!C:H,2,0),"")</f>
        <v>01.13.43.190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50" s="20" t="str">
        <f>IF(LEN(IFERROR(VLOOKUP(C50,'10. Свод Перечней'!C:H,6,0),""))&gt;1,IFERROR(VLOOKUP(C50,'10. Свод Перечней'!C:H,6,0),""),"")</f>
        <v>01.13.43.190-00000002</v>
      </c>
    </row>
    <row r="51" spans="1:9" s="2" customFormat="1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>Свекла столовая свежая</v>
      </c>
      <c r="C51" s="20" t="str">
        <f t="array" ref="C51">IFERROR(INDEX('10. Свод Перечней'!$C$4:$C$529,SMALL(IF("ЗВ"='10. Свод Перечней'!$I$4:$Q$529,ROW('10. Свод Перечней'!$C$4:$C$529)-3,""),ROW()-6)),"")</f>
        <v>Свекла столовая тип 1</v>
      </c>
      <c r="D51" s="20" t="str">
        <f>IFERROR(VLOOKUP(C51,'10. Свод Перечней'!C:H,2,0),"")</f>
        <v>01.13.49.110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20" t="str">
        <f>IF(LEN(IFERROR(VLOOKUP(C51,'10. Свод Перечней'!C:H,6,0),""))&gt;1,IFERROR(VLOOKUP(C51,'10. Свод Перечней'!C:H,6,0),""),"")</f>
        <v>01.13.49.110-00000003</v>
      </c>
    </row>
    <row r="52" spans="1:9" s="2" customFormat="1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>Свекла столовая свежая</v>
      </c>
      <c r="C52" s="20" t="str">
        <f t="array" ref="C52">IFERROR(INDEX('10. Свод Перечней'!$C$4:$C$529,SMALL(IF("ЗВ"='10. Свод Перечней'!$I$4:$Q$529,ROW('10. Свод Перечней'!$C$4:$C$529)-3,""),ROW()-6)),"")</f>
        <v>Свекла столовая тип 2</v>
      </c>
      <c r="D52" s="20" t="str">
        <f>IFERROR(VLOOKUP(C52,'10. Свод Перечней'!C:H,2,0),"")</f>
        <v>01.13.49.110</v>
      </c>
      <c r="E52" s="20" t="str">
        <f>IFERROR(VLOOKUP(C52,'10. Свод Перечней'!C:H,3,0),"")</f>
        <v>002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20" t="str">
        <f>IF(LEN(IFERROR(VLOOKUP(C52,'10. Свод Перечней'!C:H,6,0),""))&gt;1,IFERROR(VLOOKUP(C52,'10. Свод Перечней'!C:H,6,0),""),"")</f>
        <v>01.13.49.110-00000003</v>
      </c>
    </row>
    <row r="53" spans="1:9" s="2" customFormat="1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Сельдерей свежий корневой</v>
      </c>
      <c r="C53" s="20" t="str">
        <f t="array" ref="C53">IFERROR(INDEX('10. Свод Перечней'!$C$4:$C$529,SMALL(IF("ЗВ"='10. Свод Перечней'!$I$4:$Q$529,ROW('10. Свод Перечней'!$C$4:$C$529)-3,""),ROW()-6)),"")</f>
        <v>Сельдерей тип 3</v>
      </c>
      <c r="D53" s="20" t="str">
        <f>IFERROR(VLOOKUP(C53,'10. Свод Перечней'!C:H,2,0),"")</f>
        <v>01.13.49.190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53" s="20" t="str">
        <f>IF(LEN(IFERROR(VLOOKUP(C53,'10. Свод Перечней'!C:H,6,0),""))&gt;1,IFERROR(VLOOKUP(C53,'10. Свод Перечней'!C:H,6,0),""),"")</f>
        <v/>
      </c>
    </row>
    <row r="54" spans="1:9" s="2" customFormat="1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Картофель продовольственный ранний (поступающий в продажу сразу после сбора до 01 сентября)</v>
      </c>
      <c r="C54" s="20" t="str">
        <f t="array" ref="C54">IFERROR(INDEX('10. Свод Перечней'!$C$4:$C$529,SMALL(IF("ЗВ"='10. Свод Перечней'!$I$4:$Q$529,ROW('10. Свод Перечней'!$C$4:$C$529)-3,""),ROW()-6)),"")</f>
        <v>Картофель продовольственный тип 1</v>
      </c>
      <c r="D54" s="20" t="str">
        <f>IFERROR(VLOOKUP(C54,'10. Свод Перечней'!C:H,2,0),"")</f>
        <v>01.13.51.110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4" s="20" t="str">
        <f>IF(LEN(IFERROR(VLOOKUP(C54,'10. Свод Перечней'!C:H,6,0),""))&gt;1,IFERROR(VLOOKUP(C54,'10. Свод Перечней'!C:H,6,0),""),"")</f>
        <v>01.13.51.000-00000002</v>
      </c>
    </row>
    <row r="55" spans="1:9" s="2" customFormat="1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Картофель продовольственный поздний (поступающий в продажу с 01 сентября)</v>
      </c>
      <c r="C55" s="20" t="str">
        <f t="array" ref="C55">IFERROR(INDEX('10. Свод Перечней'!$C$4:$C$529,SMALL(IF("ЗВ"='10. Свод Перечней'!$I$4:$Q$529,ROW('10. Свод Перечней'!$C$4:$C$529)-3,""),ROW()-6)),"")</f>
        <v>Картофель продовольственный тип 2</v>
      </c>
      <c r="D55" s="20" t="str">
        <f>IFERROR(VLOOKUP(C55,'10. Свод Перечней'!C:H,2,0),"")</f>
        <v>01.13.51.120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5" s="20" t="str">
        <f>IF(LEN(IFERROR(VLOOKUP(C55,'10. Свод Перечней'!C:H,6,0),""))&gt;1,IFERROR(VLOOKUP(C55,'10. Свод Перечней'!C:H,6,0),""),"")</f>
        <v>01.13.51.000-00000002</v>
      </c>
    </row>
    <row r="56" spans="1:9" s="2" customFormat="1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Картофель свежий очищенный**</v>
      </c>
      <c r="C56" s="20" t="str">
        <f t="array" ref="C56">IFERROR(INDEX('10. Свод Перечней'!$C$4:$C$529,SMALL(IF("ЗВ"='10. Свод Перечней'!$I$4:$Q$529,ROW('10. Свод Перечней'!$C$4:$C$529)-3,""),ROW()-6)),"")</f>
        <v>Картофель продовольственный тип 3</v>
      </c>
      <c r="D56" s="20" t="str">
        <f>IFERROR(VLOOKUP(C56,'10. Свод Перечней'!C:H,2,0),"")</f>
        <v>01.13.90.000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6" s="20" t="str">
        <f>IF(LEN(IFERROR(VLOOKUP(C56,'10. Свод Перечней'!C:H,6,0),""))&gt;1,IFERROR(VLOOKUP(C56,'10. Свод Перечней'!C:H,6,0),""),"")</f>
        <v>01.13.51.000-00000002</v>
      </c>
    </row>
    <row r="57" spans="1:9" s="1" customFormat="1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 xml:space="preserve">Виноград свежий столовый </v>
      </c>
      <c r="C57" s="20" t="str">
        <f t="array" ref="C57">IFERROR(INDEX('10. Свод Перечней'!$C$4:$C$529,SMALL(IF("ЗВ"='10. Свод Перечней'!$I$4:$Q$529,ROW('10. Свод Перечней'!$C$4:$C$529)-3,""),ROW()-6)),"")</f>
        <v>Виноград столовый свежий тип 1</v>
      </c>
      <c r="D57" s="20" t="str">
        <f>IFERROR(VLOOKUP(C57,'10. Свод Перечней'!C:H,2,0),"")</f>
        <v>01.21.11.000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7" s="20" t="str">
        <f>IF(LEN(IFERROR(VLOOKUP(C57,'10. Свод Перечней'!C:H,6,0),""))&gt;1,IFERROR(VLOOKUP(C57,'10. Свод Перечней'!C:H,6,0),""),"")</f>
        <v>01.21.11.000-00000002</v>
      </c>
      <c r="I57" s="2"/>
    </row>
    <row r="58" spans="1:9" s="1" customFormat="1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 xml:space="preserve">Бананы свежие весовые </v>
      </c>
      <c r="C58" s="20" t="str">
        <f t="array" ref="C58">IFERROR(INDEX('10. Свод Перечней'!$C$4:$C$529,SMALL(IF("ЗВ"='10. Свод Перечней'!$I$4:$Q$529,ROW('10. Свод Перечней'!$C$4:$C$529)-3,""),ROW()-6)),"")</f>
        <v>Бананы тип 1</v>
      </c>
      <c r="D58" s="20" t="str">
        <f>IFERROR(VLOOKUP(C58,'10. Свод Перечней'!C:H,2,0),"")</f>
        <v>01.22.12.000</v>
      </c>
      <c r="E58" s="20" t="str">
        <f>IFERROR(VLOOKUP(C58,'10. Свод Перечней'!C:H,3,0),"")</f>
        <v>001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8" s="20" t="str">
        <f>IF(LEN(IFERROR(VLOOKUP(C58,'10. Свод Перечней'!C:H,6,0),""))&gt;1,IFERROR(VLOOKUP(C58,'10. Свод Перечней'!C:H,6,0),""),"")</f>
        <v>01.22.12.000-00000002</v>
      </c>
      <c r="I58" s="2"/>
    </row>
    <row r="59" spans="1:9" s="3" customFormat="1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Лимоны свежие</v>
      </c>
      <c r="C59" s="20" t="str">
        <f t="array" ref="C59">IFERROR(INDEX('10. Свод Перечней'!$C$4:$C$529,SMALL(IF("ЗВ"='10. Свод Перечней'!$I$4:$Q$529,ROW('10. Свод Перечней'!$C$4:$C$529)-3,""),ROW()-6)),"")</f>
        <v>Лимоны тип 1</v>
      </c>
      <c r="D59" s="20" t="str">
        <f>IFERROR(VLOOKUP(C59,'10. Свод Перечней'!C:H,2,0),"")</f>
        <v>01.23.12.000</v>
      </c>
      <c r="E59" s="20" t="str">
        <f>IFERROR(VLOOKUP(C59,'10. Свод Перечней'!C:H,3,0),"")</f>
        <v>001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9" s="20" t="str">
        <f>IF(LEN(IFERROR(VLOOKUP(C59,'10. Свод Перечней'!C:H,6,0),""))&gt;1,IFERROR(VLOOKUP(C59,'10. Свод Перечней'!C:H,6,0),""),"")</f>
        <v>01.23.12.000-00000002</v>
      </c>
      <c r="I59" s="2"/>
    </row>
    <row r="60" spans="1:9" s="3" customFormat="1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>Лимоны свежие</v>
      </c>
      <c r="C60" s="20" t="str">
        <f t="array" ref="C60">IFERROR(INDEX('10. Свод Перечней'!$C$4:$C$529,SMALL(IF("ЗВ"='10. Свод Перечней'!$I$4:$Q$529,ROW('10. Свод Перечней'!$C$4:$C$529)-3,""),ROW()-6)),"")</f>
        <v>Лимоны тип 2</v>
      </c>
      <c r="D60" s="20" t="str">
        <f>IFERROR(VLOOKUP(C60,'10. Свод Перечней'!C:H,2,0),"")</f>
        <v>01.23.12.000</v>
      </c>
      <c r="E60" s="20" t="str">
        <f>IFERROR(VLOOKUP(C60,'10. Свод Перечней'!C:H,3,0),"")</f>
        <v>002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20" t="str">
        <f>IF(LEN(IFERROR(VLOOKUP(C60,'10. Свод Перечней'!C:H,6,0),""))&gt;1,IFERROR(VLOOKUP(C60,'10. Свод Перечней'!C:H,6,0),""),"")</f>
        <v>01.23.12.000-00000003</v>
      </c>
      <c r="I60" s="2"/>
    </row>
    <row r="61" spans="1:9" s="3" customFormat="1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>Апельсины свежие</v>
      </c>
      <c r="C61" s="20" t="str">
        <f t="array" ref="C61">IFERROR(INDEX('10. Свод Перечней'!$C$4:$C$529,SMALL(IF("ЗВ"='10. Свод Перечней'!$I$4:$Q$529,ROW('10. Свод Перечней'!$C$4:$C$529)-3,""),ROW()-6)),"")</f>
        <v>Апельсины тип 1</v>
      </c>
      <c r="D61" s="20" t="str">
        <f>IFERROR(VLOOKUP(C61,'10. Свод Перечней'!C:H,2,0),"")</f>
        <v>01.23.13.000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20" t="str">
        <f>IF(LEN(IFERROR(VLOOKUP(C61,'10. Свод Перечней'!C:H,6,0),""))&gt;1,IFERROR(VLOOKUP(C61,'10. Свод Перечней'!C:H,6,0),""),"")</f>
        <v>01.23.13.000-00000002</v>
      </c>
      <c r="I61" s="2"/>
    </row>
    <row r="62" spans="1:9" s="3" customFormat="1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>Апельсины свежие</v>
      </c>
      <c r="C62" s="20" t="str">
        <f t="array" ref="C62">IFERROR(INDEX('10. Свод Перечней'!$C$4:$C$529,SMALL(IF("ЗВ"='10. Свод Перечней'!$I$4:$Q$529,ROW('10. Свод Перечней'!$C$4:$C$529)-3,""),ROW()-6)),"")</f>
        <v>Апельсины тип 2</v>
      </c>
      <c r="D62" s="20" t="str">
        <f>IFERROR(VLOOKUP(C62,'10. Свод Перечней'!C:H,2,0),"")</f>
        <v>01.23.13.000</v>
      </c>
      <c r="E62" s="20" t="str">
        <f>IFERROR(VLOOKUP(C62,'10. Свод Перечней'!C:H,3,0),"")</f>
        <v>002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20" t="str">
        <f>IF(LEN(IFERROR(VLOOKUP(C62,'10. Свод Перечней'!C:H,6,0),""))&gt;1,IFERROR(VLOOKUP(C62,'10. Свод Перечней'!C:H,6,0),""),"")</f>
        <v>01.23.13.000-00000003</v>
      </c>
      <c r="I62" s="2"/>
    </row>
    <row r="63" spans="1:9" s="3" customFormat="1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Мандарины свежие</v>
      </c>
      <c r="C63" s="20" t="str">
        <f t="array" ref="C63">IFERROR(INDEX('10. Свод Перечней'!$C$4:$C$529,SMALL(IF("ЗВ"='10. Свод Перечней'!$I$4:$Q$529,ROW('10. Свод Перечней'!$C$4:$C$529)-3,""),ROW()-6)),"")</f>
        <v>Мандарины тип 1</v>
      </c>
      <c r="D63" s="20" t="str">
        <f>IFERROR(VLOOKUP(C63,'10. Свод Перечней'!C:H,2,0),"")</f>
        <v>01.23.14.000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20" t="str">
        <f>IF(LEN(IFERROR(VLOOKUP(C63,'10. Свод Перечней'!C:H,6,0),""))&gt;1,IFERROR(VLOOKUP(C63,'10. Свод Перечней'!C:H,6,0),""),"")</f>
        <v>01.23.14.000-00000002</v>
      </c>
      <c r="I63" s="2"/>
    </row>
    <row r="64" spans="1:9" s="3" customFormat="1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Мандарины свежие</v>
      </c>
      <c r="C64" s="20" t="str">
        <f t="array" ref="C64">IFERROR(INDEX('10. Свод Перечней'!$C$4:$C$529,SMALL(IF("ЗВ"='10. Свод Перечней'!$I$4:$Q$529,ROW('10. Свод Перечней'!$C$4:$C$529)-3,""),ROW()-6)),"")</f>
        <v>Мандарины тип 2</v>
      </c>
      <c r="D64" s="20" t="str">
        <f>IFERROR(VLOOKUP(C64,'10. Свод Перечней'!C:H,2,0),"")</f>
        <v>01.23.14.000</v>
      </c>
      <c r="E64" s="20" t="str">
        <f>IFERROR(VLOOKUP(C64,'10. Свод Перечней'!C:H,3,0),"")</f>
        <v>002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20" t="str">
        <f>IF(LEN(IFERROR(VLOOKUP(C64,'10. Свод Перечней'!C:H,6,0),""))&gt;1,IFERROR(VLOOKUP(C64,'10. Свод Перечней'!C:H,6,0),""),"")</f>
        <v>01.23.14.000-00000003</v>
      </c>
      <c r="I64" s="2"/>
    </row>
    <row r="65" spans="1:9" s="3" customFormat="1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Яблоки свежие</v>
      </c>
      <c r="C65" s="20" t="str">
        <f t="array" ref="C65">IFERROR(INDEX('10. Свод Перечней'!$C$4:$C$529,SMALL(IF("ЗВ"='10. Свод Перечней'!$I$4:$Q$529,ROW('10. Свод Перечней'!$C$4:$C$529)-3,""),ROW()-6)),"")</f>
        <v>Яблоки тип 3</v>
      </c>
      <c r="D65" s="20" t="str">
        <f>IFERROR(VLOOKUP(C65,'10. Свод Перечней'!C:H,2,0),"")</f>
        <v>01.24.10.000</v>
      </c>
      <c r="E65" s="20" t="str">
        <f>IFERROR(VLOOKUP(C65,'10. Свод Перечней'!C:H,3,0),"")</f>
        <v>003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5" s="20" t="str">
        <f>IF(LEN(IFERROR(VLOOKUP(C65,'10. Свод Перечней'!C:H,6,0),""))&gt;1,IFERROR(VLOOKUP(C65,'10. Свод Перечней'!C:H,6,0),""),"")</f>
        <v>01.24.10.000-00000001</v>
      </c>
      <c r="I65" s="2"/>
    </row>
    <row r="66" spans="1:9" s="3" customFormat="1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Яблоки свежие</v>
      </c>
      <c r="C66" s="20" t="str">
        <f t="array" ref="C66">IFERROR(INDEX('10. Свод Перечней'!$C$4:$C$529,SMALL(IF("ЗВ"='10. Свод Перечней'!$I$4:$Q$529,ROW('10. Свод Перечней'!$C$4:$C$529)-3,""),ROW()-6)),"")</f>
        <v>Яблоки тип 4</v>
      </c>
      <c r="D66" s="20" t="str">
        <f>IFERROR(VLOOKUP(C66,'10. Свод Перечней'!C:H,2,0),"")</f>
        <v>01.24.10.000</v>
      </c>
      <c r="E66" s="20" t="str">
        <f>IFERROR(VLOOKUP(C66,'10. Свод Перечней'!C:H,3,0),"")</f>
        <v>004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6" s="20" t="str">
        <f>IF(LEN(IFERROR(VLOOKUP(C66,'10. Свод Перечней'!C:H,6,0),""))&gt;1,IFERROR(VLOOKUP(C66,'10. Свод Перечней'!C:H,6,0),""),"")</f>
        <v>01.24.10.000-00000002</v>
      </c>
      <c r="I66" s="2"/>
    </row>
    <row r="67" spans="1:9" s="3" customFormat="1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 xml:space="preserve">Груши свежие поздних сроков созревания </v>
      </c>
      <c r="C67" s="20" t="str">
        <f t="array" ref="C67">IFERROR(INDEX('10. Свод Перечней'!$C$4:$C$529,SMALL(IF("ЗВ"='10. Свод Перечней'!$I$4:$Q$529,ROW('10. Свод Перечней'!$C$4:$C$529)-3,""),ROW()-6)),"")</f>
        <v>Груши тип 1</v>
      </c>
      <c r="D67" s="20" t="str">
        <f>IFERROR(VLOOKUP(C67,'10. Свод Перечней'!C:H,2,0),"")</f>
        <v>01.24.21.000</v>
      </c>
      <c r="E67" s="20" t="str">
        <f>IFERROR(VLOOKUP(C67,'10. Свод Перечней'!C:H,3,0),"")</f>
        <v>001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7" s="20" t="str">
        <f>IF(LEN(IFERROR(VLOOKUP(C67,'10. Свод Перечней'!C:H,6,0),""))&gt;1,IFERROR(VLOOKUP(C67,'10. Свод Перечней'!C:H,6,0),""),"")</f>
        <v>01.24.21.000-00000002</v>
      </c>
      <c r="I67" s="2"/>
    </row>
    <row r="68" spans="1:9" s="3" customFormat="1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 xml:space="preserve">Груши свежие ранних сроков созревания </v>
      </c>
      <c r="C68" s="20" t="str">
        <f t="array" ref="C68">IFERROR(INDEX('10. Свод Перечней'!$C$4:$C$529,SMALL(IF("ЗВ"='10. Свод Перечней'!$I$4:$Q$529,ROW('10. Свод Перечней'!$C$4:$C$529)-3,""),ROW()-6)),"")</f>
        <v>Груши тип 2</v>
      </c>
      <c r="D68" s="20" t="str">
        <f>IFERROR(VLOOKUP(C68,'10. Свод Перечней'!C:H,2,0),"")</f>
        <v>01.24.21.000</v>
      </c>
      <c r="E68" s="20" t="str">
        <f>IFERROR(VLOOKUP(C68,'10. Свод Перечней'!C:H,3,0),"")</f>
        <v>002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8" s="20" t="str">
        <f>IF(LEN(IFERROR(VLOOKUP(C68,'10. Свод Перечней'!C:H,6,0),""))&gt;1,IFERROR(VLOOKUP(C68,'10. Свод Перечней'!C:H,6,0),""),"")</f>
        <v>01.24.21.000-00000002</v>
      </c>
      <c r="I68" s="2"/>
    </row>
    <row r="69" spans="1:9" s="3" customFormat="1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>Абрикосы свежие</v>
      </c>
      <c r="C69" s="20" t="str">
        <f t="array" ref="C69">IFERROR(INDEX('10. Свод Перечней'!$C$4:$C$529,SMALL(IF("ЗВ"='10. Свод Перечней'!$I$4:$Q$529,ROW('10. Свод Перечней'!$C$4:$C$529)-3,""),ROW()-6)),"")</f>
        <v>Абрикосы тип 1</v>
      </c>
      <c r="D69" s="20" t="str">
        <f>IFERROR(VLOOKUP(C69,'10. Свод Перечней'!C:H,2,0),"")</f>
        <v>01.24.23.000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9" s="20" t="str">
        <f>IF(LEN(IFERROR(VLOOKUP(C69,'10. Свод Перечней'!C:H,6,0),""))&gt;1,IFERROR(VLOOKUP(C69,'10. Свод Перечней'!C:H,6,0),""),"")</f>
        <v>01.24.23.000-00000002</v>
      </c>
      <c r="I69" s="2"/>
    </row>
    <row r="70" spans="1:9" s="3" customFormat="1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>Вишня свежая</v>
      </c>
      <c r="C70" s="20" t="str">
        <f t="array" ref="C70">IFERROR(INDEX('10. Свод Перечней'!$C$4:$C$529,SMALL(IF("ЗВ"='10. Свод Перечней'!$I$4:$Q$529,ROW('10. Свод Перечней'!$C$4:$C$529)-3,""),ROW()-6)),"")</f>
        <v>Вишня тип 1</v>
      </c>
      <c r="D70" s="20" t="str">
        <f>IFERROR(VLOOKUP(C70,'10. Свод Перечней'!C:H,2,0),"")</f>
        <v>01.24.24.000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0" s="20" t="str">
        <f>IF(LEN(IFERROR(VLOOKUP(C70,'10. Свод Перечней'!C:H,6,0),""))&gt;1,IFERROR(VLOOKUP(C70,'10. Свод Перечней'!C:H,6,0),""),"")</f>
        <v/>
      </c>
      <c r="I70" s="2"/>
    </row>
    <row r="71" spans="1:9" s="3" customFormat="1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Персики свежие</v>
      </c>
      <c r="C71" s="20" t="str">
        <f t="array" ref="C71">IFERROR(INDEX('10. Свод Перечней'!$C$4:$C$529,SMALL(IF("ЗВ"='10. Свод Перечней'!$I$4:$Q$529,ROW('10. Свод Перечней'!$C$4:$C$529)-3,""),ROW()-6)),"")</f>
        <v>Персики тип 1</v>
      </c>
      <c r="D71" s="20" t="str">
        <f>IFERROR(VLOOKUP(C71,'10. Свод Перечней'!C:H,2,0),"")</f>
        <v>01.24.25.000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1" s="20" t="str">
        <f>IF(LEN(IFERROR(VLOOKUP(C71,'10. Свод Перечней'!C:H,6,0),""))&gt;1,IFERROR(VLOOKUP(C71,'10. Свод Перечней'!C:H,6,0),""),"")</f>
        <v>01.24.25.000-00000001</v>
      </c>
      <c r="I71" s="2"/>
    </row>
    <row r="72" spans="1:9" s="3" customFormat="1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Персики свежие</v>
      </c>
      <c r="C72" s="20" t="str">
        <f t="array" ref="C72">IFERROR(INDEX('10. Свод Перечней'!$C$4:$C$529,SMALL(IF("ЗВ"='10. Свод Перечней'!$I$4:$Q$529,ROW('10. Свод Перечней'!$C$4:$C$529)-3,""),ROW()-6)),"")</f>
        <v>Персики тип 2</v>
      </c>
      <c r="D72" s="20" t="str">
        <f>IFERROR(VLOOKUP(C72,'10. Свод Перечней'!C:H,2,0),"")</f>
        <v>01.24.25.000</v>
      </c>
      <c r="E72" s="20" t="str">
        <f>IFERROR(VLOOKUP(C72,'10. Свод Перечней'!C:H,3,0),"")</f>
        <v>002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2" s="20" t="str">
        <f>IF(LEN(IFERROR(VLOOKUP(C72,'10. Свод Перечней'!C:H,6,0),""))&gt;1,IFERROR(VLOOKUP(C72,'10. Свод Перечней'!C:H,6,0),""),"")</f>
        <v>01.24.25.000-00000003</v>
      </c>
      <c r="I72" s="2"/>
    </row>
    <row r="73" spans="1:9" s="3" customFormat="1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Сливы свежие</v>
      </c>
      <c r="C73" s="20" t="str">
        <f t="array" ref="C73">IFERROR(INDEX('10. Свод Перечней'!$C$4:$C$529,SMALL(IF("ЗВ"='10. Свод Перечней'!$I$4:$Q$529,ROW('10. Свод Перечней'!$C$4:$C$529)-3,""),ROW()-6)),"")</f>
        <v>Сливы тип 1</v>
      </c>
      <c r="D73" s="20" t="str">
        <f>IFERROR(VLOOKUP(C73,'10. Свод Перечней'!C:H,2,0),"")</f>
        <v>01.24.27.000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3" s="20" t="str">
        <f>IF(LEN(IFERROR(VLOOKUP(C73,'10. Свод Перечней'!C:H,6,0),""))&gt;1,IFERROR(VLOOKUP(C73,'10. Свод Перечней'!C:H,6,0),""),"")</f>
        <v>01.24.27.000-00000003, 01.24.27.000-00000006</v>
      </c>
      <c r="I73" s="2"/>
    </row>
    <row r="74" spans="1:9" s="3" customFormat="1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Сливы свежие</v>
      </c>
      <c r="C74" s="20" t="str">
        <f t="array" ref="C74">IFERROR(INDEX('10. Свод Перечней'!$C$4:$C$529,SMALL(IF("ЗВ"='10. Свод Перечней'!$I$4:$Q$529,ROW('10. Свод Перечней'!$C$4:$C$529)-3,""),ROW()-6)),"")</f>
        <v>Сливы тип 2</v>
      </c>
      <c r="D74" s="20" t="str">
        <f>IFERROR(VLOOKUP(C74,'10. Свод Перечней'!C:H,2,0),"")</f>
        <v>01.24.27.000</v>
      </c>
      <c r="E74" s="20" t="str">
        <f>IFERROR(VLOOKUP(C74,'10. Свод Перечней'!C:H,3,0),"")</f>
        <v>002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4" s="20" t="str">
        <f>IF(LEN(IFERROR(VLOOKUP(C74,'10. Свод Перечней'!C:H,6,0),""))&gt;1,IFERROR(VLOOKUP(C74,'10. Свод Перечней'!C:H,6,0),""),"")</f>
        <v>01.24.27.000-00000002, 01.24.27.000-00000005</v>
      </c>
      <c r="I74" s="2"/>
    </row>
    <row r="75" spans="1:9" s="3" customFormat="1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>Черешня свежая</v>
      </c>
      <c r="C75" s="20" t="str">
        <f t="array" ref="C75">IFERROR(INDEX('10. Свод Перечней'!$C$4:$C$529,SMALL(IF("ЗВ"='10. Свод Перечней'!$I$4:$Q$529,ROW('10. Свод Перечней'!$C$4:$C$529)-3,""),ROW()-6)),"")</f>
        <v>Черешня тип 2</v>
      </c>
      <c r="D75" s="20" t="str">
        <f>IFERROR(VLOOKUP(C75,'10. Свод Перечней'!C:H,2,0),"")</f>
        <v>01.24.29.110</v>
      </c>
      <c r="E75" s="20" t="str">
        <f>IFERROR(VLOOKUP(C75,'10. Свод Перечней'!C:H,3,0),"")</f>
        <v>001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20" t="str">
        <f>IF(LEN(IFERROR(VLOOKUP(C75,'10. Свод Перечней'!C:H,6,0),""))&gt;1,IFERROR(VLOOKUP(C75,'10. Свод Перечней'!C:H,6,0),""),"")</f>
        <v/>
      </c>
      <c r="I75" s="2"/>
    </row>
    <row r="76" spans="1:9" s="3" customFormat="1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>Киви</v>
      </c>
      <c r="C76" s="20" t="str">
        <f t="array" ref="C76">IFERROR(INDEX('10. Свод Перечней'!$C$4:$C$529,SMALL(IF("ЗВ"='10. Свод Перечней'!$I$4:$Q$529,ROW('10. Свод Перечней'!$C$4:$C$529)-3,""),ROW()-6)),"")</f>
        <v>Киви тип 1</v>
      </c>
      <c r="D76" s="20" t="str">
        <f>IFERROR(VLOOKUP(C76,'10. Свод Перечней'!C:H,2,0),"")</f>
        <v>01.25.11.000</v>
      </c>
      <c r="E76" s="20" t="str">
        <f>IFERROR(VLOOKUP(C76,'10. Свод Перечней'!C:H,3,0),"")</f>
        <v>001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6" s="20" t="str">
        <f>IF(LEN(IFERROR(VLOOKUP(C76,'10. Свод Перечней'!C:H,6,0),""))&gt;1,IFERROR(VLOOKUP(C76,'10. Свод Перечней'!C:H,6,0),""),"")</f>
        <v>01.25.11.000-00000003</v>
      </c>
      <c r="I76" s="2"/>
    </row>
    <row r="77" spans="1:9" s="3" customFormat="1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Клюква свежая</v>
      </c>
      <c r="C77" s="20" t="str">
        <f t="array" ref="C77">IFERROR(INDEX('10. Свод Перечней'!$C$4:$C$529,SMALL(IF("ЗВ"='10. Свод Перечней'!$I$4:$Q$529,ROW('10. Свод Перечней'!$C$4:$C$529)-3,""),ROW()-6)),"")</f>
        <v>Клюква тип 1</v>
      </c>
      <c r="D77" s="20" t="str">
        <f>IFERROR(VLOOKUP(C77,'10. Свод Перечней'!C:H,2,0),"")</f>
        <v>01.25.19.150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7" s="20" t="str">
        <f>IF(LEN(IFERROR(VLOOKUP(C77,'10. Свод Перечней'!C:H,6,0),""))&gt;1,IFERROR(VLOOKUP(C77,'10. Свод Перечней'!C:H,6,0),""),"")</f>
        <v/>
      </c>
      <c r="I77" s="2"/>
    </row>
    <row r="78" spans="1:9" s="3" customFormat="1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Брусника свежая</v>
      </c>
      <c r="C78" s="20" t="str">
        <f t="array" ref="C78">IFERROR(INDEX('10. Свод Перечней'!$C$4:$C$529,SMALL(IF("ЗВ"='10. Свод Перечней'!$I$4:$Q$529,ROW('10. Свод Перечней'!$C$4:$C$529)-3,""),ROW()-6)),"")</f>
        <v>Брусника тип 2</v>
      </c>
      <c r="D78" s="20" t="str">
        <f>IFERROR(VLOOKUP(C78,'10. Свод Перечней'!C:H,2,0),"")</f>
        <v>01.25.19.160</v>
      </c>
      <c r="E78" s="20" t="str">
        <f>IFERROR(VLOOKUP(C78,'10. Свод Перечней'!C:H,3,0),"")</f>
        <v>001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8" s="20" t="str">
        <f>IF(LEN(IFERROR(VLOOKUP(C78,'10. Свод Перечней'!C:H,6,0),""))&gt;1,IFERROR(VLOOKUP(C78,'10. Свод Перечней'!C:H,6,0),""),"")</f>
        <v/>
      </c>
      <c r="I78" s="2"/>
    </row>
    <row r="79" spans="1:9" s="3" customFormat="1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Орехи миндаля сладкого (ядро)</v>
      </c>
      <c r="C79" s="20" t="str">
        <f t="array" ref="C79">IFERROR(INDEX('10. Свод Перечней'!$C$4:$C$529,SMALL(IF("ЗВ"='10. Свод Перечней'!$I$4:$Q$529,ROW('10. Свод Перечней'!$C$4:$C$529)-3,""),ROW()-6)),"")</f>
        <v>Орехи тип 2</v>
      </c>
      <c r="D79" s="20" t="str">
        <f>IFERROR(VLOOKUP(C79,'10. Свод Перечней'!C:H,2,0),"")</f>
        <v>01.25.31.000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9" s="20" t="str">
        <f>IF(LEN(IFERROR(VLOOKUP(C79,'10. Свод Перечней'!C:H,6,0),""))&gt;1,IFERROR(VLOOKUP(C79,'10. Свод Перечней'!C:H,6,0),""),"")</f>
        <v/>
      </c>
      <c r="I79" s="2"/>
    </row>
    <row r="80" spans="1:9" s="3" customFormat="1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Орехи фундук (ядро)</v>
      </c>
      <c r="C80" s="20" t="str">
        <f t="array" ref="C80">IFERROR(INDEX('10. Свод Перечней'!$C$4:$C$529,SMALL(IF("ЗВ"='10. Свод Перечней'!$I$4:$Q$529,ROW('10. Свод Перечней'!$C$4:$C$529)-3,""),ROW()-6)),"")</f>
        <v>Орехи тип 4</v>
      </c>
      <c r="D80" s="20" t="str">
        <f>IFERROR(VLOOKUP(C80,'10. Свод Перечней'!C:H,2,0),"")</f>
        <v>01.25.33.000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0" s="20" t="str">
        <f>IF(LEN(IFERROR(VLOOKUP(C80,'10. Свод Перечней'!C:H,6,0),""))&gt;1,IFERROR(VLOOKUP(C80,'10. Свод Перечней'!C:H,6,0),""),"")</f>
        <v/>
      </c>
      <c r="I80" s="2"/>
    </row>
    <row r="81" spans="1:9" s="3" customFormat="1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Орехи грецкие (ядро)</v>
      </c>
      <c r="C81" s="20" t="str">
        <f t="array" ref="C81">IFERROR(INDEX('10. Свод Перечней'!$C$4:$C$529,SMALL(IF("ЗВ"='10. Свод Перечней'!$I$4:$Q$529,ROW('10. Свод Перечней'!$C$4:$C$529)-3,""),ROW()-6)),"")</f>
        <v>Орех грецкий тип 1</v>
      </c>
      <c r="D81" s="20" t="str">
        <f>IFERROR(VLOOKUP(C81,'10. Свод Перечней'!C:H,2,0),"")</f>
        <v>01.25.35.000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1" s="20" t="str">
        <f>IF(LEN(IFERROR(VLOOKUP(C81,'10. Свод Перечней'!C:H,6,0),""))&gt;1,IFERROR(VLOOKUP(C81,'10. Свод Перечней'!C:H,6,0),""),"")</f>
        <v>01.25.35.000-00000003</v>
      </c>
      <c r="I81" s="2"/>
    </row>
    <row r="82" spans="1:9" s="3" customFormat="1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Орехи кешью</v>
      </c>
      <c r="C82" s="20" t="str">
        <f t="array" ref="C82">IFERROR(INDEX('10. Свод Перечней'!$C$4:$C$529,SMALL(IF("ЗВ"='10. Свод Перечней'!$I$4:$Q$529,ROW('10. Свод Перечней'!$C$4:$C$529)-3,""),ROW()-6)),"")</f>
        <v>Орехи тип 1</v>
      </c>
      <c r="D82" s="20" t="str">
        <f>IFERROR(VLOOKUP(C82,'10. Свод Перечней'!C:H,2,0),"")</f>
        <v>01.25.39.000</v>
      </c>
      <c r="E82" s="20" t="str">
        <f>IFERROR(VLOOKUP(C82,'10. Свод Перечней'!C:H,3,0),"")</f>
        <v>001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2" s="20" t="str">
        <f>IF(LEN(IFERROR(VLOOKUP(C82,'10. Свод Перечней'!C:H,6,0),""))&gt;1,IFERROR(VLOOKUP(C82,'10. Свод Перечней'!C:H,6,0),""),"")</f>
        <v/>
      </c>
      <c r="I82" s="2"/>
    </row>
    <row r="83" spans="1:9" s="3" customFormat="1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 xml:space="preserve">Плоды шиповника сушеные </v>
      </c>
      <c r="C83" s="20" t="str">
        <f t="array" ref="C83">IFERROR(INDEX('10. Свод Перечней'!$C$4:$C$529,SMALL(IF("ЗВ"='10. Свод Перечней'!$I$4:$Q$529,ROW('10. Свод Перечней'!$C$4:$C$529)-3,""),ROW()-6)),"")</f>
        <v>Ягоды сушеные тип 1</v>
      </c>
      <c r="D83" s="20" t="str">
        <f>IFERROR(VLOOKUP(C83,'10. Свод Перечней'!C:H,2,0),"")</f>
        <v>01.25.19.190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3" s="20" t="str">
        <f>IF(LEN(IFERROR(VLOOKUP(C83,'10. Свод Перечней'!C:H,6,0),""))&gt;1,IFERROR(VLOOKUP(C83,'10. Свод Перечней'!C:H,6,0),""),"")</f>
        <v>01.25.19.190-00000010</v>
      </c>
      <c r="I83" s="2"/>
    </row>
    <row r="84" spans="1:9" s="3" customFormat="1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 xml:space="preserve">Плоды шиповника сушеные </v>
      </c>
      <c r="C84" s="20" t="str">
        <f t="array" ref="C84">IFERROR(INDEX('10. Свод Перечней'!$C$4:$C$529,SMALL(IF("ЗВ"='10. Свод Перечней'!$I$4:$Q$529,ROW('10. Свод Перечней'!$C$4:$C$529)-3,""),ROW()-6)),"")</f>
        <v>Ягоды сушеные тип 2</v>
      </c>
      <c r="D84" s="20" t="str">
        <f>IFERROR(VLOOKUP(C84,'10. Свод Перечней'!C:H,2,0),"")</f>
        <v>01.25.19.190</v>
      </c>
      <c r="E84" s="20" t="str">
        <f>IFERROR(VLOOKUP(C84,'10. Свод Перечней'!C:H,3,0),"")</f>
        <v>002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4" s="20" t="str">
        <f>IF(LEN(IFERROR(VLOOKUP(C84,'10. Свод Перечней'!C:H,6,0),""))&gt;1,IFERROR(VLOOKUP(C84,'10. Свод Перечней'!C:H,6,0),""),"")</f>
        <v>01.25.19.190-00000010</v>
      </c>
      <c r="I84" s="2"/>
    </row>
    <row r="85" spans="1:9" s="3" customFormat="1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Яйцо куриное пищевое столовое</v>
      </c>
      <c r="C85" s="20" t="str">
        <f t="array" ref="C85">IFERROR(INDEX('10. Свод Перечней'!$C$4:$C$529,SMALL(IF("ЗВ"='10. Свод Перечней'!$I$4:$Q$529,ROW('10. Свод Перечней'!$C$4:$C$529)-3,""),ROW()-6)),"")</f>
        <v>Яйца куриные в скорлупе свежие тип 1</v>
      </c>
      <c r="D85" s="20" t="str">
        <f>IFERROR(VLOOKUP(C85,'10. Свод Перечней'!C:H,2,0),"")</f>
        <v>01.47.21.000</v>
      </c>
      <c r="E85" s="20" t="str">
        <f>IFERROR(VLOOKUP(C85,'10. Свод Перечней'!C:H,3,0),"")</f>
        <v>001</v>
      </c>
      <c r="F85" s="20" t="str">
        <f>IFERROR(VLOOKUP(C85,'10. Свод Перечней'!C:H,4,0),"")</f>
        <v>ШТ</v>
      </c>
      <c r="G85" s="9" t="str">
        <f>IFERROR(VLOOKUP(C85,'10.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20" t="str">
        <f>IF(LEN(IFERROR(VLOOKUP(C85,'10. Свод Перечней'!C:H,6,0),""))&gt;1,IFERROR(VLOOKUP(C85,'10. Свод Перечней'!C:H,6,0),""),"")</f>
        <v>01.47.21.000-00000014</v>
      </c>
      <c r="I85" s="2"/>
    </row>
    <row r="86" spans="1:9" s="3" customFormat="1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Яйцо куриное пищевое диетическое</v>
      </c>
      <c r="C86" s="20" t="str">
        <f t="array" ref="C86">IFERROR(INDEX('10. Свод Перечней'!$C$4:$C$529,SMALL(IF("ЗВ"='10. Свод Перечней'!$I$4:$Q$529,ROW('10. Свод Перечней'!$C$4:$C$529)-3,""),ROW()-6)),"")</f>
        <v>Яйца куриные в скорлупе свежие тип 2</v>
      </c>
      <c r="D86" s="20" t="str">
        <f>IFERROR(VLOOKUP(C86,'10. Свод Перечней'!C:H,2,0),"")</f>
        <v>01.47.21.000</v>
      </c>
      <c r="E86" s="20" t="str">
        <f>IFERROR(VLOOKUP(C86,'10. Свод Перечней'!C:H,3,0),"")</f>
        <v>002</v>
      </c>
      <c r="F86" s="20" t="str">
        <f>IFERROR(VLOOKUP(C86,'10. Свод Перечней'!C:H,4,0),"")</f>
        <v>ШТ</v>
      </c>
      <c r="G86" s="9" t="str">
        <f>IFERROR(VLOOKUP(C86,'10.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20" t="str">
        <f>IF(LEN(IFERROR(VLOOKUP(C86,'10. Свод Перечней'!C:H,6,0),""))&gt;1,IFERROR(VLOOKUP(C86,'10. Свод Перечней'!C:H,6,0),""),"")</f>
        <v>01.47.21.000-00000019</v>
      </c>
      <c r="I86" s="2"/>
    </row>
    <row r="87" spans="1:9" s="3" customFormat="1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Мед натуральный</v>
      </c>
      <c r="C87" s="20" t="str">
        <f t="array" ref="C87">IFERROR(INDEX('10. Свод Перечней'!$C$4:$C$529,SMALL(IF("ЗВ"='10. Свод Перечней'!$I$4:$Q$529,ROW('10. Свод Перечней'!$C$4:$C$529)-3,""),ROW()-6)),"")</f>
        <v>Мед натуральный пчелиный тип 1</v>
      </c>
      <c r="D87" s="20" t="str">
        <f>IFERROR(VLOOKUP(C87,'10. Свод Перечней'!C:H,2,0),"")</f>
        <v>01.49.21.110</v>
      </c>
      <c r="E87" s="20" t="str">
        <f>IFERROR(VLOOKUP(C87,'10. Свод Перечней'!C:H,3,0),"")</f>
        <v>001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20" t="str">
        <f>IF(LEN(IFERROR(VLOOKUP(C87,'10. Свод Перечней'!C:H,6,0),""))&gt;1,IFERROR(VLOOKUP(C87,'10. Свод Перечней'!C:H,6,0),""),"")</f>
        <v>01.49.21.110-00000001, 01.49.21.110-00000002, 01.49.21.110-00000003</v>
      </c>
      <c r="I87" s="2"/>
    </row>
    <row r="88" spans="1:9" s="3" customFormat="1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Морская капуста</v>
      </c>
      <c r="C88" s="20" t="str">
        <f t="array" ref="C88">IFERROR(INDEX('10. Свод Перечней'!$C$4:$C$529,SMALL(IF("ЗВ"='10. Свод Перечней'!$I$4:$Q$529,ROW('10. Свод Перечней'!$C$4:$C$529)-3,""),ROW()-6)),"")</f>
        <v>Капуста морская тип 1</v>
      </c>
      <c r="D88" s="20" t="str">
        <f>IFERROR(VLOOKUP(C88,'10. Свод Перечней'!C:H,2,0),"")</f>
        <v>03.11.63.120</v>
      </c>
      <c r="E88" s="20" t="str">
        <f>IFERROR(VLOOKUP(C88,'10. Свод Перечней'!C:H,3,0),"")</f>
        <v>001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88" s="20" t="str">
        <f>IF(LEN(IFERROR(VLOOKUP(C88,'10. Свод Перечней'!C:H,6,0),""))&gt;1,IFERROR(VLOOKUP(C88,'10. Свод Перечней'!C:H,6,0),""),"")</f>
        <v/>
      </c>
      <c r="I88" s="2"/>
    </row>
    <row r="89" spans="1:9" s="3" customFormat="1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Говядина, замороженная в полутушах</v>
      </c>
      <c r="C89" s="20" t="str">
        <f t="array" ref="C89">IFERROR(INDEX('10. Свод Перечней'!$C$4:$C$529,SMALL(IF("ЗВ"='10. Свод Перечней'!$I$4:$Q$529,ROW('10. Свод Перечней'!$C$4:$C$529)-3,""),ROW()-6)),"")</f>
        <v>Говядина замороженная тип 1</v>
      </c>
      <c r="D89" s="20" t="str">
        <f>IFERROR(VLOOKUP(C89,'10. Свод Перечней'!C:H,2,0),"")</f>
        <v>10.11.31.110</v>
      </c>
      <c r="E89" s="20" t="str">
        <f>IFERROR(VLOOKUP(C89,'10. Свод Перечней'!C:H,3,0),"")</f>
        <v>003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20" t="str">
        <f>IF(LEN(IFERROR(VLOOKUP(C89,'10. Свод Перечней'!C:H,6,0),""))&gt;1,IFERROR(VLOOKUP(C89,'10. Свод Перечней'!C:H,6,0),""),"")</f>
        <v>10.11.31.110-00000006</v>
      </c>
      <c r="I89" s="2"/>
    </row>
    <row r="90" spans="1:9" s="3" customFormat="1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Говядина, замороженная в четвертинах</v>
      </c>
      <c r="C90" s="20" t="str">
        <f t="array" ref="C90">IFERROR(INDEX('10. Свод Перечней'!$C$4:$C$529,SMALL(IF("ЗВ"='10. Свод Перечней'!$I$4:$Q$529,ROW('10. Свод Перечней'!$C$4:$C$529)-3,""),ROW()-6)),"")</f>
        <v>Говядина замороженная тип 2</v>
      </c>
      <c r="D90" s="20" t="str">
        <f>IFERROR(VLOOKUP(C90,'10. Свод Перечней'!C:H,2,0),"")</f>
        <v>10.11.31.110</v>
      </c>
      <c r="E90" s="20" t="str">
        <f>IFERROR(VLOOKUP(C90,'10. Свод Перечней'!C:H,3,0),"")</f>
        <v>004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20" t="str">
        <f>IF(LEN(IFERROR(VLOOKUP(C90,'10. Свод Перечней'!C:H,6,0),""))&gt;1,IFERROR(VLOOKUP(C90,'10. Свод Перечней'!C:H,6,0),""),"")</f>
        <v>10.11.31.110-00000005</v>
      </c>
      <c r="I90" s="2"/>
    </row>
    <row r="91" spans="1:9" s="3" customFormat="1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Мясо говядина б/к (задняя часть) замороженная</v>
      </c>
      <c r="C91" s="20" t="str">
        <f t="array" ref="C91">IFERROR(INDEX('10. Свод Перечней'!$C$4:$C$529,SMALL(IF("ЗВ"='10. Свод Перечней'!$I$4:$Q$529,ROW('10. Свод Перечней'!$C$4:$C$529)-3,""),ROW()-6)),"")</f>
        <v>Говядина замороженная тип 3</v>
      </c>
      <c r="D91" s="20" t="str">
        <f>IFERROR(VLOOKUP(C91,'10. Свод Перечней'!C:H,2,0),"")</f>
        <v>10.11.31.110</v>
      </c>
      <c r="E91" s="20" t="str">
        <f>IFERROR(VLOOKUP(C91,'10. Свод Перечней'!C:H,3,0),"")</f>
        <v>001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20" t="str">
        <f>IF(LEN(IFERROR(VLOOKUP(C91,'10. Свод Перечней'!C:H,6,0),""))&gt;1,IFERROR(VLOOKUP(C91,'10. Свод Перечней'!C:H,6,0),""),"")</f>
        <v>10.11.31.110-00000003</v>
      </c>
      <c r="I91" s="2"/>
    </row>
    <row r="92" spans="1:9" s="3" customFormat="1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Мясо говядина б/к (лопатка) замороженная</v>
      </c>
      <c r="C92" s="20" t="str">
        <f t="array" ref="C92">IFERROR(INDEX('10. Свод Перечней'!$C$4:$C$529,SMALL(IF("ЗВ"='10. Свод Перечней'!$I$4:$Q$529,ROW('10. Свод Перечней'!$C$4:$C$529)-3,""),ROW()-6)),"")</f>
        <v>Говядина замороженная тип 4</v>
      </c>
      <c r="D92" s="20" t="str">
        <f>IFERROR(VLOOKUP(C92,'10. Свод Перечней'!C:H,2,0),"")</f>
        <v>10.11.31.110</v>
      </c>
      <c r="E92" s="20" t="str">
        <f>IFERROR(VLOOKUP(C92,'10. Свод Перечней'!C:H,3,0),"")</f>
        <v>002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20" t="str">
        <f>IF(LEN(IFERROR(VLOOKUP(C92,'10. Свод Перечней'!C:H,6,0),""))&gt;1,IFERROR(VLOOKUP(C92,'10. Свод Перечней'!C:H,6,0),""),"")</f>
        <v>10.11.31.110-00000003</v>
      </c>
      <c r="I92" s="2"/>
    </row>
    <row r="93" spans="1:9" s="3" customFormat="1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Мясо говядина б/к (шея) замороженная</v>
      </c>
      <c r="C93" s="20" t="str">
        <f t="array" ref="C93">IFERROR(INDEX('10. Свод Перечней'!$C$4:$C$529,SMALL(IF("ЗВ"='10. Свод Перечней'!$I$4:$Q$529,ROW('10. Свод Перечней'!$C$4:$C$529)-3,""),ROW()-6)),"")</f>
        <v>Говядина замороженная тип 5</v>
      </c>
      <c r="D93" s="20" t="str">
        <f>IFERROR(VLOOKUP(C93,'10. Свод Перечней'!C:H,2,0),"")</f>
        <v>10.11.31.110</v>
      </c>
      <c r="E93" s="20" t="str">
        <f>IFERROR(VLOOKUP(C93,'10. Свод Перечней'!C:H,3,0),"")</f>
        <v>005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20" t="str">
        <f>IF(LEN(IFERROR(VLOOKUP(C93,'10. Свод Перечней'!C:H,6,0),""))&gt;1,IFERROR(VLOOKUP(C93,'10. Свод Перечней'!C:H,6,0),""),"")</f>
        <v>10.11.31.110-00000003</v>
      </c>
      <c r="I93" s="2"/>
    </row>
    <row r="94" spans="1:9" s="3" customFormat="1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Телятина замороженная</v>
      </c>
      <c r="C94" s="20" t="str">
        <f t="array" ref="C94">IFERROR(INDEX('10. Свод Перечней'!$C$4:$C$529,SMALL(IF("ЗВ"='10. Свод Перечней'!$I$4:$Q$529,ROW('10. Свод Перечней'!$C$4:$C$529)-3,""),ROW()-6)),"")</f>
        <v>Телятина замороженная тип 1</v>
      </c>
      <c r="D94" s="20" t="str">
        <f>IFERROR(VLOOKUP(C94,'10. Свод Перечней'!C:H,2,0),"")</f>
        <v>10.11.31.120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20" t="str">
        <f>IF(LEN(IFERROR(VLOOKUP(C94,'10. Свод Перечней'!C:H,6,0),""))&gt;1,IFERROR(VLOOKUP(C94,'10. Свод Перечней'!C:H,6,0),""),"")</f>
        <v>10.11.31.120-00000003</v>
      </c>
      <c r="I94" s="2"/>
    </row>
    <row r="95" spans="1:9" s="3" customFormat="1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Печень говяжья замороженная</v>
      </c>
      <c r="C95" s="20" t="str">
        <f t="array" ref="C95">IFERROR(INDEX('10. Свод Перечней'!$C$4:$C$529,SMALL(IF("ЗВ"='10. Свод Перечней'!$I$4:$Q$529,ROW('10. Свод Перечней'!$C$4:$C$529)-3,""),ROW()-6)),"")</f>
        <v>Субпродукты пищевые крупного рогатого скота замороженные тип 1</v>
      </c>
      <c r="D95" s="20" t="str">
        <f>IFERROR(VLOOKUP(C95,'10. Свод Перечней'!C:H,2,0),"")</f>
        <v>10.11.31.140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95" s="20" t="str">
        <f>IF(LEN(IFERROR(VLOOKUP(C95,'10. Свод Перечней'!C:H,6,0),""))&gt;1,IFERROR(VLOOKUP(C95,'10. Свод Перечней'!C:H,6,0),""),"")</f>
        <v>10.11.31.140-00000001</v>
      </c>
      <c r="I95" s="2"/>
    </row>
    <row r="96" spans="1:9" s="3" customFormat="1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Сердце говяжье замороженное</v>
      </c>
      <c r="C96" s="20" t="str">
        <f t="array" ref="C96">IFERROR(INDEX('10. Свод Перечней'!$C$4:$C$529,SMALL(IF("ЗВ"='10. Свод Перечней'!$I$4:$Q$529,ROW('10. Свод Перечней'!$C$4:$C$529)-3,""),ROW()-6)),"")</f>
        <v>Субпродукты пищевые крупного рогатого скота замороженные тип 2</v>
      </c>
      <c r="D96" s="20" t="str">
        <f>IFERROR(VLOOKUP(C96,'10. Свод Перечней'!C:H,2,0),"")</f>
        <v>10.11.31.140</v>
      </c>
      <c r="E96" s="20" t="str">
        <f>IFERROR(VLOOKUP(C96,'10. Свод Перечней'!C:H,3,0),"")</f>
        <v>002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20" t="str">
        <f>IF(LEN(IFERROR(VLOOKUP(C96,'10. Свод Перечней'!C:H,6,0),""))&gt;1,IFERROR(VLOOKUP(C96,'10. Свод Перечней'!C:H,6,0),""),"")</f>
        <v>10.11.31.140-00000001</v>
      </c>
      <c r="I96" s="2"/>
    </row>
    <row r="97" spans="1:9" s="3" customFormat="1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Язык говяжий замороженный</v>
      </c>
      <c r="C97" s="20" t="str">
        <f t="array" ref="C97">IFERROR(INDEX('10. Свод Перечней'!$C$4:$C$529,SMALL(IF("ЗВ"='10. Свод Перечней'!$I$4:$Q$529,ROW('10. Свод Перечней'!$C$4:$C$529)-3,""),ROW()-6)),"")</f>
        <v>Субпродукты пищевые крупного рогатого скота замороженные тип 3</v>
      </c>
      <c r="D97" s="20" t="str">
        <f>IFERROR(VLOOKUP(C97,'10. Свод Перечней'!C:H,2,0),"")</f>
        <v>10.11.31.140</v>
      </c>
      <c r="E97" s="20" t="str">
        <f>IFERROR(VLOOKUP(C97,'10. Свод Перечней'!C:H,3,0),"")</f>
        <v>003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20" t="str">
        <f>IF(LEN(IFERROR(VLOOKUP(C97,'10. Свод Перечней'!C:H,6,0),""))&gt;1,IFERROR(VLOOKUP(C97,'10. Свод Перечней'!C:H,6,0),""),"")</f>
        <v>10.11.31.140-00000001</v>
      </c>
      <c r="I97" s="2"/>
    </row>
    <row r="98" spans="1:9" s="3" customFormat="1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Свинина (в полутушах) замороженная</v>
      </c>
      <c r="C98" s="20" t="str">
        <f t="array" ref="C98">IFERROR(INDEX('10. Свод Перечней'!$C$4:$C$529,SMALL(IF("ЗВ"='10. Свод Перечней'!$I$4:$Q$529,ROW('10. Свод Перечней'!$C$4:$C$529)-3,""),ROW()-6)),"")</f>
        <v>Свинина замороженная тип 1</v>
      </c>
      <c r="D98" s="20" t="str">
        <f>IFERROR(VLOOKUP(C98,'10. Свод Перечней'!C:H,2,0),"")</f>
        <v>10.11.32.110</v>
      </c>
      <c r="E98" s="20" t="str">
        <f>IFERROR(VLOOKUP(C98,'10. Свод Перечней'!C:H,3,0),"")</f>
        <v>001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8" s="20" t="str">
        <f>IF(LEN(IFERROR(VLOOKUP(C98,'10. Свод Перечней'!C:H,6,0),""))&gt;1,IFERROR(VLOOKUP(C98,'10. Свод Перечней'!C:H,6,0),""),"")</f>
        <v>10.11.32.110-00000006</v>
      </c>
      <c r="I98" s="2"/>
    </row>
    <row r="99" spans="1:9" s="3" customFormat="1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Свинина (в тушах) замороженная</v>
      </c>
      <c r="C99" s="20" t="str">
        <f t="array" ref="C99">IFERROR(INDEX('10. Свод Перечней'!$C$4:$C$529,SMALL(IF("ЗВ"='10. Свод Перечней'!$I$4:$Q$529,ROW('10. Свод Перечней'!$C$4:$C$529)-3,""),ROW()-6)),"")</f>
        <v>Свинина замороженная тип 2</v>
      </c>
      <c r="D99" s="20" t="str">
        <f>IFERROR(VLOOKUP(C99,'10. Свод Перечней'!C:H,2,0),"")</f>
        <v>10.11.32.110</v>
      </c>
      <c r="E99" s="20" t="str">
        <f>IFERROR(VLOOKUP(C99,'10. Свод Перечней'!C:H,3,0),"")</f>
        <v>004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9" s="20" t="str">
        <f>IF(LEN(IFERROR(VLOOKUP(C99,'10. Свод Перечней'!C:H,6,0),""))&gt;1,IFERROR(VLOOKUP(C99,'10. Свод Перечней'!C:H,6,0),""),"")</f>
        <v>10.11.32.110-00000007</v>
      </c>
      <c r="I99" s="2"/>
    </row>
    <row r="100" spans="1:9" s="3" customFormat="1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Свинина мясная б/к (лопатка) замороженная</v>
      </c>
      <c r="C100" s="20" t="str">
        <f t="array" ref="C100">IFERROR(INDEX('10. Свод Перечней'!$C$4:$C$529,SMALL(IF("ЗВ"='10. Свод Перечней'!$I$4:$Q$529,ROW('10. Свод Перечней'!$C$4:$C$529)-3,""),ROW()-6)),"")</f>
        <v>Свинина замороженная тип 3</v>
      </c>
      <c r="D100" s="20" t="str">
        <f>IFERROR(VLOOKUP(C100,'10. Свод Перечней'!C:H,2,0),"")</f>
        <v>10.11.32.110</v>
      </c>
      <c r="E100" s="20" t="str">
        <f>IFERROR(VLOOKUP(C100,'10. Свод Перечней'!C:H,3,0),"")</f>
        <v>002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0" s="20" t="str">
        <f>IF(LEN(IFERROR(VLOOKUP(C100,'10. Свод Перечней'!C:H,6,0),""))&gt;1,IFERROR(VLOOKUP(C100,'10. Свод Перечней'!C:H,6,0),""),"")</f>
        <v>10.11.32.110-00000003</v>
      </c>
      <c r="I100" s="2"/>
    </row>
    <row r="101" spans="1:9" s="3" customFormat="1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Свинина мясная б/к (окорок) замороженная</v>
      </c>
      <c r="C101" s="20" t="str">
        <f t="array" ref="C101">IFERROR(INDEX('10. Свод Перечней'!$C$4:$C$529,SMALL(IF("ЗВ"='10. Свод Перечней'!$I$4:$Q$529,ROW('10. Свод Перечней'!$C$4:$C$529)-3,""),ROW()-6)),"")</f>
        <v>Свинина замороженная тип 4</v>
      </c>
      <c r="D101" s="20" t="str">
        <f>IFERROR(VLOOKUP(C101,'10. Свод Перечней'!C:H,2,0),"")</f>
        <v>10.11.32.110</v>
      </c>
      <c r="E101" s="20" t="str">
        <f>IFERROR(VLOOKUP(C101,'10. Свод Перечней'!C:H,3,0),"")</f>
        <v>003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20" t="str">
        <f>IF(LEN(IFERROR(VLOOKUP(C101,'10. Свод Перечней'!C:H,6,0),""))&gt;1,IFERROR(VLOOKUP(C101,'10. Свод Перечней'!C:H,6,0),""),"")</f>
        <v>10.11.32.110-00000003</v>
      </c>
      <c r="I101" s="2"/>
    </row>
    <row r="102" spans="1:9" s="3" customFormat="1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Мясо кролика замороженное
(Тушки кроликов, кроликов-бройлеров и их части)</v>
      </c>
      <c r="C102" s="20" t="str">
        <f t="array" ref="C102">IFERROR(INDEX('10. Свод Перечней'!$C$4:$C$529,SMALL(IF("ЗВ"='10. Свод Перечней'!$I$4:$Q$529,ROW('10. Свод Перечней'!$C$4:$C$529)-3,""),ROW()-6)),"")</f>
        <v>Мясо кролика тип 1</v>
      </c>
      <c r="D102" s="20" t="str">
        <f>IFERROR(VLOOKUP(C102,'10. Свод Перечней'!C:H,2,0),"")</f>
        <v>10.11.39.110</v>
      </c>
      <c r="E102" s="20" t="str">
        <f>IFERROR(VLOOKUP(C102,'10. Свод Перечней'!C:H,3,0),"")</f>
        <v>001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2" s="20" t="str">
        <f>IF(LEN(IFERROR(VLOOKUP(C102,'10. Свод Перечней'!C:H,6,0),""))&gt;1,IFERROR(VLOOKUP(C102,'10. Свод Перечней'!C:H,6,0),""),"")</f>
        <v/>
      </c>
      <c r="I102" s="2"/>
    </row>
    <row r="103" spans="1:9" s="3" customFormat="1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Грудки кур охлажденные</v>
      </c>
      <c r="C103" s="20" t="str">
        <f t="array" ref="C103">IFERROR(INDEX('10. Свод Перечней'!$C$4:$C$529,SMALL(IF("ЗВ"='10. Свод Перечней'!$I$4:$Q$529,ROW('10. Свод Перечней'!$C$4:$C$529)-3,""),ROW()-6)),"")</f>
        <v>Мясо сельскохозяйственной птицы охлажденное тип 1</v>
      </c>
      <c r="D103" s="20" t="str">
        <f>IFERROR(VLOOKUP(C103,'10. Свод Перечней'!C:H,2,0),"")</f>
        <v>10.12.10.110</v>
      </c>
      <c r="E103" s="20" t="str">
        <f>IFERROR(VLOOKUP(C103,'10. Свод Перечней'!C:H,3,0),"")</f>
        <v>001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20" t="str">
        <f>IF(LEN(IFERROR(VLOOKUP(C103,'10. Свод Перечней'!C:H,6,0),""))&gt;1,IFERROR(VLOOKUP(C103,'10. Свод Перечней'!C:H,6,0),""),"")</f>
        <v>10.12.10.000-00000006</v>
      </c>
      <c r="I103" s="2"/>
    </row>
    <row r="104" spans="1:9" s="3" customFormat="1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Мясо цыплят- бройлеров (тушки) охлажденные</v>
      </c>
      <c r="C104" s="20" t="str">
        <f t="array" ref="C104">IFERROR(INDEX('10. Свод Перечней'!$C$4:$C$529,SMALL(IF("ЗВ"='10. Свод Перечней'!$I$4:$Q$529,ROW('10. Свод Перечней'!$C$4:$C$529)-3,""),ROW()-6)),"")</f>
        <v>Мясо сельскохозяйственной птицы охлажденное тип 2</v>
      </c>
      <c r="D104" s="20" t="str">
        <f>IFERROR(VLOOKUP(C104,'10. Свод Перечней'!C:H,2,0),"")</f>
        <v>10.12.10.110</v>
      </c>
      <c r="E104" s="20" t="str">
        <f>IFERROR(VLOOKUP(C104,'10. Свод Перечней'!C:H,3,0),"")</f>
        <v>002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20" t="str">
        <f>IF(LEN(IFERROR(VLOOKUP(C104,'10. Свод Перечней'!C:H,6,0),""))&gt;1,IFERROR(VLOOKUP(C104,'10. Свод Перечней'!C:H,6,0),""),"")</f>
        <v>10.12.10.000-00000005</v>
      </c>
      <c r="I104" s="2"/>
    </row>
    <row r="105" spans="1:9" s="3" customFormat="1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Окорчок куриный охлажденный (отечественный)</v>
      </c>
      <c r="C105" s="20" t="str">
        <f t="array" ref="C105">IFERROR(INDEX('10. Свод Перечней'!$C$4:$C$529,SMALL(IF("ЗВ"='10. Свод Перечней'!$I$4:$Q$529,ROW('10. Свод Перечней'!$C$4:$C$529)-3,""),ROW()-6)),"")</f>
        <v>Мясо сельскохозяйственной птицы охлажденное тип 3</v>
      </c>
      <c r="D105" s="20" t="str">
        <f>IFERROR(VLOOKUP(C105,'10. Свод Перечней'!C:H,2,0),"")</f>
        <v>10.12.10.110</v>
      </c>
      <c r="E105" s="20" t="str">
        <f>IFERROR(VLOOKUP(C105,'10. Свод Перечней'!C:H,3,0),"")</f>
        <v>003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20" t="str">
        <f>IF(LEN(IFERROR(VLOOKUP(C105,'10. Свод Перечней'!C:H,6,0),""))&gt;1,IFERROR(VLOOKUP(C105,'10. Свод Перечней'!C:H,6,0),""),"")</f>
        <v>10.12.10.000-00000006</v>
      </c>
      <c r="I105" s="2"/>
    </row>
    <row r="106" spans="1:9" s="3" customFormat="1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Филе индейки охлажденное</v>
      </c>
      <c r="C106" s="20" t="str">
        <f t="array" ref="C106">IFERROR(INDEX('10. Свод Перечней'!$C$4:$C$529,SMALL(IF("ЗВ"='10. Свод Перечней'!$I$4:$Q$529,ROW('10. Свод Перечней'!$C$4:$C$529)-3,""),ROW()-6)),"")</f>
        <v>Мясо сельскохозяйственной птицы охлажденное тип 4</v>
      </c>
      <c r="D106" s="20" t="str">
        <f>IFERROR(VLOOKUP(C106,'10. Свод Перечней'!C:H,2,0),"")</f>
        <v>10.12.10.120</v>
      </c>
      <c r="E106" s="20" t="str">
        <f>IFERROR(VLOOKUP(C106,'10. Свод Перечней'!C:H,3,0),"")</f>
        <v>001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6" s="20" t="str">
        <f>IF(LEN(IFERROR(VLOOKUP(C106,'10. Свод Перечней'!C:H,6,0),""))&gt;1,IFERROR(VLOOKUP(C106,'10. Свод Перечней'!C:H,6,0),""),"")</f>
        <v>10.12.10.000-00000007</v>
      </c>
      <c r="I106" s="2"/>
    </row>
    <row r="107" spans="1:9" s="3" customFormat="1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Филе грудки цыпленка охлажденное</v>
      </c>
      <c r="C107" s="20" t="str">
        <f t="array" ref="C107">IFERROR(INDEX('10. Свод Перечней'!$C$4:$C$529,SMALL(IF("ЗВ"='10.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107" s="20" t="str">
        <f>IFERROR(VLOOKUP(C107,'10. Свод Перечней'!C:H,2,0),"")</f>
        <v>10.12.10.170</v>
      </c>
      <c r="E107" s="20" t="str">
        <f>IFERROR(VLOOKUP(C107,'10. Свод Перечней'!C:H,3,0),"")</f>
        <v>001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7" s="20" t="str">
        <f>IF(LEN(IFERROR(VLOOKUP(C107,'10. Свод Перечней'!C:H,6,0),""))&gt;1,IFERROR(VLOOKUP(C107,'10. Свод Перечней'!C:H,6,0),""),"")</f>
        <v>10.12.10.170-00000004</v>
      </c>
      <c r="I107" s="2"/>
    </row>
    <row r="108" spans="1:9" s="3" customFormat="1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Филе грудки цыпленка замороженное</v>
      </c>
      <c r="C108" s="20" t="str">
        <f t="array" ref="C108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108" s="20" t="str">
        <f>IFERROR(VLOOKUP(C108,'10. Свод Перечней'!C:H,2,0),"")</f>
        <v>10.12.20.170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20" t="str">
        <f>IF(LEN(IFERROR(VLOOKUP(C108,'10. Свод Перечней'!C:H,6,0),""))&gt;1,IFERROR(VLOOKUP(C108,'10. Свод Перечней'!C:H,6,0),""),"")</f>
        <v>10.12.20.000-00000006</v>
      </c>
      <c r="I108" s="2"/>
    </row>
    <row r="109" spans="1:9" s="3" customFormat="1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Грудки кур замороженные</v>
      </c>
      <c r="C109" s="20" t="str">
        <f t="array" ref="C109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109" s="20" t="str">
        <f>IFERROR(VLOOKUP(C109,'10. Свод Перечней'!C:H,2,0),"")</f>
        <v>10.12.20.110</v>
      </c>
      <c r="E109" s="20" t="str">
        <f>IFERROR(VLOOKUP(C109,'10. Свод Перечней'!C:H,3,0),"")</f>
        <v>004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20" t="str">
        <f>IF(LEN(IFERROR(VLOOKUP(C109,'10. Свод Перечней'!C:H,6,0),""))&gt;1,IFERROR(VLOOKUP(C109,'10. Свод Перечней'!C:H,6,0),""),"")</f>
        <v>10.12.20.000-00000007</v>
      </c>
      <c r="I109" s="2"/>
    </row>
    <row r="110" spans="1:9" s="3" customFormat="1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Кура потрошеная замороженная</v>
      </c>
      <c r="C110" s="20" t="str">
        <f t="array" ref="C110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110" s="20" t="str">
        <f>IFERROR(VLOOKUP(C110,'10. Свод Перечней'!C:H,2,0),"")</f>
        <v>10.12.20.110</v>
      </c>
      <c r="E110" s="20" t="str">
        <f>IFERROR(VLOOKUP(C110,'10. Свод Перечней'!C:H,3,0),"")</f>
        <v>003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20" t="str">
        <f>IF(LEN(IFERROR(VLOOKUP(C110,'10. Свод Перечней'!C:H,6,0),""))&gt;1,IFERROR(VLOOKUP(C110,'10. Свод Перечней'!C:H,6,0),""),"")</f>
        <v>10.12.20.000-00000007</v>
      </c>
      <c r="I110" s="2"/>
    </row>
    <row r="111" spans="1:9" s="3" customFormat="1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Мясо цыплят- бройлеров (тушки) замороженное</v>
      </c>
      <c r="C111" s="20" t="str">
        <f t="array" ref="C111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111" s="20" t="str">
        <f>IFERROR(VLOOKUP(C111,'10. Свод Перечней'!C:H,2,0),"")</f>
        <v>10.12.20.110</v>
      </c>
      <c r="E111" s="20" t="str">
        <f>IFERROR(VLOOKUP(C111,'10. Свод Перечней'!C:H,3,0),"")</f>
        <v>001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20" t="str">
        <f>IF(LEN(IFERROR(VLOOKUP(C111,'10. Свод Перечней'!C:H,6,0),""))&gt;1,IFERROR(VLOOKUP(C111,'10. Свод Перечней'!C:H,6,0),""),"")</f>
        <v>10.12.20.000-00000006</v>
      </c>
      <c r="I111" s="2"/>
    </row>
    <row r="112" spans="1:9" s="3" customFormat="1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Окорочок куриный замороженный (отечественный)</v>
      </c>
      <c r="C112" s="20" t="str">
        <f t="array" ref="C112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12" s="20" t="str">
        <f>IFERROR(VLOOKUP(C112,'10. Свод Перечней'!C:H,2,0),"")</f>
        <v>10.12.20.110</v>
      </c>
      <c r="E112" s="20" t="str">
        <f>IFERROR(VLOOKUP(C112,'10. Свод Перечней'!C:H,3,0),"")</f>
        <v>005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20" t="str">
        <f>IF(LEN(IFERROR(VLOOKUP(C112,'10. Свод Перечней'!C:H,6,0),""))&gt;1,IFERROR(VLOOKUP(C112,'10. Свод Перечней'!C:H,6,0),""),"")</f>
        <v>10.12.20.000-00000007</v>
      </c>
      <c r="I112" s="2"/>
    </row>
    <row r="113" spans="1:9" s="3" customFormat="1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индейки замороженное</v>
      </c>
      <c r="C113" s="20" t="str">
        <f t="array" ref="C113">IFERROR(INDEX('10. Свод Перечней'!$C$4:$C$529,SMALL(IF("ЗВ"='10.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13" s="20" t="str">
        <f>IFERROR(VLOOKUP(C113,'10. Свод Перечней'!C:H,2,0),"")</f>
        <v>10.12.20.120</v>
      </c>
      <c r="E113" s="20" t="str">
        <f>IFERROR(VLOOKUP(C113,'10. Свод Перечней'!C:H,3,0),"")</f>
        <v>001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13" s="20" t="str">
        <f>IF(LEN(IFERROR(VLOOKUP(C113,'10. Свод Перечней'!C:H,6,0),""))&gt;1,IFERROR(VLOOKUP(C113,'10. Свод Перечней'!C:H,6,0),""),"")</f>
        <v>10.12.20.000-00000008</v>
      </c>
      <c r="I113" s="2"/>
    </row>
    <row r="114" spans="1:9" s="3" customFormat="1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Колбаса вареная в ассортименте</v>
      </c>
      <c r="C114" s="20" t="str">
        <f t="array" ref="C114">IFERROR(INDEX('10. Свод Перечней'!$C$4:$C$529,SMALL(IF("ЗВ"='10. Свод Перечней'!$I$4:$Q$529,ROW('10. Свод Перечней'!$C$4:$C$529)-3,""),ROW()-6)),"")</f>
        <v>Изделия колбасные вареные, в том числе фаршированные мясные тип 1</v>
      </c>
      <c r="D114" s="20" t="str">
        <f>IFERROR(VLOOKUP(C114,'10. Свод Перечней'!C:H,2,0),"")</f>
        <v>10.13.14.111</v>
      </c>
      <c r="E114" s="20" t="str">
        <f>IFERROR(VLOOKUP(C114,'10. Свод Перечней'!C:H,3,0),"")</f>
        <v>001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4" s="20" t="str">
        <f>IF(LEN(IFERROR(VLOOKUP(C114,'10. Свод Перечней'!C:H,6,0),""))&gt;1,IFERROR(VLOOKUP(C114,'10. Свод Перечней'!C:H,6,0),""),"")</f>
        <v>10.13.14.110-00000002</v>
      </c>
      <c r="I114" s="2"/>
    </row>
    <row r="115" spans="1:9" s="3" customFormat="1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Сосиски вареные в ассортименте</v>
      </c>
      <c r="C115" s="20" t="str">
        <f t="array" ref="C115">IFERROR(INDEX('10. Свод Перечней'!$C$4:$C$529,SMALL(IF("ЗВ"='10. Свод Перечней'!$I$4:$Q$529,ROW('10. Свод Перечней'!$C$4:$C$529)-3,""),ROW()-6)),"")</f>
        <v>Изделия колбасные вареные, в том числе фаршированные мясные тип 3</v>
      </c>
      <c r="D115" s="20" t="str">
        <f>IFERROR(VLOOKUP(C115,'10. Свод Перечней'!C:H,2,0),"")</f>
        <v>10.13.14.112</v>
      </c>
      <c r="E115" s="20" t="str">
        <f>IFERROR(VLOOKUP(C115,'10. Свод Перечней'!C:H,3,0),"")</f>
        <v>004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5" s="20" t="str">
        <f>IF(LEN(IFERROR(VLOOKUP(C115,'10. Свод Перечней'!C:H,6,0),""))&gt;1,IFERROR(VLOOKUP(C115,'10. Свод Перечней'!C:H,6,0),""),"")</f>
        <v>10.13.14.110-00000018, 10.13.14.110-00000017</v>
      </c>
      <c r="I115" s="2"/>
    </row>
    <row r="116" spans="1:9" s="3" customFormat="1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Сардельки говяжьи</v>
      </c>
      <c r="C116" s="20" t="str">
        <f t="array" ref="C116">IFERROR(INDEX('10. Свод Перечней'!$C$4:$C$529,SMALL(IF("ЗВ"='10. Свод Перечней'!$I$4:$Q$529,ROW('10. Свод Перечней'!$C$4:$C$529)-3,""),ROW()-6)),"")</f>
        <v>Изделия колбасные вареные, в том числе фаршированные мясные тип 2</v>
      </c>
      <c r="D116" s="20" t="str">
        <f>IFERROR(VLOOKUP(C116,'10. Свод Перечней'!C:H,2,0),"")</f>
        <v>10.13.14.113</v>
      </c>
      <c r="E116" s="20" t="str">
        <f>IFERROR(VLOOKUP(C116,'10. Свод Перечней'!C:H,3,0),"")</f>
        <v>001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6" s="20" t="str">
        <f>IF(LEN(IFERROR(VLOOKUP(C116,'10. Свод Перечней'!C:H,6,0),""))&gt;1,IFERROR(VLOOKUP(C116,'10. Свод Перечней'!C:H,6,0),""),"")</f>
        <v>10.13.14.110-00000014</v>
      </c>
      <c r="I116" s="2"/>
    </row>
    <row r="117" spans="1:9" s="3" customFormat="1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Колбаса полукопченая в ассортименте</v>
      </c>
      <c r="C117" s="20" t="str">
        <f t="array" ref="C117">IFERROR(INDEX('10. Свод Перечней'!$C$4:$C$529,SMALL(IF("ЗВ"='10. Свод Перечней'!$I$4:$Q$529,ROW('10. Свод Перечней'!$C$4:$C$529)-3,""),ROW()-6)),"")</f>
        <v>Колбаса (колбаска) полукопченая мясная тип 1</v>
      </c>
      <c r="D117" s="20" t="str">
        <f>IFERROR(VLOOKUP(C117,'10. Свод Перечней'!C:H,2,0),"")</f>
        <v>10.13.14.411</v>
      </c>
      <c r="E117" s="20" t="str">
        <f>IFERROR(VLOOKUP(C117,'10. Свод Перечней'!C:H,3,0),"")</f>
        <v>001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17" s="20" t="str">
        <f>IF(LEN(IFERROR(VLOOKUP(C117,'10. Свод Перечней'!C:H,6,0),""))&gt;1,IFERROR(VLOOKUP(C117,'10. Свод Перечней'!C:H,6,0),""),"")</f>
        <v>10.13.14.411-00000001</v>
      </c>
      <c r="I117" s="2"/>
    </row>
    <row r="118" spans="1:9" s="3" customFormat="1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Колбаса варено-копченая в ассортименте</v>
      </c>
      <c r="C118" s="20" t="str">
        <f t="array" ref="C118">IFERROR(INDEX('10. Свод Перечней'!$C$4:$C$529,SMALL(IF("ЗВ"='10. Свод Перечней'!$I$4:$Q$529,ROW('10. Свод Перечней'!$C$4:$C$529)-3,""),ROW()-6)),"")</f>
        <v>Колбаса (колбаска) варено-копченая мясная тип 1</v>
      </c>
      <c r="D118" s="20" t="str">
        <f>IFERROR(VLOOKUP(C118,'10. Свод Перечней'!C:H,2,0),"")</f>
        <v>10.13.14.412</v>
      </c>
      <c r="E118" s="20" t="str">
        <f>IFERROR(VLOOKUP(C118,'10. Свод Перечней'!C:H,3,0),"")</f>
        <v>001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18" s="20" t="str">
        <f>IF(LEN(IFERROR(VLOOKUP(C118,'10. Свод Перечней'!C:H,6,0),""))&gt;1,IFERROR(VLOOKUP(C118,'10. Свод Перечней'!C:H,6,0),""),"")</f>
        <v>10.13.14.412-00000001</v>
      </c>
      <c r="I118" s="2"/>
    </row>
    <row r="119" spans="1:9" s="3" customFormat="1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Ветчина из говядины</v>
      </c>
      <c r="C119" s="20" t="str">
        <f t="array" ref="C119">IFERROR(INDEX('10. Свод Перечней'!$C$4:$C$529,SMALL(IF("ЗВ"='10. Свод Перечней'!$I$4:$Q$529,ROW('10. Свод Перечней'!$C$4:$C$529)-3,""),ROW()-6)),"")</f>
        <v>Ветчина тип 1</v>
      </c>
      <c r="D119" s="20" t="str">
        <f>IFERROR(VLOOKUP(C119,'10. Свод Перечней'!C:H,2,0),"")</f>
        <v>10.13.14.529</v>
      </c>
      <c r="E119" s="20" t="str">
        <f>IFERROR(VLOOKUP(C119,'10. Свод Перечней'!C:H,3,0),"")</f>
        <v>001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9" s="20" t="str">
        <f>IF(LEN(IFERROR(VLOOKUP(C119,'10. Свод Перечней'!C:H,6,0),""))&gt;1,IFERROR(VLOOKUP(C119,'10. Свод Перечней'!C:H,6,0),""),"")</f>
        <v/>
      </c>
      <c r="I119" s="2"/>
    </row>
    <row r="120" spans="1:9" s="3" customFormat="1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Ветчина из индейки</v>
      </c>
      <c r="C120" s="20" t="str">
        <f t="array" ref="C120">IFERROR(INDEX('10. Свод Перечней'!$C$4:$C$529,SMALL(IF("ЗВ"='10. Свод Перечней'!$I$4:$Q$529,ROW('10. Свод Перечней'!$C$4:$C$529)-3,""),ROW()-6)),"")</f>
        <v>Ветчина тип 2</v>
      </c>
      <c r="D120" s="20" t="str">
        <f>IFERROR(VLOOKUP(C120,'10. Свод Перечней'!C:H,2,0),"")</f>
        <v>10.13.14.529</v>
      </c>
      <c r="E120" s="20" t="str">
        <f>IFERROR(VLOOKUP(C120,'10. Свод Перечней'!C:H,3,0),"")</f>
        <v>002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0" s="20" t="str">
        <f>IF(LEN(IFERROR(VLOOKUP(C120,'10. Свод Перечней'!C:H,6,0),""))&gt;1,IFERROR(VLOOKUP(C120,'10. Свод Перечней'!C:H,6,0),""),"")</f>
        <v/>
      </c>
      <c r="I120" s="2"/>
    </row>
    <row r="121" spans="1:9" s="3" customFormat="1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Ветчина из кур</v>
      </c>
      <c r="C121" s="20" t="str">
        <f t="array" ref="C121">IFERROR(INDEX('10. Свод Перечней'!$C$4:$C$529,SMALL(IF("ЗВ"='10. Свод Перечней'!$I$4:$Q$529,ROW('10. Свод Перечней'!$C$4:$C$529)-3,""),ROW()-6)),"")</f>
        <v>Ветчина тип 3</v>
      </c>
      <c r="D121" s="20" t="str">
        <f>IFERROR(VLOOKUP(C121,'10. Свод Перечней'!C:H,2,0),"")</f>
        <v>10.13.14.529</v>
      </c>
      <c r="E121" s="20" t="str">
        <f>IFERROR(VLOOKUP(C121,'10. Свод Перечней'!C:H,3,0),"")</f>
        <v>003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1" s="20" t="str">
        <f>IF(LEN(IFERROR(VLOOKUP(C121,'10. Свод Перечней'!C:H,6,0),""))&gt;1,IFERROR(VLOOKUP(C121,'10. Свод Перечней'!C:H,6,0),""),"")</f>
        <v/>
      </c>
      <c r="I121" s="2"/>
    </row>
    <row r="122" spans="1:9" s="3" customFormat="1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Ветчина из свинины нежирных сортов</v>
      </c>
      <c r="C122" s="20" t="str">
        <f t="array" ref="C122">IFERROR(INDEX('10. Свод Перечней'!$C$4:$C$529,SMALL(IF("ЗВ"='10. Свод Перечней'!$I$4:$Q$529,ROW('10. Свод Перечней'!$C$4:$C$529)-3,""),ROW()-6)),"")</f>
        <v>Ветчина тип 4</v>
      </c>
      <c r="D122" s="20" t="str">
        <f>IFERROR(VLOOKUP(C122,'10. Свод Перечней'!C:H,2,0),"")</f>
        <v>10.13.14.529</v>
      </c>
      <c r="E122" s="20" t="str">
        <f>IFERROR(VLOOKUP(C122,'10. Свод Перечней'!C:H,3,0),"")</f>
        <v>004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Сорт: Высший
Сорт мяса: Нежирный
Тип мяса: Свинина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2" s="20" t="str">
        <f>IF(LEN(IFERROR(VLOOKUP(C122,'10. Свод Перечней'!C:H,6,0),""))&gt;1,IFERROR(VLOOKUP(C122,'10. Свод Перечней'!C:H,6,0),""),"")</f>
        <v/>
      </c>
      <c r="I122" s="2"/>
    </row>
    <row r="123" spans="1:9" s="3" customFormat="1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>Продукты из свинины варёные. Окорок свиной</v>
      </c>
      <c r="C123" s="20" t="str">
        <f t="array" ref="C123">IFERROR(INDEX('10. Свод Перечней'!$C$4:$C$529,SMALL(IF("ЗВ"='10. Свод Перечней'!$I$4:$Q$529,ROW('10. Свод Перечней'!$C$4:$C$529)-3,""),ROW()-6)),"")</f>
        <v>Продукт из свинины тип 1</v>
      </c>
      <c r="D123" s="20" t="str">
        <f>IFERROR(VLOOKUP(C123,'10. Свод Перечней'!C:H,2,0),"")</f>
        <v>10.13.14.612</v>
      </c>
      <c r="E123" s="20" t="str">
        <f>IFERROR(VLOOKUP(C123,'10. Свод Перечней'!C:H,3,0),"")</f>
        <v>001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3" s="20" t="str">
        <f>IF(LEN(IFERROR(VLOOKUP(C123,'10. Свод Перечней'!C:H,6,0),""))&gt;1,IFERROR(VLOOKUP(C123,'10. Свод Перечней'!C:H,6,0),""),"")</f>
        <v/>
      </c>
      <c r="I123" s="2"/>
    </row>
    <row r="124" spans="1:9" s="3" customFormat="1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 xml:space="preserve">Продукты из свинины варёные. Рулет из свинины </v>
      </c>
      <c r="C124" s="20" t="str">
        <f t="array" ref="C124">IFERROR(INDEX('10. Свод Перечней'!$C$4:$C$529,SMALL(IF("ЗВ"='10. Свод Перечней'!$I$4:$Q$529,ROW('10. Свод Перечней'!$C$4:$C$529)-3,""),ROW()-6)),"")</f>
        <v>Продукт из свинины тип 2</v>
      </c>
      <c r="D124" s="20" t="str">
        <f>IFERROR(VLOOKUP(C124,'10. Свод Перечней'!C:H,2,0),"")</f>
        <v>10.13.14.612</v>
      </c>
      <c r="E124" s="20" t="str">
        <f>IFERROR(VLOOKUP(C124,'10. Свод Перечней'!C:H,3,0),"")</f>
        <v>002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4" s="20" t="str">
        <f>IF(LEN(IFERROR(VLOOKUP(C124,'10. Свод Перечней'!C:H,6,0),""))&gt;1,IFERROR(VLOOKUP(C124,'10. Свод Перечней'!C:H,6,0),""),"")</f>
        <v/>
      </c>
      <c r="I124" s="2"/>
    </row>
    <row r="125" spans="1:9" s="3" customFormat="1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Консервы мясные. Мясо тушеное</v>
      </c>
      <c r="C125" s="20" t="str">
        <f t="array" ref="C125">IFERROR(INDEX('10. Свод Перечней'!$C$4:$C$529,SMALL(IF("ЗВ"='10. Свод Перечней'!$I$4:$Q$529,ROW('10. Свод Перечней'!$C$4:$C$529)-3,""),ROW()-6)),"")</f>
        <v>Консервы мясные тип 3</v>
      </c>
      <c r="D125" s="20" t="str">
        <f>IFERROR(VLOOKUP(C125,'10. Свод Перечней'!C:H,2,0),"")</f>
        <v>10.13.15.111</v>
      </c>
      <c r="E125" s="20" t="str">
        <f>IFERROR(VLOOKUP(C125,'10. Свод Перечней'!C:H,3,0),"")</f>
        <v>001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5" s="20" t="str">
        <f>IF(LEN(IFERROR(VLOOKUP(C125,'10. Свод Перечней'!C:H,6,0),""))&gt;1,IFERROR(VLOOKUP(C125,'10. Свод Перечней'!C:H,6,0),""),"")</f>
        <v>10.13.15.110-00000008</v>
      </c>
      <c r="I125" s="2"/>
    </row>
    <row r="126" spans="1:9" s="3" customFormat="1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Горбуша мороженая потрошеная с/г</v>
      </c>
      <c r="C126" s="20" t="str">
        <f t="array" ref="C126">IFERROR(INDEX('10. Свод Перечней'!$C$4:$C$529,SMALL(IF("ЗВ"='10. Свод Перечней'!$I$4:$Q$529,ROW('10. Свод Перечней'!$C$4:$C$529)-3,""),ROW()-6)),"")</f>
        <v>Рыба лососевая мороженая тип 1</v>
      </c>
      <c r="D126" s="20" t="str">
        <f>IFERROR(VLOOKUP(C126,'10. Свод Перечней'!C:H,2,0),"")</f>
        <v>10.20.13.110</v>
      </c>
      <c r="E126" s="20" t="str">
        <f>IFERROR(VLOOKUP(C126,'10. Свод Перечней'!C:H,3,0),"")</f>
        <v>001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20" t="str">
        <f>IF(LEN(IFERROR(VLOOKUP(C126,'10. Свод Перечней'!C:H,6,0),""))&gt;1,IFERROR(VLOOKUP(C126,'10. Свод Перечней'!C:H,6,0),""),"")</f>
        <v>10.20.13.110-00000010</v>
      </c>
      <c r="I126" s="2"/>
    </row>
    <row r="127" spans="1:9" s="3" customFormat="1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Минтай мороженый потрошенный обезглавленный</v>
      </c>
      <c r="C127" s="20" t="str">
        <f t="array" ref="C127">IFERROR(INDEX('10. Свод Перечней'!$C$4:$C$529,SMALL(IF("ЗВ"='10. Свод Перечней'!$I$4:$Q$529,ROW('10. Свод Перечней'!$C$4:$C$529)-3,""),ROW()-6)),"")</f>
        <v>Рыба трескообразная мороженая тип 1</v>
      </c>
      <c r="D127" s="20" t="str">
        <f>IFERROR(VLOOKUP(C127,'10. Свод Перечней'!C:H,2,0),"")</f>
        <v>10.20.13.122</v>
      </c>
      <c r="E127" s="20" t="str">
        <f>IFERROR(VLOOKUP(C127,'10. Свод Перечней'!C:H,3,0),"")</f>
        <v>003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20" t="str">
        <f>IF(LEN(IFERROR(VLOOKUP(C127,'10. Свод Перечней'!C:H,6,0),""))&gt;1,IFERROR(VLOOKUP(C127,'10. Свод Перечней'!C:H,6,0),""),"")</f>
        <v>10.20.13.120-00000017</v>
      </c>
      <c r="I127" s="2"/>
    </row>
    <row r="128" spans="1:9" s="3" customFormat="1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Пикша мороженая потрошенная обезглавленная</v>
      </c>
      <c r="C128" s="20" t="str">
        <f t="array" ref="C128">IFERROR(INDEX('10. Свод Перечней'!$C$4:$C$529,SMALL(IF("ЗВ"='10. Свод Перечней'!$I$4:$Q$529,ROW('10. Свод Перечней'!$C$4:$C$529)-3,""),ROW()-6)),"")</f>
        <v>Рыба трескообразная мороженая тип 2</v>
      </c>
      <c r="D128" s="20" t="str">
        <f>IFERROR(VLOOKUP(C128,'10. Свод Перечней'!C:H,2,0),"")</f>
        <v>10.20.13.122</v>
      </c>
      <c r="E128" s="20" t="str">
        <f>IFERROR(VLOOKUP(C128,'10. Свод Перечней'!C:H,3,0),"")</f>
        <v>005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20" t="str">
        <f>IF(LEN(IFERROR(VLOOKUP(C128,'10. Свод Перечней'!C:H,6,0),""))&gt;1,IFERROR(VLOOKUP(C128,'10. Свод Перечней'!C:H,6,0),""),"")</f>
        <v>10.20.13.120-00000017</v>
      </c>
      <c r="I128" s="2"/>
    </row>
    <row r="129" spans="1:9" s="3" customFormat="1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Сайда мороженая потрошеная обезглавленная</v>
      </c>
      <c r="C129" s="20" t="str">
        <f t="array" ref="C129">IFERROR(INDEX('10. Свод Перечней'!$C$4:$C$529,SMALL(IF("ЗВ"='10. Свод Перечней'!$I$4:$Q$529,ROW('10. Свод Перечней'!$C$4:$C$529)-3,""),ROW()-6)),"")</f>
        <v>Рыба трескообразная мороженая тип 3</v>
      </c>
      <c r="D129" s="20" t="str">
        <f>IFERROR(VLOOKUP(C129,'10. Свод Перечней'!C:H,2,0),"")</f>
        <v>10.20.13.122</v>
      </c>
      <c r="E129" s="20" t="str">
        <f>IFERROR(VLOOKUP(C129,'10. Свод Перечней'!C:H,3,0),"")</f>
        <v>002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20" t="str">
        <f>IF(LEN(IFERROR(VLOOKUP(C129,'10. Свод Перечней'!C:H,6,0),""))&gt;1,IFERROR(VLOOKUP(C129,'10. Свод Перечней'!C:H,6,0),""),"")</f>
        <v>10.20.13.120-00000017</v>
      </c>
      <c r="I129" s="2"/>
    </row>
    <row r="130" spans="1:9" s="3" customFormat="1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Треска мороженая потрошенная обезглавленная</v>
      </c>
      <c r="C130" s="20" t="str">
        <f t="array" ref="C130">IFERROR(INDEX('10. Свод Перечней'!$C$4:$C$529,SMALL(IF("ЗВ"='10. Свод Перечней'!$I$4:$Q$529,ROW('10. Свод Перечней'!$C$4:$C$529)-3,""),ROW()-6)),"")</f>
        <v>Рыба трескообразная мороженая тип 4</v>
      </c>
      <c r="D130" s="20" t="str">
        <f>IFERROR(VLOOKUP(C130,'10. Свод Перечней'!C:H,2,0),"")</f>
        <v>10.20.13.122</v>
      </c>
      <c r="E130" s="20" t="str">
        <f>IFERROR(VLOOKUP(C130,'10. Свод Перечней'!C:H,3,0),"")</f>
        <v>001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0" s="20" t="str">
        <f>IF(LEN(IFERROR(VLOOKUP(C130,'10. Свод Перечней'!C:H,6,0),""))&gt;1,IFERROR(VLOOKUP(C130,'10. Свод Перечней'!C:H,6,0),""),"")</f>
        <v>10.20.13.120-00000017</v>
      </c>
      <c r="I130" s="2"/>
    </row>
    <row r="131" spans="1:9" s="3" customFormat="1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Хек мороженый потрошённый обезглавленный</v>
      </c>
      <c r="C131" s="20" t="str">
        <f t="array" ref="C131">IFERROR(INDEX('10. Свод Перечней'!$C$4:$C$529,SMALL(IF("ЗВ"='10. Свод Перечней'!$I$4:$Q$529,ROW('10. Свод Перечней'!$C$4:$C$529)-3,""),ROW()-6)),"")</f>
        <v>Рыба трескообразная мороженая тип 5</v>
      </c>
      <c r="D131" s="20" t="str">
        <f>IFERROR(VLOOKUP(C131,'10. Свод Перечней'!C:H,2,0),"")</f>
        <v>10.20.13.122</v>
      </c>
      <c r="E131" s="20" t="str">
        <f>IFERROR(VLOOKUP(C131,'10. Свод Перечней'!C:H,3,0),"")</f>
        <v>006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1" s="20" t="str">
        <f>IF(LEN(IFERROR(VLOOKUP(C131,'10. Свод Перечней'!C:H,6,0),""))&gt;1,IFERROR(VLOOKUP(C131,'10. Свод Перечней'!C:H,6,0),""),"")</f>
        <v>10.20.13.120-00000017</v>
      </c>
      <c r="I131" s="2"/>
    </row>
    <row r="132" spans="1:9" s="3" customFormat="1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>Судак мороженый потрошенный с/г</v>
      </c>
      <c r="C132" s="20" t="str">
        <f t="array" ref="C132">IFERROR(INDEX('10. Свод Перечней'!$C$4:$C$529,SMALL(IF("ЗВ"='10. Свод Перечней'!$I$4:$Q$529,ROW('10. Свод Перечней'!$C$4:$C$529)-3,""),ROW()-6)),"")</f>
        <v>Судак тип 1</v>
      </c>
      <c r="D132" s="20" t="str">
        <f>IFERROR(VLOOKUP(C132,'10. Свод Перечней'!C:H,2,0),"")</f>
        <v>10.20.13.122</v>
      </c>
      <c r="E132" s="20" t="str">
        <f>IFERROR(VLOOKUP(C132,'10. Свод Перечней'!C:H,3,0),"")</f>
        <v>007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2" s="20" t="str">
        <f>IF(LEN(IFERROR(VLOOKUP(C132,'10. Свод Перечней'!C:H,6,0),""))&gt;1,IFERROR(VLOOKUP(C132,'10. Свод Перечней'!C:H,6,0),""),"")</f>
        <v/>
      </c>
      <c r="I132" s="2"/>
    </row>
    <row r="133" spans="1:9" s="3" customFormat="1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Филе Горбуши мороженое</v>
      </c>
      <c r="C133" s="20" t="str">
        <f t="array" ref="C133">IFERROR(INDEX('10. Свод Перечней'!$C$4:$C$529,SMALL(IF("ЗВ"='10. Свод Перечней'!$I$4:$Q$529,ROW('10. Свод Перечней'!$C$4:$C$529)-3,""),ROW()-6)),"")</f>
        <v>Филе лососевых рыб мороженое тип 1</v>
      </c>
      <c r="D133" s="20" t="str">
        <f>IFERROR(VLOOKUP(C133,'10. Свод Перечней'!C:H,2,0),"")</f>
        <v>10.20.14.110</v>
      </c>
      <c r="E133" s="20" t="str">
        <f>IFERROR(VLOOKUP(C133,'10. Свод Перечней'!C:H,3,0),"")</f>
        <v>084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20" t="str">
        <f>IF(LEN(IFERROR(VLOOKUP(C133,'10. Свод Перечней'!C:H,6,0),""))&gt;1,IFERROR(VLOOKUP(C133,'10. Свод Перечней'!C:H,6,0),""),"")</f>
        <v>10.20.14.110-00000002</v>
      </c>
      <c r="I133" s="2"/>
    </row>
    <row r="134" spans="1:9" s="3" customFormat="1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>Филе Горбуши мороженое</v>
      </c>
      <c r="C134" s="20" t="str">
        <f t="array" ref="C134">IFERROR(INDEX('10. Свод Перечней'!$C$4:$C$529,SMALL(IF("ЗВ"='10. Свод Перечней'!$I$4:$Q$529,ROW('10. Свод Перечней'!$C$4:$C$529)-3,""),ROW()-6)),"")</f>
        <v>Филе лососевых рыб мороженое тип 2</v>
      </c>
      <c r="D134" s="20" t="str">
        <f>IFERROR(VLOOKUP(C134,'10. Свод Перечней'!C:H,2,0),"")</f>
        <v>10.20.14.110</v>
      </c>
      <c r="E134" s="20" t="str">
        <f>IFERROR(VLOOKUP(C134,'10. Свод Перечней'!C:H,3,0),"")</f>
        <v>017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20" t="str">
        <f>IF(LEN(IFERROR(VLOOKUP(C134,'10. Свод Перечней'!C:H,6,0),""))&gt;1,IFERROR(VLOOKUP(C134,'10. Свод Перечней'!C:H,6,0),""),"")</f>
        <v>10.20.14.110-00000003</v>
      </c>
      <c r="I134" s="2"/>
    </row>
    <row r="135" spans="1:9" s="3" customFormat="1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Филе Судака мороженое</v>
      </c>
      <c r="C135" s="20" t="str">
        <f t="array" ref="C135">IFERROR(INDEX('10. Свод Перечней'!$C$4:$C$529,SMALL(IF("ЗВ"='10. Свод Перечней'!$I$4:$Q$529,ROW('10. Свод Перечней'!$C$4:$C$529)-3,""),ROW()-6)),"")</f>
        <v>Филе Судака тип 1</v>
      </c>
      <c r="D135" s="20" t="str">
        <f>IFERROR(VLOOKUP(C135,'10. Свод Перечней'!C:H,2,0),"")</f>
        <v>10.20.14.120</v>
      </c>
      <c r="E135" s="20" t="str">
        <f>IFERROR(VLOOKUP(C135,'10. Свод Перечней'!C:H,3,0),"")</f>
        <v>004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20" t="str">
        <f>IF(LEN(IFERROR(VLOOKUP(C135,'10. Свод Перечней'!C:H,6,0),""))&gt;1,IFERROR(VLOOKUP(C135,'10. Свод Перечней'!C:H,6,0),""),"")</f>
        <v/>
      </c>
      <c r="I135" s="2"/>
    </row>
    <row r="136" spans="1:9" s="3" customFormat="1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Филе Минтая мороженое</v>
      </c>
      <c r="C136" s="20" t="str">
        <f t="array" ref="C136">IFERROR(INDEX('10. Свод Перечней'!$C$4:$C$529,SMALL(IF("ЗВ"='10. Свод Перечней'!$I$4:$Q$529,ROW('10. Свод Перечней'!$C$4:$C$529)-3,""),ROW()-6)),"")</f>
        <v>Филе тресковых рыб мороженое тип 1</v>
      </c>
      <c r="D136" s="20" t="str">
        <f>IFERROR(VLOOKUP(C136,'10. Свод Перечней'!C:H,2,0),"")</f>
        <v>10.20.14.120</v>
      </c>
      <c r="E136" s="20" t="str">
        <f>IFERROR(VLOOKUP(C136,'10. Свод Перечней'!C:H,3,0),"")</f>
        <v>007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20" t="str">
        <f>IF(LEN(IFERROR(VLOOKUP(C136,'10. Свод Перечней'!C:H,6,0),""))&gt;1,IFERROR(VLOOKUP(C136,'10. Свод Перечней'!C:H,6,0),""),"")</f>
        <v>10.20.14.120-00000005</v>
      </c>
      <c r="I136" s="2"/>
    </row>
    <row r="137" spans="1:9" s="3" customFormat="1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Филе Пикши мороженое</v>
      </c>
      <c r="C137" s="20" t="str">
        <f t="array" ref="C137">IFERROR(INDEX('10. Свод Перечней'!$C$4:$C$529,SMALL(IF("ЗВ"='10. Свод Перечней'!$I$4:$Q$529,ROW('10. Свод Перечней'!$C$4:$C$529)-3,""),ROW()-6)),"")</f>
        <v>Филе тресковых рыб мороженое тип 2</v>
      </c>
      <c r="D137" s="20" t="str">
        <f>IFERROR(VLOOKUP(C137,'10. Свод Перечней'!C:H,2,0),"")</f>
        <v>10.20.14.120</v>
      </c>
      <c r="E137" s="20" t="str">
        <f>IFERROR(VLOOKUP(C137,'10. Свод Перечней'!C:H,3,0),"")</f>
        <v>003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20" t="str">
        <f>IF(LEN(IFERROR(VLOOKUP(C137,'10. Свод Перечней'!C:H,6,0),""))&gt;1,IFERROR(VLOOKUP(C137,'10. Свод Перечней'!C:H,6,0),""),"")</f>
        <v>10.20.14.120-00000005</v>
      </c>
      <c r="I137" s="2"/>
    </row>
    <row r="138" spans="1:9" s="3" customFormat="1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Филе Сайды мороженое</v>
      </c>
      <c r="C138" s="20" t="str">
        <f t="array" ref="C138">IFERROR(INDEX('10. Свод Перечней'!$C$4:$C$529,SMALL(IF("ЗВ"='10. Свод Перечней'!$I$4:$Q$529,ROW('10. Свод Перечней'!$C$4:$C$529)-3,""),ROW()-6)),"")</f>
        <v>Филе тресковых рыб мороженое тип 3</v>
      </c>
      <c r="D138" s="20" t="str">
        <f>IFERROR(VLOOKUP(C138,'10. Свод Перечней'!C:H,2,0),"")</f>
        <v>10.20.14.120</v>
      </c>
      <c r="E138" s="20" t="str">
        <f>IFERROR(VLOOKUP(C138,'10. Свод Перечней'!C:H,3,0),"")</f>
        <v>005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20" t="str">
        <f>IF(LEN(IFERROR(VLOOKUP(C138,'10. Свод Перечней'!C:H,6,0),""))&gt;1,IFERROR(VLOOKUP(C138,'10. Свод Перечней'!C:H,6,0),""),"")</f>
        <v>10.20.14.120-00000005</v>
      </c>
      <c r="I138" s="2"/>
    </row>
    <row r="139" spans="1:9" s="3" customFormat="1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Филе Трески мороженое</v>
      </c>
      <c r="C139" s="20" t="str">
        <f t="array" ref="C139">IFERROR(INDEX('10. Свод Перечней'!$C$4:$C$529,SMALL(IF("ЗВ"='10. Свод Перечней'!$I$4:$Q$529,ROW('10. Свод Перечней'!$C$4:$C$529)-3,""),ROW()-6)),"")</f>
        <v>Филе тресковых рыб мороженое тип 4</v>
      </c>
      <c r="D139" s="20" t="str">
        <f>IFERROR(VLOOKUP(C139,'10. Свод Перечней'!C:H,2,0),"")</f>
        <v>10.20.14.120</v>
      </c>
      <c r="E139" s="20" t="str">
        <f>IFERROR(VLOOKUP(C139,'10. Свод Перечней'!C:H,3,0),"")</f>
        <v>002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20" t="str">
        <f>IF(LEN(IFERROR(VLOOKUP(C139,'10. Свод Перечней'!C:H,6,0),""))&gt;1,IFERROR(VLOOKUP(C139,'10. Свод Перечней'!C:H,6,0),""),"")</f>
        <v>10.20.14.120-00000005</v>
      </c>
      <c r="I139" s="2"/>
    </row>
    <row r="140" spans="1:9" s="3" customFormat="1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Филе Хека мороженое, высшая категория</v>
      </c>
      <c r="C140" s="20" t="str">
        <f t="array" ref="C140">IFERROR(INDEX('10. Свод Перечней'!$C$4:$C$529,SMALL(IF("ЗВ"='10. Свод Перечней'!$I$4:$Q$529,ROW('10. Свод Перечней'!$C$4:$C$529)-3,""),ROW()-6)),"")</f>
        <v>Филе тресковых рыб мороженое тип 5</v>
      </c>
      <c r="D140" s="20" t="str">
        <f>IFERROR(VLOOKUP(C140,'10. Свод Перечней'!C:H,2,0),"")</f>
        <v>10.20.14.120</v>
      </c>
      <c r="E140" s="20" t="str">
        <f>IFERROR(VLOOKUP(C140,'10. Свод Перечней'!C:H,3,0),"")</f>
        <v>006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20" t="str">
        <f>IF(LEN(IFERROR(VLOOKUP(C140,'10. Свод Перечней'!C:H,6,0),""))&gt;1,IFERROR(VLOOKUP(C140,'10. Свод Перечней'!C:H,6,0),""),"")</f>
        <v>10.20.14.120-00000005</v>
      </c>
      <c r="I140" s="2"/>
    </row>
    <row r="141" spans="1:9" s="3" customFormat="1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Филе Минтая мороженое</v>
      </c>
      <c r="C141" s="20" t="str">
        <f t="array" ref="C141">IFERROR(INDEX('10. Свод Перечней'!$C$4:$C$529,SMALL(IF("ЗВ"='10. Свод Перечней'!$I$4:$Q$529,ROW('10. Свод Перечней'!$C$4:$C$529)-3,""),ROW()-6)),"")</f>
        <v>Филе тресковых рыб мороженое тип 6</v>
      </c>
      <c r="D141" s="20" t="str">
        <f>IFERROR(VLOOKUP(C141,'10. Свод Перечней'!C:H,2,0),"")</f>
        <v>10.20.14.120</v>
      </c>
      <c r="E141" s="20" t="str">
        <f>IFERROR(VLOOKUP(C141,'10. Свод Перечней'!C:H,3,0),"")</f>
        <v>009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20" t="str">
        <f>IF(LEN(IFERROR(VLOOKUP(C141,'10. Свод Перечней'!C:H,6,0),""))&gt;1,IFERROR(VLOOKUP(C141,'10. Свод Перечней'!C:H,6,0),""),"")</f>
        <v>10.20.14.120-00000006</v>
      </c>
      <c r="I141" s="2"/>
    </row>
    <row r="142" spans="1:9" s="3" customFormat="1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Филе Пикши мороженое</v>
      </c>
      <c r="C142" s="20" t="str">
        <f t="array" ref="C142">IFERROR(INDEX('10. Свод Перечней'!$C$4:$C$529,SMALL(IF("ЗВ"='10. Свод Перечней'!$I$4:$Q$529,ROW('10. Свод Перечней'!$C$4:$C$529)-3,""),ROW()-6)),"")</f>
        <v>Филе тресковых рыб мороженое тип 7</v>
      </c>
      <c r="D142" s="20" t="str">
        <f>IFERROR(VLOOKUP(C142,'10. Свод Перечней'!C:H,2,0),"")</f>
        <v>10.20.14.120</v>
      </c>
      <c r="E142" s="20" t="str">
        <f>IFERROR(VLOOKUP(C142,'10. Свод Перечней'!C:H,3,0),"")</f>
        <v>010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20" t="str">
        <f>IF(LEN(IFERROR(VLOOKUP(C142,'10. Свод Перечней'!C:H,6,0),""))&gt;1,IFERROR(VLOOKUP(C142,'10. Свод Перечней'!C:H,6,0),""),"")</f>
        <v>10.20.14.120-00000006</v>
      </c>
      <c r="I142" s="2"/>
    </row>
    <row r="143" spans="1:9" s="3" customFormat="1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Филе Сайды мороженое</v>
      </c>
      <c r="C143" s="20" t="str">
        <f t="array" ref="C143">IFERROR(INDEX('10. Свод Перечней'!$C$4:$C$529,SMALL(IF("ЗВ"='10. Свод Перечней'!$I$4:$Q$529,ROW('10. Свод Перечней'!$C$4:$C$529)-3,""),ROW()-6)),"")</f>
        <v>Филе тресковых рыб мороженое тип 8</v>
      </c>
      <c r="D143" s="20" t="str">
        <f>IFERROR(VLOOKUP(C143,'10. Свод Перечней'!C:H,2,0),"")</f>
        <v>10.20.14.120</v>
      </c>
      <c r="E143" s="20" t="str">
        <f>IFERROR(VLOOKUP(C143,'10. Свод Перечней'!C:H,3,0),"")</f>
        <v>011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20" t="str">
        <f>IF(LEN(IFERROR(VLOOKUP(C143,'10. Свод Перечней'!C:H,6,0),""))&gt;1,IFERROR(VLOOKUP(C143,'10. Свод Перечней'!C:H,6,0),""),"")</f>
        <v>10.20.14.120-00000006</v>
      </c>
      <c r="I143" s="2"/>
    </row>
    <row r="144" spans="1:9" s="3" customFormat="1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>Филе Трески мороженое</v>
      </c>
      <c r="C144" s="20" t="str">
        <f t="array" ref="C144">IFERROR(INDEX('10. Свод Перечней'!$C$4:$C$529,SMALL(IF("ЗВ"='10. Свод Перечней'!$I$4:$Q$529,ROW('10. Свод Перечней'!$C$4:$C$529)-3,""),ROW()-6)),"")</f>
        <v>Филе тресковых рыб мороженое тип 9</v>
      </c>
      <c r="D144" s="20" t="str">
        <f>IFERROR(VLOOKUP(C144,'10. Свод Перечней'!C:H,2,0),"")</f>
        <v>10.20.14.120</v>
      </c>
      <c r="E144" s="20" t="str">
        <f>IFERROR(VLOOKUP(C144,'10. Свод Перечней'!C:H,3,0),"")</f>
        <v>012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20" t="str">
        <f>IF(LEN(IFERROR(VLOOKUP(C144,'10. Свод Перечней'!C:H,6,0),""))&gt;1,IFERROR(VLOOKUP(C144,'10. Свод Перечней'!C:H,6,0),""),"")</f>
        <v>10.20.14.120-00000006</v>
      </c>
      <c r="I144" s="2"/>
    </row>
    <row r="145" spans="1:9" s="3" customFormat="1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>Филе Хека мороженое</v>
      </c>
      <c r="C145" s="20" t="str">
        <f t="array" ref="C145">IFERROR(INDEX('10. Свод Перечней'!$C$4:$C$529,SMALL(IF("ЗВ"='10. Свод Перечней'!$I$4:$Q$529,ROW('10. Свод Перечней'!$C$4:$C$529)-3,""),ROW()-6)),"")</f>
        <v>Филе тресковых рыб мороженое тип 10</v>
      </c>
      <c r="D145" s="20" t="str">
        <f>IFERROR(VLOOKUP(C145,'10. Свод Перечней'!C:H,2,0),"")</f>
        <v>10.20.14.120</v>
      </c>
      <c r="E145" s="20" t="str">
        <f>IFERROR(VLOOKUP(C145,'10. Свод Перечней'!C:H,3,0),"")</f>
        <v>013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20" t="str">
        <f>IF(LEN(IFERROR(VLOOKUP(C145,'10. Свод Перечней'!C:H,6,0),""))&gt;1,IFERROR(VLOOKUP(C145,'10. Свод Перечней'!C:H,6,0),""),"")</f>
        <v>10.20.14.120-00000006</v>
      </c>
      <c r="I145" s="2"/>
    </row>
    <row r="146" spans="1:9" s="3" customFormat="1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>Лососи дальневосточные солёные. Рыба соленая красная. Кета</v>
      </c>
      <c r="C146" s="20" t="str">
        <f t="array" ref="C146">IFERROR(INDEX('10. Свод Перечней'!$C$4:$C$529,SMALL(IF("ЗВ"='10. Свод Перечней'!$I$4:$Q$529,ROW('10. Свод Перечней'!$C$4:$C$529)-3,""),ROW()-6)),"")</f>
        <v>Рыба лососевая соленая тип 1</v>
      </c>
      <c r="D146" s="20" t="str">
        <f>IFERROR(VLOOKUP(C146,'10. Свод Перечней'!C:H,2,0),"")</f>
        <v>10.20.23.121</v>
      </c>
      <c r="E146" s="20" t="str">
        <f>IFERROR(VLOOKUP(C146,'10. Свод Перечней'!C:H,3,0),"")</f>
        <v>004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20" t="str">
        <f>IF(LEN(IFERROR(VLOOKUP(C146,'10. Свод Перечней'!C:H,6,0),""))&gt;1,IFERROR(VLOOKUP(C146,'10. Свод Перечней'!C:H,6,0),""),"")</f>
        <v>10.20.23.121-00000017</v>
      </c>
      <c r="I146" s="2"/>
    </row>
    <row r="147" spans="1:9" s="3" customFormat="1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Лососи дальневосточные солёные. Рыба соленая красная. Кета</v>
      </c>
      <c r="C147" s="20" t="str">
        <f t="array" ref="C147">IFERROR(INDEX('10. Свод Перечней'!$C$4:$C$529,SMALL(IF("ЗВ"='10. Свод Перечней'!$I$4:$Q$529,ROW('10. Свод Перечней'!$C$4:$C$529)-3,""),ROW()-6)),"")</f>
        <v>Рыба лососевая соленая тип 2</v>
      </c>
      <c r="D147" s="20" t="str">
        <f>IFERROR(VLOOKUP(C147,'10. Свод Перечней'!C:H,2,0),"")</f>
        <v>10.20.23.121</v>
      </c>
      <c r="E147" s="20" t="str">
        <f>IFERROR(VLOOKUP(C147,'10. Свод Перечней'!C:H,3,0),"")</f>
        <v>002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7" s="20" t="str">
        <f>IF(LEN(IFERROR(VLOOKUP(C147,'10. Свод Перечней'!C:H,6,0),""))&gt;1,IFERROR(VLOOKUP(C147,'10. Свод Перечней'!C:H,6,0),""),"")</f>
        <v>10.20.23.121-00000017</v>
      </c>
      <c r="I147" s="2"/>
    </row>
    <row r="148" spans="1:9" s="3" customFormat="1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 xml:space="preserve">Лососи дальневосточные солёные. Рыба соленая красная. Горбуша </v>
      </c>
      <c r="C148" s="20" t="str">
        <f t="array" ref="C148">IFERROR(INDEX('10. Свод Перечней'!$C$4:$C$529,SMALL(IF("ЗВ"='10. Свод Перечней'!$I$4:$Q$529,ROW('10. Свод Перечней'!$C$4:$C$529)-3,""),ROW()-6)),"")</f>
        <v>Рыба лососевая соленая тип 3</v>
      </c>
      <c r="D148" s="20" t="str">
        <f>IFERROR(VLOOKUP(C148,'10. Свод Перечней'!C:H,2,0),"")</f>
        <v>10.20.23.121</v>
      </c>
      <c r="E148" s="20" t="str">
        <f>IFERROR(VLOOKUP(C148,'10. Свод Перечней'!C:H,3,0),"")</f>
        <v>003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8" s="20" t="str">
        <f>IF(LEN(IFERROR(VLOOKUP(C148,'10. Свод Перечней'!C:H,6,0),""))&gt;1,IFERROR(VLOOKUP(C148,'10. Свод Перечней'!C:H,6,0),""),"")</f>
        <v>10.20.23.121-00000016</v>
      </c>
      <c r="I148" s="2"/>
    </row>
    <row r="149" spans="1:9" s="3" customFormat="1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 xml:space="preserve">Лососи дальневосточные солёные. Рыба соленая красная. Горбуша </v>
      </c>
      <c r="C149" s="20" t="str">
        <f t="array" ref="C149">IFERROR(INDEX('10. Свод Перечней'!$C$4:$C$529,SMALL(IF("ЗВ"='10. Свод Перечней'!$I$4:$Q$529,ROW('10. Свод Перечней'!$C$4:$C$529)-3,""),ROW()-6)),"")</f>
        <v>Рыба лососевая соленая тип 4</v>
      </c>
      <c r="D149" s="20" t="str">
        <f>IFERROR(VLOOKUP(C149,'10. Свод Перечней'!C:H,2,0),"")</f>
        <v>10.20.23.121</v>
      </c>
      <c r="E149" s="20" t="str">
        <f>IFERROR(VLOOKUP(C149,'10. Свод Перечней'!C:H,3,0),"")</f>
        <v>001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9" s="20" t="str">
        <f>IF(LEN(IFERROR(VLOOKUP(C149,'10. Свод Перечней'!C:H,6,0),""))&gt;1,IFERROR(VLOOKUP(C149,'10. Свод Перечней'!C:H,6,0),""),"")</f>
        <v>10.20.23.121-00000016</v>
      </c>
      <c r="I149" s="2"/>
    </row>
    <row r="150" spans="1:9" s="3" customFormat="1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Сельдь соленая слабой соли неразделанная</v>
      </c>
      <c r="C150" s="20" t="str">
        <f t="array" ref="C150">IFERROR(INDEX('10. Свод Перечней'!$C$4:$C$529,SMALL(IF("ЗВ"='10. Свод Перечней'!$I$4:$Q$529,ROW('10. Свод Перечней'!$C$4:$C$529)-3,""),ROW()-6)),"")</f>
        <v>Сельдь соленая тип 1</v>
      </c>
      <c r="D150" s="20" t="str">
        <f>IFERROR(VLOOKUP(C150,'10. Свод Перечней'!C:H,2,0),"")</f>
        <v>10.20.23.122</v>
      </c>
      <c r="E150" s="20" t="str">
        <f>IFERROR(VLOOKUP(C150,'10. Свод Перечней'!C:H,3,0),"")</f>
        <v>001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0" s="20" t="str">
        <f>IF(LEN(IFERROR(VLOOKUP(C150,'10. Свод Перечней'!C:H,6,0),""))&gt;1,IFERROR(VLOOKUP(C150,'10. Свод Перечней'!C:H,6,0),""),"")</f>
        <v>10.20.23.122-00000004</v>
      </c>
      <c r="I150" s="2"/>
    </row>
    <row r="151" spans="1:9" s="3" customFormat="1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 xml:space="preserve">Консервы рыбные натуральные «Горбуша» </v>
      </c>
      <c r="C151" s="20" t="str">
        <f t="array" ref="C151">IFERROR(INDEX('10. Свод Перечней'!$C$4:$C$529,SMALL(IF("ЗВ"='10. Свод Перечней'!$I$4:$Q$529,ROW('10. Свод Перечней'!$C$4:$C$529)-3,""),ROW()-6)),"")</f>
        <v>Консервы рыбные натуральные тип 1</v>
      </c>
      <c r="D151" s="20" t="str">
        <f>IFERROR(VLOOKUP(C151,'10. Свод Перечней'!C:H,2,0),"")</f>
        <v>10.20.25.111</v>
      </c>
      <c r="E151" s="20" t="str">
        <f>IFERROR(VLOOKUP(C151,'10. Свод Перечней'!C:H,3,0),"")</f>
        <v>001</v>
      </c>
      <c r="F151" s="20" t="str">
        <f>IFERROR(VLOOKUP(C151,'10. Свод Перечней'!C:H,4,0),"")</f>
        <v>КГ</v>
      </c>
      <c r="G151" s="9" t="str">
        <f>IFERROR(VLOOKUP(C151,'10.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1" s="20" t="str">
        <f>IF(LEN(IFERROR(VLOOKUP(C151,'10. Свод Перечней'!C:H,6,0),""))&gt;1,IFERROR(VLOOKUP(C151,'10. Свод Перечней'!C:H,6,0),""),"")</f>
        <v>10.20.25.111-00000002</v>
      </c>
      <c r="I151" s="2"/>
    </row>
    <row r="152" spans="1:9" s="3" customFormat="1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Консервы рыбные натуральные «Сайра»</v>
      </c>
      <c r="C152" s="20" t="str">
        <f t="array" ref="C152">IFERROR(INDEX('10. Свод Перечней'!$C$4:$C$529,SMALL(IF("ЗВ"='10. Свод Перечней'!$I$4:$Q$529,ROW('10. Свод Перечней'!$C$4:$C$529)-3,""),ROW()-6)),"")</f>
        <v>Консервы рыбные натуральные тип 2</v>
      </c>
      <c r="D152" s="20" t="str">
        <f>IFERROR(VLOOKUP(C152,'10. Свод Перечней'!C:H,2,0),"")</f>
        <v>10.20.25.111</v>
      </c>
      <c r="E152" s="20" t="str">
        <f>IFERROR(VLOOKUP(C152,'10. Свод Перечней'!C:H,3,0),"")</f>
        <v>002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52" s="20" t="str">
        <f>IF(LEN(IFERROR(VLOOKUP(C152,'10. Свод Перечней'!C:H,6,0),""))&gt;1,IFERROR(VLOOKUP(C152,'10. Свод Перечней'!C:H,6,0),""),"")</f>
        <v>10.20.25.111-00000002</v>
      </c>
      <c r="I152" s="2"/>
    </row>
    <row r="153" spans="1:9" s="3" customFormat="1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Консервы из печени рыб «Печень трески натуральная»</v>
      </c>
      <c r="C153" s="20" t="str">
        <f t="array" ref="C153">IFERROR(INDEX('10. Свод Перечней'!$C$4:$C$529,SMALL(IF("ЗВ"='10. Свод Перечней'!$I$4:$Q$529,ROW('10. Свод Перечней'!$C$4:$C$529)-3,""),ROW()-6)),"")</f>
        <v>Консервы из печени трески тип 1</v>
      </c>
      <c r="D153" s="20" t="str">
        <f>IFERROR(VLOOKUP(C153,'10. Свод Перечней'!C:H,2,0),"")</f>
        <v>10.20.25.115</v>
      </c>
      <c r="E153" s="20" t="str">
        <f>IFERROR(VLOOKUP(C153,'10. Свод Перечней'!C:H,3,0),"")</f>
        <v>001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53" s="20" t="str">
        <f>IF(LEN(IFERROR(VLOOKUP(C153,'10. Свод Перечней'!C:H,6,0),""))&gt;1,IFERROR(VLOOKUP(C153,'10. Свод Перечней'!C:H,6,0),""),"")</f>
        <v/>
      </c>
      <c r="I153" s="2"/>
    </row>
    <row r="154" spans="1:9" s="3" customFormat="1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Икра лососевая зернистая</v>
      </c>
      <c r="C154" s="20" t="str">
        <f t="array" ref="C154">IFERROR(INDEX('10. Свод Перечней'!$C$4:$C$529,SMALL(IF("ЗВ"='10. Свод Перечней'!$I$4:$Q$529,ROW('10. Свод Перечней'!$C$4:$C$529)-3,""),ROW()-6)),"")</f>
        <v>Икра зернистая тип 1</v>
      </c>
      <c r="D154" s="20" t="str">
        <f>IFERROR(VLOOKUP(C154,'10. Свод Перечней'!C:H,2,0),"")</f>
        <v>10.20.26.112</v>
      </c>
      <c r="E154" s="20" t="str">
        <f>IFERROR(VLOOKUP(C154,'10. Свод Перечней'!C:H,3,0),"")</f>
        <v>001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54" s="20" t="str">
        <f>IF(LEN(IFERROR(VLOOKUP(C154,'10. Свод Перечней'!C:H,6,0),""))&gt;1,IFERROR(VLOOKUP(C154,'10. Свод Перечней'!C:H,6,0),""),"")</f>
        <v>10.20.26.112-00000001</v>
      </c>
      <c r="I154" s="2"/>
    </row>
    <row r="155" spans="1:9" s="3" customFormat="1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Кальмары - тушка замороженные</v>
      </c>
      <c r="C155" s="20" t="str">
        <f t="array" ref="C155">IFERROR(INDEX('10. Свод Перечней'!$C$4:$C$529,SMALL(IF("ЗВ"='10. Свод Перечней'!$I$4:$Q$529,ROW('10. Свод Перечней'!$C$4:$C$529)-3,""),ROW()-6)),"")</f>
        <v>Кальмар мороженый тип 1</v>
      </c>
      <c r="D155" s="20" t="str">
        <f>IFERROR(VLOOKUP(C155,'10. Свод Перечней'!C:H,2,0),"")</f>
        <v>10.20.32.110</v>
      </c>
      <c r="E155" s="20" t="str">
        <f>IFERROR(VLOOKUP(C155,'10. Свод Перечней'!C:H,3,0),"")</f>
        <v>001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55" s="20" t="str">
        <f>IF(LEN(IFERROR(VLOOKUP(C155,'10. Свод Перечней'!C:H,6,0),""))&gt;1,IFERROR(VLOOKUP(C155,'10. Свод Перечней'!C:H,6,0),""),"")</f>
        <v>10.20.32.110-00000001</v>
      </c>
      <c r="I155" s="2"/>
    </row>
    <row r="156" spans="1:9" s="3" customFormat="1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Крабовые палочки</v>
      </c>
      <c r="C156" s="20" t="str">
        <f t="array" ref="C156">IFERROR(INDEX('10. Свод Перечней'!$C$4:$C$529,SMALL(IF("ЗВ"='10. Свод Перечней'!$I$4:$Q$529,ROW('10. Свод Перечней'!$C$4:$C$529)-3,""),ROW()-6)),"")</f>
        <v>Палочки "крабовые" (имитация) тип 1</v>
      </c>
      <c r="D156" s="20" t="str">
        <f>IFERROR(VLOOKUP(C156,'10. Свод Перечней'!C:H,2,0),"")</f>
        <v>10.20.34.110</v>
      </c>
      <c r="E156" s="20" t="str">
        <f>IFERROR(VLOOKUP(C156,'10. Свод Перечней'!C:H,3,0),"")</f>
        <v>001</v>
      </c>
      <c r="F156" s="20" t="str">
        <f>IFERROR(VLOOKUP(C156,'10. Свод Перечней'!C:H,4,0),"")</f>
        <v>КГ</v>
      </c>
      <c r="G156" s="9" t="str">
        <f>IFERROR(VLOOKUP(C156,'10.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пищевой продукции" от 09.12.2011 № 021/2011, ГОСТ 34432-2018</v>
      </c>
      <c r="H156" s="20" t="str">
        <f>IF(LEN(IFERROR(VLOOKUP(C156,'10. Свод Перечней'!C:H,6,0),""))&gt;1,IFERROR(VLOOKUP(C156,'10. Свод Перечней'!C:H,6,0),""),"")</f>
        <v>10.20.34.110-00000001</v>
      </c>
      <c r="I156" s="2"/>
    </row>
    <row r="157" spans="1:9" s="3" customFormat="1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Крабовые палочки</v>
      </c>
      <c r="C157" s="20" t="str">
        <f t="array" ref="C157">IFERROR(INDEX('10. Свод Перечней'!$C$4:$C$529,SMALL(IF("ЗВ"='10. Свод Перечней'!$I$4:$Q$529,ROW('10. Свод Перечней'!$C$4:$C$529)-3,""),ROW()-6)),"")</f>
        <v>Палочки "крабовые" (имитация) тип 2</v>
      </c>
      <c r="D157" s="20" t="str">
        <f>IFERROR(VLOOKUP(C157,'10. Свод Перечней'!C:H,2,0),"")</f>
        <v>10.20.34.110</v>
      </c>
      <c r="E157" s="20" t="str">
        <f>IFERROR(VLOOKUP(C157,'10. Свод Перечней'!C:H,3,0),"")</f>
        <v>002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производителя, Технический регламент Таможенного союза "О безопасности пищевой продукции" от 09.12.2011 № 021/2011, ГОСТ 34432-2018</v>
      </c>
      <c r="H157" s="20" t="str">
        <f>IF(LEN(IFERROR(VLOOKUP(C157,'10. Свод Перечней'!C:H,6,0),""))&gt;1,IFERROR(VLOOKUP(C157,'10. Свод Перечней'!C:H,6,0),""),"")</f>
        <v>10.20.34.110-00000001</v>
      </c>
      <c r="I157" s="2"/>
    </row>
    <row r="158" spans="1:9" s="3" customFormat="1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>Консервы. Крабы в собственном соку</v>
      </c>
      <c r="C158" s="20" t="str">
        <f t="array" ref="C158">IFERROR(INDEX('10. Свод Перечней'!$C$4:$C$529,SMALL(IF("ЗВ"='10. Свод Перечней'!$I$4:$Q$529,ROW('10. Свод Перечней'!$C$4:$C$529)-3,""),ROW()-6)),"")</f>
        <v>Консервы из крабов тип 1</v>
      </c>
      <c r="D158" s="20" t="str">
        <f>IFERROR(VLOOKUP(C158,'10. Свод Перечней'!C:H,2,0),"")</f>
        <v>10.20.34.121</v>
      </c>
      <c r="E158" s="20" t="str">
        <f>IFERROR(VLOOKUP(C158,'10. Свод Перечней'!C:H,3,0),"")</f>
        <v>001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v>
      </c>
      <c r="H158" s="20" t="str">
        <f>IF(LEN(IFERROR(VLOOKUP(C158,'10. Свод Перечней'!C:H,6,0),""))&gt;1,IFERROR(VLOOKUP(C158,'10. Свод Перечней'!C:H,6,0),""),"")</f>
        <v/>
      </c>
      <c r="I158" s="2"/>
    </row>
    <row r="159" spans="1:9" s="3" customFormat="1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>Сок томатный прямого отжима</v>
      </c>
      <c r="C159" s="20" t="str">
        <f t="array" ref="C159">IFERROR(INDEX('10. Свод Перечней'!$C$4:$C$529,SMALL(IF("ЗВ"='10. Свод Перечней'!$I$4:$Q$529,ROW('10. Свод Перечней'!$C$4:$C$529)-3,""),ROW()-6)),"")</f>
        <v>Сок из фруктов и (или) овощей тип 1</v>
      </c>
      <c r="D159" s="20" t="str">
        <f>IFERROR(VLOOKUP(C159,'10. Свод Перечней'!C:H,2,0),"")</f>
        <v>10.32.11.110</v>
      </c>
      <c r="E159" s="20" t="str">
        <f>IFERROR(VLOOKUP(C159,'10. Свод Перечней'!C:H,3,0),"")</f>
        <v>001</v>
      </c>
      <c r="F159" s="20" t="str">
        <f>IFERROR(VLOOKUP(C159,'10. Свод Перечней'!C:H,4,0),"")</f>
        <v>Л; ДМ3</v>
      </c>
      <c r="G159" s="9" t="str">
        <f>IFERROR(VLOOKUP(C159,'10.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59" s="20" t="str">
        <f>IF(LEN(IFERROR(VLOOKUP(C159,'10. Свод Перечней'!C:H,6,0),""))&gt;1,IFERROR(VLOOKUP(C159,'10. Свод Перечней'!C:H,6,0),""),"")</f>
        <v>10.32.10.000-00000010</v>
      </c>
      <c r="I159" s="2"/>
    </row>
    <row r="160" spans="1:9" s="3" customFormat="1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Сок томатный прямого отжима</v>
      </c>
      <c r="C160" s="20" t="str">
        <f t="array" ref="C160">IFERROR(INDEX('10. Свод Перечней'!$C$4:$C$529,SMALL(IF("ЗВ"='10. Свод Перечней'!$I$4:$Q$529,ROW('10. Свод Перечней'!$C$4:$C$529)-3,""),ROW()-6)),"")</f>
        <v>Сок из фруктов и (или) овощей тип 2</v>
      </c>
      <c r="D160" s="20" t="str">
        <f>IFERROR(VLOOKUP(C160,'10. Свод Перечней'!C:H,2,0),"")</f>
        <v>10.32.11.110</v>
      </c>
      <c r="E160" s="20" t="str">
        <f>IFERROR(VLOOKUP(C160,'10. Свод Перечней'!C:H,3,0),"")</f>
        <v>003</v>
      </c>
      <c r="F160" s="20" t="str">
        <f>IFERROR(VLOOKUP(C160,'10. Свод Перечней'!C:H,4,0),"")</f>
        <v>Л; ДМ3</v>
      </c>
      <c r="G160" s="9" t="str">
        <f>IFERROR(VLOOKUP(C160,'10.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60" s="20" t="str">
        <f>IF(LEN(IFERROR(VLOOKUP(C160,'10. Свод Перечней'!C:H,6,0),""))&gt;1,IFERROR(VLOOKUP(C160,'10. Свод Перечней'!C:H,6,0),""),"")</f>
        <v>10.32.10.000-00000010</v>
      </c>
      <c r="I160" s="2"/>
    </row>
    <row r="161" spans="1:9" s="3" customFormat="1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Сок томатный восстановленный</v>
      </c>
      <c r="C161" s="20" t="str">
        <f t="array" ref="C161">IFERROR(INDEX('10. Свод Перечней'!$C$4:$C$529,SMALL(IF("ЗВ"='10. Свод Перечней'!$I$4:$Q$529,ROW('10. Свод Перечней'!$C$4:$C$529)-3,""),ROW()-6)),"")</f>
        <v>Сок из фруктов и (или) овощей тип 3</v>
      </c>
      <c r="D161" s="20" t="str">
        <f>IFERROR(VLOOKUP(C161,'10. Свод Перечней'!C:H,2,0),"")</f>
        <v>10.32.11.120</v>
      </c>
      <c r="E161" s="20" t="str">
        <f>IFERROR(VLOOKUP(C161,'10. Свод Перечней'!C:H,3,0),"")</f>
        <v>001</v>
      </c>
      <c r="F161" s="20" t="str">
        <f>IFERROR(VLOOKUP(C161,'10. Свод Перечней'!C:H,4,0),"")</f>
        <v>Л; ДМ3</v>
      </c>
      <c r="G161" s="9" t="str">
        <f>IFERROR(VLOOKUP(C161,'10.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61" s="20" t="str">
        <f>IF(LEN(IFERROR(VLOOKUP(C161,'10. Свод Перечней'!C:H,6,0),""))&gt;1,IFERROR(VLOOKUP(C161,'10. Свод Перечней'!C:H,6,0),""),"")</f>
        <v>10.32.10.000-00000010</v>
      </c>
      <c r="I161" s="2"/>
    </row>
    <row r="162" spans="1:9" s="3" customFormat="1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Сок томатный восстановленный</v>
      </c>
      <c r="C162" s="20" t="str">
        <f t="array" ref="C162">IFERROR(INDEX('10. Свод Перечней'!$C$4:$C$529,SMALL(IF("ЗВ"='10. Свод Перечней'!$I$4:$Q$529,ROW('10. Свод Перечней'!$C$4:$C$529)-3,""),ROW()-6)),"")</f>
        <v>Сок из фруктов и (или) овощей тип 4</v>
      </c>
      <c r="D162" s="20" t="str">
        <f>IFERROR(VLOOKUP(C162,'10. Свод Перечней'!C:H,2,0),"")</f>
        <v>10.32.11.120</v>
      </c>
      <c r="E162" s="20" t="str">
        <f>IFERROR(VLOOKUP(C162,'10. Свод Перечней'!C:H,3,0),"")</f>
        <v>002</v>
      </c>
      <c r="F162" s="20" t="str">
        <f>IFERROR(VLOOKUP(C162,'10. Свод Перечней'!C:H,4,0),"")</f>
        <v>Л; ДМ3</v>
      </c>
      <c r="G162" s="9" t="str">
        <f>IFERROR(VLOOKUP(C162,'10.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62" s="20" t="str">
        <f>IF(LEN(IFERROR(VLOOKUP(C162,'10. Свод Перечней'!C:H,6,0),""))&gt;1,IFERROR(VLOOKUP(C162,'10. Свод Перечней'!C:H,6,0),""),"")</f>
        <v>10.32.10.000-00000010</v>
      </c>
      <c r="I162" s="2"/>
    </row>
    <row r="163" spans="1:9" s="3" customFormat="1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 xml:space="preserve">Соки фруктовые прямого отжима в ассортименте </v>
      </c>
      <c r="C163" s="20" t="str">
        <f t="array" ref="C163">IFERROR(INDEX('10. Свод Перечней'!$C$4:$C$529,SMALL(IF("ЗВ"='10. Свод Перечней'!$I$4:$Q$529,ROW('10. Свод Перечней'!$C$4:$C$529)-3,""),ROW()-6)),"")</f>
        <v>Сок из фруктов и (или) овощей тип 5</v>
      </c>
      <c r="D163" s="20" t="str">
        <f>IFERROR(VLOOKUP(C163,'10. Свод Перечней'!C:H,2,0),"")</f>
        <v>10.32.19.111</v>
      </c>
      <c r="E163" s="20" t="str">
        <f>IFERROR(VLOOKUP(C163,'10. Свод Перечней'!C:H,3,0),"")</f>
        <v>006</v>
      </c>
      <c r="F163" s="20" t="str">
        <f>IFERROR(VLOOKUP(C163,'10. Свод Перечней'!C:H,4,0),"")</f>
        <v>Л; ДМ3</v>
      </c>
      <c r="G163" s="9" t="str">
        <f>IFERROR(VLOOKUP(C163,'10.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63" s="20" t="str">
        <f>IF(LEN(IFERROR(VLOOKUP(C163,'10. Свод Перечней'!C:H,6,0),""))&gt;1,IFERROR(VLOOKUP(C163,'10. Свод Перечней'!C:H,6,0),""),"")</f>
        <v>10.32.10.000-00000006</v>
      </c>
      <c r="I163" s="2"/>
    </row>
    <row r="164" spans="1:9" s="3" customFormat="1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Соки фруктовые прямого отжима в ассортименте</v>
      </c>
      <c r="C164" s="20" t="str">
        <f t="array" ref="C164">IFERROR(INDEX('10. Свод Перечней'!$C$4:$C$529,SMALL(IF("ЗВ"='10. Свод Перечней'!$I$4:$Q$529,ROW('10. Свод Перечней'!$C$4:$C$529)-3,""),ROW()-6)),"")</f>
        <v>Сок из фруктов и (или) овощей тип 6</v>
      </c>
      <c r="D164" s="20" t="str">
        <f>IFERROR(VLOOKUP(C164,'10. Свод Перечней'!C:H,2,0),"")</f>
        <v>10.32.19.111</v>
      </c>
      <c r="E164" s="20" t="str">
        <f>IFERROR(VLOOKUP(C164,'10. Свод Перечней'!C:H,3,0),"")</f>
        <v>007</v>
      </c>
      <c r="F164" s="20" t="str">
        <f>IFERROR(VLOOKUP(C164,'10. Свод Перечней'!C:H,4,0),"")</f>
        <v>Л; ДМ3</v>
      </c>
      <c r="G164" s="9" t="str">
        <f>IFERROR(VLOOKUP(C164,'10.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64" s="20" t="str">
        <f>IF(LEN(IFERROR(VLOOKUP(C164,'10. Свод Перечней'!C:H,6,0),""))&gt;1,IFERROR(VLOOKUP(C164,'10. Свод Перечней'!C:H,6,0),""),"")</f>
        <v>10.32.10.000-00000006</v>
      </c>
      <c r="I164" s="2"/>
    </row>
    <row r="165" spans="1:9" s="3" customFormat="1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Соки фруктовые восстановленные</v>
      </c>
      <c r="C165" s="20" t="str">
        <f t="array" ref="C165">IFERROR(INDEX('10. Свод Перечней'!$C$4:$C$529,SMALL(IF("ЗВ"='10. Свод Перечней'!$I$4:$Q$529,ROW('10. Свод Перечней'!$C$4:$C$529)-3,""),ROW()-6)),"")</f>
        <v>Сок из фруктов и (или) овощей тип 7</v>
      </c>
      <c r="D165" s="20" t="str">
        <f>IFERROR(VLOOKUP(C165,'10. Свод Перечней'!C:H,2,0),"")</f>
        <v>10.32.19.112</v>
      </c>
      <c r="E165" s="20" t="str">
        <f>IFERROR(VLOOKUP(C165,'10. Свод Перечней'!C:H,3,0),"")</f>
        <v>001</v>
      </c>
      <c r="F165" s="20" t="str">
        <f>IFERROR(VLOOKUP(C165,'10. Свод Перечней'!C:H,4,0),"")</f>
        <v>Л; ДМ3</v>
      </c>
      <c r="G165" s="9" t="str">
        <f>IFERROR(VLOOKUP(C165,'10.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65" s="20" t="str">
        <f>IF(LEN(IFERROR(VLOOKUP(C165,'10. Свод Перечней'!C:H,6,0),""))&gt;1,IFERROR(VLOOKUP(C165,'10. Свод Перечней'!C:H,6,0),""),"")</f>
        <v>10.32.10.000-00000006</v>
      </c>
      <c r="I165" s="2"/>
    </row>
    <row r="166" spans="1:9" s="3" customFormat="1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Соки фруктовые восстановленные</v>
      </c>
      <c r="C166" s="20" t="str">
        <f t="array" ref="C166">IFERROR(INDEX('10. Свод Перечней'!$C$4:$C$529,SMALL(IF("ЗВ"='10. Свод Перечней'!$I$4:$Q$529,ROW('10. Свод Перечней'!$C$4:$C$529)-3,""),ROW()-6)),"")</f>
        <v>Сок из фруктов и (или) овощей тип 8</v>
      </c>
      <c r="D166" s="20" t="str">
        <f>IFERROR(VLOOKUP(C166,'10. Свод Перечней'!C:H,2,0),"")</f>
        <v>10.32.19.112</v>
      </c>
      <c r="E166" s="20" t="str">
        <f>IFERROR(VLOOKUP(C166,'10. Свод Перечней'!C:H,3,0),"")</f>
        <v>003</v>
      </c>
      <c r="F166" s="20" t="str">
        <f>IFERROR(VLOOKUP(C166,'10. Свод Перечней'!C:H,4,0),"")</f>
        <v>Л; ДМ3</v>
      </c>
      <c r="G166" s="9" t="str">
        <f>IFERROR(VLOOKUP(C166,'10.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66" s="20" t="str">
        <f>IF(LEN(IFERROR(VLOOKUP(C166,'10. Свод Перечней'!C:H,6,0),""))&gt;1,IFERROR(VLOOKUP(C166,'10. Свод Перечней'!C:H,6,0),""),"")</f>
        <v>10.32.10.000-00000006</v>
      </c>
      <c r="I166" s="2"/>
    </row>
    <row r="167" spans="1:9" s="3" customFormat="1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Нектары фруктовые</v>
      </c>
      <c r="C167" s="20" t="str">
        <f t="array" ref="C167">IFERROR(INDEX('10. Свод Перечней'!$C$4:$C$529,SMALL(IF("ЗВ"='10. Свод Перечней'!$I$4:$Q$529,ROW('10. Свод Перечней'!$C$4:$C$529)-3,""),ROW()-6)),"")</f>
        <v>Нектар из фруктов и (или) овощей тип 1</v>
      </c>
      <c r="D167" s="20" t="str">
        <f>IFERROR(VLOOKUP(C167,'10. Свод Перечней'!C:H,2,0),"")</f>
        <v>10.32.21.110</v>
      </c>
      <c r="E167" s="20" t="str">
        <f>IFERROR(VLOOKUP(C167,'10. Свод Перечней'!C:H,3,0),"")</f>
        <v>003</v>
      </c>
      <c r="F167" s="20" t="str">
        <f>IFERROR(VLOOKUP(C167,'10. Свод Перечней'!C:H,4,0),"")</f>
        <v>Л; ДМ3</v>
      </c>
      <c r="G167" s="9" t="str">
        <f>IFERROR(VLOOKUP(C167,'10.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67" s="20" t="str">
        <f>IF(LEN(IFERROR(VLOOKUP(C167,'10. Свод Перечней'!C:H,6,0),""))&gt;1,IFERROR(VLOOKUP(C167,'10. Свод Перечней'!C:H,6,0),""),"")</f>
        <v>10.32.21.000-00000003</v>
      </c>
      <c r="I167" s="2"/>
    </row>
    <row r="168" spans="1:9" s="3" customFormat="1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>Нектары фруктовые</v>
      </c>
      <c r="C168" s="20" t="str">
        <f t="array" ref="C168">IFERROR(INDEX('10. Свод Перечней'!$C$4:$C$529,SMALL(IF("ЗВ"='10. Свод Перечней'!$I$4:$Q$529,ROW('10. Свод Перечней'!$C$4:$C$529)-3,""),ROW()-6)),"")</f>
        <v>Нектар из фруктов и (или) овощей тип 2</v>
      </c>
      <c r="D168" s="20" t="str">
        <f>IFERROR(VLOOKUP(C168,'10. Свод Перечней'!C:H,2,0),"")</f>
        <v>10.32.21.110</v>
      </c>
      <c r="E168" s="20" t="str">
        <f>IFERROR(VLOOKUP(C168,'10. Свод Перечней'!C:H,3,0),"")</f>
        <v>001</v>
      </c>
      <c r="F168" s="20" t="str">
        <f>IFERROR(VLOOKUP(C168,'10. Свод Перечней'!C:H,4,0),"")</f>
        <v>Л; ДМ3</v>
      </c>
      <c r="G168" s="9" t="str">
        <f>IFERROR(VLOOKUP(C168,'10.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68" s="20" t="str">
        <f>IF(LEN(IFERROR(VLOOKUP(C168,'10. Свод Перечней'!C:H,6,0),""))&gt;1,IFERROR(VLOOKUP(C168,'10. Свод Перечней'!C:H,6,0),""),"")</f>
        <v>10.32.21.000-00000003</v>
      </c>
      <c r="I168" s="2"/>
    </row>
    <row r="169" spans="1:9" s="3" customFormat="1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>Овощи замороженные в ассортименте</v>
      </c>
      <c r="C169" s="20" t="str">
        <f t="array" ref="C169">IFERROR(INDEX('10. Свод Перечней'!$C$4:$C$529,SMALL(IF("ЗВ"='10. Свод Перечней'!$I$4:$Q$529,ROW('10. Свод Перечней'!$C$4:$C$529)-3,""),ROW()-6)),"")</f>
        <v>Овощи замороженные тип 1</v>
      </c>
      <c r="D169" s="20" t="str">
        <f>IFERROR(VLOOKUP(C169,'10. Свод Перечней'!C:H,2,0),"")</f>
        <v>10.39.11.000</v>
      </c>
      <c r="E169" s="20" t="str">
        <f>IFERROR(VLOOKUP(C169,'10. Свод Перечней'!C:H,3,0),"")</f>
        <v>001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69" s="20" t="str">
        <f>IF(LEN(IFERROR(VLOOKUP(C169,'10. Свод Перечней'!C:H,6,0),""))&gt;1,IFERROR(VLOOKUP(C169,'10. Свод Перечней'!C:H,6,0),""),"")</f>
        <v>10.39.11.000-00000016, 
10.39.11.000-00000015</v>
      </c>
      <c r="I169" s="2"/>
    </row>
    <row r="170" spans="1:9" s="3" customFormat="1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Морковь столовая сушеная</v>
      </c>
      <c r="C170" s="20" t="str">
        <f t="array" ref="C170">IFERROR(INDEX('10. Свод Перечней'!$C$4:$C$529,SMALL(IF("ЗВ"='10. Свод Перечней'!$I$4:$Q$529,ROW('10. Свод Перечней'!$C$4:$C$529)-3,""),ROW()-6)),"")</f>
        <v>Морковь столовая тип 5</v>
      </c>
      <c r="D170" s="20" t="str">
        <f>IFERROR(VLOOKUP(C170,'10. Свод Перечней'!C:H,2,0),"")</f>
        <v>10.39.13.000</v>
      </c>
      <c r="E170" s="20" t="str">
        <f>IFERROR(VLOOKUP(C170,'10. Свод Перечней'!C:H,3,0),"")</f>
        <v>001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70" s="20" t="str">
        <f>IF(LEN(IFERROR(VLOOKUP(C170,'10. Свод Перечней'!C:H,6,0),""))&gt;1,IFERROR(VLOOKUP(C170,'10. Свод Перечней'!C:H,6,0),""),"")</f>
        <v/>
      </c>
      <c r="I170" s="2"/>
    </row>
    <row r="171" spans="1:9" s="3" customFormat="1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Свекла столовая сушеная</v>
      </c>
      <c r="C171" s="20" t="str">
        <f t="array" ref="C171">IFERROR(INDEX('10. Свод Перечней'!$C$4:$C$529,SMALL(IF("ЗВ"='10. Свод Перечней'!$I$4:$Q$529,ROW('10. Свод Перечней'!$C$4:$C$529)-3,""),ROW()-6)),"")</f>
        <v>Свекла столовая тип 7</v>
      </c>
      <c r="D171" s="20" t="str">
        <f>IFERROR(VLOOKUP(C171,'10. Свод Перечней'!C:H,2,0),"")</f>
        <v>10.39.13.000</v>
      </c>
      <c r="E171" s="20" t="str">
        <f>IFERROR(VLOOKUP(C171,'10. Свод Перечней'!C:H,3,0),"")</f>
        <v>002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1" s="20" t="str">
        <f>IF(LEN(IFERROR(VLOOKUP(C171,'10. Свод Перечней'!C:H,6,0),""))&gt;1,IFERROR(VLOOKUP(C171,'10. Свод Перечней'!C:H,6,0),""),"")</f>
        <v/>
      </c>
      <c r="I171" s="2"/>
    </row>
    <row r="172" spans="1:9" s="3" customFormat="1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Свекла столовая сушеная</v>
      </c>
      <c r="C172" s="20" t="str">
        <f t="array" ref="C172">IFERROR(INDEX('10. Свод Перечней'!$C$4:$C$529,SMALL(IF("ЗВ"='10. Свод Перечней'!$I$4:$Q$529,ROW('10. Свод Перечней'!$C$4:$C$529)-3,""),ROW()-6)),"")</f>
        <v>Свекла столовая тип 8</v>
      </c>
      <c r="D172" s="20" t="str">
        <f>IFERROR(VLOOKUP(C172,'10. Свод Перечней'!C:H,2,0),"")</f>
        <v>10.39.13.000</v>
      </c>
      <c r="E172" s="20" t="str">
        <f>IFERROR(VLOOKUP(C172,'10. Свод Перечней'!C:H,3,0),"")</f>
        <v>003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2" s="20" t="str">
        <f>IF(LEN(IFERROR(VLOOKUP(C172,'10. Свод Перечней'!C:H,6,0),""))&gt;1,IFERROR(VLOOKUP(C172,'10. Свод Перечней'!C:H,6,0),""),"")</f>
        <v/>
      </c>
      <c r="I172" s="2"/>
    </row>
    <row r="173" spans="1:9" s="3" customFormat="1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Морковь свежая очищенная **</v>
      </c>
      <c r="C173" s="20" t="str">
        <f t="array" ref="C173">IFERROR(INDEX('10. Свод Перечней'!$C$4:$C$529,SMALL(IF("ЗВ"='10. Свод Перечней'!$I$4:$Q$529,ROW('10. Свод Перечней'!$C$4:$C$529)-3,""),ROW()-6)),"")</f>
        <v>Морковь столовая тип 6</v>
      </c>
      <c r="D173" s="20" t="str">
        <f>IFERROR(VLOOKUP(C173,'10. Свод Перечней'!C:H,2,0),"")</f>
        <v>01.13.41.110</v>
      </c>
      <c r="E173" s="20" t="str">
        <f>IFERROR(VLOOKUP(C173,'10. Свод Перечней'!C:H,3,0),"")</f>
        <v>005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20" t="str">
        <f>IF(LEN(IFERROR(VLOOKUP(C173,'10. Свод Перечней'!C:H,6,0),""))&gt;1,IFERROR(VLOOKUP(C173,'10. Свод Перечней'!C:H,6,0),""),"")</f>
        <v>01.13.41.110-00000003</v>
      </c>
      <c r="I173" s="2"/>
    </row>
    <row r="174" spans="1:9" s="3" customFormat="1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 xml:space="preserve">Свекла столовая очищенная ** </v>
      </c>
      <c r="C174" s="20" t="str">
        <f t="array" ref="C174">IFERROR(INDEX('10. Свод Перечней'!$C$4:$C$529,SMALL(IF("ЗВ"='10. Свод Перечней'!$I$4:$Q$529,ROW('10. Свод Перечней'!$C$4:$C$529)-3,""),ROW()-6)),"")</f>
        <v>Свекла столовая тип 4</v>
      </c>
      <c r="D174" s="20" t="str">
        <f>IFERROR(VLOOKUP(C174,'10. Свод Перечней'!C:H,2,0),"")</f>
        <v>01.13.49.110</v>
      </c>
      <c r="E174" s="20" t="str">
        <f>IFERROR(VLOOKUP(C174,'10. Свод Перечней'!C:H,3,0),"")</f>
        <v>004</v>
      </c>
      <c r="F174" s="20" t="str">
        <f>IFERROR(VLOOKUP(C174,'10. Свод Перечней'!C:H,4,0),"")</f>
        <v>КГ</v>
      </c>
      <c r="G174" s="9" t="str">
        <f>IFERROR(VLOOKUP(C174,'10.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4" s="20" t="str">
        <f>IF(LEN(IFERROR(VLOOKUP(C174,'10. Свод Перечней'!C:H,6,0),""))&gt;1,IFERROR(VLOOKUP(C174,'10. Свод Перечней'!C:H,6,0),""),"")</f>
        <v>01.13.49.110-00000003</v>
      </c>
      <c r="I174" s="2"/>
    </row>
    <row r="175" spans="1:9" s="3" customFormat="1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 xml:space="preserve">Фасоль стручковая консервированная </v>
      </c>
      <c r="C175" s="20" t="str">
        <f t="array" ref="C175">IFERROR(INDEX('10. Свод Перечней'!$C$4:$C$529,SMALL(IF("ЗВ"='10. Свод Перечней'!$I$4:$Q$529,ROW('10. Свод Перечней'!$C$4:$C$529)-3,""),ROW()-6)),"")</f>
        <v>Фасоль тип 4</v>
      </c>
      <c r="D175" s="20" t="str">
        <f>IFERROR(VLOOKUP(C175,'10. Свод Перечней'!C:H,2,0),"")</f>
        <v>10.39.15.000</v>
      </c>
      <c r="E175" s="20" t="str">
        <f>IFERROR(VLOOKUP(C175,'10. Свод Перечней'!C:H,3,0),"")</f>
        <v>001</v>
      </c>
      <c r="F175" s="20" t="str">
        <f>IFERROR(VLOOKUP(C175,'10. Свод Перечней'!C:H,4,0),"")</f>
        <v>КГ</v>
      </c>
      <c r="G175" s="9" t="str">
        <f>IFERROR(VLOOKUP(C175,'10.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75" s="20" t="str">
        <f>IF(LEN(IFERROR(VLOOKUP(C175,'10. Свод Перечней'!C:H,6,0),""))&gt;1,IFERROR(VLOOKUP(C175,'10. Свод Перечней'!C:H,6,0),""),"")</f>
        <v/>
      </c>
      <c r="I175" s="2"/>
    </row>
    <row r="176" spans="1:9" s="3" customFormat="1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Горошек зеленый</v>
      </c>
      <c r="C176" s="20" t="str">
        <f t="array" ref="C176">IFERROR(INDEX('10. Свод Перечней'!$C$4:$C$529,SMALL(IF("ЗВ"='10.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76" s="20" t="str">
        <f>IFERROR(VLOOKUP(C176,'10. Свод Перечней'!C:H,2,0),"")</f>
        <v>10.39.16.000</v>
      </c>
      <c r="E176" s="20" t="str">
        <f>IFERROR(VLOOKUP(C176,'10. Свод Перечней'!C:H,3,0),"")</f>
        <v>001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6" s="20" t="str">
        <f>IF(LEN(IFERROR(VLOOKUP(C176,'10. Свод Перечней'!C:H,6,0),""))&gt;1,IFERROR(VLOOKUP(C176,'10. Свод Перечней'!C:H,6,0),""),"")</f>
        <v>10.39.16.000-00000002</v>
      </c>
      <c r="I176" s="2"/>
    </row>
    <row r="177" spans="1:9" s="3" customFormat="1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Горошек зеленый</v>
      </c>
      <c r="C177" s="20" t="str">
        <f t="array" ref="C177">IFERROR(INDEX('10. Свод Перечней'!$C$4:$C$529,SMALL(IF("ЗВ"='10.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77" s="20" t="str">
        <f>IFERROR(VLOOKUP(C177,'10. Свод Перечней'!C:H,2,0),"")</f>
        <v>10.39.16.000</v>
      </c>
      <c r="E177" s="20" t="str">
        <f>IFERROR(VLOOKUP(C177,'10. Свод Перечней'!C:H,3,0),"")</f>
        <v>002</v>
      </c>
      <c r="F177" s="20" t="str">
        <f>IFERROR(VLOOKUP(C177,'10. Свод Перечней'!C:H,4,0),"")</f>
        <v>КГ</v>
      </c>
      <c r="G177" s="9" t="str">
        <f>IFERROR(VLOOKUP(C177,'10.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7" s="20" t="str">
        <f>IF(LEN(IFERROR(VLOOKUP(C177,'10. Свод Перечней'!C:H,6,0),""))&gt;1,IFERROR(VLOOKUP(C177,'10. Свод Перечней'!C:H,6,0),""),"")</f>
        <v>10.39.16.000-00000002</v>
      </c>
      <c r="I177" s="2"/>
    </row>
    <row r="178" spans="1:9" s="3" customFormat="1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>Томат- паста</v>
      </c>
      <c r="C178" s="20" t="str">
        <f t="array" ref="C178">IFERROR(INDEX('10. Свод Перечней'!$C$4:$C$529,SMALL(IF("ЗВ"='10. Свод Перечней'!$I$4:$Q$529,ROW('10. Свод Перечней'!$C$4:$C$529)-3,""),ROW()-6)),"")</f>
        <v>Томат- паста тип 2</v>
      </c>
      <c r="D178" s="20" t="str">
        <f>IFERROR(VLOOKUP(C178,'10. Свод Перечней'!C:H,2,0),"")</f>
        <v>10.39.17.112</v>
      </c>
      <c r="E178" s="20" t="str">
        <f>IFERROR(VLOOKUP(C178,'10. Свод Перечней'!C:H,3,0),"")</f>
        <v>001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78" s="20" t="str">
        <f>IF(LEN(IFERROR(VLOOKUP(C178,'10. Свод Перечней'!C:H,6,0),""))&gt;1,IFERROR(VLOOKUP(C178,'10. Свод Перечней'!C:H,6,0),""),"")</f>
        <v/>
      </c>
      <c r="I178" s="2"/>
    </row>
    <row r="179" spans="1:9" s="3" customFormat="1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Пюре томатное</v>
      </c>
      <c r="C179" s="20" t="str">
        <f t="array" ref="C179">IFERROR(INDEX('10. Свод Перечней'!$C$4:$C$529,SMALL(IF("ЗВ"='10. Свод Перечней'!$I$4:$Q$529,ROW('10. Свод Перечней'!$C$4:$C$529)-3,""),ROW()-6)),"")</f>
        <v>Пюре томатное тип 1</v>
      </c>
      <c r="D179" s="20" t="str">
        <f>IFERROR(VLOOKUP(C179,'10. Свод Перечней'!C:H,2,0),"")</f>
        <v>10.39.17.111</v>
      </c>
      <c r="E179" s="20" t="str">
        <f>IFERROR(VLOOKUP(C179,'10. Свод Перечней'!C:H,3,0),"")</f>
        <v>002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79" s="20" t="str">
        <f>IF(LEN(IFERROR(VLOOKUP(C179,'10. Свод Перечней'!C:H,6,0),""))&gt;1,IFERROR(VLOOKUP(C179,'10. Свод Перечней'!C:H,6,0),""),"")</f>
        <v/>
      </c>
      <c r="I179" s="2"/>
    </row>
    <row r="180" spans="1:9" s="3" customFormat="1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Капуста белокочанная квашенная шинкованная</v>
      </c>
      <c r="C180" s="20" t="str">
        <f t="array" ref="C180">IFERROR(INDEX('10. Свод Перечней'!$C$4:$C$529,SMALL(IF("ЗВ"='10. Свод Перечней'!$I$4:$Q$529,ROW('10. Свод Перечней'!$C$4:$C$529)-3,""),ROW()-6)),"")</f>
        <v>Капуста белокочанная тип 3</v>
      </c>
      <c r="D180" s="20" t="str">
        <f>IFERROR(VLOOKUP(C180,'10. Свод Перечней'!C:H,2,0),"")</f>
        <v>10.39.17.190</v>
      </c>
      <c r="E180" s="20" t="str">
        <f>IFERROR(VLOOKUP(C180,'10. Свод Перечней'!C:H,3,0),"")</f>
        <v>001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0" s="20" t="str">
        <f>IF(LEN(IFERROR(VLOOKUP(C180,'10. Свод Перечней'!C:H,6,0),""))&gt;1,IFERROR(VLOOKUP(C180,'10. Свод Перечней'!C:H,6,0),""),"")</f>
        <v/>
      </c>
      <c r="I180" s="2"/>
    </row>
    <row r="181" spans="1:9" s="3" customFormat="1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Капуста белокочанная квашенная рубленная</v>
      </c>
      <c r="C181" s="20" t="str">
        <f t="array" ref="C181">IFERROR(INDEX('10. Свод Перечней'!$C$4:$C$529,SMALL(IF("ЗВ"='10. Свод Перечней'!$I$4:$Q$529,ROW('10. Свод Перечней'!$C$4:$C$529)-3,""),ROW()-6)),"")</f>
        <v>Капуста белокочанная тип 4</v>
      </c>
      <c r="D181" s="20" t="str">
        <f>IFERROR(VLOOKUP(C181,'10. Свод Перечней'!C:H,2,0),"")</f>
        <v>10.39.17.190</v>
      </c>
      <c r="E181" s="20" t="str">
        <f>IFERROR(VLOOKUP(C181,'10. Свод Перечней'!C:H,3,0),"")</f>
        <v>010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1" s="20" t="str">
        <f>IF(LEN(IFERROR(VLOOKUP(C181,'10. Свод Перечней'!C:H,6,0),""))&gt;1,IFERROR(VLOOKUP(C181,'10. Свод Перечней'!C:H,6,0),""),"")</f>
        <v/>
      </c>
      <c r="I181" s="2"/>
    </row>
    <row r="182" spans="1:9" s="3" customFormat="1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Кукуруза сахарная</v>
      </c>
      <c r="C182" s="20" t="str">
        <f t="array" ref="C182">IFERROR(INDEX('10. Свод Перечней'!$C$4:$C$529,SMALL(IF("ЗВ"='10. Свод Перечней'!$I$4:$Q$529,ROW('10. Свод Перечней'!$C$4:$C$529)-3,""),ROW()-6)),"")</f>
        <v>Кукуруза консервированная тип 2</v>
      </c>
      <c r="D182" s="20" t="str">
        <f>IFERROR(VLOOKUP(C182,'10. Свод Перечней'!C:H,2,0),"")</f>
        <v>10.39.17.190</v>
      </c>
      <c r="E182" s="20" t="str">
        <f>IFERROR(VLOOKUP(C182,'10. Свод Перечней'!C:H,3,0),"")</f>
        <v>006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2" s="20" t="str">
        <f>IF(LEN(IFERROR(VLOOKUP(C182,'10. Свод Перечней'!C:H,6,0),""))&gt;1,IFERROR(VLOOKUP(C182,'10. Свод Перечней'!C:H,6,0),""),"")</f>
        <v/>
      </c>
      <c r="I182" s="2"/>
    </row>
    <row r="183" spans="1:9" s="3" customFormat="1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>Овощи резанные в томатном соусе (баклажаны, кабачки, перец, резанный с овощами)</v>
      </c>
      <c r="C183" s="20" t="str">
        <f t="array" ref="C183">IFERROR(INDEX('10. Свод Перечней'!$C$4:$C$529,SMALL(IF("ЗВ"='10. Свод Перечней'!$I$4:$Q$529,ROW('10. Свод Перечней'!$C$4:$C$529)-3,""),ROW()-6)),"")</f>
        <v>Овощи консервированные тип 1</v>
      </c>
      <c r="D183" s="20" t="str">
        <f>IFERROR(VLOOKUP(C183,'10. Свод Перечней'!C:H,2,0),"")</f>
        <v>10.39.17.190</v>
      </c>
      <c r="E183" s="20" t="str">
        <f>IFERROR(VLOOKUP(C183,'10. Свод Перечней'!C:H,3,0),"")</f>
        <v>005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83" s="20" t="str">
        <f>IF(LEN(IFERROR(VLOOKUP(C183,'10. Свод Перечней'!C:H,6,0),""))&gt;1,IFERROR(VLOOKUP(C183,'10. Свод Перечней'!C:H,6,0),""),"")</f>
        <v/>
      </c>
      <c r="I183" s="2"/>
    </row>
    <row r="184" spans="1:9" s="3" customFormat="1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>Огурцы соленые
 (пикули, корнишоны, зеленцы)</v>
      </c>
      <c r="C184" s="20" t="str">
        <f t="array" ref="C184">IFERROR(INDEX('10. Свод Перечней'!$C$4:$C$529,SMALL(IF("ЗВ"='10. Свод Перечней'!$I$4:$Q$529,ROW('10. Свод Перечней'!$C$4:$C$529)-3,""),ROW()-6)),"")</f>
        <v>Огурцы тип 2</v>
      </c>
      <c r="D184" s="20" t="str">
        <f>IFERROR(VLOOKUP(C184,'10. Свод Перечней'!C:H,2,0),"")</f>
        <v>10.39.17.190</v>
      </c>
      <c r="E184" s="20" t="str">
        <f>IFERROR(VLOOKUP(C184,'10. Свод Перечней'!C:H,3,0),"")</f>
        <v>002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4" s="20" t="str">
        <f>IF(LEN(IFERROR(VLOOKUP(C184,'10. Свод Перечней'!C:H,6,0),""))&gt;1,IFERROR(VLOOKUP(C184,'10. Свод Перечней'!C:H,6,0),""),"")</f>
        <v/>
      </c>
      <c r="I184" s="2"/>
    </row>
    <row r="185" spans="1:9" s="3" customFormat="1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>Огурцы с зеленью в заливке</v>
      </c>
      <c r="C185" s="20" t="str">
        <f t="array" ref="C185">IFERROR(INDEX('10. Свод Перечней'!$C$4:$C$529,SMALL(IF("ЗВ"='10. Свод Перечней'!$I$4:$Q$529,ROW('10. Свод Перечней'!$C$4:$C$529)-3,""),ROW()-6)),"")</f>
        <v>Огурцы тип 4</v>
      </c>
      <c r="D185" s="20" t="str">
        <f>IFERROR(VLOOKUP(C185,'10. Свод Перечней'!C:H,2,0),"")</f>
        <v>10.39.17.190</v>
      </c>
      <c r="E185" s="20" t="str">
        <f>IFERROR(VLOOKUP(C185,'10. Свод Перечней'!C:H,3,0),"")</f>
        <v>004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85" s="20" t="str">
        <f>IF(LEN(IFERROR(VLOOKUP(C185,'10. Свод Перечней'!C:H,6,0),""))&gt;1,IFERROR(VLOOKUP(C185,'10. Свод Перечней'!C:H,6,0),""),"")</f>
        <v/>
      </c>
      <c r="I185" s="2"/>
    </row>
    <row r="186" spans="1:9" s="3" customFormat="1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 xml:space="preserve">Огурцы с зеленью в заливке </v>
      </c>
      <c r="C186" s="20" t="str">
        <f t="array" ref="C186">IFERROR(INDEX('10. Свод Перечней'!$C$4:$C$529,SMALL(IF("ЗВ"='10. Свод Перечней'!$I$4:$Q$529,ROW('10. Свод Перечней'!$C$4:$C$529)-3,""),ROW()-6)),"")</f>
        <v>Огурцы тип 5</v>
      </c>
      <c r="D186" s="20" t="str">
        <f>IFERROR(VLOOKUP(C186,'10. Свод Перечней'!C:H,2,0),"")</f>
        <v>10.39.17.190</v>
      </c>
      <c r="E186" s="20" t="str">
        <f>IFERROR(VLOOKUP(C186,'10. Свод Перечней'!C:H,3,0),"")</f>
        <v>007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86" s="20" t="str">
        <f>IF(LEN(IFERROR(VLOOKUP(C186,'10. Свод Перечней'!C:H,6,0),""))&gt;1,IFERROR(VLOOKUP(C186,'10. Свод Перечней'!C:H,6,0),""),"")</f>
        <v/>
      </c>
      <c r="I186" s="2"/>
    </row>
    <row r="187" spans="1:9" s="3" customFormat="1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Томаты очищенные в томатном соке</v>
      </c>
      <c r="C187" s="20" t="str">
        <f t="array" ref="C187">IFERROR(INDEX('10. Свод Перечней'!$C$4:$C$529,SMALL(IF("ЗВ"='10. Свод Перечней'!$I$4:$Q$529,ROW('10. Свод Перечней'!$C$4:$C$529)-3,""),ROW()-6)),"")</f>
        <v>Томаты тип 2</v>
      </c>
      <c r="D187" s="20" t="str">
        <f>IFERROR(VLOOKUP(C187,'10. Свод Перечней'!C:H,2,0),"")</f>
        <v>10.39.17.190</v>
      </c>
      <c r="E187" s="20" t="str">
        <f>IFERROR(VLOOKUP(C187,'10. Свод Перечней'!C:H,3,0),"")</f>
        <v>008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Тип: Очищенные в томатном соке
Вес: не более 1 КГ
Категория: Экстра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187" s="20" t="str">
        <f>IF(LEN(IFERROR(VLOOKUP(C187,'10. Свод Перечней'!C:H,6,0),""))&gt;1,IFERROR(VLOOKUP(C187,'10. Свод Перечней'!C:H,6,0),""),"")</f>
        <v/>
      </c>
      <c r="I187" s="2"/>
    </row>
    <row r="188" spans="1:9" s="3" customFormat="1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Томаты соленые</v>
      </c>
      <c r="C188" s="20" t="str">
        <f t="array" ref="C188">IFERROR(INDEX('10. Свод Перечней'!$C$4:$C$529,SMALL(IF("ЗВ"='10. Свод Перечней'!$I$4:$Q$529,ROW('10. Свод Перечней'!$C$4:$C$529)-3,""),ROW()-6)),"")</f>
        <v>Томаты тип 4</v>
      </c>
      <c r="D188" s="20" t="str">
        <f>IFERROR(VLOOKUP(C188,'10. Свод Перечней'!C:H,2,0),"")</f>
        <v>10.39.17.190</v>
      </c>
      <c r="E188" s="20" t="str">
        <f>IFERROR(VLOOKUP(C188,'10. Свод Перечней'!C:H,3,0),"")</f>
        <v>009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20" t="str">
        <f>IF(LEN(IFERROR(VLOOKUP(C188,'10. Свод Перечней'!C:H,6,0),""))&gt;1,IFERROR(VLOOKUP(C188,'10. Свод Перечней'!C:H,6,0),""),"")</f>
        <v/>
      </c>
      <c r="I188" s="2"/>
    </row>
    <row r="189" spans="1:9" s="3" customFormat="1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 xml:space="preserve">Грибы консервированные (шампиньоны) целые или резанные </v>
      </c>
      <c r="C189" s="20" t="str">
        <f t="array" ref="C189">IFERROR(INDEX('10. Свод Перечней'!$C$4:$C$529,SMALL(IF("ЗВ"='10. Свод Перечней'!$I$4:$Q$529,ROW('10. Свод Перечней'!$C$4:$C$529)-3,""),ROW()-6)),"")</f>
        <v>Грибы тип 1</v>
      </c>
      <c r="D189" s="20" t="str">
        <f>IFERROR(VLOOKUP(C189,'10. Свод Перечней'!C:H,2,0),"")</f>
        <v>10.39.17.200</v>
      </c>
      <c r="E189" s="20" t="str">
        <f>IFERROR(VLOOKUP(C189,'10. Свод Перечней'!C:H,3,0),"")</f>
        <v>001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189" s="20" t="str">
        <f>IF(LEN(IFERROR(VLOOKUP(C189,'10. Свод Перечней'!C:H,6,0),""))&gt;1,IFERROR(VLOOKUP(C189,'10. Свод Перечней'!C:H,6,0),""),"")</f>
        <v/>
      </c>
      <c r="I189" s="2"/>
    </row>
    <row r="190" spans="1:9" s="3" customFormat="1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Икра из баклажанов</v>
      </c>
      <c r="C190" s="20" t="str">
        <f t="array" ref="C190">IFERROR(INDEX('10. Свод Перечней'!$C$4:$C$529,SMALL(IF("ЗВ"='10. Свод Перечней'!$I$4:$Q$529,ROW('10. Свод Перечней'!$C$4:$C$529)-3,""),ROW()-6)),"")</f>
        <v>Икра из баклажанов тип 1</v>
      </c>
      <c r="D190" s="20" t="str">
        <f>IFERROR(VLOOKUP(C190,'10. Свод Перечней'!C:H,2,0),"")</f>
        <v>10.39.18.110</v>
      </c>
      <c r="E190" s="20" t="str">
        <f>IFERROR(VLOOKUP(C190,'10. Свод Перечней'!C:H,3,0),"")</f>
        <v>002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20" t="str">
        <f>IF(LEN(IFERROR(VLOOKUP(C190,'10. Свод Перечней'!C:H,6,0),""))&gt;1,IFERROR(VLOOKUP(C190,'10. Свод Перечней'!C:H,6,0),""),"")</f>
        <v/>
      </c>
      <c r="I190" s="2"/>
    </row>
    <row r="191" spans="1:9" s="3" customFormat="1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Икра из кабачков</v>
      </c>
      <c r="C191" s="20" t="str">
        <f t="array" ref="C191">IFERROR(INDEX('10. Свод Перечней'!$C$4:$C$529,SMALL(IF("ЗВ"='10. Свод Перечней'!$I$4:$Q$529,ROW('10. Свод Перечней'!$C$4:$C$529)-3,""),ROW()-6)),"")</f>
        <v>Икра из кабачков тип 2</v>
      </c>
      <c r="D191" s="20" t="str">
        <f>IFERROR(VLOOKUP(C191,'10. Свод Перечней'!C:H,2,0),"")</f>
        <v>10.39.18.110</v>
      </c>
      <c r="E191" s="20" t="str">
        <f>IFERROR(VLOOKUP(C191,'10. Свод Перечней'!C:H,3,0),"")</f>
        <v>005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20" t="str">
        <f>IF(LEN(IFERROR(VLOOKUP(C191,'10. Свод Перечней'!C:H,6,0),""))&gt;1,IFERROR(VLOOKUP(C191,'10. Свод Перечней'!C:H,6,0),""),"")</f>
        <v/>
      </c>
      <c r="I191" s="2"/>
    </row>
    <row r="192" spans="1:9" s="3" customFormat="1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Свекла маринованная</v>
      </c>
      <c r="C192" s="20" t="str">
        <f t="array" ref="C192">IFERROR(INDEX('10. Свод Перечней'!$C$4:$C$529,SMALL(IF("ЗВ"='10. Свод Перечней'!$I$4:$Q$529,ROW('10. Свод Перечней'!$C$4:$C$529)-3,""),ROW()-6)),"")</f>
        <v>Овощи маринованные тип 1</v>
      </c>
      <c r="D192" s="20" t="str">
        <f>IFERROR(VLOOKUP(C192,'10. Свод Перечней'!C:H,2,0),"")</f>
        <v>10.39.18.110</v>
      </c>
      <c r="E192" s="20" t="str">
        <f>IFERROR(VLOOKUP(C192,'10. Свод Перечней'!C:H,3,0),"")</f>
        <v>004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192" s="20" t="str">
        <f>IF(LEN(IFERROR(VLOOKUP(C192,'10. Свод Перечней'!C:H,6,0),""))&gt;1,IFERROR(VLOOKUP(C192,'10. Свод Перечней'!C:H,6,0),""),"")</f>
        <v>10.39.18.110-00000001</v>
      </c>
      <c r="I192" s="2"/>
    </row>
    <row r="193" spans="1:9" s="3" customFormat="1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Свекла маринованная</v>
      </c>
      <c r="C193" s="20" t="str">
        <f t="array" ref="C193">IFERROR(INDEX('10. Свод Перечней'!$C$4:$C$529,SMALL(IF("ЗВ"='10. Свод Перечней'!$I$4:$Q$529,ROW('10. Свод Перечней'!$C$4:$C$529)-3,""),ROW()-6)),"")</f>
        <v>Овощи маринованные тип 2</v>
      </c>
      <c r="D193" s="20" t="str">
        <f>IFERROR(VLOOKUP(C193,'10. Свод Перечней'!C:H,2,0),"")</f>
        <v>10.39.18.110</v>
      </c>
      <c r="E193" s="20" t="str">
        <f>IFERROR(VLOOKUP(C193,'10. Свод Перечней'!C:H,3,0),"")</f>
        <v>003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193" s="20" t="str">
        <f>IF(LEN(IFERROR(VLOOKUP(C193,'10. Свод Перечней'!C:H,6,0),""))&gt;1,IFERROR(VLOOKUP(C193,'10. Свод Перечней'!C:H,6,0),""),"")</f>
        <v>10.39.18.110-00000001</v>
      </c>
      <c r="I193" s="2"/>
    </row>
    <row r="194" spans="1:9" s="3" customFormat="1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 xml:space="preserve">Джем стерилизованный в ассортименте </v>
      </c>
      <c r="C194" s="20" t="str">
        <f t="array" ref="C194">IFERROR(INDEX('10. Свод Перечней'!$C$4:$C$529,SMALL(IF("ЗВ"='10. Свод Перечней'!$I$4:$Q$529,ROW('10. Свод Перечней'!$C$4:$C$529)-3,""),ROW()-6)),"")</f>
        <v>Джем тип 1</v>
      </c>
      <c r="D194" s="20" t="str">
        <f>IFERROR(VLOOKUP(C194,'10. Свод Перечней'!C:H,2,0),"")</f>
        <v>10.39.22.110</v>
      </c>
      <c r="E194" s="20" t="str">
        <f>IFERROR(VLOOKUP(C194,'10. Свод Перечней'!C:H,3,0),"")</f>
        <v>001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4" s="20" t="str">
        <f>IF(LEN(IFERROR(VLOOKUP(C194,'10. Свод Перечней'!C:H,6,0),""))&gt;1,IFERROR(VLOOKUP(C194,'10. Свод Перечней'!C:H,6,0),""),"")</f>
        <v>10.39.22.110-00000004</v>
      </c>
      <c r="I194" s="2"/>
    </row>
    <row r="195" spans="1:9" s="3" customFormat="1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Конфитюр стерилизованный</v>
      </c>
      <c r="C195" s="20" t="str">
        <f t="array" ref="C195">IFERROR(INDEX('10. Свод Перечней'!$C$4:$C$529,SMALL(IF("ЗВ"='10. Свод Перечней'!$I$4:$Q$529,ROW('10. Свод Перечней'!$C$4:$C$529)-3,""),ROW()-6)),"")</f>
        <v>Конфитюр тип 1</v>
      </c>
      <c r="D195" s="20" t="str">
        <f>IFERROR(VLOOKUP(C195,'10. Свод Перечней'!C:H,2,0),"")</f>
        <v>10.39.22.110</v>
      </c>
      <c r="E195" s="20" t="str">
        <f>IFERROR(VLOOKUP(C195,'10. Свод Перечней'!C:H,3,0),"")</f>
        <v>002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95" s="20" t="str">
        <f>IF(LEN(IFERROR(VLOOKUP(C195,'10. Свод Перечней'!C:H,6,0),""))&gt;1,IFERROR(VLOOKUP(C195,'10. Свод Перечней'!C:H,6,0),""),"")</f>
        <v/>
      </c>
      <c r="I195" s="2"/>
    </row>
    <row r="196" spans="1:9" s="3" customFormat="1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Компоты в ассортименте</v>
      </c>
      <c r="C196" s="20" t="str">
        <f t="array" ref="C196">IFERROR(INDEX('10. Свод Перечней'!$C$4:$C$529,SMALL(IF("ЗВ"='10. Свод Перечней'!$I$4:$Q$529,ROW('10. Свод Перечней'!$C$4:$C$529)-3,""),ROW()-6)),"")</f>
        <v>Компот тип 1</v>
      </c>
      <c r="D196" s="20" t="str">
        <f>IFERROR(VLOOKUP(C196,'10. Свод Перечней'!C:H,2,0),"")</f>
        <v>10.39.22.120</v>
      </c>
      <c r="E196" s="20" t="str">
        <f>IFERROR(VLOOKUP(C196,'10. Свод Перечней'!C:H,3,0),"")</f>
        <v>001</v>
      </c>
      <c r="F196" s="20" t="str">
        <f>IFERROR(VLOOKUP(C196,'10. Свод Перечней'!C:H,4,0),"")</f>
        <v>Л; ДМ3</v>
      </c>
      <c r="G196" s="9" t="str">
        <f>IFERROR(VLOOKUP(C196,'10.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6" s="20" t="str">
        <f>IF(LEN(IFERROR(VLOOKUP(C196,'10. Свод Перечней'!C:H,6,0),""))&gt;1,IFERROR(VLOOKUP(C196,'10. Свод Перечней'!C:H,6,0),""),"")</f>
        <v>10.39.22.120-00000001</v>
      </c>
      <c r="I196" s="2"/>
    </row>
    <row r="197" spans="1:9" s="3" customFormat="1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>Брусника протертая с сахаром стерилизованная</v>
      </c>
      <c r="C197" s="20" t="str">
        <f t="array" ref="C197">IFERROR(INDEX('10. Свод Перечней'!$C$4:$C$529,SMALL(IF("ЗВ"='10. Свод Перечней'!$I$4:$Q$529,ROW('10. Свод Перечней'!$C$4:$C$529)-3,""),ROW()-6)),"")</f>
        <v>Брусника тип 1</v>
      </c>
      <c r="D197" s="20" t="str">
        <f>IFERROR(VLOOKUP(C197,'10. Свод Перечней'!C:H,2,0),"")</f>
        <v>10.39.22.130</v>
      </c>
      <c r="E197" s="20" t="str">
        <f>IFERROR(VLOOKUP(C197,'10. Свод Перечней'!C:H,3,0),"")</f>
        <v>003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20" t="str">
        <f>IF(LEN(IFERROR(VLOOKUP(C197,'10. Свод Перечней'!C:H,6,0),""))&gt;1,IFERROR(VLOOKUP(C197,'10. Свод Перечней'!C:H,6,0),""),"")</f>
        <v/>
      </c>
      <c r="I197" s="2"/>
    </row>
    <row r="198" spans="1:9" s="3" customFormat="1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Варенье стерилизованное в ассортименте</v>
      </c>
      <c r="C198" s="20" t="str">
        <f t="array" ref="C198">IFERROR(INDEX('10. Свод Перечней'!$C$4:$C$529,SMALL(IF("ЗВ"='10. Свод Перечней'!$I$4:$Q$529,ROW('10. Свод Перечней'!$C$4:$C$529)-3,""),ROW()-6)),"")</f>
        <v>Варенье тип 1</v>
      </c>
      <c r="D198" s="20" t="str">
        <f>IFERROR(VLOOKUP(C198,'10. Свод Перечней'!C:H,2,0),"")</f>
        <v>10.39.22.130</v>
      </c>
      <c r="E198" s="20" t="str">
        <f>IFERROR(VLOOKUP(C198,'10. Свод Перечней'!C:H,3,0),"")</f>
        <v>004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8" s="20" t="str">
        <f>IF(LEN(IFERROR(VLOOKUP(C198,'10. Свод Перечней'!C:H,6,0),""))&gt;1,IFERROR(VLOOKUP(C198,'10. Свод Перечней'!C:H,6,0),""),"")</f>
        <v/>
      </c>
      <c r="I198" s="2"/>
    </row>
    <row r="199" spans="1:9" s="3" customFormat="1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>Клюква протертая с сахаром</v>
      </c>
      <c r="C199" s="20" t="str">
        <f t="array" ref="C199">IFERROR(INDEX('10. Свод Перечней'!$C$4:$C$529,SMALL(IF("ЗВ"='10. Свод Перечней'!$I$4:$Q$529,ROW('10. Свод Перечней'!$C$4:$C$529)-3,""),ROW()-6)),"")</f>
        <v>Клюква тип 2</v>
      </c>
      <c r="D199" s="20" t="str">
        <f>IFERROR(VLOOKUP(C199,'10. Свод Перечней'!C:H,2,0),"")</f>
        <v>10.39.22.130</v>
      </c>
      <c r="E199" s="20" t="str">
        <f>IFERROR(VLOOKUP(C199,'10. Свод Перечней'!C:H,3,0),"")</f>
        <v>005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9" s="20" t="str">
        <f>IF(LEN(IFERROR(VLOOKUP(C199,'10. Свод Перечней'!C:H,6,0),""))&gt;1,IFERROR(VLOOKUP(C199,'10. Свод Перечней'!C:H,6,0),""),"")</f>
        <v/>
      </c>
      <c r="I199" s="2"/>
    </row>
    <row r="200" spans="1:9" s="3" customFormat="1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Повидло стерилизованное в ассортименте</v>
      </c>
      <c r="C200" s="20" t="str">
        <f t="array" ref="C200">IFERROR(INDEX('10. Свод Перечней'!$C$4:$C$529,SMALL(IF("ЗВ"='10. Свод Перечней'!$I$4:$Q$529,ROW('10. Свод Перечней'!$C$4:$C$529)-3,""),ROW()-6)),"")</f>
        <v>Повидло тип 1</v>
      </c>
      <c r="D200" s="20" t="str">
        <f>IFERROR(VLOOKUP(C200,'10. Свод Перечней'!C:H,2,0),"")</f>
        <v>10.39.22.130</v>
      </c>
      <c r="E200" s="20" t="str">
        <f>IFERROR(VLOOKUP(C200,'10. Свод Перечней'!C:H,3,0),"")</f>
        <v>001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00" s="20" t="str">
        <f>IF(LEN(IFERROR(VLOOKUP(C200,'10. Свод Перечней'!C:H,6,0),""))&gt;1,IFERROR(VLOOKUP(C200,'10. Свод Перечней'!C:H,6,0),""),"")</f>
        <v/>
      </c>
      <c r="I200" s="2"/>
    </row>
    <row r="201" spans="1:9" s="3" customFormat="1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Повидло стерилизованное в ассортименте</v>
      </c>
      <c r="C201" s="20" t="str">
        <f t="array" ref="C201">IFERROR(INDEX('10. Свод Перечней'!$C$4:$C$529,SMALL(IF("ЗВ"='10. Свод Перечней'!$I$4:$Q$529,ROW('10. Свод Перечней'!$C$4:$C$529)-3,""),ROW()-6)),"")</f>
        <v>Повидло тип 2</v>
      </c>
      <c r="D201" s="20" t="str">
        <f>IFERROR(VLOOKUP(C201,'10. Свод Перечней'!C:H,2,0),"")</f>
        <v>10.39.22.130</v>
      </c>
      <c r="E201" s="20" t="str">
        <f>IFERROR(VLOOKUP(C201,'10. Свод Перечней'!C:H,3,0),"")</f>
        <v>002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01" s="20" t="str">
        <f>IF(LEN(IFERROR(VLOOKUP(C201,'10. Свод Перечней'!C:H,6,0),""))&gt;1,IFERROR(VLOOKUP(C201,'10. Свод Перечней'!C:H,6,0),""),"")</f>
        <v/>
      </c>
      <c r="I201" s="2"/>
    </row>
    <row r="202" spans="1:9" s="3" customFormat="1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Виноград сушеный «Изюм»</v>
      </c>
      <c r="C202" s="20" t="str">
        <f t="array" ref="C202">IFERROR(INDEX('10. Свод Перечней'!$C$4:$C$529,SMALL(IF("ЗВ"='10. Свод Перечней'!$I$4:$Q$529,ROW('10. Свод Перечней'!$C$4:$C$529)-3,""),ROW()-6)),"")</f>
        <v>Ягоды сушеные тип 3</v>
      </c>
      <c r="D202" s="20" t="str">
        <f>IFERROR(VLOOKUP(C202,'10. Свод Перечней'!C:H,2,0),"")</f>
        <v>01.25.19.190</v>
      </c>
      <c r="E202" s="20" t="str">
        <f>IFERROR(VLOOKUP(C202,'10. Свод Перечней'!C:H,3,0),"")</f>
        <v>003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20" t="str">
        <f>IF(LEN(IFERROR(VLOOKUP(C202,'10. Свод Перечней'!C:H,6,0),""))&gt;1,IFERROR(VLOOKUP(C202,'10. Свод Перечней'!C:H,6,0),""),"")</f>
        <v>01.25.19.190-00000029</v>
      </c>
      <c r="I202" s="2"/>
    </row>
    <row r="203" spans="1:9" s="3" customFormat="1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 xml:space="preserve">Виноград сушеный «Кишмиш» </v>
      </c>
      <c r="C203" s="20" t="str">
        <f t="array" ref="C203">IFERROR(INDEX('10. Свод Перечней'!$C$4:$C$529,SMALL(IF("ЗВ"='10. Свод Перечней'!$I$4:$Q$529,ROW('10. Свод Перечней'!$C$4:$C$529)-3,""),ROW()-6)),"")</f>
        <v>Ягоды сушеные тип 4</v>
      </c>
      <c r="D203" s="20" t="str">
        <f>IFERROR(VLOOKUP(C203,'10. Свод Перечней'!C:H,2,0),"")</f>
        <v>01.25.19.190</v>
      </c>
      <c r="E203" s="20" t="str">
        <f>IFERROR(VLOOKUP(C203,'10. Свод Перечней'!C:H,3,0),"")</f>
        <v>004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20" t="str">
        <f>IF(LEN(IFERROR(VLOOKUP(C203,'10. Свод Перечней'!C:H,6,0),""))&gt;1,IFERROR(VLOOKUP(C203,'10. Свод Перечней'!C:H,6,0),""),"")</f>
        <v>01.25.19.190-00000029</v>
      </c>
      <c r="I203" s="2"/>
    </row>
    <row r="204" spans="1:9" s="3" customFormat="1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 xml:space="preserve">Виноград сушеный «Кишмиш» </v>
      </c>
      <c r="C204" s="20" t="str">
        <f t="array" ref="C204">IFERROR(INDEX('10. Свод Перечней'!$C$4:$C$529,SMALL(IF("ЗВ"='10. Свод Перечней'!$I$4:$Q$529,ROW('10. Свод Перечней'!$C$4:$C$529)-3,""),ROW()-6)),"")</f>
        <v>Ягоды сушеные тип 5</v>
      </c>
      <c r="D204" s="20" t="str">
        <f>IFERROR(VLOOKUP(C204,'10. Свод Перечней'!C:H,2,0),"")</f>
        <v>01.25.19.190</v>
      </c>
      <c r="E204" s="20" t="str">
        <f>IFERROR(VLOOKUP(C204,'10. Свод Перечней'!C:H,3,0),"")</f>
        <v>005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4" s="20" t="str">
        <f>IF(LEN(IFERROR(VLOOKUP(C204,'10. Свод Перечней'!C:H,6,0),""))&gt;1,IFERROR(VLOOKUP(C204,'10. Свод Перечней'!C:H,6,0),""),"")</f>
        <v>01.25.19.190-00000029</v>
      </c>
      <c r="I204" s="2"/>
    </row>
    <row r="205" spans="1:9" s="3" customFormat="1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>Виноград сушеный «Изюм»</v>
      </c>
      <c r="C205" s="20" t="str">
        <f t="array" ref="C205">IFERROR(INDEX('10. Свод Перечней'!$C$4:$C$529,SMALL(IF("ЗВ"='10. Свод Перечней'!$I$4:$Q$529,ROW('10. Свод Перечней'!$C$4:$C$529)-3,""),ROW()-6)),"")</f>
        <v>Ягоды сушеные тип 6</v>
      </c>
      <c r="D205" s="20" t="str">
        <f>IFERROR(VLOOKUP(C205,'10. Свод Перечней'!C:H,2,0),"")</f>
        <v>01.25.19.190</v>
      </c>
      <c r="E205" s="20" t="str">
        <f>IFERROR(VLOOKUP(C205,'10. Свод Перечней'!C:H,3,0),"")</f>
        <v>006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5" s="20" t="str">
        <f>IF(LEN(IFERROR(VLOOKUP(C205,'10. Свод Перечней'!C:H,6,0),""))&gt;1,IFERROR(VLOOKUP(C205,'10. Свод Перечней'!C:H,6,0),""),"")</f>
        <v>01.25.19.190-00000029</v>
      </c>
      <c r="I205" s="2"/>
    </row>
    <row r="206" spans="1:9" s="3" customFormat="1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Фрукты сушёные. Абрикосы сушёные (курага-половинки) без косточки</v>
      </c>
      <c r="C206" s="20" t="str">
        <f t="array" ref="C206">IFERROR(INDEX('10. Свод Перечней'!$C$4:$C$529,SMALL(IF("ЗВ"='10. Свод Перечней'!$I$4:$Q$529,ROW('10. Свод Перечней'!$C$4:$C$529)-3,""),ROW()-6)),"")</f>
        <v>Фрукты сушеные тип 1</v>
      </c>
      <c r="D206" s="20" t="str">
        <f>IFERROR(VLOOKUP(C206,'10. Свод Перечней'!C:H,2,0),"")</f>
        <v>10.39.25.132</v>
      </c>
      <c r="E206" s="20" t="str">
        <f>IFERROR(VLOOKUP(C206,'10. Свод Перечней'!C:H,3,0),"")</f>
        <v>003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20" t="str">
        <f>IF(LEN(IFERROR(VLOOKUP(C206,'10. Свод Перечней'!C:H,6,0),""))&gt;1,IFERROR(VLOOKUP(C206,'10. Свод Перечней'!C:H,6,0),""),"")</f>
        <v>10.39.25.130-00000029</v>
      </c>
      <c r="I206" s="2"/>
    </row>
    <row r="207" spans="1:9" s="3" customFormat="1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Фрукты сушёные. Абрикосы сушёные (курага-половинки) без косточки</v>
      </c>
      <c r="C207" s="20" t="str">
        <f t="array" ref="C207">IFERROR(INDEX('10. Свод Перечней'!$C$4:$C$529,SMALL(IF("ЗВ"='10. Свод Перечней'!$I$4:$Q$529,ROW('10. Свод Перечней'!$C$4:$C$529)-3,""),ROW()-6)),"")</f>
        <v>Фрукты сушеные тип 2</v>
      </c>
      <c r="D207" s="20" t="str">
        <f>IFERROR(VLOOKUP(C207,'10. Свод Перечней'!C:H,2,0),"")</f>
        <v>10.39.25.132</v>
      </c>
      <c r="E207" s="20" t="str">
        <f>IFERROR(VLOOKUP(C207,'10. Свод Перечней'!C:H,3,0),"")</f>
        <v>006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20" t="str">
        <f>IF(LEN(IFERROR(VLOOKUP(C207,'10. Свод Перечней'!C:H,6,0),""))&gt;1,IFERROR(VLOOKUP(C207,'10. Свод Перечней'!C:H,6,0),""),"")</f>
        <v>10.39.25.130-00000029</v>
      </c>
      <c r="I207" s="2"/>
    </row>
    <row r="208" spans="1:9" s="3" customFormat="1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Фрукты сушёные. Абрикосы сушёные (целые плоды) без косточки</v>
      </c>
      <c r="C208" s="20" t="str">
        <f t="array" ref="C208">IFERROR(INDEX('10. Свод Перечней'!$C$4:$C$529,SMALL(IF("ЗВ"='10. Свод Перечней'!$I$4:$Q$529,ROW('10. Свод Перечней'!$C$4:$C$529)-3,""),ROW()-6)),"")</f>
        <v>Фрукты сушеные тип 5</v>
      </c>
      <c r="D208" s="20" t="str">
        <f>IFERROR(VLOOKUP(C208,'10. Свод Перечней'!C:H,2,0),"")</f>
        <v>10.39.25.132</v>
      </c>
      <c r="E208" s="20" t="str">
        <f>IFERROR(VLOOKUP(C208,'10. Свод Перечней'!C:H,3,0),"")</f>
        <v>007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20" t="str">
        <f>IF(LEN(IFERROR(VLOOKUP(C208,'10. Свод Перечней'!C:H,6,0),""))&gt;1,IFERROR(VLOOKUP(C208,'10. Свод Перечней'!C:H,6,0),""),"")</f>
        <v>10.39.25.130-00000029</v>
      </c>
      <c r="I208" s="2"/>
    </row>
    <row r="209" spans="1:9" s="3" customFormat="1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Фрукты сушёные. Абрикосы сушёные (целые плоды) без косточки</v>
      </c>
      <c r="C209" s="20" t="str">
        <f t="array" ref="C209">IFERROR(INDEX('10. Свод Перечней'!$C$4:$C$529,SMALL(IF("ЗВ"='10. Свод Перечней'!$I$4:$Q$529,ROW('10. Свод Перечней'!$C$4:$C$529)-3,""),ROW()-6)),"")</f>
        <v>Фрукты сушеные тип 4</v>
      </c>
      <c r="D209" s="20" t="str">
        <f>IFERROR(VLOOKUP(C209,'10. Свод Перечней'!C:H,2,0),"")</f>
        <v>10.39.25.132</v>
      </c>
      <c r="E209" s="20" t="str">
        <f>IFERROR(VLOOKUP(C209,'10. Свод Перечней'!C:H,3,0),"")</f>
        <v>004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20" t="str">
        <f>IF(LEN(IFERROR(VLOOKUP(C209,'10. Свод Перечней'!C:H,6,0),""))&gt;1,IFERROR(VLOOKUP(C209,'10. Свод Перечней'!C:H,6,0),""),"")</f>
        <v>10.39.25.130-00000029</v>
      </c>
      <c r="I209" s="2"/>
    </row>
    <row r="210" spans="1:9" s="3" customFormat="1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Фрукты сушёные. Абрикосы сушёные (курага-половинки) без косточки</v>
      </c>
      <c r="C210" s="20" t="str">
        <f t="array" ref="C210">IFERROR(INDEX('10. Свод Перечней'!$C$4:$C$529,SMALL(IF("ЗВ"='10. Свод Перечней'!$I$4:$Q$529,ROW('10. Свод Перечней'!$C$4:$C$529)-3,""),ROW()-6)),"")</f>
        <v>Фрукты сушеные тип 3</v>
      </c>
      <c r="D210" s="20" t="str">
        <f>IFERROR(VLOOKUP(C210,'10. Свод Перечней'!C:H,2,0),"")</f>
        <v>10.39.25.132</v>
      </c>
      <c r="E210" s="20" t="str">
        <f>IFERROR(VLOOKUP(C210,'10. Свод Перечней'!C:H,3,0),"")</f>
        <v>010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20" t="str">
        <f>IF(LEN(IFERROR(VLOOKUP(C210,'10. Свод Перечней'!C:H,6,0),""))&gt;1,IFERROR(VLOOKUP(C210,'10. Свод Перечней'!C:H,6,0),""),"")</f>
        <v>10.39.25.130-00000029</v>
      </c>
      <c r="I210" s="2"/>
    </row>
    <row r="211" spans="1:9" s="3" customFormat="1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Фрукты сушёные. Слива сушёная чернослив (целые плоды) без косточки</v>
      </c>
      <c r="C211" s="20" t="str">
        <f t="array" ref="C211">IFERROR(INDEX('10. Свод Перечней'!$C$4:$C$529,SMALL(IF("ЗВ"='10. Свод Перечней'!$I$4:$Q$529,ROW('10. Свод Перечней'!$C$4:$C$529)-3,""),ROW()-6)),"")</f>
        <v>Фрукты сушеные тип 7</v>
      </c>
      <c r="D211" s="20" t="str">
        <f>IFERROR(VLOOKUP(C211,'10. Свод Перечней'!C:H,2,0),"")</f>
        <v>10.39.25.132</v>
      </c>
      <c r="E211" s="20" t="str">
        <f>IFERROR(VLOOKUP(C211,'10. Свод Перечней'!C:H,3,0),"")</f>
        <v>008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20" t="str">
        <f>IF(LEN(IFERROR(VLOOKUP(C211,'10. Свод Перечней'!C:H,6,0),""))&gt;1,IFERROR(VLOOKUP(C211,'10. Свод Перечней'!C:H,6,0),""),"")</f>
        <v>10.39.25.130-00000005</v>
      </c>
      <c r="I211" s="2"/>
    </row>
    <row r="212" spans="1:9" s="3" customFormat="1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Фрукты сушёные. Слива сушёная чернослив (целые плоды) без косточки</v>
      </c>
      <c r="C212" s="20" t="str">
        <f t="array" ref="C212">IFERROR(INDEX('10. Свод Перечней'!$C$4:$C$529,SMALL(IF("ЗВ"='10. Свод Перечней'!$I$4:$Q$529,ROW('10. Свод Перечней'!$C$4:$C$529)-3,""),ROW()-6)),"")</f>
        <v>Фрукты сушеные тип 8</v>
      </c>
      <c r="D212" s="20" t="str">
        <f>IFERROR(VLOOKUP(C212,'10. Свод Перечней'!C:H,2,0),"")</f>
        <v>10.39.25.132</v>
      </c>
      <c r="E212" s="20" t="str">
        <f>IFERROR(VLOOKUP(C212,'10. Свод Перечней'!C:H,3,0),"")</f>
        <v>009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2" s="20" t="str">
        <f>IF(LEN(IFERROR(VLOOKUP(C212,'10. Свод Перечней'!C:H,6,0),""))&gt;1,IFERROR(VLOOKUP(C212,'10. Свод Перечней'!C:H,6,0),""),"")</f>
        <v>10.39.25.130-00000005</v>
      </c>
      <c r="I212" s="2"/>
    </row>
    <row r="213" spans="1:9" s="3" customFormat="1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Фрукты сушёные. Слива сушёная чернослив (целые плоды) без косточки</v>
      </c>
      <c r="C213" s="20" t="str">
        <f t="array" ref="C213">IFERROR(INDEX('10. Свод Перечней'!$C$4:$C$529,SMALL(IF("ЗВ"='10. Свод Перечней'!$I$4:$Q$529,ROW('10. Свод Перечней'!$C$4:$C$529)-3,""),ROW()-6)),"")</f>
        <v>Фрукты сушеные тип 6</v>
      </c>
      <c r="D213" s="20" t="str">
        <f>IFERROR(VLOOKUP(C213,'10. Свод Перечней'!C:H,2,0),"")</f>
        <v>10.39.25.132</v>
      </c>
      <c r="E213" s="20" t="str">
        <f>IFERROR(VLOOKUP(C213,'10. Свод Перечней'!C:H,3,0),"")</f>
        <v>005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3" s="20" t="str">
        <f>IF(LEN(IFERROR(VLOOKUP(C213,'10. Свод Перечней'!C:H,6,0),""))&gt;1,IFERROR(VLOOKUP(C213,'10. Свод Перечней'!C:H,6,0),""),"")</f>
        <v>10.39.25.130-00000005</v>
      </c>
      <c r="I213" s="2"/>
    </row>
    <row r="214" spans="1:9" s="3" customFormat="1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>Компотная смесь из сухофруктов</v>
      </c>
      <c r="C214" s="20" t="str">
        <f t="array" ref="C214">IFERROR(INDEX('10. Свод Перечней'!$C$4:$C$529,SMALL(IF("ЗВ"='10. Свод Перечней'!$I$4:$Q$529,ROW('10. Свод Перечней'!$C$4:$C$529)-3,""),ROW()-6)),"")</f>
        <v>Смесь сушеных фруктов (сухой компот) тип 1</v>
      </c>
      <c r="D214" s="20" t="str">
        <f>IFERROR(VLOOKUP(C214,'10. Свод Перечней'!C:H,2,0),"")</f>
        <v>10.39.25.134</v>
      </c>
      <c r="E214" s="20" t="str">
        <f>IFERROR(VLOOKUP(C214,'10. Свод Перечней'!C:H,3,0),"")</f>
        <v>002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214" s="20" t="str">
        <f>IF(LEN(IFERROR(VLOOKUP(C214,'10. Свод Перечней'!C:H,6,0),""))&gt;1,IFERROR(VLOOKUP(C214,'10. Свод Перечней'!C:H,6,0),""),"")</f>
        <v>10.39.25.134-00000001</v>
      </c>
      <c r="I214" s="2"/>
    </row>
    <row r="215" spans="1:9" s="3" customFormat="1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>Масло оливковое</v>
      </c>
      <c r="C215" s="20" t="str">
        <f t="array" ref="C215">IFERROR(INDEX('10. Свод Перечней'!$C$4:$C$529,SMALL(IF("ЗВ"='10. Свод Перечней'!$I$4:$Q$529,ROW('10. Свод Перечней'!$C$4:$C$529)-3,""),ROW()-6)),"")</f>
        <v>Масло оливковое тип 1</v>
      </c>
      <c r="D215" s="20" t="str">
        <f>IFERROR(VLOOKUP(C215,'10. Свод Перечней'!C:H,2,0),"")</f>
        <v>10.41.53.000</v>
      </c>
      <c r="E215" s="20" t="str">
        <f>IFERROR(VLOOKUP(C215,'10. Свод Перечней'!C:H,3,0),"")</f>
        <v>001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15" s="20" t="str">
        <f>IF(LEN(IFERROR(VLOOKUP(C215,'10. Свод Перечней'!C:H,6,0),""))&gt;1,IFERROR(VLOOKUP(C215,'10. Свод Перечней'!C:H,6,0),""),"")</f>
        <v/>
      </c>
      <c r="I215" s="2"/>
    </row>
    <row r="216" spans="1:9" s="3" customFormat="1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Масло подсолнечное рафинированное дезодорированное</v>
      </c>
      <c r="C216" s="20" t="str">
        <f t="array" ref="C216">IFERROR(INDEX('10. Свод Перечней'!$C$4:$C$529,SMALL(IF("ЗВ"='10. Свод Перечней'!$I$4:$Q$529,ROW('10. Свод Перечней'!$C$4:$C$529)-3,""),ROW()-6)),"")</f>
        <v>Масло подсолнечное рафинированное тип 1</v>
      </c>
      <c r="D216" s="20" t="str">
        <f>IFERROR(VLOOKUP(C216,'10. Свод Перечней'!C:H,2,0),"")</f>
        <v>10.41.54.110</v>
      </c>
      <c r="E216" s="20" t="str">
        <f>IFERROR(VLOOKUP(C216,'10. Свод Перечней'!C:H,3,0),"")</f>
        <v>001</v>
      </c>
      <c r="F216" s="20" t="str">
        <f>IFERROR(VLOOKUP(C216,'10. Свод Перечней'!C:H,4,0),"")</f>
        <v>Л; ДМ3</v>
      </c>
      <c r="G216" s="9" t="str">
        <f>IFERROR(VLOOKUP(C216,'10.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6" s="20" t="str">
        <f>IF(LEN(IFERROR(VLOOKUP(C216,'10. Свод Перечней'!C:H,6,0),""))&gt;1,IFERROR(VLOOKUP(C216,'10. Свод Перечней'!C:H,6,0),""),"")</f>
        <v>10.41.54.000-00000003
10.41.54.000-00000004</v>
      </c>
      <c r="I216" s="2"/>
    </row>
    <row r="217" spans="1:9" s="3" customFormat="1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Маргарин</v>
      </c>
      <c r="C217" s="20" t="str">
        <f t="array" ref="C217">IFERROR(INDEX('10. Свод Перечней'!$C$4:$C$529,SMALL(IF("ЗВ"='10. Свод Перечней'!$I$4:$Q$529,ROW('10. Свод Перечней'!$C$4:$C$529)-3,""),ROW()-6)),"")</f>
        <v>Маргарин тип 1</v>
      </c>
      <c r="D217" s="20" t="str">
        <f>IFERROR(VLOOKUP(C217,'10. Свод Перечней'!C:H,2,0),"")</f>
        <v>10.42.10.112</v>
      </c>
      <c r="E217" s="20" t="str">
        <f>IFERROR(VLOOKUP(C217,'10. Свод Перечней'!C:H,3,0),"")</f>
        <v>001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7" s="20" t="str">
        <f>IF(LEN(IFERROR(VLOOKUP(C217,'10. Свод Перечней'!C:H,6,0),""))&gt;1,IFERROR(VLOOKUP(C217,'10. Свод Перечней'!C:H,6,0),""),"")</f>
        <v>10.42.10.110-00000002</v>
      </c>
      <c r="I217" s="2"/>
    </row>
    <row r="218" spans="1:9" s="3" customFormat="1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Маргарин</v>
      </c>
      <c r="C218" s="20" t="str">
        <f t="array" ref="C218">IFERROR(INDEX('10. Свод Перечней'!$C$4:$C$529,SMALL(IF("ЗВ"='10. Свод Перечней'!$I$4:$Q$529,ROW('10. Свод Перечней'!$C$4:$C$529)-3,""),ROW()-6)),"")</f>
        <v>Маргарин тип 2</v>
      </c>
      <c r="D218" s="20" t="str">
        <f>IFERROR(VLOOKUP(C218,'10. Свод Перечней'!C:H,2,0),"")</f>
        <v>10.42.10.112</v>
      </c>
      <c r="E218" s="20" t="str">
        <f>IFERROR(VLOOKUP(C218,'10. Свод Перечней'!C:H,3,0),"")</f>
        <v>002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8" s="20" t="str">
        <f>IF(LEN(IFERROR(VLOOKUP(C218,'10. Свод Перечней'!C:H,6,0),""))&gt;1,IFERROR(VLOOKUP(C218,'10. Свод Перечней'!C:H,6,0),""),"")</f>
        <v>10.42.10.110-00000002</v>
      </c>
      <c r="I218" s="2"/>
    </row>
    <row r="219" spans="1:9" s="3" customFormat="1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 xml:space="preserve">Молоко питьевое пастеризованное 2,5% жирности </v>
      </c>
      <c r="C219" s="20" t="str">
        <f t="array" ref="C219">IFERROR(INDEX('10. Свод Перечней'!$C$4:$C$529,SMALL(IF("ЗВ"='10. Свод Перечней'!$I$4:$Q$529,ROW('10. Свод Перечней'!$C$4:$C$529)-3,""),ROW()-6)),"")</f>
        <v>Молоко питьевое тип 1</v>
      </c>
      <c r="D219" s="20" t="str">
        <f>IFERROR(VLOOKUP(C219,'10. Свод Перечней'!C:H,2,0),"")</f>
        <v>10.51.11.111</v>
      </c>
      <c r="E219" s="20" t="str">
        <f>IFERROR(VLOOKUP(C219,'10. Свод Перечней'!C:H,3,0),"")</f>
        <v>001</v>
      </c>
      <c r="F219" s="20" t="str">
        <f>IFERROR(VLOOKUP(C219,'10. Свод Перечней'!C:H,4,0),"")</f>
        <v>Л; ДМ3</v>
      </c>
      <c r="G219" s="9" t="str">
        <f>IFERROR(VLOOKUP(C219,'10.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9" s="20" t="str">
        <f>IF(LEN(IFERROR(VLOOKUP(C219,'10. Свод Перечней'!C:H,6,0),""))&gt;1,IFERROR(VLOOKUP(C219,'10. Свод Перечней'!C:H,6,0),""),"")</f>
        <v>10.51.11.000-00000008</v>
      </c>
      <c r="I219" s="2"/>
    </row>
    <row r="220" spans="1:9" s="3" customFormat="1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Молоко питьевое пастеризованное 3,2% жирности</v>
      </c>
      <c r="C220" s="20" t="str">
        <f t="array" ref="C220">IFERROR(INDEX('10. Свод Перечней'!$C$4:$C$529,SMALL(IF("ЗВ"='10. Свод Перечней'!$I$4:$Q$529,ROW('10. Свод Перечней'!$C$4:$C$529)-3,""),ROW()-6)),"")</f>
        <v>Молоко питьевое тип 3</v>
      </c>
      <c r="D220" s="20" t="str">
        <f>IFERROR(VLOOKUP(C220,'10. Свод Перечней'!C:H,2,0),"")</f>
        <v>10.51.11.111</v>
      </c>
      <c r="E220" s="20" t="str">
        <f>IFERROR(VLOOKUP(C220,'10. Свод Перечней'!C:H,3,0),"")</f>
        <v>003</v>
      </c>
      <c r="F220" s="20" t="str">
        <f>IFERROR(VLOOKUP(C220,'10. Свод Перечней'!C:H,4,0),"")</f>
        <v>Л; ДМ3</v>
      </c>
      <c r="G220" s="9" t="str">
        <f>IFERROR(VLOOKUP(C220,'10.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0" s="20" t="str">
        <f>IF(LEN(IFERROR(VLOOKUP(C220,'10. Свод Перечней'!C:H,6,0),""))&gt;1,IFERROR(VLOOKUP(C220,'10. Свод Перечней'!C:H,6,0),""),"")</f>
        <v>10.51.11.000-00000008</v>
      </c>
      <c r="I220" s="2"/>
    </row>
    <row r="221" spans="1:9" s="3" customFormat="1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Молоко питьевое пастеризованное 3,5% жирности</v>
      </c>
      <c r="C221" s="20" t="str">
        <f t="array" ref="C221">IFERROR(INDEX('10. Свод Перечней'!$C$4:$C$529,SMALL(IF("ЗВ"='10. Свод Перечней'!$I$4:$Q$529,ROW('10. Свод Перечней'!$C$4:$C$529)-3,""),ROW()-6)),"")</f>
        <v>Молоко питьевое тип 21</v>
      </c>
      <c r="D221" s="20" t="str">
        <f>IFERROR(VLOOKUP(C221,'10. Свод Перечней'!C:H,2,0),"")</f>
        <v>10.51.11.111</v>
      </c>
      <c r="E221" s="20" t="str">
        <f>IFERROR(VLOOKUP(C221,'10. Свод Перечней'!C:H,3,0),"")</f>
        <v>005</v>
      </c>
      <c r="F221" s="20" t="str">
        <f>IFERROR(VLOOKUP(C221,'10. Свод Перечней'!C:H,4,0),"")</f>
        <v>Л; ДМ3</v>
      </c>
      <c r="G221" s="9" t="str">
        <f>IFERROR(VLOOKUP(C221,'10.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1" s="20" t="str">
        <f>IF(LEN(IFERROR(VLOOKUP(C221,'10. Свод Перечней'!C:H,6,0),""))&gt;1,IFERROR(VLOOKUP(C221,'10. Свод Перечней'!C:H,6,0),""),"")</f>
        <v>10.51.11.000-00000008</v>
      </c>
      <c r="I221" s="2"/>
    </row>
    <row r="222" spans="1:9" s="3" customFormat="1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Молоко питьевое ультрапастеризованное 2,5 % жирности длительного хранения</v>
      </c>
      <c r="C222" s="20" t="str">
        <f t="array" ref="C222">IFERROR(INDEX('10. Свод Перечней'!$C$4:$C$529,SMALL(IF("ЗВ"='10. Свод Перечней'!$I$4:$Q$529,ROW('10. Свод Перечней'!$C$4:$C$529)-3,""),ROW()-6)),"")</f>
        <v>Молоко питьевое тип 25</v>
      </c>
      <c r="D222" s="20" t="str">
        <f>IFERROR(VLOOKUP(C222,'10. Свод Перечней'!C:H,2,0),"")</f>
        <v>10.51.11.121</v>
      </c>
      <c r="E222" s="20" t="str">
        <f>IFERROR(VLOOKUP(C222,'10. Свод Перечней'!C:H,3,0),"")</f>
        <v>001</v>
      </c>
      <c r="F222" s="20" t="str">
        <f>IFERROR(VLOOKUP(C222,'10. Свод Перечней'!C:H,4,0),"")</f>
        <v>Л; ДМ3</v>
      </c>
      <c r="G222" s="9" t="str">
        <f>IFERROR(VLOOKUP(C222,'10.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2" s="20" t="str">
        <f>IF(LEN(IFERROR(VLOOKUP(C222,'10. Свод Перечней'!C:H,6,0),""))&gt;1,IFERROR(VLOOKUP(C222,'10. Свод Перечней'!C:H,6,0),""),"")</f>
        <v>10.51.11.000-00000007</v>
      </c>
      <c r="I222" s="2"/>
    </row>
    <row r="223" spans="1:9" s="3" customFormat="1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Молоко питьевое стерилизованное 2,5 % жирности длительного хранения</v>
      </c>
      <c r="C223" s="20" t="str">
        <f t="array" ref="C223">IFERROR(INDEX('10. Свод Перечней'!$C$4:$C$529,SMALL(IF("ЗВ"='10. Свод Перечней'!$I$4:$Q$529,ROW('10. Свод Перечней'!$C$4:$C$529)-3,""),ROW()-6)),"")</f>
        <v>Молоко питьевое тип 23</v>
      </c>
      <c r="D223" s="20" t="str">
        <f>IFERROR(VLOOKUP(C223,'10. Свод Перечней'!C:H,2,0),"")</f>
        <v>10.51.11.141</v>
      </c>
      <c r="E223" s="20" t="str">
        <f>IFERROR(VLOOKUP(C223,'10. Свод Перечней'!C:H,3,0),"")</f>
        <v>001</v>
      </c>
      <c r="F223" s="20" t="str">
        <f>IFERROR(VLOOKUP(C223,'10. Свод Перечней'!C:H,4,0),"")</f>
        <v>Л; ДМ3</v>
      </c>
      <c r="G223" s="9" t="str">
        <f>IFERROR(VLOOKUP(C223,'10.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3" s="20" t="str">
        <f>IF(LEN(IFERROR(VLOOKUP(C223,'10. Свод Перечней'!C:H,6,0),""))&gt;1,IFERROR(VLOOKUP(C223,'10. Свод Перечней'!C:H,6,0),""),"")</f>
        <v>10.51.11.000-00000009</v>
      </c>
      <c r="I223" s="2"/>
    </row>
    <row r="224" spans="1:9" s="3" customFormat="1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 xml:space="preserve">Сливки питьевые пастеризованные 10 % жирности </v>
      </c>
      <c r="C224" s="20" t="str">
        <f t="array" ref="C224">IFERROR(INDEX('10. Свод Перечней'!$C$4:$C$529,SMALL(IF("ЗВ"='10. Свод Перечней'!$I$4:$Q$529,ROW('10. Свод Перечней'!$C$4:$C$529)-3,""),ROW()-6)),"")</f>
        <v>Сливки питьевые из коровьего молока тип 1</v>
      </c>
      <c r="D224" s="20" t="str">
        <f>IFERROR(VLOOKUP(C224,'10. Свод Перечней'!C:H,2,0),"")</f>
        <v>10.51.12.111</v>
      </c>
      <c r="E224" s="20" t="str">
        <f>IFERROR(VLOOKUP(C224,'10. Свод Перечней'!C:H,3,0),"")</f>
        <v>001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4" s="20" t="str">
        <f>IF(LEN(IFERROR(VLOOKUP(C224,'10. Свод Перечней'!C:H,6,0),""))&gt;1,IFERROR(VLOOKUP(C224,'10. Свод Перечней'!C:H,6,0),""),"")</f>
        <v>10.51.12.110-00000003</v>
      </c>
      <c r="I224" s="2"/>
    </row>
    <row r="225" spans="1:9" s="3" customFormat="1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 xml:space="preserve">Сливки питьевые пастеризованные до 35 % жирности </v>
      </c>
      <c r="C225" s="20" t="str">
        <f t="array" ref="C225">IFERROR(INDEX('10. Свод Перечней'!$C$4:$C$529,SMALL(IF("ЗВ"='10. Свод Перечней'!$I$4:$Q$529,ROW('10. Свод Перечней'!$C$4:$C$529)-3,""),ROW()-6)),"")</f>
        <v>Сливки питьевые из коровьего молока тип 2</v>
      </c>
      <c r="D225" s="20" t="str">
        <f>IFERROR(VLOOKUP(C225,'10. Свод Перечней'!C:H,2,0),"")</f>
        <v>10.51.12.111</v>
      </c>
      <c r="E225" s="20" t="str">
        <f>IFERROR(VLOOKUP(C225,'10. Свод Перечней'!C:H,3,0),"")</f>
        <v>003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5" s="20" t="str">
        <f>IF(LEN(IFERROR(VLOOKUP(C225,'10. Свод Перечней'!C:H,6,0),""))&gt;1,IFERROR(VLOOKUP(C225,'10. Свод Перечней'!C:H,6,0),""),"")</f>
        <v>10.51.12.110-00000003</v>
      </c>
      <c r="I225" s="2"/>
    </row>
    <row r="226" spans="1:9" s="3" customFormat="1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>Молоко цельное сухое, не менее 26% жирности</v>
      </c>
      <c r="C226" s="20" t="str">
        <f t="array" ref="C226">IFERROR(INDEX('10. Свод Перечней'!$C$4:$C$529,SMALL(IF("ЗВ"='10. Свод Перечней'!$I$4:$Q$529,ROW('10. Свод Перечней'!$C$4:$C$529)-3,""),ROW()-6)),"")</f>
        <v>Молоко сухое коровье тип 1</v>
      </c>
      <c r="D226" s="20" t="str">
        <f>IFERROR(VLOOKUP(C226,'10. Свод Перечней'!C:H,2,0),"")</f>
        <v>10.51.22.112</v>
      </c>
      <c r="E226" s="20" t="str">
        <f>IFERROR(VLOOKUP(C226,'10. Свод Перечней'!C:H,3,0),"")</f>
        <v>004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6" s="20" t="str">
        <f>IF(LEN(IFERROR(VLOOKUP(C226,'10. Свод Перечней'!C:H,6,0),""))&gt;1,IFERROR(VLOOKUP(C226,'10. Свод Перечней'!C:H,6,0),""),"")</f>
        <v>10.51.20.000-00000004</v>
      </c>
      <c r="I226" s="2"/>
    </row>
    <row r="227" spans="1:9" s="3" customFormat="1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>Молоко цельное сухое, не менее 26% жирности</v>
      </c>
      <c r="C227" s="20" t="str">
        <f t="array" ref="C227">IFERROR(INDEX('10. Свод Перечней'!$C$4:$C$529,SMALL(IF("ЗВ"='10. Свод Перечней'!$I$4:$Q$529,ROW('10. Свод Перечней'!$C$4:$C$529)-3,""),ROW()-6)),"")</f>
        <v>Молоко сухое коровье тип 2</v>
      </c>
      <c r="D227" s="20" t="str">
        <f>IFERROR(VLOOKUP(C227,'10. Свод Перечней'!C:H,2,0),"")</f>
        <v>10.51.22.112</v>
      </c>
      <c r="E227" s="20" t="str">
        <f>IFERROR(VLOOKUP(C227,'10. Свод Перечней'!C:H,3,0),"")</f>
        <v>005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7" s="20" t="str">
        <f>IF(LEN(IFERROR(VLOOKUP(C227,'10. Свод Перечней'!C:H,6,0),""))&gt;1,IFERROR(VLOOKUP(C227,'10. Свод Перечней'!C:H,6,0),""),"")</f>
        <v>10.51.20.000-00000004</v>
      </c>
      <c r="I227" s="2"/>
    </row>
    <row r="228" spans="1:9" s="3" customFormat="1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>Молоко сухое козье быстрорастворимое</v>
      </c>
      <c r="C228" s="20" t="str">
        <f t="array" ref="C228">IFERROR(INDEX('10. Свод Перечней'!$C$4:$C$529,SMALL(IF("ЗВ"='10. Свод Перечней'!$I$4:$Q$529,ROW('10. Свод Перечней'!$C$4:$C$529)-3,""),ROW()-6)),"")</f>
        <v>Молоко сухое тип 1</v>
      </c>
      <c r="D228" s="20" t="str">
        <f>IFERROR(VLOOKUP(C228,'10. Свод Перечней'!C:H,2,0),"")</f>
        <v>10.51.22.112</v>
      </c>
      <c r="E228" s="20" t="str">
        <f>IFERROR(VLOOKUP(C228,'10. Свод Перечней'!C:H,3,0),"")</f>
        <v>003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20" t="str">
        <f>IF(LEN(IFERROR(VLOOKUP(C228,'10. Свод Перечней'!C:H,6,0),""))&gt;1,IFERROR(VLOOKUP(C228,'10. Свод Перечней'!C:H,6,0),""),"")</f>
        <v/>
      </c>
      <c r="I228" s="2"/>
    </row>
    <row r="229" spans="1:9" s="3" customFormat="1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Масло сливочное несоленое, 82,5% жирности</v>
      </c>
      <c r="C229" s="20" t="str">
        <f t="array" ref="C229">IFERROR(INDEX('10. Свод Перечней'!$C$4:$C$529,SMALL(IF("ЗВ"='10. Свод Перечней'!$I$4:$Q$529,ROW('10. Свод Перечней'!$C$4:$C$529)-3,""),ROW()-6)),"")</f>
        <v>Масло сливочное тип 1</v>
      </c>
      <c r="D229" s="20" t="str">
        <f>IFERROR(VLOOKUP(C229,'10. Свод Перечней'!C:H,2,0),"")</f>
        <v>10.51.30.111</v>
      </c>
      <c r="E229" s="20" t="str">
        <f>IFERROR(VLOOKUP(C229,'10. Свод Перечней'!C:H,3,0),"")</f>
        <v>001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9" s="20" t="str">
        <f>IF(LEN(IFERROR(VLOOKUP(C229,'10. Свод Перечней'!C:H,6,0),""))&gt;1,IFERROR(VLOOKUP(C229,'10. Свод Перечней'!C:H,6,0),""),"")</f>
        <v>10.51.30.110-00000004</v>
      </c>
      <c r="I229" s="2"/>
    </row>
    <row r="230" spans="1:9" s="3" customFormat="1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 xml:space="preserve">Масло из коровьего молока несоленое, 82,5% жирности </v>
      </c>
      <c r="C230" s="20" t="str">
        <f t="array" ref="C230">IFERROR(INDEX('10. Свод Перечней'!$C$4:$C$529,SMALL(IF("ЗВ"='10. Свод Перечней'!$I$4:$Q$529,ROW('10. Свод Перечней'!$C$4:$C$529)-3,""),ROW()-6)),"")</f>
        <v>Масло сливочное тип 3</v>
      </c>
      <c r="D230" s="20" t="str">
        <f>IFERROR(VLOOKUP(C230,'10. Свод Перечней'!C:H,2,0),"")</f>
        <v>10.51.30.111</v>
      </c>
      <c r="E230" s="20" t="str">
        <f>IFERROR(VLOOKUP(C230,'10. Свод Перечней'!C:H,3,0),"")</f>
        <v>007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30" s="20" t="str">
        <f>IF(LEN(IFERROR(VLOOKUP(C230,'10. Свод Перечней'!C:H,6,0),""))&gt;1,IFERROR(VLOOKUP(C230,'10. Свод Перечней'!C:H,6,0),""),"")</f>
        <v>10.51.30.110-00000004</v>
      </c>
      <c r="I230" s="2"/>
    </row>
    <row r="231" spans="1:9" s="3" customFormat="1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 xml:space="preserve">Масло из коровьего молока несоленое, 82,5% жирности </v>
      </c>
      <c r="C231" s="20" t="str">
        <f t="array" ref="C231">IFERROR(INDEX('10. Свод Перечней'!$C$4:$C$529,SMALL(IF("ЗВ"='10. Свод Перечней'!$I$4:$Q$529,ROW('10. Свод Перечней'!$C$4:$C$529)-3,""),ROW()-6)),"")</f>
        <v>Масло сливочное тип 4</v>
      </c>
      <c r="D231" s="20" t="str">
        <f>IFERROR(VLOOKUP(C231,'10. Свод Перечней'!C:H,2,0),"")</f>
        <v>10.51.30.111</v>
      </c>
      <c r="E231" s="20" t="str">
        <f>IFERROR(VLOOKUP(C231,'10. Свод Перечней'!C:H,3,0),"")</f>
        <v>008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31" s="20" t="str">
        <f>IF(LEN(IFERROR(VLOOKUP(C231,'10. Свод Перечней'!C:H,6,0),""))&gt;1,IFERROR(VLOOKUP(C231,'10. Свод Перечней'!C:H,6,0),""),"")</f>
        <v>10.51.30.110-00000004</v>
      </c>
      <c r="I231" s="2"/>
    </row>
    <row r="232" spans="1:9" s="3" customFormat="1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 xml:space="preserve">Масло из коровьего молока несоленое, 82,5% жирности </v>
      </c>
      <c r="C232" s="20" t="str">
        <f t="array" ref="C232">IFERROR(INDEX('10. Свод Перечней'!$C$4:$C$529,SMALL(IF("ЗВ"='10. Свод Перечней'!$I$4:$Q$529,ROW('10. Свод Перечней'!$C$4:$C$529)-3,""),ROW()-6)),"")</f>
        <v>Масло сливочное тип 5</v>
      </c>
      <c r="D232" s="20" t="str">
        <f>IFERROR(VLOOKUP(C232,'10. Свод Перечней'!C:H,2,0),"")</f>
        <v>10.51.30.111</v>
      </c>
      <c r="E232" s="20" t="str">
        <f>IFERROR(VLOOKUP(C232,'10. Свод Перечней'!C:H,3,0),"")</f>
        <v>009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32" s="20" t="str">
        <f>IF(LEN(IFERROR(VLOOKUP(C232,'10. Свод Перечней'!C:H,6,0),""))&gt;1,IFERROR(VLOOKUP(C232,'10. Свод Перечней'!C:H,6,0),""),"")</f>
        <v>10.51.30.110-00000004</v>
      </c>
      <c r="I232" s="2"/>
    </row>
    <row r="233" spans="1:9" s="3" customFormat="1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Масло сливочное несоленое, 82,5% жирности</v>
      </c>
      <c r="C233" s="20" t="str">
        <f t="array" ref="C233">IFERROR(INDEX('10. Свод Перечней'!$C$4:$C$529,SMALL(IF("ЗВ"='10. Свод Перечней'!$I$4:$Q$529,ROW('10. Свод Перечней'!$C$4:$C$529)-3,""),ROW()-6)),"")</f>
        <v>Масло сливочное тип 6</v>
      </c>
      <c r="D233" s="20" t="str">
        <f>IFERROR(VLOOKUP(C233,'10. Свод Перечней'!C:H,2,0),"")</f>
        <v>10.51.30.111</v>
      </c>
      <c r="E233" s="20" t="str">
        <f>IFERROR(VLOOKUP(C233,'10. Свод Перечней'!C:H,3,0),"")</f>
        <v>005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3" s="20" t="str">
        <f>IF(LEN(IFERROR(VLOOKUP(C233,'10. Свод Перечней'!C:H,6,0),""))&gt;1,IFERROR(VLOOKUP(C233,'10. Свод Перечней'!C:H,6,0),""),"")</f>
        <v>10.51.30.110-00000004</v>
      </c>
      <c r="I233" s="2"/>
    </row>
    <row r="234" spans="1:9" s="3" customFormat="1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Масло сливочное несоленое, 82,5% жирности</v>
      </c>
      <c r="C234" s="20" t="str">
        <f t="array" ref="C234">IFERROR(INDEX('10. Свод Перечней'!$C$4:$C$529,SMALL(IF("ЗВ"='10. Свод Перечней'!$I$4:$Q$529,ROW('10. Свод Перечней'!$C$4:$C$529)-3,""),ROW()-6)),"")</f>
        <v>Масло сливочное тип 8</v>
      </c>
      <c r="D234" s="20" t="str">
        <f>IFERROR(VLOOKUP(C234,'10. Свод Перечней'!C:H,2,0),"")</f>
        <v>10.51.30.111</v>
      </c>
      <c r="E234" s="20" t="str">
        <f>IFERROR(VLOOKUP(C234,'10. Свод Перечней'!C:H,3,0),"")</f>
        <v>004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4" s="20" t="str">
        <f>IF(LEN(IFERROR(VLOOKUP(C234,'10. Свод Перечней'!C:H,6,0),""))&gt;1,IFERROR(VLOOKUP(C234,'10. Свод Перечней'!C:H,6,0),""),"")</f>
        <v>10.51.30.110-00000004</v>
      </c>
      <c r="I234" s="2"/>
    </row>
    <row r="235" spans="1:9" s="3" customFormat="1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>Сыры полутвердые в ассортименте</v>
      </c>
      <c r="C235" s="20" t="str">
        <f t="array" ref="C235">IFERROR(INDEX('10. Свод Перечней'!$C$4:$C$529,SMALL(IF("ЗВ"='10. Свод Перечней'!$I$4:$Q$529,ROW('10. Свод Перечней'!$C$4:$C$529)-3,""),ROW()-6)),"")</f>
        <v>Сыры полутвердые тип 2</v>
      </c>
      <c r="D235" s="20" t="str">
        <f>IFERROR(VLOOKUP(C235,'10. Свод Перечней'!C:H,2,0),"")</f>
        <v>10.51.40.121</v>
      </c>
      <c r="E235" s="20" t="str">
        <f>IFERROR(VLOOKUP(C235,'10. Свод Перечней'!C:H,3,0),"")</f>
        <v>001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5" s="20" t="str">
        <f>IF(LEN(IFERROR(VLOOKUP(C235,'10. Свод Перечней'!C:H,6,0),""))&gt;1,IFERROR(VLOOKUP(C235,'10. Свод Перечней'!C:H,6,0),""),"")</f>
        <v>10.51.40.120-00000002</v>
      </c>
      <c r="I235" s="2"/>
    </row>
    <row r="236" spans="1:9" s="3" customFormat="1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>Сыры полутвердые в ассортименте</v>
      </c>
      <c r="C236" s="20" t="str">
        <f t="array" ref="C236">IFERROR(INDEX('10. Свод Перечней'!$C$4:$C$529,SMALL(IF("ЗВ"='10. Свод Перечней'!$I$4:$Q$529,ROW('10. Свод Перечней'!$C$4:$C$529)-3,""),ROW()-6)),"")</f>
        <v>Сыры полутвердые тип 3</v>
      </c>
      <c r="D236" s="20" t="str">
        <f>IFERROR(VLOOKUP(C236,'10. Свод Перечней'!C:H,2,0),"")</f>
        <v>10.51.40.121</v>
      </c>
      <c r="E236" s="20" t="str">
        <f>IFERROR(VLOOKUP(C236,'10. Свод Перечней'!C:H,3,0),"")</f>
        <v>002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6" s="20" t="str">
        <f>IF(LEN(IFERROR(VLOOKUP(C236,'10. Свод Перечней'!C:H,6,0),""))&gt;1,IFERROR(VLOOKUP(C236,'10. Свод Перечней'!C:H,6,0),""),"")</f>
        <v>10.51.40.120-00000002</v>
      </c>
      <c r="I236" s="2"/>
    </row>
    <row r="237" spans="1:9" s="3" customFormat="1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>Сыры полутвердые в ассортименте</v>
      </c>
      <c r="C237" s="20" t="str">
        <f t="array" ref="C237">IFERROR(INDEX('10. Свод Перечней'!$C$4:$C$529,SMALL(IF("ЗВ"='10. Свод Перечней'!$I$4:$Q$529,ROW('10. Свод Перечней'!$C$4:$C$529)-3,""),ROW()-6)),"")</f>
        <v>Сыры полутвердые тип 4</v>
      </c>
      <c r="D237" s="20" t="str">
        <f>IFERROR(VLOOKUP(C237,'10. Свод Перечней'!C:H,2,0),"")</f>
        <v>10.51.40.121</v>
      </c>
      <c r="E237" s="20" t="str">
        <f>IFERROR(VLOOKUP(C237,'10. Свод Перечней'!C:H,3,0),"")</f>
        <v>003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7" s="20" t="str">
        <f>IF(LEN(IFERROR(VLOOKUP(C237,'10. Свод Перечней'!C:H,6,0),""))&gt;1,IFERROR(VLOOKUP(C237,'10. Свод Перечней'!C:H,6,0),""),"")</f>
        <v/>
      </c>
      <c r="I237" s="2"/>
    </row>
    <row r="238" spans="1:9" s="3" customFormat="1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Сыры полутвердые в ассортименте</v>
      </c>
      <c r="C238" s="20" t="str">
        <f t="array" ref="C238">IFERROR(INDEX('10. Свод Перечней'!$C$4:$C$529,SMALL(IF("ЗВ"='10. Свод Перечней'!$I$4:$Q$529,ROW('10. Свод Перечней'!$C$4:$C$529)-3,""),ROW()-6)),"")</f>
        <v>Сыры полутвердые тип 5</v>
      </c>
      <c r="D238" s="20" t="str">
        <f>IFERROR(VLOOKUP(C238,'10. Свод Перечней'!C:H,2,0),"")</f>
        <v>10.51.40.121</v>
      </c>
      <c r="E238" s="20" t="str">
        <f>IFERROR(VLOOKUP(C238,'10. Свод Перечней'!C:H,3,0),"")</f>
        <v>004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8" s="20" t="str">
        <f>IF(LEN(IFERROR(VLOOKUP(C238,'10. Свод Перечней'!C:H,6,0),""))&gt;1,IFERROR(VLOOKUP(C238,'10. Свод Перечней'!C:H,6,0),""),"")</f>
        <v/>
      </c>
      <c r="I238" s="2"/>
    </row>
    <row r="239" spans="1:9" s="3" customFormat="1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>Сыры плавленые (ломтевые)</v>
      </c>
      <c r="C239" s="20" t="str">
        <f t="array" ref="C239">IFERROR(INDEX('10. Свод Перечней'!$C$4:$C$529,SMALL(IF("ЗВ"='10. Свод Перечней'!$I$4:$Q$529,ROW('10. Свод Перечней'!$C$4:$C$529)-3,""),ROW()-6)),"")</f>
        <v>Сыры плавленые тип 1</v>
      </c>
      <c r="D239" s="20" t="str">
        <f>IFERROR(VLOOKUP(C239,'10. Свод Перечней'!C:H,2,0),"")</f>
        <v>10.51.40.171</v>
      </c>
      <c r="E239" s="20" t="str">
        <f>IFERROR(VLOOKUP(C239,'10. Свод Перечней'!C:H,3,0),"")</f>
        <v>001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9" s="20" t="str">
        <f>IF(LEN(IFERROR(VLOOKUP(C239,'10. Свод Перечней'!C:H,6,0),""))&gt;1,IFERROR(VLOOKUP(C239,'10. Свод Перечней'!C:H,6,0),""),"")</f>
        <v>10.51.40.170-00000009, 10.51.40.170-00000008, 10.51.40.170-00000007, 10.51.40.170-00000006</v>
      </c>
      <c r="I239" s="2"/>
    </row>
    <row r="240" spans="1:9" s="3" customFormat="1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>Творог 5 % жирности</v>
      </c>
      <c r="C240" s="20" t="str">
        <f t="array" ref="C240">IFERROR(INDEX('10. Свод Перечней'!$C$4:$C$529,SMALL(IF("ЗВ"='10. Свод Перечней'!$I$4:$Q$529,ROW('10. Свод Перечней'!$C$4:$C$529)-3,""),ROW()-6)),"")</f>
        <v>Творог тип 1</v>
      </c>
      <c r="D240" s="20" t="str">
        <f>IFERROR(VLOOKUP(C240,'10. Свод Перечней'!C:H,2,0),"")</f>
        <v>10.51.40.313</v>
      </c>
      <c r="E240" s="20" t="str">
        <f>IFERROR(VLOOKUP(C240,'10. Свод Перечней'!C:H,3,0),"")</f>
        <v>001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20" t="str">
        <f>IF(LEN(IFERROR(VLOOKUP(C240,'10. Свод Перечней'!C:H,6,0),""))&gt;1,IFERROR(VLOOKUP(C240,'10. Свод Перечней'!C:H,6,0),""),"")</f>
        <v>10.51.40.300-00000005, 10.51.40.300-00000003, 10.51.40.300-00000002</v>
      </c>
      <c r="I240" s="2"/>
    </row>
    <row r="241" spans="1:9" s="3" customFormat="1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>Творог 5 % жирности</v>
      </c>
      <c r="C241" s="20" t="str">
        <f t="array" ref="C241">IFERROR(INDEX('10. Свод Перечней'!$C$4:$C$529,SMALL(IF("ЗВ"='10. Свод Перечней'!$I$4:$Q$529,ROW('10. Свод Перечней'!$C$4:$C$529)-3,""),ROW()-6)),"")</f>
        <v>Творог тип 3</v>
      </c>
      <c r="D241" s="20" t="str">
        <f>IFERROR(VLOOKUP(C241,'10. Свод Перечней'!C:H,2,0),"")</f>
        <v>10.51.40.313</v>
      </c>
      <c r="E241" s="20" t="str">
        <f>IFERROR(VLOOKUP(C241,'10. Свод Перечней'!C:H,3,0),"")</f>
        <v>003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20" t="str">
        <f>IF(LEN(IFERROR(VLOOKUP(C241,'10. Свод Перечней'!C:H,6,0),""))&gt;1,IFERROR(VLOOKUP(C241,'10. Свод Перечней'!C:H,6,0),""),"")</f>
        <v>10.51.40.300-00000005, 10.51.40.300-00000003, 10.51.40.300-00000002</v>
      </c>
      <c r="I241" s="2"/>
    </row>
    <row r="242" spans="1:9" s="3" customFormat="1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>Творог 9% жирности</v>
      </c>
      <c r="C242" s="20" t="str">
        <f t="array" ref="C242">IFERROR(INDEX('10. Свод Перечней'!$C$4:$C$529,SMALL(IF("ЗВ"='10. Свод Перечней'!$I$4:$Q$529,ROW('10. Свод Перечней'!$C$4:$C$529)-3,""),ROW()-6)),"")</f>
        <v>Творог тип 5</v>
      </c>
      <c r="D242" s="20" t="str">
        <f>IFERROR(VLOOKUP(C242,'10. Свод Перечней'!C:H,2,0),"")</f>
        <v>10.51.40.313</v>
      </c>
      <c r="E242" s="20" t="str">
        <f>IFERROR(VLOOKUP(C242,'10. Свод Перечней'!C:H,3,0),"")</f>
        <v>005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20" t="str">
        <f>IF(LEN(IFERROR(VLOOKUP(C242,'10. Свод Перечней'!C:H,6,0),""))&gt;1,IFERROR(VLOOKUP(C242,'10. Свод Перечней'!C:H,6,0),""),"")</f>
        <v>10.51.40.300-00000005, 10.51.40.300-00000003, 10.51.40.300-00000002</v>
      </c>
      <c r="I242" s="2"/>
    </row>
    <row r="243" spans="1:9" s="3" customFormat="1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>Творог 9% жирности</v>
      </c>
      <c r="C243" s="20" t="str">
        <f t="array" ref="C243">IFERROR(INDEX('10. Свод Перечней'!$C$4:$C$529,SMALL(IF("ЗВ"='10. Свод Перечней'!$I$4:$Q$529,ROW('10. Свод Перечней'!$C$4:$C$529)-3,""),ROW()-6)),"")</f>
        <v>Творог тип 7</v>
      </c>
      <c r="D243" s="20" t="str">
        <f>IFERROR(VLOOKUP(C243,'10. Свод Перечней'!C:H,2,0),"")</f>
        <v>10.51.40.313</v>
      </c>
      <c r="E243" s="20" t="str">
        <f>IFERROR(VLOOKUP(C243,'10. Свод Перечней'!C:H,3,0),"")</f>
        <v>007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20" t="str">
        <f>IF(LEN(IFERROR(VLOOKUP(C243,'10. Свод Перечней'!C:H,6,0),""))&gt;1,IFERROR(VLOOKUP(C243,'10. Свод Перечней'!C:H,6,0),""),"")</f>
        <v>10.51.40.300-00000005, 10.51.40.300-00000003, 10.51.40.300-00000002</v>
      </c>
      <c r="I243" s="2"/>
    </row>
    <row r="244" spans="1:9" s="3" customFormat="1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>Творог 18 % жирности</v>
      </c>
      <c r="C244" s="20" t="str">
        <f t="array" ref="C244">IFERROR(INDEX('10. Свод Перечней'!$C$4:$C$529,SMALL(IF("ЗВ"='10. Свод Перечней'!$I$4:$Q$529,ROW('10. Свод Перечней'!$C$4:$C$529)-3,""),ROW()-6)),"")</f>
        <v>Творог тип 11</v>
      </c>
      <c r="D244" s="20" t="str">
        <f>IFERROR(VLOOKUP(C244,'10. Свод Перечней'!C:H,2,0),"")</f>
        <v>10.51.40.314</v>
      </c>
      <c r="E244" s="20" t="str">
        <f>IFERROR(VLOOKUP(C244,'10. Свод Перечней'!C:H,3,0),"")</f>
        <v>001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20" t="str">
        <f>IF(LEN(IFERROR(VLOOKUP(C244,'10. Свод Перечней'!C:H,6,0),""))&gt;1,IFERROR(VLOOKUP(C244,'10. Свод Перечней'!C:H,6,0),""),"")</f>
        <v>10.51.40.300-00000005, 10.51.40.300-00000003, 10.51.40.300-00000002</v>
      </c>
      <c r="I244" s="2"/>
    </row>
    <row r="245" spans="1:9" s="3" customFormat="1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Творог 18 % жирности</v>
      </c>
      <c r="C245" s="20" t="str">
        <f t="array" ref="C245">IFERROR(INDEX('10. Свод Перечней'!$C$4:$C$529,SMALL(IF("ЗВ"='10. Свод Перечней'!$I$4:$Q$529,ROW('10. Свод Перечней'!$C$4:$C$529)-3,""),ROW()-6)),"")</f>
        <v>Творог тип 13</v>
      </c>
      <c r="D245" s="20" t="str">
        <f>IFERROR(VLOOKUP(C245,'10. Свод Перечней'!C:H,2,0),"")</f>
        <v>10.51.40.314</v>
      </c>
      <c r="E245" s="20" t="str">
        <f>IFERROR(VLOOKUP(C245,'10. Свод Перечней'!C:H,3,0),"")</f>
        <v>003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5" s="20" t="str">
        <f>IF(LEN(IFERROR(VLOOKUP(C245,'10. Свод Перечней'!C:H,6,0),""))&gt;1,IFERROR(VLOOKUP(C245,'10. Свод Перечней'!C:H,6,0),""),"")</f>
        <v>10.51.40.300-00000005, 10.51.40.300-00000003, 10.51.40.300-00000002</v>
      </c>
      <c r="I245" s="2"/>
    </row>
    <row r="246" spans="1:9" s="3" customFormat="1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Консервы молочные. Молоко цельное сгущенное с сахаром 
8,5 % жирности</v>
      </c>
      <c r="C246" s="20" t="str">
        <f t="array" ref="C246">IFERROR(INDEX('10. Свод Перечней'!$C$4:$C$529,SMALL(IF("ЗВ"='10. Свод Перечней'!$I$4:$Q$529,ROW('10. Свод Перечней'!$C$4:$C$529)-3,""),ROW()-6)),"")</f>
        <v>Молоко сгущенное тип 1</v>
      </c>
      <c r="D246" s="20" t="str">
        <f>IFERROR(VLOOKUP(C246,'10. Свод Перечней'!C:H,2,0),"")</f>
        <v>10.51.51.113</v>
      </c>
      <c r="E246" s="20" t="str">
        <f>IFERROR(VLOOKUP(C246,'10. Свод Перечней'!C:H,3,0),"")</f>
        <v>001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6" s="20" t="str">
        <f>IF(LEN(IFERROR(VLOOKUP(C246,'10. Свод Перечней'!C:H,6,0),""))&gt;1,IFERROR(VLOOKUP(C246,'10. Свод Перечней'!C:H,6,0),""),"")</f>
        <v>10.51.51.000-00000001</v>
      </c>
      <c r="I246" s="2"/>
    </row>
    <row r="247" spans="1:9" s="3" customFormat="1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Биойогурт, массовая доля жира 2,5-3,2 %</v>
      </c>
      <c r="C247" s="20" t="str">
        <f t="array" ref="C247">IFERROR(INDEX('10. Свод Перечней'!$C$4:$C$529,SMALL(IF("ЗВ"='10. Свод Перечней'!$I$4:$Q$529,ROW('10. Свод Перечней'!$C$4:$C$529)-3,""),ROW()-6)),"")</f>
        <v>Йогурт тип 2</v>
      </c>
      <c r="D247" s="20" t="str">
        <f>IFERROR(VLOOKUP(C247,'10. Свод Перечней'!C:H,2,0),"")</f>
        <v>10.51.52.111</v>
      </c>
      <c r="E247" s="20" t="str">
        <f>IFERROR(VLOOKUP(C247,'10. Свод Перечней'!C:H,3,0),"")</f>
        <v>001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20" t="str">
        <f>IF(LEN(IFERROR(VLOOKUP(C247,'10. Свод Перечней'!C:H,6,0),""))&gt;1,IFERROR(VLOOKUP(C247,'10. Свод Перечней'!C:H,6,0),""),"")</f>
        <v>10.51.52.110-00000001, 
10.51.52.110-00000002</v>
      </c>
      <c r="I247" s="2"/>
    </row>
    <row r="248" spans="1:9" s="3" customFormat="1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>Биойогурт, массовая доля жира 2,5-3,2 %</v>
      </c>
      <c r="C248" s="20" t="str">
        <f t="array" ref="C248">IFERROR(INDEX('10. Свод Перечней'!$C$4:$C$529,SMALL(IF("ЗВ"='10. Свод Перечней'!$I$4:$Q$529,ROW('10. Свод Перечней'!$C$4:$C$529)-3,""),ROW()-6)),"")</f>
        <v>Йогурт тип 4</v>
      </c>
      <c r="D248" s="20" t="str">
        <f>IFERROR(VLOOKUP(C248,'10. Свод Перечней'!C:H,2,0),"")</f>
        <v>10.51.52.111</v>
      </c>
      <c r="E248" s="20" t="str">
        <f>IFERROR(VLOOKUP(C248,'10. Свод Перечней'!C:H,3,0),"")</f>
        <v>002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20" t="str">
        <f>IF(LEN(IFERROR(VLOOKUP(C248,'10. Свод Перечней'!C:H,6,0),""))&gt;1,IFERROR(VLOOKUP(C248,'10. Свод Перечней'!C:H,6,0),""),"")</f>
        <v>10.51.52.110-00000001, 
10.51.52.110-00000002</v>
      </c>
      <c r="I248" s="2"/>
    </row>
    <row r="249" spans="1:9" s="3" customFormat="1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>Йогурт 1,5 % жирности в ассортименте</v>
      </c>
      <c r="C249" s="20" t="str">
        <f t="array" ref="C249">IFERROR(INDEX('10. Свод Перечней'!$C$4:$C$529,SMALL(IF("ЗВ"='10. Свод Перечней'!$I$4:$Q$529,ROW('10. Свод Перечней'!$C$4:$C$529)-3,""),ROW()-6)),"")</f>
        <v>Йогурт тип 1</v>
      </c>
      <c r="D249" s="20" t="str">
        <f>IFERROR(VLOOKUP(C249,'10. Свод Перечней'!C:H,2,0),"")</f>
        <v>10.51.52.112</v>
      </c>
      <c r="E249" s="20" t="str">
        <f>IFERROR(VLOOKUP(C249,'10. Свод Перечней'!C:H,3,0),"")</f>
        <v>002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20" t="str">
        <f>IF(LEN(IFERROR(VLOOKUP(C249,'10. Свод Перечней'!C:H,6,0),""))&gt;1,IFERROR(VLOOKUP(C249,'10. Свод Перечней'!C:H,6,0),""),"")</f>
        <v>10.51.52.110-00000003</v>
      </c>
      <c r="I249" s="2"/>
    </row>
    <row r="250" spans="1:9" s="3" customFormat="1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Йогурт 1,5 % жирности в ассортименте</v>
      </c>
      <c r="C250" s="20" t="str">
        <f t="array" ref="C250">IFERROR(INDEX('10. Свод Перечней'!$C$4:$C$529,SMALL(IF("ЗВ"='10. Свод Перечней'!$I$4:$Q$529,ROW('10. Свод Перечней'!$C$4:$C$529)-3,""),ROW()-6)),"")</f>
        <v>Йогурт тип 3</v>
      </c>
      <c r="D250" s="20" t="str">
        <f>IFERROR(VLOOKUP(C250,'10. Свод Перечней'!C:H,2,0),"")</f>
        <v>10.51.52.112</v>
      </c>
      <c r="E250" s="20" t="str">
        <f>IFERROR(VLOOKUP(C250,'10. Свод Перечней'!C:H,3,0),"")</f>
        <v>009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20" t="str">
        <f>IF(LEN(IFERROR(VLOOKUP(C250,'10. Свод Перечней'!C:H,6,0),""))&gt;1,IFERROR(VLOOKUP(C250,'10. Свод Перечней'!C:H,6,0),""),"")</f>
        <v>10.51.52.110-00000003</v>
      </c>
      <c r="I250" s="2"/>
    </row>
    <row r="251" spans="1:9" s="3" customFormat="1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Йогурт 2,5 % жирности в ассортименте</v>
      </c>
      <c r="C251" s="20" t="str">
        <f t="array" ref="C251">IFERROR(INDEX('10. Свод Перечней'!$C$4:$C$529,SMALL(IF("ЗВ"='10. Свод Перечней'!$I$4:$Q$529,ROW('10. Свод Перечней'!$C$4:$C$529)-3,""),ROW()-6)),"")</f>
        <v>Йогурт тип 5</v>
      </c>
      <c r="D251" s="20" t="str">
        <f>IFERROR(VLOOKUP(C251,'10. Свод Перечней'!C:H,2,0),"")</f>
        <v>10.51.52.112</v>
      </c>
      <c r="E251" s="20" t="str">
        <f>IFERROR(VLOOKUP(C251,'10. Свод Перечней'!C:H,3,0),"")</f>
        <v>003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20" t="str">
        <f>IF(LEN(IFERROR(VLOOKUP(C251,'10. Свод Перечней'!C:H,6,0),""))&gt;1,IFERROR(VLOOKUP(C251,'10. Свод Перечней'!C:H,6,0),""),"")</f>
        <v>10.51.52.110-00000004</v>
      </c>
      <c r="I251" s="2"/>
    </row>
    <row r="252" spans="1:9" s="3" customFormat="1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Йогурт 2,5 % жирности в ассортименте</v>
      </c>
      <c r="C252" s="20" t="str">
        <f t="array" ref="C252">IFERROR(INDEX('10. Свод Перечней'!$C$4:$C$529,SMALL(IF("ЗВ"='10. Свод Перечней'!$I$4:$Q$529,ROW('10. Свод Перечней'!$C$4:$C$529)-3,""),ROW()-6)),"")</f>
        <v>Йогурт тип 7</v>
      </c>
      <c r="D252" s="20" t="str">
        <f>IFERROR(VLOOKUP(C252,'10. Свод Перечней'!C:H,2,0),"")</f>
        <v>10.51.52.112</v>
      </c>
      <c r="E252" s="20" t="str">
        <f>IFERROR(VLOOKUP(C252,'10. Свод Перечней'!C:H,3,0),"")</f>
        <v>004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20" t="str">
        <f>IF(LEN(IFERROR(VLOOKUP(C252,'10. Свод Перечней'!C:H,6,0),""))&gt;1,IFERROR(VLOOKUP(C252,'10. Свод Перечней'!C:H,6,0),""),"")</f>
        <v>10.51.52.110-00000004</v>
      </c>
      <c r="I252" s="2"/>
    </row>
    <row r="253" spans="1:9" s="3" customFormat="1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Йогурт 2,5 % жирности в ассортименте</v>
      </c>
      <c r="C253" s="20" t="str">
        <f t="array" ref="C253">IFERROR(INDEX('10. Свод Перечней'!$C$4:$C$529,SMALL(IF("ЗВ"='10. Свод Перечней'!$I$4:$Q$529,ROW('10. Свод Перечней'!$C$4:$C$529)-3,""),ROW()-6)),"")</f>
        <v>Йогурт тип 9</v>
      </c>
      <c r="D253" s="20" t="str">
        <f>IFERROR(VLOOKUP(C253,'10. Свод Перечней'!C:H,2,0),"")</f>
        <v>10.51.52.112</v>
      </c>
      <c r="E253" s="20" t="str">
        <f>IFERROR(VLOOKUP(C253,'10. Свод Перечней'!C:H,3,0),"")</f>
        <v>006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3" s="20" t="str">
        <f>IF(LEN(IFERROR(VLOOKUP(C253,'10. Свод Перечней'!C:H,6,0),""))&gt;1,IFERROR(VLOOKUP(C253,'10. Свод Перечней'!C:H,6,0),""),"")</f>
        <v>10.51.52.110-00000004</v>
      </c>
      <c r="I253" s="2"/>
    </row>
    <row r="254" spans="1:9" s="3" customFormat="1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Ряженка 4,0% жирности</v>
      </c>
      <c r="C254" s="20" t="str">
        <f t="array" ref="C254">IFERROR(INDEX('10. Свод Перечней'!$C$4:$C$529,SMALL(IF("ЗВ"='10. Свод Перечней'!$I$4:$Q$529,ROW('10. Свод Перечней'!$C$4:$C$529)-3,""),ROW()-6)),"")</f>
        <v>Ряженка тип 1</v>
      </c>
      <c r="D254" s="20" t="str">
        <f>IFERROR(VLOOKUP(C254,'10. Свод Перечней'!C:H,2,0),"")</f>
        <v>10.51.52.130</v>
      </c>
      <c r="E254" s="20" t="str">
        <f>IFERROR(VLOOKUP(C254,'10. Свод Перечней'!C:H,3,0),"")</f>
        <v>001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20" t="str">
        <f>IF(LEN(IFERROR(VLOOKUP(C254,'10. Свод Перечней'!C:H,6,0),""))&gt;1,IFERROR(VLOOKUP(C254,'10. Свод Перечней'!C:H,6,0),""),"")</f>
        <v>10.51.52.130-00000001</v>
      </c>
      <c r="I254" s="2"/>
    </row>
    <row r="255" spans="1:9" s="3" customFormat="1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Ряженка 4,0% жирности</v>
      </c>
      <c r="C255" s="20" t="str">
        <f t="array" ref="C255">IFERROR(INDEX('10. Свод Перечней'!$C$4:$C$529,SMALL(IF("ЗВ"='10. Свод Перечней'!$I$4:$Q$529,ROW('10. Свод Перечней'!$C$4:$C$529)-3,""),ROW()-6)),"")</f>
        <v>Ряженка тип 1</v>
      </c>
      <c r="D255" s="20" t="str">
        <f>IFERROR(VLOOKUP(C255,'10. Свод Перечней'!C:H,2,0),"")</f>
        <v>10.51.52.130</v>
      </c>
      <c r="E255" s="20" t="str">
        <f>IFERROR(VLOOKUP(C255,'10. Свод Перечней'!C:H,3,0),"")</f>
        <v>001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5" s="20" t="str">
        <f>IF(LEN(IFERROR(VLOOKUP(C255,'10. Свод Перечней'!C:H,6,0),""))&gt;1,IFERROR(VLOOKUP(C255,'10. Свод Перечней'!C:H,6,0),""),"")</f>
        <v>10.51.52.130-00000001</v>
      </c>
      <c r="I255" s="2"/>
    </row>
    <row r="256" spans="1:9" s="3" customFormat="1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Ряженка 4,0% жирности</v>
      </c>
      <c r="C256" s="20" t="str">
        <f t="array" ref="C256">IFERROR(INDEX('10. Свод Перечней'!$C$4:$C$529,SMALL(IF("ЗВ"='10. Свод Перечней'!$I$4:$Q$529,ROW('10. Свод Перечней'!$C$4:$C$529)-3,""),ROW()-6)),"")</f>
        <v>Ряженка тип 3</v>
      </c>
      <c r="D256" s="20" t="str">
        <f>IFERROR(VLOOKUP(C256,'10. Свод Перечней'!C:H,2,0),"")</f>
        <v>10.51.52.130</v>
      </c>
      <c r="E256" s="20" t="str">
        <f>IFERROR(VLOOKUP(C256,'10. Свод Перечней'!C:H,3,0),"")</f>
        <v>002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6" s="20" t="str">
        <f>IF(LEN(IFERROR(VLOOKUP(C256,'10. Свод Перечней'!C:H,6,0),""))&gt;1,IFERROR(VLOOKUP(C256,'10. Свод Перечней'!C:H,6,0),""),"")</f>
        <v>10.51.52.130-00000001</v>
      </c>
      <c r="I256" s="2"/>
    </row>
    <row r="257" spans="1:9" s="3" customFormat="1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Ряженка 4,0% жирности</v>
      </c>
      <c r="C257" s="20" t="str">
        <f t="array" ref="C257">IFERROR(INDEX('10. Свод Перечней'!$C$4:$C$529,SMALL(IF("ЗВ"='10. Свод Перечней'!$I$4:$Q$529,ROW('10. Свод Перечней'!$C$4:$C$529)-3,""),ROW()-6)),"")</f>
        <v>Ряженка тип 3</v>
      </c>
      <c r="D257" s="20" t="str">
        <f>IFERROR(VLOOKUP(C257,'10. Свод Перечней'!C:H,2,0),"")</f>
        <v>10.51.52.130</v>
      </c>
      <c r="E257" s="20" t="str">
        <f>IFERROR(VLOOKUP(C257,'10. Свод Перечней'!C:H,3,0),"")</f>
        <v>002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7" s="20" t="str">
        <f>IF(LEN(IFERROR(VLOOKUP(C257,'10. Свод Перечней'!C:H,6,0),""))&gt;1,IFERROR(VLOOKUP(C257,'10. Свод Перечней'!C:H,6,0),""),"")</f>
        <v>10.51.52.130-00000001</v>
      </c>
      <c r="I257" s="2"/>
    </row>
    <row r="258" spans="1:9" s="3" customFormat="1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>Ряженка 2,5% жирности</v>
      </c>
      <c r="C258" s="20" t="str">
        <f t="array" ref="C258">IFERROR(INDEX('10. Свод Перечней'!$C$4:$C$529,SMALL(IF("ЗВ"='10. Свод Перечней'!$I$4:$Q$529,ROW('10. Свод Перечней'!$C$4:$C$529)-3,""),ROW()-6)),"")</f>
        <v>Ряженка тип 2</v>
      </c>
      <c r="D258" s="20" t="str">
        <f>IFERROR(VLOOKUP(C258,'10. Свод Перечней'!C:H,2,0),"")</f>
        <v>10.51.52.130</v>
      </c>
      <c r="E258" s="20" t="str">
        <f>IFERROR(VLOOKUP(C258,'10. Свод Перечней'!C:H,3,0),"")</f>
        <v>005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8" s="20" t="str">
        <f>IF(LEN(IFERROR(VLOOKUP(C258,'10. Свод Перечней'!C:H,6,0),""))&gt;1,IFERROR(VLOOKUP(C258,'10. Свод Перечней'!C:H,6,0),""),"")</f>
        <v>10.51.52.130-00000001</v>
      </c>
      <c r="I258" s="2"/>
    </row>
    <row r="259" spans="1:9" s="3" customFormat="1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Ряженка 2,5% жирности</v>
      </c>
      <c r="C259" s="20" t="str">
        <f t="array" ref="C259">IFERROR(INDEX('10. Свод Перечней'!$C$4:$C$529,SMALL(IF("ЗВ"='10. Свод Перечней'!$I$4:$Q$529,ROW('10. Свод Перечней'!$C$4:$C$529)-3,""),ROW()-6)),"")</f>
        <v>Ряженка тип 2</v>
      </c>
      <c r="D259" s="20" t="str">
        <f>IFERROR(VLOOKUP(C259,'10. Свод Перечней'!C:H,2,0),"")</f>
        <v>10.51.52.130</v>
      </c>
      <c r="E259" s="20" t="str">
        <f>IFERROR(VLOOKUP(C259,'10. Свод Перечней'!C:H,3,0),"")</f>
        <v>005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9" s="20" t="str">
        <f>IF(LEN(IFERROR(VLOOKUP(C259,'10. Свод Перечней'!C:H,6,0),""))&gt;1,IFERROR(VLOOKUP(C259,'10. Свод Перечней'!C:H,6,0),""),"")</f>
        <v>10.51.52.130-00000001</v>
      </c>
      <c r="I259" s="2"/>
    </row>
    <row r="260" spans="1:9" s="3" customFormat="1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Ряженка 2,5% жирности</v>
      </c>
      <c r="C260" s="20" t="str">
        <f t="array" ref="C260">IFERROR(INDEX('10. Свод Перечней'!$C$4:$C$529,SMALL(IF("ЗВ"='10. Свод Перечней'!$I$4:$Q$529,ROW('10. Свод Перечней'!$C$4:$C$529)-3,""),ROW()-6)),"")</f>
        <v>Ряженка тип 4</v>
      </c>
      <c r="D260" s="20" t="str">
        <f>IFERROR(VLOOKUP(C260,'10. Свод Перечней'!C:H,2,0),"")</f>
        <v>10.51.52.130</v>
      </c>
      <c r="E260" s="20" t="str">
        <f>IFERROR(VLOOKUP(C260,'10. Свод Перечней'!C:H,3,0),"")</f>
        <v>006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0" s="20" t="str">
        <f>IF(LEN(IFERROR(VLOOKUP(C260,'10. Свод Перечней'!C:H,6,0),""))&gt;1,IFERROR(VLOOKUP(C260,'10. Свод Перечней'!C:H,6,0),""),"")</f>
        <v>10.51.52.130-00000001</v>
      </c>
      <c r="I260" s="2"/>
    </row>
    <row r="261" spans="1:9" s="3" customFormat="1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>Ряженка 2,5% жирности</v>
      </c>
      <c r="C261" s="20" t="str">
        <f t="array" ref="C261">IFERROR(INDEX('10. Свод Перечней'!$C$4:$C$529,SMALL(IF("ЗВ"='10. Свод Перечней'!$I$4:$Q$529,ROW('10. Свод Перечней'!$C$4:$C$529)-3,""),ROW()-6)),"")</f>
        <v>Ряженка тип 4</v>
      </c>
      <c r="D261" s="20" t="str">
        <f>IFERROR(VLOOKUP(C261,'10. Свод Перечней'!C:H,2,0),"")</f>
        <v>10.51.52.130</v>
      </c>
      <c r="E261" s="20" t="str">
        <f>IFERROR(VLOOKUP(C261,'10. Свод Перечней'!C:H,3,0),"")</f>
        <v>006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1" s="20" t="str">
        <f>IF(LEN(IFERROR(VLOOKUP(C261,'10. Свод Перечней'!C:H,6,0),""))&gt;1,IFERROR(VLOOKUP(C261,'10. Свод Перечней'!C:H,6,0),""),"")</f>
        <v>10.51.52.130-00000001</v>
      </c>
      <c r="I261" s="2"/>
    </row>
    <row r="262" spans="1:9" s="3" customFormat="1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>Кефир 2,5% жирности</v>
      </c>
      <c r="C262" s="20" t="str">
        <f t="array" ref="C262">IFERROR(INDEX('10. Свод Перечней'!$C$4:$C$529,SMALL(IF("ЗВ"='10. Свод Перечней'!$I$4:$Q$529,ROW('10. Свод Перечней'!$C$4:$C$529)-3,""),ROW()-6)),"")</f>
        <v>Кефир тип 1</v>
      </c>
      <c r="D262" s="20" t="str">
        <f>IFERROR(VLOOKUP(C262,'10. Свод Перечней'!C:H,2,0),"")</f>
        <v>10.51.52.140</v>
      </c>
      <c r="E262" s="20" t="str">
        <f>IFERROR(VLOOKUP(C262,'10. Свод Перечней'!C:H,3,0),"")</f>
        <v>001</v>
      </c>
      <c r="F262" s="20" t="str">
        <f>IFERROR(VLOOKUP(C262,'10. Свод Перечней'!C:H,4,0),"")</f>
        <v>Л; ДМ3</v>
      </c>
      <c r="G262" s="9" t="str">
        <f>IFERROR(VLOOKUP(C262,'10.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2" s="20" t="str">
        <f>IF(LEN(IFERROR(VLOOKUP(C262,'10. Свод Перечней'!C:H,6,0),""))&gt;1,IFERROR(VLOOKUP(C262,'10. Свод Перечней'!C:H,6,0),""),"")</f>
        <v>10.51.52.140-00000002, 10.51.52.140-00000003, 10.51.52.140-00000005</v>
      </c>
      <c r="I262" s="2"/>
    </row>
    <row r="263" spans="1:9" s="3" customFormat="1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Кефир 2,5% жирности</v>
      </c>
      <c r="C263" s="20" t="str">
        <f t="array" ref="C263">IFERROR(INDEX('10. Свод Перечней'!$C$4:$C$529,SMALL(IF("ЗВ"='10. Свод Перечней'!$I$4:$Q$529,ROW('10. Свод Перечней'!$C$4:$C$529)-3,""),ROW()-6)),"")</f>
        <v>Кефир тип 6</v>
      </c>
      <c r="D263" s="20" t="str">
        <f>IFERROR(VLOOKUP(C263,'10. Свод Перечней'!C:H,2,0),"")</f>
        <v>10.51.52.140</v>
      </c>
      <c r="E263" s="20" t="str">
        <f>IFERROR(VLOOKUP(C263,'10. Свод Перечней'!C:H,3,0),"")</f>
        <v>006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3" s="20" t="str">
        <f>IF(LEN(IFERROR(VLOOKUP(C263,'10. Свод Перечней'!C:H,6,0),""))&gt;1,IFERROR(VLOOKUP(C263,'10. Свод Перечней'!C:H,6,0),""),"")</f>
        <v>10.51.52.140-00000008, 10.51.52.140-00000010, 10.51.52.140-00000011</v>
      </c>
      <c r="I263" s="2"/>
    </row>
    <row r="264" spans="1:9" s="3" customFormat="1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>Кефир 2,5% жирности</v>
      </c>
      <c r="C264" s="20" t="str">
        <f t="array" ref="C264">IFERROR(INDEX('10. Свод Перечней'!$C$4:$C$529,SMALL(IF("ЗВ"='10. Свод Перечней'!$I$4:$Q$529,ROW('10. Свод Перечней'!$C$4:$C$529)-3,""),ROW()-6)),"")</f>
        <v>Кефир тип 3</v>
      </c>
      <c r="D264" s="20" t="str">
        <f>IFERROR(VLOOKUP(C264,'10. Свод Перечней'!C:H,2,0),"")</f>
        <v>10.51.52.140</v>
      </c>
      <c r="E264" s="20" t="str">
        <f>IFERROR(VLOOKUP(C264,'10. Свод Перечней'!C:H,3,0),"")</f>
        <v>003</v>
      </c>
      <c r="F264" s="20" t="str">
        <f>IFERROR(VLOOKUP(C264,'10. Свод Перечней'!C:H,4,0),"")</f>
        <v>Л; ДМ3</v>
      </c>
      <c r="G264" s="9" t="str">
        <f>IFERROR(VLOOKUP(C264,'10.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4" s="20" t="str">
        <f>IF(LEN(IFERROR(VLOOKUP(C264,'10. Свод Перечней'!C:H,6,0),""))&gt;1,IFERROR(VLOOKUP(C264,'10. Свод Перечней'!C:H,6,0),""),"")</f>
        <v>10.51.52.140-00000002, 10.51.52.140-00000003, 10.51.52.140-00000005</v>
      </c>
      <c r="I264" s="2"/>
    </row>
    <row r="265" spans="1:9" s="3" customFormat="1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Кефир 2,5% жирности</v>
      </c>
      <c r="C265" s="20" t="str">
        <f t="array" ref="C265">IFERROR(INDEX('10. Свод Перечней'!$C$4:$C$529,SMALL(IF("ЗВ"='10. Свод Перечней'!$I$4:$Q$529,ROW('10. Свод Перечней'!$C$4:$C$529)-3,""),ROW()-6)),"")</f>
        <v>Кефир тип 7</v>
      </c>
      <c r="D265" s="20" t="str">
        <f>IFERROR(VLOOKUP(C265,'10. Свод Перечней'!C:H,2,0),"")</f>
        <v>10.51.52.140</v>
      </c>
      <c r="E265" s="20" t="str">
        <f>IFERROR(VLOOKUP(C265,'10. Свод Перечней'!C:H,3,0),"")</f>
        <v>007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5" s="20" t="str">
        <f>IF(LEN(IFERROR(VLOOKUP(C265,'10. Свод Перечней'!C:H,6,0),""))&gt;1,IFERROR(VLOOKUP(C265,'10. Свод Перечней'!C:H,6,0),""),"")</f>
        <v>10.51.52.140-00000008, 10.51.52.140-00000010, 10.51.52.140-00000011</v>
      </c>
      <c r="I265" s="2"/>
    </row>
    <row r="266" spans="1:9" s="3" customFormat="1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Кефир для детского питания 3,2 % жирности</v>
      </c>
      <c r="C266" s="20" t="str">
        <f t="array" ref="C266">IFERROR(INDEX('10. Свод Перечней'!$C$4:$C$529,SMALL(IF("ЗВ"='10. Свод Перечней'!$I$4:$Q$529,ROW('10. Свод Перечней'!$C$4:$C$529)-3,""),ROW()-6)),"")</f>
        <v>Кефир тип 5</v>
      </c>
      <c r="D266" s="20" t="str">
        <f>IFERROR(VLOOKUP(C266,'10. Свод Перечней'!C:H,2,0),"")</f>
        <v>10.51.52.140</v>
      </c>
      <c r="E266" s="20" t="str">
        <f>IFERROR(VLOOKUP(C266,'10. Свод Перечней'!C:H,3,0),"")</f>
        <v>005</v>
      </c>
      <c r="F266" s="20" t="str">
        <f>IFERROR(VLOOKUP(C266,'10. Свод Перечней'!C:H,4,0),"")</f>
        <v>Л; ДМ3</v>
      </c>
      <c r="G266" s="9" t="str">
        <f>IFERROR(VLOOKUP(C266,'10.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66" s="20" t="str">
        <f>IF(LEN(IFERROR(VLOOKUP(C266,'10. Свод Перечней'!C:H,6,0),""))&gt;1,IFERROR(VLOOKUP(C266,'10. Свод Перечней'!C:H,6,0),""),"")</f>
        <v>10.51.52.140-00000002, 10.51.52.140-00000003, 10.51.52.140-00000005</v>
      </c>
      <c r="I266" s="2"/>
    </row>
    <row r="267" spans="1:9" s="3" customFormat="1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Кефир для детского питания 3,2 % жирности</v>
      </c>
      <c r="C267" s="20" t="str">
        <f t="array" ref="C267">IFERROR(INDEX('10. Свод Перечней'!$C$4:$C$529,SMALL(IF("ЗВ"='10. Свод Перечней'!$I$4:$Q$529,ROW('10. Свод Перечней'!$C$4:$C$529)-3,""),ROW()-6)),"")</f>
        <v>Кефир тип 8</v>
      </c>
      <c r="D267" s="20" t="str">
        <f>IFERROR(VLOOKUP(C267,'10. Свод Перечней'!C:H,2,0),"")</f>
        <v>10.51.52.140</v>
      </c>
      <c r="E267" s="20" t="str">
        <f>IFERROR(VLOOKUP(C267,'10. Свод Перечней'!C:H,3,0),"")</f>
        <v>008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67" s="20" t="str">
        <f>IF(LEN(IFERROR(VLOOKUP(C267,'10. Свод Перечней'!C:H,6,0),""))&gt;1,IFERROR(VLOOKUP(C267,'10. Свод Перечней'!C:H,6,0),""),"")</f>
        <v>10.51.52.140-00000008, 10.51.52.140-00000010, 10.51.52.140-00000011</v>
      </c>
      <c r="I267" s="2"/>
    </row>
    <row r="268" spans="1:9" s="3" customFormat="1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 xml:space="preserve">Кисломолочные продукты, обогащенные бифидобактериями бифидум 2,5% жирности </v>
      </c>
      <c r="C268" s="20" t="str">
        <f t="array" ref="C268">IFERROR(INDEX('10. Свод Перечней'!$C$4:$C$529,SMALL(IF("ЗВ"='10. Свод Перечней'!$I$4:$Q$529,ROW('10. Свод Перечней'!$C$4:$C$529)-3,""),ROW()-6)),"")</f>
        <v>Кисломолочные продукты тип 1</v>
      </c>
      <c r="D268" s="20" t="str">
        <f>IFERROR(VLOOKUP(C268,'10. Свод Перечней'!C:H,2,0),"")</f>
        <v>10.51.52.190</v>
      </c>
      <c r="E268" s="20" t="str">
        <f>IFERROR(VLOOKUP(C268,'10. Свод Перечней'!C:H,3,0),"")</f>
        <v>001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8" s="20" t="str">
        <f>IF(LEN(IFERROR(VLOOKUP(C268,'10. Свод Перечней'!C:H,6,0),""))&gt;1,IFERROR(VLOOKUP(C268,'10. Свод Перечней'!C:H,6,0),""),"")</f>
        <v/>
      </c>
      <c r="I268" s="2"/>
    </row>
    <row r="269" spans="1:9" s="3" customFormat="1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 xml:space="preserve">Кисломолочные продукты, обогащенные бифидобактериями бифидум 2,5% жирности </v>
      </c>
      <c r="C269" s="20" t="str">
        <f t="array" ref="C269">IFERROR(INDEX('10. Свод Перечней'!$C$4:$C$529,SMALL(IF("ЗВ"='10. Свод Перечней'!$I$4:$Q$529,ROW('10. Свод Перечней'!$C$4:$C$529)-3,""),ROW()-6)),"")</f>
        <v>Кисломолочные продукты тип 3</v>
      </c>
      <c r="D269" s="20" t="str">
        <f>IFERROR(VLOOKUP(C269,'10. Свод Перечней'!C:H,2,0),"")</f>
        <v>10.51.52.190</v>
      </c>
      <c r="E269" s="20" t="str">
        <f>IFERROR(VLOOKUP(C269,'10. Свод Перечней'!C:H,3,0),"")</f>
        <v>004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9" s="20" t="str">
        <f>IF(LEN(IFERROR(VLOOKUP(C269,'10. Свод Перечней'!C:H,6,0),""))&gt;1,IFERROR(VLOOKUP(C269,'10. Свод Перечней'!C:H,6,0),""),"")</f>
        <v/>
      </c>
      <c r="I269" s="2"/>
    </row>
    <row r="270" spans="1:9" s="3" customFormat="1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 xml:space="preserve">Кисломолочные продукты, обогащенные бифидобактериями бифидум 2,5% жирности </v>
      </c>
      <c r="C270" s="20" t="str">
        <f t="array" ref="C270">IFERROR(INDEX('10. Свод Перечней'!$C$4:$C$529,SMALL(IF("ЗВ"='10. Свод Перечней'!$I$4:$Q$529,ROW('10. Свод Перечней'!$C$4:$C$529)-3,""),ROW()-6)),"")</f>
        <v>Кисломолочные продукты тип 5</v>
      </c>
      <c r="D270" s="20" t="str">
        <f>IFERROR(VLOOKUP(C270,'10. Свод Перечней'!C:H,2,0),"")</f>
        <v>10.51.52.190</v>
      </c>
      <c r="E270" s="20" t="str">
        <f>IFERROR(VLOOKUP(C270,'10. Свод Перечней'!C:H,3,0),"")</f>
        <v>008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70" s="20" t="str">
        <f>IF(LEN(IFERROR(VLOOKUP(C270,'10. Свод Перечней'!C:H,6,0),""))&gt;1,IFERROR(VLOOKUP(C270,'10. Свод Перечней'!C:H,6,0),""),"")</f>
        <v/>
      </c>
      <c r="I270" s="2"/>
    </row>
    <row r="271" spans="1:9" s="3" customFormat="1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>Кисломолочные продукты, обогащенные бифидобактериями бифидум для детского питания, 2,5-3,2 % жирности*</v>
      </c>
      <c r="C271" s="20" t="str">
        <f t="array" ref="C271">IFERROR(INDEX('10. Свод Перечней'!$C$4:$C$529,SMALL(IF("ЗВ"='10. Свод Перечней'!$I$4:$Q$529,ROW('10. Свод Перечней'!$C$4:$C$529)-3,""),ROW()-6)),"")</f>
        <v>Кисломолочные продукты тип 7</v>
      </c>
      <c r="D271" s="20" t="str">
        <f>IFERROR(VLOOKUP(C271,'10. Свод Перечней'!C:H,2,0),"")</f>
        <v>10.51.52.190</v>
      </c>
      <c r="E271" s="20" t="str">
        <f>IFERROR(VLOOKUP(C271,'10. Свод Перечней'!C:H,3,0),"")</f>
        <v>005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71" s="20" t="str">
        <f>IF(LEN(IFERROR(VLOOKUP(C271,'10. Свод Перечней'!C:H,6,0),""))&gt;1,IFERROR(VLOOKUP(C271,'10. Свод Перечней'!C:H,6,0),""),"")</f>
        <v/>
      </c>
      <c r="I271" s="2"/>
    </row>
    <row r="272" spans="1:9" s="3" customFormat="1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 xml:space="preserve">Сметана 15% жирности </v>
      </c>
      <c r="C272" s="20" t="str">
        <f t="array" ref="C272">IFERROR(INDEX('10. Свод Перечней'!$C$4:$C$529,SMALL(IF("ЗВ"='10. Свод Перечней'!$I$4:$Q$529,ROW('10. Свод Перечней'!$C$4:$C$529)-3,""),ROW()-6)),"")</f>
        <v>Сметана тип 1</v>
      </c>
      <c r="D272" s="20" t="str">
        <f>IFERROR(VLOOKUP(C272,'10. Свод Перечней'!C:H,2,0),"")</f>
        <v>10.51.52.211</v>
      </c>
      <c r="E272" s="20" t="str">
        <f>IFERROR(VLOOKUP(C272,'10. Свод Перечней'!C:H,3,0),"")</f>
        <v>001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72" s="20" t="str">
        <f>IF(LEN(IFERROR(VLOOKUP(C272,'10. Свод Перечней'!C:H,6,0),""))&gt;1,IFERROR(VLOOKUP(C272,'10. Свод Перечней'!C:H,6,0),""),"")</f>
        <v>10.51.52.200-00000002</v>
      </c>
      <c r="I272" s="2"/>
    </row>
    <row r="273" spans="1:9" s="3" customFormat="1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 xml:space="preserve">Сметана 20% жирности </v>
      </c>
      <c r="C273" s="20" t="str">
        <f t="array" ref="C273">IFERROR(INDEX('10. Свод Перечней'!$C$4:$C$529,SMALL(IF("ЗВ"='10. Свод Перечней'!$I$4:$Q$529,ROW('10. Свод Перечней'!$C$4:$C$529)-3,""),ROW()-6)),"")</f>
        <v>Сметана тип 3</v>
      </c>
      <c r="D273" s="20" t="str">
        <f>IFERROR(VLOOKUP(C273,'10. Свод Перечней'!C:H,2,0),"")</f>
        <v>10.51.52.212</v>
      </c>
      <c r="E273" s="20" t="str">
        <f>IFERROR(VLOOKUP(C273,'10. Свод Перечней'!C:H,3,0),"")</f>
        <v>001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73" s="20" t="str">
        <f>IF(LEN(IFERROR(VLOOKUP(C273,'10. Свод Перечней'!C:H,6,0),""))&gt;1,IFERROR(VLOOKUP(C273,'10. Свод Перечней'!C:H,6,0),""),"")</f>
        <v>10.51.52.200-00000002</v>
      </c>
      <c r="I273" s="2"/>
    </row>
    <row r="274" spans="1:9" s="3" customFormat="1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>Сырки глазированные не более 9 % жирности</v>
      </c>
      <c r="C274" s="20" t="str">
        <f t="array" ref="C274">IFERROR(INDEX('10. Свод Перечней'!$C$4:$C$529,SMALL(IF("ЗВ"='10. Свод Перечней'!$I$4:$Q$529,ROW('10. Свод Перечней'!$C$4:$C$529)-3,""),ROW()-6)),"")</f>
        <v>Сырки творожные тип 1</v>
      </c>
      <c r="D274" s="20" t="str">
        <f>IFERROR(VLOOKUP(C274,'10. Свод Перечней'!C:H,2,0),"")</f>
        <v>10.51.56.152</v>
      </c>
      <c r="E274" s="20" t="str">
        <f>IFERROR(VLOOKUP(C274,'10. Свод Перечней'!C:H,3,0),"")</f>
        <v>085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74" s="20" t="str">
        <f>IF(LEN(IFERROR(VLOOKUP(C274,'10. Свод Перечней'!C:H,6,0),""))&gt;1,IFERROR(VLOOKUP(C274,'10. Свод Перечней'!C:H,6,0),""),"")</f>
        <v>10.51.56.152-00000003</v>
      </c>
      <c r="I274" s="2"/>
    </row>
    <row r="275" spans="1:9" s="3" customFormat="1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Мороженое в ассортименте</v>
      </c>
      <c r="C275" s="20" t="str">
        <f t="array" ref="C275">IFERROR(INDEX('10. Свод Перечней'!$C$4:$C$529,SMALL(IF("ЗВ"='10. Свод Перечней'!$I$4:$Q$529,ROW('10. Свод Перечней'!$C$4:$C$529)-3,""),ROW()-6)),"")</f>
        <v>Мороженое тип 1</v>
      </c>
      <c r="D275" s="20" t="str">
        <f>IFERROR(VLOOKUP(C275,'10. Свод Перечней'!C:H,2,0),"")</f>
        <v>10.52.10.123</v>
      </c>
      <c r="E275" s="20" t="str">
        <f>IFERROR(VLOOKUP(C275,'10. Свод Перечней'!C:H,3,0),"")</f>
        <v>001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75" s="20" t="str">
        <f>IF(LEN(IFERROR(VLOOKUP(C275,'10. Свод Перечней'!C:H,6,0),""))&gt;1,IFERROR(VLOOKUP(C275,'10. Свод Перечней'!C:H,6,0),""),"")</f>
        <v>10.52.10.000-00000002</v>
      </c>
      <c r="I275" s="2"/>
    </row>
    <row r="276" spans="1:9" s="3" customFormat="1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>Рис шлифованный</v>
      </c>
      <c r="C276" s="20" t="str">
        <f t="array" ref="C276">IFERROR(INDEX('10. Свод Перечней'!$C$4:$C$529,SMALL(IF("ЗВ"='10. Свод Перечней'!$I$4:$Q$529,ROW('10. Свод Перечней'!$C$4:$C$529)-3,""),ROW()-6)),"")</f>
        <v>Рис тип 1</v>
      </c>
      <c r="D276" s="20" t="str">
        <f>IFERROR(VLOOKUP(C276,'10. Свод Перечней'!C:H,2,0),"")</f>
        <v>10.61.12.000</v>
      </c>
      <c r="E276" s="20" t="str">
        <f>IFERROR(VLOOKUP(C276,'10. Свод Перечней'!C:H,3,0),"")</f>
        <v>001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76" s="20" t="str">
        <f>IF(LEN(IFERROR(VLOOKUP(C276,'10. Свод Перечней'!C:H,6,0),""))&gt;1,IFERROR(VLOOKUP(C276,'10. Свод Перечней'!C:H,6,0),""),"")</f>
        <v>10.61.10.000-00000003</v>
      </c>
      <c r="I276" s="2"/>
    </row>
    <row r="277" spans="1:9" s="3" customFormat="1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 xml:space="preserve">Рис шлифованный дроблённый </v>
      </c>
      <c r="C277" s="20" t="str">
        <f t="array" ref="C277">IFERROR(INDEX('10. Свод Перечней'!$C$4:$C$529,SMALL(IF("ЗВ"='10. Свод Перечней'!$I$4:$Q$529,ROW('10. Свод Перечней'!$C$4:$C$529)-3,""),ROW()-6)),"")</f>
        <v>Рис тип 2</v>
      </c>
      <c r="D277" s="20" t="str">
        <f>IFERROR(VLOOKUP(C277,'10. Свод Перечней'!C:H,2,0),"")</f>
        <v>10.61.12.000</v>
      </c>
      <c r="E277" s="20" t="str">
        <f>IFERROR(VLOOKUP(C277,'10. Свод Перечней'!C:H,3,0),"")</f>
        <v>003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77" s="20" t="str">
        <f>IF(LEN(IFERROR(VLOOKUP(C277,'10. Свод Перечней'!C:H,6,0),""))&gt;1,IFERROR(VLOOKUP(C277,'10. Свод Перечней'!C:H,6,0),""),"")</f>
        <v>10.61.10.000-00000002</v>
      </c>
      <c r="I277" s="2"/>
    </row>
    <row r="278" spans="1:9" s="3" customFormat="1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 xml:space="preserve">Рис шлифованный дроблённый </v>
      </c>
      <c r="C278" s="20" t="str">
        <f t="array" ref="C278">IFERROR(INDEX('10. Свод Перечней'!$C$4:$C$529,SMALL(IF("ЗВ"='10. Свод Перечней'!$I$4:$Q$529,ROW('10. Свод Перечней'!$C$4:$C$529)-3,""),ROW()-6)),"")</f>
        <v>Рис тип 3</v>
      </c>
      <c r="D278" s="20" t="str">
        <f>IFERROR(VLOOKUP(C278,'10. Свод Перечней'!C:H,2,0),"")</f>
        <v>10.61.12.000</v>
      </c>
      <c r="E278" s="20" t="str">
        <f>IFERROR(VLOOKUP(C278,'10. Свод Перечней'!C:H,3,0),"")</f>
        <v>004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78" s="20" t="str">
        <f>IF(LEN(IFERROR(VLOOKUP(C278,'10. Свод Перечней'!C:H,6,0),""))&gt;1,IFERROR(VLOOKUP(C278,'10. Свод Перечней'!C:H,6,0),""),"")</f>
        <v>10.61.10.000-00000002</v>
      </c>
      <c r="I278" s="2"/>
    </row>
    <row r="279" spans="1:9" s="3" customFormat="1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Рис шлифованный</v>
      </c>
      <c r="C279" s="20" t="str">
        <f t="array" ref="C279">IFERROR(INDEX('10. Свод Перечней'!$C$4:$C$529,SMALL(IF("ЗВ"='10. Свод Перечней'!$I$4:$Q$529,ROW('10. Свод Перечней'!$C$4:$C$529)-3,""),ROW()-6)),"")</f>
        <v>Рис тип 4</v>
      </c>
      <c r="D279" s="20" t="str">
        <f>IFERROR(VLOOKUP(C279,'10. Свод Перечней'!C:H,2,0),"")</f>
        <v>10.61.12.000</v>
      </c>
      <c r="E279" s="20" t="str">
        <f>IFERROR(VLOOKUP(C279,'10. Свод Перечней'!C:H,3,0),"")</f>
        <v>002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79" s="20" t="str">
        <f>IF(LEN(IFERROR(VLOOKUP(C279,'10. Свод Перечней'!C:H,6,0),""))&gt;1,IFERROR(VLOOKUP(C279,'10. Свод Перечней'!C:H,6,0),""),"")</f>
        <v>10.61.10.000-00000003</v>
      </c>
      <c r="I279" s="2"/>
    </row>
    <row r="280" spans="1:9" s="3" customFormat="1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 xml:space="preserve">Рис шлифованный </v>
      </c>
      <c r="C280" s="20" t="str">
        <f t="array" ref="C280">IFERROR(INDEX('10. Свод Перечней'!$C$4:$C$529,SMALL(IF("ЗВ"='10. Свод Перечней'!$I$4:$Q$529,ROW('10. Свод Перечней'!$C$4:$C$529)-3,""),ROW()-6)),"")</f>
        <v>Рис тип 5</v>
      </c>
      <c r="D280" s="20" t="str">
        <f>IFERROR(VLOOKUP(C280,'10. Свод Перечней'!C:H,2,0),"")</f>
        <v>10.61.12.000</v>
      </c>
      <c r="E280" s="20" t="str">
        <f>IFERROR(VLOOKUP(C280,'10. Свод Перечней'!C:H,3,0),"")</f>
        <v>005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80" s="20" t="str">
        <f>IF(LEN(IFERROR(VLOOKUP(C280,'10. Свод Перечней'!C:H,6,0),""))&gt;1,IFERROR(VLOOKUP(C280,'10. Свод Перечней'!C:H,6,0),""),"")</f>
        <v/>
      </c>
      <c r="I280" s="2"/>
    </row>
    <row r="281" spans="1:9" s="3" customFormat="1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>Мука пшеничная, хлебопекарная</v>
      </c>
      <c r="C281" s="20" t="str">
        <f t="array" ref="C281">IFERROR(INDEX('10. Свод Перечней'!$C$4:$C$529,SMALL(IF("ЗВ"='10. Свод Перечней'!$I$4:$Q$529,ROW('10. Свод Перечней'!$C$4:$C$529)-3,""),ROW()-6)),"")</f>
        <v>Мука пшеничная тип 1</v>
      </c>
      <c r="D281" s="20" t="str">
        <f>IFERROR(VLOOKUP(C281,'10. Свод Перечней'!C:H,2,0),"")</f>
        <v>10.61.21.113</v>
      </c>
      <c r="E281" s="20" t="str">
        <f>IFERROR(VLOOKUP(C281,'10. Свод Перечней'!C:H,3,0),"")</f>
        <v>001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81" s="20" t="str">
        <f>IF(LEN(IFERROR(VLOOKUP(C281,'10. Свод Перечней'!C:H,6,0),""))&gt;1,IFERROR(VLOOKUP(C281,'10. Свод Перечней'!C:H,6,0),""),"")</f>
        <v>10.61.21.110-00000004</v>
      </c>
      <c r="I281" s="2"/>
    </row>
    <row r="282" spans="1:9" s="3" customFormat="1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>Мука пшеничная, хлебопекарная</v>
      </c>
      <c r="C282" s="20" t="str">
        <f t="array" ref="C282">IFERROR(INDEX('10. Свод Перечней'!$C$4:$C$529,SMALL(IF("ЗВ"='10. Свод Перечней'!$I$4:$Q$529,ROW('10. Свод Перечней'!$C$4:$C$529)-3,""),ROW()-6)),"")</f>
        <v>Мука пшеничная тип 2</v>
      </c>
      <c r="D282" s="20" t="str">
        <f>IFERROR(VLOOKUP(C282,'10. Свод Перечней'!C:H,2,0),"")</f>
        <v>10.61.21.113</v>
      </c>
      <c r="E282" s="20" t="str">
        <f>IFERROR(VLOOKUP(C282,'10. Свод Перечней'!C:H,3,0),"")</f>
        <v>002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82" s="20" t="str">
        <f>IF(LEN(IFERROR(VLOOKUP(C282,'10. Свод Перечней'!C:H,6,0),""))&gt;1,IFERROR(VLOOKUP(C282,'10. Свод Перечней'!C:H,6,0),""),"")</f>
        <v>10.61.21.110-00000004</v>
      </c>
      <c r="I282" s="2"/>
    </row>
    <row r="283" spans="1:9" s="3" customFormat="1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 xml:space="preserve">Мука ржаная хлебопекарная </v>
      </c>
      <c r="C283" s="20" t="str">
        <f t="array" ref="C283">IFERROR(INDEX('10. Свод Перечней'!$C$4:$C$529,SMALL(IF("ЗВ"='10. Свод Перечней'!$I$4:$Q$529,ROW('10. Свод Перечней'!$C$4:$C$529)-3,""),ROW()-6)),"")</f>
        <v>Мука ржаная тип 1</v>
      </c>
      <c r="D283" s="20" t="str">
        <f>IFERROR(VLOOKUP(C283,'10. Свод Перечней'!C:H,2,0),"")</f>
        <v>10.61.22.111</v>
      </c>
      <c r="E283" s="20" t="str">
        <f>IFERROR(VLOOKUP(C283,'10. Свод Перечней'!C:H,3,0),"")</f>
        <v>001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283" s="20" t="str">
        <f>IF(LEN(IFERROR(VLOOKUP(C283,'10. Свод Перечней'!C:H,6,0),""))&gt;1,IFERROR(VLOOKUP(C283,'10. Свод Перечней'!C:H,6,0),""),"")</f>
        <v>10.61.22.110-00000002</v>
      </c>
      <c r="I283" s="2"/>
    </row>
    <row r="284" spans="1:9" s="3" customFormat="1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>Манная крупа, марка М</v>
      </c>
      <c r="C284" s="20" t="str">
        <f t="array" ref="C284">IFERROR(INDEX('10. Свод Перечней'!$C$4:$C$529,SMALL(IF("ЗВ"='10. Свод Перечней'!$I$4:$Q$529,ROW('10. Свод Перечней'!$C$4:$C$529)-3,""),ROW()-6)),"")</f>
        <v>Крупа манная тип 1</v>
      </c>
      <c r="D284" s="20" t="str">
        <f>IFERROR(VLOOKUP(C284,'10. Свод Перечней'!C:H,2,0),"")</f>
        <v>10.61.31.111</v>
      </c>
      <c r="E284" s="20" t="str">
        <f>IFERROR(VLOOKUP(C284,'10. Свод Перечней'!C:H,3,0),"")</f>
        <v>001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84" s="20" t="str">
        <f>IF(LEN(IFERROR(VLOOKUP(C284,'10. Свод Перечней'!C:H,6,0),""))&gt;1,IFERROR(VLOOKUP(C284,'10. Свод Перечней'!C:H,6,0),""),"")</f>
        <v>10.61.31.111-00000004</v>
      </c>
      <c r="I284" s="2"/>
    </row>
    <row r="285" spans="1:9" s="3" customFormat="1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Манная крупа, марка М</v>
      </c>
      <c r="C285" s="20" t="str">
        <f t="array" ref="C285">IFERROR(INDEX('10. Свод Перечней'!$C$4:$C$529,SMALL(IF("ЗВ"='10. Свод Перечней'!$I$4:$Q$529,ROW('10. Свод Перечней'!$C$4:$C$529)-3,""),ROW()-6)),"")</f>
        <v>Крупа манная тип 2</v>
      </c>
      <c r="D285" s="20" t="str">
        <f>IFERROR(VLOOKUP(C285,'10. Свод Перечней'!C:H,2,0),"")</f>
        <v>10.61.31.111</v>
      </c>
      <c r="E285" s="20" t="str">
        <f>IFERROR(VLOOKUP(C285,'10. Свод Перечней'!C:H,3,0),"")</f>
        <v>002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85" s="20" t="str">
        <f>IF(LEN(IFERROR(VLOOKUP(C285,'10. Свод Перечней'!C:H,6,0),""))&gt;1,IFERROR(VLOOKUP(C285,'10. Свод Перечней'!C:H,6,0),""),"")</f>
        <v>10.61.31.111-00000004</v>
      </c>
      <c r="I285" s="2"/>
    </row>
    <row r="286" spans="1:9" s="3" customFormat="1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>Крупа пшеничная: «Артек»</v>
      </c>
      <c r="C286" s="20" t="str">
        <f t="array" ref="C286">IFERROR(INDEX('10. Свод Перечней'!$C$4:$C$529,SMALL(IF("ЗВ"='10. Свод Перечней'!$I$4:$Q$529,ROW('10. Свод Перечней'!$C$4:$C$529)-3,""),ROW()-6)),"")</f>
        <v>Крупа пшеничная тип 1</v>
      </c>
      <c r="D286" s="20" t="str">
        <f>IFERROR(VLOOKUP(C286,'10. Свод Перечней'!C:H,2,0),"")</f>
        <v>10.61.31.119</v>
      </c>
      <c r="E286" s="20" t="str">
        <f>IFERROR(VLOOKUP(C286,'10. Свод Перечней'!C:H,3,0),"")</f>
        <v>001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6" s="20" t="str">
        <f>IF(LEN(IFERROR(VLOOKUP(C286,'10. Свод Перечней'!C:H,6,0),""))&gt;1,IFERROR(VLOOKUP(C286,'10. Свод Перечней'!C:H,6,0),""),"")</f>
        <v>10.61.31.110-00000004</v>
      </c>
      <c r="I286" s="2"/>
    </row>
    <row r="287" spans="1:9" s="3" customFormat="1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>Крупа пшеничная: «Артек»</v>
      </c>
      <c r="C287" s="20" t="str">
        <f t="array" ref="C287">IFERROR(INDEX('10. Свод Перечней'!$C$4:$C$529,SMALL(IF("ЗВ"='10. Свод Перечней'!$I$4:$Q$529,ROW('10. Свод Перечней'!$C$4:$C$529)-3,""),ROW()-6)),"")</f>
        <v>Крупа пшеничная тип 2</v>
      </c>
      <c r="D287" s="20" t="str">
        <f>IFERROR(VLOOKUP(C287,'10. Свод Перечней'!C:H,2,0),"")</f>
        <v>10.61.31.119</v>
      </c>
      <c r="E287" s="20" t="str">
        <f>IFERROR(VLOOKUP(C287,'10. Свод Перечней'!C:H,3,0),"")</f>
        <v>002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7" s="20" t="str">
        <f>IF(LEN(IFERROR(VLOOKUP(C287,'10. Свод Перечней'!C:H,6,0),""))&gt;1,IFERROR(VLOOKUP(C287,'10. Свод Перечней'!C:H,6,0),""),"")</f>
        <v>10.61.31.110-00000004</v>
      </c>
      <c r="I287" s="2"/>
    </row>
    <row r="288" spans="1:9" s="3" customFormat="1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>Крупа пшеничная: «Полтавская №1»</v>
      </c>
      <c r="C288" s="20" t="str">
        <f t="array" ref="C288">IFERROR(INDEX('10. Свод Перечней'!$C$4:$C$529,SMALL(IF("ЗВ"='10. Свод Перечней'!$I$4:$Q$529,ROW('10. Свод Перечней'!$C$4:$C$529)-3,""),ROW()-6)),"")</f>
        <v>Крупа пшеничная тип 3</v>
      </c>
      <c r="D288" s="20" t="str">
        <f>IFERROR(VLOOKUP(C288,'10. Свод Перечней'!C:H,2,0),"")</f>
        <v>10.61.31.119</v>
      </c>
      <c r="E288" s="20" t="str">
        <f>IFERROR(VLOOKUP(C288,'10. Свод Перечней'!C:H,3,0),"")</f>
        <v>003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8" s="20" t="str">
        <f>IF(LEN(IFERROR(VLOOKUP(C288,'10. Свод Перечней'!C:H,6,0),""))&gt;1,IFERROR(VLOOKUP(C288,'10. Свод Перечней'!C:H,6,0),""),"")</f>
        <v>10.61.31.110-00000005</v>
      </c>
      <c r="I288" s="2"/>
    </row>
    <row r="289" spans="1:9" s="3" customFormat="1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>Крупа пшеничная: «Полтавская №1»</v>
      </c>
      <c r="C289" s="20" t="str">
        <f t="array" ref="C289">IFERROR(INDEX('10. Свод Перечней'!$C$4:$C$529,SMALL(IF("ЗВ"='10. Свод Перечней'!$I$4:$Q$529,ROW('10. Свод Перечней'!$C$4:$C$529)-3,""),ROW()-6)),"")</f>
        <v>Крупа пшеничная тип 4</v>
      </c>
      <c r="D289" s="20" t="str">
        <f>IFERROR(VLOOKUP(C289,'10. Свод Перечней'!C:H,2,0),"")</f>
        <v>10.61.31.119</v>
      </c>
      <c r="E289" s="20" t="str">
        <f>IFERROR(VLOOKUP(C289,'10. Свод Перечней'!C:H,3,0),"")</f>
        <v>004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9" s="20" t="str">
        <f>IF(LEN(IFERROR(VLOOKUP(C289,'10. Свод Перечней'!C:H,6,0),""))&gt;1,IFERROR(VLOOKUP(C289,'10. Свод Перечней'!C:H,6,0),""),"")</f>
        <v>10.61.31.110-00000005</v>
      </c>
      <c r="I289" s="2"/>
    </row>
    <row r="290" spans="1:9" s="3" customFormat="1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>Крупа гречневая ядрица</v>
      </c>
      <c r="C290" s="20" t="str">
        <f t="array" ref="C290">IFERROR(INDEX('10. Свод Перечней'!$C$4:$C$529,SMALL(IF("ЗВ"='10. Свод Перечней'!$I$4:$Q$529,ROW('10. Свод Перечней'!$C$4:$C$529)-3,""),ROW()-6)),"")</f>
        <v>Крупа гречневая тип 1</v>
      </c>
      <c r="D290" s="20" t="str">
        <f>IFERROR(VLOOKUP(C290,'10. Свод Перечней'!C:H,2,0),"")</f>
        <v>10.61.32.113</v>
      </c>
      <c r="E290" s="20" t="str">
        <f>IFERROR(VLOOKUP(C290,'10. Свод Перечней'!C:H,3,0),"")</f>
        <v>001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90" s="20" t="str">
        <f>IF(LEN(IFERROR(VLOOKUP(C290,'10. Свод Перечней'!C:H,6,0),""))&gt;1,IFERROR(VLOOKUP(C290,'10. Свод Перечней'!C:H,6,0),""),"")</f>
        <v>10.61.32.113-00000003</v>
      </c>
      <c r="I290" s="2"/>
    </row>
    <row r="291" spans="1:9" s="3" customFormat="1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>Крупа гречневая ядрица</v>
      </c>
      <c r="C291" s="20" t="str">
        <f t="array" ref="C291">IFERROR(INDEX('10. Свод Перечней'!$C$4:$C$529,SMALL(IF("ЗВ"='10. Свод Перечней'!$I$4:$Q$529,ROW('10. Свод Перечней'!$C$4:$C$529)-3,""),ROW()-6)),"")</f>
        <v>Крупа гречневая тип 2</v>
      </c>
      <c r="D291" s="20" t="str">
        <f>IFERROR(VLOOKUP(C291,'10. Свод Перечней'!C:H,2,0),"")</f>
        <v>10.61.32.113</v>
      </c>
      <c r="E291" s="20" t="str">
        <f>IFERROR(VLOOKUP(C291,'10. Свод Перечней'!C:H,3,0),"")</f>
        <v>002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91" s="20" t="str">
        <f>IF(LEN(IFERROR(VLOOKUP(C291,'10. Свод Перечней'!C:H,6,0),""))&gt;1,IFERROR(VLOOKUP(C291,'10. Свод Перечней'!C:H,6,0),""),"")</f>
        <v>10.61.32.113-00000003</v>
      </c>
      <c r="I291" s="2"/>
    </row>
    <row r="292" spans="1:9" s="3" customFormat="1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>Пшено шлифованное</v>
      </c>
      <c r="C292" s="20" t="str">
        <f t="array" ref="C292">IFERROR(INDEX('10. Свод Перечней'!$C$4:$C$529,SMALL(IF("ЗВ"='10. Свод Перечней'!$I$4:$Q$529,ROW('10. Свод Перечней'!$C$4:$C$529)-3,""),ROW()-6)),"")</f>
        <v>Пшено тип 1</v>
      </c>
      <c r="D292" s="20" t="str">
        <f>IFERROR(VLOOKUP(C292,'10. Свод Перечней'!C:H,2,0),"")</f>
        <v>10.61.32.114</v>
      </c>
      <c r="E292" s="20" t="str">
        <f>IFERROR(VLOOKUP(C292,'10. Свод Перечней'!C:H,3,0),"")</f>
        <v>001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2" s="20" t="str">
        <f>IF(LEN(IFERROR(VLOOKUP(C292,'10. Свод Перечней'!C:H,6,0),""))&gt;1,IFERROR(VLOOKUP(C292,'10. Свод Перечней'!C:H,6,0),""),"")</f>
        <v>10.61.32.114-00000004</v>
      </c>
      <c r="I292" s="2"/>
    </row>
    <row r="293" spans="1:9" s="3" customFormat="1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Пшено шлифованное</v>
      </c>
      <c r="C293" s="20" t="str">
        <f t="array" ref="C293">IFERROR(INDEX('10. Свод Перечней'!$C$4:$C$529,SMALL(IF("ЗВ"='10. Свод Перечней'!$I$4:$Q$529,ROW('10. Свод Перечней'!$C$4:$C$529)-3,""),ROW()-6)),"")</f>
        <v>Пшено тип 2</v>
      </c>
      <c r="D293" s="20" t="str">
        <f>IFERROR(VLOOKUP(C293,'10. Свод Перечней'!C:H,2,0),"")</f>
        <v>10.61.32.114</v>
      </c>
      <c r="E293" s="20" t="str">
        <f>IFERROR(VLOOKUP(C293,'10. Свод Перечней'!C:H,3,0),"")</f>
        <v>002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3" s="20" t="str">
        <f>IF(LEN(IFERROR(VLOOKUP(C293,'10. Свод Перечней'!C:H,6,0),""))&gt;1,IFERROR(VLOOKUP(C293,'10. Свод Перечней'!C:H,6,0),""),"")</f>
        <v>10.61.32.114-00000004</v>
      </c>
      <c r="I293" s="2"/>
    </row>
    <row r="294" spans="1:9" s="3" customFormat="1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Пшено шлифованное</v>
      </c>
      <c r="C294" s="20" t="str">
        <f t="array" ref="C294">IFERROR(INDEX('10. Свод Перечней'!$C$4:$C$529,SMALL(IF("ЗВ"='10. Свод Перечней'!$I$4:$Q$529,ROW('10. Свод Перечней'!$C$4:$C$529)-3,""),ROW()-6)),"")</f>
        <v>Пшено тип 3</v>
      </c>
      <c r="D294" s="20" t="str">
        <f>IFERROR(VLOOKUP(C294,'10. Свод Перечней'!C:H,2,0),"")</f>
        <v>10.61.32.114</v>
      </c>
      <c r="E294" s="20" t="str">
        <f>IFERROR(VLOOKUP(C294,'10. Свод Перечней'!C:H,3,0),"")</f>
        <v>003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4" s="20" t="str">
        <f>IF(LEN(IFERROR(VLOOKUP(C294,'10. Свод Перечней'!C:H,6,0),""))&gt;1,IFERROR(VLOOKUP(C294,'10. Свод Перечней'!C:H,6,0),""),"")</f>
        <v>10.61.32.114-00000003</v>
      </c>
      <c r="I294" s="2"/>
    </row>
    <row r="295" spans="1:9" s="3" customFormat="1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>Пшено шлифованное</v>
      </c>
      <c r="C295" s="20" t="str">
        <f t="array" ref="C295">IFERROR(INDEX('10. Свод Перечней'!$C$4:$C$529,SMALL(IF("ЗВ"='10. Свод Перечней'!$I$4:$Q$529,ROW('10. Свод Перечней'!$C$4:$C$529)-3,""),ROW()-6)),"")</f>
        <v>Пшено тип 4</v>
      </c>
      <c r="D295" s="20" t="str">
        <f>IFERROR(VLOOKUP(C295,'10. Свод Перечней'!C:H,2,0),"")</f>
        <v>10.61.32.114</v>
      </c>
      <c r="E295" s="20" t="str">
        <f>IFERROR(VLOOKUP(C295,'10. Свод Перечней'!C:H,3,0),"")</f>
        <v>004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5" s="20" t="str">
        <f>IF(LEN(IFERROR(VLOOKUP(C295,'10. Свод Перечней'!C:H,6,0),""))&gt;1,IFERROR(VLOOKUP(C295,'10. Свод Перечней'!C:H,6,0),""),"")</f>
        <v>10.61.32.114-00000003</v>
      </c>
      <c r="I295" s="2"/>
    </row>
    <row r="296" spans="1:9" s="3" customFormat="1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>Крупа ячневая № 1</v>
      </c>
      <c r="C296" s="20" t="str">
        <f t="array" ref="C296">IFERROR(INDEX('10. Свод Перечней'!$C$4:$C$529,SMALL(IF("ЗВ"='10. Свод Перечней'!$I$4:$Q$529,ROW('10. Свод Перечней'!$C$4:$C$529)-3,""),ROW()-6)),"")</f>
        <v>Крупа ячневая тип 1</v>
      </c>
      <c r="D296" s="20" t="str">
        <f>IFERROR(VLOOKUP(C296,'10. Свод Перечней'!C:H,2,0),"")</f>
        <v>10.61.32.115</v>
      </c>
      <c r="E296" s="20" t="str">
        <f>IFERROR(VLOOKUP(C296,'10. Свод Перечней'!C:H,3,0),"")</f>
        <v>001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96" s="20" t="str">
        <f>IF(LEN(IFERROR(VLOOKUP(C296,'10. Свод Перечней'!C:H,6,0),""))&gt;1,IFERROR(VLOOKUP(C296,'10. Свод Перечней'!C:H,6,0),""),"")</f>
        <v>10.61.32.115-00000003</v>
      </c>
      <c r="I296" s="2"/>
    </row>
    <row r="297" spans="1:9" s="3" customFormat="1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Крупа ячневая № 1</v>
      </c>
      <c r="C297" s="20" t="str">
        <f t="array" ref="C297">IFERROR(INDEX('10. Свод Перечней'!$C$4:$C$529,SMALL(IF("ЗВ"='10. Свод Перечней'!$I$4:$Q$529,ROW('10. Свод Перечней'!$C$4:$C$529)-3,""),ROW()-6)),"")</f>
        <v>Крупа ячневая тип 2</v>
      </c>
      <c r="D297" s="20" t="str">
        <f>IFERROR(VLOOKUP(C297,'10. Свод Перечней'!C:H,2,0),"")</f>
        <v>10.61.32.115</v>
      </c>
      <c r="E297" s="20" t="str">
        <f>IFERROR(VLOOKUP(C297,'10. Свод Перечней'!C:H,3,0),"")</f>
        <v>002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97" s="20" t="str">
        <f>IF(LEN(IFERROR(VLOOKUP(C297,'10. Свод Перечней'!C:H,6,0),""))&gt;1,IFERROR(VLOOKUP(C297,'10. Свод Перечней'!C:H,6,0),""),"")</f>
        <v>10.61.32.115-00000003</v>
      </c>
      <c r="I297" s="2"/>
    </row>
    <row r="298" spans="1:9" s="3" customFormat="1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Крупа ячменная перловая № 1</v>
      </c>
      <c r="C298" s="20" t="str">
        <f t="array" ref="C298">IFERROR(INDEX('10. Свод Перечней'!$C$4:$C$529,SMALL(IF("ЗВ"='10. Свод Перечней'!$I$4:$Q$529,ROW('10. Свод Перечней'!$C$4:$C$529)-3,""),ROW()-6)),"")</f>
        <v>Крупа перловая тип 1</v>
      </c>
      <c r="D298" s="20" t="str">
        <f>IFERROR(VLOOKUP(C298,'10. Свод Перечней'!C:H,2,0),"")</f>
        <v>10.61.32.116</v>
      </c>
      <c r="E298" s="20" t="str">
        <f>IFERROR(VLOOKUP(C298,'10. Свод Перечней'!C:H,3,0),"")</f>
        <v>001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8" s="20" t="str">
        <f>IF(LEN(IFERROR(VLOOKUP(C298,'10. Свод Перечней'!C:H,6,0),""))&gt;1,IFERROR(VLOOKUP(C298,'10. Свод Перечней'!C:H,6,0),""),"")</f>
        <v>10.61.32.116-00000005</v>
      </c>
      <c r="I298" s="2"/>
    </row>
    <row r="299" spans="1:9" s="3" customFormat="1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Крупа ячменная перловая № 1</v>
      </c>
      <c r="C299" s="20" t="str">
        <f t="array" ref="C299">IFERROR(INDEX('10. Свод Перечней'!$C$4:$C$529,SMALL(IF("ЗВ"='10. Свод Перечней'!$I$4:$Q$529,ROW('10. Свод Перечней'!$C$4:$C$529)-3,""),ROW()-6)),"")</f>
        <v>Крупа перловая тип 2</v>
      </c>
      <c r="D299" s="20" t="str">
        <f>IFERROR(VLOOKUP(C299,'10. Свод Перечней'!C:H,2,0),"")</f>
        <v>10.61.32.116</v>
      </c>
      <c r="E299" s="20" t="str">
        <f>IFERROR(VLOOKUP(C299,'10. Свод Перечней'!C:H,3,0),"")</f>
        <v>002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9" s="20" t="str">
        <f>IF(LEN(IFERROR(VLOOKUP(C299,'10. Свод Перечней'!C:H,6,0),""))&gt;1,IFERROR(VLOOKUP(C299,'10. Свод Перечней'!C:H,6,0),""),"")</f>
        <v>10.61.32.116-00000005</v>
      </c>
      <c r="I299" s="2"/>
    </row>
    <row r="300" spans="1:9" s="3" customFormat="1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Крупа кукурузная шлифованная 
№ 1</v>
      </c>
      <c r="C300" s="20" t="str">
        <f t="array" ref="C300">IFERROR(INDEX('10. Свод Перечней'!$C$4:$C$529,SMALL(IF("ЗВ"='10. Свод Перечней'!$I$4:$Q$529,ROW('10. Свод Перечней'!$C$4:$C$529)-3,""),ROW()-6)),"")</f>
        <v>Крупа кукурузная тип 1</v>
      </c>
      <c r="D300" s="20" t="str">
        <f>IFERROR(VLOOKUP(C300,'10. Свод Перечней'!C:H,2,0),"")</f>
        <v>10.61.32.117</v>
      </c>
      <c r="E300" s="20" t="str">
        <f>IFERROR(VLOOKUP(C300,'10. Свод Перечней'!C:H,3,0),"")</f>
        <v>002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0" s="20" t="str">
        <f>IF(LEN(IFERROR(VLOOKUP(C300,'10. Свод Перечней'!C:H,6,0),""))&gt;1,IFERROR(VLOOKUP(C300,'10. Свод Перечней'!C:H,6,0),""),"")</f>
        <v>10.61.32.117-00000003</v>
      </c>
      <c r="I300" s="2"/>
    </row>
    <row r="301" spans="1:9" s="3" customFormat="1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Крупа кукурузная шлифованная 
№ 1</v>
      </c>
      <c r="C301" s="20" t="str">
        <f t="array" ref="C301">IFERROR(INDEX('10. Свод Перечней'!$C$4:$C$529,SMALL(IF("ЗВ"='10. Свод Перечней'!$I$4:$Q$529,ROW('10. Свод Перечней'!$C$4:$C$529)-3,""),ROW()-6)),"")</f>
        <v>Крупа кукурузная тип 2</v>
      </c>
      <c r="D301" s="20" t="str">
        <f>IFERROR(VLOOKUP(C301,'10. Свод Перечней'!C:H,2,0),"")</f>
        <v>10.61.32.117</v>
      </c>
      <c r="E301" s="20" t="str">
        <f>IFERROR(VLOOKUP(C301,'10. Свод Перечней'!C:H,3,0),"")</f>
        <v>001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1" s="20" t="str">
        <f>IF(LEN(IFERROR(VLOOKUP(C301,'10. Свод Перечней'!C:H,6,0),""))&gt;1,IFERROR(VLOOKUP(C301,'10. Свод Перечней'!C:H,6,0),""),"")</f>
        <v>10.61.32.117-00000003</v>
      </c>
      <c r="I301" s="2"/>
    </row>
    <row r="302" spans="1:9" s="3" customFormat="1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Крупа кукурузная шлифованная 
№ 4</v>
      </c>
      <c r="C302" s="20" t="str">
        <f t="array" ref="C302">IFERROR(INDEX('10. Свод Перечней'!$C$4:$C$529,SMALL(IF("ЗВ"='10. Свод Перечней'!$I$4:$Q$529,ROW('10. Свод Перечней'!$C$4:$C$529)-3,""),ROW()-6)),"")</f>
        <v>Крупа кукурузная тип 3</v>
      </c>
      <c r="D302" s="20" t="str">
        <f>IFERROR(VLOOKUP(C302,'10. Свод Перечней'!C:H,2,0),"")</f>
        <v>10.61.32.117</v>
      </c>
      <c r="E302" s="20" t="str">
        <f>IFERROR(VLOOKUP(C302,'10. Свод Перечней'!C:H,3,0),"")</f>
        <v>003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2" s="20" t="str">
        <f>IF(LEN(IFERROR(VLOOKUP(C302,'10. Свод Перечней'!C:H,6,0),""))&gt;1,IFERROR(VLOOKUP(C302,'10. Свод Перечней'!C:H,6,0),""),"")</f>
        <v>10.61.32.117-00000003</v>
      </c>
      <c r="I302" s="2"/>
    </row>
    <row r="303" spans="1:9" s="3" customFormat="1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Крупа кукурузная шлифованная 
№ 4</v>
      </c>
      <c r="C303" s="20" t="str">
        <f t="array" ref="C303">IFERROR(INDEX('10. Свод Перечней'!$C$4:$C$529,SMALL(IF("ЗВ"='10. Свод Перечней'!$I$4:$Q$529,ROW('10. Свод Перечней'!$C$4:$C$529)-3,""),ROW()-6)),"")</f>
        <v>Крупа кукурузная тип 4</v>
      </c>
      <c r="D303" s="20" t="str">
        <f>IFERROR(VLOOKUP(C303,'10. Свод Перечней'!C:H,2,0),"")</f>
        <v>10.61.32.117</v>
      </c>
      <c r="E303" s="20" t="str">
        <f>IFERROR(VLOOKUP(C303,'10. Свод Перечней'!C:H,3,0),"")</f>
        <v>004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3" s="20" t="str">
        <f>IF(LEN(IFERROR(VLOOKUP(C303,'10. Свод Перечней'!C:H,6,0),""))&gt;1,IFERROR(VLOOKUP(C303,'10. Свод Перечней'!C:H,6,0),""),"")</f>
        <v>10.61.32.117-00000003</v>
      </c>
      <c r="I303" s="2"/>
    </row>
    <row r="304" spans="1:9" s="3" customFormat="1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Крупа кукурузная шлифованная 
№ 5</v>
      </c>
      <c r="C304" s="20" t="str">
        <f t="array" ref="C304">IFERROR(INDEX('10. Свод Перечней'!$C$4:$C$529,SMALL(IF("ЗВ"='10. Свод Перечней'!$I$4:$Q$529,ROW('10. Свод Перечней'!$C$4:$C$529)-3,""),ROW()-6)),"")</f>
        <v>Крупа кукурузная тип 5</v>
      </c>
      <c r="D304" s="20" t="str">
        <f>IFERROR(VLOOKUP(C304,'10. Свод Перечней'!C:H,2,0),"")</f>
        <v>10.61.32.117</v>
      </c>
      <c r="E304" s="20" t="str">
        <f>IFERROR(VLOOKUP(C304,'10. Свод Перечней'!C:H,3,0),"")</f>
        <v>005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4" s="20" t="str">
        <f>IF(LEN(IFERROR(VLOOKUP(C304,'10. Свод Перечней'!C:H,6,0),""))&gt;1,IFERROR(VLOOKUP(C304,'10. Свод Перечней'!C:H,6,0),""),"")</f>
        <v>10.61.32.117-00000003</v>
      </c>
      <c r="I304" s="2"/>
    </row>
    <row r="305" spans="1:9" s="3" customFormat="1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Крупа кукурузная шлифованная 
№ 5</v>
      </c>
      <c r="C305" s="20" t="str">
        <f t="array" ref="C305">IFERROR(INDEX('10. Свод Перечней'!$C$4:$C$529,SMALL(IF("ЗВ"='10. Свод Перечней'!$I$4:$Q$529,ROW('10. Свод Перечней'!$C$4:$C$529)-3,""),ROW()-6)),"")</f>
        <v>Крупа кукурузная тип 6</v>
      </c>
      <c r="D305" s="20" t="str">
        <f>IFERROR(VLOOKUP(C305,'10. Свод Перечней'!C:H,2,0),"")</f>
        <v>10.61.32.117</v>
      </c>
      <c r="E305" s="20" t="str">
        <f>IFERROR(VLOOKUP(C305,'10. Свод Перечней'!C:H,3,0),"")</f>
        <v>006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5" s="20" t="str">
        <f>IF(LEN(IFERROR(VLOOKUP(C305,'10. Свод Перечней'!C:H,6,0),""))&gt;1,IFERROR(VLOOKUP(C305,'10. Свод Перечней'!C:H,6,0),""),"")</f>
        <v>10.61.32.117-00000003</v>
      </c>
      <c r="I305" s="2"/>
    </row>
    <row r="306" spans="1:9" s="3" customFormat="1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Хлопья овсяные «Геркулес»</v>
      </c>
      <c r="C306" s="20" t="str">
        <f t="array" ref="C306">IFERROR(INDEX('10. Свод Перечней'!$C$4:$C$529,SMALL(IF("ЗВ"='10. Свод Перечней'!$I$4:$Q$529,ROW('10. Свод Перечней'!$C$4:$C$529)-3,""),ROW()-6)),"")</f>
        <v>Хлопья овсяные тип 1</v>
      </c>
      <c r="D306" s="20" t="str">
        <f>IFERROR(VLOOKUP(C306,'10. Свод Перечней'!C:H,2,0),"")</f>
        <v>10.61.33.111</v>
      </c>
      <c r="E306" s="20" t="str">
        <f>IFERROR(VLOOKUP(C306,'10. Свод Перечней'!C:H,3,0),"")</f>
        <v>001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6" s="20" t="str">
        <f>IF(LEN(IFERROR(VLOOKUP(C306,'10. Свод Перечней'!C:H,6,0),""))&gt;1,IFERROR(VLOOKUP(C306,'10. Свод Перечней'!C:H,6,0),""),"")</f>
        <v>10.61.33.111-00000003</v>
      </c>
      <c r="I306" s="2"/>
    </row>
    <row r="307" spans="1:9" s="3" customFormat="1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>Хлопья овсяные "Экстра" №1</v>
      </c>
      <c r="C307" s="20" t="str">
        <f t="array" ref="C307">IFERROR(INDEX('10. Свод Перечней'!$C$4:$C$529,SMALL(IF("ЗВ"='10. Свод Перечней'!$I$4:$Q$529,ROW('10. Свод Перечней'!$C$4:$C$529)-3,""),ROW()-6)),"")</f>
        <v>Хлопья овсяные тип 2</v>
      </c>
      <c r="D307" s="20" t="str">
        <f>IFERROR(VLOOKUP(C307,'10. Свод Перечней'!C:H,2,0),"")</f>
        <v>10.61.33.111</v>
      </c>
      <c r="E307" s="20" t="str">
        <f>IFERROR(VLOOKUP(C307,'10. Свод Перечней'!C:H,3,0),"")</f>
        <v>003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7" s="20" t="str">
        <f>IF(LEN(IFERROR(VLOOKUP(C307,'10. Свод Перечней'!C:H,6,0),""))&gt;1,IFERROR(VLOOKUP(C307,'10. Свод Перечней'!C:H,6,0),""),"")</f>
        <v>10.61.33.111-00000002</v>
      </c>
      <c r="I307" s="2"/>
    </row>
    <row r="308" spans="1:9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Хлопья овсяные "Экстра" №1</v>
      </c>
      <c r="C308" s="20" t="str">
        <f t="array" ref="C308">IFERROR(INDEX('10. Свод Перечней'!$C$4:$C$529,SMALL(IF("ЗВ"='10. Свод Перечней'!$I$4:$Q$529,ROW('10. Свод Перечней'!$C$4:$C$529)-3,""),ROW()-6)),"")</f>
        <v>Хлопья овсяные тип 3</v>
      </c>
      <c r="D308" s="20" t="str">
        <f>IFERROR(VLOOKUP(C308,'10. Свод Перечней'!C:H,2,0),"")</f>
        <v>10.61.33.111</v>
      </c>
      <c r="E308" s="20" t="str">
        <f>IFERROR(VLOOKUP(C308,'10. Свод Перечней'!C:H,3,0),"")</f>
        <v>002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8" s="20" t="str">
        <f>IF(LEN(IFERROR(VLOOKUP(C308,'10. Свод Перечней'!C:H,6,0),""))&gt;1,IFERROR(VLOOKUP(C308,'10. Свод Перечней'!C:H,6,0),""),"")</f>
        <v>10.61.33.111-00000002</v>
      </c>
      <c r="I308" s="2"/>
    </row>
    <row r="309" spans="1:9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>Хлопья овсяные «Геркулес»</v>
      </c>
      <c r="C309" s="20" t="str">
        <f t="array" ref="C309">IFERROR(INDEX('10. Свод Перечней'!$C$4:$C$529,SMALL(IF("ЗВ"='10. Свод Перечней'!$I$4:$Q$529,ROW('10. Свод Перечней'!$C$4:$C$529)-3,""),ROW()-6)),"")</f>
        <v>Хлопья овсяные тип 4</v>
      </c>
      <c r="D309" s="20" t="str">
        <f>IFERROR(VLOOKUP(C309,'10. Свод Перечней'!C:H,2,0),"")</f>
        <v>10.61.33.111</v>
      </c>
      <c r="E309" s="20" t="str">
        <f>IFERROR(VLOOKUP(C309,'10. Свод Перечней'!C:H,3,0),"")</f>
        <v>004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9" s="20" t="str">
        <f>IF(LEN(IFERROR(VLOOKUP(C309,'10. Свод Перечней'!C:H,6,0),""))&gt;1,IFERROR(VLOOKUP(C309,'10. Свод Перечней'!C:H,6,0),""),"")</f>
        <v>10.61.33.111-00000003</v>
      </c>
      <c r="I309" s="2"/>
    </row>
    <row r="310" spans="1:9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>Завтраки сухие. Хлопья пшеничные</v>
      </c>
      <c r="C310" s="20" t="str">
        <f t="array" ref="C310">IFERROR(INDEX('10. Свод Перечней'!$C$4:$C$529,SMALL(IF("ЗВ"='10. Свод Перечней'!$I$4:$Q$529,ROW('10. Свод Перечней'!$C$4:$C$529)-3,""),ROW()-6)),"")</f>
        <v>Завтраки сухие тип 2</v>
      </c>
      <c r="D310" s="20" t="str">
        <f>IFERROR(VLOOKUP(C310,'10. Свод Перечней'!C:H,2,0),"")</f>
        <v>10.61.33.113</v>
      </c>
      <c r="E310" s="20" t="str">
        <f>IFERROR(VLOOKUP(C310,'10. Свод Перечней'!C:H,3,0),"")</f>
        <v>001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310" s="20" t="str">
        <f>IF(LEN(IFERROR(VLOOKUP(C310,'10. Свод Перечней'!C:H,6,0),""))&gt;1,IFERROR(VLOOKUP(C310,'10. Свод Перечней'!C:H,6,0),""),"")</f>
        <v/>
      </c>
      <c r="I310" s="2"/>
    </row>
    <row r="311" spans="1:9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>Завтраки сухие. Хлопья кукурузные</v>
      </c>
      <c r="C311" s="20" t="str">
        <f t="array" ref="C311">IFERROR(INDEX('10. Свод Перечней'!$C$4:$C$529,SMALL(IF("ЗВ"='10. Свод Перечней'!$I$4:$Q$529,ROW('10. Свод Перечней'!$C$4:$C$529)-3,""),ROW()-6)),"")</f>
        <v>Завтраки сухие тип 1</v>
      </c>
      <c r="D311" s="20" t="str">
        <f>IFERROR(VLOOKUP(C311,'10. Свод Перечней'!C:H,2,0),"")</f>
        <v>10.61.33.115</v>
      </c>
      <c r="E311" s="20" t="str">
        <f>IFERROR(VLOOKUP(C311,'10. Свод Перечней'!C:H,3,0),"")</f>
        <v>001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311" s="20" t="str">
        <f>IF(LEN(IFERROR(VLOOKUP(C311,'10. Свод Перечней'!C:H,6,0),""))&gt;1,IFERROR(VLOOKUP(C311,'10. Свод Перечней'!C:H,6,0),""),"")</f>
        <v/>
      </c>
      <c r="I311" s="2"/>
    </row>
    <row r="312" spans="1:9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>Мюсли</v>
      </c>
      <c r="C312" s="20" t="str">
        <f t="array" ref="C312">IFERROR(INDEX('10. Свод Перечней'!$C$4:$C$529,SMALL(IF("ЗВ"='10. Свод Перечней'!$I$4:$Q$529,ROW('10. Свод Перечней'!$C$4:$C$529)-3,""),ROW()-6)),"")</f>
        <v>Мюсли тип 1</v>
      </c>
      <c r="D312" s="20" t="str">
        <f>IFERROR(VLOOKUP(C312,'10. Свод Перечней'!C:H,2,0),"")</f>
        <v>10.61.33.140</v>
      </c>
      <c r="E312" s="20" t="str">
        <f>IFERROR(VLOOKUP(C312,'10. Свод Перечней'!C:H,3,0),"")</f>
        <v>001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20" t="str">
        <f>IF(LEN(IFERROR(VLOOKUP(C312,'10. Свод Перечней'!C:H,6,0),""))&gt;1,IFERROR(VLOOKUP(C312,'10. Свод Перечней'!C:H,6,0),""),"")</f>
        <v/>
      </c>
      <c r="I312" s="2"/>
    </row>
    <row r="313" spans="1:9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 xml:space="preserve">Крахмал картофельный, </v>
      </c>
      <c r="C313" s="20" t="str">
        <f t="array" ref="C313">IFERROR(INDEX('10. Свод Перечней'!$C$4:$C$529,SMALL(IF("ЗВ"='10. Свод Перечней'!$I$4:$Q$529,ROW('10. Свод Перечней'!$C$4:$C$529)-3,""),ROW()-6)),"")</f>
        <v>Крахмалы, кроме модифицированных тип 1</v>
      </c>
      <c r="D313" s="20" t="str">
        <f>IFERROR(VLOOKUP(C313,'10. Свод Перечней'!C:H,2,0),"")</f>
        <v>10.62.11.111</v>
      </c>
      <c r="E313" s="20" t="str">
        <f>IFERROR(VLOOKUP(C313,'10. Свод Перечней'!C:H,3,0),"")</f>
        <v>001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13" s="20" t="str">
        <f>IF(LEN(IFERROR(VLOOKUP(C313,'10. Свод Перечней'!C:H,6,0),""))&gt;1,IFERROR(VLOOKUP(C313,'10. Свод Перечней'!C:H,6,0),""),"")</f>
        <v>10.62.11.110-00000010</v>
      </c>
      <c r="I313" s="2"/>
    </row>
    <row r="314" spans="1:9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 xml:space="preserve">Крахмал картофельный, </v>
      </c>
      <c r="C314" s="20" t="str">
        <f t="array" ref="C314">IFERROR(INDEX('10. Свод Перечней'!$C$4:$C$529,SMALL(IF("ЗВ"='10. Свод Перечней'!$I$4:$Q$529,ROW('10. Свод Перечней'!$C$4:$C$529)-3,""),ROW()-6)),"")</f>
        <v>Крахмалы, кроме модифицированных тип 2</v>
      </c>
      <c r="D314" s="20" t="str">
        <f>IFERROR(VLOOKUP(C314,'10. Свод Перечней'!C:H,2,0),"")</f>
        <v>10.62.11.111</v>
      </c>
      <c r="E314" s="20" t="str">
        <f>IFERROR(VLOOKUP(C314,'10. Свод Перечней'!C:H,3,0),"")</f>
        <v>002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14" s="20" t="str">
        <f>IF(LEN(IFERROR(VLOOKUP(C314,'10. Свод Перечней'!C:H,6,0),""))&gt;1,IFERROR(VLOOKUP(C314,'10. Свод Перечней'!C:H,6,0),""),"")</f>
        <v>10.62.11.110-00000010</v>
      </c>
      <c r="I314" s="2"/>
    </row>
    <row r="315" spans="1:9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Сироп шиповника</v>
      </c>
      <c r="C315" s="20" t="str">
        <f t="array" ref="C315">IFERROR(INDEX('10. Свод Перечней'!$C$4:$C$529,SMALL(IF("ЗВ"='10. Свод Перечней'!$I$4:$Q$529,ROW('10. Свод Перечней'!$C$4:$C$529)-3,""),ROW()-6)),"")</f>
        <v>Сироп шиповника тип 1</v>
      </c>
      <c r="D315" s="20" t="str">
        <f>IFERROR(VLOOKUP(C315,'10. Свод Перечней'!C:H,2,0),"")</f>
        <v>10.62.13.190</v>
      </c>
      <c r="E315" s="20" t="str">
        <f>IFERROR(VLOOKUP(C315,'10. Свод Перечней'!C:H,3,0),"")</f>
        <v>001</v>
      </c>
      <c r="F315" s="20" t="str">
        <f>IFERROR(VLOOKUP(C315,'10. Свод Перечней'!C:H,4,0),"")</f>
        <v>Л; ДМ3</v>
      </c>
      <c r="G315" s="9" t="str">
        <f>IFERROR(VLOOKUP(C315,'10.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20" t="str">
        <f>IF(LEN(IFERROR(VLOOKUP(C315,'10. Свод Перечней'!C:H,6,0),""))&gt;1,IFERROR(VLOOKUP(C315,'10. Свод Перечней'!C:H,6,0),""),"")</f>
        <v/>
      </c>
      <c r="I315" s="2"/>
    </row>
    <row r="316" spans="1:9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Масло кукурузное рафинированное дезодорированное</v>
      </c>
      <c r="C316" s="20" t="str">
        <f t="array" ref="C316">IFERROR(INDEX('10. Свод Перечней'!$C$4:$C$529,SMALL(IF("ЗВ"='10. Свод Перечней'!$I$4:$Q$529,ROW('10. Свод Перечней'!$C$4:$C$529)-3,""),ROW()-6)),"")</f>
        <v>Масло кукурузное тип 1</v>
      </c>
      <c r="D316" s="20" t="str">
        <f>IFERROR(VLOOKUP(C316,'10. Свод Перечней'!C:H,2,0),"")</f>
        <v>10.62.14.120</v>
      </c>
      <c r="E316" s="20" t="str">
        <f>IFERROR(VLOOKUP(C316,'10. Свод Перечней'!C:H,3,0),"")</f>
        <v>001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16" s="20" t="str">
        <f>IF(LEN(IFERROR(VLOOKUP(C316,'10. Свод Перечней'!C:H,6,0),""))&gt;1,IFERROR(VLOOKUP(C316,'10. Свод Перечней'!C:H,6,0),""),"")</f>
        <v/>
      </c>
      <c r="I316" s="2"/>
    </row>
    <row r="317" spans="1:9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 xml:space="preserve">Хлеб ржаной </v>
      </c>
      <c r="C317" s="20" t="str">
        <f t="array" ref="C317">IFERROR(INDEX('10. Свод Перечней'!$C$4:$C$529,SMALL(IF("ЗВ"='10. Свод Перечней'!$I$4:$Q$529,ROW('10. Свод Перечней'!$C$4:$C$529)-3,""),ROW()-6)),"")</f>
        <v>Хлеб недлительного хранения тип 1</v>
      </c>
      <c r="D317" s="20" t="str">
        <f>IFERROR(VLOOKUP(C317,'10. Свод Перечней'!C:H,2,0),"")</f>
        <v>10.71.11.112</v>
      </c>
      <c r="E317" s="20" t="str">
        <f>IFERROR(VLOOKUP(C317,'10. Свод Перечней'!C:H,3,0),"")</f>
        <v>002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17" s="20" t="str">
        <f>IF(LEN(IFERROR(VLOOKUP(C317,'10. Свод Перечней'!C:H,6,0),""))&gt;1,IFERROR(VLOOKUP(C317,'10. Свод Перечней'!C:H,6,0),""),"")</f>
        <v>10.71.11.110-00000003</v>
      </c>
      <c r="I317" s="2"/>
    </row>
    <row r="318" spans="1:9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 xml:space="preserve">Хлеб ржаной </v>
      </c>
      <c r="C318" s="20" t="str">
        <f t="array" ref="C318">IFERROR(INDEX('10. Свод Перечней'!$C$4:$C$529,SMALL(IF("ЗВ"='10. Свод Перечней'!$I$4:$Q$529,ROW('10. Свод Перечней'!$C$4:$C$529)-3,""),ROW()-6)),"")</f>
        <v>Хлеб недлительного хранения тип 2</v>
      </c>
      <c r="D318" s="20" t="str">
        <f>IFERROR(VLOOKUP(C318,'10. Свод Перечней'!C:H,2,0),"")</f>
        <v>10.71.11.112</v>
      </c>
      <c r="E318" s="20" t="str">
        <f>IFERROR(VLOOKUP(C318,'10. Свод Перечней'!C:H,3,0),"")</f>
        <v>004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18" s="20" t="str">
        <f>IF(LEN(IFERROR(VLOOKUP(C318,'10. Свод Перечней'!C:H,6,0),""))&gt;1,IFERROR(VLOOKUP(C318,'10. Свод Перечней'!C:H,6,0),""),"")</f>
        <v>10.71.11.110-00000003</v>
      </c>
      <c r="I318" s="2"/>
    </row>
    <row r="319" spans="1:9" s="3" customFormat="1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 xml:space="preserve">Хлеб ржано-пшеничный обогащенный микронутриентами </v>
      </c>
      <c r="C319" s="20" t="str">
        <f t="array" ref="C319">IFERROR(INDEX('10. Свод Перечней'!$C$4:$C$529,SMALL(IF("ЗВ"='10. Свод Перечней'!$I$4:$Q$529,ROW('10. Свод Перечней'!$C$4:$C$529)-3,""),ROW()-6)),"")</f>
        <v>Хлеб недлительного хранения тип 3</v>
      </c>
      <c r="D319" s="20" t="str">
        <f>IFERROR(VLOOKUP(C319,'10. Свод Перечней'!C:H,2,0),"")</f>
        <v>10.71.11.112</v>
      </c>
      <c r="E319" s="20" t="str">
        <f>IFERROR(VLOOKUP(C319,'10. Свод Перечней'!C:H,3,0),"")</f>
        <v>001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19" s="20" t="str">
        <f>IF(LEN(IFERROR(VLOOKUP(C319,'10. Свод Перечней'!C:H,6,0),""))&gt;1,IFERROR(VLOOKUP(C319,'10. Свод Перечней'!C:H,6,0),""),"")</f>
        <v>10.71.11.110-00000002</v>
      </c>
      <c r="I319" s="2"/>
    </row>
    <row r="320" spans="1:9" s="3" customFormat="1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 xml:space="preserve">Хлеб ржано-пшеничный </v>
      </c>
      <c r="C320" s="20" t="str">
        <f t="array" ref="C320">IFERROR(INDEX('10. Свод Перечней'!$C$4:$C$529,SMALL(IF("ЗВ"='10. Свод Перечней'!$I$4:$Q$529,ROW('10. Свод Перечней'!$C$4:$C$529)-3,""),ROW()-6)),"")</f>
        <v>Хлеб недлительного хранения тип 4</v>
      </c>
      <c r="D320" s="20" t="str">
        <f>IFERROR(VLOOKUP(C320,'10. Свод Перечней'!C:H,2,0),"")</f>
        <v>10.71.11.112</v>
      </c>
      <c r="E320" s="20" t="str">
        <f>IFERROR(VLOOKUP(C320,'10. Свод Перечней'!C:H,3,0),"")</f>
        <v>003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320" s="20" t="str">
        <f>IF(LEN(IFERROR(VLOOKUP(C320,'10. Свод Перечней'!C:H,6,0),""))&gt;1,IFERROR(VLOOKUP(C320,'10. Свод Перечней'!C:H,6,0),""),"")</f>
        <v>10.71.11.110-00000002</v>
      </c>
      <c r="I320" s="2"/>
    </row>
    <row r="321" spans="1:9" s="3" customFormat="1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 xml:space="preserve">Батон нарезной из муки высшего сорта </v>
      </c>
      <c r="C321" s="20" t="str">
        <f t="array" ref="C321">IFERROR(INDEX('10. Свод Перечней'!$C$4:$C$529,SMALL(IF("ЗВ"='10. Свод Перечней'!$I$4:$Q$529,ROW('10. Свод Перечней'!$C$4:$C$529)-3,""),ROW()-6)),"")</f>
        <v>Батон нарезной тип 2</v>
      </c>
      <c r="D321" s="20" t="str">
        <f>IFERROR(VLOOKUP(C321,'10. Свод Перечней'!C:H,2,0),"")</f>
        <v>10.71.11.121</v>
      </c>
      <c r="E321" s="20" t="str">
        <f>IFERROR(VLOOKUP(C321,'10. Свод Перечней'!C:H,3,0),"")</f>
        <v>001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21" s="20" t="str">
        <f>IF(LEN(IFERROR(VLOOKUP(C321,'10. Свод Перечней'!C:H,6,0),""))&gt;1,IFERROR(VLOOKUP(C321,'10. Свод Перечней'!C:H,6,0),""),"")</f>
        <v/>
      </c>
      <c r="I321" s="2"/>
    </row>
    <row r="322" spans="1:9" s="3" customFormat="1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 xml:space="preserve">Батон нарезной из муки высшего сорта с микронутриентами, витаминами </v>
      </c>
      <c r="C322" s="20" t="str">
        <f t="array" ref="C322">IFERROR(INDEX('10. Свод Перечней'!$C$4:$C$529,SMALL(IF("ЗВ"='10. Свод Перечней'!$I$4:$Q$529,ROW('10. Свод Перечней'!$C$4:$C$529)-3,""),ROW()-6)),"")</f>
        <v>Батон нарезной тип 1</v>
      </c>
      <c r="D322" s="20" t="str">
        <f>IFERROR(VLOOKUP(C322,'10. Свод Перечней'!C:H,2,0),"")</f>
        <v>10.71.11.179</v>
      </c>
      <c r="E322" s="20" t="str">
        <f>IFERROR(VLOOKUP(C322,'10. Свод Перечней'!C:H,3,0),"")</f>
        <v>001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22" s="20" t="str">
        <f>IF(LEN(IFERROR(VLOOKUP(C322,'10. Свод Перечней'!C:H,6,0),""))&gt;1,IFERROR(VLOOKUP(C322,'10. Свод Перечней'!C:H,6,0),""),"")</f>
        <v/>
      </c>
      <c r="I322" s="2"/>
    </row>
    <row r="323" spans="1:9" s="3" customFormat="1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Кондитерские изделия, обогащенные витаминно-минеральными комплексами</v>
      </c>
      <c r="C323" s="20" t="str">
        <f t="array" ref="C323">IFERROR(INDEX('10. Свод Перечней'!$C$4:$C$529,SMALL(IF("ЗВ"='10. Свод Перечней'!$I$4:$Q$529,ROW('10. Свод Перечней'!$C$4:$C$529)-3,""),ROW()-6)),"")</f>
        <v>Кондитерские изделия тип 1</v>
      </c>
      <c r="D323" s="20" t="str">
        <f>IFERROR(VLOOKUP(C323,'10. Свод Перечней'!C:H,2,0),"")</f>
        <v>10.71.11.179</v>
      </c>
      <c r="E323" s="20" t="str">
        <f>IFERROR(VLOOKUP(C323,'10. Свод Перечней'!C:H,3,0),"")</f>
        <v>004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20" t="str">
        <f>IF(LEN(IFERROR(VLOOKUP(C323,'10. Свод Перечней'!C:H,6,0),""))&gt;1,IFERROR(VLOOKUP(C323,'10. Свод Перечней'!C:H,6,0),""),"")</f>
        <v/>
      </c>
      <c r="I323" s="2"/>
    </row>
    <row r="324" spans="1:9" s="3" customFormat="1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Кондитерские изделия, обогащенные витаминно-минеральными комплексами</v>
      </c>
      <c r="C324" s="20" t="str">
        <f t="array" ref="C324">IFERROR(INDEX('10. Свод Перечней'!$C$4:$C$529,SMALL(IF("ЗВ"='10. Свод Перечней'!$I$4:$Q$529,ROW('10. Свод Перечней'!$C$4:$C$529)-3,""),ROW()-6)),"")</f>
        <v>Кондитерские изделия тип 2</v>
      </c>
      <c r="D324" s="20" t="str">
        <f>IFERROR(VLOOKUP(C324,'10. Свод Перечней'!C:H,2,0),"")</f>
        <v>10.71.11.179</v>
      </c>
      <c r="E324" s="20" t="str">
        <f>IFERROR(VLOOKUP(C324,'10. Свод Перечней'!C:H,3,0),"")</f>
        <v>003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4" s="20" t="str">
        <f>IF(LEN(IFERROR(VLOOKUP(C324,'10. Свод Перечней'!C:H,6,0),""))&gt;1,IFERROR(VLOOKUP(C324,'10. Свод Перечней'!C:H,6,0),""),"")</f>
        <v/>
      </c>
      <c r="I324" s="2"/>
    </row>
    <row r="325" spans="1:9" s="3" customFormat="1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>Кондитерские изделия</v>
      </c>
      <c r="C325" s="20" t="str">
        <f t="array" ref="C325">IFERROR(INDEX('10. Свод Перечней'!$C$4:$C$529,SMALL(IF("ЗВ"='10. Свод Перечней'!$I$4:$Q$529,ROW('10. Свод Перечней'!$C$4:$C$529)-3,""),ROW()-6)),"")</f>
        <v>Кондитерские изделия тип 3</v>
      </c>
      <c r="D325" s="20" t="str">
        <f>IFERROR(VLOOKUP(C325,'10. Свод Перечней'!C:H,2,0),"")</f>
        <v>10.71.11.179</v>
      </c>
      <c r="E325" s="20" t="str">
        <f>IFERROR(VLOOKUP(C325,'10. Свод Перечней'!C:H,3,0),"")</f>
        <v>005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5" s="20" t="str">
        <f>IF(LEN(IFERROR(VLOOKUP(C325,'10. Свод Перечней'!C:H,6,0),""))&gt;1,IFERROR(VLOOKUP(C325,'10. Свод Перечней'!C:H,6,0),""),"")</f>
        <v/>
      </c>
      <c r="I325" s="2"/>
    </row>
    <row r="326" spans="1:9" s="3" customFormat="1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>Кондитерские изделия</v>
      </c>
      <c r="C326" s="20" t="str">
        <f t="array" ref="C326">IFERROR(INDEX('10. Свод Перечней'!$C$4:$C$529,SMALL(IF("ЗВ"='10. Свод Перечней'!$I$4:$Q$529,ROW('10. Свод Перечней'!$C$4:$C$529)-3,""),ROW()-6)),"")</f>
        <v>Кондитерские изделия тип 4</v>
      </c>
      <c r="D326" s="20" t="str">
        <f>IFERROR(VLOOKUP(C326,'10. Свод Перечней'!C:H,2,0),"")</f>
        <v>10.71.11.179</v>
      </c>
      <c r="E326" s="20" t="str">
        <f>IFERROR(VLOOKUP(C326,'10. Свод Перечней'!C:H,3,0),"")</f>
        <v>006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6" s="20" t="str">
        <f>IF(LEN(IFERROR(VLOOKUP(C326,'10. Свод Перечней'!C:H,6,0),""))&gt;1,IFERROR(VLOOKUP(C326,'10. Свод Перечней'!C:H,6,0),""),"")</f>
        <v/>
      </c>
      <c r="I326" s="2"/>
    </row>
    <row r="327" spans="1:9" s="3" customFormat="1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>Изделия хлебобулочные бараночные (баранки, сушки, бублики)</v>
      </c>
      <c r="C327" s="20" t="str">
        <f t="array" ref="C327">IFERROR(INDEX('10. Свод Перечней'!$C$4:$C$529,SMALL(IF("ЗВ"='10. Свод Перечней'!$I$4:$Q$529,ROW('10. Свод Перечней'!$C$4:$C$529)-3,""),ROW()-6)),"")</f>
        <v>Изделия бараночные тип 1</v>
      </c>
      <c r="D327" s="20" t="str">
        <f>IFERROR(VLOOKUP(C327,'10. Свод Перечней'!C:H,2,0),"")</f>
        <v>10.72.11.110</v>
      </c>
      <c r="E327" s="20" t="str">
        <f>IFERROR(VLOOKUP(C327,'10. Свод Перечней'!C:H,3,0),"")</f>
        <v>001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7" s="20" t="str">
        <f>IF(LEN(IFERROR(VLOOKUP(C327,'10. Свод Перечней'!C:H,6,0),""))&gt;1,IFERROR(VLOOKUP(C327,'10. Свод Перечней'!C:H,6,0),""),"")</f>
        <v>10.72.11.110-00000001, 10.72.11.110-00000002, 10.72.11.110-00000003</v>
      </c>
      <c r="I327" s="2"/>
    </row>
    <row r="328" spans="1:9" s="3" customFormat="1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Изделия хлебобулочные бараночные (баранки, сушки, бублики)</v>
      </c>
      <c r="C328" s="20" t="str">
        <f t="array" ref="C328">IFERROR(INDEX('10. Свод Перечней'!$C$4:$C$529,SMALL(IF("ЗВ"='10. Свод Перечней'!$I$4:$Q$529,ROW('10. Свод Перечней'!$C$4:$C$529)-3,""),ROW()-6)),"")</f>
        <v>Изделия бараночные тип 2</v>
      </c>
      <c r="D328" s="20" t="str">
        <f>IFERROR(VLOOKUP(C328,'10. Свод Перечней'!C:H,2,0),"")</f>
        <v>10.72.11.110</v>
      </c>
      <c r="E328" s="20" t="str">
        <f>IFERROR(VLOOKUP(C328,'10. Свод Перечней'!C:H,3,0),"")</f>
        <v>002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8" s="20" t="str">
        <f>IF(LEN(IFERROR(VLOOKUP(C328,'10. Свод Перечней'!C:H,6,0),""))&gt;1,IFERROR(VLOOKUP(C328,'10. Свод Перечней'!C:H,6,0),""),"")</f>
        <v>10.72.11.110-00000001, 10.72.11.110-00000002, 10.72.11.110-00000003</v>
      </c>
      <c r="I328" s="2"/>
    </row>
    <row r="329" spans="1:9" s="3" customFormat="1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>Изделия хлебобулочные бараночные (баранки, сушки, бублики) в ассортименте</v>
      </c>
      <c r="C329" s="20" t="str">
        <f t="array" ref="C329">IFERROR(INDEX('10. Свод Перечней'!$C$4:$C$529,SMALL(IF("ЗВ"='10. Свод Перечней'!$I$4:$Q$529,ROW('10. Свод Перечней'!$C$4:$C$529)-3,""),ROW()-6)),"")</f>
        <v>Изделия бараночные тип 3</v>
      </c>
      <c r="D329" s="20" t="str">
        <f>IFERROR(VLOOKUP(C329,'10. Свод Перечней'!C:H,2,0),"")</f>
        <v>10.72.11.110</v>
      </c>
      <c r="E329" s="20" t="str">
        <f>IFERROR(VLOOKUP(C329,'10. Свод Перечней'!C:H,3,0),"")</f>
        <v>003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20" t="str">
        <f>IF(LEN(IFERROR(VLOOKUP(C329,'10. Свод Перечней'!C:H,6,0),""))&gt;1,IFERROR(VLOOKUP(C329,'10. Свод Перечней'!C:H,6,0),""),"")</f>
        <v>10.72.11.110-00000001, 10.72.11.110-00000002, 10.72.11.110-00000003</v>
      </c>
      <c r="I329" s="2"/>
    </row>
    <row r="330" spans="1:9" s="3" customFormat="1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>Изделия хлебобулочные бараночные (баранки, сушки, бублики) в ассортименте</v>
      </c>
      <c r="C330" s="20" t="str">
        <f t="array" ref="C330">IFERROR(INDEX('10. Свод Перечней'!$C$4:$C$529,SMALL(IF("ЗВ"='10. Свод Перечней'!$I$4:$Q$529,ROW('10. Свод Перечней'!$C$4:$C$529)-3,""),ROW()-6)),"")</f>
        <v>Изделия бараночные тип 4</v>
      </c>
      <c r="D330" s="20" t="str">
        <f>IFERROR(VLOOKUP(C330,'10. Свод Перечней'!C:H,2,0),"")</f>
        <v>10.72.11.110</v>
      </c>
      <c r="E330" s="20" t="str">
        <f>IFERROR(VLOOKUP(C330,'10. Свод Перечней'!C:H,3,0),"")</f>
        <v>004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30" s="20" t="str">
        <f>IF(LEN(IFERROR(VLOOKUP(C330,'10. Свод Перечней'!C:H,6,0),""))&gt;1,IFERROR(VLOOKUP(C330,'10. Свод Перечней'!C:H,6,0),""),"")</f>
        <v>10.72.11.110-00000001, 10.72.11.110-00000002, 10.72.11.110-00000003</v>
      </c>
      <c r="I330" s="2"/>
    </row>
    <row r="331" spans="1:9" s="3" customFormat="1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Сухари сдобные пшеничные в ассортименте, из муки пшеничной хлебопекарной высшего сорта</v>
      </c>
      <c r="C331" s="20" t="str">
        <f t="array" ref="C331">IFERROR(INDEX('10. Свод Перечней'!$C$4:$C$529,SMALL(IF("ЗВ"='10. Свод Перечней'!$I$4:$Q$529,ROW('10. Свод Перечней'!$C$4:$C$529)-3,""),ROW()-6)),"")</f>
        <v>Изделия сухарные тип 1</v>
      </c>
      <c r="D331" s="20" t="str">
        <f>IFERROR(VLOOKUP(C331,'10. Свод Перечней'!C:H,2,0),"")</f>
        <v>10.72.11.120</v>
      </c>
      <c r="E331" s="20" t="str">
        <f>IFERROR(VLOOKUP(C331,'10. Свод Перечней'!C:H,3,0),"")</f>
        <v>003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1" s="20" t="str">
        <f>IF(LEN(IFERROR(VLOOKUP(C331,'10. Свод Перечней'!C:H,6,0),""))&gt;1,IFERROR(VLOOKUP(C331,'10. Свод Перечней'!C:H,6,0),""),"")</f>
        <v>10.72.11.120-00000001</v>
      </c>
      <c r="I331" s="2"/>
    </row>
    <row r="332" spans="1:9" s="3" customFormat="1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Сухари сдобные пшеничные в ассортименте, из муки пшеничной хлебопекарной высшего сорта</v>
      </c>
      <c r="C332" s="20" t="str">
        <f t="array" ref="C332">IFERROR(INDEX('10. Свод Перечней'!$C$4:$C$529,SMALL(IF("ЗВ"='10. Свод Перечней'!$I$4:$Q$529,ROW('10. Свод Перечней'!$C$4:$C$529)-3,""),ROW()-6)),"")</f>
        <v>Изделия сухарные тип 2</v>
      </c>
      <c r="D332" s="20" t="str">
        <f>IFERROR(VLOOKUP(C332,'10. Свод Перечней'!C:H,2,0),"")</f>
        <v>10.72.11.120</v>
      </c>
      <c r="E332" s="20" t="str">
        <f>IFERROR(VLOOKUP(C332,'10. Свод Перечней'!C:H,3,0),"")</f>
        <v>002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2" s="20" t="str">
        <f>IF(LEN(IFERROR(VLOOKUP(C332,'10. Свод Перечней'!C:H,6,0),""))&gt;1,IFERROR(VLOOKUP(C332,'10. Свод Перечней'!C:H,6,0),""),"")</f>
        <v>10.72.11.120-00000001</v>
      </c>
      <c r="I332" s="2"/>
    </row>
    <row r="333" spans="1:9" s="3" customFormat="1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>Сухари панировочные</v>
      </c>
      <c r="C333" s="20" t="str">
        <f t="array" ref="C333">IFERROR(INDEX('10. Свод Перечней'!$C$4:$C$529,SMALL(IF("ЗВ"='10. Свод Перечней'!$I$4:$Q$529,ROW('10. Свод Перечней'!$C$4:$C$529)-3,""),ROW()-6)),"")</f>
        <v>Сухари панировочные тип 1</v>
      </c>
      <c r="D333" s="20" t="str">
        <f>IFERROR(VLOOKUP(C333,'10. Свод Перечней'!C:H,2,0),"")</f>
        <v>10.72.11.120</v>
      </c>
      <c r="E333" s="20" t="str">
        <f>IFERROR(VLOOKUP(C333,'10. Свод Перечней'!C:H,3,0),"")</f>
        <v>001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20" t="str">
        <f>IF(LEN(IFERROR(VLOOKUP(C333,'10. Свод Перечней'!C:H,6,0),""))&gt;1,IFERROR(VLOOKUP(C333,'10. Свод Перечней'!C:H,6,0),""),"")</f>
        <v>10.72.11.120-00000008, 10.72.11.120-00000007, 10.72.11.120-00000006, 10.72.11.120-00000005</v>
      </c>
      <c r="I333" s="2"/>
    </row>
    <row r="334" spans="1:9" s="3" customFormat="1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Палочки хлебные</v>
      </c>
      <c r="C334" s="20" t="str">
        <f t="array" ref="C334">IFERROR(INDEX('10. Свод Перечней'!$C$4:$C$529,SMALL(IF("ЗВ"='10. Свод Перечней'!$I$4:$Q$529,ROW('10. Свод Перечней'!$C$4:$C$529)-3,""),ROW()-6)),"")</f>
        <v>Палочки хлебные тип 1</v>
      </c>
      <c r="D334" s="20" t="str">
        <f>IFERROR(VLOOKUP(C334,'10. Свод Перечней'!C:H,2,0),"")</f>
        <v>10.72.11.150</v>
      </c>
      <c r="E334" s="20" t="str">
        <f>IFERROR(VLOOKUP(C334,'10. Свод Перечней'!C:H,3,0),"")</f>
        <v>001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334" s="20" t="str">
        <f>IF(LEN(IFERROR(VLOOKUP(C334,'10. Свод Перечней'!C:H,6,0),""))&gt;1,IFERROR(VLOOKUP(C334,'10. Свод Перечней'!C:H,6,0),""),"")</f>
        <v>10.72.11.150-00000001</v>
      </c>
      <c r="I334" s="2"/>
    </row>
    <row r="335" spans="1:9" s="3" customFormat="1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Пряники заварные глазированные без начинки в ассортименте</v>
      </c>
      <c r="C335" s="20" t="str">
        <f t="array" ref="C335">IFERROR(INDEX('10. Свод Перечней'!$C$4:$C$529,SMALL(IF("ЗВ"='10. Свод Перечней'!$I$4:$Q$529,ROW('10. Свод Перечней'!$C$4:$C$529)-3,""),ROW()-6)),"")</f>
        <v>Пряники тип 1</v>
      </c>
      <c r="D335" s="20" t="str">
        <f>IFERROR(VLOOKUP(C335,'10. Свод Перечней'!C:H,2,0),"")</f>
        <v>10.72.12.112</v>
      </c>
      <c r="E335" s="20" t="str">
        <f>IFERROR(VLOOKUP(C335,'10. Свод Перечней'!C:H,3,0),"")</f>
        <v>001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5" s="20" t="str">
        <f>IF(LEN(IFERROR(VLOOKUP(C335,'10. Свод Перечней'!C:H,6,0),""))&gt;1,IFERROR(VLOOKUP(C335,'10. Свод Перечней'!C:H,6,0),""),"")</f>
        <v>10.72.12.112-00000001</v>
      </c>
      <c r="I335" s="2"/>
    </row>
    <row r="336" spans="1:9" s="3" customFormat="1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>Пряники заварные глазированные без начинки в ассортименте</v>
      </c>
      <c r="C336" s="20" t="str">
        <f t="array" ref="C336">IFERROR(INDEX('10. Свод Перечней'!$C$4:$C$529,SMALL(IF("ЗВ"='10. Свод Перечней'!$I$4:$Q$529,ROW('10. Свод Перечней'!$C$4:$C$529)-3,""),ROW()-6)),"")</f>
        <v>Пряники тип 2</v>
      </c>
      <c r="D336" s="20" t="str">
        <f>IFERROR(VLOOKUP(C336,'10. Свод Перечней'!C:H,2,0),"")</f>
        <v>10.72.12.112</v>
      </c>
      <c r="E336" s="20" t="str">
        <f>IFERROR(VLOOKUP(C336,'10. Свод Перечней'!C:H,3,0),"")</f>
        <v>002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20" t="str">
        <f>IF(LEN(IFERROR(VLOOKUP(C336,'10. Свод Перечней'!C:H,6,0),""))&gt;1,IFERROR(VLOOKUP(C336,'10. Свод Перечней'!C:H,6,0),""),"")</f>
        <v>10.72.12.112-00000001</v>
      </c>
      <c r="I336" s="2"/>
    </row>
    <row r="337" spans="1:9" s="3" customFormat="1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Пряники заварные глазированные с начинкой в ассортименте</v>
      </c>
      <c r="C337" s="20" t="str">
        <f t="array" ref="C337">IFERROR(INDEX('10. Свод Перечней'!$C$4:$C$529,SMALL(IF("ЗВ"='10. Свод Перечней'!$I$4:$Q$529,ROW('10. Свод Перечней'!$C$4:$C$529)-3,""),ROW()-6)),"")</f>
        <v>Пряники тип 3</v>
      </c>
      <c r="D337" s="20" t="str">
        <f>IFERROR(VLOOKUP(C337,'10. Свод Перечней'!C:H,2,0),"")</f>
        <v>10.72.12.112</v>
      </c>
      <c r="E337" s="20" t="str">
        <f>IFERROR(VLOOKUP(C337,'10. Свод Перечней'!C:H,3,0),"")</f>
        <v>003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20" t="str">
        <f>IF(LEN(IFERROR(VLOOKUP(C337,'10. Свод Перечней'!C:H,6,0),""))&gt;1,IFERROR(VLOOKUP(C337,'10. Свод Перечней'!C:H,6,0),""),"")</f>
        <v>10.72.12.112-00000001</v>
      </c>
      <c r="I337" s="2"/>
    </row>
    <row r="338" spans="1:9" s="3" customFormat="1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Пряники заварные глазированные с начинкой в ассортименте</v>
      </c>
      <c r="C338" s="20" t="str">
        <f t="array" ref="C338">IFERROR(INDEX('10. Свод Перечней'!$C$4:$C$529,SMALL(IF("ЗВ"='10. Свод Перечней'!$I$4:$Q$529,ROW('10. Свод Перечней'!$C$4:$C$529)-3,""),ROW()-6)),"")</f>
        <v>Пряники тип 4</v>
      </c>
      <c r="D338" s="20" t="str">
        <f>IFERROR(VLOOKUP(C338,'10. Свод Перечней'!C:H,2,0),"")</f>
        <v>10.72.12.112</v>
      </c>
      <c r="E338" s="20" t="str">
        <f>IFERROR(VLOOKUP(C338,'10. Свод Перечней'!C:H,3,0),"")</f>
        <v>006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20" t="str">
        <f>IF(LEN(IFERROR(VLOOKUP(C338,'10. Свод Перечней'!C:H,6,0),""))&gt;1,IFERROR(VLOOKUP(C338,'10. Свод Перечней'!C:H,6,0),""),"")</f>
        <v>10.72.12.112-00000001</v>
      </c>
      <c r="I338" s="2"/>
    </row>
    <row r="339" spans="1:9" s="3" customFormat="1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Кексы в ассортименте</v>
      </c>
      <c r="C339" s="20" t="str">
        <f t="array" ref="C339">IFERROR(INDEX('10. Свод Перечней'!$C$4:$C$529,SMALL(IF("ЗВ"='10. Свод Перечней'!$I$4:$Q$529,ROW('10. Свод Перечней'!$C$4:$C$529)-3,""),ROW()-6)),"")</f>
        <v>Кекс тип 1</v>
      </c>
      <c r="D339" s="20" t="str">
        <f>IFERROR(VLOOKUP(C339,'10. Свод Перечней'!C:H,2,0),"")</f>
        <v>10.72.12.114</v>
      </c>
      <c r="E339" s="20" t="str">
        <f>IFERROR(VLOOKUP(C339,'10. Свод Перечней'!C:H,3,0),"")</f>
        <v>001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39" s="20" t="str">
        <f>IF(LEN(IFERROR(VLOOKUP(C339,'10. Свод Перечней'!C:H,6,0),""))&gt;1,IFERROR(VLOOKUP(C339,'10. Свод Перечней'!C:H,6,0),""),"")</f>
        <v>10.72.12.114-00000001</v>
      </c>
      <c r="I339" s="2"/>
    </row>
    <row r="340" spans="1:9" s="3" customFormat="1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 xml:space="preserve">Печенье сахарное в ассортименте </v>
      </c>
      <c r="C340" s="20" t="str">
        <f t="array" ref="C340">IFERROR(INDEX('10. Свод Перечней'!$C$4:$C$529,SMALL(IF("ЗВ"='10. Свод Перечней'!$I$4:$Q$529,ROW('10. Свод Перечней'!$C$4:$C$529)-3,""),ROW()-6)),"")</f>
        <v>Печенье сладкое тип 2</v>
      </c>
      <c r="D340" s="20" t="str">
        <f>IFERROR(VLOOKUP(C340,'10. Свод Перечней'!C:H,2,0),"")</f>
        <v>10.72.12.120</v>
      </c>
      <c r="E340" s="20" t="str">
        <f>IFERROR(VLOOKUP(C340,'10. Свод Перечней'!C:H,3,0),"")</f>
        <v>005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340" s="20" t="str">
        <f>IF(LEN(IFERROR(VLOOKUP(C340,'10. Свод Перечней'!C:H,6,0),""))&gt;1,IFERROR(VLOOKUP(C340,'10. Свод Перечней'!C:H,6,0),""),"")</f>
        <v>10.72.12.120-00000002</v>
      </c>
      <c r="I340" s="2"/>
    </row>
    <row r="341" spans="1:9" s="3" customFormat="1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 xml:space="preserve">Печенье сахарное в ассортименте </v>
      </c>
      <c r="C341" s="20" t="str">
        <f t="array" ref="C341">IFERROR(INDEX('10. Свод Перечней'!$C$4:$C$529,SMALL(IF("ЗВ"='10. Свод Перечней'!$I$4:$Q$529,ROW('10. Свод Перечней'!$C$4:$C$529)-3,""),ROW()-6)),"")</f>
        <v>Печенье сладкое тип 3</v>
      </c>
      <c r="D341" s="20" t="str">
        <f>IFERROR(VLOOKUP(C341,'10. Свод Перечней'!C:H,2,0),"")</f>
        <v>10.72.12.120</v>
      </c>
      <c r="E341" s="20" t="str">
        <f>IFERROR(VLOOKUP(C341,'10. Свод Перечней'!C:H,3,0),"")</f>
        <v>006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1" s="20" t="str">
        <f>IF(LEN(IFERROR(VLOOKUP(C341,'10. Свод Перечней'!C:H,6,0),""))&gt;1,IFERROR(VLOOKUP(C341,'10. Свод Перечней'!C:H,6,0),""),"")</f>
        <v>10.72.12.120-00000002</v>
      </c>
      <c r="I341" s="2"/>
    </row>
    <row r="342" spans="1:9" s="3" customFormat="1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 xml:space="preserve">Печенье сдобное в ассортименте </v>
      </c>
      <c r="C342" s="20" t="str">
        <f t="array" ref="C342">IFERROR(INDEX('10. Свод Перечней'!$C$4:$C$529,SMALL(IF("ЗВ"='10. Свод Перечней'!$I$4:$Q$529,ROW('10. Свод Перечней'!$C$4:$C$529)-3,""),ROW()-6)),"")</f>
        <v>Печенье сладкое тип 4</v>
      </c>
      <c r="D342" s="20" t="str">
        <f>IFERROR(VLOOKUP(C342,'10. Свод Перечней'!C:H,2,0),"")</f>
        <v>10.72.12.120</v>
      </c>
      <c r="E342" s="20" t="str">
        <f>IFERROR(VLOOKUP(C342,'10. Свод Перечней'!C:H,3,0),"")</f>
        <v>007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342" s="20" t="str">
        <f>IF(LEN(IFERROR(VLOOKUP(C342,'10. Свод Перечней'!C:H,6,0),""))&gt;1,IFERROR(VLOOKUP(C342,'10. Свод Перечней'!C:H,6,0),""),"")</f>
        <v>10.72.12.120-00000001</v>
      </c>
      <c r="I342" s="2"/>
    </row>
    <row r="343" spans="1:9" s="3" customFormat="1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 xml:space="preserve">Печенье сдобное в ассортименте </v>
      </c>
      <c r="C343" s="20" t="str">
        <f t="array" ref="C343">IFERROR(INDEX('10. Свод Перечней'!$C$4:$C$529,SMALL(IF("ЗВ"='10. Свод Перечней'!$I$4:$Q$529,ROW('10. Свод Перечней'!$C$4:$C$529)-3,""),ROW()-6)),"")</f>
        <v>Печенье сладкое тип 5</v>
      </c>
      <c r="D343" s="20" t="str">
        <f>IFERROR(VLOOKUP(C343,'10. Свод Перечней'!C:H,2,0),"")</f>
        <v>10.72.12.120</v>
      </c>
      <c r="E343" s="20" t="str">
        <f>IFERROR(VLOOKUP(C343,'10. Свод Перечней'!C:H,3,0),"")</f>
        <v>008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3" s="20" t="str">
        <f>IF(LEN(IFERROR(VLOOKUP(C343,'10. Свод Перечней'!C:H,6,0),""))&gt;1,IFERROR(VLOOKUP(C343,'10. Свод Перечней'!C:H,6,0),""),"")</f>
        <v>10.72.12.120-00000001</v>
      </c>
      <c r="I343" s="2"/>
    </row>
    <row r="344" spans="1:9" s="3" customFormat="1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 xml:space="preserve">Печенье затяжное в ассортименте </v>
      </c>
      <c r="C344" s="20" t="str">
        <f t="array" ref="C344">IFERROR(INDEX('10. Свод Перечней'!$C$4:$C$529,SMALL(IF("ЗВ"='10. Свод Перечней'!$I$4:$Q$529,ROW('10. Свод Перечней'!$C$4:$C$529)-3,""),ROW()-6)),"")</f>
        <v>Печенье сладкое тип 6</v>
      </c>
      <c r="D344" s="20" t="str">
        <f>IFERROR(VLOOKUP(C344,'10. Свод Перечней'!C:H,2,0),"")</f>
        <v>10.72.12.120</v>
      </c>
      <c r="E344" s="20" t="str">
        <f>IFERROR(VLOOKUP(C344,'10. Свод Перечней'!C:H,3,0),"")</f>
        <v>002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4" s="20" t="str">
        <f>IF(LEN(IFERROR(VLOOKUP(C344,'10. Свод Перечней'!C:H,6,0),""))&gt;1,IFERROR(VLOOKUP(C344,'10. Свод Перечней'!C:H,6,0),""),"")</f>
        <v>10.72.12.120-00000006</v>
      </c>
      <c r="I344" s="2"/>
    </row>
    <row r="345" spans="1:9" s="3" customFormat="1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 xml:space="preserve">Печенье затяжное в ассортименте </v>
      </c>
      <c r="C345" s="20" t="str">
        <f t="array" ref="C345">IFERROR(INDEX('10. Свод Перечней'!$C$4:$C$529,SMALL(IF("ЗВ"='10. Свод Перечней'!$I$4:$Q$529,ROW('10. Свод Перечней'!$C$4:$C$529)-3,""),ROW()-6)),"")</f>
        <v>Печенье сладкое тип 7</v>
      </c>
      <c r="D345" s="20" t="str">
        <f>IFERROR(VLOOKUP(C345,'10. Свод Перечней'!C:H,2,0),"")</f>
        <v>10.72.12.120</v>
      </c>
      <c r="E345" s="20" t="str">
        <f>IFERROR(VLOOKUP(C345,'10. Свод Перечней'!C:H,3,0),"")</f>
        <v>009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5" s="20" t="str">
        <f>IF(LEN(IFERROR(VLOOKUP(C345,'10. Свод Перечней'!C:H,6,0),""))&gt;1,IFERROR(VLOOKUP(C345,'10. Свод Перечней'!C:H,6,0),""),"")</f>
        <v>10.72.12.120-00000006</v>
      </c>
      <c r="I345" s="2"/>
    </row>
    <row r="346" spans="1:9" s="3" customFormat="1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>Печенье овсяное</v>
      </c>
      <c r="C346" s="20" t="str">
        <f t="array" ref="C346">IFERROR(INDEX('10. Свод Перечней'!$C$4:$C$529,SMALL(IF("ЗВ"='10. Свод Перечней'!$I$4:$Q$529,ROW('10. Свод Перечней'!$C$4:$C$529)-3,""),ROW()-6)),"")</f>
        <v>Печенье сладкое тип 8</v>
      </c>
      <c r="D346" s="20" t="str">
        <f>IFERROR(VLOOKUP(C346,'10. Свод Перечней'!C:H,2,0),"")</f>
        <v>10.72.12.120</v>
      </c>
      <c r="E346" s="20" t="str">
        <f>IFERROR(VLOOKUP(C346,'10. Свод Перечней'!C:H,3,0),"")</f>
        <v>004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6" s="20" t="str">
        <f>IF(LEN(IFERROR(VLOOKUP(C346,'10. Свод Перечней'!C:H,6,0),""))&gt;1,IFERROR(VLOOKUP(C346,'10. Свод Перечней'!C:H,6,0),""),"")</f>
        <v>10.72.12.120-00000005</v>
      </c>
      <c r="I346" s="2"/>
    </row>
    <row r="347" spans="1:9" s="3" customFormat="1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>Печенье овсяное</v>
      </c>
      <c r="C347" s="20" t="str">
        <f t="array" ref="C347">IFERROR(INDEX('10. Свод Перечней'!$C$4:$C$529,SMALL(IF("ЗВ"='10. Свод Перечней'!$I$4:$Q$529,ROW('10. Свод Перечней'!$C$4:$C$529)-3,""),ROW()-6)),"")</f>
        <v>Печенье сладкое тип 9</v>
      </c>
      <c r="D347" s="20" t="str">
        <f>IFERROR(VLOOKUP(C347,'10. Свод Перечней'!C:H,2,0),"")</f>
        <v>10.72.12.120</v>
      </c>
      <c r="E347" s="20" t="str">
        <f>IFERROR(VLOOKUP(C347,'10. Свод Перечней'!C:H,3,0),"")</f>
        <v>003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7" s="20" t="str">
        <f>IF(LEN(IFERROR(VLOOKUP(C347,'10. Свод Перечней'!C:H,6,0),""))&gt;1,IFERROR(VLOOKUP(C347,'10. Свод Перечней'!C:H,6,0),""),"")</f>
        <v>10.72.12.120-00000005</v>
      </c>
      <c r="I347" s="2"/>
    </row>
    <row r="348" spans="1:9" s="3" customFormat="1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Печенье витаминизированное</v>
      </c>
      <c r="C348" s="20" t="str">
        <f t="array" ref="C348">IFERROR(INDEX('10. Свод Перечней'!$C$4:$C$529,SMALL(IF("ЗВ"='10. Свод Перечней'!$I$4:$Q$529,ROW('10. Свод Перечней'!$C$4:$C$529)-3,""),ROW()-6)),"")</f>
        <v>Печенье тип 1</v>
      </c>
      <c r="D348" s="20" t="str">
        <f>IFERROR(VLOOKUP(C348,'10. Свод Перечней'!C:H,2,0),"")</f>
        <v>10.72.12.120</v>
      </c>
      <c r="E348" s="20" t="str">
        <f>IFERROR(VLOOKUP(C348,'10. Свод Перечней'!C:H,3,0),"")</f>
        <v>001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8" s="20" t="str">
        <f>IF(LEN(IFERROR(VLOOKUP(C348,'10. Свод Перечней'!C:H,6,0),""))&gt;1,IFERROR(VLOOKUP(C348,'10. Свод Перечней'!C:H,6,0),""),"")</f>
        <v/>
      </c>
      <c r="I348" s="2"/>
    </row>
    <row r="349" spans="1:9" s="3" customFormat="1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Вафли с начинкой в ассортименте витаминизированные</v>
      </c>
      <c r="C349" s="20" t="str">
        <f t="array" ref="C349">IFERROR(INDEX('10. Свод Перечней'!$C$4:$C$529,SMALL(IF("ЗВ"='10. Свод Перечней'!$I$4:$Q$529,ROW('10. Свод Перечней'!$C$4:$C$529)-3,""),ROW()-6)),"")</f>
        <v>Вафли тип 1</v>
      </c>
      <c r="D349" s="20" t="str">
        <f>IFERROR(VLOOKUP(C349,'10. Свод Перечней'!C:H,2,0),"")</f>
        <v>10.72.12.130</v>
      </c>
      <c r="E349" s="20" t="str">
        <f>IFERROR(VLOOKUP(C349,'10. Свод Перечней'!C:H,3,0),"")</f>
        <v>001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349" s="20" t="str">
        <f>IF(LEN(IFERROR(VLOOKUP(C349,'10. Свод Перечней'!C:H,6,0),""))&gt;1,IFERROR(VLOOKUP(C349,'10. Свод Перечней'!C:H,6,0),""),"")</f>
        <v/>
      </c>
      <c r="I349" s="2"/>
    </row>
    <row r="350" spans="1:9" s="3" customFormat="1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>Вафли диабетические с жировой начинкой</v>
      </c>
      <c r="C350" s="20" t="str">
        <f t="array" ref="C350">IFERROR(INDEX('10. Свод Перечней'!$C$4:$C$529,SMALL(IF("ЗВ"='10. Свод Перечней'!$I$4:$Q$529,ROW('10. Свод Перечней'!$C$4:$C$529)-3,""),ROW()-6)),"")</f>
        <v>Вафли тип 2</v>
      </c>
      <c r="D350" s="20" t="str">
        <f>IFERROR(VLOOKUP(C350,'10. Свод Перечней'!C:H,2,0),"")</f>
        <v>10.72.12.130</v>
      </c>
      <c r="E350" s="20" t="str">
        <f>IFERROR(VLOOKUP(C350,'10. Свод Перечней'!C:H,3,0),"")</f>
        <v>004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0" s="20" t="str">
        <f>IF(LEN(IFERROR(VLOOKUP(C350,'10. Свод Перечней'!C:H,6,0),""))&gt;1,IFERROR(VLOOKUP(C350,'10. Свод Перечней'!C:H,6,0),""),"")</f>
        <v>10.72.12.130-00000002</v>
      </c>
      <c r="I350" s="2"/>
    </row>
    <row r="351" spans="1:9" s="3" customFormat="1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>Вафли диабетические с жировой начинкой</v>
      </c>
      <c r="C351" s="20" t="str">
        <f t="array" ref="C351">IFERROR(INDEX('10. Свод Перечней'!$C$4:$C$529,SMALL(IF("ЗВ"='10. Свод Перечней'!$I$4:$Q$529,ROW('10. Свод Перечней'!$C$4:$C$529)-3,""),ROW()-6)),"")</f>
        <v>Вафли тип 3</v>
      </c>
      <c r="D351" s="20" t="str">
        <f>IFERROR(VLOOKUP(C351,'10. Свод Перечней'!C:H,2,0),"")</f>
        <v>10.72.12.130</v>
      </c>
      <c r="E351" s="20" t="str">
        <f>IFERROR(VLOOKUP(C351,'10. Свод Перечней'!C:H,3,0),"")</f>
        <v>005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20" t="str">
        <f>IF(LEN(IFERROR(VLOOKUP(C351,'10. Свод Перечней'!C:H,6,0),""))&gt;1,IFERROR(VLOOKUP(C351,'10. Свод Перечней'!C:H,6,0),""),"")</f>
        <v>10.72.12.130-00000002</v>
      </c>
      <c r="I351" s="2"/>
    </row>
    <row r="352" spans="1:9" s="3" customFormat="1" ht="99.95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>Вафли с начинкой в ассортименте</v>
      </c>
      <c r="C352" s="20" t="str">
        <f t="array" ref="C352">IFERROR(INDEX('10. Свод Перечней'!$C$4:$C$529,SMALL(IF("ЗВ"='10. Свод Перечней'!$I$4:$Q$529,ROW('10. Свод Перечней'!$C$4:$C$529)-3,""),ROW()-6)),"")</f>
        <v>Вафли тип 4</v>
      </c>
      <c r="D352" s="20" t="str">
        <f>IFERROR(VLOOKUP(C352,'10. Свод Перечней'!C:H,2,0),"")</f>
        <v>10.72.12.130</v>
      </c>
      <c r="E352" s="20" t="str">
        <f>IFERROR(VLOOKUP(C352,'10. Свод Перечней'!C:H,3,0),"")</f>
        <v>003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2" s="20" t="str">
        <f>IF(LEN(IFERROR(VLOOKUP(C352,'10. Свод Перечней'!C:H,6,0),""))&gt;1,IFERROR(VLOOKUP(C352,'10. Свод Перечней'!C:H,6,0),""),"")</f>
        <v>10.72.12.130-00000002</v>
      </c>
      <c r="I352" s="2"/>
    </row>
    <row r="353" spans="1:9" s="3" customFormat="1" ht="99.9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>Вафли с начинкой в ассортименте</v>
      </c>
      <c r="C353" s="20" t="str">
        <f t="array" ref="C353">IFERROR(INDEX('10. Свод Перечней'!$C$4:$C$529,SMALL(IF("ЗВ"='10. Свод Перечней'!$I$4:$Q$529,ROW('10. Свод Перечней'!$C$4:$C$529)-3,""),ROW()-6)),"")</f>
        <v>Вафли тип 5</v>
      </c>
      <c r="D353" s="20" t="str">
        <f>IFERROR(VLOOKUP(C353,'10. Свод Перечней'!C:H,2,0),"")</f>
        <v>10.72.12.130</v>
      </c>
      <c r="E353" s="20" t="str">
        <f>IFERROR(VLOOKUP(C353,'10. Свод Перечней'!C:H,3,0),"")</f>
        <v>002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20" t="str">
        <f>IF(LEN(IFERROR(VLOOKUP(C353,'10. Свод Перечней'!C:H,6,0),""))&gt;1,IFERROR(VLOOKUP(C353,'10. Свод Перечней'!C:H,6,0),""),"")</f>
        <v>10.72.12.130-00000002</v>
      </c>
      <c r="I353" s="2"/>
    </row>
    <row r="354" spans="1:9" s="3" customFormat="1" ht="99.95" customHeight="1">
      <c r="A354" s="20">
        <f>IF(LEN(C354)&gt;0,MAX($A$6:A353)+1,"")</f>
        <v>348</v>
      </c>
      <c r="B354" s="10" t="str">
        <f>IFERROR(INDEX('10. Свод Перечней'!B:C,MATCH(C354,'10. Свод Перечней'!C:C,0),1),"")</f>
        <v xml:space="preserve">Крекер (сухое печенье) </v>
      </c>
      <c r="C354" s="20" t="str">
        <f t="array" ref="C354">IFERROR(INDEX('10. Свод Перечней'!$C$4:$C$529,SMALL(IF("ЗВ"='10. Свод Перечней'!$I$4:$Q$529,ROW('10. Свод Перечней'!$C$4:$C$529)-3,""),ROW()-6)),"")</f>
        <v>Крекеры тип 1</v>
      </c>
      <c r="D354" s="20" t="str">
        <f>IFERROR(VLOOKUP(C354,'10. Свод Перечней'!C:H,2,0),"")</f>
        <v>10.72.12.140</v>
      </c>
      <c r="E354" s="20" t="str">
        <f>IFERROR(VLOOKUP(C354,'10. Свод Перечней'!C:H,3,0),"")</f>
        <v>001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4" s="20" t="str">
        <f>IF(LEN(IFERROR(VLOOKUP(C354,'10. Свод Перечней'!C:H,6,0),""))&gt;1,IFERROR(VLOOKUP(C354,'10. Свод Перечней'!C:H,6,0),""),"")</f>
        <v>10.72.12.140-00000007, 10.72.12.140-00000006, 10.72.12.140-00000005</v>
      </c>
      <c r="I354" s="2"/>
    </row>
    <row r="355" spans="1:9" s="3" customFormat="1" ht="99.95" customHeight="1">
      <c r="A355" s="20">
        <f>IF(LEN(C355)&gt;0,MAX($A$6:A354)+1,"")</f>
        <v>349</v>
      </c>
      <c r="B355" s="10" t="str">
        <f>IFERROR(INDEX('10. Свод Перечней'!B:C,MATCH(C355,'10. Свод Перечней'!C:C,0),1),"")</f>
        <v xml:space="preserve">Крекер (сухое печенье) </v>
      </c>
      <c r="C355" s="20" t="str">
        <f t="array" ref="C355">IFERROR(INDEX('10. Свод Перечней'!$C$4:$C$529,SMALL(IF("ЗВ"='10. Свод Перечней'!$I$4:$Q$529,ROW('10. Свод Перечней'!$C$4:$C$529)-3,""),ROW()-6)),"")</f>
        <v>Крекеры тип 2</v>
      </c>
      <c r="D355" s="20" t="str">
        <f>IFERROR(VLOOKUP(C355,'10. Свод Перечней'!C:H,2,0),"")</f>
        <v>10.72.12.140</v>
      </c>
      <c r="E355" s="20" t="str">
        <f>IFERROR(VLOOKUP(C355,'10. Свод Перечней'!C:H,3,0),"")</f>
        <v>002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20" t="str">
        <f>IF(LEN(IFERROR(VLOOKUP(C355,'10. Свод Перечней'!C:H,6,0),""))&gt;1,IFERROR(VLOOKUP(C355,'10. Свод Перечней'!C:H,6,0),""),"")</f>
        <v>10.72.12.140-00000007, 10.72.12.140-00000006, 10.72.12.140-00000005</v>
      </c>
      <c r="I355" s="2"/>
    </row>
    <row r="356" spans="1:9" s="3" customFormat="1" ht="99.95" customHeight="1">
      <c r="A356" s="20">
        <f>IF(LEN(C356)&gt;0,MAX($A$6:A355)+1,"")</f>
        <v>350</v>
      </c>
      <c r="B356" s="10" t="str">
        <f>IFERROR(INDEX('10. Свод Перечней'!B:C,MATCH(C356,'10. Свод Перечней'!C:C,0),1),"")</f>
        <v xml:space="preserve">Изделия хлебобулочные диетические </v>
      </c>
      <c r="C356" s="20" t="str">
        <f t="array" ref="C356">IFERROR(INDEX('10. Свод Перечней'!$C$4:$C$529,SMALL(IF("ЗВ"='10. Свод Перечней'!$I$4:$Q$529,ROW('10. Свод Перечней'!$C$4:$C$529)-3,""),ROW()-6)),"")</f>
        <v>Изделия хлебобулочные тип 5</v>
      </c>
      <c r="D356" s="20" t="str">
        <f>IFERROR(VLOOKUP(C356,'10. Свод Перечней'!C:H,2,0),"")</f>
        <v>10.72.19.111</v>
      </c>
      <c r="E356" s="20" t="str">
        <f>IFERROR(VLOOKUP(C356,'10. Свод Перечней'!C:H,3,0),"")</f>
        <v>004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56" s="20" t="str">
        <f>IF(LEN(IFERROR(VLOOKUP(C356,'10. Свод Перечней'!C:H,6,0),""))&gt;1,IFERROR(VLOOKUP(C356,'10. Свод Перечней'!C:H,6,0),""),"")</f>
        <v/>
      </c>
      <c r="I356" s="2"/>
    </row>
    <row r="357" spans="1:9" s="3" customFormat="1" ht="99.95" customHeight="1">
      <c r="A357" s="20">
        <f>IF(LEN(C357)&gt;0,MAX($A$6:A356)+1,"")</f>
        <v>351</v>
      </c>
      <c r="B357" s="10" t="str">
        <f>IFERROR(INDEX('10. Свод Перечней'!B:C,MATCH(C357,'10. Свод Перечней'!C:C,0),1),"")</f>
        <v>Изделия хлебобулочные сдобные в ассортименте из пшеничной муки высшего сорта</v>
      </c>
      <c r="C357" s="20" t="str">
        <f t="array" ref="C357">IFERROR(INDEX('10. Свод Перечней'!$C$4:$C$529,SMALL(IF("ЗВ"='10. Свод Перечней'!$I$4:$Q$529,ROW('10. Свод Перечней'!$C$4:$C$529)-3,""),ROW()-6)),"")</f>
        <v>Изделия хлебобулочные тип 6</v>
      </c>
      <c r="D357" s="20" t="str">
        <f>IFERROR(VLOOKUP(C357,'10. Свод Перечней'!C:H,2,0),"")</f>
        <v>10.72.19.111</v>
      </c>
      <c r="E357" s="20" t="str">
        <f>IFERROR(VLOOKUP(C357,'10. Свод Перечней'!C:H,3,0),"")</f>
        <v>002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57" s="20" t="str">
        <f>IF(LEN(IFERROR(VLOOKUP(C357,'10. Свод Перечней'!C:H,6,0),""))&gt;1,IFERROR(VLOOKUP(C357,'10. Свод Перечней'!C:H,6,0),""),"")</f>
        <v/>
      </c>
      <c r="I357" s="2"/>
    </row>
    <row r="358" spans="1:9" s="3" customFormat="1" ht="99.95" customHeight="1">
      <c r="A358" s="20">
        <f>IF(LEN(C358)&gt;0,MAX($A$6:A357)+1,"")</f>
        <v>352</v>
      </c>
      <c r="B358" s="10" t="str">
        <f>IFERROR(INDEX('10. Свод Перечней'!B:C,MATCH(C358,'10. Свод Перечней'!C:C,0),1),"")</f>
        <v xml:space="preserve">Изделия хлебобулочные сдобные мелкоштучные в ассортименте из пшеничной муки </v>
      </c>
      <c r="C358" s="20" t="str">
        <f t="array" ref="C358">IFERROR(INDEX('10. Свод Перечней'!$C$4:$C$529,SMALL(IF("ЗВ"='10. Свод Перечней'!$I$4:$Q$529,ROW('10. Свод Перечней'!$C$4:$C$529)-3,""),ROW()-6)),"")</f>
        <v>Изделия хлебобулочные тип 7</v>
      </c>
      <c r="D358" s="20" t="str">
        <f>IFERROR(VLOOKUP(C358,'10. Свод Перечней'!C:H,2,0),"")</f>
        <v>10.72.19.111</v>
      </c>
      <c r="E358" s="20" t="str">
        <f>IFERROR(VLOOKUP(C358,'10. Свод Перечней'!C:H,3,0),"")</f>
        <v>005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358" s="20" t="str">
        <f>IF(LEN(IFERROR(VLOOKUP(C358,'10. Свод Перечней'!C:H,6,0),""))&gt;1,IFERROR(VLOOKUP(C358,'10. Свод Перечней'!C:H,6,0),""),"")</f>
        <v/>
      </c>
      <c r="I358" s="2"/>
    </row>
    <row r="359" spans="1:9" s="3" customFormat="1" ht="99.95" customHeight="1">
      <c r="A359" s="20">
        <f>IF(LEN(C359)&gt;0,MAX($A$6:A358)+1,"")</f>
        <v>353</v>
      </c>
      <c r="B359" s="10" t="str">
        <f>IFERROR(INDEX('10. Свод Перечней'!B:C,MATCH(C359,'10. Свод Перечней'!C:C,0),1),"")</f>
        <v>Изделия хлебобулочные слоёные в ассортименте</v>
      </c>
      <c r="C359" s="20" t="str">
        <f t="array" ref="C359">IFERROR(INDEX('10. Свод Перечней'!$C$4:$C$529,SMALL(IF("ЗВ"='10. Свод Перечней'!$I$4:$Q$529,ROW('10. Свод Перечней'!$C$4:$C$529)-3,""),ROW()-6)),"")</f>
        <v>Изделия хлебобулочные тип 8</v>
      </c>
      <c r="D359" s="20" t="str">
        <f>IFERROR(VLOOKUP(C359,'10. Свод Перечней'!C:H,2,0),"")</f>
        <v>10.72.19.111</v>
      </c>
      <c r="E359" s="20" t="str">
        <f>IFERROR(VLOOKUP(C359,'10. Свод Перечней'!C:H,3,0),"")</f>
        <v>006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59" s="20" t="str">
        <f>IF(LEN(IFERROR(VLOOKUP(C359,'10. Свод Перечней'!C:H,6,0),""))&gt;1,IFERROR(VLOOKUP(C359,'10. Свод Перечней'!C:H,6,0),""),"")</f>
        <v/>
      </c>
      <c r="I359" s="2"/>
    </row>
    <row r="360" spans="1:9" s="3" customFormat="1" ht="99.95" customHeight="1">
      <c r="A360" s="20">
        <f>IF(LEN(C360)&gt;0,MAX($A$6:A359)+1,"")</f>
        <v>354</v>
      </c>
      <c r="B360" s="10" t="str">
        <f>IFERROR(INDEX('10. Свод Перечней'!B:C,MATCH(C360,'10. Свод Перечней'!C:C,0),1),"")</f>
        <v xml:space="preserve">Макаронные изделия </v>
      </c>
      <c r="C360" s="20" t="str">
        <f t="array" ref="C360">IFERROR(INDEX('10. Свод Перечней'!$C$4:$C$529,SMALL(IF("ЗВ"='10. Свод Перечней'!$I$4:$Q$529,ROW('10. Свод Перечней'!$C$4:$C$529)-3,""),ROW()-6)),"")</f>
        <v>Изделия макаронные тип 1</v>
      </c>
      <c r="D360" s="20" t="str">
        <f>IFERROR(VLOOKUP(C360,'10. Свод Перечней'!C:H,2,0),"")</f>
        <v>10.73.11.110</v>
      </c>
      <c r="E360" s="20" t="str">
        <f>IFERROR(VLOOKUP(C360,'10. Свод Перечней'!C:H,3,0),"")</f>
        <v>001</v>
      </c>
      <c r="F360" s="20" t="str">
        <f>IFERROR(VLOOKUP(C360,'10. Свод Перечней'!C:H,4,0),"")</f>
        <v>КГ</v>
      </c>
      <c r="G360" s="9" t="str">
        <f>IFERROR(VLOOKUP(C360,'10.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0" s="20" t="str">
        <f>IF(LEN(IFERROR(VLOOKUP(C360,'10. Свод Перечней'!C:H,6,0),""))&gt;1,IFERROR(VLOOKUP(C360,'10. Свод Перечней'!C:H,6,0),""),"")</f>
        <v>10.73.11.000-00000009, 10.73.11.000-00000010, 10.73.11.000-00000011, 10.73.11.000-00000012</v>
      </c>
      <c r="I360" s="2"/>
    </row>
    <row r="361" spans="1:9" s="3" customFormat="1" ht="99.95" customHeight="1">
      <c r="A361" s="20">
        <f>IF(LEN(C361)&gt;0,MAX($A$6:A360)+1,"")</f>
        <v>355</v>
      </c>
      <c r="B361" s="10" t="str">
        <f>IFERROR(INDEX('10. Свод Перечней'!B:C,MATCH(C361,'10. Свод Перечней'!C:C,0),1),"")</f>
        <v xml:space="preserve">Макаронные изделия </v>
      </c>
      <c r="C361" s="20" t="str">
        <f t="array" ref="C361">IFERROR(INDEX('10. Свод Перечней'!$C$4:$C$529,SMALL(IF("ЗВ"='10. Свод Перечней'!$I$4:$Q$529,ROW('10. Свод Перечней'!$C$4:$C$529)-3,""),ROW()-6)),"")</f>
        <v>Изделия макаронные тип 2</v>
      </c>
      <c r="D361" s="20" t="str">
        <f>IFERROR(VLOOKUP(C361,'10. Свод Перечней'!C:H,2,0),"")</f>
        <v>10.73.11.110</v>
      </c>
      <c r="E361" s="20" t="str">
        <f>IFERROR(VLOOKUP(C361,'10. Свод Перечней'!C:H,3,0),"")</f>
        <v>002</v>
      </c>
      <c r="F361" s="20" t="str">
        <f>IFERROR(VLOOKUP(C361,'10. Свод Перечней'!C:H,4,0),"")</f>
        <v>КГ</v>
      </c>
      <c r="G361" s="9" t="str">
        <f>IFERROR(VLOOKUP(C361,'10.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1" s="20" t="str">
        <f>IF(LEN(IFERROR(VLOOKUP(C361,'10. Свод Перечней'!C:H,6,0),""))&gt;1,IFERROR(VLOOKUP(C361,'10. Свод Перечней'!C:H,6,0),""),"")</f>
        <v>10.73.11.000-00000009, 10.73.11.000-00000010, 10.73.11.000-00000011, 10.73.11.000-00000012</v>
      </c>
      <c r="I361" s="2"/>
    </row>
    <row r="362" spans="1:9" s="3" customFormat="1" ht="99.95" customHeight="1">
      <c r="A362" s="20">
        <f>IF(LEN(C362)&gt;0,MAX($A$6:A361)+1,"")</f>
        <v>356</v>
      </c>
      <c r="B362" s="10" t="str">
        <f>IFERROR(INDEX('10. Свод Перечней'!B:C,MATCH(C362,'10. Свод Перечней'!C:C,0),1),"")</f>
        <v>Макаронные изделия безглютеновые</v>
      </c>
      <c r="C362" s="20" t="str">
        <f t="array" ref="C362">IFERROR(INDEX('10. Свод Перечней'!$C$4:$C$529,SMALL(IF("ЗВ"='10. Свод Перечней'!$I$4:$Q$529,ROW('10. Свод Перечней'!$C$4:$C$529)-3,""),ROW()-6)),"")</f>
        <v>Макаронные изделия тип 3</v>
      </c>
      <c r="D362" s="20" t="str">
        <f>IFERROR(VLOOKUP(C362,'10. Свод Перечней'!C:H,2,0),"")</f>
        <v>10.73.11.190</v>
      </c>
      <c r="E362" s="20" t="str">
        <f>IFERROR(VLOOKUP(C362,'10. Свод Перечней'!C:H,3,0),"")</f>
        <v>001</v>
      </c>
      <c r="F362" s="20" t="str">
        <f>IFERROR(VLOOKUP(C362,'10. Свод Перечней'!C:H,4,0),"")</f>
        <v>КГ</v>
      </c>
      <c r="G362" s="9" t="str">
        <f>IFERROR(VLOOKUP(C362,'10.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62" s="20" t="str">
        <f>IF(LEN(IFERROR(VLOOKUP(C362,'10. Свод Перечней'!C:H,6,0),""))&gt;1,IFERROR(VLOOKUP(C362,'10. Свод Перечней'!C:H,6,0),""),"")</f>
        <v/>
      </c>
      <c r="I362" s="2"/>
    </row>
    <row r="363" spans="1:9" s="3" customFormat="1" ht="99.95" customHeight="1">
      <c r="A363" s="20">
        <f>IF(LEN(C363)&gt;0,MAX($A$6:A362)+1,"")</f>
        <v>357</v>
      </c>
      <c r="B363" s="10" t="str">
        <f>IFERROR(INDEX('10. Свод Перечней'!B:C,MATCH(C363,'10. Свод Перечней'!C:C,0),1),"")</f>
        <v>Макаронные изделия безглютеновые</v>
      </c>
      <c r="C363" s="20" t="str">
        <f t="array" ref="C363">IFERROR(INDEX('10. Свод Перечней'!$C$4:$C$529,SMALL(IF("ЗВ"='10. Свод Перечней'!$I$4:$Q$529,ROW('10. Свод Перечней'!$C$4:$C$529)-3,""),ROW()-6)),"")</f>
        <v>Макаронные изделия тип 4</v>
      </c>
      <c r="D363" s="20" t="str">
        <f>IFERROR(VLOOKUP(C363,'10. Свод Перечней'!C:H,2,0),"")</f>
        <v>10.73.11.190</v>
      </c>
      <c r="E363" s="20" t="str">
        <f>IFERROR(VLOOKUP(C363,'10. Свод Перечней'!C:H,3,0),"")</f>
        <v>002</v>
      </c>
      <c r="F363" s="20" t="str">
        <f>IFERROR(VLOOKUP(C363,'10. Свод Перечней'!C:H,4,0),"")</f>
        <v>КГ</v>
      </c>
      <c r="G363" s="9" t="str">
        <f>IFERROR(VLOOKUP(C363,'10.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63" s="20" t="str">
        <f>IF(LEN(IFERROR(VLOOKUP(C363,'10. Свод Перечней'!C:H,6,0),""))&gt;1,IFERROR(VLOOKUP(C363,'10. Свод Перечней'!C:H,6,0),""),"")</f>
        <v/>
      </c>
      <c r="I363" s="2"/>
    </row>
    <row r="364" spans="1:9" s="3" customFormat="1" ht="99.95" customHeight="1">
      <c r="A364" s="20">
        <f>IF(LEN(C364)&gt;0,MAX($A$6:A363)+1,"")</f>
        <v>358</v>
      </c>
      <c r="B364" s="10" t="str">
        <f>IFERROR(INDEX('10. Свод Перечней'!B:C,MATCH(C364,'10. Свод Перечней'!C:C,0),1),"")</f>
        <v>Сахар белый кристаллический</v>
      </c>
      <c r="C364" s="20" t="str">
        <f t="array" ref="C364">IFERROR(INDEX('10. Свод Перечней'!$C$4:$C$529,SMALL(IF("ЗВ"='10.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364" s="20" t="str">
        <f>IFERROR(VLOOKUP(C364,'10. Свод Перечней'!C:H,2,0),"")</f>
        <v>10.81.12.110</v>
      </c>
      <c r="E364" s="20" t="str">
        <f>IFERROR(VLOOKUP(C364,'10. Свод Перечней'!C:H,3,0),"")</f>
        <v>005</v>
      </c>
      <c r="F364" s="20" t="str">
        <f>IFERROR(VLOOKUP(C364,'10. Свод Перечней'!C:H,4,0),"")</f>
        <v>КГ</v>
      </c>
      <c r="G364" s="9" t="str">
        <f>IFERROR(VLOOKUP(C364,'10.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4" s="20" t="str">
        <f>IF(LEN(IFERROR(VLOOKUP(C364,'10. Свод Перечней'!C:H,6,0),""))&gt;1,IFERROR(VLOOKUP(C364,'10. Свод Перечней'!C:H,6,0),""),"")</f>
        <v>10.81.12.110-00000004</v>
      </c>
      <c r="I364" s="2"/>
    </row>
    <row r="365" spans="1:9" s="3" customFormat="1" ht="99.95" customHeight="1">
      <c r="A365" s="20">
        <f>IF(LEN(C365)&gt;0,MAX($A$6:A364)+1,"")</f>
        <v>359</v>
      </c>
      <c r="B365" s="10" t="str">
        <f>IFERROR(INDEX('10. Свод Перечней'!B:C,MATCH(C365,'10. Свод Перечней'!C:C,0),1),"")</f>
        <v>Сахар белый кристаллический</v>
      </c>
      <c r="C365" s="20" t="str">
        <f t="array" ref="C365">IFERROR(INDEX('10. Свод Перечней'!$C$4:$C$529,SMALL(IF("ЗВ"='10.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365" s="20" t="str">
        <f>IFERROR(VLOOKUP(C365,'10. Свод Перечней'!C:H,2,0),"")</f>
        <v>10.81.12.110</v>
      </c>
      <c r="E365" s="20" t="str">
        <f>IFERROR(VLOOKUP(C365,'10. Свод Перечней'!C:H,3,0),"")</f>
        <v>006</v>
      </c>
      <c r="F365" s="20" t="str">
        <f>IFERROR(VLOOKUP(C365,'10. Свод Перечней'!C:H,4,0),"")</f>
        <v>КГ</v>
      </c>
      <c r="G365" s="9" t="str">
        <f>IFERROR(VLOOKUP(C365,'10.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5" s="20" t="str">
        <f>IF(LEN(IFERROR(VLOOKUP(C365,'10. Свод Перечней'!C:H,6,0),""))&gt;1,IFERROR(VLOOKUP(C365,'10. Свод Перечней'!C:H,6,0),""),"")</f>
        <v>10.81.12.110-00000004</v>
      </c>
      <c r="I365" s="2"/>
    </row>
    <row r="366" spans="1:9" s="3" customFormat="1" ht="99.95" customHeight="1">
      <c r="A366" s="20">
        <f>IF(LEN(C366)&gt;0,MAX($A$6:A365)+1,"")</f>
        <v>360</v>
      </c>
      <c r="B366" s="10" t="str">
        <f>IFERROR(INDEX('10. Свод Перечней'!B:C,MATCH(C366,'10. Свод Перечней'!C:C,0),1),"")</f>
        <v>Сахар белый. Сахарная пудра</v>
      </c>
      <c r="C366" s="20" t="str">
        <f t="array" ref="C366">IFERROR(INDEX('10. Свод Перечней'!$C$4:$C$529,SMALL(IF("ЗВ"='10.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366" s="20" t="str">
        <f>IFERROR(VLOOKUP(C366,'10. Свод Перечней'!C:H,2,0),"")</f>
        <v>10.81.12.110</v>
      </c>
      <c r="E366" s="20" t="str">
        <f>IFERROR(VLOOKUP(C366,'10. Свод Перечней'!C:H,3,0),"")</f>
        <v>003</v>
      </c>
      <c r="F366" s="20" t="str">
        <f>IFERROR(VLOOKUP(C366,'10. Свод Перечней'!C:H,4,0),"")</f>
        <v>КГ</v>
      </c>
      <c r="G366" s="9" t="str">
        <f>IFERROR(VLOOKUP(C366,'10.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6" s="20" t="str">
        <f>IF(LEN(IFERROR(VLOOKUP(C366,'10. Свод Перечней'!C:H,6,0),""))&gt;1,IFERROR(VLOOKUP(C366,'10. Свод Перечней'!C:H,6,0),""),"")</f>
        <v>10.81.12.110-00000002</v>
      </c>
      <c r="I366" s="2"/>
    </row>
    <row r="367" spans="1:9" s="3" customFormat="1" ht="99.95" customHeight="1">
      <c r="A367" s="20">
        <f>IF(LEN(C367)&gt;0,MAX($A$6:A366)+1,"")</f>
        <v>361</v>
      </c>
      <c r="B367" s="10" t="str">
        <f>IFERROR(INDEX('10. Свод Перечней'!B:C,MATCH(C367,'10. Свод Перечней'!C:C,0),1),"")</f>
        <v xml:space="preserve">Какао-порошок </v>
      </c>
      <c r="C367" s="20" t="str">
        <f t="array" ref="C367">IFERROR(INDEX('10. Свод Перечней'!$C$4:$C$529,SMALL(IF("ЗВ"='10. Свод Перечней'!$I$4:$Q$529,ROW('10. Свод Перечней'!$C$4:$C$529)-3,""),ROW()-6)),"")</f>
        <v>Какао-порошок тип 1</v>
      </c>
      <c r="D367" s="20" t="str">
        <f>IFERROR(VLOOKUP(C367,'10. Свод Перечней'!C:H,2,0),"")</f>
        <v>10.82.13.000</v>
      </c>
      <c r="E367" s="20" t="str">
        <f>IFERROR(VLOOKUP(C367,'10. Свод Перечней'!C:H,3,0),"")</f>
        <v>001</v>
      </c>
      <c r="F367" s="20" t="str">
        <f>IFERROR(VLOOKUP(C367,'10. Свод Перечней'!C:H,4,0),"")</f>
        <v>КГ</v>
      </c>
      <c r="G367" s="9" t="str">
        <f>IFERROR(VLOOKUP(C367,'10.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67" s="20" t="str">
        <f>IF(LEN(IFERROR(VLOOKUP(C367,'10. Свод Перечней'!C:H,6,0),""))&gt;1,IFERROR(VLOOKUP(C367,'10. Свод Перечней'!C:H,6,0),""),"")</f>
        <v>10.82.14.000-00000009</v>
      </c>
      <c r="I367" s="2"/>
    </row>
    <row r="368" spans="1:9" s="3" customFormat="1" ht="99.95" customHeight="1">
      <c r="A368" s="20">
        <f>IF(LEN(C368)&gt;0,MAX($A$6:A367)+1,"")</f>
        <v>362</v>
      </c>
      <c r="B368" s="10" t="str">
        <f>IFERROR(INDEX('10. Свод Перечней'!B:C,MATCH(C368,'10. Свод Перечней'!C:C,0),1),"")</f>
        <v>Шоколад обыкновенный без добавок</v>
      </c>
      <c r="C368" s="20" t="str">
        <f t="array" ref="C368">IFERROR(INDEX('10. Свод Перечней'!$C$4:$C$529,SMALL(IF("ЗВ"='10. Свод Перечней'!$I$4:$Q$529,ROW('10. Свод Перечней'!$C$4:$C$529)-3,""),ROW()-6)),"")</f>
        <v>Шоколад в упакованном виде тип 1</v>
      </c>
      <c r="D368" s="20" t="str">
        <f>IFERROR(VLOOKUP(C368,'10. Свод Перечней'!C:H,2,0),"")</f>
        <v>10.82.22.111</v>
      </c>
      <c r="E368" s="20" t="str">
        <f>IFERROR(VLOOKUP(C368,'10. Свод Перечней'!C:H,3,0),"")</f>
        <v>001</v>
      </c>
      <c r="F368" s="20" t="str">
        <f>IFERROR(VLOOKUP(C368,'10. Свод Перечней'!C:H,4,0),"")</f>
        <v>КГ</v>
      </c>
      <c r="G368" s="9" t="str">
        <f>IFERROR(VLOOKUP(C368,'10.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68" s="20" t="str">
        <f>IF(LEN(IFERROR(VLOOKUP(C368,'10. Свод Перечней'!C:H,6,0),""))&gt;1,IFERROR(VLOOKUP(C368,'10. Свод Перечней'!C:H,6,0),""),"")</f>
        <v>10.82.22.110-00000002</v>
      </c>
      <c r="I368" s="2"/>
    </row>
    <row r="369" spans="1:9" s="3" customFormat="1" ht="99.95" customHeight="1">
      <c r="A369" s="20">
        <f>IF(LEN(C369)&gt;0,MAX($A$6:A368)+1,"")</f>
        <v>363</v>
      </c>
      <c r="B369" s="10" t="str">
        <f>IFERROR(INDEX('10. Свод Перечней'!B:C,MATCH(C369,'10. Свод Перечней'!C:C,0),1),"")</f>
        <v>Шоколад обыкновенный без добавок</v>
      </c>
      <c r="C369" s="20" t="str">
        <f t="array" ref="C369">IFERROR(INDEX('10. Свод Перечней'!$C$4:$C$529,SMALL(IF("ЗВ"='10. Свод Перечней'!$I$4:$Q$529,ROW('10. Свод Перечней'!$C$4:$C$529)-3,""),ROW()-6)),"")</f>
        <v>Шоколад в упакованном виде тип 2</v>
      </c>
      <c r="D369" s="20" t="str">
        <f>IFERROR(VLOOKUP(C369,'10. Свод Перечней'!C:H,2,0),"")</f>
        <v>10.82.22.111</v>
      </c>
      <c r="E369" s="20" t="str">
        <f>IFERROR(VLOOKUP(C369,'10. Свод Перечней'!C:H,3,0),"")</f>
        <v>003</v>
      </c>
      <c r="F369" s="20" t="str">
        <f>IFERROR(VLOOKUP(C369,'10. Свод Перечней'!C:H,4,0),"")</f>
        <v>КГ</v>
      </c>
      <c r="G369" s="9" t="str">
        <f>IFERROR(VLOOKUP(C369,'10.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69" s="20" t="str">
        <f>IF(LEN(IFERROR(VLOOKUP(C369,'10. Свод Перечней'!C:H,6,0),""))&gt;1,IFERROR(VLOOKUP(C369,'10. Свод Перечней'!C:H,6,0),""),"")</f>
        <v>10.82.22.110-00000002</v>
      </c>
      <c r="I369" s="2"/>
    </row>
    <row r="370" spans="1:9" s="3" customFormat="1" ht="99.95" customHeight="1">
      <c r="A370" s="20">
        <f>IF(LEN(C370)&gt;0,MAX($A$6:A369)+1,"")</f>
        <v>364</v>
      </c>
      <c r="B370" s="10" t="str">
        <f>IFERROR(INDEX('10. Свод Перечней'!B:C,MATCH(C370,'10. Свод Перечней'!C:C,0),1),"")</f>
        <v xml:space="preserve">Шоколад обыкновенный с добавками </v>
      </c>
      <c r="C370" s="20" t="str">
        <f t="array" ref="C370">IFERROR(INDEX('10. Свод Перечней'!$C$4:$C$529,SMALL(IF("ЗВ"='10. Свод Перечней'!$I$4:$Q$529,ROW('10. Свод Перечней'!$C$4:$C$529)-3,""),ROW()-6)),"")</f>
        <v>Шоколад в упакованном виде тип 3</v>
      </c>
      <c r="D370" s="20" t="str">
        <f>IFERROR(VLOOKUP(C370,'10. Свод Перечней'!C:H,2,0),"")</f>
        <v>10.82.22.111</v>
      </c>
      <c r="E370" s="20" t="str">
        <f>IFERROR(VLOOKUP(C370,'10. Свод Перечней'!C:H,3,0),"")</f>
        <v>002</v>
      </c>
      <c r="F370" s="20" t="str">
        <f>IFERROR(VLOOKUP(C370,'10. Свод Перечней'!C:H,4,0),"")</f>
        <v>КГ</v>
      </c>
      <c r="G370" s="9" t="str">
        <f>IFERROR(VLOOKUP(C370,'10.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70" s="20" t="str">
        <f>IF(LEN(IFERROR(VLOOKUP(C370,'10. Свод Перечней'!C:H,6,0),""))&gt;1,IFERROR(VLOOKUP(C370,'10. Свод Перечней'!C:H,6,0),""),"")</f>
        <v>10.82.22.110-00000002</v>
      </c>
      <c r="I370" s="2"/>
    </row>
    <row r="371" spans="1:9" s="3" customFormat="1" ht="99.95" customHeight="1">
      <c r="A371" s="20">
        <f>IF(LEN(C371)&gt;0,MAX($A$6:A370)+1,"")</f>
        <v>365</v>
      </c>
      <c r="B371" s="10" t="str">
        <f>IFERROR(INDEX('10. Свод Перечней'!B:C,MATCH(C371,'10. Свод Перечней'!C:C,0),1),"")</f>
        <v xml:space="preserve">Шоколад обыкновенный с добавками </v>
      </c>
      <c r="C371" s="20" t="str">
        <f t="array" ref="C371">IFERROR(INDEX('10. Свод Перечней'!$C$4:$C$529,SMALL(IF("ЗВ"='10. Свод Перечней'!$I$4:$Q$529,ROW('10. Свод Перечней'!$C$4:$C$529)-3,""),ROW()-6)),"")</f>
        <v>Шоколад в упакованном виде тип 4</v>
      </c>
      <c r="D371" s="20" t="str">
        <f>IFERROR(VLOOKUP(C371,'10. Свод Перечней'!C:H,2,0),"")</f>
        <v>10.82.22.111</v>
      </c>
      <c r="E371" s="20" t="str">
        <f>IFERROR(VLOOKUP(C371,'10. Свод Перечней'!C:H,3,0),"")</f>
        <v>004</v>
      </c>
      <c r="F371" s="20" t="str">
        <f>IFERROR(VLOOKUP(C371,'10. Свод Перечней'!C:H,4,0),"")</f>
        <v>КГ</v>
      </c>
      <c r="G371" s="9" t="str">
        <f>IFERROR(VLOOKUP(C371,'10.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71" s="20" t="str">
        <f>IF(LEN(IFERROR(VLOOKUP(C371,'10. Свод Перечней'!C:H,6,0),""))&gt;1,IFERROR(VLOOKUP(C371,'10. Свод Перечней'!C:H,6,0),""),"")</f>
        <v>10.82.22.110-00000002</v>
      </c>
      <c r="I371" s="2"/>
    </row>
    <row r="372" spans="1:9" s="3" customFormat="1" ht="99.95" customHeight="1">
      <c r="A372" s="20">
        <f>IF(LEN(C372)&gt;0,MAX($A$6:A371)+1,"")</f>
        <v>366</v>
      </c>
      <c r="B372" s="10" t="str">
        <f>IFERROR(INDEX('10. Свод Перечней'!B:C,MATCH(C372,'10. Свод Перечней'!C:C,0),1),"")</f>
        <v>Конфеты шоколадные в ассортименте</v>
      </c>
      <c r="C372" s="20" t="str">
        <f t="array" ref="C372">IFERROR(INDEX('10. Свод Перечней'!$C$4:$C$529,SMALL(IF("ЗВ"='10. Свод Перечней'!$I$4:$Q$529,ROW('10. Свод Перечней'!$C$4:$C$529)-3,""),ROW()-6)),"")</f>
        <v>Конфеты тип 2</v>
      </c>
      <c r="D372" s="20" t="str">
        <f>IFERROR(VLOOKUP(C372,'10. Свод Перечней'!C:H,2,0),"")</f>
        <v>10.82.22.134</v>
      </c>
      <c r="E372" s="20" t="str">
        <f>IFERROR(VLOOKUP(C372,'10. Свод Перечней'!C:H,3,0),"")</f>
        <v>001</v>
      </c>
      <c r="F372" s="20" t="str">
        <f>IFERROR(VLOOKUP(C372,'10. Свод Перечней'!C:H,4,0),"")</f>
        <v>КГ</v>
      </c>
      <c r="G372" s="9" t="str">
        <f>IFERROR(VLOOKUP(C372,'10.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72" s="20" t="str">
        <f>IF(LEN(IFERROR(VLOOKUP(C372,'10. Свод Перечней'!C:H,6,0),""))&gt;1,IFERROR(VLOOKUP(C372,'10. Свод Перечней'!C:H,6,0),""),"")</f>
        <v/>
      </c>
      <c r="I372" s="2"/>
    </row>
    <row r="373" spans="1:9" s="3" customFormat="1" ht="99.95" customHeight="1">
      <c r="A373" s="20">
        <f>IF(LEN(C373)&gt;0,MAX($A$6:A372)+1,"")</f>
        <v>367</v>
      </c>
      <c r="B373" s="10" t="str">
        <f>IFERROR(INDEX('10. Свод Перечней'!B:C,MATCH(C373,'10. Свод Перечней'!C:C,0),1),"")</f>
        <v>Ирис мягкий</v>
      </c>
      <c r="C373" s="20" t="str">
        <f t="array" ref="C373">IFERROR(INDEX('10. Свод Перечней'!$C$4:$C$529,SMALL(IF("ЗВ"='10. Свод Перечней'!$I$4:$Q$529,ROW('10. Свод Перечней'!$C$4:$C$529)-3,""),ROW()-6)),"")</f>
        <v>Ирис тип 1</v>
      </c>
      <c r="D373" s="20" t="str">
        <f>IFERROR(VLOOKUP(C373,'10. Свод Перечней'!C:H,2,0),"")</f>
        <v>10.82.23.153</v>
      </c>
      <c r="E373" s="20" t="str">
        <f>IFERROR(VLOOKUP(C373,'10. Свод Перечней'!C:H,3,0),"")</f>
        <v>001</v>
      </c>
      <c r="F373" s="20" t="str">
        <f>IFERROR(VLOOKUP(C373,'10. Свод Перечней'!C:H,4,0),"")</f>
        <v>КГ</v>
      </c>
      <c r="G373" s="9" t="str">
        <f>IFERROR(VLOOKUP(C373,'10.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73" s="20" t="str">
        <f>IF(LEN(IFERROR(VLOOKUP(C373,'10. Свод Перечней'!C:H,6,0),""))&gt;1,IFERROR(VLOOKUP(C373,'10. Свод Перечней'!C:H,6,0),""),"")</f>
        <v/>
      </c>
      <c r="I373" s="2"/>
    </row>
    <row r="374" spans="1:9" s="3" customFormat="1" ht="99.95" customHeight="1">
      <c r="A374" s="20">
        <f>IF(LEN(C374)&gt;0,MAX($A$6:A373)+1,"")</f>
        <v>368</v>
      </c>
      <c r="B374" s="10" t="str">
        <f>IFERROR(INDEX('10. Свод Перечней'!B:C,MATCH(C374,'10. Свод Перечней'!C:C,0),1),"")</f>
        <v>Ирис мягкий</v>
      </c>
      <c r="C374" s="20" t="str">
        <f t="array" ref="C374">IFERROR(INDEX('10. Свод Перечней'!$C$4:$C$529,SMALL(IF("ЗВ"='10. Свод Перечней'!$I$4:$Q$529,ROW('10. Свод Перечней'!$C$4:$C$529)-3,""),ROW()-6)),"")</f>
        <v>Ирис тип 2</v>
      </c>
      <c r="D374" s="20" t="str">
        <f>IFERROR(VLOOKUP(C374,'10. Свод Перечней'!C:H,2,0),"")</f>
        <v>10.82.23.153</v>
      </c>
      <c r="E374" s="20" t="str">
        <f>IFERROR(VLOOKUP(C374,'10. Свод Перечней'!C:H,3,0),"")</f>
        <v>002</v>
      </c>
      <c r="F374" s="20" t="str">
        <f>IFERROR(VLOOKUP(C374,'10. Свод Перечней'!C:H,4,0),"")</f>
        <v>КГ</v>
      </c>
      <c r="G374" s="9" t="str">
        <f>IFERROR(VLOOKUP(C374,'10.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74" s="20" t="str">
        <f>IF(LEN(IFERROR(VLOOKUP(C374,'10. Свод Перечней'!C:H,6,0),""))&gt;1,IFERROR(VLOOKUP(C374,'10. Свод Перечней'!C:H,6,0),""),"")</f>
        <v/>
      </c>
      <c r="I374" s="2"/>
    </row>
    <row r="375" spans="1:9" s="3" customFormat="1" ht="99.95" customHeight="1">
      <c r="A375" s="20">
        <f>IF(LEN(C375)&gt;0,MAX($A$6:A374)+1,"")</f>
        <v>369</v>
      </c>
      <c r="B375" s="10" t="str">
        <f>IFERROR(INDEX('10. Свод Перечней'!B:C,MATCH(C375,'10. Свод Перечней'!C:C,0),1),"")</f>
        <v>Мармелад фруктово-ягодный неглазированный</v>
      </c>
      <c r="C375" s="20" t="str">
        <f t="array" ref="C375">IFERROR(INDEX('10. Свод Перечней'!$C$4:$C$529,SMALL(IF("ЗВ"='10. Свод Перечней'!$I$4:$Q$529,ROW('10. Свод Перечней'!$C$4:$C$529)-3,""),ROW()-6)),"")</f>
        <v>Мармелад тип 5</v>
      </c>
      <c r="D375" s="20" t="str">
        <f>IFERROR(VLOOKUP(C375,'10. Свод Перечней'!C:H,2,0),"")</f>
        <v>10.82.23.171</v>
      </c>
      <c r="E375" s="20" t="str">
        <f>IFERROR(VLOOKUP(C375,'10. Свод Перечней'!C:H,3,0),"")</f>
        <v>002</v>
      </c>
      <c r="F375" s="20" t="str">
        <f>IFERROR(VLOOKUP(C375,'10. Свод Перечней'!C:H,4,0),"")</f>
        <v>КГ</v>
      </c>
      <c r="G375" s="9" t="str">
        <f>IFERROR(VLOOKUP(C375,'10.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5" s="20" t="str">
        <f>IF(LEN(IFERROR(VLOOKUP(C375,'10. Свод Перечней'!C:H,6,0),""))&gt;1,IFERROR(VLOOKUP(C375,'10. Свод Перечней'!C:H,6,0),""),"")</f>
        <v/>
      </c>
      <c r="I375" s="2"/>
    </row>
    <row r="376" spans="1:9" s="3" customFormat="1" ht="99.95" customHeight="1">
      <c r="A376" s="20">
        <f>IF(LEN(C376)&gt;0,MAX($A$6:A375)+1,"")</f>
        <v>370</v>
      </c>
      <c r="B376" s="10" t="str">
        <f>IFERROR(INDEX('10. Свод Перечней'!B:C,MATCH(C376,'10. Свод Перечней'!C:C,0),1),"")</f>
        <v>Мармелад фруктово-ягодный неглазированный</v>
      </c>
      <c r="C376" s="20" t="str">
        <f t="array" ref="C376">IFERROR(INDEX('10. Свод Перечней'!$C$4:$C$529,SMALL(IF("ЗВ"='10. Свод Перечней'!$I$4:$Q$529,ROW('10. Свод Перечней'!$C$4:$C$529)-3,""),ROW()-6)),"")</f>
        <v>Мармелад тип 6</v>
      </c>
      <c r="D376" s="20" t="str">
        <f>IFERROR(VLOOKUP(C376,'10. Свод Перечней'!C:H,2,0),"")</f>
        <v>10.82.23.171</v>
      </c>
      <c r="E376" s="20" t="str">
        <f>IFERROR(VLOOKUP(C376,'10. Свод Перечней'!C:H,3,0),"")</f>
        <v>001</v>
      </c>
      <c r="F376" s="20" t="str">
        <f>IFERROR(VLOOKUP(C376,'10. Свод Перечней'!C:H,4,0),"")</f>
        <v>КГ</v>
      </c>
      <c r="G376" s="9" t="str">
        <f>IFERROR(VLOOKUP(C376,'10.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6" s="20" t="str">
        <f>IF(LEN(IFERROR(VLOOKUP(C376,'10. Свод Перечней'!C:H,6,0),""))&gt;1,IFERROR(VLOOKUP(C376,'10. Свод Перечней'!C:H,6,0),""),"")</f>
        <v/>
      </c>
      <c r="I376" s="2"/>
    </row>
    <row r="377" spans="1:9" s="3" customFormat="1" ht="99.95" customHeight="1">
      <c r="A377" s="20">
        <f>IF(LEN(C377)&gt;0,MAX($A$6:A376)+1,"")</f>
        <v>371</v>
      </c>
      <c r="B377" s="10" t="str">
        <f>IFERROR(INDEX('10. Свод Перечней'!B:C,MATCH(C377,'10. Свод Перечней'!C:C,0),1),"")</f>
        <v xml:space="preserve">Мармелад желейно- фруктовый неглазированный </v>
      </c>
      <c r="C377" s="20" t="str">
        <f t="array" ref="C377">IFERROR(INDEX('10. Свод Перечней'!$C$4:$C$529,SMALL(IF("ЗВ"='10. Свод Перечней'!$I$4:$Q$529,ROW('10. Свод Перечней'!$C$4:$C$529)-3,""),ROW()-6)),"")</f>
        <v>Мармелад тип 1</v>
      </c>
      <c r="D377" s="20" t="str">
        <f>IFERROR(VLOOKUP(C377,'10. Свод Перечней'!C:H,2,0),"")</f>
        <v>10.82.23.172</v>
      </c>
      <c r="E377" s="20" t="str">
        <f>IFERROR(VLOOKUP(C377,'10. Свод Перечней'!C:H,3,0),"")</f>
        <v>001</v>
      </c>
      <c r="F377" s="20" t="str">
        <f>IFERROR(VLOOKUP(C377,'10. Свод Перечней'!C:H,4,0),"")</f>
        <v>КГ</v>
      </c>
      <c r="G377" s="9" t="str">
        <f>IFERROR(VLOOKUP(C377,'10.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7" s="20" t="str">
        <f>IF(LEN(IFERROR(VLOOKUP(C377,'10. Свод Перечней'!C:H,6,0),""))&gt;1,IFERROR(VLOOKUP(C377,'10. Свод Перечней'!C:H,6,0),""),"")</f>
        <v/>
      </c>
      <c r="I377" s="2"/>
    </row>
    <row r="378" spans="1:9" s="3" customFormat="1" ht="99.95" customHeight="1">
      <c r="A378" s="20">
        <f>IF(LEN(C378)&gt;0,MAX($A$6:A377)+1,"")</f>
        <v>372</v>
      </c>
      <c r="B378" s="10" t="str">
        <f>IFERROR(INDEX('10. Свод Перечней'!B:C,MATCH(C378,'10. Свод Перечней'!C:C,0),1),"")</f>
        <v xml:space="preserve">Мармелад желейно- фруктовый неглазированный </v>
      </c>
      <c r="C378" s="20" t="str">
        <f t="array" ref="C378">IFERROR(INDEX('10. Свод Перечней'!$C$4:$C$529,SMALL(IF("ЗВ"='10. Свод Перечней'!$I$4:$Q$529,ROW('10. Свод Перечней'!$C$4:$C$529)-3,""),ROW()-6)),"")</f>
        <v>Мармелад тип 2</v>
      </c>
      <c r="D378" s="20" t="str">
        <f>IFERROR(VLOOKUP(C378,'10. Свод Перечней'!C:H,2,0),"")</f>
        <v>10.82.23.172</v>
      </c>
      <c r="E378" s="20" t="str">
        <f>IFERROR(VLOOKUP(C378,'10. Свод Перечней'!C:H,3,0),"")</f>
        <v>002</v>
      </c>
      <c r="F378" s="20" t="str">
        <f>IFERROR(VLOOKUP(C378,'10. Свод Перечней'!C:H,4,0),"")</f>
        <v>КГ</v>
      </c>
      <c r="G378" s="9" t="str">
        <f>IFERROR(VLOOKUP(C378,'10.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8" s="20" t="str">
        <f>IF(LEN(IFERROR(VLOOKUP(C378,'10. Свод Перечней'!C:H,6,0),""))&gt;1,IFERROR(VLOOKUP(C378,'10. Свод Перечней'!C:H,6,0),""),"")</f>
        <v/>
      </c>
      <c r="I378" s="2"/>
    </row>
    <row r="379" spans="1:9" s="3" customFormat="1" ht="99.95" customHeight="1">
      <c r="A379" s="20">
        <f>IF(LEN(C379)&gt;0,MAX($A$6:A378)+1,"")</f>
        <v>373</v>
      </c>
      <c r="B379" s="10" t="str">
        <f>IFERROR(INDEX('10. Свод Перечней'!B:C,MATCH(C379,'10. Свод Перечней'!C:C,0),1),"")</f>
        <v>Мармелад желейный неглазированный</v>
      </c>
      <c r="C379" s="20" t="str">
        <f t="array" ref="C379">IFERROR(INDEX('10. Свод Перечней'!$C$4:$C$529,SMALL(IF("ЗВ"='10. Свод Перечней'!$I$4:$Q$529,ROW('10. Свод Перечней'!$C$4:$C$529)-3,""),ROW()-6)),"")</f>
        <v>Мармелад тип 3</v>
      </c>
      <c r="D379" s="20" t="str">
        <f>IFERROR(VLOOKUP(C379,'10. Свод Перечней'!C:H,2,0),"")</f>
        <v>10.82.23.172</v>
      </c>
      <c r="E379" s="20" t="str">
        <f>IFERROR(VLOOKUP(C379,'10. Свод Перечней'!C:H,3,0),"")</f>
        <v>003</v>
      </c>
      <c r="F379" s="20" t="str">
        <f>IFERROR(VLOOKUP(C379,'10. Свод Перечней'!C:H,4,0),"")</f>
        <v>КГ</v>
      </c>
      <c r="G379" s="9" t="str">
        <f>IFERROR(VLOOKUP(C379,'10.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9" s="20" t="str">
        <f>IF(LEN(IFERROR(VLOOKUP(C379,'10. Свод Перечней'!C:H,6,0),""))&gt;1,IFERROR(VLOOKUP(C379,'10. Свод Перечней'!C:H,6,0),""),"")</f>
        <v/>
      </c>
      <c r="I379" s="2"/>
    </row>
    <row r="380" spans="1:9" s="3" customFormat="1" ht="99.95" customHeight="1">
      <c r="A380" s="20">
        <f>IF(LEN(C380)&gt;0,MAX($A$6:A379)+1,"")</f>
        <v>374</v>
      </c>
      <c r="B380" s="10" t="str">
        <f>IFERROR(INDEX('10. Свод Перечней'!B:C,MATCH(C380,'10. Свод Перечней'!C:C,0),1),"")</f>
        <v>Мармелад желейный неглазированный</v>
      </c>
      <c r="C380" s="20" t="str">
        <f t="array" ref="C380">IFERROR(INDEX('10. Свод Перечней'!$C$4:$C$529,SMALL(IF("ЗВ"='10. Свод Перечней'!$I$4:$Q$529,ROW('10. Свод Перечней'!$C$4:$C$529)-3,""),ROW()-6)),"")</f>
        <v>Мармелад тип 4</v>
      </c>
      <c r="D380" s="20" t="str">
        <f>IFERROR(VLOOKUP(C380,'10. Свод Перечней'!C:H,2,0),"")</f>
        <v>10.82.23.172</v>
      </c>
      <c r="E380" s="20" t="str">
        <f>IFERROR(VLOOKUP(C380,'10. Свод Перечней'!C:H,3,0),"")</f>
        <v>004</v>
      </c>
      <c r="F380" s="20" t="str">
        <f>IFERROR(VLOOKUP(C380,'10. Свод Перечней'!C:H,4,0),"")</f>
        <v>КГ</v>
      </c>
      <c r="G380" s="9" t="str">
        <f>IFERROR(VLOOKUP(C380,'10.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0" s="20" t="str">
        <f>IF(LEN(IFERROR(VLOOKUP(C380,'10. Свод Перечней'!C:H,6,0),""))&gt;1,IFERROR(VLOOKUP(C380,'10. Свод Перечней'!C:H,6,0),""),"")</f>
        <v/>
      </c>
      <c r="I380" s="2"/>
    </row>
    <row r="381" spans="1:9" s="3" customFormat="1" ht="99.95" customHeight="1">
      <c r="A381" s="20">
        <f>IF(LEN(C381)&gt;0,MAX($A$6:A380)+1,"")</f>
        <v>375</v>
      </c>
      <c r="B381" s="10" t="str">
        <f>IFERROR(INDEX('10. Свод Перечней'!B:C,MATCH(C381,'10. Свод Перечней'!C:C,0),1),"")</f>
        <v xml:space="preserve">Пастила </v>
      </c>
      <c r="C381" s="20" t="str">
        <f t="array" ref="C381">IFERROR(INDEX('10. Свод Перечней'!$C$4:$C$529,SMALL(IF("ЗВ"='10. Свод Перечней'!$I$4:$Q$529,ROW('10. Свод Перечней'!$C$4:$C$529)-3,""),ROW()-6)),"")</f>
        <v>Пастила тип 1</v>
      </c>
      <c r="D381" s="20" t="str">
        <f>IFERROR(VLOOKUP(C381,'10. Свод Перечней'!C:H,2,0),"")</f>
        <v>10.82.23.180</v>
      </c>
      <c r="E381" s="20" t="str">
        <f>IFERROR(VLOOKUP(C381,'10. Свод Перечней'!C:H,3,0),"")</f>
        <v>001</v>
      </c>
      <c r="F381" s="20" t="str">
        <f>IFERROR(VLOOKUP(C381,'10. Свод Перечней'!C:H,4,0),"")</f>
        <v>КГ</v>
      </c>
      <c r="G381" s="9" t="str">
        <f>IFERROR(VLOOKUP(C381,'10.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1" s="20" t="str">
        <f>IF(LEN(IFERROR(VLOOKUP(C381,'10. Свод Перечней'!C:H,6,0),""))&gt;1,IFERROR(VLOOKUP(C381,'10. Свод Перечней'!C:H,6,0),""),"")</f>
        <v/>
      </c>
      <c r="I381" s="2"/>
    </row>
    <row r="382" spans="1:9" s="3" customFormat="1" ht="99.95" customHeight="1">
      <c r="A382" s="20">
        <f>IF(LEN(C382)&gt;0,MAX($A$6:A381)+1,"")</f>
        <v>376</v>
      </c>
      <c r="B382" s="10" t="str">
        <f>IFERROR(INDEX('10. Свод Перечней'!B:C,MATCH(C382,'10. Свод Перечней'!C:C,0),1),"")</f>
        <v xml:space="preserve">Пастила </v>
      </c>
      <c r="C382" s="20" t="str">
        <f t="array" ref="C382">IFERROR(INDEX('10. Свод Перечней'!$C$4:$C$529,SMALL(IF("ЗВ"='10. Свод Перечней'!$I$4:$Q$529,ROW('10. Свод Перечней'!$C$4:$C$529)-3,""),ROW()-6)),"")</f>
        <v>Пастила тип 2</v>
      </c>
      <c r="D382" s="20" t="str">
        <f>IFERROR(VLOOKUP(C382,'10. Свод Перечней'!C:H,2,0),"")</f>
        <v>10.82.23.180</v>
      </c>
      <c r="E382" s="20" t="str">
        <f>IFERROR(VLOOKUP(C382,'10. Свод Перечней'!C:H,3,0),"")</f>
        <v>002</v>
      </c>
      <c r="F382" s="20" t="str">
        <f>IFERROR(VLOOKUP(C382,'10. Свод Перечней'!C:H,4,0),"")</f>
        <v>КГ</v>
      </c>
      <c r="G382" s="9" t="str">
        <f>IFERROR(VLOOKUP(C382,'10.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2" s="20" t="str">
        <f>IF(LEN(IFERROR(VLOOKUP(C382,'10. Свод Перечней'!C:H,6,0),""))&gt;1,IFERROR(VLOOKUP(C382,'10. Свод Перечней'!C:H,6,0),""),"")</f>
        <v/>
      </c>
      <c r="I382" s="2"/>
    </row>
    <row r="383" spans="1:9" s="3" customFormat="1" ht="99.95" customHeight="1">
      <c r="A383" s="20">
        <f>IF(LEN(C383)&gt;0,MAX($A$6:A382)+1,"")</f>
        <v>377</v>
      </c>
      <c r="B383" s="10" t="str">
        <f>IFERROR(INDEX('10. Свод Перечней'!B:C,MATCH(C383,'10. Свод Перечней'!C:C,0),1),"")</f>
        <v xml:space="preserve">Пастила </v>
      </c>
      <c r="C383" s="20" t="str">
        <f t="array" ref="C383">IFERROR(INDEX('10. Свод Перечней'!$C$4:$C$529,SMALL(IF("ЗВ"='10. Свод Перечней'!$I$4:$Q$529,ROW('10. Свод Перечней'!$C$4:$C$529)-3,""),ROW()-6)),"")</f>
        <v>Пастила тип 3</v>
      </c>
      <c r="D383" s="20" t="str">
        <f>IFERROR(VLOOKUP(C383,'10. Свод Перечней'!C:H,2,0),"")</f>
        <v>10.82.23.180</v>
      </c>
      <c r="E383" s="20" t="str">
        <f>IFERROR(VLOOKUP(C383,'10. Свод Перечней'!C:H,3,0),"")</f>
        <v>003</v>
      </c>
      <c r="F383" s="20" t="str">
        <f>IFERROR(VLOOKUP(C383,'10. Свод Перечней'!C:H,4,0),"")</f>
        <v>КГ</v>
      </c>
      <c r="G383" s="9" t="str">
        <f>IFERROR(VLOOKUP(C383,'10.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3" s="20" t="str">
        <f>IF(LEN(IFERROR(VLOOKUP(C383,'10. Свод Перечней'!C:H,6,0),""))&gt;1,IFERROR(VLOOKUP(C383,'10. Свод Перечней'!C:H,6,0),""),"")</f>
        <v/>
      </c>
      <c r="I383" s="2"/>
    </row>
    <row r="384" spans="1:9" s="3" customFormat="1" ht="99.95" customHeight="1">
      <c r="A384" s="20">
        <f>IF(LEN(C384)&gt;0,MAX($A$6:A383)+1,"")</f>
        <v>378</v>
      </c>
      <c r="B384" s="10" t="str">
        <f>IFERROR(INDEX('10. Свод Перечней'!B:C,MATCH(C384,'10. Свод Перечней'!C:C,0),1),"")</f>
        <v>Зефир</v>
      </c>
      <c r="C384" s="20" t="str">
        <f t="array" ref="C384">IFERROR(INDEX('10. Свод Перечней'!$C$4:$C$529,SMALL(IF("ЗВ"='10. Свод Перечней'!$I$4:$Q$529,ROW('10. Свод Перечней'!$C$4:$C$529)-3,""),ROW()-6)),"")</f>
        <v>Зефир тип 1</v>
      </c>
      <c r="D384" s="20" t="str">
        <f>IFERROR(VLOOKUP(C384,'10. Свод Перечней'!C:H,2,0),"")</f>
        <v>10.82.23.210</v>
      </c>
      <c r="E384" s="20" t="str">
        <f>IFERROR(VLOOKUP(C384,'10. Свод Перечней'!C:H,3,0),"")</f>
        <v>001</v>
      </c>
      <c r="F384" s="20" t="str">
        <f>IFERROR(VLOOKUP(C384,'10. Свод Перечней'!C:H,4,0),"")</f>
        <v>КГ</v>
      </c>
      <c r="G384" s="9" t="str">
        <f>IFERROR(VLOOKUP(C384,'10.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4" s="20" t="str">
        <f>IF(LEN(IFERROR(VLOOKUP(C384,'10. Свод Перечней'!C:H,6,0),""))&gt;1,IFERROR(VLOOKUP(C384,'10. Свод Перечней'!C:H,6,0),""),"")</f>
        <v>10.82.23.210-00000002</v>
      </c>
      <c r="I384" s="2"/>
    </row>
    <row r="385" spans="1:9" s="3" customFormat="1" ht="99.95" customHeight="1">
      <c r="A385" s="20">
        <f>IF(LEN(C385)&gt;0,MAX($A$6:A384)+1,"")</f>
        <v>379</v>
      </c>
      <c r="B385" s="10" t="str">
        <f>IFERROR(INDEX('10. Свод Перечней'!B:C,MATCH(C385,'10. Свод Перечней'!C:C,0),1),"")</f>
        <v xml:space="preserve">Зефир </v>
      </c>
      <c r="C385" s="20" t="str">
        <f t="array" ref="C385">IFERROR(INDEX('10. Свод Перечней'!$C$4:$C$529,SMALL(IF("ЗВ"='10. Свод Перечней'!$I$4:$Q$529,ROW('10. Свод Перечней'!$C$4:$C$529)-3,""),ROW()-6)),"")</f>
        <v>Зефир тип 2</v>
      </c>
      <c r="D385" s="20" t="str">
        <f>IFERROR(VLOOKUP(C385,'10. Свод Перечней'!C:H,2,0),"")</f>
        <v>10.82.23.210</v>
      </c>
      <c r="E385" s="20" t="str">
        <f>IFERROR(VLOOKUP(C385,'10. Свод Перечней'!C:H,3,0),"")</f>
        <v>002</v>
      </c>
      <c r="F385" s="20" t="str">
        <f>IFERROR(VLOOKUP(C385,'10. Свод Перечней'!C:H,4,0),"")</f>
        <v>КГ</v>
      </c>
      <c r="G385" s="9" t="str">
        <f>IFERROR(VLOOKUP(C385,'10.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5" s="20" t="str">
        <f>IF(LEN(IFERROR(VLOOKUP(C385,'10. Свод Перечней'!C:H,6,0),""))&gt;1,IFERROR(VLOOKUP(C385,'10. Свод Перечней'!C:H,6,0),""),"")</f>
        <v>10.82.23.210-00000002</v>
      </c>
      <c r="I385" s="2"/>
    </row>
    <row r="386" spans="1:9" s="3" customFormat="1" ht="99.95" customHeight="1">
      <c r="A386" s="20">
        <f>IF(LEN(C386)&gt;0,MAX($A$6:A385)+1,"")</f>
        <v>380</v>
      </c>
      <c r="B386" s="10" t="str">
        <f>IFERROR(INDEX('10. Свод Перечней'!B:C,MATCH(C386,'10. Свод Перечней'!C:C,0),1),"")</f>
        <v>Зефир витаминизированный</v>
      </c>
      <c r="C386" s="20" t="str">
        <f t="array" ref="C386">IFERROR(INDEX('10. Свод Перечней'!$C$4:$C$529,SMALL(IF("ЗВ"='10. Свод Перечней'!$I$4:$Q$529,ROW('10. Свод Перечней'!$C$4:$C$529)-3,""),ROW()-6)),"")</f>
        <v>Зефир тип 3</v>
      </c>
      <c r="D386" s="20" t="str">
        <f>IFERROR(VLOOKUP(C386,'10. Свод Перечней'!C:H,2,0),"")</f>
        <v>10.82.23.210</v>
      </c>
      <c r="E386" s="20" t="str">
        <f>IFERROR(VLOOKUP(C386,'10. Свод Перечней'!C:H,3,0),"")</f>
        <v>003</v>
      </c>
      <c r="F386" s="20" t="str">
        <f>IFERROR(VLOOKUP(C386,'10. Свод Перечней'!C:H,4,0),"")</f>
        <v>КГ</v>
      </c>
      <c r="G386" s="9" t="str">
        <f>IFERROR(VLOOKUP(C386,'10.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386" s="20" t="str">
        <f>IF(LEN(IFERROR(VLOOKUP(C386,'10. Свод Перечней'!C:H,6,0),""))&gt;1,IFERROR(VLOOKUP(C386,'10. Свод Перечней'!C:H,6,0),""),"")</f>
        <v>10.82.23.210-00000002</v>
      </c>
      <c r="I386" s="2"/>
    </row>
    <row r="387" spans="1:9" s="3" customFormat="1" ht="99.95" customHeight="1">
      <c r="A387" s="20">
        <f>IF(LEN(C387)&gt;0,MAX($A$6:A386)+1,"")</f>
        <v>381</v>
      </c>
      <c r="B387" s="10" t="str">
        <f>IFERROR(INDEX('10. Свод Перечней'!B:C,MATCH(C387,'10. Свод Перечней'!C:C,0),1),"")</f>
        <v>Конфеты помадные молочные</v>
      </c>
      <c r="C387" s="20" t="str">
        <f t="array" ref="C387">IFERROR(INDEX('10. Свод Перечней'!$C$4:$C$529,SMALL(IF("ЗВ"='10. Свод Перечней'!$I$4:$Q$529,ROW('10. Свод Перечней'!$C$4:$C$529)-3,""),ROW()-6)),"")</f>
        <v>Конфеты тип 1</v>
      </c>
      <c r="D387" s="20" t="str">
        <f>IFERROR(VLOOKUP(C387,'10. Свод Перечней'!C:H,2,0),"")</f>
        <v>10.82.23.290</v>
      </c>
      <c r="E387" s="20" t="str">
        <f>IFERROR(VLOOKUP(C387,'10. Свод Перечней'!C:H,3,0),"")</f>
        <v>001</v>
      </c>
      <c r="F387" s="20" t="str">
        <f>IFERROR(VLOOKUP(C387,'10. Свод Перечней'!C:H,4,0),"")</f>
        <v>КГ</v>
      </c>
      <c r="G387" s="9" t="str">
        <f>IFERROR(VLOOKUP(C387,'10.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7" s="20" t="str">
        <f>IF(LEN(IFERROR(VLOOKUP(C387,'10. Свод Перечней'!C:H,6,0),""))&gt;1,IFERROR(VLOOKUP(C387,'10. Свод Перечней'!C:H,6,0),""),"")</f>
        <v/>
      </c>
      <c r="I387" s="2"/>
    </row>
    <row r="388" spans="1:9" s="3" customFormat="1" ht="99.95" customHeight="1">
      <c r="A388" s="20">
        <f>IF(LEN(C388)&gt;0,MAX($A$6:A387)+1,"")</f>
        <v>382</v>
      </c>
      <c r="B388" s="10" t="str">
        <f>IFERROR(INDEX('10. Свод Перечней'!B:C,MATCH(C388,'10. Свод Перечней'!C:C,0),1),"")</f>
        <v>Кофе натуральный растворимый</v>
      </c>
      <c r="C388" s="20" t="str">
        <f t="array" ref="C388">IFERROR(INDEX('10. Свод Перечней'!$C$4:$C$529,SMALL(IF("ЗВ"='10. Свод Перечней'!$I$4:$Q$529,ROW('10. Свод Перечней'!$C$4:$C$529)-3,""),ROW()-6)),"")</f>
        <v>Кофе растворимый тип 1</v>
      </c>
      <c r="D388" s="20" t="str">
        <f>IFERROR(VLOOKUP(C388,'10. Свод Перечней'!C:H,2,0),"")</f>
        <v>10.83.12.120</v>
      </c>
      <c r="E388" s="20" t="str">
        <f>IFERROR(VLOOKUP(C388,'10. Свод Перечней'!C:H,3,0),"")</f>
        <v>001</v>
      </c>
      <c r="F388" s="20" t="str">
        <f>IFERROR(VLOOKUP(C388,'10. Свод Перечней'!C:H,4,0),"")</f>
        <v>КГ</v>
      </c>
      <c r="G388" s="9" t="str">
        <f>IFERROR(VLOOKUP(C388,'10.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388" s="20" t="str">
        <f>IF(LEN(IFERROR(VLOOKUP(C388,'10. Свод Перечней'!C:H,6,0),""))&gt;1,IFERROR(VLOOKUP(C388,'10. Свод Перечней'!C:H,6,0),""),"")</f>
        <v>10.83.12.120-00000007</v>
      </c>
      <c r="I388" s="2"/>
    </row>
    <row r="389" spans="1:9" s="3" customFormat="1" ht="99.95" customHeight="1">
      <c r="A389" s="20">
        <f>IF(LEN(C389)&gt;0,MAX($A$6:A388)+1,"")</f>
        <v>383</v>
      </c>
      <c r="B389" s="10" t="str">
        <f>IFERROR(INDEX('10. Свод Перечней'!B:C,MATCH(C389,'10. Свод Перечней'!C:C,0),1),"")</f>
        <v>Кофейный напиток (не содержащий в своём составе натуральный кофе)</v>
      </c>
      <c r="C389" s="20" t="str">
        <f t="array" ref="C389">IFERROR(INDEX('10. Свод Перечней'!$C$4:$C$529,SMALL(IF("ЗВ"='10. Свод Перечней'!$I$4:$Q$529,ROW('10. Свод Перечней'!$C$4:$C$529)-3,""),ROW()-6)),"")</f>
        <v>Кофейный напиток растворимый тип 1</v>
      </c>
      <c r="D389" s="20" t="str">
        <f>IFERROR(VLOOKUP(C389,'10. Свод Перечней'!C:H,2,0),"")</f>
        <v>10.83.12.120</v>
      </c>
      <c r="E389" s="20" t="str">
        <f>IFERROR(VLOOKUP(C389,'10. Свод Перечней'!C:H,3,0),"")</f>
        <v>002</v>
      </c>
      <c r="F389" s="20" t="str">
        <f>IFERROR(VLOOKUP(C389,'10. Свод Перечней'!C:H,4,0),"")</f>
        <v>КГ</v>
      </c>
      <c r="G389" s="9" t="str">
        <f>IFERROR(VLOOKUP(C389,'10.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9" s="20" t="str">
        <f>IF(LEN(IFERROR(VLOOKUP(C389,'10. Свод Перечней'!C:H,6,0),""))&gt;1,IFERROR(VLOOKUP(C389,'10. Свод Перечней'!C:H,6,0),""),"")</f>
        <v>10.83.12.120-00000002</v>
      </c>
      <c r="I389" s="2"/>
    </row>
    <row r="390" spans="1:9" s="3" customFormat="1" ht="99.95" customHeight="1">
      <c r="A390" s="20">
        <f>IF(LEN(C390)&gt;0,MAX($A$6:A389)+1,"")</f>
        <v>384</v>
      </c>
      <c r="B390" s="10" t="str">
        <f>IFERROR(INDEX('10. Свод Перечней'!B:C,MATCH(C390,'10. Свод Перечней'!C:C,0),1),"")</f>
        <v>Кофейный напиток растворимый с цикорием</v>
      </c>
      <c r="C390" s="20" t="str">
        <f t="array" ref="C390">IFERROR(INDEX('10. Свод Перечней'!$C$4:$C$529,SMALL(IF("ЗВ"='10. Свод Перечней'!$I$4:$Q$529,ROW('10. Свод Перечней'!$C$4:$C$529)-3,""),ROW()-6)),"")</f>
        <v>Кофейный напиток растворимый тип 2</v>
      </c>
      <c r="D390" s="20" t="str">
        <f>IFERROR(VLOOKUP(C390,'10. Свод Перечней'!C:H,2,0),"")</f>
        <v>10.83.12.120</v>
      </c>
      <c r="E390" s="20" t="str">
        <f>IFERROR(VLOOKUP(C390,'10. Свод Перечней'!C:H,3,0),"")</f>
        <v>003</v>
      </c>
      <c r="F390" s="20" t="str">
        <f>IFERROR(VLOOKUP(C390,'10. Свод Перечней'!C:H,4,0),"")</f>
        <v>КГ</v>
      </c>
      <c r="G390" s="9" t="str">
        <f>IFERROR(VLOOKUP(C390,'10. Свод Перечней'!C:H,5,0),"")</f>
        <v>Вид кофейного напитка: Без натурального кофе с цикорием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390" s="20" t="str">
        <f>IF(LEN(IFERROR(VLOOKUP(C390,'10. Свод Перечней'!C:H,6,0),""))&gt;1,IFERROR(VLOOKUP(C390,'10. Свод Перечней'!C:H,6,0),""),"")</f>
        <v>10.83.12.120-00000003</v>
      </c>
      <c r="I390" s="2"/>
    </row>
    <row r="391" spans="1:9" s="3" customFormat="1" ht="99.95" customHeight="1">
      <c r="A391" s="20">
        <f>IF(LEN(C391)&gt;0,MAX($A$6:A390)+1,"")</f>
        <v>385</v>
      </c>
      <c r="B391" s="10" t="str">
        <f>IFERROR(INDEX('10. Свод Перечней'!B:C,MATCH(C391,'10. Свод Перечней'!C:C,0),1),"")</f>
        <v>Чай черный крупнолистовой</v>
      </c>
      <c r="C391" s="20" t="str">
        <f t="array" ref="C391">IFERROR(INDEX('10. Свод Перечней'!$C$4:$C$529,SMALL(IF("ЗВ"='10. Свод Перечней'!$I$4:$Q$529,ROW('10. Свод Перечней'!$C$4:$C$529)-3,""),ROW()-6)),"")</f>
        <v>Чай черный (ферментированный) тип 1</v>
      </c>
      <c r="D391" s="20" t="str">
        <f>IFERROR(VLOOKUP(C391,'10. Свод Перечней'!C:H,2,0),"")</f>
        <v>10.83.13.120</v>
      </c>
      <c r="E391" s="20" t="str">
        <f>IFERROR(VLOOKUP(C391,'10. Свод Перечней'!C:H,3,0),"")</f>
        <v>001</v>
      </c>
      <c r="F391" s="20" t="str">
        <f>IFERROR(VLOOKUP(C391,'10. Свод Перечней'!C:H,4,0),"")</f>
        <v>КГ</v>
      </c>
      <c r="G391" s="9" t="str">
        <f>IFERROR(VLOOKUP(C391,'10.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1" s="20" t="str">
        <f>IF(LEN(IFERROR(VLOOKUP(C391,'10. Свод Перечней'!C:H,6,0),""))&gt;1,IFERROR(VLOOKUP(C391,'10. Свод Перечней'!C:H,6,0),""),"")</f>
        <v>10.83.13.120-00000003</v>
      </c>
      <c r="I391" s="2"/>
    </row>
    <row r="392" spans="1:9" s="3" customFormat="1" ht="99.95" customHeight="1">
      <c r="A392" s="20">
        <f>IF(LEN(C392)&gt;0,MAX($A$6:A391)+1,"")</f>
        <v>386</v>
      </c>
      <c r="B392" s="10" t="str">
        <f>IFERROR(INDEX('10. Свод Перечней'!B:C,MATCH(C392,'10. Свод Перечней'!C:C,0),1),"")</f>
        <v xml:space="preserve">Чай черный гранулированный </v>
      </c>
      <c r="C392" s="20" t="str">
        <f t="array" ref="C392">IFERROR(INDEX('10. Свод Перечней'!$C$4:$C$529,SMALL(IF("ЗВ"='10. Свод Перечней'!$I$4:$Q$529,ROW('10. Свод Перечней'!$C$4:$C$529)-3,""),ROW()-6)),"")</f>
        <v>Чай черный (ферментированный) тип 2</v>
      </c>
      <c r="D392" s="20" t="str">
        <f>IFERROR(VLOOKUP(C392,'10. Свод Перечней'!C:H,2,0),"")</f>
        <v>10.83.13.120</v>
      </c>
      <c r="E392" s="20" t="str">
        <f>IFERROR(VLOOKUP(C392,'10. Свод Перечней'!C:H,3,0),"")</f>
        <v>002</v>
      </c>
      <c r="F392" s="20" t="str">
        <f>IFERROR(VLOOKUP(C392,'10. Свод Перечней'!C:H,4,0),"")</f>
        <v>КГ</v>
      </c>
      <c r="G392" s="9" t="str">
        <f>IFERROR(VLOOKUP(C392,'10.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2" s="20" t="str">
        <f>IF(LEN(IFERROR(VLOOKUP(C392,'10. Свод Перечней'!C:H,6,0),""))&gt;1,IFERROR(VLOOKUP(C392,'10. Свод Перечней'!C:H,6,0),""),"")</f>
        <v>10.83.13.120-00000004</v>
      </c>
      <c r="I392" s="2"/>
    </row>
    <row r="393" spans="1:9" s="3" customFormat="1" ht="99.95" customHeight="1">
      <c r="A393" s="20">
        <f>IF(LEN(C393)&gt;0,MAX($A$6:A392)+1,"")</f>
        <v>387</v>
      </c>
      <c r="B393" s="10" t="str">
        <f>IFERROR(INDEX('10. Свод Перечней'!B:C,MATCH(C393,'10. Свод Перечней'!C:C,0),1),"")</f>
        <v>Чай черный мелколистовой</v>
      </c>
      <c r="C393" s="20" t="str">
        <f t="array" ref="C393">IFERROR(INDEX('10. Свод Перечней'!$C$4:$C$529,SMALL(IF("ЗВ"='10. Свод Перечней'!$I$4:$Q$529,ROW('10. Свод Перечней'!$C$4:$C$529)-3,""),ROW()-6)),"")</f>
        <v>Чай черный (ферментированный) тип 3</v>
      </c>
      <c r="D393" s="20" t="str">
        <f>IFERROR(VLOOKUP(C393,'10. Свод Перечней'!C:H,2,0),"")</f>
        <v>10.83.13.120</v>
      </c>
      <c r="E393" s="20" t="str">
        <f>IFERROR(VLOOKUP(C393,'10. Свод Перечней'!C:H,3,0),"")</f>
        <v>003</v>
      </c>
      <c r="F393" s="20" t="str">
        <f>IFERROR(VLOOKUP(C393,'10. Свод Перечней'!C:H,4,0),"")</f>
        <v>КГ</v>
      </c>
      <c r="G393" s="9" t="str">
        <f>IFERROR(VLOOKUP(C393,'10.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3" s="20" t="str">
        <f>IF(LEN(IFERROR(VLOOKUP(C393,'10. Свод Перечней'!C:H,6,0),""))&gt;1,IFERROR(VLOOKUP(C393,'10. Свод Перечней'!C:H,6,0),""),"")</f>
        <v>10.83.13.120-00000003</v>
      </c>
      <c r="I393" s="2"/>
    </row>
    <row r="394" spans="1:9" s="3" customFormat="1" ht="99.95" customHeight="1">
      <c r="A394" s="20">
        <f>IF(LEN(C394)&gt;0,MAX($A$6:A393)+1,"")</f>
        <v>388</v>
      </c>
      <c r="B394" s="10" t="str">
        <f>IFERROR(INDEX('10. Свод Перечней'!B:C,MATCH(C394,'10. Свод Перечней'!C:C,0),1),"")</f>
        <v>Фиточай в ассортименте</v>
      </c>
      <c r="C394" s="20" t="str">
        <f t="array" ref="C394">IFERROR(INDEX('10. Свод Перечней'!$C$4:$C$529,SMALL(IF("ЗВ"='10. Свод Перечней'!$I$4:$Q$529,ROW('10. Свод Перечней'!$C$4:$C$529)-3,""),ROW()-6)),"")</f>
        <v>Фиточай тип 1</v>
      </c>
      <c r="D394" s="20" t="str">
        <f>IFERROR(VLOOKUP(C394,'10. Свод Перечней'!C:H,2,0),"")</f>
        <v>10.83.14.140</v>
      </c>
      <c r="E394" s="20" t="str">
        <f>IFERROR(VLOOKUP(C394,'10. Свод Перечней'!C:H,3,0),"")</f>
        <v>001</v>
      </c>
      <c r="F394" s="20" t="str">
        <f>IFERROR(VLOOKUP(C394,'10. Свод Перечней'!C:H,4,0),"")</f>
        <v>КГ</v>
      </c>
      <c r="G394" s="9" t="str">
        <f>IFERROR(VLOOKUP(C394,'10.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20" t="str">
        <f>IF(LEN(IFERROR(VLOOKUP(C394,'10. Свод Перечней'!C:H,6,0),""))&gt;1,IFERROR(VLOOKUP(C394,'10. Свод Перечней'!C:H,6,0),""),"")</f>
        <v/>
      </c>
      <c r="I394" s="2"/>
    </row>
    <row r="395" spans="1:9" s="3" customFormat="1" ht="99.95" customHeight="1">
      <c r="A395" s="20">
        <f>IF(LEN(C395)&gt;0,MAX($A$6:A394)+1,"")</f>
        <v>389</v>
      </c>
      <c r="B395" s="10" t="str">
        <f>IFERROR(INDEX('10. Свод Перечней'!B:C,MATCH(C395,'10. Свод Перечней'!C:C,0),1),"")</f>
        <v xml:space="preserve">Уксус столовый 9 % </v>
      </c>
      <c r="C395" s="20" t="str">
        <f t="array" ref="C395">IFERROR(INDEX('10. Свод Перечней'!$C$4:$C$529,SMALL(IF("ЗВ"='10. Свод Перечней'!$I$4:$Q$529,ROW('10. Свод Перечней'!$C$4:$C$529)-3,""),ROW()-6)),"")</f>
        <v>Уксус пищевой тип 1</v>
      </c>
      <c r="D395" s="20" t="str">
        <f>IFERROR(VLOOKUP(C395,'10. Свод Перечней'!C:H,2,0),"")</f>
        <v>10.84.11.000</v>
      </c>
      <c r="E395" s="20" t="str">
        <f>IFERROR(VLOOKUP(C395,'10. Свод Перечней'!C:H,3,0),"")</f>
        <v>001</v>
      </c>
      <c r="F395" s="20" t="str">
        <f>IFERROR(VLOOKUP(C395,'10. Свод Перечней'!C:H,4,0),"")</f>
        <v>Л; ДМ3</v>
      </c>
      <c r="G395" s="9" t="str">
        <f>IFERROR(VLOOKUP(C395,'10.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395" s="20" t="str">
        <f>IF(LEN(IFERROR(VLOOKUP(C395,'10. Свод Перечней'!C:H,6,0),""))&gt;1,IFERROR(VLOOKUP(C395,'10. Свод Перечней'!C:H,6,0),""),"")</f>
        <v>10.84.11.000-00000001</v>
      </c>
      <c r="I395" s="2"/>
    </row>
    <row r="396" spans="1:9" s="3" customFormat="1" ht="99.95" customHeight="1">
      <c r="A396" s="20">
        <f>IF(LEN(C396)&gt;0,MAX($A$6:A395)+1,"")</f>
        <v>390</v>
      </c>
      <c r="B396" s="10" t="str">
        <f>IFERROR(INDEX('10. Свод Перечней'!B:C,MATCH(C396,'10. Свод Перечней'!C:C,0),1),"")</f>
        <v>Соус томатный</v>
      </c>
      <c r="C396" s="20" t="str">
        <f t="array" ref="C396">IFERROR(INDEX('10. Свод Перечней'!$C$4:$C$529,SMALL(IF("ЗВ"='10. Свод Перечней'!$I$4:$Q$529,ROW('10. Свод Перечней'!$C$4:$C$529)-3,""),ROW()-6)),"")</f>
        <v>Соус томатный тип 1</v>
      </c>
      <c r="D396" s="20" t="str">
        <f>IFERROR(VLOOKUP(C396,'10. Свод Перечней'!C:H,2,0),"")</f>
        <v>10.84.12.120</v>
      </c>
      <c r="E396" s="20" t="str">
        <f>IFERROR(VLOOKUP(C396,'10. Свод Перечней'!C:H,3,0),"")</f>
        <v>001</v>
      </c>
      <c r="F396" s="20" t="str">
        <f>IFERROR(VLOOKUP(C396,'10. Свод Перечней'!C:H,4,0),"")</f>
        <v>КГ</v>
      </c>
      <c r="G396" s="9" t="str">
        <f>IFERROR(VLOOKUP(C396,'10.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396" s="20" t="str">
        <f>IF(LEN(IFERROR(VLOOKUP(C396,'10. Свод Перечней'!C:H,6,0),""))&gt;1,IFERROR(VLOOKUP(C396,'10. Свод Перечней'!C:H,6,0),""),"")</f>
        <v>10.84.12.120-00000001</v>
      </c>
      <c r="I396" s="2"/>
    </row>
    <row r="397" spans="1:9" s="3" customFormat="1" ht="99.95" customHeight="1">
      <c r="A397" s="20">
        <f>IF(LEN(C397)&gt;0,MAX($A$6:A396)+1,"")</f>
        <v>391</v>
      </c>
      <c r="B397" s="10" t="str">
        <f>IFERROR(INDEX('10. Свод Перечней'!B:C,MATCH(C397,'10. Свод Перечней'!C:C,0),1),"")</f>
        <v>Майонез</v>
      </c>
      <c r="C397" s="20" t="str">
        <f t="array" ref="C397">IFERROR(INDEX('10. Свод Перечней'!$C$4:$C$529,SMALL(IF("ЗВ"='10. Свод Перечней'!$I$4:$Q$529,ROW('10. Свод Перечней'!$C$4:$C$529)-3,""),ROW()-6)),"")</f>
        <v>Майонез тип 3</v>
      </c>
      <c r="D397" s="20" t="str">
        <f>IFERROR(VLOOKUP(C397,'10. Свод Перечней'!C:H,2,0),"")</f>
        <v>10.84.12.130</v>
      </c>
      <c r="E397" s="20" t="str">
        <f>IFERROR(VLOOKUP(C397,'10. Свод Перечней'!C:H,3,0),"")</f>
        <v>003</v>
      </c>
      <c r="F397" s="20" t="str">
        <f>IFERROR(VLOOKUP(C397,'10. Свод Перечней'!C:H,4,0),"")</f>
        <v>КГ</v>
      </c>
      <c r="G397" s="9" t="str">
        <f>IFERROR(VLOOKUP(C397,'10.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v>
      </c>
      <c r="H397" s="20" t="str">
        <f>IF(LEN(IFERROR(VLOOKUP(C397,'10. Свод Перечней'!C:H,6,0),""))&gt;1,IFERROR(VLOOKUP(C397,'10. Свод Перечней'!C:H,6,0),""),"")</f>
        <v>10.84.12.130-00000002</v>
      </c>
      <c r="I397" s="2"/>
    </row>
    <row r="398" spans="1:9" s="3" customFormat="1" ht="99.95" customHeight="1">
      <c r="A398" s="20">
        <f>IF(LEN(C398)&gt;0,MAX($A$6:A397)+1,"")</f>
        <v>392</v>
      </c>
      <c r="B398" s="10" t="str">
        <f>IFERROR(INDEX('10. Свод Перечней'!B:C,MATCH(C398,'10. Свод Перечней'!C:C,0),1),"")</f>
        <v>Майонезный соус</v>
      </c>
      <c r="C398" s="20" t="str">
        <f t="array" ref="C398">IFERROR(INDEX('10. Свод Перечней'!$C$4:$C$529,SMALL(IF("ЗВ"='10. Свод Перечней'!$I$4:$Q$529,ROW('10. Свод Перечней'!$C$4:$C$529)-3,""),ROW()-6)),"")</f>
        <v>Майонезный соус тип 1</v>
      </c>
      <c r="D398" s="20" t="str">
        <f>IFERROR(VLOOKUP(C398,'10. Свод Перечней'!C:H,2,0),"")</f>
        <v>10.84.12.140</v>
      </c>
      <c r="E398" s="20" t="str">
        <f>IFERROR(VLOOKUP(C398,'10. Свод Перечней'!C:H,3,0),"")</f>
        <v>001</v>
      </c>
      <c r="F398" s="20" t="str">
        <f>IFERROR(VLOOKUP(C398,'10. Свод Перечней'!C:H,4,0),"")</f>
        <v>КГ</v>
      </c>
      <c r="G398" s="9" t="str">
        <f>IFERROR(VLOOKUP(C398,'10.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31761-2012, ТУ производителя</v>
      </c>
      <c r="H398" s="20" t="str">
        <f>IF(LEN(IFERROR(VLOOKUP(C398,'10. Свод Перечней'!C:H,6,0),""))&gt;1,IFERROR(VLOOKUP(C398,'10. Свод Перечней'!C:H,6,0),""),"")</f>
        <v/>
      </c>
      <c r="I398" s="2"/>
    </row>
    <row r="399" spans="1:9" ht="99.95" customHeight="1">
      <c r="A399" s="20">
        <f>IF(LEN(C399)&gt;0,MAX($A$6:A398)+1,"")</f>
        <v>393</v>
      </c>
      <c r="B399" s="10" t="str">
        <f>IFERROR(INDEX('10. Свод Перечней'!B:C,MATCH(C399,'10. Свод Перечней'!C:C,0),1),"")</f>
        <v>Соус на основе растительного масла</v>
      </c>
      <c r="C399" s="20" t="str">
        <f t="array" ref="C399">IFERROR(INDEX('10. Свод Перечней'!$C$4:$C$529,SMALL(IF("ЗВ"='10. Свод Перечней'!$I$4:$Q$529,ROW('10. Свод Перечней'!$C$4:$C$529)-3,""),ROW()-6)),"")</f>
        <v>Соус тип 1</v>
      </c>
      <c r="D399" s="20" t="str">
        <f>IFERROR(VLOOKUP(C399,'10. Свод Перечней'!C:H,2,0),"")</f>
        <v>10.84.12.190</v>
      </c>
      <c r="E399" s="20" t="str">
        <f>IFERROR(VLOOKUP(C399,'10. Свод Перечней'!C:H,3,0),"")</f>
        <v>001</v>
      </c>
      <c r="F399" s="20" t="str">
        <f>IFERROR(VLOOKUP(C399,'10. Свод Перечней'!C:H,4,0),"")</f>
        <v>КГ</v>
      </c>
      <c r="G399" s="9" t="str">
        <f>IFERROR(VLOOKUP(C399,'10.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производителя, ГОСТ 31755-2012</v>
      </c>
      <c r="H399" s="20" t="str">
        <f>IF(LEN(IFERROR(VLOOKUP(C399,'10. Свод Перечней'!C:H,6,0),""))&gt;1,IFERROR(VLOOKUP(C399,'10. Свод Перечней'!C:H,6,0),""),"")</f>
        <v/>
      </c>
    </row>
    <row r="400" spans="1:9" ht="99.95" customHeight="1">
      <c r="A400" s="20">
        <f>IF(LEN(C400)&gt;0,MAX($A$6:A399)+1,"")</f>
        <v>394</v>
      </c>
      <c r="B400" s="10" t="str">
        <f>IFERROR(INDEX('10. Свод Перечней'!B:C,MATCH(C400,'10. Свод Перечней'!C:C,0),1),"")</f>
        <v>Перец черный горошком</v>
      </c>
      <c r="C400" s="20" t="str">
        <f t="array" ref="C400">IFERROR(INDEX('10. Свод Перечней'!$C$4:$C$529,SMALL(IF("ЗВ"='10. Свод Перечней'!$I$4:$Q$529,ROW('10. Свод Перечней'!$C$4:$C$529)-3,""),ROW()-6)),"")</f>
        <v>Перец обработанный тип 1</v>
      </c>
      <c r="D400" s="20" t="str">
        <f>IFERROR(VLOOKUP(C400,'10. Свод Перечней'!C:H,2,0),"")</f>
        <v>10.84.21.000</v>
      </c>
      <c r="E400" s="20" t="str">
        <f>IFERROR(VLOOKUP(C400,'10. Свод Перечней'!C:H,3,0),"")</f>
        <v>001</v>
      </c>
      <c r="F400" s="20" t="str">
        <f>IFERROR(VLOOKUP(C400,'10. Свод Перечней'!C:H,4,0),"")</f>
        <v>КГ</v>
      </c>
      <c r="G400" s="9" t="str">
        <f>IFERROR(VLOOKUP(C400,'10.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00" s="20" t="str">
        <f>IF(LEN(IFERROR(VLOOKUP(C400,'10. Свод Перечней'!C:H,6,0),""))&gt;1,IFERROR(VLOOKUP(C400,'10. Свод Перечней'!C:H,6,0),""),"")</f>
        <v>10.84.20.000-00000001</v>
      </c>
    </row>
    <row r="401" spans="1:9" ht="99.95" customHeight="1">
      <c r="A401" s="20">
        <f>IF(LEN(C401)&gt;0,MAX($A$6:A400)+1,"")</f>
        <v>395</v>
      </c>
      <c r="B401" s="10" t="str">
        <f>IFERROR(INDEX('10. Свод Перечней'!B:C,MATCH(C401,'10. Свод Перечней'!C:C,0),1),"")</f>
        <v xml:space="preserve">Лавровый лист сухой </v>
      </c>
      <c r="C401" s="20" t="str">
        <f t="array" ref="C401">IFERROR(INDEX('10. Свод Перечней'!$C$4:$C$529,SMALL(IF("ЗВ"='10. Свод Перечней'!$I$4:$Q$529,ROW('10. Свод Перечней'!$C$4:$C$529)-3,""),ROW()-6)),"")</f>
        <v>Лист лавровый сушеный тип 1</v>
      </c>
      <c r="D401" s="20" t="str">
        <f>IFERROR(VLOOKUP(C401,'10. Свод Перечней'!C:H,2,0),"")</f>
        <v>10.84.23.164</v>
      </c>
      <c r="E401" s="20" t="str">
        <f>IFERROR(VLOOKUP(C401,'10. Свод Перечней'!C:H,3,0),"")</f>
        <v>001</v>
      </c>
      <c r="F401" s="20" t="str">
        <f>IFERROR(VLOOKUP(C401,'10. Свод Перечней'!C:H,4,0),"")</f>
        <v>КГ</v>
      </c>
      <c r="G401" s="9" t="str">
        <f>IFERROR(VLOOKUP(C401,'10.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1" s="20" t="str">
        <f>IF(LEN(IFERROR(VLOOKUP(C401,'10. Свод Перечней'!C:H,6,0),""))&gt;1,IFERROR(VLOOKUP(C401,'10. Свод Перечней'!C:H,6,0),""),"")</f>
        <v>10.84.23.164-00000001</v>
      </c>
    </row>
    <row r="402" spans="1:9" ht="99.95" customHeight="1">
      <c r="A402" s="20">
        <f>IF(LEN(C402)&gt;0,MAX($A$6:A401)+1,"")</f>
        <v>396</v>
      </c>
      <c r="B402" s="10" t="str">
        <f>IFERROR(INDEX('10. Свод Перечней'!B:C,MATCH(C402,'10. Свод Перечней'!C:C,0),1),"")</f>
        <v>Зелень сушеная (петрушка)</v>
      </c>
      <c r="C402" s="20" t="str">
        <f t="array" ref="C402">IFERROR(INDEX('10. Свод Перечней'!$C$4:$C$529,SMALL(IF("ЗВ"='10. Свод Перечней'!$I$4:$Q$529,ROW('10. Свод Перечней'!$C$4:$C$529)-3,""),ROW()-6)),"")</f>
        <v>Зелень сушеная тип 1</v>
      </c>
      <c r="D402" s="20" t="str">
        <f>IFERROR(VLOOKUP(C402,'10. Свод Перечней'!C:H,2,0),"")</f>
        <v>10.84.23.190</v>
      </c>
      <c r="E402" s="20" t="str">
        <f>IFERROR(VLOOKUP(C402,'10. Свод Перечней'!C:H,3,0),"")</f>
        <v>003</v>
      </c>
      <c r="F402" s="20" t="str">
        <f>IFERROR(VLOOKUP(C402,'10. Свод Перечней'!C:H,4,0),"")</f>
        <v>КГ</v>
      </c>
      <c r="G402" s="9" t="str">
        <f>IFERROR(VLOOKUP(C402,'10.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2" s="20" t="str">
        <f>IF(LEN(IFERROR(VLOOKUP(C402,'10. Свод Перечней'!C:H,6,0),""))&gt;1,IFERROR(VLOOKUP(C402,'10. Свод Перечней'!C:H,6,0),""),"")</f>
        <v/>
      </c>
      <c r="I402" s="2"/>
    </row>
    <row r="403" spans="1:9" ht="99.95" customHeight="1">
      <c r="A403" s="20">
        <f>IF(LEN(C403)&gt;0,MAX($A$6:A402)+1,"")</f>
        <v>397</v>
      </c>
      <c r="B403" s="10" t="str">
        <f>IFERROR(INDEX('10. Свод Перечней'!B:C,MATCH(C403,'10. Свод Перечней'!C:C,0),1),"")</f>
        <v xml:space="preserve">Зелень сушеная (укроп) </v>
      </c>
      <c r="C403" s="20" t="str">
        <f t="array" ref="C403">IFERROR(INDEX('10. Свод Перечней'!$C$4:$C$529,SMALL(IF("ЗВ"='10. Свод Перечней'!$I$4:$Q$529,ROW('10. Свод Перечней'!$C$4:$C$529)-3,""),ROW()-6)),"")</f>
        <v>Зелень сушеная тип 5</v>
      </c>
      <c r="D403" s="20" t="str">
        <f>IFERROR(VLOOKUP(C403,'10. Свод Перечней'!C:H,2,0),"")</f>
        <v>10.84.23.190</v>
      </c>
      <c r="E403" s="20" t="str">
        <f>IFERROR(VLOOKUP(C403,'10. Свод Перечней'!C:H,3,0),"")</f>
        <v>006</v>
      </c>
      <c r="F403" s="20" t="str">
        <f>IFERROR(VLOOKUP(C403,'10. Свод Перечней'!C:H,4,0),"")</f>
        <v>КГ</v>
      </c>
      <c r="G403" s="9" t="str">
        <f>IFERROR(VLOOKUP(C403,'10.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20" t="str">
        <f>IF(LEN(IFERROR(VLOOKUP(C403,'10. Свод Перечней'!C:H,6,0),""))&gt;1,IFERROR(VLOOKUP(C403,'10. Свод Перечней'!C:H,6,0),""),"")</f>
        <v/>
      </c>
    </row>
    <row r="404" spans="1:9" ht="99.95" customHeight="1">
      <c r="A404" s="20">
        <f>IF(LEN(C404)&gt;0,MAX($A$6:A403)+1,"")</f>
        <v>398</v>
      </c>
      <c r="B404" s="10" t="str">
        <f>IFERROR(INDEX('10. Свод Перечней'!B:C,MATCH(C404,'10. Свод Перечней'!C:C,0),1),"")</f>
        <v>Соль пищевая</v>
      </c>
      <c r="C404" s="20" t="str">
        <f t="array" ref="C404">IFERROR(INDEX('10. Свод Перечней'!$C$4:$C$529,SMALL(IF("ЗВ"='10. Свод Перечней'!$I$4:$Q$529,ROW('10. Свод Перечней'!$C$4:$C$529)-3,""),ROW()-6)),"")</f>
        <v>Соль пищевая тип 1</v>
      </c>
      <c r="D404" s="20" t="str">
        <f>IFERROR(VLOOKUP(C404,'10. Свод Перечней'!C:H,2,0),"")</f>
        <v>10.84.30.140</v>
      </c>
      <c r="E404" s="20" t="str">
        <f>IFERROR(VLOOKUP(C404,'10. Свод Перечней'!C:H,3,0),"")</f>
        <v>001</v>
      </c>
      <c r="F404" s="20" t="str">
        <f>IFERROR(VLOOKUP(C404,'10. Свод Перечней'!C:H,4,0),"")</f>
        <v>КГ</v>
      </c>
      <c r="G404" s="9" t="str">
        <f>IFERROR(VLOOKUP(C404,'10.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4" s="20" t="str">
        <f>IF(LEN(IFERROR(VLOOKUP(C404,'10. Свод Перечней'!C:H,6,0),""))&gt;1,IFERROR(VLOOKUP(C404,'10. Свод Перечней'!C:H,6,0),""),"")</f>
        <v>10.84.30.000-00000001</v>
      </c>
    </row>
    <row r="405" spans="1:9" ht="99.95" customHeight="1">
      <c r="A405" s="20">
        <f>IF(LEN(C405)&gt;0,MAX($A$6:A404)+1,"")</f>
        <v>399</v>
      </c>
      <c r="B405" s="10" t="str">
        <f>IFERROR(INDEX('10. Свод Перечней'!B:C,MATCH(C405,'10. Свод Перечней'!C:C,0),1),"")</f>
        <v>Соль пищевая</v>
      </c>
      <c r="C405" s="20" t="str">
        <f t="array" ref="C405">IFERROR(INDEX('10. Свод Перечней'!$C$4:$C$529,SMALL(IF("ЗВ"='10. Свод Перечней'!$I$4:$Q$529,ROW('10. Свод Перечней'!$C$4:$C$529)-3,""),ROW()-6)),"")</f>
        <v>Соль пищевая тип 2</v>
      </c>
      <c r="D405" s="20" t="str">
        <f>IFERROR(VLOOKUP(C405,'10. Свод Перечней'!C:H,2,0),"")</f>
        <v>10.84.30.140</v>
      </c>
      <c r="E405" s="20" t="str">
        <f>IFERROR(VLOOKUP(C405,'10. Свод Перечней'!C:H,3,0),"")</f>
        <v>002</v>
      </c>
      <c r="F405" s="20" t="str">
        <f>IFERROR(VLOOKUP(C405,'10. Свод Перечней'!C:H,4,0),"")</f>
        <v>КГ</v>
      </c>
      <c r="G405" s="9" t="str">
        <f>IFERROR(VLOOKUP(C405,'10.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20" t="str">
        <f>IF(LEN(IFERROR(VLOOKUP(C405,'10. Свод Перечней'!C:H,6,0),""))&gt;1,IFERROR(VLOOKUP(C405,'10. Свод Перечней'!C:H,6,0),""),"")</f>
        <v>10.84.30.000-00000001</v>
      </c>
    </row>
    <row r="406" spans="1:9" ht="99.95" customHeight="1">
      <c r="A406" s="20">
        <f>IF(LEN(C406)&gt;0,MAX($A$6:A405)+1,"")</f>
        <v>400</v>
      </c>
      <c r="B406" s="10" t="str">
        <f>IFERROR(INDEX('10. Свод Перечней'!B:C,MATCH(C406,'10. Свод Перечней'!C:C,0),1),"")</f>
        <v>Соль пищевая</v>
      </c>
      <c r="C406" s="20" t="str">
        <f t="array" ref="C406">IFERROR(INDEX('10. Свод Перечней'!$C$4:$C$529,SMALL(IF("ЗВ"='10. Свод Перечней'!$I$4:$Q$529,ROW('10. Свод Перечней'!$C$4:$C$529)-3,""),ROW()-6)),"")</f>
        <v>Соль пищевая тип 3</v>
      </c>
      <c r="D406" s="20" t="str">
        <f>IFERROR(VLOOKUP(C406,'10. Свод Перечней'!C:H,2,0),"")</f>
        <v>10.84.30.140</v>
      </c>
      <c r="E406" s="20" t="str">
        <f>IFERROR(VLOOKUP(C406,'10. Свод Перечней'!C:H,3,0),"")</f>
        <v>003</v>
      </c>
      <c r="F406" s="20" t="str">
        <f>IFERROR(VLOOKUP(C406,'10. Свод Перечней'!C:H,4,0),"")</f>
        <v>КГ</v>
      </c>
      <c r="G406" s="9" t="str">
        <f>IFERROR(VLOOKUP(C406,'10.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20" t="str">
        <f>IF(LEN(IFERROR(VLOOKUP(C406,'10. Свод Перечней'!C:H,6,0),""))&gt;1,IFERROR(VLOOKUP(C406,'10. Свод Перечней'!C:H,6,0),""),"")</f>
        <v>10.84.30.000-00000003</v>
      </c>
    </row>
    <row r="407" spans="1:9" ht="99.95" customHeight="1">
      <c r="A407" s="20">
        <f>IF(LEN(C407)&gt;0,MAX($A$6:A406)+1,"")</f>
        <v>401</v>
      </c>
      <c r="B407" s="10" t="str">
        <f>IFERROR(INDEX('10. Свод Перечней'!B:C,MATCH(C407,'10. Свод Перечней'!C:C,0),1),"")</f>
        <v>Соль пищевая</v>
      </c>
      <c r="C407" s="20" t="str">
        <f t="array" ref="C407">IFERROR(INDEX('10. Свод Перечней'!$C$4:$C$529,SMALL(IF("ЗВ"='10. Свод Перечней'!$I$4:$Q$529,ROW('10. Свод Перечней'!$C$4:$C$529)-3,""),ROW()-6)),"")</f>
        <v>Соль пищевая тип 4</v>
      </c>
      <c r="D407" s="20" t="str">
        <f>IFERROR(VLOOKUP(C407,'10. Свод Перечней'!C:H,2,0),"")</f>
        <v>10.84.30.140</v>
      </c>
      <c r="E407" s="20" t="str">
        <f>IFERROR(VLOOKUP(C407,'10. Свод Перечней'!C:H,3,0),"")</f>
        <v>004</v>
      </c>
      <c r="F407" s="20" t="str">
        <f>IFERROR(VLOOKUP(C407,'10. Свод Перечней'!C:H,4,0),"")</f>
        <v>КГ</v>
      </c>
      <c r="G407" s="9" t="str">
        <f>IFERROR(VLOOKUP(C407,'10.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20" t="str">
        <f>IF(LEN(IFERROR(VLOOKUP(C407,'10. Свод Перечней'!C:H,6,0),""))&gt;1,IFERROR(VLOOKUP(C407,'10. Свод Перечней'!C:H,6,0),""),"")</f>
        <v>10.84.30.000-00000003</v>
      </c>
    </row>
    <row r="408" spans="1:9" ht="99.95" customHeight="1">
      <c r="A408" s="20">
        <f>IF(LEN(C408)&gt;0,MAX($A$6:A407)+1,"")</f>
        <v>402</v>
      </c>
      <c r="B408" s="10" t="str">
        <f>IFERROR(INDEX('10. Свод Перечней'!B:C,MATCH(C408,'10. Свод Перечней'!C:C,0),1),"")</f>
        <v>Соль пищевая</v>
      </c>
      <c r="C408" s="20" t="str">
        <f t="array" ref="C408">IFERROR(INDEX('10. Свод Перечней'!$C$4:$C$529,SMALL(IF("ЗВ"='10. Свод Перечней'!$I$4:$Q$529,ROW('10. Свод Перечней'!$C$4:$C$529)-3,""),ROW()-6)),"")</f>
        <v>Соль пищевая тип 5</v>
      </c>
      <c r="D408" s="20" t="str">
        <f>IFERROR(VLOOKUP(C408,'10. Свод Перечней'!C:H,2,0),"")</f>
        <v>10.84.30.140</v>
      </c>
      <c r="E408" s="20" t="str">
        <f>IFERROR(VLOOKUP(C408,'10. Свод Перечней'!C:H,3,0),"")</f>
        <v>005</v>
      </c>
      <c r="F408" s="20" t="str">
        <f>IFERROR(VLOOKUP(C408,'10. Свод Перечней'!C:H,4,0),"")</f>
        <v>КГ</v>
      </c>
      <c r="G408" s="9" t="str">
        <f>IFERROR(VLOOKUP(C408,'10.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20" t="str">
        <f>IF(LEN(IFERROR(VLOOKUP(C408,'10. Свод Перечней'!C:H,6,0),""))&gt;1,IFERROR(VLOOKUP(C408,'10. Свод Перечней'!C:H,6,0),""),"")</f>
        <v>10.84.30.000-00000007</v>
      </c>
    </row>
    <row r="409" spans="1:9" ht="99.95" customHeight="1">
      <c r="A409" s="20">
        <f>IF(LEN(C409)&gt;0,MAX($A$6:A408)+1,"")</f>
        <v>403</v>
      </c>
      <c r="B409" s="10" t="str">
        <f>IFERROR(INDEX('10. Свод Перечней'!B:C,MATCH(C409,'10. Свод Перечней'!C:C,0),1),"")</f>
        <v>Соль пищевая</v>
      </c>
      <c r="C409" s="20" t="str">
        <f t="array" ref="C409">IFERROR(INDEX('10. Свод Перечней'!$C$4:$C$529,SMALL(IF("ЗВ"='10. Свод Перечней'!$I$4:$Q$529,ROW('10. Свод Перечней'!$C$4:$C$529)-3,""),ROW()-6)),"")</f>
        <v>Соль пищевая тип 6</v>
      </c>
      <c r="D409" s="20" t="str">
        <f>IFERROR(VLOOKUP(C409,'10. Свод Перечней'!C:H,2,0),"")</f>
        <v>10.84.30.140</v>
      </c>
      <c r="E409" s="20" t="str">
        <f>IFERROR(VLOOKUP(C409,'10. Свод Перечней'!C:H,3,0),"")</f>
        <v>006</v>
      </c>
      <c r="F409" s="20" t="str">
        <f>IFERROR(VLOOKUP(C409,'10. Свод Перечней'!C:H,4,0),"")</f>
        <v>КГ</v>
      </c>
      <c r="G409" s="9" t="str">
        <f>IFERROR(VLOOKUP(C409,'10.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20" t="str">
        <f>IF(LEN(IFERROR(VLOOKUP(C409,'10. Свод Перечней'!C:H,6,0),""))&gt;1,IFERROR(VLOOKUP(C409,'10. Свод Перечней'!C:H,6,0),""),"")</f>
        <v>10.84.30.000-00000007</v>
      </c>
    </row>
    <row r="410" spans="1:9" ht="99.95" customHeight="1">
      <c r="A410" s="20">
        <f>IF(LEN(C410)&gt;0,MAX($A$6:A409)+1,"")</f>
        <v>404</v>
      </c>
      <c r="B410" s="10" t="str">
        <f>IFERROR(INDEX('10. Свод Перечней'!B:C,MATCH(C410,'10. Свод Перечней'!C:C,0),1),"")</f>
        <v>Соль пищевая йодированная</v>
      </c>
      <c r="C410" s="20" t="str">
        <f t="array" ref="C410">IFERROR(INDEX('10. Свод Перечней'!$C$4:$C$529,SMALL(IF("ЗВ"='10. Свод Перечней'!$I$4:$Q$529,ROW('10. Свод Перечней'!$C$4:$C$529)-3,""),ROW()-6)),"")</f>
        <v>Соль пищевая тип 7</v>
      </c>
      <c r="D410" s="20" t="str">
        <f>IFERROR(VLOOKUP(C410,'10. Свод Перечней'!C:H,2,0),"")</f>
        <v>10.84.30.140</v>
      </c>
      <c r="E410" s="20" t="str">
        <f>IFERROR(VLOOKUP(C410,'10. Свод Перечней'!C:H,3,0),"")</f>
        <v>007</v>
      </c>
      <c r="F410" s="20" t="str">
        <f>IFERROR(VLOOKUP(C410,'10. Свод Перечней'!C:H,4,0),"")</f>
        <v>КГ</v>
      </c>
      <c r="G410" s="9" t="str">
        <f>IFERROR(VLOOKUP(C410,'10.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20" t="str">
        <f>IF(LEN(IFERROR(VLOOKUP(C410,'10. Свод Перечней'!C:H,6,0),""))&gt;1,IFERROR(VLOOKUP(C410,'10. Свод Перечней'!C:H,6,0),""),"")</f>
        <v>10.84.30.000-00000002</v>
      </c>
    </row>
    <row r="411" spans="1:9" ht="99.95" customHeight="1">
      <c r="A411" s="20">
        <f>IF(LEN(C411)&gt;0,MAX($A$6:A410)+1,"")</f>
        <v>405</v>
      </c>
      <c r="B411" s="10" t="str">
        <f>IFERROR(INDEX('10. Свод Перечней'!B:C,MATCH(C411,'10. Свод Перечней'!C:C,0),1),"")</f>
        <v>Соль пищевая йодированная</v>
      </c>
      <c r="C411" s="20" t="str">
        <f t="array" ref="C411">IFERROR(INDEX('10. Свод Перечней'!$C$4:$C$529,SMALL(IF("ЗВ"='10. Свод Перечней'!$I$4:$Q$529,ROW('10. Свод Перечней'!$C$4:$C$529)-3,""),ROW()-6)),"")</f>
        <v>Соль пищевая тип 8</v>
      </c>
      <c r="D411" s="20" t="str">
        <f>IFERROR(VLOOKUP(C411,'10. Свод Перечней'!C:H,2,0),"")</f>
        <v>10.84.30.140</v>
      </c>
      <c r="E411" s="20" t="str">
        <f>IFERROR(VLOOKUP(C411,'10. Свод Перечней'!C:H,3,0),"")</f>
        <v>008</v>
      </c>
      <c r="F411" s="20" t="str">
        <f>IFERROR(VLOOKUP(C411,'10. Свод Перечней'!C:H,4,0),"")</f>
        <v>КГ</v>
      </c>
      <c r="G411" s="9" t="str">
        <f>IFERROR(VLOOKUP(C411,'10.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20" t="str">
        <f>IF(LEN(IFERROR(VLOOKUP(C411,'10. Свод Перечней'!C:H,6,0),""))&gt;1,IFERROR(VLOOKUP(C411,'10. Свод Перечней'!C:H,6,0),""),"")</f>
        <v>10.84.30.000-00000002</v>
      </c>
    </row>
    <row r="412" spans="1:9" ht="99.95" customHeight="1">
      <c r="A412" s="20">
        <f>IF(LEN(C412)&gt;0,MAX($A$6:A411)+1,"")</f>
        <v>406</v>
      </c>
      <c r="B412" s="10" t="str">
        <f>IFERROR(INDEX('10. Свод Перечней'!B:C,MATCH(C412,'10. Свод Перечней'!C:C,0),1),"")</f>
        <v>Соль пищевая йодированная</v>
      </c>
      <c r="C412" s="20" t="str">
        <f t="array" ref="C412">IFERROR(INDEX('10. Свод Перечней'!$C$4:$C$529,SMALL(IF("ЗВ"='10. Свод Перечней'!$I$4:$Q$529,ROW('10. Свод Перечней'!$C$4:$C$529)-3,""),ROW()-6)),"")</f>
        <v>Соль пищевая тип 9</v>
      </c>
      <c r="D412" s="20" t="str">
        <f>IFERROR(VLOOKUP(C412,'10. Свод Перечней'!C:H,2,0),"")</f>
        <v>10.84.30.140</v>
      </c>
      <c r="E412" s="20" t="str">
        <f>IFERROR(VLOOKUP(C412,'10. Свод Перечней'!C:H,3,0),"")</f>
        <v>009</v>
      </c>
      <c r="F412" s="20" t="str">
        <f>IFERROR(VLOOKUP(C412,'10. Свод Перечней'!C:H,4,0),"")</f>
        <v>КГ</v>
      </c>
      <c r="G412" s="9" t="str">
        <f>IFERROR(VLOOKUP(C412,'10.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20" t="str">
        <f>IF(LEN(IFERROR(VLOOKUP(C412,'10. Свод Перечней'!C:H,6,0),""))&gt;1,IFERROR(VLOOKUP(C412,'10. Свод Перечней'!C:H,6,0),""),"")</f>
        <v>10.84.30.000-00000004</v>
      </c>
    </row>
    <row r="413" spans="1:9" ht="99.95" customHeight="1">
      <c r="A413" s="20">
        <f>IF(LEN(C413)&gt;0,MAX($A$6:A412)+1,"")</f>
        <v>407</v>
      </c>
      <c r="B413" s="10" t="str">
        <f>IFERROR(INDEX('10. Свод Перечней'!B:C,MATCH(C413,'10. Свод Перечней'!C:C,0),1),"")</f>
        <v>Соль пищевая йодированная</v>
      </c>
      <c r="C413" s="20" t="str">
        <f t="array" ref="C413">IFERROR(INDEX('10. Свод Перечней'!$C$4:$C$529,SMALL(IF("ЗВ"='10. Свод Перечней'!$I$4:$Q$529,ROW('10. Свод Перечней'!$C$4:$C$529)-3,""),ROW()-6)),"")</f>
        <v>Соль пищевая тип 10</v>
      </c>
      <c r="D413" s="20" t="str">
        <f>IFERROR(VLOOKUP(C413,'10. Свод Перечней'!C:H,2,0),"")</f>
        <v>10.84.30.140</v>
      </c>
      <c r="E413" s="20" t="str">
        <f>IFERROR(VLOOKUP(C413,'10. Свод Перечней'!C:H,3,0),"")</f>
        <v>010</v>
      </c>
      <c r="F413" s="20" t="str">
        <f>IFERROR(VLOOKUP(C413,'10. Свод Перечней'!C:H,4,0),"")</f>
        <v>КГ</v>
      </c>
      <c r="G413" s="9" t="str">
        <f>IFERROR(VLOOKUP(C413,'10.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20" t="str">
        <f>IF(LEN(IFERROR(VLOOKUP(C413,'10. Свод Перечней'!C:H,6,0),""))&gt;1,IFERROR(VLOOKUP(C413,'10. Свод Перечней'!C:H,6,0),""),"")</f>
        <v>10.84.30.000-00000004</v>
      </c>
    </row>
    <row r="414" spans="1:9" ht="99.95" customHeight="1">
      <c r="A414" s="20">
        <f>IF(LEN(C414)&gt;0,MAX($A$6:A413)+1,"")</f>
        <v>408</v>
      </c>
      <c r="B414" s="10" t="str">
        <f>IFERROR(INDEX('10. Свод Перечней'!B:C,MATCH(C414,'10. Свод Перечней'!C:C,0),1),"")</f>
        <v>Соль пищевая йодированная</v>
      </c>
      <c r="C414" s="20" t="str">
        <f t="array" ref="C414">IFERROR(INDEX('10. Свод Перечней'!$C$4:$C$529,SMALL(IF("ЗВ"='10. Свод Перечней'!$I$4:$Q$529,ROW('10. Свод Перечней'!$C$4:$C$529)-3,""),ROW()-6)),"")</f>
        <v>Соль пищевая тип 11</v>
      </c>
      <c r="D414" s="20" t="str">
        <f>IFERROR(VLOOKUP(C414,'10. Свод Перечней'!C:H,2,0),"")</f>
        <v>10.84.30.140</v>
      </c>
      <c r="E414" s="20" t="str">
        <f>IFERROR(VLOOKUP(C414,'10. Свод Перечней'!C:H,3,0),"")</f>
        <v>011</v>
      </c>
      <c r="F414" s="20" t="str">
        <f>IFERROR(VLOOKUP(C414,'10. Свод Перечней'!C:H,4,0),"")</f>
        <v>КГ</v>
      </c>
      <c r="G414" s="9" t="str">
        <f>IFERROR(VLOOKUP(C414,'10.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20" t="str">
        <f>IF(LEN(IFERROR(VLOOKUP(C414,'10. Свод Перечней'!C:H,6,0),""))&gt;1,IFERROR(VLOOKUP(C414,'10. Свод Перечней'!C:H,6,0),""),"")</f>
        <v>10.84.30.000-00000008</v>
      </c>
    </row>
    <row r="415" spans="1:9" ht="99.95" customHeight="1">
      <c r="A415" s="20">
        <f>IF(LEN(C415)&gt;0,MAX($A$6:A414)+1,"")</f>
        <v>409</v>
      </c>
      <c r="B415" s="10" t="str">
        <f>IFERROR(INDEX('10. Свод Перечней'!B:C,MATCH(C415,'10. Свод Перечней'!C:C,0),1),"")</f>
        <v>Соль пищевая йодированная</v>
      </c>
      <c r="C415" s="20" t="str">
        <f t="array" ref="C415">IFERROR(INDEX('10. Свод Перечней'!$C$4:$C$529,SMALL(IF("ЗВ"='10. Свод Перечней'!$I$4:$Q$529,ROW('10. Свод Перечней'!$C$4:$C$529)-3,""),ROW()-6)),"")</f>
        <v>Соль пищевая тип 12</v>
      </c>
      <c r="D415" s="20" t="str">
        <f>IFERROR(VLOOKUP(C415,'10. Свод Перечней'!C:H,2,0),"")</f>
        <v>10.84.30.140</v>
      </c>
      <c r="E415" s="20" t="str">
        <f>IFERROR(VLOOKUP(C415,'10. Свод Перечней'!C:H,3,0),"")</f>
        <v>012</v>
      </c>
      <c r="F415" s="20" t="str">
        <f>IFERROR(VLOOKUP(C415,'10. Свод Перечней'!C:H,4,0),"")</f>
        <v>КГ</v>
      </c>
      <c r="G415" s="9" t="str">
        <f>IFERROR(VLOOKUP(C415,'10.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20" t="str">
        <f>IF(LEN(IFERROR(VLOOKUP(C415,'10. Свод Перечней'!C:H,6,0),""))&gt;1,IFERROR(VLOOKUP(C415,'10. Свод Перечней'!C:H,6,0),""),"")</f>
        <v>10.84.30.000-00000008</v>
      </c>
    </row>
    <row r="416" spans="1:9" ht="99.95" customHeight="1">
      <c r="A416" s="20">
        <f>IF(LEN(C416)&gt;0,MAX($A$6:A415)+1,"")</f>
        <v>410</v>
      </c>
      <c r="B416" s="10" t="str">
        <f>IFERROR(INDEX('10. Свод Перечней'!B:C,MATCH(C416,'10. Свод Перечней'!C:C,0),1),"")</f>
        <v>Молоко, обогащенное витаминно-минеральными комплексами для детского питания 3,2% жирности</v>
      </c>
      <c r="C416" s="20" t="str">
        <f t="array" ref="C416">IFERROR(INDEX('10. Свод Перечней'!$C$4:$C$529,SMALL(IF("ЗВ"='10. Свод Перечней'!$I$4:$Q$529,ROW('10. Свод Перечней'!$C$4:$C$529)-3,""),ROW()-6)),"")</f>
        <v>Молоко питьевое для детского питания тип 1</v>
      </c>
      <c r="D416" s="20" t="str">
        <f>IFERROR(VLOOKUP(C416,'10. Свод Перечней'!C:H,2,0),"")</f>
        <v>10.86.10.110</v>
      </c>
      <c r="E416" s="20" t="str">
        <f>IFERROR(VLOOKUP(C416,'10. Свод Перечней'!C:H,3,0),"")</f>
        <v>003</v>
      </c>
      <c r="F416" s="20" t="str">
        <f>IFERROR(VLOOKUP(C416,'10. Свод Перечней'!C:H,4,0),"")</f>
        <v>Л; ДМ3</v>
      </c>
      <c r="G416" s="9" t="str">
        <f>IFERROR(VLOOKUP(C416,'10.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6" s="20" t="str">
        <f>IF(LEN(IFERROR(VLOOKUP(C416,'10. Свод Перечней'!C:H,6,0),""))&gt;1,IFERROR(VLOOKUP(C416,'10. Свод Перечней'!C:H,6,0),""),"")</f>
        <v>10.86.10.110-00000002</v>
      </c>
    </row>
    <row r="417" spans="1:8" ht="99.95" customHeight="1">
      <c r="A417" s="20">
        <f>IF(LEN(C417)&gt;0,MAX($A$6:A416)+1,"")</f>
        <v>411</v>
      </c>
      <c r="B417" s="10" t="str">
        <f>IFERROR(INDEX('10. Свод Перечней'!B:C,MATCH(C417,'10. Свод Перечней'!C:C,0),1),"")</f>
        <v>Молоко, обогащенное витаминно-минеральными комплексами для детского питания 3,5 % жирности</v>
      </c>
      <c r="C417" s="20" t="str">
        <f t="array" ref="C417">IFERROR(INDEX('10. Свод Перечней'!$C$4:$C$529,SMALL(IF("ЗВ"='10. Свод Перечней'!$I$4:$Q$529,ROW('10. Свод Перечней'!$C$4:$C$529)-3,""),ROW()-6)),"")</f>
        <v>Молоко питьевое для детского питания тип 3</v>
      </c>
      <c r="D417" s="20" t="str">
        <f>IFERROR(VLOOKUP(C417,'10. Свод Перечней'!C:H,2,0),"")</f>
        <v>10.86.10.110</v>
      </c>
      <c r="E417" s="20" t="str">
        <f>IFERROR(VLOOKUP(C417,'10. Свод Перечней'!C:H,3,0),"")</f>
        <v>011</v>
      </c>
      <c r="F417" s="20" t="str">
        <f>IFERROR(VLOOKUP(C417,'10. Свод Перечней'!C:H,4,0),"")</f>
        <v>Л; ДМ3</v>
      </c>
      <c r="G417" s="9" t="str">
        <f>IFERROR(VLOOKUP(C417,'10.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20" t="str">
        <f>IF(LEN(IFERROR(VLOOKUP(C417,'10. Свод Перечней'!C:H,6,0),""))&gt;1,IFERROR(VLOOKUP(C417,'10. Свод Перечней'!C:H,6,0),""),"")</f>
        <v>10.86.10.110-00000002</v>
      </c>
    </row>
    <row r="418" spans="1:8" ht="99.95" customHeight="1">
      <c r="A418" s="20">
        <f>IF(LEN(C418)&gt;0,MAX($A$6:A417)+1,"")</f>
        <v>412</v>
      </c>
      <c r="B418" s="10" t="str">
        <f>IFERROR(INDEX('10. Свод Перечней'!B:C,MATCH(C418,'10. Свод Перечней'!C:C,0),1),"")</f>
        <v>Творог для детского питания 4,0%, 5,0%, 9,0%, 10% жирности (в индивидуальной вакуумной упаковке)</v>
      </c>
      <c r="C418" s="20" t="str">
        <f t="array" ref="C418">IFERROR(INDEX('10. Свод Перечней'!$C$4:$C$529,SMALL(IF("ЗВ"='10. Свод Перечней'!$I$4:$Q$529,ROW('10. Свод Перечней'!$C$4:$C$529)-3,""),ROW()-6)),"")</f>
        <v>Творог для детского питания тип 1</v>
      </c>
      <c r="D418" s="20" t="str">
        <f>IFERROR(VLOOKUP(C418,'10. Свод Перечней'!C:H,2,0),"")</f>
        <v>10.86.10.126</v>
      </c>
      <c r="E418" s="20" t="str">
        <f>IFERROR(VLOOKUP(C418,'10. Свод Перечней'!C:H,3,0),"")</f>
        <v>001</v>
      </c>
      <c r="F418" s="20" t="str">
        <f>IFERROR(VLOOKUP(C418,'10. Свод Перечней'!C:H,4,0),"")</f>
        <v>КГ</v>
      </c>
      <c r="G418" s="9" t="str">
        <f>IFERROR(VLOOKUP(C418,'10.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18" s="20" t="str">
        <f>IF(LEN(IFERROR(VLOOKUP(C418,'10. Свод Перечней'!C:H,6,0),""))&gt;1,IFERROR(VLOOKUP(C418,'10. Свод Перечней'!C:H,6,0),""),"")</f>
        <v>10.86.10.100-00000019</v>
      </c>
    </row>
    <row r="419" spans="1:8" ht="99.95" customHeight="1">
      <c r="A419" s="20">
        <f>IF(LEN(C419)&gt;0,MAX($A$6:A418)+1,"")</f>
        <v>413</v>
      </c>
      <c r="B419" s="10" t="str">
        <f>IFERROR(INDEX('10. Свод Перечней'!B:C,MATCH(C419,'10.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19" s="20" t="str">
        <f t="array" ref="C419">IFERROR(INDEX('10. Свод Перечней'!$C$4:$C$529,SMALL(IF("ЗВ"='10. Свод Перечней'!$I$4:$Q$529,ROW('10. Свод Перечней'!$C$4:$C$529)-3,""),ROW()-6)),"")</f>
        <v>Творог для детского питания тип 2</v>
      </c>
      <c r="D419" s="20" t="str">
        <f>IFERROR(VLOOKUP(C419,'10. Свод Перечней'!C:H,2,0),"")</f>
        <v>10.86.10.126</v>
      </c>
      <c r="E419" s="20" t="str">
        <f>IFERROR(VLOOKUP(C419,'10. Свод Перечней'!C:H,3,0),"")</f>
        <v>002</v>
      </c>
      <c r="F419" s="20" t="str">
        <f>IFERROR(VLOOKUP(C419,'10. Свод Перечней'!C:H,4,0),"")</f>
        <v>КГ</v>
      </c>
      <c r="G419" s="9" t="str">
        <f>IFERROR(VLOOKUP(C419,'10.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9" s="20" t="str">
        <f>IF(LEN(IFERROR(VLOOKUP(C419,'10. Свод Перечней'!C:H,6,0),""))&gt;1,IFERROR(VLOOKUP(C419,'10. Свод Перечней'!C:H,6,0),""),"")</f>
        <v>10.86.10.100-00000019</v>
      </c>
    </row>
    <row r="420" spans="1:8" ht="99.95" customHeight="1">
      <c r="A420" s="20">
        <f>IF(LEN(C420)&gt;0,MAX($A$6:A419)+1,"")</f>
        <v>414</v>
      </c>
      <c r="B420" s="10" t="str">
        <f>IFERROR(INDEX('10. Свод Перечней'!B:C,MATCH(C420,'10. Свод Перечней'!C:C,0),1),"")</f>
        <v xml:space="preserve">Продукция соковая. Соки и нектары для питания детей раннего возраста (с 4-х месяцев) </v>
      </c>
      <c r="C420" s="20" t="str">
        <f t="array" ref="C420">IFERROR(INDEX('10. Свод Перечней'!$C$4:$C$529,SMALL(IF("ЗВ"='10. Свод Перечней'!$I$4:$Q$529,ROW('10. Свод Перечней'!$C$4:$C$529)-3,""),ROW()-6)),"")</f>
        <v>Сок фруктовый для детского питания тип 1</v>
      </c>
      <c r="D420" s="20" t="str">
        <f>IFERROR(VLOOKUP(C420,'10. Свод Перечней'!C:H,2,0),"")</f>
        <v>10.86.10.243</v>
      </c>
      <c r="E420" s="20" t="str">
        <f>IFERROR(VLOOKUP(C420,'10. Свод Перечней'!C:H,3,0),"")</f>
        <v>001</v>
      </c>
      <c r="F420" s="20" t="str">
        <f>IFERROR(VLOOKUP(C420,'10. Свод Перечней'!C:H,4,0),"")</f>
        <v>Л; ДМ3</v>
      </c>
      <c r="G420" s="9" t="str">
        <f>IFERROR(VLOOKUP(C420,'10.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420" s="20" t="str">
        <f>IF(LEN(IFERROR(VLOOKUP(C420,'10. Свод Перечней'!C:H,6,0),""))&gt;1,IFERROR(VLOOKUP(C420,'10. Свод Перечней'!C:H,6,0),""),"")</f>
        <v>10.86.10.243-00000001, 10.86.10.243-00000002</v>
      </c>
    </row>
    <row r="421" spans="1:8" ht="99.95" customHeight="1">
      <c r="A421" s="20">
        <f>IF(LEN(C421)&gt;0,MAX($A$6:A420)+1,"")</f>
        <v>415</v>
      </c>
      <c r="B421" s="10" t="str">
        <f>IFERROR(INDEX('10. Свод Перечней'!B:C,MATCH(C421,'10. Свод Перечней'!C:C,0),1),"")</f>
        <v>Каши лечебно- профилактические для детского питания*</v>
      </c>
      <c r="C421" s="20" t="str">
        <f t="array" ref="C421">IFERROR(INDEX('10. Свод Перечней'!$C$4:$C$529,SMALL(IF("ЗВ"='10. Свод Перечней'!$I$4:$Q$529,ROW('10. Свод Перечней'!$C$4:$C$529)-3,""),ROW()-6)),"")</f>
        <v>Каша молочная для детского питания тип 1</v>
      </c>
      <c r="D421" s="20" t="str">
        <f>IFERROR(VLOOKUP(C421,'10. Свод Перечней'!C:H,2,0),"")</f>
        <v>10.86.10.191</v>
      </c>
      <c r="E421" s="20" t="str">
        <f>IFERROR(VLOOKUP(C421,'10. Свод Перечней'!C:H,3,0),"")</f>
        <v>001</v>
      </c>
      <c r="F421" s="20" t="str">
        <f>IFERROR(VLOOKUP(C421,'10. Свод Перечней'!C:H,4,0),"")</f>
        <v>КГ</v>
      </c>
      <c r="G421" s="9" t="str">
        <f>IFERROR(VLOOKUP(C421,'10.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1" s="20" t="str">
        <f>IF(LEN(IFERROR(VLOOKUP(C421,'10. Свод Перечней'!C:H,6,0),""))&gt;1,IFERROR(VLOOKUP(C421,'10. Свод Перечней'!C:H,6,0),""),"")</f>
        <v>10.86.10.100-00000001</v>
      </c>
    </row>
    <row r="422" spans="1:8" ht="99.95" customHeight="1">
      <c r="A422" s="20">
        <f>IF(LEN(C422)&gt;0,MAX($A$6:A421)+1,"")</f>
        <v>416</v>
      </c>
      <c r="B422" s="10" t="str">
        <f>IFERROR(INDEX('10. Свод Перечней'!B:C,MATCH(C422,'10. Свод Перечней'!C:C,0),1),"")</f>
        <v>Продукты диетического лечебного и профилактического питания. Смеси белковые композитные сухие*</v>
      </c>
      <c r="C422" s="20" t="str">
        <f t="array" ref="C422">IFERROR(INDEX('10. Свод Перечней'!$C$4:$C$529,SMALL(IF("ЗВ"='10. Свод Перечней'!$I$4:$Q$529,ROW('10. Свод Перечней'!$C$4:$C$529)-3,""),ROW()-6)),"")</f>
        <v>Смесь сухая белковая композитная тип 1</v>
      </c>
      <c r="D422" s="20" t="str">
        <f>IFERROR(VLOOKUP(C422,'10. Свод Перечней'!C:H,2,0),"")</f>
        <v>10.86.10.910</v>
      </c>
      <c r="E422" s="20" t="str">
        <f>IFERROR(VLOOKUP(C422,'10. Свод Перечней'!C:H,3,0),"")</f>
        <v>001</v>
      </c>
      <c r="F422" s="20" t="str">
        <f>IFERROR(VLOOKUP(C422,'10. Свод Перечней'!C:H,4,0),"")</f>
        <v>КГ</v>
      </c>
      <c r="G422" s="9" t="str">
        <f>IFERROR(VLOOKUP(C422,'10.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производителя, ГОСТ 33933-2016</v>
      </c>
      <c r="H422" s="20" t="str">
        <f>IF(LEN(IFERROR(VLOOKUP(C422,'10. Свод Перечней'!C:H,6,0),""))&gt;1,IFERROR(VLOOKUP(C422,'10. Свод Перечней'!C:H,6,0),""),"")</f>
        <v>10.86.10.910-00000001</v>
      </c>
    </row>
    <row r="423" spans="1:8" ht="99.95" customHeight="1">
      <c r="A423" s="20">
        <f>IF(LEN(C423)&gt;0,MAX($A$6:A422)+1,"")</f>
        <v>417</v>
      </c>
      <c r="B423" s="10" t="str">
        <f>IFERROR(INDEX('10. Свод Перечней'!B:C,MATCH(C423,'10. Свод Перечней'!C:C,0),1),"")</f>
        <v xml:space="preserve">Дрожжи хлебопекарные прессованные </v>
      </c>
      <c r="C423" s="20" t="str">
        <f t="array" ref="C423">IFERROR(INDEX('10. Свод Перечней'!$C$4:$C$529,SMALL(IF("ЗВ"='10. Свод Перечней'!$I$4:$Q$529,ROW('10. Свод Перечней'!$C$4:$C$529)-3,""),ROW()-6)),"")</f>
        <v>Дрожжи хлебопекарные прессованные тип 1</v>
      </c>
      <c r="D423" s="20" t="str">
        <f>IFERROR(VLOOKUP(C423,'10. Свод Перечней'!C:H,2,0),"")</f>
        <v>10.89.13.111</v>
      </c>
      <c r="E423" s="20" t="str">
        <f>IFERROR(VLOOKUP(C423,'10. Свод Перечней'!C:H,3,0),"")</f>
        <v>001</v>
      </c>
      <c r="F423" s="20" t="str">
        <f>IFERROR(VLOOKUP(C423,'10. Свод Перечней'!C:H,4,0),"")</f>
        <v>КГ</v>
      </c>
      <c r="G423" s="9" t="str">
        <f>IFERROR(VLOOKUP(C423,'10.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23" s="20" t="str">
        <f>IF(LEN(IFERROR(VLOOKUP(C423,'10. Свод Перечней'!C:H,6,0),""))&gt;1,IFERROR(VLOOKUP(C423,'10. Свод Перечней'!C:H,6,0),""),"")</f>
        <v>10.89.13.111-00000003</v>
      </c>
    </row>
    <row r="424" spans="1:8" ht="99.95" customHeight="1">
      <c r="A424" s="20">
        <f>IF(LEN(C424)&gt;0,MAX($A$6:A423)+1,"")</f>
        <v>418</v>
      </c>
      <c r="B424" s="10" t="str">
        <f>IFERROR(INDEX('10. Свод Перечней'!B:C,MATCH(C424,'10. Свод Перечней'!C:C,0),1),"")</f>
        <v xml:space="preserve">Дрожжи хлебопекарные прессованные </v>
      </c>
      <c r="C424" s="20" t="str">
        <f t="array" ref="C424">IFERROR(INDEX('10. Свод Перечней'!$C$4:$C$529,SMALL(IF("ЗВ"='10. Свод Перечней'!$I$4:$Q$529,ROW('10. Свод Перечней'!$C$4:$C$529)-3,""),ROW()-6)),"")</f>
        <v>Дрожжи хлебопекарные прессованные тип 2</v>
      </c>
      <c r="D424" s="20" t="str">
        <f>IFERROR(VLOOKUP(C424,'10. Свод Перечней'!C:H,2,0),"")</f>
        <v>10.89.13.111</v>
      </c>
      <c r="E424" s="20" t="str">
        <f>IFERROR(VLOOKUP(C424,'10. Свод Перечней'!C:H,3,0),"")</f>
        <v>002</v>
      </c>
      <c r="F424" s="20" t="str">
        <f>IFERROR(VLOOKUP(C424,'10. Свод Перечней'!C:H,4,0),"")</f>
        <v>КГ</v>
      </c>
      <c r="G424" s="9" t="str">
        <f>IFERROR(VLOOKUP(C424,'10.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24" s="20" t="str">
        <f>IF(LEN(IFERROR(VLOOKUP(C424,'10. Свод Перечней'!C:H,6,0),""))&gt;1,IFERROR(VLOOKUP(C424,'10. Свод Перечней'!C:H,6,0),""),"")</f>
        <v>10.89.13.111-00000003</v>
      </c>
    </row>
    <row r="425" spans="1:8" ht="99.95" customHeight="1">
      <c r="A425" s="20">
        <f>IF(LEN(C425)&gt;0,MAX($A$6:A424)+1,"")</f>
        <v>419</v>
      </c>
      <c r="B425" s="10" t="str">
        <f>IFERROR(INDEX('10. Свод Перечней'!B:C,MATCH(C425,'10. Свод Перечней'!C:C,0),1),"")</f>
        <v xml:space="preserve">Дрожжи хлебопекарные прессованные </v>
      </c>
      <c r="C425" s="20" t="str">
        <f t="array" ref="C425">IFERROR(INDEX('10. Свод Перечней'!$C$4:$C$529,SMALL(IF("ЗВ"='10. Свод Перечней'!$I$4:$Q$529,ROW('10. Свод Перечней'!$C$4:$C$529)-3,""),ROW()-6)),"")</f>
        <v>Дрожжи хлебопекарные прессованные тип 4</v>
      </c>
      <c r="D425" s="20" t="str">
        <f>IFERROR(VLOOKUP(C425,'10. Свод Перечней'!C:H,2,0),"")</f>
        <v>10.89.13.111</v>
      </c>
      <c r="E425" s="20" t="str">
        <f>IFERROR(VLOOKUP(C425,'10. Свод Перечней'!C:H,3,0),"")</f>
        <v>004</v>
      </c>
      <c r="F425" s="20" t="str">
        <f>IFERROR(VLOOKUP(C425,'10. Свод Перечней'!C:H,4,0),"")</f>
        <v>КГ</v>
      </c>
      <c r="G425" s="9" t="str">
        <f>IFERROR(VLOOKUP(C425,'10.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425" s="20" t="str">
        <f>IF(LEN(IFERROR(VLOOKUP(C425,'10. Свод Перечней'!C:H,6,0),""))&gt;1,IFERROR(VLOOKUP(C425,'10. Свод Перечней'!C:H,6,0),""),"")</f>
        <v>10.89.13.111-00000003</v>
      </c>
    </row>
    <row r="426" spans="1:8" ht="99.95" customHeight="1">
      <c r="A426" s="20">
        <f>IF(LEN(C426)&gt;0,MAX($A$6:A425)+1,"")</f>
        <v>420</v>
      </c>
      <c r="B426" s="10" t="str">
        <f>IFERROR(INDEX('10. Свод Перечней'!B:C,MATCH(C426,'10. Свод Перечней'!C:C,0),1),"")</f>
        <v xml:space="preserve">Дрожжи хлебопекарные сушеные </v>
      </c>
      <c r="C426" s="20" t="str">
        <f t="array" ref="C426">IFERROR(INDEX('10. Свод Перечней'!$C$4:$C$529,SMALL(IF("ЗВ"='10. Свод Перечней'!$I$4:$Q$529,ROW('10. Свод Перечней'!$C$4:$C$529)-3,""),ROW()-6)),"")</f>
        <v>Дрожжи хлебопекарные сушеные тип 3</v>
      </c>
      <c r="D426" s="20" t="str">
        <f>IFERROR(VLOOKUP(C426,'10. Свод Перечней'!C:H,2,0),"")</f>
        <v>10.89.13.112</v>
      </c>
      <c r="E426" s="20" t="str">
        <f>IFERROR(VLOOKUP(C426,'10. Свод Перечней'!C:H,3,0),"")</f>
        <v>001</v>
      </c>
      <c r="F426" s="20" t="str">
        <f>IFERROR(VLOOKUP(C426,'10. Свод Перечней'!C:H,4,0),"")</f>
        <v>КГ</v>
      </c>
      <c r="G426" s="9" t="str">
        <f>IFERROR(VLOOKUP(C426,'10.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26" s="20" t="str">
        <f>IF(LEN(IFERROR(VLOOKUP(C426,'10. Свод Перечней'!C:H,6,0),""))&gt;1,IFERROR(VLOOKUP(C426,'10. Свод Перечней'!C:H,6,0),""),"")</f>
        <v>10.89.13.112-00000003</v>
      </c>
    </row>
    <row r="427" spans="1:8" ht="99.95" customHeight="1">
      <c r="A427" s="20">
        <f>IF(LEN(C427)&gt;0,MAX($A$6:A426)+1,"")</f>
        <v>421</v>
      </c>
      <c r="B427" s="10" t="str">
        <f>IFERROR(INDEX('10. Свод Перечней'!B:C,MATCH(C427,'10. Свод Перечней'!C:C,0),1),"")</f>
        <v>Ванилин</v>
      </c>
      <c r="C427" s="20" t="str">
        <f t="array" ref="C427">IFERROR(INDEX('10. Свод Перечней'!$C$4:$C$529,SMALL(IF("ЗВ"='10. Свод Перечней'!$I$4:$Q$529,ROW('10. Свод Перечней'!$C$4:$C$529)-3,""),ROW()-6)),"")</f>
        <v>Ванилин тип 1</v>
      </c>
      <c r="D427" s="20" t="str">
        <f>IFERROR(VLOOKUP(C427,'10. Свод Перечней'!C:H,2,0),"")</f>
        <v>10.89.19.150</v>
      </c>
      <c r="E427" s="20" t="str">
        <f>IFERROR(VLOOKUP(C427,'10. Свод Перечней'!C:H,3,0),"")</f>
        <v>001</v>
      </c>
      <c r="F427" s="20" t="str">
        <f>IFERROR(VLOOKUP(C427,'10. Свод Перечней'!C:H,4,0),"")</f>
        <v>КГ</v>
      </c>
      <c r="G427" s="9" t="str">
        <f>IFERROR(VLOOKUP(C427,'10.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>
        <f>IF(LEN(C428)&gt;0,MAX($A$6:A427)+1,"")</f>
        <v>422</v>
      </c>
      <c r="B428" s="10" t="str">
        <f>IFERROR(INDEX('10. Свод Перечней'!B:C,MATCH(C428,'10. Свод Перечней'!C:C,0),1),"")</f>
        <v>Витаминно- минеральные премиксы</v>
      </c>
      <c r="C428" s="20" t="str">
        <f t="array" ref="C428">IFERROR(INDEX('10. Свод Перечней'!$C$4:$C$529,SMALL(IF("ЗВ"='10. Свод Перечней'!$I$4:$Q$529,ROW('10. Свод Перечней'!$C$4:$C$529)-3,""),ROW()-6)),"")</f>
        <v>Витаминно-минеральные премиксы тип 1</v>
      </c>
      <c r="D428" s="20" t="str">
        <f>IFERROR(VLOOKUP(C428,'10. Свод Перечней'!C:H,2,0),"")</f>
        <v>10.89.19.150</v>
      </c>
      <c r="E428" s="20" t="str">
        <f>IFERROR(VLOOKUP(C428,'10. Свод Перечней'!C:H,3,0),"")</f>
        <v>005</v>
      </c>
      <c r="F428" s="20" t="str">
        <f>IFERROR(VLOOKUP(C428,'10. Свод Перечней'!C:H,4,0),"")</f>
        <v>КГ</v>
      </c>
      <c r="G428" s="9" t="str">
        <f>IFERROR(VLOOKUP(C428,'10. Свод Перечней'!C:H,5,0),"")</f>
        <v>Тип: Пищевая добавка                                        
Вес: не более 0,1 КГ                                                                                    Вид ВМК: Витаминные; Минеральные; Витаминно-минеральные        Форма выпуска: сухая порошкообразная гомогенная смесь               Область применения: обогащение пищевых продуктов массового потребления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58040-2017, ТУ производителя, ГОСТ Р 57106-2016</v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>
        <f>IF(LEN(C429)&gt;0,MAX($A$6:A428)+1,"")</f>
        <v>423</v>
      </c>
      <c r="B429" s="10" t="str">
        <f>IFERROR(INDEX('10. Свод Перечней'!B:C,MATCH(C429,'10. Свод Перечней'!C:C,0),1),"")</f>
        <v>Желатин пищевой</v>
      </c>
      <c r="C429" s="20" t="str">
        <f t="array" ref="C429">IFERROR(INDEX('10. Свод Перечней'!$C$4:$C$529,SMALL(IF("ЗВ"='10. Свод Перечней'!$I$4:$Q$529,ROW('10. Свод Перечней'!$C$4:$C$529)-3,""),ROW()-6)),"")</f>
        <v>Желатин тип 1</v>
      </c>
      <c r="D429" s="20" t="str">
        <f>IFERROR(VLOOKUP(C429,'10. Свод Перечней'!C:H,2,0),"")</f>
        <v>20.59.60.111</v>
      </c>
      <c r="E429" s="20" t="str">
        <f>IFERROR(VLOOKUP(C429,'10. Свод Перечней'!C:H,3,0),"")</f>
        <v>001</v>
      </c>
      <c r="F429" s="20" t="str">
        <f>IFERROR(VLOOKUP(C429,'10. Свод Перечней'!C:H,4,0),"")</f>
        <v>КГ</v>
      </c>
      <c r="G429" s="9" t="str">
        <f>IFERROR(VLOOKUP(C429,'10.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>
        <f>IF(LEN(C430)&gt;0,MAX($A$6:A429)+1,"")</f>
        <v>424</v>
      </c>
      <c r="B430" s="10" t="str">
        <f>IFERROR(INDEX('10. Свод Перечней'!B:C,MATCH(C430,'10. Свод Перечней'!C:C,0),1),"")</f>
        <v>Сода пищевая</v>
      </c>
      <c r="C430" s="20" t="str">
        <f t="array" ref="C430">IFERROR(INDEX('10. Свод Перечней'!$C$4:$C$529,SMALL(IF("ЗВ"='10. Свод Перечней'!$I$4:$Q$529,ROW('10. Свод Перечней'!$C$4:$C$529)-3,""),ROW()-6)),"")</f>
        <v>Сода тип 1</v>
      </c>
      <c r="D430" s="20" t="str">
        <f>IFERROR(VLOOKUP(C430,'10. Свод Перечней'!C:H,2,0),"")</f>
        <v>10.89.19.150</v>
      </c>
      <c r="E430" s="20" t="str">
        <f>IFERROR(VLOOKUP(C430,'10. Свод Перечней'!C:H,3,0),"")</f>
        <v>004</v>
      </c>
      <c r="F430" s="20" t="str">
        <f>IFERROR(VLOOKUP(C430,'10. Свод Перечней'!C:H,4,0),"")</f>
        <v>КГ</v>
      </c>
      <c r="G430" s="9" t="str">
        <f>IFERROR(VLOOKUP(C430,'10.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>
        <f>IF(LEN(C431)&gt;0,MAX($A$6:A430)+1,"")</f>
        <v>425</v>
      </c>
      <c r="B431" s="10" t="str">
        <f>IFERROR(INDEX('10. Свод Перечней'!B:C,MATCH(C431,'10. Свод Перечней'!C:C,0),1),"")</f>
        <v>Кисель плодово-ягодный на плодовых или ягодных экстрактах концентрированных соков</v>
      </c>
      <c r="C431" s="20" t="str">
        <f t="array" ref="C431">IFERROR(INDEX('10. Свод Перечней'!$C$4:$C$529,SMALL(IF("ЗВ"='10. Свод Перечней'!$I$4:$Q$529,ROW('10. Свод Перечней'!$C$4:$C$529)-3,""),ROW()-6)),"")</f>
        <v>Кисель сухой тип 1</v>
      </c>
      <c r="D431" s="20" t="str">
        <f>IFERROR(VLOOKUP(C431,'10. Свод Перечней'!C:H,2,0),"")</f>
        <v>10.89.19.231</v>
      </c>
      <c r="E431" s="20" t="str">
        <f>IFERROR(VLOOKUP(C431,'10. Свод Перечней'!C:H,3,0),"")</f>
        <v>005</v>
      </c>
      <c r="F431" s="20" t="str">
        <f>IFERROR(VLOOKUP(C431,'10. Свод Перечней'!C:H,4,0),"")</f>
        <v>КГ</v>
      </c>
      <c r="G431" s="9" t="str">
        <f>IFERROR(VLOOKUP(C431,'10.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31" s="20" t="str">
        <f>IF(LEN(IFERROR(VLOOKUP(C431,'10. Свод Перечней'!C:H,6,0),""))&gt;1,IFERROR(VLOOKUP(C431,'10. Свод Перечней'!C:H,6,0),""),"")</f>
        <v>10.89.19.231-00000003</v>
      </c>
    </row>
    <row r="432" spans="1:8" ht="99.95" customHeight="1">
      <c r="A432" s="20">
        <f>IF(LEN(C432)&gt;0,MAX($A$6:A431)+1,"")</f>
        <v>426</v>
      </c>
      <c r="B432" s="10" t="str">
        <f>IFERROR(INDEX('10. Свод Перечней'!B:C,MATCH(C432,'10.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32" s="20" t="str">
        <f t="array" ref="C432">IFERROR(INDEX('10. Свод Перечней'!$C$4:$C$529,SMALL(IF("ЗВ"='10. Свод Перечней'!$I$4:$Q$529,ROW('10. Свод Перечней'!$C$4:$C$529)-3,""),ROW()-6)),"")</f>
        <v>Кисель сухой тип 2</v>
      </c>
      <c r="D432" s="20" t="str">
        <f>IFERROR(VLOOKUP(C432,'10. Свод Перечней'!C:H,2,0),"")</f>
        <v>10.89.19.231</v>
      </c>
      <c r="E432" s="20" t="str">
        <f>IFERROR(VLOOKUP(C432,'10. Свод Перечней'!C:H,3,0),"")</f>
        <v>001</v>
      </c>
      <c r="F432" s="20" t="str">
        <f>IFERROR(VLOOKUP(C432,'10. Свод Перечней'!C:H,4,0),"")</f>
        <v>КГ</v>
      </c>
      <c r="G432" s="9" t="str">
        <f>IFERROR(VLOOKUP(C432,'10.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20" t="str">
        <f>IF(LEN(IFERROR(VLOOKUP(C432,'10. Свод Перечней'!C:H,6,0),""))&gt;1,IFERROR(VLOOKUP(C432,'10. Свод Перечней'!C:H,6,0),""),"")</f>
        <v>10.89.19.231-00000001</v>
      </c>
    </row>
    <row r="433" spans="1:8" ht="99.95" customHeight="1">
      <c r="A433" s="20">
        <f>IF(LEN(C433)&gt;0,MAX($A$6:A432)+1,"")</f>
        <v>427</v>
      </c>
      <c r="B433" s="10" t="str">
        <f>IFERROR(INDEX('10. Свод Перечней'!B:C,MATCH(C433,'10.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33" s="20" t="str">
        <f t="array" ref="C433">IFERROR(INDEX('10. Свод Перечней'!$C$4:$C$529,SMALL(IF("ЗВ"='10. Свод Перечней'!$I$4:$Q$529,ROW('10. Свод Перечней'!$C$4:$C$529)-3,""),ROW()-6)),"")</f>
        <v>Кисель сухой тип 3</v>
      </c>
      <c r="D433" s="20" t="str">
        <f>IFERROR(VLOOKUP(C433,'10. Свод Перечней'!C:H,2,0),"")</f>
        <v>10.89.19.231</v>
      </c>
      <c r="E433" s="20" t="str">
        <f>IFERROR(VLOOKUP(C433,'10. Свод Перечней'!C:H,3,0),"")</f>
        <v>002</v>
      </c>
      <c r="F433" s="20" t="str">
        <f>IFERROR(VLOOKUP(C433,'10. Свод Перечней'!C:H,4,0),"")</f>
        <v>КГ</v>
      </c>
      <c r="G433" s="9" t="str">
        <f>IFERROR(VLOOKUP(C433,'10.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20" t="str">
        <f>IF(LEN(IFERROR(VLOOKUP(C433,'10. Свод Перечней'!C:H,6,0),""))&gt;1,IFERROR(VLOOKUP(C433,'10. Свод Перечней'!C:H,6,0),""),"")</f>
        <v>10.89.19.231-00000001</v>
      </c>
    </row>
    <row r="434" spans="1:8" ht="99.95" customHeight="1">
      <c r="A434" s="20">
        <f>IF(LEN(C434)&gt;0,MAX($A$6:A433)+1,"")</f>
        <v>428</v>
      </c>
      <c r="B434" s="10" t="str">
        <f>IFERROR(INDEX('10. Свод Перечней'!B:C,MATCH(C434,'10. Свод Перечней'!C:C,0),1),"")</f>
        <v>Гематоген</v>
      </c>
      <c r="C434" s="20" t="str">
        <f t="array" ref="C434">IFERROR(INDEX('10. Свод Перечней'!$C$4:$C$529,SMALL(IF("ЗВ"='10. Свод Перечней'!$I$4:$Q$529,ROW('10. Свод Перечней'!$C$4:$C$529)-3,""),ROW()-6)),"")</f>
        <v>Гематоген тип 1</v>
      </c>
      <c r="D434" s="20" t="str">
        <f>IFERROR(VLOOKUP(C434,'10. Свод Перечней'!C:H,2,0),"")</f>
        <v>10.89.19.290</v>
      </c>
      <c r="E434" s="20" t="str">
        <f>IFERROR(VLOOKUP(C434,'10. Свод Перечней'!C:H,3,0),"")</f>
        <v>001</v>
      </c>
      <c r="F434" s="20" t="str">
        <f>IFERROR(VLOOKUP(C434,'10. Свод Перечней'!C:H,4,0),"")</f>
        <v>КГ</v>
      </c>
      <c r="G434" s="9" t="str">
        <f>IFERROR(VLOOKUP(C434,'10.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>
        <f>IF(LEN(C435)&gt;0,MAX($A$6:A434)+1,"")</f>
        <v>429</v>
      </c>
      <c r="B435" s="10" t="str">
        <f>IFERROR(INDEX('10. Свод Перечней'!B:C,MATCH(C435,'10. Свод Перечней'!C:C,0),1),"")</f>
        <v>Гематоген, обогащенный витаминно-минеральными комплексами</v>
      </c>
      <c r="C435" s="20" t="str">
        <f t="array" ref="C435">IFERROR(INDEX('10. Свод Перечней'!$C$4:$C$529,SMALL(IF("ЗВ"='10. Свод Перечней'!$I$4:$Q$529,ROW('10. Свод Перечней'!$C$4:$C$529)-3,""),ROW()-6)),"")</f>
        <v>Гематоген тип 2</v>
      </c>
      <c r="D435" s="20" t="str">
        <f>IFERROR(VLOOKUP(C435,'10. Свод Перечней'!C:H,2,0),"")</f>
        <v>10.89.19.290</v>
      </c>
      <c r="E435" s="20" t="str">
        <f>IFERROR(VLOOKUP(C435,'10. Свод Перечней'!C:H,3,0),"")</f>
        <v>002</v>
      </c>
      <c r="F435" s="20" t="str">
        <f>IFERROR(VLOOKUP(C435,'10. Свод Перечней'!C:H,4,0),"")</f>
        <v>КГ</v>
      </c>
      <c r="G435" s="9" t="str">
        <f>IFERROR(VLOOKUP(C435,'10.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>
        <f>IF(LEN(C436)&gt;0,MAX($A$6:A435)+1,"")</f>
        <v>430</v>
      </c>
      <c r="B436" s="10" t="str">
        <f>IFERROR(INDEX('10. Свод Перечней'!B:C,MATCH(C436,'10. Свод Перечней'!C:C,0),1),"")</f>
        <v>Вода минеральная природная питьевая столовая</v>
      </c>
      <c r="C436" s="20" t="str">
        <f t="array" ref="C436">IFERROR(INDEX('10. Свод Перечней'!$C$4:$C$529,SMALL(IF("ЗВ"='10. Свод Перечней'!$I$4:$Q$529,ROW('10. Свод Перечней'!$C$4:$C$529)-3,""),ROW()-6)),"")</f>
        <v>Вода минеральная природная питьевая упакованная тип 1</v>
      </c>
      <c r="D436" s="20" t="str">
        <f>IFERROR(VLOOKUP(C436,'10. Свод Перечней'!C:H,2,0),"")</f>
        <v>11.07.11.111</v>
      </c>
      <c r="E436" s="20" t="str">
        <f>IFERROR(VLOOKUP(C436,'10. Свод Перечней'!C:H,3,0),"")</f>
        <v>002</v>
      </c>
      <c r="F436" s="20" t="str">
        <f>IFERROR(VLOOKUP(C436,'10. Свод Перечней'!C:H,4,0),"")</f>
        <v>ШТ</v>
      </c>
      <c r="G436" s="9" t="str">
        <f>IFERROR(VLOOKUP(C436,'10.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6" s="20" t="str">
        <f>IF(LEN(IFERROR(VLOOKUP(C436,'10. Свод Перечней'!C:H,6,0),""))&gt;1,IFERROR(VLOOKUP(C436,'10. Свод Перечней'!C:H,6,0),""),"")</f>
        <v>11.07.11.110-00000003</v>
      </c>
    </row>
    <row r="437" spans="1:8" ht="99.95" customHeight="1">
      <c r="A437" s="20">
        <f>IF(LEN(C437)&gt;0,MAX($A$6:A436)+1,"")</f>
        <v>431</v>
      </c>
      <c r="B437" s="10" t="str">
        <f>IFERROR(INDEX('10. Свод Перечней'!B:C,MATCH(C437,'10. Свод Перечней'!C:C,0),1),"")</f>
        <v>Вода минеральная природная питьевая столовая</v>
      </c>
      <c r="C437" s="20" t="str">
        <f t="array" ref="C437">IFERROR(INDEX('10. Свод Перечней'!$C$4:$C$529,SMALL(IF("ЗВ"='10. Свод Перечней'!$I$4:$Q$529,ROW('10. Свод Перечней'!$C$4:$C$529)-3,""),ROW()-6)),"")</f>
        <v>Вода минеральная природная питьевая упакованная тип 2</v>
      </c>
      <c r="D437" s="20" t="str">
        <f>IFERROR(VLOOKUP(C437,'10. Свод Перечней'!C:H,2,0),"")</f>
        <v>11.07.11.111</v>
      </c>
      <c r="E437" s="20" t="str">
        <f>IFERROR(VLOOKUP(C437,'10. Свод Перечней'!C:H,3,0),"")</f>
        <v>001</v>
      </c>
      <c r="F437" s="20" t="str">
        <f>IFERROR(VLOOKUP(C437,'10. Свод Перечней'!C:H,4,0),"")</f>
        <v>ШТ</v>
      </c>
      <c r="G437" s="9" t="str">
        <f>IFERROR(VLOOKUP(C437,'10.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7" s="20" t="str">
        <f>IF(LEN(IFERROR(VLOOKUP(C437,'10. Свод Перечней'!C:H,6,0),""))&gt;1,IFERROR(VLOOKUP(C437,'10. Свод Перечней'!C:H,6,0),""),"")</f>
        <v>11.07.11.110-00000003</v>
      </c>
    </row>
    <row r="438" spans="1:8" ht="99.95" customHeight="1">
      <c r="A438" s="20">
        <f>IF(LEN(C438)&gt;0,MAX($A$6:A437)+1,"")</f>
        <v>432</v>
      </c>
      <c r="B438" s="10" t="str">
        <f>IFERROR(INDEX('10. Свод Перечней'!B:C,MATCH(C438,'10. Свод Перечней'!C:C,0),1),"")</f>
        <v>Вода минеральная природная питьевая столовая</v>
      </c>
      <c r="C438" s="20" t="str">
        <f t="array" ref="C438">IFERROR(INDEX('10. Свод Перечней'!$C$4:$C$529,SMALL(IF("ЗВ"='10. Свод Перечней'!$I$4:$Q$529,ROW('10. Свод Перечней'!$C$4:$C$529)-3,""),ROW()-6)),"")</f>
        <v>Вода минеральная природная питьевая упакованная тип 3</v>
      </c>
      <c r="D438" s="20" t="str">
        <f>IFERROR(VLOOKUP(C438,'10. Свод Перечней'!C:H,2,0),"")</f>
        <v>11.07.11.111</v>
      </c>
      <c r="E438" s="20" t="str">
        <f>IFERROR(VLOOKUP(C438,'10. Свод Перечней'!C:H,3,0),"")</f>
        <v>003</v>
      </c>
      <c r="F438" s="20" t="str">
        <f>IFERROR(VLOOKUP(C438,'10. Свод Перечней'!C:H,4,0),"")</f>
        <v>ШТ</v>
      </c>
      <c r="G438" s="9" t="str">
        <f>IFERROR(VLOOKUP(C438,'10.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20" t="str">
        <f>IF(LEN(IFERROR(VLOOKUP(C438,'10. Свод Перечней'!C:H,6,0),""))&gt;1,IFERROR(VLOOKUP(C438,'10. Свод Перечней'!C:H,6,0),""),"")</f>
        <v>11.07.11.110-00000003</v>
      </c>
    </row>
    <row r="439" spans="1:8" ht="99.95" customHeight="1">
      <c r="A439" s="20">
        <f>IF(LEN(C439)&gt;0,MAX($A$6:A438)+1,"")</f>
        <v>433</v>
      </c>
      <c r="B439" s="10" t="str">
        <f>IFERROR(INDEX('10. Свод Перечней'!B:C,MATCH(C439,'10. Свод Перечней'!C:C,0),1),"")</f>
        <v>Вода питьевая упакованная тип 1</v>
      </c>
      <c r="C439" s="20" t="str">
        <f t="array" ref="C439">IFERROR(INDEX('10. Свод Перечней'!$C$4:$C$529,SMALL(IF("ЗВ"='10. Свод Перечней'!$I$4:$Q$529,ROW('10. Свод Перечней'!$C$4:$C$529)-3,""),ROW()-6)),"")</f>
        <v>Вода питьевая упакованная тип 1</v>
      </c>
      <c r="D439" s="20" t="str">
        <f>IFERROR(VLOOKUP(C439,'10. Свод Перечней'!C:H,2,0),"")</f>
        <v>11.07.11.121</v>
      </c>
      <c r="E439" s="20" t="str">
        <f>IFERROR(VLOOKUP(C439,'10. Свод Перечней'!C:H,3,0),"")</f>
        <v>001</v>
      </c>
      <c r="F439" s="20" t="str">
        <f>IFERROR(VLOOKUP(C439,'10. Свод Перечней'!C:H,4,0),"")</f>
        <v>ШТ</v>
      </c>
      <c r="G439" s="9" t="str">
        <f>IFERROR(VLOOKUP(C439,'10.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39" s="20" t="str">
        <f>IF(LEN(IFERROR(VLOOKUP(C439,'10. Свод Перечней'!C:H,6,0),""))&gt;1,IFERROR(VLOOKUP(C439,'10. Свод Перечней'!C:H,6,0),""),"")</f>
        <v>11.07.11.120-00000001</v>
      </c>
    </row>
    <row r="440" spans="1:8" ht="99.95" customHeight="1">
      <c r="A440" s="20">
        <f>IF(LEN(C440)&gt;0,MAX($A$6:A439)+1,"")</f>
        <v>434</v>
      </c>
      <c r="B440" s="10" t="str">
        <f>IFERROR(INDEX('10. Свод Перечней'!B:C,MATCH(C440,'10. Свод Перечней'!C:C,0),1),"")</f>
        <v>Вода питьевая упакованная тип 2</v>
      </c>
      <c r="C440" s="20" t="str">
        <f t="array" ref="C440">IFERROR(INDEX('10. Свод Перечней'!$C$4:$C$529,SMALL(IF("ЗВ"='10. Свод Перечней'!$I$4:$Q$529,ROW('10. Свод Перечней'!$C$4:$C$529)-3,""),ROW()-6)),"")</f>
        <v>Вода питьевая упакованная тип 2</v>
      </c>
      <c r="D440" s="20" t="str">
        <f>IFERROR(VLOOKUP(C440,'10. Свод Перечней'!C:H,2,0),"")</f>
        <v>11.07.11.121</v>
      </c>
      <c r="E440" s="20" t="str">
        <f>IFERROR(VLOOKUP(C440,'10. Свод Перечней'!C:H,3,0),"")</f>
        <v>002</v>
      </c>
      <c r="F440" s="20" t="str">
        <f>IFERROR(VLOOKUP(C440,'10. Свод Перечней'!C:H,4,0),"")</f>
        <v>ШТ</v>
      </c>
      <c r="G440" s="9" t="str">
        <f>IFERROR(VLOOKUP(C440,'10.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0" s="20" t="str">
        <f>IF(LEN(IFERROR(VLOOKUP(C440,'10. Свод Перечней'!C:H,6,0),""))&gt;1,IFERROR(VLOOKUP(C440,'10. Свод Перечней'!C:H,6,0),""),"")</f>
        <v>11.07.11.120-00000001</v>
      </c>
    </row>
    <row r="441" spans="1:8" ht="99.95" customHeight="1">
      <c r="A441" s="20">
        <f>IF(LEN(C441)&gt;0,MAX($A$6:A440)+1,"")</f>
        <v>435</v>
      </c>
      <c r="B441" s="10" t="str">
        <f>IFERROR(INDEX('10. Свод Перечней'!B:C,MATCH(C441,'10. Свод Перечней'!C:C,0),1),"")</f>
        <v>Вода питьевая упакованная тип 3</v>
      </c>
      <c r="C441" s="20" t="str">
        <f t="array" ref="C441">IFERROR(INDEX('10. Свод Перечней'!$C$4:$C$529,SMALL(IF("ЗВ"='10. Свод Перечней'!$I$4:$Q$529,ROW('10. Свод Перечней'!$C$4:$C$529)-3,""),ROW()-6)),"")</f>
        <v>Вода питьевая упакованная тип 3</v>
      </c>
      <c r="D441" s="20" t="str">
        <f>IFERROR(VLOOKUP(C441,'10. Свод Перечней'!C:H,2,0),"")</f>
        <v>11.07.11.121</v>
      </c>
      <c r="E441" s="20" t="str">
        <f>IFERROR(VLOOKUP(C441,'10. Свод Перечней'!C:H,3,0),"")</f>
        <v>003</v>
      </c>
      <c r="F441" s="20" t="str">
        <f>IFERROR(VLOOKUP(C441,'10. Свод Перечней'!C:H,4,0),"")</f>
        <v>ШТ</v>
      </c>
      <c r="G441" s="9" t="str">
        <f>IFERROR(VLOOKUP(C441,'10.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1" s="20" t="str">
        <f>IF(LEN(IFERROR(VLOOKUP(C441,'10. Свод Перечней'!C:H,6,0),""))&gt;1,IFERROR(VLOOKUP(C441,'10. Свод Перечней'!C:H,6,0),""),"")</f>
        <v>11.07.11.120-00000001</v>
      </c>
    </row>
    <row r="442" spans="1:8" ht="99.95" customHeight="1">
      <c r="A442" s="20">
        <f>IF(LEN(C442)&gt;0,MAX($A$6:A441)+1,"")</f>
        <v>436</v>
      </c>
      <c r="B442" s="10" t="str">
        <f>IFERROR(INDEX('10. Свод Перечней'!B:C,MATCH(C442,'10. Свод Перечней'!C:C,0),1),"")</f>
        <v>Вода питьевая упакованная тип 4</v>
      </c>
      <c r="C442" s="20" t="str">
        <f t="array" ref="C442">IFERROR(INDEX('10. Свод Перечней'!$C$4:$C$529,SMALL(IF("ЗВ"='10. Свод Перечней'!$I$4:$Q$529,ROW('10. Свод Перечней'!$C$4:$C$529)-3,""),ROW()-6)),"")</f>
        <v>Вода питьевая упакованная тип 4</v>
      </c>
      <c r="D442" s="20" t="str">
        <f>IFERROR(VLOOKUP(C442,'10. Свод Перечней'!C:H,2,0),"")</f>
        <v>11.07.11.121</v>
      </c>
      <c r="E442" s="20" t="str">
        <f>IFERROR(VLOOKUP(C442,'10. Свод Перечней'!C:H,3,0),"")</f>
        <v>004</v>
      </c>
      <c r="F442" s="20" t="str">
        <f>IFERROR(VLOOKUP(C442,'10. Свод Перечней'!C:H,4,0),"")</f>
        <v>ШТ</v>
      </c>
      <c r="G442" s="9" t="str">
        <f>IFERROR(VLOOKUP(C442,'10.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2" s="20" t="str">
        <f>IF(LEN(IFERROR(VLOOKUP(C442,'10. Свод Перечней'!C:H,6,0),""))&gt;1,IFERROR(VLOOKUP(C442,'10. Свод Перечней'!C:H,6,0),""),"")</f>
        <v>11.07.11.120-00000001</v>
      </c>
    </row>
    <row r="443" spans="1:8" ht="99.95" customHeight="1">
      <c r="A443" s="20">
        <f>IF(LEN(C443)&gt;0,MAX($A$6:A442)+1,"")</f>
        <v>437</v>
      </c>
      <c r="B443" s="10" t="str">
        <f>IFERROR(INDEX('10. Свод Перечней'!B:C,MATCH(C443,'10. Свод Перечней'!C:C,0),1),"")</f>
        <v>Вода питьевая упакованная тип 5</v>
      </c>
      <c r="C443" s="20" t="str">
        <f t="array" ref="C443">IFERROR(INDEX('10. Свод Перечней'!$C$4:$C$529,SMALL(IF("ЗВ"='10. Свод Перечней'!$I$4:$Q$529,ROW('10. Свод Перечней'!$C$4:$C$529)-3,""),ROW()-6)),"")</f>
        <v>Вода питьевая упакованная тип 5</v>
      </c>
      <c r="D443" s="20" t="str">
        <f>IFERROR(VLOOKUP(C443,'10. Свод Перечней'!C:H,2,0),"")</f>
        <v>11.07.11.121</v>
      </c>
      <c r="E443" s="20" t="str">
        <f>IFERROR(VLOOKUP(C443,'10. Свод Перечней'!C:H,3,0),"")</f>
        <v>005</v>
      </c>
      <c r="F443" s="20" t="str">
        <f>IFERROR(VLOOKUP(C443,'10. Свод Перечней'!C:H,4,0),"")</f>
        <v>ШТ</v>
      </c>
      <c r="G443" s="9" t="str">
        <f>IFERROR(VLOOKUP(C443,'10.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3" s="20" t="str">
        <f>IF(LEN(IFERROR(VLOOKUP(C443,'10. Свод Перечней'!C:H,6,0),""))&gt;1,IFERROR(VLOOKUP(C443,'10. Свод Перечней'!C:H,6,0),""),"")</f>
        <v>11.07.11.120-00000001</v>
      </c>
    </row>
    <row r="444" spans="1:8" ht="99.95" customHeight="1">
      <c r="A444" s="20">
        <f>IF(LEN(C444)&gt;0,MAX($A$6:A443)+1,"")</f>
        <v>438</v>
      </c>
      <c r="B444" s="10" t="str">
        <f>IFERROR(INDEX('10. Свод Перечней'!B:C,MATCH(C444,'10. Свод Перечней'!C:C,0),1),"")</f>
        <v>Вода питьевая упакованная тип 6</v>
      </c>
      <c r="C444" s="20" t="str">
        <f t="array" ref="C444">IFERROR(INDEX('10. Свод Перечней'!$C$4:$C$529,SMALL(IF("ЗВ"='10. Свод Перечней'!$I$4:$Q$529,ROW('10. Свод Перечней'!$C$4:$C$529)-3,""),ROW()-6)),"")</f>
        <v>Вода питьевая упакованная тип 6</v>
      </c>
      <c r="D444" s="20" t="str">
        <f>IFERROR(VLOOKUP(C444,'10. Свод Перечней'!C:H,2,0),"")</f>
        <v>11.07.11.121</v>
      </c>
      <c r="E444" s="20" t="str">
        <f>IFERROR(VLOOKUP(C444,'10. Свод Перечней'!C:H,3,0),"")</f>
        <v>006</v>
      </c>
      <c r="F444" s="20" t="str">
        <f>IFERROR(VLOOKUP(C444,'10. Свод Перечней'!C:H,4,0),"")</f>
        <v>ШТ</v>
      </c>
      <c r="G444" s="9" t="str">
        <f>IFERROR(VLOOKUP(C444,'10.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4" s="20" t="str">
        <f>IF(LEN(IFERROR(VLOOKUP(C444,'10. Свод Перечней'!C:H,6,0),""))&gt;1,IFERROR(VLOOKUP(C444,'10. Свод Перечней'!C:H,6,0),""),"")</f>
        <v>11.07.11.120-00000001</v>
      </c>
    </row>
    <row r="445" spans="1:8" ht="99.95" customHeight="1">
      <c r="A445" s="20">
        <f>IF(LEN(C445)&gt;0,MAX($A$6:A444)+1,"")</f>
        <v>439</v>
      </c>
      <c r="B445" s="10" t="str">
        <f>IFERROR(INDEX('10. Свод Перечней'!B:C,MATCH(C445,'10. Свод Перечней'!C:C,0),1),"")</f>
        <v>Вода питьевая упакованная тип 7</v>
      </c>
      <c r="C445" s="20" t="str">
        <f t="array" ref="C445">IFERROR(INDEX('10. Свод Перечней'!$C$4:$C$529,SMALL(IF("ЗВ"='10. Свод Перечней'!$I$4:$Q$529,ROW('10. Свод Перечней'!$C$4:$C$529)-3,""),ROW()-6)),"")</f>
        <v>Вода питьевая упакованная тип 7</v>
      </c>
      <c r="D445" s="20" t="str">
        <f>IFERROR(VLOOKUP(C445,'10. Свод Перечней'!C:H,2,0),"")</f>
        <v>11.07.11.122</v>
      </c>
      <c r="E445" s="20" t="str">
        <f>IFERROR(VLOOKUP(C445,'10. Свод Перечней'!C:H,3,0),"")</f>
        <v>001</v>
      </c>
      <c r="F445" s="20" t="str">
        <f>IFERROR(VLOOKUP(C445,'10. Свод Перечней'!C:H,4,0),"")</f>
        <v>ШТ</v>
      </c>
      <c r="G445" s="9" t="str">
        <f>IFERROR(VLOOKUP(C445,'10.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45" s="20" t="str">
        <f>IF(LEN(IFERROR(VLOOKUP(C445,'10. Свод Перечней'!C:H,6,0),""))&gt;1,IFERROR(VLOOKUP(C445,'10. Свод Перечней'!C:H,6,0),""),"")</f>
        <v>11.07.11.120-00000002</v>
      </c>
    </row>
    <row r="446" spans="1:8" ht="99.95" customHeight="1">
      <c r="A446" s="20">
        <f>IF(LEN(C446)&gt;0,MAX($A$6:A445)+1,"")</f>
        <v>440</v>
      </c>
      <c r="B446" s="10" t="str">
        <f>IFERROR(INDEX('10. Свод Перечней'!B:C,MATCH(C446,'10. Свод Перечней'!C:C,0),1),"")</f>
        <v>Напитки витаминизированные промышленного производства сухие инстантные (быстрорастворимые)</v>
      </c>
      <c r="C446" s="20" t="str">
        <f t="array" ref="C446">IFERROR(INDEX('10. Свод Перечней'!$C$4:$C$529,SMALL(IF("ЗВ"='10. Свод Перечней'!$I$4:$Q$529,ROW('10. Свод Перечней'!$C$4:$C$529)-3,""),ROW()-6)),"")</f>
        <v>Напитки сухие инстантные (быстрорастворимые) тип 1</v>
      </c>
      <c r="D446" s="20" t="str">
        <f>IFERROR(VLOOKUP(C446,'10. Свод Перечней'!C:H,2,0),"")</f>
        <v>11.07.19.159</v>
      </c>
      <c r="E446" s="20" t="str">
        <f>IFERROR(VLOOKUP(C446,'10. Свод Перечней'!C:H,3,0),"")</f>
        <v>002</v>
      </c>
      <c r="F446" s="20" t="str">
        <f>IFERROR(VLOOKUP(C446,'10. Свод Перечней'!C:H,4,0),"")</f>
        <v>КГ</v>
      </c>
      <c r="G446" s="9" t="str">
        <f>IFERROR(VLOOKUP(C446,'10.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>
        <f>IF(LEN(C447)&gt;0,MAX($A$6:A446)+1,"")</f>
        <v>441</v>
      </c>
      <c r="B447" s="10" t="str">
        <f>IFERROR(INDEX('10. Свод Перечней'!B:C,MATCH(C447,'10. Свод Перечней'!C:C,0),1),"")</f>
        <v>Кислота лимонная пищевая</v>
      </c>
      <c r="C447" s="20" t="str">
        <f t="array" ref="C447">IFERROR(INDEX('10. Свод Перечней'!$C$4:$C$529,SMALL(IF("ЗВ"='10. Свод Перечней'!$I$4:$Q$529,ROW('10. Свод Перечней'!$C$4:$C$529)-3,""),ROW()-6)),"")</f>
        <v>Кислота лимонная пищевая тип 1</v>
      </c>
      <c r="D447" s="20" t="str">
        <f>IFERROR(VLOOKUP(C447,'10. Свод Перечней'!C:H,2,0),"")</f>
        <v>20.14.34.231</v>
      </c>
      <c r="E447" s="20" t="str">
        <f>IFERROR(VLOOKUP(C447,'10. Свод Перечней'!C:H,3,0),"")</f>
        <v>001</v>
      </c>
      <c r="F447" s="20" t="str">
        <f>IFERROR(VLOOKUP(C447,'10. Свод Перечней'!C:H,4,0),"")</f>
        <v>КГ</v>
      </c>
      <c r="G447" s="9" t="str">
        <f>IFERROR(VLOOKUP(C447,'10.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7" s="20" t="str">
        <f>IF(LEN(IFERROR(VLOOKUP(C447,'10. Свод Перечней'!C:H,6,0),""))&gt;1,IFERROR(VLOOKUP(C447,'10. Свод Перечней'!C:H,6,0),""),"")</f>
        <v>20.14.34.231-00000001</v>
      </c>
    </row>
    <row r="448" spans="1:8" ht="99.95" customHeight="1">
      <c r="A448" s="20">
        <f>IF(LEN(C448)&gt;0,MAX($A$6:A447)+1,"")</f>
        <v>442</v>
      </c>
      <c r="B448" s="10" t="str">
        <f>IFERROR(INDEX('10. Свод Перечней'!B:C,MATCH(C448,'10. Свод Перечней'!C:C,0),1),"")</f>
        <v>Брусника замороженная</v>
      </c>
      <c r="C448" s="20" t="str">
        <f t="array" ref="C448">IFERROR(INDEX('10. Свод Перечней'!$C$4:$C$529,SMALL(IF("ЗВ"='10. Свод Перечней'!$I$4:$Q$529,ROW('10. Свод Перечней'!$C$4:$C$529)-3,""),ROW()-6)),"")</f>
        <v>Ягоды замороженные тип 1</v>
      </c>
      <c r="D448" s="20" t="str">
        <f>IFERROR(VLOOKUP(C448,'10. Свод Перечней'!C:H,2,0),"")</f>
        <v>10.39.21.120</v>
      </c>
      <c r="E448" s="20" t="str">
        <f>IFERROR(VLOOKUP(C448,'10. Свод Перечней'!C:H,3,0),"")</f>
        <v>001</v>
      </c>
      <c r="F448" s="20" t="str">
        <f>IFERROR(VLOOKUP(C448,'10. Свод Перечней'!C:H,4,0),"")</f>
        <v>КГ</v>
      </c>
      <c r="G448" s="9" t="str">
        <f>IFERROR(VLOOKUP(C448,'10.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48" s="20" t="str">
        <f>IF(LEN(IFERROR(VLOOKUP(C448,'10. Свод Перечней'!C:H,6,0),""))&gt;1,IFERROR(VLOOKUP(C448,'10. Свод Перечней'!C:H,6,0),""),"")</f>
        <v>10.39.21.120-00000023</v>
      </c>
    </row>
    <row r="449" spans="1:8" ht="99.95" customHeight="1">
      <c r="A449" s="20">
        <f>IF(LEN(C449)&gt;0,MAX($A$6:A448)+1,"")</f>
        <v>443</v>
      </c>
      <c r="B449" s="10" t="str">
        <f>IFERROR(INDEX('10. Свод Перечней'!B:C,MATCH(C449,'10. Свод Перечней'!C:C,0),1),"")</f>
        <v>Вишня замороженная</v>
      </c>
      <c r="C449" s="20" t="str">
        <f t="array" ref="C449">IFERROR(INDEX('10. Свод Перечней'!$C$4:$C$529,SMALL(IF("ЗВ"='10. Свод Перечней'!$I$4:$Q$529,ROW('10. Свод Перечней'!$C$4:$C$529)-3,""),ROW()-6)),"")</f>
        <v>Ягоды замороженные тип 2</v>
      </c>
      <c r="D449" s="20" t="str">
        <f>IFERROR(VLOOKUP(C449,'10. Свод Перечней'!C:H,2,0),"")</f>
        <v>10.39.21.120</v>
      </c>
      <c r="E449" s="20" t="str">
        <f>IFERROR(VLOOKUP(C449,'10. Свод Перечней'!C:H,3,0),"")</f>
        <v>002</v>
      </c>
      <c r="F449" s="20" t="str">
        <f>IFERROR(VLOOKUP(C449,'10. Свод Перечней'!C:H,4,0),"")</f>
        <v>КГ</v>
      </c>
      <c r="G449" s="9" t="str">
        <f>IFERROR(VLOOKUP(C449,'10.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49" s="20" t="str">
        <f>IF(LEN(IFERROR(VLOOKUP(C449,'10. Свод Перечней'!C:H,6,0),""))&gt;1,IFERROR(VLOOKUP(C449,'10. Свод Перечней'!C:H,6,0),""),"")</f>
        <v>10.39.21.120-00000020</v>
      </c>
    </row>
    <row r="450" spans="1:8" ht="99.95" customHeight="1">
      <c r="A450" s="20">
        <f>IF(LEN(C450)&gt;0,MAX($A$6:A449)+1,"")</f>
        <v>444</v>
      </c>
      <c r="B450" s="10" t="str">
        <f>IFERROR(INDEX('10. Свод Перечней'!B:C,MATCH(C450,'10. Свод Перечней'!C:C,0),1),"")</f>
        <v>Клубника замороженная</v>
      </c>
      <c r="C450" s="20" t="str">
        <f t="array" ref="C450">IFERROR(INDEX('10. Свод Перечней'!$C$4:$C$529,SMALL(IF("ЗВ"='10. Свод Перечней'!$I$4:$Q$529,ROW('10. Свод Перечней'!$C$4:$C$529)-3,""),ROW()-6)),"")</f>
        <v>Ягоды замороженные тип 3</v>
      </c>
      <c r="D450" s="20" t="str">
        <f>IFERROR(VLOOKUP(C450,'10. Свод Перечней'!C:H,2,0),"")</f>
        <v>10.39.21.120</v>
      </c>
      <c r="E450" s="20" t="str">
        <f>IFERROR(VLOOKUP(C450,'10. Свод Перечней'!C:H,3,0),"")</f>
        <v>003</v>
      </c>
      <c r="F450" s="20" t="str">
        <f>IFERROR(VLOOKUP(C450,'10. Свод Перечней'!C:H,4,0),"")</f>
        <v>КГ</v>
      </c>
      <c r="G450" s="9" t="str">
        <f>IFERROR(VLOOKUP(C450,'10.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50" s="20" t="str">
        <f>IF(LEN(IFERROR(VLOOKUP(C450,'10. Свод Перечней'!C:H,6,0),""))&gt;1,IFERROR(VLOOKUP(C450,'10. Свод Перечней'!C:H,6,0),""),"")</f>
        <v>10.39.21.120-00000014</v>
      </c>
    </row>
    <row r="451" spans="1:8" ht="99.95" customHeight="1">
      <c r="A451" s="20">
        <f>IF(LEN(C451)&gt;0,MAX($A$6:A450)+1,"")</f>
        <v>445</v>
      </c>
      <c r="B451" s="10" t="str">
        <f>IFERROR(INDEX('10. Свод Перечней'!B:C,MATCH(C451,'10. Свод Перечней'!C:C,0),1),"")</f>
        <v>Клюква замороженная</v>
      </c>
      <c r="C451" s="20" t="str">
        <f t="array" ref="C451">IFERROR(INDEX('10. Свод Перечней'!$C$4:$C$529,SMALL(IF("ЗВ"='10. Свод Перечней'!$I$4:$Q$529,ROW('10. Свод Перечней'!$C$4:$C$529)-3,""),ROW()-6)),"")</f>
        <v>Ягоды замороженные тип 4</v>
      </c>
      <c r="D451" s="20" t="str">
        <f>IFERROR(VLOOKUP(C451,'10. Свод Перечней'!C:H,2,0),"")</f>
        <v>10.39.21.120</v>
      </c>
      <c r="E451" s="20" t="str">
        <f>IFERROR(VLOOKUP(C451,'10. Свод Перечней'!C:H,3,0),"")</f>
        <v>004</v>
      </c>
      <c r="F451" s="20" t="str">
        <f>IFERROR(VLOOKUP(C451,'10. Свод Перечней'!C:H,4,0),"")</f>
        <v>КГ</v>
      </c>
      <c r="G451" s="9" t="str">
        <f>IFERROR(VLOOKUP(C451,'10.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51" s="20" t="str">
        <f>IF(LEN(IFERROR(VLOOKUP(C451,'10. Свод Перечней'!C:H,6,0),""))&gt;1,IFERROR(VLOOKUP(C451,'10. Свод Перечней'!C:H,6,0),""),"")</f>
        <v>10.39.21.120-00000013</v>
      </c>
    </row>
    <row r="452" spans="1:8" ht="99.95" customHeight="1">
      <c r="A452" s="20">
        <f>IF(LEN(C452)&gt;0,MAX($A$6:A451)+1,"")</f>
        <v>446</v>
      </c>
      <c r="B452" s="10" t="str">
        <f>IFERROR(INDEX('10. Свод Перечней'!B:C,MATCH(C452,'10. Свод Перечней'!C:C,0),1),"")</f>
        <v>Малина замороженная</v>
      </c>
      <c r="C452" s="20" t="str">
        <f t="array" ref="C452">IFERROR(INDEX('10. Свод Перечней'!$C$4:$C$529,SMALL(IF("ЗВ"='10. Свод Перечней'!$I$4:$Q$529,ROW('10. Свод Перечней'!$C$4:$C$529)-3,""),ROW()-6)),"")</f>
        <v>Ягоды замороженные тип 5</v>
      </c>
      <c r="D452" s="20" t="str">
        <f>IFERROR(VLOOKUP(C452,'10. Свод Перечней'!C:H,2,0),"")</f>
        <v>10.39.21.120</v>
      </c>
      <c r="E452" s="20" t="str">
        <f>IFERROR(VLOOKUP(C452,'10. Свод Перечней'!C:H,3,0),"")</f>
        <v>005</v>
      </c>
      <c r="F452" s="20" t="str">
        <f>IFERROR(VLOOKUP(C452,'10. Свод Перечней'!C:H,4,0),"")</f>
        <v>КГ</v>
      </c>
      <c r="G452" s="9" t="str">
        <f>IFERROR(VLOOKUP(C452,'10.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52" s="20" t="str">
        <f>IF(LEN(IFERROR(VLOOKUP(C452,'10. Свод Перечней'!C:H,6,0),""))&gt;1,IFERROR(VLOOKUP(C452,'10. Свод Перечней'!C:H,6,0),""),"")</f>
        <v>10.39.21.120-00000011</v>
      </c>
    </row>
    <row r="453" spans="1:8" ht="99.95" customHeight="1">
      <c r="A453" s="20">
        <f>IF(LEN(C453)&gt;0,MAX($A$6:A452)+1,"")</f>
        <v>447</v>
      </c>
      <c r="B453" s="10" t="str">
        <f>IFERROR(INDEX('10. Свод Перечней'!B:C,MATCH(C453,'10. Свод Перечней'!C:C,0),1),"")</f>
        <v>Облепиха замороженная</v>
      </c>
      <c r="C453" s="20" t="str">
        <f t="array" ref="C453">IFERROR(INDEX('10. Свод Перечней'!$C$4:$C$529,SMALL(IF("ЗВ"='10. Свод Перечней'!$I$4:$Q$529,ROW('10. Свод Перечней'!$C$4:$C$529)-3,""),ROW()-6)),"")</f>
        <v>Ягоды замороженные тип 6</v>
      </c>
      <c r="D453" s="20" t="str">
        <f>IFERROR(VLOOKUP(C453,'10. Свод Перечней'!C:H,2,0),"")</f>
        <v>10.39.21.120</v>
      </c>
      <c r="E453" s="20" t="str">
        <f>IFERROR(VLOOKUP(C453,'10. Свод Перечней'!C:H,3,0),"")</f>
        <v>006</v>
      </c>
      <c r="F453" s="20" t="str">
        <f>IFERROR(VLOOKUP(C453,'10. Свод Перечней'!C:H,4,0),"")</f>
        <v>КГ</v>
      </c>
      <c r="G453" s="9" t="str">
        <f>IFERROR(VLOOKUP(C453,'10.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53" s="20" t="str">
        <f>IF(LEN(IFERROR(VLOOKUP(C453,'10. Свод Перечней'!C:H,6,0),""))&gt;1,IFERROR(VLOOKUP(C453,'10. Свод Перечней'!C:H,6,0),""),"")</f>
        <v>10.39.21.120-00000009</v>
      </c>
    </row>
    <row r="454" spans="1:8" ht="99.95" customHeight="1">
      <c r="A454" s="20">
        <f>IF(LEN(C454)&gt;0,MAX($A$6:A453)+1,"")</f>
        <v>448</v>
      </c>
      <c r="B454" s="10" t="str">
        <f>IFERROR(INDEX('10. Свод Перечней'!B:C,MATCH(C454,'10. Свод Перечней'!C:C,0),1),"")</f>
        <v>Смородина черная замороженная</v>
      </c>
      <c r="C454" s="20" t="str">
        <f t="array" ref="C454">IFERROR(INDEX('10. Свод Перечней'!$C$4:$C$529,SMALL(IF("ЗВ"='10. Свод Перечней'!$I$4:$Q$529,ROW('10. Свод Перечней'!$C$4:$C$529)-3,""),ROW()-6)),"")</f>
        <v>Ягоды замороженные тип 7</v>
      </c>
      <c r="D454" s="20" t="str">
        <f>IFERROR(VLOOKUP(C454,'10. Свод Перечней'!C:H,2,0),"")</f>
        <v>10.39.21.120</v>
      </c>
      <c r="E454" s="20" t="str">
        <f>IFERROR(VLOOKUP(C454,'10. Свод Перечней'!C:H,3,0),"")</f>
        <v>007</v>
      </c>
      <c r="F454" s="20" t="str">
        <f>IFERROR(VLOOKUP(C454,'10. Свод Перечней'!C:H,4,0),"")</f>
        <v>КГ</v>
      </c>
      <c r="G454" s="9" t="str">
        <f>IFERROR(VLOOKUP(C454,'10.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54" s="20" t="str">
        <f>IF(LEN(IFERROR(VLOOKUP(C454,'10. Свод Перечней'!C:H,6,0),""))&gt;1,IFERROR(VLOOKUP(C454,'10. Свод Перечней'!C:H,6,0),""),"")</f>
        <v>10.39.21.120-00000001</v>
      </c>
    </row>
    <row r="455" spans="1:8" ht="99.95" customHeight="1">
      <c r="A455" s="20">
        <f>IF(LEN(C455)&gt;0,MAX($A$6:A454)+1,"")</f>
        <v>449</v>
      </c>
      <c r="B455" s="10" t="str">
        <f>IFERROR(INDEX('10. Свод Перечней'!B:C,MATCH(C455,'10. Свод Перечней'!C:C,0),1),"")</f>
        <v>Мука ржаная обдирная</v>
      </c>
      <c r="C455" s="20" t="str">
        <f t="array" ref="C455">IFERROR(INDEX('10. Свод Перечней'!$C$4:$C$529,SMALL(IF("ЗВ"='10. Свод Перечней'!$I$4:$Q$529,ROW('10. Свод Перечней'!$C$4:$C$529)-3,""),ROW()-6)),"")</f>
        <v>Мука ржаная тип 2</v>
      </c>
      <c r="D455" s="20" t="str">
        <f>IFERROR(VLOOKUP(C455,'10. Свод Перечней'!C:H,2,0),"")</f>
        <v>10.61.22.112</v>
      </c>
      <c r="E455" s="20" t="str">
        <f>IFERROR(VLOOKUP(C455,'10. Свод Перечней'!C:H,3,0),"")</f>
        <v>002</v>
      </c>
      <c r="F455" s="20" t="str">
        <f>IFERROR(VLOOKUP(C455,'10. Свод Перечней'!C:H,4,0),"")</f>
        <v>КГ</v>
      </c>
      <c r="G455" s="9" t="str">
        <f>IFERROR(VLOOKUP(C455,'10.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55" s="20" t="str">
        <f>IF(LEN(IFERROR(VLOOKUP(C455,'10. Свод Перечней'!C:H,6,0),""))&gt;1,IFERROR(VLOOKUP(C455,'10. Свод Перечней'!C:H,6,0),""),"")</f>
        <v>10.61.22.110-00000003</v>
      </c>
    </row>
    <row r="456" spans="1:8" ht="99.95" customHeight="1">
      <c r="A456" s="20">
        <f>IF(LEN(C456)&gt;0,MAX($A$6:A455)+1,"")</f>
        <v>450</v>
      </c>
      <c r="B456" s="10" t="str">
        <f>IFERROR(INDEX('10. Свод Перечней'!B:C,MATCH(C456,'10. Свод Перечней'!C:C,0),1),"")</f>
        <v>Кофейный напиток заварной</v>
      </c>
      <c r="C456" s="20" t="str">
        <f t="array" ref="C456">IFERROR(INDEX('10. Свод Перечней'!$C$4:$C$529,SMALL(IF("ЗВ"='10. Свод Перечней'!$I$4:$Q$529,ROW('10. Свод Перечней'!$C$4:$C$529)-3,""),ROW()-6)),"")</f>
        <v>Кофейный напиток заварной тип 1</v>
      </c>
      <c r="D456" s="20" t="str">
        <f>IFERROR(VLOOKUP(C456,'10. Свод Перечней'!C:H,2,0),"")</f>
        <v>10.83.12.120</v>
      </c>
      <c r="E456" s="20" t="str">
        <f>IFERROR(VLOOKUP(C456,'10. Свод Перечней'!C:H,3,0),"")</f>
        <v>004</v>
      </c>
      <c r="F456" s="20" t="str">
        <f>IFERROR(VLOOKUP(C456,'10. Свод Перечней'!C:H,4,0),"")</f>
        <v>КГ</v>
      </c>
      <c r="G456" s="9" t="str">
        <f>IFERROR(VLOOKUP(C456,'10.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>
        <f>IF(LEN(C457)&gt;0,MAX($A$6:A456)+1,"")</f>
        <v>451</v>
      </c>
      <c r="B457" s="10" t="str">
        <f>IFERROR(INDEX('10. Свод Перечней'!B:C,MATCH(C457,'10. Свод Перечней'!C:C,0),1),"")</f>
        <v>Вода минеральная столовая газированная 0,5 л</v>
      </c>
      <c r="C457" s="20" t="str">
        <f t="array" ref="C457">IFERROR(INDEX('10. Свод Перечней'!$C$4:$C$529,SMALL(IF("ЗВ"='10. Свод Перечней'!$I$4:$Q$529,ROW('10. Свод Перечней'!$C$4:$C$529)-3,""),ROW()-6)),"")</f>
        <v>Вода минеральная природная питьевая упакованная тип 4</v>
      </c>
      <c r="D457" s="20" t="str">
        <f>IFERROR(VLOOKUP(C457,'10. Свод Перечней'!C:H,2,0),"")</f>
        <v>11.07.11.111</v>
      </c>
      <c r="E457" s="20" t="str">
        <f>IFERROR(VLOOKUP(C457,'10. Свод Перечней'!C:H,3,0),"")</f>
        <v>004</v>
      </c>
      <c r="F457" s="20" t="str">
        <f>IFERROR(VLOOKUP(C457,'10. Свод Перечней'!C:H,4,0),"")</f>
        <v>ШТ</v>
      </c>
      <c r="G457" s="9" t="str">
        <f>IFERROR(VLOOKUP(C457,'10.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7" s="20" t="str">
        <f>IF(LEN(IFERROR(VLOOKUP(C457,'10. Свод Перечней'!C:H,6,0),""))&gt;1,IFERROR(VLOOKUP(C457,'10. Свод Перечней'!C:H,6,0),""),"")</f>
        <v>11.07.11.110-00000003</v>
      </c>
    </row>
    <row r="458" spans="1:8" ht="99.95" customHeight="1">
      <c r="A458" s="20">
        <f>IF(LEN(C458)&gt;0,MAX($A$6:A457)+1,"")</f>
        <v>452</v>
      </c>
      <c r="B458" s="10" t="str">
        <f>IFERROR(INDEX('10. Свод Перечней'!B:C,MATCH(C458,'10. Свод Перечней'!C:C,0),1),"")</f>
        <v>Вода минеральная лечебно-столовая* газированная 0,5 л</v>
      </c>
      <c r="C458" s="20" t="str">
        <f t="array" ref="C458">IFERROR(INDEX('10. Свод Перечней'!$C$4:$C$529,SMALL(IF("ЗВ"='10. Свод Перечней'!$I$4:$Q$529,ROW('10. Свод Перечней'!$C$4:$C$529)-3,""),ROW()-6)),"")</f>
        <v>Вода минеральная природная питьевая упакованная тип 5</v>
      </c>
      <c r="D458" s="20" t="str">
        <f>IFERROR(VLOOKUP(C458,'10. Свод Перечней'!C:H,2,0),"")</f>
        <v>11.07.11.112</v>
      </c>
      <c r="E458" s="20" t="str">
        <f>IFERROR(VLOOKUP(C458,'10. Свод Перечней'!C:H,3,0),"")</f>
        <v>001</v>
      </c>
      <c r="F458" s="20" t="str">
        <f>IFERROR(VLOOKUP(C458,'10. Свод Перечней'!C:H,4,0),"")</f>
        <v>ШТ</v>
      </c>
      <c r="G458" s="9" t="str">
        <f>IFERROR(VLOOKUP(C458,'10.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8" s="20" t="str">
        <f>IF(LEN(IFERROR(VLOOKUP(C458,'10. Свод Перечней'!C:H,6,0),""))&gt;1,IFERROR(VLOOKUP(C458,'10. Свод Перечней'!C:H,6,0),""),"")</f>
        <v>11.07.11.110-00000002</v>
      </c>
    </row>
    <row r="459" spans="1:8" ht="99.95" customHeight="1">
      <c r="A459" s="20">
        <f>IF(LEN(C459)&gt;0,MAX($A$6:A458)+1,"")</f>
        <v>453</v>
      </c>
      <c r="B459" s="10" t="str">
        <f>IFERROR(INDEX('10. Свод Перечней'!B:C,MATCH(C459,'10. Свод Перечней'!C:C,0),1),"")</f>
        <v>Йогурт 3,2 % жирности в ассортименте</v>
      </c>
      <c r="C459" s="20" t="str">
        <f t="array" ref="C459">IFERROR(INDEX('10. Свод Перечней'!$C$4:$C$529,SMALL(IF("ЗВ"='10. Свод Перечней'!$I$4:$Q$529,ROW('10. Свод Перечней'!$C$4:$C$529)-3,""),ROW()-6)),"")</f>
        <v>Йогурт тип 10</v>
      </c>
      <c r="D459" s="20" t="str">
        <f>IFERROR(VLOOKUP(C459,'10. Свод Перечней'!C:H,2,0),"")</f>
        <v>10.51.52.111</v>
      </c>
      <c r="E459" s="20" t="str">
        <f>IFERROR(VLOOKUP(C459,'10. Свод Перечней'!C:H,3,0),"")</f>
        <v>003</v>
      </c>
      <c r="F459" s="20" t="str">
        <f>IFERROR(VLOOKUP(C459,'10. Свод Перечней'!C:H,4,0),"")</f>
        <v>КГ</v>
      </c>
      <c r="G459" s="9" t="str">
        <f>IFERROR(VLOOKUP(C459,'10.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9" s="20" t="str">
        <f>IF(LEN(IFERROR(VLOOKUP(C459,'10. Свод Перечней'!C:H,6,0),""))&gt;1,IFERROR(VLOOKUP(C459,'10. Свод Перечней'!C:H,6,0),""),"")</f>
        <v>10.51.52.110-00000004</v>
      </c>
    </row>
    <row r="460" spans="1:8" ht="99.95" customHeight="1">
      <c r="A460" s="20">
        <f>IF(LEN(C460)&gt;0,MAX($A$6:A459)+1,"")</f>
        <v>454</v>
      </c>
      <c r="B460" s="10" t="str">
        <f>IFERROR(INDEX('10. Свод Перечней'!B:C,MATCH(C460,'10. Свод Перечней'!C:C,0),1),"")</f>
        <v>Нектарины свежие</v>
      </c>
      <c r="C460" s="20" t="str">
        <f t="array" ref="C460">IFERROR(INDEX('10. Свод Перечней'!$C$4:$C$529,SMALL(IF("ЗВ"='10. Свод Перечней'!$I$4:$Q$529,ROW('10. Свод Перечней'!$C$4:$C$529)-3,""),ROW()-6)),"")</f>
        <v>Нектарины тип 1</v>
      </c>
      <c r="D460" s="20" t="str">
        <f>IFERROR(VLOOKUP(C460,'10. Свод Перечней'!C:H,2,0),"")</f>
        <v>01.24.26.000</v>
      </c>
      <c r="E460" s="20" t="str">
        <f>IFERROR(VLOOKUP(C460,'10. Свод Перечней'!C:H,3,0),"")</f>
        <v>001</v>
      </c>
      <c r="F460" s="20" t="str">
        <f>IFERROR(VLOOKUP(C460,'10. Свод Перечней'!C:H,4,0),"")</f>
        <v>КГ</v>
      </c>
      <c r="G460" s="9" t="str">
        <f>IFERROR(VLOOKUP(C460,'10.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0" s="20" t="str">
        <f>IF(LEN(IFERROR(VLOOKUP(C460,'10. Свод Перечней'!C:H,6,0),""))&gt;1,IFERROR(VLOOKUP(C460,'10. Свод Перечней'!C:H,6,0),""),"")</f>
        <v>01.24.26.000-00000003</v>
      </c>
    </row>
    <row r="461" spans="1:8" ht="99.95" customHeight="1">
      <c r="A461" s="20">
        <f>IF(LEN(C461)&gt;0,MAX($A$6:A460)+1,"")</f>
        <v>455</v>
      </c>
      <c r="B461" s="10" t="str">
        <f>IFERROR(INDEX('10. Свод Перечней'!B:C,MATCH(C461,'10. Свод Перечней'!C:C,0),1),"")</f>
        <v>Нектарины свежие</v>
      </c>
      <c r="C461" s="20" t="str">
        <f t="array" ref="C461">IFERROR(INDEX('10. Свод Перечней'!$C$4:$C$529,SMALL(IF("ЗВ"='10. Свод Перечней'!$I$4:$Q$529,ROW('10. Свод Перечней'!$C$4:$C$529)-3,""),ROW()-6)),"")</f>
        <v>Нектарины тип 2</v>
      </c>
      <c r="D461" s="20" t="str">
        <f>IFERROR(VLOOKUP(C461,'10. Свод Перечней'!C:H,2,0),"")</f>
        <v>01.24.26.000</v>
      </c>
      <c r="E461" s="20" t="str">
        <f>IFERROR(VLOOKUP(C461,'10. Свод Перечней'!C:H,3,0),"")</f>
        <v>002</v>
      </c>
      <c r="F461" s="20" t="str">
        <f>IFERROR(VLOOKUP(C461,'10. Свод Перечней'!C:H,4,0),"")</f>
        <v>КГ</v>
      </c>
      <c r="G461" s="9" t="str">
        <f>IFERROR(VLOOKUP(C461,'10.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1" s="20" t="str">
        <f>IF(LEN(IFERROR(VLOOKUP(C461,'10. Свод Перечней'!C:H,6,0),""))&gt;1,IFERROR(VLOOKUP(C461,'10. Свод Перечней'!C:H,6,0),""),"")</f>
        <v>01.24.26.000-00000002</v>
      </c>
    </row>
    <row r="462" spans="1:8" ht="99.95" customHeight="1">
      <c r="A462" s="20">
        <f>IF(LEN(C462)&gt;0,MAX($A$6:A461)+1,"")</f>
        <v>456</v>
      </c>
      <c r="B462" s="10" t="str">
        <f>IFERROR(INDEX('10. Свод Перечней'!B:C,MATCH(C462,'10. Свод Перечней'!C:C,0),1),"")</f>
        <v>Творог для детского питания 4,0%, 5,0%, 9,0%, 10% жирности (в индивидуальной вакуумной упаковке)</v>
      </c>
      <c r="C462" s="20" t="str">
        <f t="array" ref="C462">IFERROR(INDEX('10. Свод Перечней'!$C$4:$C$529,SMALL(IF("ЗВ"='10. Свод Перечней'!$I$4:$Q$529,ROW('10. Свод Перечней'!$C$4:$C$529)-3,""),ROW()-6)),"")</f>
        <v>Творог для детского питания тип 3</v>
      </c>
      <c r="D462" s="20" t="str">
        <f>IFERROR(VLOOKUP(C462,'10. Свод Перечней'!C:H,2,0),"")</f>
        <v>10.86.10.144</v>
      </c>
      <c r="E462" s="20" t="str">
        <f>IFERROR(VLOOKUP(C462,'10. Свод Перечней'!C:H,3,0),"")</f>
        <v>001</v>
      </c>
      <c r="F462" s="20" t="str">
        <f>IFERROR(VLOOKUP(C462,'10. Свод Перечней'!C:H,4,0),"")</f>
        <v>КГ</v>
      </c>
      <c r="G462" s="9" t="str">
        <f>IFERROR(VLOOKUP(C462,'10.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62" s="20" t="str">
        <f>IF(LEN(IFERROR(VLOOKUP(C462,'10. Свод Перечней'!C:H,6,0),""))&gt;1,IFERROR(VLOOKUP(C462,'10. Свод Перечней'!C:H,6,0),""),"")</f>
        <v>10.86.10.100-00000018</v>
      </c>
    </row>
    <row r="463" spans="1:8" ht="99.95" customHeight="1">
      <c r="A463" s="20">
        <f>IF(LEN(C463)&gt;0,MAX($A$6:A462)+1,"")</f>
        <v>457</v>
      </c>
      <c r="B463" s="10" t="str">
        <f>IFERROR(INDEX('10. Свод Перечней'!B:C,MATCH(C463,'10.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3" s="20" t="str">
        <f t="array" ref="C463">IFERROR(INDEX('10. Свод Перечней'!$C$4:$C$529,SMALL(IF("ЗВ"='10. Свод Перечней'!$I$4:$Q$529,ROW('10. Свод Перечней'!$C$4:$C$529)-3,""),ROW()-6)),"")</f>
        <v>Творог для детского питания тип 4</v>
      </c>
      <c r="D463" s="20" t="str">
        <f>IFERROR(VLOOKUP(C463,'10. Свод Перечней'!C:H,2,0),"")</f>
        <v>10.86.10.144</v>
      </c>
      <c r="E463" s="20" t="str">
        <f>IFERROR(VLOOKUP(C463,'10. Свод Перечней'!C:H,3,0),"")</f>
        <v>002</v>
      </c>
      <c r="F463" s="20" t="str">
        <f>IFERROR(VLOOKUP(C463,'10. Свод Перечней'!C:H,4,0),"")</f>
        <v>КГ</v>
      </c>
      <c r="G463" s="9" t="str">
        <f>IFERROR(VLOOKUP(C463,'10.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3" s="20" t="str">
        <f>IF(LEN(IFERROR(VLOOKUP(C463,'10. Свод Перечней'!C:H,6,0),""))&gt;1,IFERROR(VLOOKUP(C463,'10. Свод Перечней'!C:H,6,0),""),"")</f>
        <v>10.86.10.100-00000018</v>
      </c>
    </row>
    <row r="464" spans="1:8" ht="99.95" customHeight="1">
      <c r="A464" s="20">
        <f>IF(LEN(C464)&gt;0,MAX($A$6:A463)+1,"")</f>
        <v>458</v>
      </c>
      <c r="B464" s="10" t="str">
        <f>IFERROR(INDEX('10. Свод Перечней'!B:C,MATCH(C464,'10. Свод Перечней'!C:C,0),1),"")</f>
        <v>Биотворог для детского питания 2,5%-10,0% жирности (в индивидуальной вакуумной упаковке)</v>
      </c>
      <c r="C464" s="20" t="str">
        <f t="array" ref="C464">IFERROR(INDEX('10. Свод Перечней'!$C$4:$C$529,SMALL(IF("ЗВ"='10. Свод Перечней'!$I$4:$Q$529,ROW('10. Свод Перечней'!$C$4:$C$529)-3,""),ROW()-6)),"")</f>
        <v>Биотворог для детского питания тип 1</v>
      </c>
      <c r="D464" s="20" t="str">
        <f>IFERROR(VLOOKUP(C464,'10. Свод Перечней'!C:H,2,0),"")</f>
        <v>10.86.10.126</v>
      </c>
      <c r="E464" s="20" t="str">
        <f>IFERROR(VLOOKUP(C464,'10. Свод Перечней'!C:H,3,0),"")</f>
        <v>003</v>
      </c>
      <c r="F464" s="20" t="str">
        <f>IFERROR(VLOOKUP(C464,'10. Свод Перечней'!C:H,4,0),"")</f>
        <v>КГ</v>
      </c>
      <c r="G464" s="9" t="str">
        <f>IFERROR(VLOOKUP(C464,'10.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>
        <f>IF(LEN(C465)&gt;0,MAX($A$6:A464)+1,"")</f>
        <v>459</v>
      </c>
      <c r="B465" s="10" t="str">
        <f>IFERROR(INDEX('10. Свод Перечней'!B:C,MATCH(C465,'10. Свод Перечней'!C:C,0),1),"")</f>
        <v>Биотворог для детского питания 2,5%-10,0% жирности (в индивидуальной вакуумной упаковке)</v>
      </c>
      <c r="C465" s="20" t="str">
        <f t="array" ref="C465">IFERROR(INDEX('10. Свод Перечней'!$C$4:$C$529,SMALL(IF("ЗВ"='10. Свод Перечней'!$I$4:$Q$529,ROW('10. Свод Перечней'!$C$4:$C$529)-3,""),ROW()-6)),"")</f>
        <v>Биотворог для детского питания тип 2</v>
      </c>
      <c r="D465" s="20" t="str">
        <f>IFERROR(VLOOKUP(C465,'10. Свод Перечней'!C:H,2,0),"")</f>
        <v>10.86.10.144</v>
      </c>
      <c r="E465" s="20" t="str">
        <f>IFERROR(VLOOKUP(C465,'10. Свод Перечней'!C:H,3,0),"")</f>
        <v>003</v>
      </c>
      <c r="F465" s="20" t="str">
        <f>IFERROR(VLOOKUP(C465,'10. Свод Перечней'!C:H,4,0),"")</f>
        <v>КГ</v>
      </c>
      <c r="G465" s="9" t="str">
        <f>IFERROR(VLOOKUP(C465,'10.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>
        <f>IF(LEN(C466)&gt;0,MAX($A$6:A465)+1,"")</f>
        <v>460</v>
      </c>
      <c r="B466" s="10" t="str">
        <f>IFERROR(INDEX('10. Свод Перечней'!B:C,MATCH(C466,'10. Свод Перечней'!C:C,0),1),"")</f>
        <v>Морская капуста</v>
      </c>
      <c r="C466" s="20" t="str">
        <f t="array" ref="C466">IFERROR(INDEX('10. Свод Перечней'!$C$4:$C$529,SMALL(IF("ЗВ"='10. Свод Перечней'!$I$4:$Q$529,ROW('10. Свод Перечней'!$C$4:$C$529)-3,""),ROW()-6)),"")</f>
        <v>Капуста морская тип 2</v>
      </c>
      <c r="D466" s="20" t="str">
        <f>IFERROR(VLOOKUP(C466,'10. Свод Перечней'!C:H,2,0),"")</f>
        <v>03.11.63.120</v>
      </c>
      <c r="E466" s="20" t="str">
        <f>IFERROR(VLOOKUP(C466,'10. Свод Перечней'!C:H,3,0),"")</f>
        <v>002</v>
      </c>
      <c r="F466" s="20" t="str">
        <f>IFERROR(VLOOKUP(C466,'10. Свод Перечней'!C:H,4,0),"")</f>
        <v>КГ</v>
      </c>
      <c r="G466" s="9" t="str">
        <f>IFERROR(VLOOKUP(C466,'10.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>
        <f>IF(LEN(C467)&gt;0,MAX($A$6:A466)+1,"")</f>
        <v>461</v>
      </c>
      <c r="B467" s="10" t="str">
        <f>IFERROR(INDEX('10. Свод Перечней'!B:C,MATCH(C467,'10. Свод Перечней'!C:C,0),1),"")</f>
        <v>Чай черный байховый</v>
      </c>
      <c r="C467" s="20" t="str">
        <f t="array" ref="C467">IFERROR(INDEX('10. Свод Перечней'!$C$4:$C$529,SMALL(IF("ЗВ"='10. Свод Перечней'!$I$4:$Q$529,ROW('10. Свод Перечней'!$C$4:$C$529)-3,""),ROW()-6)),"")</f>
        <v>Чай черный (ферментированный) тип 4</v>
      </c>
      <c r="D467" s="20" t="str">
        <f>IFERROR(VLOOKUP(C467,'10. Свод Перечней'!C:H,2,0),"")</f>
        <v>10.83.13.120</v>
      </c>
      <c r="E467" s="20" t="str">
        <f>IFERROR(VLOOKUP(C467,'10. Свод Перечней'!C:H,3,0),"")</f>
        <v>006</v>
      </c>
      <c r="F467" s="20" t="str">
        <f>IFERROR(VLOOKUP(C467,'10. Свод Перечней'!C:H,4,0),"")</f>
        <v>КГ</v>
      </c>
      <c r="G467" s="9" t="str">
        <f>IFERROR(VLOOKUP(C467,'10.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7" s="20" t="str">
        <f>IF(LEN(IFERROR(VLOOKUP(C467,'10. Свод Перечней'!C:H,6,0),""))&gt;1,IFERROR(VLOOKUP(C467,'10. Свод Перечней'!C:H,6,0),""),"")</f>
        <v>10.83.13.120-00000003</v>
      </c>
    </row>
    <row r="468" spans="1:8" ht="99.95" customHeight="1">
      <c r="A468" s="20">
        <f>IF(LEN(C468)&gt;0,MAX($A$6:A467)+1,"")</f>
        <v>462</v>
      </c>
      <c r="B468" s="10" t="str">
        <f>IFERROR(INDEX('10. Свод Перечней'!B:C,MATCH(C468,'10. Свод Перечней'!C:C,0),1),"")</f>
        <v>Стевия (подсластитель)</v>
      </c>
      <c r="C468" s="20" t="str">
        <f t="array" ref="C468">IFERROR(INDEX('10. Свод Перечней'!$C$4:$C$529,SMALL(IF("ЗВ"='10. Свод Перечней'!$I$4:$Q$529,ROW('10. Свод Перечней'!$C$4:$C$529)-3,""),ROW()-6)),"")</f>
        <v>Подсластитель тип 1</v>
      </c>
      <c r="D468" s="20" t="str">
        <f>IFERROR(VLOOKUP(C468,'10. Свод Перечней'!C:H,2,0),"")</f>
        <v>10.86.10.910</v>
      </c>
      <c r="E468" s="20" t="str">
        <f>IFERROR(VLOOKUP(C468,'10. Свод Перечней'!C:H,3,0),"")</f>
        <v>002</v>
      </c>
      <c r="F468" s="20" t="str">
        <f>IFERROR(VLOOKUP(C468,'10. Свод Перечней'!C:H,4,0),"")</f>
        <v>КГ</v>
      </c>
      <c r="G468" s="9" t="str">
        <f>IFERROR(VLOOKUP(C468,'10.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>
        <f>IF(LEN(C469)&gt;0,MAX($A$6:A468)+1,"")</f>
        <v>463</v>
      </c>
      <c r="B469" s="10" t="str">
        <f>IFERROR(INDEX('10. Свод Перечней'!B:C,MATCH(C469,'10. Свод Перечней'!C:C,0),1),"")</f>
        <v>Стевия (подсластитель)</v>
      </c>
      <c r="C469" s="20" t="str">
        <f t="array" ref="C469">IFERROR(INDEX('10. Свод Перечней'!$C$4:$C$529,SMALL(IF("ЗВ"='10. Свод Перечней'!$I$4:$Q$529,ROW('10. Свод Перечней'!$C$4:$C$529)-3,""),ROW()-6)),"")</f>
        <v>Подсластитель тип 2</v>
      </c>
      <c r="D469" s="20" t="str">
        <f>IFERROR(VLOOKUP(C469,'10. Свод Перечней'!C:H,2,0),"")</f>
        <v>10.86.10.910</v>
      </c>
      <c r="E469" s="20" t="str">
        <f>IFERROR(VLOOKUP(C469,'10. Свод Перечней'!C:H,3,0),"")</f>
        <v>003</v>
      </c>
      <c r="F469" s="20" t="str">
        <f>IFERROR(VLOOKUP(C469,'10. Свод Перечней'!C:H,4,0),"")</f>
        <v>КГ</v>
      </c>
      <c r="G469" s="9" t="str">
        <f>IFERROR(VLOOKUP(C469,'10.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>
        <f>IF(LEN(C470)&gt;0,MAX($A$6:A469)+1,"")</f>
        <v>464</v>
      </c>
      <c r="B470" s="10" t="str">
        <f>IFERROR(INDEX('10. Свод Перечней'!B:C,MATCH(C470,'10. Свод Перечней'!C:C,0),1),"")</f>
        <v>Базилик свежий (зелень)</v>
      </c>
      <c r="C470" s="20" t="str">
        <f t="array" ref="C470">IFERROR(INDEX('10. Свод Перечней'!$C$4:$C$529,SMALL(IF("ЗВ"='10. Свод Перечней'!$I$4:$Q$529,ROW('10. Свод Перечней'!$C$4:$C$529)-3,""),ROW()-6)),"")</f>
        <v>Базилик свежий тип 1</v>
      </c>
      <c r="D470" s="20" t="str">
        <f>IFERROR(VLOOKUP(C470,'10. Свод Перечней'!C:H,2,0),"")</f>
        <v>01.13.19.000</v>
      </c>
      <c r="E470" s="20" t="str">
        <f>IFERROR(VLOOKUP(C470,'10. Свод Перечней'!C:H,3,0),"")</f>
        <v>006</v>
      </c>
      <c r="F470" s="20" t="str">
        <f>IFERROR(VLOOKUP(C470,'10. Свод Перечней'!C:H,4,0),"")</f>
        <v>КГ</v>
      </c>
      <c r="G470" s="9" t="str">
        <f>IFERROR(VLOOKUP(C470,'10.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470" s="20" t="str">
        <f>IF(LEN(IFERROR(VLOOKUP(C470,'10. Свод Перечней'!C:H,6,0),""))&gt;1,IFERROR(VLOOKUP(C470,'10. Свод Перечней'!C:H,6,0),""),"")</f>
        <v>01.13.19.000-00000001</v>
      </c>
    </row>
    <row r="471" spans="1:8" ht="99.95" customHeight="1">
      <c r="A471" s="20">
        <f>IF(LEN(C471)&gt;0,MAX($A$6:A470)+1,"")</f>
        <v>465</v>
      </c>
      <c r="B471" s="10" t="str">
        <f>IFERROR(INDEX('10. Свод Перечней'!B:C,MATCH(C471,'10. Свод Перечней'!C:C,0),1),"")</f>
        <v>Кориандр свежий (кинза) (зелень)</v>
      </c>
      <c r="C471" s="20" t="str">
        <f t="array" ref="C471">IFERROR(INDEX('10. Свод Перечней'!$C$4:$C$529,SMALL(IF("ЗВ"='10. Свод Перечней'!$I$4:$Q$529,ROW('10. Свод Перечней'!$C$4:$C$529)-3,""),ROW()-6)),"")</f>
        <v>Кориандр свежий (кинза) тип 1</v>
      </c>
      <c r="D471" s="20" t="str">
        <f>IFERROR(VLOOKUP(C471,'10. Свод Перечней'!C:H,2,0),"")</f>
        <v>01.13.19.000</v>
      </c>
      <c r="E471" s="20" t="str">
        <f>IFERROR(VLOOKUP(C471,'10. Свод Перечней'!C:H,3,0),"")</f>
        <v>007</v>
      </c>
      <c r="F471" s="20" t="str">
        <f>IFERROR(VLOOKUP(C471,'10. Свод Перечней'!C:H,4,0),"")</f>
        <v>КГ</v>
      </c>
      <c r="G471" s="9" t="str">
        <f>IFERROR(VLOOKUP(C471,'10.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>
        <f>IF(LEN(C472)&gt;0,MAX($A$6:A471)+1,"")</f>
        <v>466</v>
      </c>
      <c r="B472" s="10" t="str">
        <f>IFERROR(INDEX('10. Свод Перечней'!B:C,MATCH(C472,'10. Свод Перечней'!C:C,0),1),"")</f>
        <v>Хлебцы кукурузные безглютеновые</v>
      </c>
      <c r="C472" s="20" t="str">
        <f t="array" ref="C472">IFERROR(INDEX('10. Свод Перечней'!$C$4:$C$529,SMALL(IF("ЗВ"='10. Свод Перечней'!$I$4:$Q$529,ROW('10. Свод Перечней'!$C$4:$C$529)-3,""),ROW()-6)),"")</f>
        <v>Хлебцы кукурузные безглютеновые тип 2</v>
      </c>
      <c r="D472" s="20" t="str">
        <f>IFERROR(VLOOKUP(C472,'10. Свод Перечней'!C:H,2,0),"")</f>
        <v>10.72.11.130</v>
      </c>
      <c r="E472" s="20" t="str">
        <f>IFERROR(VLOOKUP(C472,'10. Свод Перечней'!C:H,3,0),"")</f>
        <v>002</v>
      </c>
      <c r="F472" s="20" t="str">
        <f>IFERROR(VLOOKUP(C472,'10. Свод Перечней'!C:H,4,0),"")</f>
        <v>КГ</v>
      </c>
      <c r="G472" s="9" t="str">
        <f>IFERROR(VLOOKUP(C472,'10.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72" s="20" t="str">
        <f>IF(LEN(IFERROR(VLOOKUP(C472,'10. Свод Перечней'!C:H,6,0),""))&gt;1,IFERROR(VLOOKUP(C472,'10. Свод Перечней'!C:H,6,0),""),"")</f>
        <v>10.72.11.130-00000008</v>
      </c>
    </row>
    <row r="473" spans="1:8" ht="99.95" customHeight="1">
      <c r="A473" s="20">
        <f>IF(LEN(C473)&gt;0,MAX($A$6:A472)+1,"")</f>
        <v>467</v>
      </c>
      <c r="B473" s="10" t="str">
        <f>IFERROR(INDEX('10. Свод Перечней'!B:C,MATCH(C473,'10. Свод Перечней'!C:C,0),1),"")</f>
        <v>Хлебцы рисовые безглютеновые</v>
      </c>
      <c r="C473" s="20" t="str">
        <f t="array" ref="C473">IFERROR(INDEX('10. Свод Перечней'!$C$4:$C$529,SMALL(IF("ЗВ"='10. Свод Перечней'!$I$4:$Q$529,ROW('10. Свод Перечней'!$C$4:$C$529)-3,""),ROW()-6)),"")</f>
        <v>Хлебцы рисовые безглютеновые тип 3</v>
      </c>
      <c r="D473" s="20" t="str">
        <f>IFERROR(VLOOKUP(C473,'10. Свод Перечней'!C:H,2,0),"")</f>
        <v>10.72.11.130</v>
      </c>
      <c r="E473" s="20" t="str">
        <f>IFERROR(VLOOKUP(C473,'10. Свод Перечней'!C:H,3,0),"")</f>
        <v>003</v>
      </c>
      <c r="F473" s="20" t="str">
        <f>IFERROR(VLOOKUP(C473,'10. Свод Перечней'!C:H,4,0),"")</f>
        <v>КГ</v>
      </c>
      <c r="G473" s="9" t="str">
        <f>IFERROR(VLOOKUP(C473,'10.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73" s="20" t="str">
        <f>IF(LEN(IFERROR(VLOOKUP(C473,'10. Свод Перечней'!C:H,6,0),""))&gt;1,IFERROR(VLOOKUP(C473,'10. Свод Перечней'!C:H,6,0),""),"")</f>
        <v>10.72.11.130-00000002</v>
      </c>
    </row>
    <row r="474" spans="1:8" ht="99.95" customHeight="1">
      <c r="A474" s="20">
        <f>IF(LEN(C474)&gt;0,MAX($A$6:A473)+1,"")</f>
        <v>468</v>
      </c>
      <c r="B474" s="10" t="str">
        <f>IFERROR(INDEX('10. Свод Перечней'!B:C,MATCH(C474,'10. Свод Перечней'!C:C,0),1),"")</f>
        <v>Хлебцы рисово-кукурузные безглютеновые</v>
      </c>
      <c r="C474" s="20" t="str">
        <f t="array" ref="C474">IFERROR(INDEX('10. Свод Перечней'!$C$4:$C$529,SMALL(IF("ЗВ"='10. Свод Перечней'!$I$4:$Q$529,ROW('10. Свод Перечней'!$C$4:$C$529)-3,""),ROW()-6)),"")</f>
        <v>Хлебцы рисово-кукурузные безглютеновые тип 4</v>
      </c>
      <c r="D474" s="20" t="str">
        <f>IFERROR(VLOOKUP(C474,'10. Свод Перечней'!C:H,2,0),"")</f>
        <v>10.72.11.130</v>
      </c>
      <c r="E474" s="20" t="str">
        <f>IFERROR(VLOOKUP(C474,'10. Свод Перечней'!C:H,3,0),"")</f>
        <v>004</v>
      </c>
      <c r="F474" s="20" t="str">
        <f>IFERROR(VLOOKUP(C474,'10. Свод Перечней'!C:H,4,0),"")</f>
        <v>КГ</v>
      </c>
      <c r="G474" s="9" t="str">
        <f>IFERROR(VLOOKUP(C474,'10.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>
        <f>IF(LEN(C475)&gt;0,MAX($A$6:A474)+1,"")</f>
        <v>469</v>
      </c>
      <c r="B475" s="10" t="str">
        <f>IFERROR(INDEX('10. Свод Перечней'!B:C,MATCH(C475,'10. Свод Перечней'!C:C,0),1),"")</f>
        <v>Хлебцы гречнево-рисовые безглютеновые</v>
      </c>
      <c r="C475" s="20" t="str">
        <f t="array" ref="C475">IFERROR(INDEX('10. Свод Перечней'!$C$4:$C$529,SMALL(IF("ЗВ"='10. Свод Перечней'!$I$4:$Q$529,ROW('10. Свод Перечней'!$C$4:$C$529)-3,""),ROW()-6)),"")</f>
        <v>Хлебцы гречнево-рисовые безглютеновые тип 5</v>
      </c>
      <c r="D475" s="20" t="str">
        <f>IFERROR(VLOOKUP(C475,'10. Свод Перечней'!C:H,2,0),"")</f>
        <v>10.72.11.130</v>
      </c>
      <c r="E475" s="20" t="str">
        <f>IFERROR(VLOOKUP(C475,'10. Свод Перечней'!C:H,3,0),"")</f>
        <v>005</v>
      </c>
      <c r="F475" s="20" t="str">
        <f>IFERROR(VLOOKUP(C475,'10. Свод Перечней'!C:H,4,0),"")</f>
        <v>КГ</v>
      </c>
      <c r="G475" s="9" t="str">
        <f>IFERROR(VLOOKUP(C475,'10.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>
        <f>IF(LEN(C476)&gt;0,MAX($A$6:A475)+1,"")</f>
        <v>470</v>
      </c>
      <c r="B476" s="10" t="str">
        <f>IFERROR(INDEX('10. Свод Перечней'!B:C,MATCH(C476,'10. Свод Перечней'!C:C,0),1),"")</f>
        <v>Мука рисовая ц/з без глютена</v>
      </c>
      <c r="C476" s="20" t="str">
        <f t="array" ref="C476">IFERROR(INDEX('10. Свод Перечней'!$C$4:$C$529,SMALL(IF("ЗВ"='10. Свод Перечней'!$I$4:$Q$529,ROW('10. Свод Перечней'!$C$4:$C$529)-3,""),ROW()-6)),"")</f>
        <v>Мука рисовая ц/з без глютена тип 2</v>
      </c>
      <c r="D476" s="20" t="str">
        <f>IFERROR(VLOOKUP(C476,'10. Свод Перечней'!C:H,2,0),"")</f>
        <v>10.61.22.130</v>
      </c>
      <c r="E476" s="20" t="str">
        <f>IFERROR(VLOOKUP(C476,'10. Свод Перечней'!C:H,3,0),"")</f>
        <v>002</v>
      </c>
      <c r="F476" s="20" t="str">
        <f>IFERROR(VLOOKUP(C476,'10. Свод Перечней'!C:H,4,0),"")</f>
        <v>КГ</v>
      </c>
      <c r="G476" s="9" t="str">
        <f>IFERROR(VLOOKUP(C476,'10.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>
        <f>IF(LEN(C477)&gt;0,MAX($A$6:A476)+1,"")</f>
        <v>471</v>
      </c>
      <c r="B477" s="10" t="str">
        <f>IFERROR(INDEX('10. Свод Перечней'!B:C,MATCH(C477,'10. Свод Перечней'!C:C,0),1),"")</f>
        <v>Йогурт 2,5 % жирности без сахара в ассортименте</v>
      </c>
      <c r="C477" s="20" t="str">
        <f t="array" ref="C477">IFERROR(INDEX('10. Свод Перечней'!$C$4:$C$529,SMALL(IF("ЗВ"='10. Свод Перечней'!$I$4:$Q$529,ROW('10. Свод Перечней'!$C$4:$C$529)-3,""),ROW()-6)),"")</f>
        <v>Йогурт тип 11</v>
      </c>
      <c r="D477" s="20" t="str">
        <f>IFERROR(VLOOKUP(C477,'10. Свод Перечней'!C:H,2,0),"")</f>
        <v>10.51.52.112</v>
      </c>
      <c r="E477" s="20" t="str">
        <f>IFERROR(VLOOKUP(C477,'10. Свод Перечней'!C:H,3,0),"")</f>
        <v>005</v>
      </c>
      <c r="F477" s="20" t="str">
        <f>IFERROR(VLOOKUP(C477,'10. Свод Перечней'!C:H,4,0),"")</f>
        <v>КГ</v>
      </c>
      <c r="G477" s="9" t="str">
        <f>IFERROR(VLOOKUP(C477,'10.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477" s="20" t="str">
        <f>IF(LEN(IFERROR(VLOOKUP(C477,'10. Свод Перечней'!C:H,6,0),""))&gt;1,IFERROR(VLOOKUP(C477,'10. Свод Перечней'!C:H,6,0),""),"")</f>
        <v>10.51.52.110-00000004</v>
      </c>
    </row>
    <row r="478" spans="1:8" ht="99.95" customHeight="1">
      <c r="A478" s="20">
        <f>IF(LEN(C478)&gt;0,MAX($A$6:A477)+1,"")</f>
        <v>472</v>
      </c>
      <c r="B478" s="10" t="str">
        <f>IFERROR(INDEX('10. Свод Перечней'!B:C,MATCH(C478,'10. Свод Перечней'!C:C,0),1),"")</f>
        <v>Печенье без сахара в ассортименте</v>
      </c>
      <c r="C478" s="20" t="str">
        <f t="array" ref="C478">IFERROR(INDEX('10. Свод Перечней'!$C$4:$C$529,SMALL(IF("ЗВ"='10. Свод Перечней'!$I$4:$Q$529,ROW('10. Свод Перечней'!$C$4:$C$529)-3,""),ROW()-6)),"")</f>
        <v>Печенье без сахара тип 2</v>
      </c>
      <c r="D478" s="20" t="str">
        <f>IFERROR(VLOOKUP(C478,'10. Свод Перечней'!C:H,2,0),"")</f>
        <v>10.72.12.120</v>
      </c>
      <c r="E478" s="20" t="str">
        <f>IFERROR(VLOOKUP(C478,'10. Свод Перечней'!C:H,3,0),"")</f>
        <v>012</v>
      </c>
      <c r="F478" s="20" t="str">
        <f>IFERROR(VLOOKUP(C478,'10. Свод Перечней'!C:H,4,0),"")</f>
        <v>КГ</v>
      </c>
      <c r="G478" s="9" t="str">
        <f>IFERROR(VLOOKUP(C478,'10.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>
        <f>IF(LEN(C479)&gt;0,MAX($A$6:A478)+1,"")</f>
        <v>473</v>
      </c>
      <c r="B479" s="10" t="str">
        <f>IFERROR(INDEX('10. Свод Перечней'!B:C,MATCH(C479,'10. Свод Перечней'!C:C,0),1),"")</f>
        <v>Печенье без сахара в ассортименте</v>
      </c>
      <c r="C479" s="20" t="str">
        <f t="array" ref="C479">IFERROR(INDEX('10. Свод Перечней'!$C$4:$C$529,SMALL(IF("ЗВ"='10. Свод Перечней'!$I$4:$Q$529,ROW('10. Свод Перечней'!$C$4:$C$529)-3,""),ROW()-6)),"")</f>
        <v>Печенье без сахара тип 3</v>
      </c>
      <c r="D479" s="20" t="str">
        <f>IFERROR(VLOOKUP(C479,'10. Свод Перечней'!C:H,2,0),"")</f>
        <v>10.72.12.120</v>
      </c>
      <c r="E479" s="20" t="str">
        <f>IFERROR(VLOOKUP(C479,'10. Свод Перечней'!C:H,3,0),"")</f>
        <v>013</v>
      </c>
      <c r="F479" s="20" t="str">
        <f>IFERROR(VLOOKUP(C479,'10. Свод Перечней'!C:H,4,0),"")</f>
        <v>КГ</v>
      </c>
      <c r="G479" s="9" t="str">
        <f>IFERROR(VLOOKUP(C479,'10.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>
        <f>IF(LEN(C480)&gt;0,MAX($A$6:A479)+1,"")</f>
        <v>474</v>
      </c>
      <c r="B480" s="10" t="str">
        <f>IFERROR(INDEX('10. Свод Перечней'!B:C,MATCH(C480,'10. Свод Перечней'!C:C,0),1),"")</f>
        <v xml:space="preserve">Джем стерилизованный без сахара в ассортименте </v>
      </c>
      <c r="C480" s="20" t="str">
        <f t="array" ref="C480">IFERROR(INDEX('10. Свод Перечней'!$C$4:$C$529,SMALL(IF("ЗВ"='10. Свод Перечней'!$I$4:$Q$529,ROW('10. Свод Перечней'!$C$4:$C$529)-3,""),ROW()-6)),"")</f>
        <v>Джем без сахара тип 2</v>
      </c>
      <c r="D480" s="20" t="str">
        <f>IFERROR(VLOOKUP(C480,'10. Свод Перечней'!C:H,2,0),"")</f>
        <v>10.39.22.110</v>
      </c>
      <c r="E480" s="20" t="str">
        <f>IFERROR(VLOOKUP(C480,'10. Свод Перечней'!C:H,3,0),"")</f>
        <v>003</v>
      </c>
      <c r="F480" s="20" t="str">
        <f>IFERROR(VLOOKUP(C480,'10. Свод Перечней'!C:H,4,0),"")</f>
        <v>КГ</v>
      </c>
      <c r="G480" s="9" t="str">
        <f>IFERROR(VLOOKUP(C480,'10.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20" t="str">
        <f>IF(LEN(IFERROR(VLOOKUP(C480,'10. Свод Перечней'!C:H,6,0),""))&gt;1,IFERROR(VLOOKUP(C480,'10. Свод Перечней'!C:H,6,0),""),"")</f>
        <v>10.39.22.110-00000004</v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Перечней'!$C$4:$C$529,SMALL(IF("ЗВ"='10.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Перечней'!$C$4:$C$529,SMALL(IF("ЗВ"='10.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Перечней'!$C$4:$C$529,SMALL(IF("ЗВ"='10.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Перечней'!$C$4:$C$529,SMALL(IF("ЗВ"='10.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Перечней'!$C$4:$C$529,SMALL(IF("ЗВ"='10.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Перечней'!$C$4:$C$529,SMALL(IF("ЗВ"='10.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Перечней'!$C$4:$C$529,SMALL(IF("ЗВ"='10.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Перечней'!$C$4:$C$529,SMALL(IF("ЗВ"='10.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Перечней'!$C$4:$C$529,SMALL(IF("ЗВ"='10.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Перечней'!$C$4:$C$529,SMALL(IF("ЗВ"='10.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Перечней'!$C$4:$C$529,SMALL(IF("ЗВ"='10.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Перечней'!$C$4:$C$529,SMALL(IF("ЗВ"='10.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Перечней'!$C$4:$C$529,SMALL(IF("ЗВ"='10.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Перечней'!$C$4:$C$529,SMALL(IF("ЗВ"='10.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Перечней'!$C$4:$C$529,SMALL(IF("ЗВ"='10.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Перечней'!$C$4:$C$529,SMALL(IF("ЗВ"='10.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Перечней'!$C$4:$C$529,SMALL(IF("ЗВ"='10.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Перечней'!$C$4:$C$529,SMALL(IF("ЗВ"='10.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Перечней'!$C$4:$C$529,SMALL(IF("ЗВ"='10.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Перечней'!$C$4:$C$529,SMALL(IF("ЗВ"='10.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Перечней'!$C$4:$C$529,SMALL(IF("ЗВ"='10.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Перечней'!$C$4:$C$529,SMALL(IF("ЗВ"='10.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Перечней'!$C$4:$C$529,SMALL(IF("ЗВ"='10.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Перечней'!$C$4:$C$529,SMALL(IF("ЗВ"='10.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Перечней'!$C$4:$C$529,SMALL(IF("ЗВ"='10.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Перечней'!$C$4:$C$529,SMALL(IF("ЗВ"='10.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Перечней'!$C$4:$C$529,SMALL(IF("ЗВ"='10.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Перечней'!$C$4:$C$529,SMALL(IF("ЗВ"='10.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Перечней'!$C$4:$C$529,SMALL(IF("ЗВ"='10.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Перечней'!$C$4:$C$529,SMALL(IF("ЗВ"='10.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Перечней'!$C$4:$C$529,SMALL(IF("ЗВ"='10.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Перечней'!$C$4:$C$529,SMALL(IF("ЗВ"='10.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Перечней'!$C$4:$C$529,SMALL(IF("ЗВ"='10.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Перечней'!$C$4:$C$529,SMALL(IF("ЗВ"='10.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Перечней'!$C$4:$C$529,SMALL(IF("ЗВ"='10.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Перечней'!$C$4:$C$529,SMALL(IF("ЗВ"='10.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Перечней'!$C$4:$C$529,SMALL(IF("ЗВ"='10.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Перечней'!$C$4:$C$529,SMALL(IF("ЗВ"='10.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Перечней'!$C$4:$C$529,SMALL(IF("ЗВ"='10.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Перечней'!$C$4:$C$529,SMALL(IF("ЗВ"='10.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Перечней'!$C$4:$C$529,SMALL(IF("ЗВ"='10.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Перечней'!$C$4:$C$529,SMALL(IF("ЗВ"='10.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Перечней'!$C$4:$C$529,SMALL(IF("ЗВ"='10.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Перечней'!$C$4:$C$529,SMALL(IF("ЗВ"='10.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Перечней'!$C$4:$C$529,SMALL(IF("ЗВ"='10.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Перечней'!$C$4:$C$529,SMALL(IF("ЗВ"='10.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Перечней'!$C$4:$C$529,SMALL(IF("ЗВ"='10.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Перечней'!$C$4:$C$529,SMALL(IF("ЗВ"='10.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Перечней'!$C$4:$C$529,SMALL(IF("ЗВ"='10.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Перечней'!$C$4:$C$529,SMALL(IF("ЗВ"='10.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Перечней'!$C$4:$C$529,SMALL(IF("ЗВ"='10.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Перечней'!$C$4:$C$529,SMALL(IF("ЗВ"='10.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Перечней'!$C$4:$C$529,SMALL(IF("ЗВ"='10.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Перечней'!$C$4:$C$529,SMALL(IF("ЗВ"='10.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Перечней'!$C$4:$C$529,SMALL(IF("ЗВ"='10.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Перечней'!$C$4:$C$529,SMALL(IF("ЗВ"='10.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Перечней'!$C$4:$C$529,SMALL(IF("ЗВ"='10.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Перечней'!$C$4:$C$529,SMALL(IF("ЗВ"='10.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Перечней'!$C$4:$C$529,SMALL(IF("ЗВ"='10.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Перечней'!$C$4:$C$529,SMALL(IF("ЗВ"='10.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Перечней'!$C$4:$C$529,SMALL(IF("ЗВ"='10.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Перечней'!$C$4:$C$529,SMALL(IF("ЗВ"='10.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Перечней'!$C$4:$C$529,SMALL(IF("ЗВ"='10.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Перечней'!$C$4:$C$529,SMALL(IF("ЗВ"='10.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Перечней'!$C$4:$C$529,SMALL(IF("ЗВ"='10.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Перечней'!$C$4:$C$529,SMALL(IF("ЗВ"='10.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Перечней'!$C$4:$C$529,SMALL(IF("ЗВ"='10.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Перечней'!$C$4:$C$529,SMALL(IF("ЗВ"='10.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Перечней'!$C$4:$C$529,SMALL(IF("ЗВ"='10.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Перечней'!$C$4:$C$529,SMALL(IF("ЗВ"='10.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Перечней'!$C$4:$C$529,SMALL(IF("ЗВ"='10.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Перечней'!$C$4:$C$529,SMALL(IF("ЗВ"='10.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Перечней'!$C$4:$C$529,SMALL(IF("ЗВ"='10.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Перечней'!$C$4:$C$529,SMALL(IF("ЗВ"='10.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Перечней'!$C$4:$C$529,SMALL(IF("ЗВ"='10.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Перечней'!$C$4:$C$529,SMALL(IF("ЗВ"='10.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Перечней'!$C$4:$C$529,SMALL(IF("ЗВ"='10.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Перечней'!$C$4:$C$529,SMALL(IF("ЗВ"='10.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Перечней'!$C$4:$C$529,SMALL(IF("ЗВ"='10.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Перечней'!$C$4:$C$529,SMALL(IF("ЗВ"='10.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Перечней'!$C$4:$C$529,SMALL(IF("ЗВ"='10.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Перечней'!$C$4:$C$529,SMALL(IF("ЗВ"='10.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Перечней'!$C$4:$C$529,SMALL(IF("ЗВ"='10.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Перечней'!$C$4:$C$529,SMALL(IF("ЗВ"='10.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Перечней'!$C$4:$C$529,SMALL(IF("ЗВ"='10.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Перечней'!$C$4:$C$529,SMALL(IF("ЗВ"='10.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Перечней'!$C$4:$C$529,SMALL(IF("ЗВ"='10.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Перечней'!$C$4:$C$529,SMALL(IF("ЗВ"='10.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Перечней'!$C$4:$C$529,SMALL(IF("ЗВ"='10.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Перечней'!$C$4:$C$529,SMALL(IF("ЗВ"='10.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Перечней'!$C$4:$C$529,SMALL(IF("ЗВ"='10.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Перечней'!$C$4:$C$529,SMALL(IF("ЗВ"='10.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Перечней'!$C$4:$C$529,SMALL(IF("ЗВ"='10.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Перечней'!$C$4:$C$529,SMALL(IF("ЗВ"='10.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Перечней'!$C$4:$C$529,SMALL(IF("ЗВ"='10.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Перечней'!$C$4:$C$529,SMALL(IF("ЗВ"='10.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Перечней'!$C$4:$C$529,SMALL(IF("ЗВ"='10.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Перечней'!$C$4:$C$529,SMALL(IF("ЗВ"='10.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Перечней'!$C$4:$C$529,SMALL(IF("ЗВ"='10.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Перечней'!$C$4:$C$529,SMALL(IF("ЗВ"='10.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Перечней'!$C$4:$C$529,SMALL(IF("ЗВ"='10.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Перечней'!$C$4:$C$529,SMALL(IF("ЗВ"='10.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Перечней'!$C$4:$C$529,SMALL(IF("ЗВ"='10.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Перечней'!$C$4:$C$529,SMALL(IF("ЗВ"='10.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Перечней'!$C$4:$C$529,SMALL(IF("ЗВ"='10.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Перечней'!$C$4:$C$529,SMALL(IF("ЗВ"='10.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Перечней'!$C$4:$C$529,SMALL(IF("ЗВ"='10.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Перечней'!$C$4:$C$529,SMALL(IF("ЗВ"='10.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Перечней'!$C$4:$C$529,SMALL(IF("ЗВ"='10.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Перечней'!$C$4:$C$529,SMALL(IF("ЗВ"='10.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Перечней'!$C$4:$C$529,SMALL(IF("ЗВ"='10.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Перечней'!$C$4:$C$529,SMALL(IF("ЗВ"='10.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Перечней'!$C$4:$C$529,SMALL(IF("ЗВ"='10.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Перечней'!$C$4:$C$529,SMALL(IF("ЗВ"='10.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Перечней'!$C$4:$C$529,SMALL(IF("ЗВ"='10.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Перечней'!$C$4:$C$529,SMALL(IF("ЗВ"='10.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Перечней'!$C$4:$C$529,SMALL(IF("ЗВ"='10.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Перечней'!$C$4:$C$529,SMALL(IF("ЗВ"='10.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Перечней'!$C$4:$C$529,SMALL(IF("ЗВ"='10.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Перечней'!$C$4:$C$529,SMALL(IF("ЗВ"='10.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Перечней'!$C$4:$C$529,SMALL(IF("ЗВ"='10.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Перечней'!$C$4:$C$529,SMALL(IF("ЗВ"='10.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Перечней'!$C$4:$C$529,SMALL(IF("ЗВ"='10.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Перечней'!$C$4:$C$529,SMALL(IF("ЗВ"='10.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Перечней'!$C$4:$C$529,SMALL(IF("ЗВ"='10.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Перечней'!$C$4:$C$529,SMALL(IF("ЗВ"='10.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Перечней'!$C$4:$C$529,SMALL(IF("ЗВ"='10.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Перечней'!$C$4:$C$529,SMALL(IF("ЗВ"='10.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Перечней'!$C$4:$C$529,SMALL(IF("ЗВ"='10.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Перечней'!$C$4:$C$529,SMALL(IF("ЗВ"='10.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Перечней'!$C$4:$C$529,SMALL(IF("ЗВ"='10.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Перечней'!$C$4:$C$529,SMALL(IF("ЗВ"='10.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Перечней'!$C$4:$C$529,SMALL(IF("ЗВ"='10.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Перечней'!$C$4:$C$529,SMALL(IF("ЗВ"='10.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Перечней'!$C$4:$C$529,SMALL(IF("ЗВ"='10.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Перечней'!$C$4:$C$529,SMALL(IF("ЗВ"='10.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Перечней'!$C$4:$C$529,SMALL(IF("ЗВ"='10.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Перечней'!$C$4:$C$529,SMALL(IF("ЗВ"='10.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Перечней'!$C$4:$C$529,SMALL(IF("ЗВ"='10.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Перечней'!$C$4:$C$529,SMALL(IF("ЗВ"='10.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Перечней'!$C$4:$C$529,SMALL(IF("ЗВ"='10.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Перечней'!$C$4:$C$529,SMALL(IF("ЗВ"='10.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Перечней'!$C$4:$C$529,SMALL(IF("ЗВ"='10.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Перечней'!$C$4:$C$529,SMALL(IF("ЗВ"='10.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Перечней'!$C$4:$C$529,SMALL(IF("ЗВ"='10.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Перечней'!$C$4:$C$529,SMALL(IF("ЗВ"='10.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Перечней'!$C$4:$C$529,SMALL(IF("ЗВ"='10.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Перечней'!$C$4:$C$529,SMALL(IF("ЗВ"='10.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Перечней'!$C$4:$C$529,SMALL(IF("ЗВ"='10.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Перечней'!$C$4:$C$529,SMALL(IF("ЗВ"='10.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Перечней'!$C$4:$C$529,SMALL(IF("ЗВ"='10.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Перечней'!$C$4:$C$529,SMALL(IF("ЗВ"='10.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Перечней'!$C$4:$C$529,SMALL(IF("ЗВ"='10.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Перечней'!$C$4:$C$529,SMALL(IF("ЗВ"='10.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Перечней'!$C$4:$C$529,SMALL(IF("ЗВ"='10.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Перечней'!$C$4:$C$529,SMALL(IF("ЗВ"='10.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Перечней'!$C$4:$C$529,SMALL(IF("ЗВ"='10.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Перечней'!$C$4:$C$529,SMALL(IF("ЗВ"='10.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Перечней'!$C$4:$C$529,SMALL(IF("ЗВ"='10.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Перечней'!$C$4:$C$529,SMALL(IF("ЗВ"='10.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Перечней'!$C$4:$C$529,SMALL(IF("ЗВ"='10.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Перечней'!$C$4:$C$529,SMALL(IF("ЗВ"='10.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Перечней'!$C$4:$C$529,SMALL(IF("ЗВ"='10.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Перечней'!$C$4:$C$529,SMALL(IF("ЗВ"='10.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Перечней'!$C$4:$C$529,SMALL(IF("ЗВ"='10.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Перечней'!$C$4:$C$529,SMALL(IF("ЗВ"='10.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Перечней'!$C$4:$C$529,SMALL(IF("ЗВ"='10.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Перечней'!$C$4:$C$529,SMALL(IF("ЗВ"='10.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Перечней'!$C$4:$C$529,SMALL(IF("ЗВ"='10.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Перечней'!$C$4:$C$529,SMALL(IF("ЗВ"='10.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Перечней'!$C$4:$C$529,SMALL(IF("ЗВ"='10.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Перечней'!$C$4:$C$529,SMALL(IF("ЗВ"='10.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Перечней'!$C$4:$C$529,SMALL(IF("ЗВ"='10.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Перечней'!$C$4:$C$529,SMALL(IF("ЗВ"='10.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Перечней'!$C$4:$C$529,SMALL(IF("ЗВ"='10.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Перечней'!$C$4:$C$529,SMALL(IF("ЗВ"='10.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Перечней'!$C$4:$C$529,SMALL(IF("ЗВ"='10.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Перечней'!$C$4:$C$529,SMALL(IF("ЗВ"='10.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Перечней'!$C$4:$C$529,SMALL(IF("ЗВ"='10.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Перечней'!$C$4:$C$529,SMALL(IF("ЗВ"='10.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Перечней'!$C$4:$C$529,SMALL(IF("ЗВ"='10.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Перечней'!$C$4:$C$529,SMALL(IF("ЗВ"='10.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Перечней'!$C$4:$C$529,SMALL(IF("ЗВ"='10.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Перечней'!$C$4:$C$529,SMALL(IF("ЗВ"='10.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Перечней'!$C$4:$C$529,SMALL(IF("ЗВ"='10.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Перечней'!$C$4:$C$529,SMALL(IF("ЗВ"='10.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Перечней'!$C$4:$C$529,SMALL(IF("ЗВ"='10.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Перечней'!$C$4:$C$529,SMALL(IF("ЗВ"='10.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Перечней'!$C$4:$C$529,SMALL(IF("ЗВ"='10.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Перечней'!$C$4:$C$529,SMALL(IF("ЗВ"='10.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Перечней'!$C$4:$C$529,SMALL(IF("ЗВ"='10.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Перечней'!$C$4:$C$529,SMALL(IF("ЗВ"='10.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Перечней'!$C$4:$C$529,SMALL(IF("ЗВ"='10.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Перечней'!$C$4:$C$529,SMALL(IF("ЗВ"='10.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Перечней'!$C$4:$C$529,SMALL(IF("ЗВ"='10.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Перечней'!$C$4:$C$529,SMALL(IF("ЗВ"='10.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Перечней'!$C$4:$C$529,SMALL(IF("ЗВ"='10.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Перечней'!$C$4:$C$529,SMALL(IF("ЗВ"='10.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Перечней'!$C$4:$C$529,SMALL(IF("ЗВ"='10.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Перечней'!$C$4:$C$529,SMALL(IF("ЗВ"='10.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Перечней'!$C$4:$C$529,SMALL(IF("ЗВ"='10.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Перечней'!$C$4:$C$529,SMALL(IF("ЗВ"='10.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Перечней'!$C$4:$C$529,SMALL(IF("ЗВ"='10.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Перечней'!$C$4:$C$529,SMALL(IF("ЗВ"='10.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Перечней'!$C$4:$C$529,SMALL(IF("ЗВ"='10.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Перечней'!$C$4:$C$529,SMALL(IF("ЗВ"='10.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Перечней'!$C$4:$C$529,SMALL(IF("ЗВ"='10.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Перечней'!$C$4:$C$529,SMALL(IF("ЗВ"='10.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Перечней'!$C$4:$C$529,SMALL(IF("ЗВ"='10.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Перечней'!$C$4:$C$529,SMALL(IF("ЗВ"='10.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Перечней'!$C$4:$C$529,SMALL(IF("ЗВ"='10.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Перечней'!$C$4:$C$529,SMALL(IF("ЗВ"='10.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Перечней'!$C$4:$C$529,SMALL(IF("ЗВ"='10.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Перечней'!$C$4:$C$529,SMALL(IF("ЗВ"='10.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Перечней'!$C$4:$C$529,SMALL(IF("ЗВ"='10.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Перечней'!$C$4:$C$529,SMALL(IF("ЗВ"='10.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Перечней'!$C$4:$C$529,SMALL(IF("ЗВ"='10.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Перечней'!$C$4:$C$529,SMALL(IF("ЗВ"='10.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Перечней'!$C$4:$C$529,SMALL(IF("ЗВ"='10.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Перечней'!$C$4:$C$529,SMALL(IF("ЗВ"='10.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Перечней'!$C$4:$C$529,SMALL(IF("ЗВ"='10.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Перечней'!$C$4:$C$529,SMALL(IF("ЗВ"='10.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Перечней'!$C$4:$C$529,SMALL(IF("ЗВ"='10.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Перечней'!$C$4:$C$529,SMALL(IF("ЗВ"='10.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Перечней'!$C$4:$C$529,SMALL(IF("ЗВ"='10.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Перечней'!$C$4:$C$529,SMALL(IF("ЗВ"='10.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Перечней'!$C$4:$C$529,SMALL(IF("ЗВ"='10.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Перечней'!$C$4:$C$529,SMALL(IF("ЗВ"='10.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Перечней'!$C$4:$C$529,SMALL(IF("ЗВ"='10.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Перечней'!$C$4:$C$529,SMALL(IF("ЗВ"='10.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Перечней'!$C$4:$C$529,SMALL(IF("ЗВ"='10.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Перечней'!$C$4:$C$529,SMALL(IF("ЗВ"='10.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Перечней'!$C$4:$C$529,SMALL(IF("ЗВ"='10.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Перечней'!$C$4:$C$529,SMALL(IF("ЗВ"='10.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Перечней'!$C$4:$C$529,SMALL(IF("ЗВ"='10.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Перечней'!$C$4:$C$529,SMALL(IF("ЗВ"='10.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Перечней'!$C$4:$C$529,SMALL(IF("ЗВ"='10.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Перечней'!$C$4:$C$529,SMALL(IF("ЗВ"='10.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Перечней'!$C$4:$C$529,SMALL(IF("ЗВ"='10.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Перечней'!$C$4:$C$529,SMALL(IF("ЗВ"='10.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Перечней'!$C$4:$C$529,SMALL(IF("ЗВ"='10.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Перечней'!$C$4:$C$529,SMALL(IF("ЗВ"='10.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Перечней'!$C$4:$C$529,SMALL(IF("ЗВ"='10.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Перечней'!$C$4:$C$529,SMALL(IF("ЗВ"='10.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Перечней'!$C$4:$C$529,SMALL(IF("ЗВ"='10.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Перечней'!$C$4:$C$529,SMALL(IF("ЗВ"='10.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Перечней'!$C$4:$C$529,SMALL(IF("ЗВ"='10.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Перечней'!$C$4:$C$529,SMALL(IF("ЗВ"='10.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Перечней'!$C$4:$C$529,SMALL(IF("ЗВ"='10.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Перечней'!$C$4:$C$529,SMALL(IF("ЗВ"='10.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Перечней'!$C$4:$C$529,SMALL(IF("ЗВ"='10.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Перечней'!$C$4:$C$529,SMALL(IF("ЗВ"='10.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Перечней'!$C$4:$C$529,SMALL(IF("ЗВ"='10.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Перечней'!$C$4:$C$529,SMALL(IF("ЗВ"='10.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Перечней'!$C$4:$C$529,SMALL(IF("ЗВ"='10.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Перечней'!$C$4:$C$529,SMALL(IF("ЗВ"='10.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Перечней'!$C$4:$C$529,SMALL(IF("ЗВ"='10.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Перечней'!$C$4:$C$529,SMALL(IF("ЗВ"='10.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Перечней'!$C$4:$C$529,SMALL(IF("ЗВ"='10.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Перечней'!$C$4:$C$529,SMALL(IF("ЗВ"='10.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Перечней'!$C$4:$C$529,SMALL(IF("ЗВ"='10.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Перечней'!$C$4:$C$529,SMALL(IF("ЗВ"='10.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Перечней'!$C$4:$C$529,SMALL(IF("ЗВ"='10.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Перечней'!$C$4:$C$529,SMALL(IF("ЗВ"='10.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Перечней'!$C$4:$C$529,SMALL(IF("ЗВ"='10.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Перечней'!$C$4:$C$529,SMALL(IF("ЗВ"='10.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Перечней'!$C$4:$C$529,SMALL(IF("ЗВ"='10.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Перечней'!$C$4:$C$529,SMALL(IF("ЗВ"='10.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Перечней'!$C$4:$C$529,SMALL(IF("ЗВ"='10.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Перечней'!$C$4:$C$529,SMALL(IF("ЗВ"='10.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Перечней'!$C$4:$C$529,SMALL(IF("ЗВ"='10.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Перечней'!$C$4:$C$529,SMALL(IF("ЗВ"='10.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Перечней'!$C$4:$C$529,SMALL(IF("ЗВ"='10.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Перечней'!$C$4:$C$529,SMALL(IF("ЗВ"='10.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Перечней'!$C$4:$C$529,SMALL(IF("ЗВ"='10.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Перечней'!$C$4:$C$529,SMALL(IF("ЗВ"='10.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Перечней'!$C$4:$C$529,SMALL(IF("ЗВ"='10.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Перечней'!$C$4:$C$529,SMALL(IF("ЗВ"='10.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Перечней'!$C$4:$C$529,SMALL(IF("ЗВ"='10.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Перечней'!$C$4:$C$529,SMALL(IF("ЗВ"='10.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Перечней'!$C$4:$C$529,SMALL(IF("ЗВ"='10.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Перечней'!$C$4:$C$529,SMALL(IF("ЗВ"='10.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Перечней'!$C$4:$C$529,SMALL(IF("ЗВ"='10.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Перечней'!$C$4:$C$529,SMALL(IF("ЗВ"='10.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Перечней'!$C$4:$C$529,SMALL(IF("ЗВ"='10.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Перечней'!$C$4:$C$529,SMALL(IF("ЗВ"='10.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Перечней'!$C$4:$C$529,SMALL(IF("ЗВ"='10.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Перечней'!$C$4:$C$529,SMALL(IF("ЗВ"='10.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Перечней'!$C$4:$C$529,SMALL(IF("ЗВ"='10.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Перечней'!$C$4:$C$529,SMALL(IF("ЗВ"='10.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Перечней'!$C$4:$C$529,SMALL(IF("ЗВ"='10.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Перечней'!$C$4:$C$529,SMALL(IF("ЗВ"='10.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Перечней'!$C$4:$C$529,SMALL(IF("ЗВ"='10.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Перечней'!$C$4:$C$529,SMALL(IF("ЗВ"='10.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Перечней'!$C$4:$C$529,SMALL(IF("ЗВ"='10.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Перечней'!$C$4:$C$529,SMALL(IF("ЗВ"='10.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Перечней'!$C$4:$C$529,SMALL(IF("ЗВ"='10.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Перечней'!$C$4:$C$529,SMALL(IF("ЗВ"='10.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Перечней'!$C$4:$C$529,SMALL(IF("ЗВ"='10.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Перечней'!$C$4:$C$529,SMALL(IF("ЗВ"='10.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Перечней'!$C$4:$C$529,SMALL(IF("ЗВ"='10.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Перечней'!$C$4:$C$529,SMALL(IF("ЗВ"='10.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Перечней'!$C$4:$C$529,SMALL(IF("ЗВ"='10.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Перечней'!$C$4:$C$529,SMALL(IF("ЗВ"='10.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Перечней'!$C$4:$C$529,SMALL(IF("ЗВ"='10.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Перечней'!$C$4:$C$529,SMALL(IF("ЗВ"='10.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Перечней'!$C$4:$C$529,SMALL(IF("ЗВ"='10.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Перечней'!$C$4:$C$529,SMALL(IF("ЗВ"='10.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Перечней'!$C$4:$C$529,SMALL(IF("ЗВ"='10.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Перечней'!$C$4:$C$529,SMALL(IF("ЗВ"='10.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Перечней'!$C$4:$C$529,SMALL(IF("ЗВ"='10.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Перечней'!$C$4:$C$529,SMALL(IF("ЗВ"='10.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Перечней'!$C$4:$C$529,SMALL(IF("ЗВ"='10.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Перечней'!$C$4:$C$529,SMALL(IF("ЗВ"='10.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Перечней'!$C$4:$C$529,SMALL(IF("ЗВ"='10.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Перечней'!$C$4:$C$529,SMALL(IF("ЗВ"='10.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Перечней'!$C$4:$C$529,SMALL(IF("ЗВ"='10.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Перечней'!$C$4:$C$529,SMALL(IF("ЗВ"='10.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Перечней'!$C$4:$C$529,SMALL(IF("ЗВ"='10.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Перечней'!$C$4:$C$529,SMALL(IF("ЗВ"='10.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Перечней'!$C$4:$C$529,SMALL(IF("ЗВ"='10.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Перечней'!$C$4:$C$529,SMALL(IF("ЗВ"='10.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Перечней'!$C$4:$C$529,SMALL(IF("ЗВ"='10.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Перечней'!$C$4:$C$529,SMALL(IF("ЗВ"='10.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Перечней'!$C$4:$C$529,SMALL(IF("ЗВ"='10.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Перечней'!$C$4:$C$529,SMALL(IF("ЗВ"='10.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Перечней'!$C$4:$C$529,SMALL(IF("ЗВ"='10.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Перечней'!$C$4:$C$529,SMALL(IF("ЗВ"='10.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Перечней'!$C$4:$C$529,SMALL(IF("ЗВ"='10.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Перечней'!$C$4:$C$529,SMALL(IF("ЗВ"='10.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Перечней'!$C$4:$C$529,SMALL(IF("ЗВ"='10.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Перечней'!$C$4:$C$529,SMALL(IF("ЗВ"='10.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Перечней'!$C$4:$C$529,SMALL(IF("ЗВ"='10.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Перечней'!$C$4:$C$529,SMALL(IF("ЗВ"='10.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Перечней'!$C$4:$C$529,SMALL(IF("ЗВ"='10.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Перечней'!$C$4:$C$529,SMALL(IF("ЗВ"='10.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Перечней'!$C$4:$C$529,SMALL(IF("ЗВ"='10.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Перечней'!$C$4:$C$529,SMALL(IF("ЗВ"='10.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Перечней'!$C$4:$C$529,SMALL(IF("ЗВ"='10.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Перечней'!$C$4:$C$529,SMALL(IF("ЗВ"='10.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Перечней'!$C$4:$C$529,SMALL(IF("ЗВ"='10.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Перечней'!$C$4:$C$529,SMALL(IF("ЗВ"='10.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Перечней'!$C$4:$C$529,SMALL(IF("ЗВ"='10.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Перечней'!$C$4:$C$529,SMALL(IF("ЗВ"='10.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Перечней'!$C$4:$C$529,SMALL(IF("ЗВ"='10.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Перечней'!$C$4:$C$529,SMALL(IF("ЗВ"='10.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Перечней'!$C$4:$C$529,SMALL(IF("ЗВ"='10.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Перечней'!$C$4:$C$529,SMALL(IF("ЗВ"='10.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Перечней'!$C$4:$C$529,SMALL(IF("ЗВ"='10.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Перечней'!$C$4:$C$529,SMALL(IF("ЗВ"='10.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Перечней'!$C$4:$C$529,SMALL(IF("ЗВ"='10.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Перечней'!$C$4:$C$529,SMALL(IF("ЗВ"='10.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Перечней'!$C$4:$C$529,SMALL(IF("ЗВ"='10.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Перечней'!$C$4:$C$529,SMALL(IF("ЗВ"='10.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Перечней'!$C$4:$C$529,SMALL(IF("ЗВ"='10.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Перечней'!$C$4:$C$529,SMALL(IF("ЗВ"='10.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Перечней'!$C$4:$C$529,SMALL(IF("ЗВ"='10.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Перечней'!$C$4:$C$529,SMALL(IF("ЗВ"='10.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Перечней'!$C$4:$C$529,SMALL(IF("ЗВ"='10.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Перечней'!$C$4:$C$529,SMALL(IF("ЗВ"='10.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Перечней'!$C$4:$C$529,SMALL(IF("ЗВ"='10.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Перечней'!$C$4:$C$529,SMALL(IF("ЗВ"='10.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Перечней'!$C$4:$C$529,SMALL(IF("ЗВ"='10.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Перечней'!$C$4:$C$529,SMALL(IF("ЗВ"='10.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Перечней'!$C$4:$C$529,SMALL(IF("ЗВ"='10.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Перечней'!$C$4:$C$529,SMALL(IF("ЗВ"='10.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Перечней'!$C$4:$C$529,SMALL(IF("ЗВ"='10.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Перечней'!$C$4:$C$529,SMALL(IF("ЗВ"='10.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Перечней'!$C$4:$C$529,SMALL(IF("ЗВ"='10.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Перечней'!$C$4:$C$529,SMALL(IF("ЗВ"='10.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Перечней'!$C$4:$C$529,SMALL(IF("ЗВ"='10.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Перечней'!$C$4:$C$529,SMALL(IF("ЗВ"='10.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Перечней'!$C$4:$C$529,SMALL(IF("ЗВ"='10.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Перечней'!$C$4:$C$529,SMALL(IF("ЗВ"='10.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Перечней'!$C$4:$C$529,SMALL(IF("ЗВ"='10.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Перечней'!$C$4:$C$529,SMALL(IF("ЗВ"='10.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Перечней'!$C$4:$C$529,SMALL(IF("ЗВ"='10.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Перечней'!$C$4:$C$529,SMALL(IF("ЗВ"='10.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Перечней'!$C$4:$C$529,SMALL(IF("ЗВ"='10.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Перечней'!$C$4:$C$529,SMALL(IF("ЗВ"='10.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Перечней'!$C$4:$C$529,SMALL(IF("ЗВ"='10.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Перечней'!$C$4:$C$529,SMALL(IF("ЗВ"='10.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Перечней'!$C$4:$C$529,SMALL(IF("ЗВ"='10.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Перечней'!$C$4:$C$529,SMALL(IF("ЗВ"='10.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Перечней'!$C$4:$C$529,SMALL(IF("ЗВ"='10.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Перечней'!$C$4:$C$529,SMALL(IF("ЗВ"='10.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Перечней'!$C$4:$C$529,SMALL(IF("ЗВ"='10.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Перечней'!$C$4:$C$529,SMALL(IF("ЗВ"='10.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Перечней'!$C$4:$C$529,SMALL(IF("ЗВ"='10.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Перечней'!$C$4:$C$529,SMALL(IF("ЗВ"='10.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Перечней'!$C$4:$C$529,SMALL(IF("ЗВ"='10.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Перечней'!$C$4:$C$529,SMALL(IF("ЗВ"='10.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Перечней'!$C$4:$C$529,SMALL(IF("ЗВ"='10.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Перечней'!$C$4:$C$529,SMALL(IF("ЗВ"='10.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Перечней'!$C$4:$C$529,SMALL(IF("ЗВ"='10.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Перечней'!$C$4:$C$529,SMALL(IF("ЗВ"='10.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Перечней'!$C$4:$C$529,SMALL(IF("ЗВ"='10.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Перечней'!$C$4:$C$529,SMALL(IF("ЗВ"='10.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Перечней'!$C$4:$C$529,SMALL(IF("ЗВ"='10.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Перечней'!$C$4:$C$529,SMALL(IF("ЗВ"='10.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Перечней'!$C$4:$C$529,SMALL(IF("ЗВ"='10.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Перечней'!$C$4:$C$529,SMALL(IF("ЗВ"='10.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Перечней'!$C$4:$C$529,SMALL(IF("ЗВ"='10.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Перечней'!$C$4:$C$529,SMALL(IF("ЗВ"='10.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Перечней'!$C$4:$C$529,SMALL(IF("ЗВ"='10.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Перечней'!$C$4:$C$529,SMALL(IF("ЗВ"='10.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Перечней'!$C$4:$C$529,SMALL(IF("ЗВ"='10.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Перечней'!$C$4:$C$529,SMALL(IF("ЗВ"='10.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Перечней'!$C$4:$C$529,SMALL(IF("ЗВ"='10.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Перечней'!$C$4:$C$529,SMALL(IF("ЗВ"='10.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Перечней'!$C$4:$C$529,SMALL(IF("ЗВ"='10.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Перечней'!$C$4:$C$529,SMALL(IF("ЗВ"='10.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Перечней'!$C$4:$C$529,SMALL(IF("ЗВ"='10.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Перечней'!$C$4:$C$529,SMALL(IF("ЗВ"='10.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Перечней'!$C$4:$C$529,SMALL(IF("ЗВ"='10.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Перечней'!$C$4:$C$529,SMALL(IF("ЗВ"='10.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Перечней'!$C$4:$C$529,SMALL(IF("ЗВ"='10.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Перечней'!$C$4:$C$529,SMALL(IF("ЗВ"='10.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Перечней'!$C$4:$C$529,SMALL(IF("ЗВ"='10.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Перечней'!$C$4:$C$529,SMALL(IF("ЗВ"='10.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Перечней'!$C$4:$C$529,SMALL(IF("ЗВ"='10.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Перечней'!$C$4:$C$529,SMALL(IF("ЗВ"='10.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Перечней'!$C$4:$C$529,SMALL(IF("ЗВ"='10.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Перечней'!$C$4:$C$529,SMALL(IF("ЗВ"='10.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Перечней'!$C$4:$C$529,SMALL(IF("ЗВ"='10.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Перечней'!$C$4:$C$529,SMALL(IF("ЗВ"='10.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Перечней'!$C$4:$C$529,SMALL(IF("ЗВ"='10.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Перечней'!$C$4:$C$529,SMALL(IF("ЗВ"='10.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Перечней'!$C$4:$C$529,SMALL(IF("ЗВ"='10.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Перечней'!$C$4:$C$529,SMALL(IF("ЗВ"='10.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Перечней'!$C$4:$C$529,SMALL(IF("ЗВ"='10.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Перечней'!$C$4:$C$529,SMALL(IF("ЗВ"='10.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Перечней'!$C$4:$C$529,SMALL(IF("ЗВ"='10.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Перечней'!$C$4:$C$529,SMALL(IF("ЗВ"='10.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Перечней'!$C$4:$C$529,SMALL(IF("ЗВ"='10.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Перечней'!$C$4:$C$529,SMALL(IF("ЗВ"='10.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Перечней'!$C$4:$C$529,SMALL(IF("ЗВ"='10.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Перечней'!$C$4:$C$529,SMALL(IF("ЗВ"='10.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Перечней'!$C$4:$C$529,SMALL(IF("ЗВ"='10.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Перечней'!$C$4:$C$529,SMALL(IF("ЗВ"='10.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Перечней'!$C$4:$C$529,SMALL(IF("ЗВ"='10.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Перечней'!$C$4:$C$529,SMALL(IF("ЗВ"='10.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Перечней'!$C$4:$C$529,SMALL(IF("ЗВ"='10.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Перечней'!$C$4:$C$529,SMALL(IF("ЗВ"='10.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Перечней'!$C$4:$C$529,SMALL(IF("ЗВ"='10.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Перечней'!$C$4:$C$529,SMALL(IF("ЗВ"='10.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Перечней'!$C$4:$C$529,SMALL(IF("ЗВ"='10.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Перечней'!$C$4:$C$529,SMALL(IF("ЗВ"='10.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Перечней'!$C$4:$C$529,SMALL(IF("ЗВ"='10.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Перечней'!$C$4:$C$529,SMALL(IF("ЗВ"='10.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Перечней'!$C$4:$C$529,SMALL(IF("ЗВ"='10.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Перечней'!$C$4:$C$529,SMALL(IF("ЗВ"='10.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Перечней'!$C$4:$C$529,SMALL(IF("ЗВ"='10.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Перечней'!$C$4:$C$529,SMALL(IF("ЗВ"='10.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Перечней'!$C$4:$C$529,SMALL(IF("ЗВ"='10.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Перечней'!$C$4:$C$529,SMALL(IF("ЗВ"='10.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Перечней'!$C$4:$C$529,SMALL(IF("ЗВ"='10.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Перечней'!$C$4:$C$529,SMALL(IF("ЗВ"='10.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Перечней'!$C$4:$C$529,SMALL(IF("ЗВ"='10.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Перечней'!$C$4:$C$529,SMALL(IF("ЗВ"='10.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Перечней'!$C$4:$C$529,SMALL(IF("ЗВ"='10.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Перечней'!$C$4:$C$529,SMALL(IF("ЗВ"='10.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Перечней'!$C$4:$C$529,SMALL(IF("ЗВ"='10.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Перечней'!$C$4:$C$529,SMALL(IF("ЗВ"='10.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Перечней'!$C$4:$C$529,SMALL(IF("ЗВ"='10.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Перечней'!$C$4:$C$529,SMALL(IF("ЗВ"='10.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Перечней'!$C$4:$C$529,SMALL(IF("ЗВ"='10.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Перечней'!$C$4:$C$529,SMALL(IF("ЗВ"='10.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Перечней'!$C$4:$C$529,SMALL(IF("ЗВ"='10.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Перечней'!$C$4:$C$529,SMALL(IF("ЗВ"='10.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Перечней'!$C$4:$C$529,SMALL(IF("ЗВ"='10.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Перечней'!$C$4:$C$529,SMALL(IF("ЗВ"='10.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Перечней'!$C$4:$C$529,SMALL(IF("ЗВ"='10.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Перечней'!$C$4:$C$529,SMALL(IF("ЗВ"='10.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Перечней'!$C$4:$C$529,SMALL(IF("ЗВ"='10.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Перечней'!$C$4:$C$529,SMALL(IF("ЗВ"='10.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Перечней'!$C$4:$C$529,SMALL(IF("ЗВ"='10.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Перечней'!$C$4:$C$529,SMALL(IF("ЗВ"='10.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Перечней'!$C$4:$C$529,SMALL(IF("ЗВ"='10.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Перечней'!$C$4:$C$529,SMALL(IF("ЗВ"='10.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Перечней'!$C$4:$C$529,SMALL(IF("ЗВ"='10.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Перечней'!$C$4:$C$529,SMALL(IF("ЗВ"='10.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Перечней'!$C$4:$C$529,SMALL(IF("ЗВ"='10.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Перечней'!$C$4:$C$529,SMALL(IF("ЗВ"='10.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Перечней'!$C$4:$C$529,SMALL(IF("ЗВ"='10.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Перечней'!$C$4:$C$529,SMALL(IF("ЗВ"='10.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Перечней'!$C$4:$C$529,SMALL(IF("ЗВ"='10.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Перечней'!$C$4:$C$529,SMALL(IF("ЗВ"='10.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Перечней'!$C$4:$C$529,SMALL(IF("ЗВ"='10.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Перечней'!$C$4:$C$529,SMALL(IF("ЗВ"='10.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Перечней'!$C$4:$C$529,SMALL(IF("ЗВ"='10.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Перечней'!$C$4:$C$529,SMALL(IF("ЗВ"='10.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Перечней'!$C$4:$C$529,SMALL(IF("ЗВ"='10.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Перечней'!$C$4:$C$529,SMALL(IF("ЗВ"='10.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Перечней'!$C$4:$C$529,SMALL(IF("ЗВ"='10.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Перечней'!$C$4:$C$529,SMALL(IF("ЗВ"='10.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Перечней'!$C$4:$C$529,SMALL(IF("ЗВ"='10.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Перечней'!$C$4:$C$529,SMALL(IF("ЗВ"='10.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Перечней'!$C$4:$C$529,SMALL(IF("ЗВ"='10.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Перечней'!$C$4:$C$529,SMALL(IF("ЗВ"='10.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Перечней'!$C$4:$C$529,SMALL(IF("ЗВ"='10.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Перечней'!$C$4:$C$529,SMALL(IF("ЗВ"='10.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Перечней'!$C$4:$C$529,SMALL(IF("ЗВ"='10.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Перечней'!$C$4:$C$529,SMALL(IF("ЗВ"='10.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Перечней'!$C$4:$C$529,SMALL(IF("ЗВ"='10.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Перечней'!$C$4:$C$529,SMALL(IF("ЗВ"='10.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Перечней'!$C$4:$C$529,SMALL(IF("ЗВ"='10.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Перечней'!$C$4:$C$529,SMALL(IF("ЗВ"='10.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Перечней'!$C$4:$C$529,SMALL(IF("ЗВ"='10.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Перечней'!$C$4:$C$529,SMALL(IF("ЗВ"='10.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Перечней'!$C$4:$C$529,SMALL(IF("ЗВ"='10.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Перечней'!$C$4:$C$529,SMALL(IF("ЗВ"='10.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Перечней'!$C$4:$C$529,SMALL(IF("ЗВ"='10.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Перечней'!$C$4:$C$529,SMALL(IF("ЗВ"='10.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Перечней'!$C$4:$C$529,SMALL(IF("ЗВ"='10.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Перечней'!$C$4:$C$529,SMALL(IF("ЗВ"='10.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Перечней'!$C$4:$C$529,SMALL(IF("ЗВ"='10.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Перечней'!$C$4:$C$529,SMALL(IF("ЗВ"='10.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Перечней'!$C$4:$C$529,SMALL(IF("ЗВ"='10.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Перечней'!$C$4:$C$529,SMALL(IF("ЗВ"='10.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Перечней'!$C$4:$C$529,SMALL(IF("ЗВ"='10.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Перечней'!$C$4:$C$529,SMALL(IF("ЗВ"='10.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Перечней'!$C$4:$C$529,SMALL(IF("ЗВ"='10.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Перечней'!$C$4:$C$529,SMALL(IF("ЗВ"='10.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Перечней'!$C$4:$C$529,SMALL(IF("ЗВ"='10.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Перечней'!$C$4:$C$529,SMALL(IF("ЗВ"='10.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Перечней'!$C$4:$C$529,SMALL(IF("ЗВ"='10.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Перечней'!$C$4:$C$529,SMALL(IF("ЗВ"='10.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Перечней'!$C$4:$C$529,SMALL(IF("ЗВ"='10.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Перечней'!$C$4:$C$529,SMALL(IF("ЗВ"='10.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Перечней'!$C$4:$C$529,SMALL(IF("ЗВ"='10.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Перечней'!$C$4:$C$529,SMALL(IF("ЗВ"='10.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Перечней'!$C$4:$C$529,SMALL(IF("ЗВ"='10.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Перечней'!$C$4:$C$529,SMALL(IF("ЗВ"='10.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Перечней'!$C$4:$C$529,SMALL(IF("ЗВ"='10.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Перечней'!$C$4:$C$529,SMALL(IF("ЗВ"='10.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Перечней'!$C$4:$C$529,SMALL(IF("ЗВ"='10.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Перечней'!$C$4:$C$529,SMALL(IF("ЗВ"='10.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Перечней'!$C$4:$C$529,SMALL(IF("ЗВ"='10.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Перечней'!$C$4:$C$529,SMALL(IF("ЗВ"='10.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Перечней'!$C$4:$C$529,SMALL(IF("ЗВ"='10.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Перечней'!$C$4:$C$529,SMALL(IF("ЗВ"='10.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Перечней'!$C$4:$C$529,SMALL(IF("ЗВ"='10.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Перечней'!$C$4:$C$529,SMALL(IF("ЗВ"='10.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Перечней'!$C$4:$C$529,SMALL(IF("ЗВ"='10.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Перечней'!$C$4:$C$529,SMALL(IF("ЗВ"='10.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Перечней'!$C$4:$C$529,SMALL(IF("ЗВ"='10.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Перечней'!$C$4:$C$529,SMALL(IF("ЗВ"='10.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Перечней'!$C$4:$C$529,SMALL(IF("ЗВ"='10.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Перечней'!$C$4:$C$529,SMALL(IF("ЗВ"='10.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Перечней'!$C$4:$C$529,SMALL(IF("ЗВ"='10.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Перечней'!$C$4:$C$529,SMALL(IF("ЗВ"='10.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Перечней'!$C$4:$C$529,SMALL(IF("ЗВ"='10.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Перечней'!$C$4:$C$529,SMALL(IF("ЗВ"='10.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Перечней'!$C$4:$C$529,SMALL(IF("ЗВ"='10.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Перечней'!$C$4:$C$529,SMALL(IF("ЗВ"='10.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Перечней'!$C$4:$C$529,SMALL(IF("ЗВ"='10.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Перечней'!$C$4:$C$529,SMALL(IF("ЗВ"='10.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Перечней'!$C$4:$C$529,SMALL(IF("ЗВ"='10.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Перечней'!$C$4:$C$529,SMALL(IF("ЗВ"='10.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Перечней'!$C$4:$C$529,SMALL(IF("ЗВ"='10.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Перечней'!$C$4:$C$529,SMALL(IF("ЗВ"='10.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Перечней'!$C$4:$C$529,SMALL(IF("ЗВ"='10.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Перечней'!$C$4:$C$529,SMALL(IF("ЗВ"='10.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Перечней'!$C$4:$C$529,SMALL(IF("ЗВ"='10.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Перечней'!$C$4:$C$529,SMALL(IF("ЗВ"='10.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Перечней'!$C$4:$C$529,SMALL(IF("ЗВ"='10.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Перечней'!$C$4:$C$529,SMALL(IF("ЗВ"='10.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Перечней'!$C$4:$C$529,SMALL(IF("ЗВ"='10.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Перечней'!$C$4:$C$529,SMALL(IF("ЗВ"='10.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Перечней'!$C$4:$C$529,SMALL(IF("ЗВ"='10.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Перечней'!$C$4:$C$529,SMALL(IF("ЗВ"='10.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Перечней'!$C$4:$C$529,SMALL(IF("ЗВ"='10.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Перечней'!$C$4:$C$529,SMALL(IF("ЗВ"='10.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Перечней'!$C$4:$C$529,SMALL(IF("ЗВ"='10.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Перечней'!$C$4:$C$529,SMALL(IF("ЗВ"='10.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Перечней'!$C$4:$C$529,SMALL(IF("ЗВ"='10.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Перечней'!$C$4:$C$529,SMALL(IF("ЗВ"='10.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Перечней'!$C$4:$C$529,SMALL(IF("ЗВ"='10.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Перечней'!$C$4:$C$529,SMALL(IF("ЗВ"='10.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Перечней'!$C$4:$C$529,SMALL(IF("ЗВ"='10.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Перечней'!$C$4:$C$529,SMALL(IF("ЗВ"='10.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Перечней'!$C$4:$C$529,SMALL(IF("ЗВ"='10.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Перечней'!$C$4:$C$529,SMALL(IF("ЗВ"='10.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Перечней'!$C$4:$C$529,SMALL(IF("ЗВ"='10.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Перечней'!$C$4:$C$529,SMALL(IF("ЗВ"='10.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Перечней'!$C$4:$C$529,SMALL(IF("ЗВ"='10.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Перечней'!$C$4:$C$529,SMALL(IF("ЗВ"='10.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Перечней'!$C$4:$C$529,SMALL(IF("ЗВ"='10.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Перечней'!$C$4:$C$529,SMALL(IF("ЗВ"='10.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Перечней'!$C$4:$C$529,SMALL(IF("ЗВ"='10.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Перечней'!$C$4:$C$529,SMALL(IF("ЗВ"='10.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Перечней'!$C$4:$C$529,SMALL(IF("ЗВ"='10.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Перечней'!$C$4:$C$529,SMALL(IF("ЗВ"='10.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Перечней'!$C$4:$C$529,SMALL(IF("ЗВ"='10.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Перечней'!$C$4:$C$529,SMALL(IF("ЗВ"='10.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Перечней'!$C$4:$C$529,SMALL(IF("ЗВ"='10.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Перечней'!$C$4:$C$529,SMALL(IF("ЗВ"='10.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Перечней'!$C$4:$C$529,SMALL(IF("ЗВ"='10.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Перечней'!$C$4:$C$529,SMALL(IF("ЗВ"='10.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Перечней'!$C$4:$C$529,SMALL(IF("ЗВ"='10.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Перечней'!$C$4:$C$529,SMALL(IF("ЗВ"='10.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Перечней'!$C$4:$C$529,SMALL(IF("ЗВ"='10.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Перечней'!$C$4:$C$529,SMALL(IF("ЗВ"='10.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Перечней'!$C$4:$C$529,SMALL(IF("ЗВ"='10.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Перечней'!$C$4:$C$529,SMALL(IF("ЗВ"='10.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Перечней'!$C$4:$C$529,SMALL(IF("ЗВ"='10.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Перечней'!$C$4:$C$529,SMALL(IF("ЗВ"='10.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Перечней'!$C$4:$C$529,SMALL(IF("ЗВ"='10.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Перечней'!$C$4:$C$529,SMALL(IF("ЗВ"='10.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Перечней'!$C$4:$C$529,SMALL(IF("ЗВ"='10.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Перечней'!$C$4:$C$529,SMALL(IF("ЗВ"='10.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Перечней'!$C$4:$C$529,SMALL(IF("ЗВ"='10.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Перечней'!$C$4:$C$529,SMALL(IF("ЗВ"='10.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Перечней'!$C$4:$C$529,SMALL(IF("ЗВ"='10.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Перечней'!$C$4:$C$529,SMALL(IF("ЗВ"='10.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Перечней'!$C$4:$C$529,SMALL(IF("ЗВ"='10.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Перечней'!$C$4:$C$529,SMALL(IF("ЗВ"='10.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Перечней'!$C$4:$C$529,SMALL(IF("ЗВ"='10.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Перечней'!$C$4:$C$529,SMALL(IF("ЗВ"='10.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Перечней'!$C$4:$C$529,SMALL(IF("ЗВ"='10.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Перечней'!$C$4:$C$529,SMALL(IF("ЗВ"='10.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Перечней'!$C$4:$C$529,SMALL(IF("ЗВ"='10.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Перечней'!$C$4:$C$529,SMALL(IF("ЗВ"='10.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Перечней'!$C$4:$C$529,SMALL(IF("ЗВ"='10.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Перечней'!$C$4:$C$529,SMALL(IF("ЗВ"='10.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Перечней'!$C$4:$C$529,SMALL(IF("ЗВ"='10.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Перечней'!$C$4:$C$529,SMALL(IF("ЗВ"='10.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Перечней'!$C$4:$C$529,SMALL(IF("ЗВ"='10.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Перечней'!$C$4:$C$529,SMALL(IF("ЗВ"='10.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Перечней'!$C$4:$C$529,SMALL(IF("ЗВ"='10.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Перечней'!$C$4:$C$529,SMALL(IF("ЗВ"='10.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Перечней'!$C$4:$C$529,SMALL(IF("ЗВ"='10.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Перечней'!$C$4:$C$529,SMALL(IF("ЗВ"='10.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Перечней'!$C$4:$C$529,SMALL(IF("ЗВ"='10.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Перечней'!$C$4:$C$529,SMALL(IF("ЗВ"='10.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Перечней'!$C$4:$C$529,SMALL(IF("ЗВ"='10.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Перечней'!$C$4:$C$529,SMALL(IF("ЗВ"='10.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Перечней'!$C$4:$C$529,SMALL(IF("ЗВ"='10.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Перечней'!$C$4:$C$529,SMALL(IF("ЗВ"='10.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Перечней'!$C$4:$C$529,SMALL(IF("ЗВ"='10.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Перечней'!$C$4:$C$529,SMALL(IF("ЗВ"='10.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Перечней'!$C$4:$C$529,SMALL(IF("ЗВ"='10.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Перечней'!$C$4:$C$529,SMALL(IF("ЗВ"='10.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Перечней'!$C$4:$C$529,SMALL(IF("ЗВ"='10.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  <row r="1126" spans="1:8">
      <c r="A1126" s="20" t="str">
        <f>IF(LEN(C1126)&gt;0,MAX($A$6:A1125)+1,"")</f>
        <v/>
      </c>
      <c r="B1126" s="10" t="str">
        <f>IFERROR(INDEX('10. Свод Перечней'!B:C,MATCH(C1126,'10. Свод Перечней'!C:C,0),1),"")</f>
        <v/>
      </c>
      <c r="C1126" s="20" t="str">
        <f t="array" ref="C1126">IFERROR(INDEX('10. Свод Перечней'!$C$4:$C$529,SMALL(IF("ЗВ"='10. Свод Перечней'!$I$4:$Q$529,ROW('10. Свод Перечней'!$C$4:$C$529)-3,""),ROW()-6)),"")</f>
        <v/>
      </c>
      <c r="D1126" s="20" t="str">
        <f>IFERROR(VLOOKUP(C1126,'10. Свод Перечней'!C:H,2,0),"")</f>
        <v/>
      </c>
      <c r="E1126" s="20" t="str">
        <f>IFERROR(VLOOKUP(C1126,'10. Свод Перечней'!C:H,3,0),"")</f>
        <v/>
      </c>
      <c r="F1126" s="20" t="str">
        <f>IFERROR(VLOOKUP(C1126,'10. Свод Перечней'!C:H,4,0),"")</f>
        <v/>
      </c>
      <c r="G1126" s="9" t="str">
        <f>IFERROR(VLOOKUP(C1126,'10. Свод Перечней'!C:H,5,0),"")</f>
        <v/>
      </c>
      <c r="H1126" s="20" t="str">
        <f>IF(LEN(IFERROR(VLOOKUP(C1126,'10. Свод Перечней'!C:H,6,0),""))&gt;1,IFERROR(VLOOKUP(C1126,'10. Свод Перечней'!C:H,6,0),""),"")</f>
        <v/>
      </c>
    </row>
    <row r="1127" spans="1:8">
      <c r="A1127" s="20" t="str">
        <f>IF(LEN(C1127)&gt;0,MAX($A$6:A1126)+1,"")</f>
        <v/>
      </c>
      <c r="B1127" s="10" t="str">
        <f>IFERROR(INDEX('10. Свод Перечней'!B:C,MATCH(C1127,'10. Свод Перечней'!C:C,0),1),"")</f>
        <v/>
      </c>
      <c r="C1127" s="20" t="str">
        <f t="array" ref="C1127">IFERROR(INDEX('10. Свод Перечней'!$C$4:$C$529,SMALL(IF("ЗВ"='10. Свод Перечней'!$I$4:$Q$529,ROW('10. Свод Перечней'!$C$4:$C$529)-3,""),ROW()-6)),"")</f>
        <v/>
      </c>
      <c r="D1127" s="20" t="str">
        <f>IFERROR(VLOOKUP(C1127,'10. Свод Перечней'!C:H,2,0),"")</f>
        <v/>
      </c>
      <c r="E1127" s="20" t="str">
        <f>IFERROR(VLOOKUP(C1127,'10. Свод Перечней'!C:H,3,0),"")</f>
        <v/>
      </c>
      <c r="F1127" s="20" t="str">
        <f>IFERROR(VLOOKUP(C1127,'10. Свод Перечней'!C:H,4,0),"")</f>
        <v/>
      </c>
      <c r="G1127" s="9" t="str">
        <f>IFERROR(VLOOKUP(C1127,'10. Свод Перечней'!C:H,5,0),"")</f>
        <v/>
      </c>
      <c r="H1127" s="20" t="str">
        <f>IF(LEN(IFERROR(VLOOKUP(C1127,'10. Свод Перечней'!C:H,6,0),""))&gt;1,IFERROR(VLOOKUP(C1127,'10. Свод Перечней'!C:H,6,0),""),"")</f>
        <v/>
      </c>
    </row>
    <row r="1128" spans="1:8">
      <c r="A1128" s="20" t="str">
        <f>IF(LEN(C1128)&gt;0,MAX($A$6:A1127)+1,"")</f>
        <v/>
      </c>
      <c r="B1128" s="10" t="str">
        <f>IFERROR(INDEX('10. Свод Перечней'!B:C,MATCH(C1128,'10. Свод Перечней'!C:C,0),1),"")</f>
        <v/>
      </c>
      <c r="C1128" s="20" t="str">
        <f t="array" ref="C1128">IFERROR(INDEX('10. Свод Перечней'!$C$4:$C$529,SMALL(IF("ЗВ"='10. Свод Перечней'!$I$4:$Q$529,ROW('10. Свод Перечней'!$C$4:$C$529)-3,""),ROW()-6)),"")</f>
        <v/>
      </c>
      <c r="D1128" s="20" t="str">
        <f>IFERROR(VLOOKUP(C1128,'10. Свод Перечней'!C:H,2,0),"")</f>
        <v/>
      </c>
      <c r="E1128" s="20" t="str">
        <f>IFERROR(VLOOKUP(C1128,'10. Свод Перечней'!C:H,3,0),"")</f>
        <v/>
      </c>
      <c r="F1128" s="20" t="str">
        <f>IFERROR(VLOOKUP(C1128,'10. Свод Перечней'!C:H,4,0),"")</f>
        <v/>
      </c>
      <c r="G1128" s="9" t="str">
        <f>IFERROR(VLOOKUP(C1128,'10. Свод Перечней'!C:H,5,0),"")</f>
        <v/>
      </c>
      <c r="H1128" s="20" t="str">
        <f>IF(LEN(IFERROR(VLOOKUP(C1128,'10. Свод Перечней'!C:H,6,0),""))&gt;1,IFERROR(VLOOKUP(C1128,'10. Свод Перечней'!C:H,6,0),""),"")</f>
        <v/>
      </c>
    </row>
    <row r="1129" spans="1:8">
      <c r="A1129" s="20" t="str">
        <f>IF(LEN(C1129)&gt;0,MAX($A$6:A1128)+1,"")</f>
        <v/>
      </c>
      <c r="B1129" s="10" t="str">
        <f>IFERROR(INDEX('10. Свод Перечней'!B:C,MATCH(C1129,'10. Свод Перечней'!C:C,0),1),"")</f>
        <v/>
      </c>
      <c r="C1129" s="20" t="str">
        <f t="array" ref="C1129">IFERROR(INDEX('10. Свод Перечней'!$C$4:$C$529,SMALL(IF("ЗВ"='10. Свод Перечней'!$I$4:$Q$529,ROW('10. Свод Перечней'!$C$4:$C$529)-3,""),ROW()-6)),"")</f>
        <v/>
      </c>
      <c r="D1129" s="20" t="str">
        <f>IFERROR(VLOOKUP(C1129,'10. Свод Перечней'!C:H,2,0),"")</f>
        <v/>
      </c>
      <c r="E1129" s="20" t="str">
        <f>IFERROR(VLOOKUP(C1129,'10. Свод Перечней'!C:H,3,0),"")</f>
        <v/>
      </c>
      <c r="F1129" s="20" t="str">
        <f>IFERROR(VLOOKUP(C1129,'10. Свод Перечней'!C:H,4,0),"")</f>
        <v/>
      </c>
      <c r="G1129" s="9" t="str">
        <f>IFERROR(VLOOKUP(C1129,'10. Свод Перечней'!C:H,5,0),"")</f>
        <v/>
      </c>
      <c r="H1129" s="20" t="str">
        <f>IF(LEN(IFERROR(VLOOKUP(C1129,'10. Свод Перечней'!C:H,6,0),""))&gt;1,IFERROR(VLOOKUP(C1129,'10. Свод Перечней'!C:H,6,0),""),"")</f>
        <v/>
      </c>
    </row>
    <row r="1130" spans="1:8">
      <c r="A1130" s="20" t="str">
        <f>IF(LEN(C1130)&gt;0,MAX($A$6:A1129)+1,"")</f>
        <v/>
      </c>
      <c r="B1130" s="10" t="str">
        <f>IFERROR(INDEX('10. Свод Перечней'!B:C,MATCH(C1130,'10. Свод Перечней'!C:C,0),1),"")</f>
        <v/>
      </c>
      <c r="C1130" s="20" t="str">
        <f t="array" ref="C1130">IFERROR(INDEX('10. Свод Перечней'!$C$4:$C$529,SMALL(IF("ЗВ"='10. Свод Перечней'!$I$4:$Q$529,ROW('10. Свод Перечней'!$C$4:$C$529)-3,""),ROW()-6)),"")</f>
        <v/>
      </c>
      <c r="D1130" s="20" t="str">
        <f>IFERROR(VLOOKUP(C1130,'10. Свод Перечней'!C:H,2,0),"")</f>
        <v/>
      </c>
      <c r="E1130" s="20" t="str">
        <f>IFERROR(VLOOKUP(C1130,'10. Свод Перечней'!C:H,3,0),"")</f>
        <v/>
      </c>
      <c r="F1130" s="20" t="str">
        <f>IFERROR(VLOOKUP(C1130,'10. Свод Перечней'!C:H,4,0),"")</f>
        <v/>
      </c>
      <c r="G1130" s="9" t="str">
        <f>IFERROR(VLOOKUP(C1130,'10. Свод Перечней'!C:H,5,0),"")</f>
        <v/>
      </c>
      <c r="H1130" s="20" t="str">
        <f>IF(LEN(IFERROR(VLOOKUP(C1130,'10. Свод Перечней'!C:H,6,0),""))&gt;1,IFERROR(VLOOKUP(C1130,'10. Свод Перечней'!C:H,6,0),""),"")</f>
        <v/>
      </c>
    </row>
    <row r="1131" spans="1:8">
      <c r="A1131" s="20" t="str">
        <f>IF(LEN(C1131)&gt;0,MAX($A$6:A1130)+1,"")</f>
        <v/>
      </c>
      <c r="B1131" s="10" t="str">
        <f>IFERROR(INDEX('10. Свод Перечней'!B:C,MATCH(C1131,'10. Свод Перечней'!C:C,0),1),"")</f>
        <v/>
      </c>
      <c r="C1131" s="20" t="str">
        <f t="array" ref="C1131">IFERROR(INDEX('10. Свод Перечней'!$C$4:$C$529,SMALL(IF("ЗВ"='10. Свод Перечней'!$I$4:$Q$529,ROW('10. Свод Перечней'!$C$4:$C$529)-3,""),ROW()-6)),"")</f>
        <v/>
      </c>
      <c r="D1131" s="20" t="str">
        <f>IFERROR(VLOOKUP(C1131,'10. Свод Перечней'!C:H,2,0),"")</f>
        <v/>
      </c>
      <c r="E1131" s="20" t="str">
        <f>IFERROR(VLOOKUP(C1131,'10. Свод Перечней'!C:H,3,0),"")</f>
        <v/>
      </c>
      <c r="F1131" s="20" t="str">
        <f>IFERROR(VLOOKUP(C1131,'10. Свод Перечней'!C:H,4,0),"")</f>
        <v/>
      </c>
      <c r="G1131" s="9" t="str">
        <f>IFERROR(VLOOKUP(C1131,'10. Свод Перечней'!C:H,5,0),"")</f>
        <v/>
      </c>
      <c r="H1131" s="20" t="str">
        <f>IF(LEN(IFERROR(VLOOKUP(C1131,'10. Свод Перечней'!C:H,6,0),""))&gt;1,IFERROR(VLOOKUP(C1131,'10. Свод Перечней'!C:H,6,0),""),"")</f>
        <v/>
      </c>
    </row>
    <row r="1132" spans="1:8">
      <c r="A1132" s="20" t="str">
        <f>IF(LEN(C1132)&gt;0,MAX($A$6:A1131)+1,"")</f>
        <v/>
      </c>
      <c r="B1132" s="10" t="str">
        <f>IFERROR(INDEX('10. Свод Перечней'!B:C,MATCH(C1132,'10. Свод Перечней'!C:C,0),1),"")</f>
        <v/>
      </c>
      <c r="C1132" s="20" t="str">
        <f t="array" ref="C1132">IFERROR(INDEX('10. Свод Перечней'!$C$4:$C$529,SMALL(IF("ЗВ"='10. Свод Перечней'!$I$4:$Q$529,ROW('10. Свод Перечней'!$C$4:$C$529)-3,""),ROW()-6)),"")</f>
        <v/>
      </c>
      <c r="D1132" s="20" t="str">
        <f>IFERROR(VLOOKUP(C1132,'10. Свод Перечней'!C:H,2,0),"")</f>
        <v/>
      </c>
      <c r="E1132" s="20" t="str">
        <f>IFERROR(VLOOKUP(C1132,'10. Свод Перечней'!C:H,3,0),"")</f>
        <v/>
      </c>
      <c r="F1132" s="20" t="str">
        <f>IFERROR(VLOOKUP(C1132,'10. Свод Перечней'!C:H,4,0),"")</f>
        <v/>
      </c>
      <c r="G1132" s="9" t="str">
        <f>IFERROR(VLOOKUP(C1132,'10. Свод Перечней'!C:H,5,0),"")</f>
        <v/>
      </c>
      <c r="H1132" s="20" t="str">
        <f>IF(LEN(IFERROR(VLOOKUP(C1132,'10. Свод Перечней'!C:H,6,0),""))&gt;1,IFERROR(VLOOKUP(C1132,'10. Свод Перечней'!C:H,6,0),""),"")</f>
        <v/>
      </c>
    </row>
    <row r="1133" spans="1:8">
      <c r="A1133" s="20" t="str">
        <f>IF(LEN(C1133)&gt;0,MAX($A$6:A1132)+1,"")</f>
        <v/>
      </c>
      <c r="B1133" s="10" t="str">
        <f>IFERROR(INDEX('10. Свод Перечней'!B:C,MATCH(C1133,'10. Свод Перечней'!C:C,0),1),"")</f>
        <v/>
      </c>
      <c r="C1133" s="20" t="str">
        <f t="array" ref="C1133">IFERROR(INDEX('10. Свод Перечней'!$C$4:$C$529,SMALL(IF("ЗВ"='10. Свод Перечней'!$I$4:$Q$529,ROW('10. Свод Перечней'!$C$4:$C$529)-3,""),ROW()-6)),"")</f>
        <v/>
      </c>
      <c r="D1133" s="20" t="str">
        <f>IFERROR(VLOOKUP(C1133,'10. Свод Перечней'!C:H,2,0),"")</f>
        <v/>
      </c>
      <c r="E1133" s="20" t="str">
        <f>IFERROR(VLOOKUP(C1133,'10. Свод Перечней'!C:H,3,0),"")</f>
        <v/>
      </c>
      <c r="F1133" s="20" t="str">
        <f>IFERROR(VLOOKUP(C1133,'10. Свод Перечней'!C:H,4,0),"")</f>
        <v/>
      </c>
      <c r="G1133" s="9" t="str">
        <f>IFERROR(VLOOKUP(C1133,'10. Свод Перечней'!C:H,5,0),"")</f>
        <v/>
      </c>
      <c r="H1133" s="20" t="str">
        <f>IF(LEN(IFERROR(VLOOKUP(C1133,'10. Свод Перечней'!C:H,6,0),""))&gt;1,IFERROR(VLOOKUP(C1133,'10. Свод Перечней'!C:H,6,0),""),"")</f>
        <v/>
      </c>
    </row>
    <row r="1134" spans="1:8">
      <c r="A1134" s="20" t="str">
        <f>IF(LEN(C1134)&gt;0,MAX($A$6:A1133)+1,"")</f>
        <v/>
      </c>
      <c r="B1134" s="10" t="str">
        <f>IFERROR(INDEX('10. Свод Перечней'!B:C,MATCH(C1134,'10. Свод Перечней'!C:C,0),1),"")</f>
        <v/>
      </c>
      <c r="C1134" s="20" t="str">
        <f t="array" ref="C1134">IFERROR(INDEX('10. Свод Перечней'!$C$4:$C$529,SMALL(IF("ЗВ"='10. Свод Перечней'!$I$4:$Q$529,ROW('10. Свод Перечней'!$C$4:$C$529)-3,""),ROW()-6)),"")</f>
        <v/>
      </c>
      <c r="D1134" s="20" t="str">
        <f>IFERROR(VLOOKUP(C1134,'10. Свод Перечней'!C:H,2,0),"")</f>
        <v/>
      </c>
      <c r="E1134" s="20" t="str">
        <f>IFERROR(VLOOKUP(C1134,'10. Свод Перечней'!C:H,3,0),"")</f>
        <v/>
      </c>
      <c r="F1134" s="20" t="str">
        <f>IFERROR(VLOOKUP(C1134,'10. Свод Перечней'!C:H,4,0),"")</f>
        <v/>
      </c>
      <c r="G1134" s="9" t="str">
        <f>IFERROR(VLOOKUP(C1134,'10. Свод Перечней'!C:H,5,0),"")</f>
        <v/>
      </c>
      <c r="H1134" s="20" t="str">
        <f>IF(LEN(IFERROR(VLOOKUP(C1134,'10. Свод Перечней'!C:H,6,0),""))&gt;1,IFERROR(VLOOKUP(C1134,'10. Свод Перечней'!C:H,6,0),""),"")</f>
        <v/>
      </c>
    </row>
    <row r="1135" spans="1:8">
      <c r="A1135" s="20" t="str">
        <f>IF(LEN(C1135)&gt;0,MAX($A$6:A1134)+1,"")</f>
        <v/>
      </c>
      <c r="B1135" s="10" t="str">
        <f>IFERROR(INDEX('10. Свод Перечней'!B:C,MATCH(C1135,'10. Свод Перечней'!C:C,0),1),"")</f>
        <v/>
      </c>
      <c r="C1135" s="20" t="str">
        <f t="array" ref="C1135">IFERROR(INDEX('10. Свод Перечней'!$C$4:$C$529,SMALL(IF("ЗВ"='10. Свод Перечней'!$I$4:$Q$529,ROW('10. Свод Перечней'!$C$4:$C$529)-3,""),ROW()-6)),"")</f>
        <v/>
      </c>
      <c r="D1135" s="20" t="str">
        <f>IFERROR(VLOOKUP(C1135,'10. Свод Перечней'!C:H,2,0),"")</f>
        <v/>
      </c>
      <c r="E1135" s="20" t="str">
        <f>IFERROR(VLOOKUP(C1135,'10. Свод Перечней'!C:H,3,0),"")</f>
        <v/>
      </c>
      <c r="F1135" s="20" t="str">
        <f>IFERROR(VLOOKUP(C1135,'10. Свод Перечней'!C:H,4,0),"")</f>
        <v/>
      </c>
      <c r="G1135" s="9" t="str">
        <f>IFERROR(VLOOKUP(C1135,'10. Свод Перечней'!C:H,5,0),"")</f>
        <v/>
      </c>
      <c r="H1135" s="20" t="str">
        <f>IF(LEN(IFERROR(VLOOKUP(C1135,'10. Свод Перечней'!C:H,6,0),""))&gt;1,IFERROR(VLOOKUP(C1135,'10. Свод Перечней'!C:H,6,0),""),"")</f>
        <v/>
      </c>
    </row>
    <row r="1136" spans="1:8">
      <c r="A1136" s="20" t="str">
        <f>IF(LEN(C1136)&gt;0,MAX($A$6:A1135)+1,"")</f>
        <v/>
      </c>
      <c r="B1136" s="10" t="str">
        <f>IFERROR(INDEX('10. Свод Перечней'!B:C,MATCH(C1136,'10. Свод Перечней'!C:C,0),1),"")</f>
        <v/>
      </c>
      <c r="C1136" s="20" t="str">
        <f t="array" ref="C1136">IFERROR(INDEX('10. Свод Перечней'!$C$4:$C$529,SMALL(IF("ЗВ"='10. Свод Перечней'!$I$4:$Q$529,ROW('10. Свод Перечней'!$C$4:$C$529)-3,""),ROW()-6)),"")</f>
        <v/>
      </c>
      <c r="D1136" s="20" t="str">
        <f>IFERROR(VLOOKUP(C1136,'10. Свод Перечней'!C:H,2,0),"")</f>
        <v/>
      </c>
      <c r="E1136" s="20" t="str">
        <f>IFERROR(VLOOKUP(C1136,'10. Свод Перечней'!C:H,3,0),"")</f>
        <v/>
      </c>
      <c r="F1136" s="20" t="str">
        <f>IFERROR(VLOOKUP(C1136,'10. Свод Перечней'!C:H,4,0),"")</f>
        <v/>
      </c>
      <c r="G1136" s="9" t="str">
        <f>IFERROR(VLOOKUP(C1136,'10. Свод Перечней'!C:H,5,0),"")</f>
        <v/>
      </c>
      <c r="H1136" s="20" t="str">
        <f>IF(LEN(IFERROR(VLOOKUP(C1136,'10. Свод Перечней'!C:H,6,0),""))&gt;1,IFERROR(VLOOKUP(C1136,'10. Свод Перечней'!C:H,6,0),""),"")</f>
        <v/>
      </c>
    </row>
    <row r="1137" spans="1:8">
      <c r="A1137" s="20" t="str">
        <f>IF(LEN(C1137)&gt;0,MAX($A$6:A1136)+1,"")</f>
        <v/>
      </c>
      <c r="B1137" s="10" t="str">
        <f>IFERROR(INDEX('10. Свод Перечней'!B:C,MATCH(C1137,'10. Свод Перечней'!C:C,0),1),"")</f>
        <v/>
      </c>
      <c r="C1137" s="20" t="str">
        <f t="array" ref="C1137">IFERROR(INDEX('10. Свод Перечней'!$C$4:$C$529,SMALL(IF("ЗВ"='10. Свод Перечней'!$I$4:$Q$529,ROW('10. Свод Перечней'!$C$4:$C$529)-3,""),ROW()-6)),"")</f>
        <v/>
      </c>
      <c r="D1137" s="20" t="str">
        <f>IFERROR(VLOOKUP(C1137,'10. Свод Перечней'!C:H,2,0),"")</f>
        <v/>
      </c>
      <c r="E1137" s="20" t="str">
        <f>IFERROR(VLOOKUP(C1137,'10. Свод Перечней'!C:H,3,0),"")</f>
        <v/>
      </c>
      <c r="F1137" s="20" t="str">
        <f>IFERROR(VLOOKUP(C1137,'10. Свод Перечней'!C:H,4,0),"")</f>
        <v/>
      </c>
      <c r="G1137" s="9" t="str">
        <f>IFERROR(VLOOKUP(C1137,'10. Свод Перечней'!C:H,5,0),"")</f>
        <v/>
      </c>
      <c r="H1137" s="20" t="str">
        <f>IF(LEN(IFERROR(VLOOKUP(C1137,'10. Свод Перечней'!C:H,6,0),""))&gt;1,IFERROR(VLOOKUP(C1137,'10. Свод Перечней'!C:H,6,0),""),"")</f>
        <v/>
      </c>
    </row>
    <row r="1138" spans="1:8">
      <c r="A1138" s="20" t="str">
        <f>IF(LEN(C1138)&gt;0,MAX($A$6:A1137)+1,"")</f>
        <v/>
      </c>
      <c r="B1138" s="10" t="str">
        <f>IFERROR(INDEX('10. Свод Перечней'!B:C,MATCH(C1138,'10. Свод Перечней'!C:C,0),1),"")</f>
        <v/>
      </c>
      <c r="C1138" s="20" t="str">
        <f t="array" ref="C1138">IFERROR(INDEX('10. Свод Перечней'!$C$4:$C$529,SMALL(IF("ЗВ"='10. Свод Перечней'!$I$4:$Q$529,ROW('10. Свод Перечней'!$C$4:$C$529)-3,""),ROW()-6)),"")</f>
        <v/>
      </c>
      <c r="D1138" s="20" t="str">
        <f>IFERROR(VLOOKUP(C1138,'10. Свод Перечней'!C:H,2,0),"")</f>
        <v/>
      </c>
      <c r="E1138" s="20" t="str">
        <f>IFERROR(VLOOKUP(C1138,'10. Свод Перечней'!C:H,3,0),"")</f>
        <v/>
      </c>
      <c r="F1138" s="20" t="str">
        <f>IFERROR(VLOOKUP(C1138,'10. Свод Перечней'!C:H,4,0),"")</f>
        <v/>
      </c>
      <c r="G1138" s="9" t="str">
        <f>IFERROR(VLOOKUP(C1138,'10. Свод Перечней'!C:H,5,0),"")</f>
        <v/>
      </c>
      <c r="H1138" s="20" t="str">
        <f>IF(LEN(IFERROR(VLOOKUP(C1138,'10. Свод Перечней'!C:H,6,0),""))&gt;1,IFERROR(VLOOKUP(C1138,'10. Свод Перечней'!C:H,6,0),""),"")</f>
        <v/>
      </c>
    </row>
    <row r="1139" spans="1:8">
      <c r="A1139" s="20" t="str">
        <f>IF(LEN(C1139)&gt;0,MAX($A$6:A1138)+1,"")</f>
        <v/>
      </c>
      <c r="B1139" s="10" t="str">
        <f>IFERROR(INDEX('10. Свод Перечней'!B:C,MATCH(C1139,'10. Свод Перечней'!C:C,0),1),"")</f>
        <v/>
      </c>
      <c r="C1139" s="20" t="str">
        <f t="array" ref="C1139">IFERROR(INDEX('10. Свод Перечней'!$C$4:$C$529,SMALL(IF("ЗВ"='10. Свод Перечней'!$I$4:$Q$529,ROW('10. Свод Перечней'!$C$4:$C$529)-3,""),ROW()-6)),"")</f>
        <v/>
      </c>
      <c r="D1139" s="20" t="str">
        <f>IFERROR(VLOOKUP(C1139,'10. Свод Перечней'!C:H,2,0),"")</f>
        <v/>
      </c>
      <c r="E1139" s="20" t="str">
        <f>IFERROR(VLOOKUP(C1139,'10. Свод Перечней'!C:H,3,0),"")</f>
        <v/>
      </c>
      <c r="F1139" s="20" t="str">
        <f>IFERROR(VLOOKUP(C1139,'10. Свод Перечней'!C:H,4,0),"")</f>
        <v/>
      </c>
      <c r="G1139" s="9" t="str">
        <f>IFERROR(VLOOKUP(C1139,'10. Свод Перечней'!C:H,5,0),"")</f>
        <v/>
      </c>
      <c r="H1139" s="20" t="str">
        <f>IF(LEN(IFERROR(VLOOKUP(C1139,'10. Свод Перечней'!C:H,6,0),""))&gt;1,IFERROR(VLOOKUP(C1139,'10. Свод Перечней'!C:H,6,0),""),"")</f>
        <v/>
      </c>
    </row>
    <row r="1140" spans="1:8">
      <c r="A1140" s="20" t="str">
        <f>IF(LEN(C1140)&gt;0,MAX($A$6:A1139)+1,"")</f>
        <v/>
      </c>
      <c r="B1140" s="10" t="str">
        <f>IFERROR(INDEX('10. Свод Перечней'!B:C,MATCH(C1140,'10. Свод Перечней'!C:C,0),1),"")</f>
        <v/>
      </c>
      <c r="C1140" s="20" t="str">
        <f t="array" ref="C1140">IFERROR(INDEX('10. Свод Перечней'!$C$4:$C$529,SMALL(IF("ЗВ"='10. Свод Перечней'!$I$4:$Q$529,ROW('10. Свод Перечней'!$C$4:$C$529)-3,""),ROW()-6)),"")</f>
        <v/>
      </c>
      <c r="D1140" s="20" t="str">
        <f>IFERROR(VLOOKUP(C1140,'10. Свод Перечней'!C:H,2,0),"")</f>
        <v/>
      </c>
      <c r="E1140" s="20" t="str">
        <f>IFERROR(VLOOKUP(C1140,'10. Свод Перечней'!C:H,3,0),"")</f>
        <v/>
      </c>
      <c r="F1140" s="20" t="str">
        <f>IFERROR(VLOOKUP(C1140,'10. Свод Перечней'!C:H,4,0),"")</f>
        <v/>
      </c>
      <c r="G1140" s="9" t="str">
        <f>IFERROR(VLOOKUP(C1140,'10. Свод Перечней'!C:H,5,0),"")</f>
        <v/>
      </c>
      <c r="H1140" s="20" t="str">
        <f>IF(LEN(IFERROR(VLOOKUP(C1140,'10. Свод Перечней'!C:H,6,0),""))&gt;1,IFERROR(VLOOKUP(C1140,'10. Свод Перечней'!C:H,6,0),""),"")</f>
        <v/>
      </c>
    </row>
    <row r="1141" spans="1:8">
      <c r="A1141" s="20" t="str">
        <f>IF(LEN(C1141)&gt;0,MAX($A$6:A1140)+1,"")</f>
        <v/>
      </c>
      <c r="B1141" s="10" t="str">
        <f>IFERROR(INDEX('10. Свод Перечней'!B:C,MATCH(C1141,'10. Свод Перечней'!C:C,0),1),"")</f>
        <v/>
      </c>
      <c r="C1141" s="20" t="str">
        <f t="array" ref="C1141">IFERROR(INDEX('10. Свод Перечней'!$C$4:$C$529,SMALL(IF("ЗВ"='10. Свод Перечней'!$I$4:$Q$529,ROW('10. Свод Перечней'!$C$4:$C$529)-3,""),ROW()-6)),"")</f>
        <v/>
      </c>
      <c r="D1141" s="20" t="str">
        <f>IFERROR(VLOOKUP(C1141,'10. Свод Перечней'!C:H,2,0),"")</f>
        <v/>
      </c>
      <c r="E1141" s="20" t="str">
        <f>IFERROR(VLOOKUP(C1141,'10. Свод Перечней'!C:H,3,0),"")</f>
        <v/>
      </c>
      <c r="F1141" s="20" t="str">
        <f>IFERROR(VLOOKUP(C1141,'10. Свод Перечней'!C:H,4,0),"")</f>
        <v/>
      </c>
      <c r="G1141" s="9" t="str">
        <f>IFERROR(VLOOKUP(C1141,'10. Свод Перечней'!C:H,5,0),"")</f>
        <v/>
      </c>
      <c r="H1141" s="20" t="str">
        <f>IF(LEN(IFERROR(VLOOKUP(C1141,'10. Свод Перечней'!C:H,6,0),""))&gt;1,IFERROR(VLOOKUP(C1141,'10. Свод Перечней'!C:H,6,0),""),"")</f>
        <v/>
      </c>
    </row>
    <row r="1142" spans="1:8">
      <c r="A1142" s="20" t="str">
        <f>IF(LEN(C1142)&gt;0,MAX($A$6:A1141)+1,"")</f>
        <v/>
      </c>
      <c r="B1142" s="10" t="str">
        <f>IFERROR(INDEX('10. Свод Перечней'!B:C,MATCH(C1142,'10. Свод Перечней'!C:C,0),1),"")</f>
        <v/>
      </c>
      <c r="C1142" s="20" t="str">
        <f t="array" ref="C1142">IFERROR(INDEX('10. Свод Перечней'!$C$4:$C$529,SMALL(IF("ЗВ"='10. Свод Перечней'!$I$4:$Q$529,ROW('10. Свод Перечней'!$C$4:$C$529)-3,""),ROW()-6)),"")</f>
        <v/>
      </c>
      <c r="D1142" s="20" t="str">
        <f>IFERROR(VLOOKUP(C1142,'10. Свод Перечней'!C:H,2,0),"")</f>
        <v/>
      </c>
      <c r="E1142" s="20" t="str">
        <f>IFERROR(VLOOKUP(C1142,'10. Свод Перечней'!C:H,3,0),"")</f>
        <v/>
      </c>
      <c r="F1142" s="20" t="str">
        <f>IFERROR(VLOOKUP(C1142,'10. Свод Перечней'!C:H,4,0),"")</f>
        <v/>
      </c>
      <c r="G1142" s="9" t="str">
        <f>IFERROR(VLOOKUP(C1142,'10. Свод Перечней'!C:H,5,0),"")</f>
        <v/>
      </c>
      <c r="H1142" s="20" t="str">
        <f>IF(LEN(IFERROR(VLOOKUP(C1142,'10. Свод Перечней'!C:H,6,0),""))&gt;1,IFERROR(VLOOKUP(C1142,'10. Свод Перечней'!C:H,6,0),""),"")</f>
        <v/>
      </c>
    </row>
    <row r="1143" spans="1:8">
      <c r="A1143" s="20" t="str">
        <f>IF(LEN(C1143)&gt;0,MAX($A$6:A1142)+1,"")</f>
        <v/>
      </c>
      <c r="B1143" s="10" t="str">
        <f>IFERROR(INDEX('10. Свод Перечней'!B:C,MATCH(C1143,'10. Свод Перечней'!C:C,0),1),"")</f>
        <v/>
      </c>
      <c r="C1143" s="20" t="str">
        <f t="array" ref="C1143">IFERROR(INDEX('10. Свод Перечней'!$C$4:$C$529,SMALL(IF("ЗВ"='10. Свод Перечней'!$I$4:$Q$529,ROW('10. Свод Перечней'!$C$4:$C$529)-3,""),ROW()-6)),"")</f>
        <v/>
      </c>
      <c r="D1143" s="20" t="str">
        <f>IFERROR(VLOOKUP(C1143,'10. Свод Перечней'!C:H,2,0),"")</f>
        <v/>
      </c>
      <c r="E1143" s="20" t="str">
        <f>IFERROR(VLOOKUP(C1143,'10. Свод Перечней'!C:H,3,0),"")</f>
        <v/>
      </c>
      <c r="F1143" s="20" t="str">
        <f>IFERROR(VLOOKUP(C1143,'10. Свод Перечней'!C:H,4,0),"")</f>
        <v/>
      </c>
      <c r="G1143" s="9" t="str">
        <f>IFERROR(VLOOKUP(C1143,'10. Свод Перечней'!C:H,5,0),"")</f>
        <v/>
      </c>
      <c r="H1143" s="20" t="str">
        <f>IF(LEN(IFERROR(VLOOKUP(C1143,'10. Свод Перечней'!C:H,6,0),""))&gt;1,IFERROR(VLOOKUP(C1143,'10. Свод Перечней'!C:H,6,0),""),"")</f>
        <v/>
      </c>
    </row>
    <row r="1144" spans="1:8">
      <c r="A1144" s="20" t="str">
        <f>IF(LEN(C1144)&gt;0,MAX($A$6:A1143)+1,"")</f>
        <v/>
      </c>
      <c r="B1144" s="10" t="str">
        <f>IFERROR(INDEX('10. Свод Перечней'!B:C,MATCH(C1144,'10. Свод Перечней'!C:C,0),1),"")</f>
        <v/>
      </c>
      <c r="C1144" s="20" t="str">
        <f t="array" ref="C1144">IFERROR(INDEX('10. Свод Перечней'!$C$4:$C$529,SMALL(IF("ЗВ"='10. Свод Перечней'!$I$4:$Q$529,ROW('10. Свод Перечней'!$C$4:$C$529)-3,""),ROW()-6)),"")</f>
        <v/>
      </c>
      <c r="D1144" s="20" t="str">
        <f>IFERROR(VLOOKUP(C1144,'10. Свод Перечней'!C:H,2,0),"")</f>
        <v/>
      </c>
      <c r="E1144" s="20" t="str">
        <f>IFERROR(VLOOKUP(C1144,'10. Свод Перечней'!C:H,3,0),"")</f>
        <v/>
      </c>
      <c r="F1144" s="20" t="str">
        <f>IFERROR(VLOOKUP(C1144,'10. Свод Перечней'!C:H,4,0),"")</f>
        <v/>
      </c>
      <c r="G1144" s="9" t="str">
        <f>IFERROR(VLOOKUP(C1144,'10. Свод Перечней'!C:H,5,0),"")</f>
        <v/>
      </c>
      <c r="H1144" s="20" t="str">
        <f>IF(LEN(IFERROR(VLOOKUP(C1144,'10. Свод Перечней'!C:H,6,0),""))&gt;1,IFERROR(VLOOKUP(C1144,'10. Свод Перечней'!C:H,6,0),""),"")</f>
        <v/>
      </c>
    </row>
    <row r="1145" spans="1:8">
      <c r="A1145" s="20" t="str">
        <f>IF(LEN(C1145)&gt;0,MAX($A$6:A1144)+1,"")</f>
        <v/>
      </c>
      <c r="B1145" s="10" t="str">
        <f>IFERROR(INDEX('10. Свод Перечней'!B:C,MATCH(C1145,'10. Свод Перечней'!C:C,0),1),"")</f>
        <v/>
      </c>
      <c r="C1145" s="20" t="str">
        <f t="array" ref="C1145">IFERROR(INDEX('10. Свод Перечней'!$C$4:$C$529,SMALL(IF("ЗВ"='10. Свод Перечней'!$I$4:$Q$529,ROW('10. Свод Перечней'!$C$4:$C$529)-3,""),ROW()-6)),"")</f>
        <v/>
      </c>
      <c r="D1145" s="20" t="str">
        <f>IFERROR(VLOOKUP(C1145,'10. Свод Перечней'!C:H,2,0),"")</f>
        <v/>
      </c>
      <c r="E1145" s="20" t="str">
        <f>IFERROR(VLOOKUP(C1145,'10. Свод Перечней'!C:H,3,0),"")</f>
        <v/>
      </c>
      <c r="F1145" s="20" t="str">
        <f>IFERROR(VLOOKUP(C1145,'10. Свод Перечней'!C:H,4,0),"")</f>
        <v/>
      </c>
      <c r="G1145" s="9" t="str">
        <f>IFERROR(VLOOKUP(C1145,'10. Свод Перечней'!C:H,5,0),"")</f>
        <v/>
      </c>
      <c r="H1145" s="20" t="str">
        <f>IF(LEN(IFERROR(VLOOKUP(C1145,'10. Свод Перечней'!C:H,6,0),""))&gt;1,IFERROR(VLOOKUP(C1145,'10. Свод Перечней'!C:H,6,0),""),"")</f>
        <v/>
      </c>
    </row>
    <row r="1146" spans="1:8">
      <c r="A1146" s="20" t="str">
        <f>IF(LEN(C1146)&gt;0,MAX($A$6:A1145)+1,"")</f>
        <v/>
      </c>
      <c r="B1146" s="10" t="str">
        <f>IFERROR(INDEX('10. Свод Перечней'!B:C,MATCH(C1146,'10. Свод Перечней'!C:C,0),1),"")</f>
        <v/>
      </c>
      <c r="C1146" s="20" t="str">
        <f t="array" ref="C1146">IFERROR(INDEX('10. Свод Перечней'!$C$4:$C$529,SMALL(IF("ЗВ"='10. Свод Перечней'!$I$4:$Q$529,ROW('10. Свод Перечней'!$C$4:$C$529)-3,""),ROW()-6)),"")</f>
        <v/>
      </c>
      <c r="D1146" s="20" t="str">
        <f>IFERROR(VLOOKUP(C1146,'10. Свод Перечней'!C:H,2,0),"")</f>
        <v/>
      </c>
      <c r="E1146" s="20" t="str">
        <f>IFERROR(VLOOKUP(C1146,'10. Свод Перечней'!C:H,3,0),"")</f>
        <v/>
      </c>
      <c r="F1146" s="20" t="str">
        <f>IFERROR(VLOOKUP(C1146,'10. Свод Перечней'!C:H,4,0),"")</f>
        <v/>
      </c>
      <c r="G1146" s="9" t="str">
        <f>IFERROR(VLOOKUP(C1146,'10. Свод Перечней'!C:H,5,0),"")</f>
        <v/>
      </c>
      <c r="H1146" s="20" t="str">
        <f>IF(LEN(IFERROR(VLOOKUP(C1146,'10. Свод Перечней'!C:H,6,0),""))&gt;1,IFERROR(VLOOKUP(C1146,'10. Свод Перечней'!C:H,6,0),""),"")</f>
        <v/>
      </c>
    </row>
    <row r="1147" spans="1:8">
      <c r="A1147" s="20" t="str">
        <f>IF(LEN(C1147)&gt;0,MAX($A$6:A1146)+1,"")</f>
        <v/>
      </c>
      <c r="B1147" s="10" t="str">
        <f>IFERROR(INDEX('10. Свод Перечней'!B:C,MATCH(C1147,'10. Свод Перечней'!C:C,0),1),"")</f>
        <v/>
      </c>
      <c r="C1147" s="20" t="str">
        <f t="array" ref="C1147">IFERROR(INDEX('10. Свод Перечней'!$C$4:$C$529,SMALL(IF("ЗВ"='10. Свод Перечней'!$I$4:$Q$529,ROW('10. Свод Перечней'!$C$4:$C$529)-3,""),ROW()-6)),"")</f>
        <v/>
      </c>
      <c r="D1147" s="20" t="str">
        <f>IFERROR(VLOOKUP(C1147,'10. Свод Перечней'!C:H,2,0),"")</f>
        <v/>
      </c>
      <c r="E1147" s="20" t="str">
        <f>IFERROR(VLOOKUP(C1147,'10. Свод Перечней'!C:H,3,0),"")</f>
        <v/>
      </c>
      <c r="F1147" s="20" t="str">
        <f>IFERROR(VLOOKUP(C1147,'10. Свод Перечней'!C:H,4,0),"")</f>
        <v/>
      </c>
      <c r="G1147" s="9" t="str">
        <f>IFERROR(VLOOKUP(C1147,'10. Свод Перечней'!C:H,5,0),"")</f>
        <v/>
      </c>
      <c r="H1147" s="20" t="str">
        <f>IF(LEN(IFERROR(VLOOKUP(C1147,'10. Свод Перечней'!C:H,6,0),""))&gt;1,IFERROR(VLOOKUP(C1147,'10. Свод Перечней'!C:H,6,0),""),"")</f>
        <v/>
      </c>
    </row>
    <row r="1148" spans="1:8">
      <c r="A1148" s="20" t="str">
        <f>IF(LEN(C1148)&gt;0,MAX($A$6:A1147)+1,"")</f>
        <v/>
      </c>
      <c r="B1148" s="10" t="str">
        <f>IFERROR(INDEX('10. Свод Перечней'!B:C,MATCH(C1148,'10. Свод Перечней'!C:C,0),1),"")</f>
        <v/>
      </c>
      <c r="C1148" s="20" t="str">
        <f t="array" ref="C1148">IFERROR(INDEX('10. Свод Перечней'!$C$4:$C$529,SMALL(IF("ЗВ"='10. Свод Перечней'!$I$4:$Q$529,ROW('10. Свод Перечней'!$C$4:$C$529)-3,""),ROW()-6)),"")</f>
        <v/>
      </c>
      <c r="D1148" s="20" t="str">
        <f>IFERROR(VLOOKUP(C1148,'10. Свод Перечней'!C:H,2,0),"")</f>
        <v/>
      </c>
      <c r="E1148" s="20" t="str">
        <f>IFERROR(VLOOKUP(C1148,'10. Свод Перечней'!C:H,3,0),"")</f>
        <v/>
      </c>
      <c r="F1148" s="20" t="str">
        <f>IFERROR(VLOOKUP(C1148,'10. Свод Перечней'!C:H,4,0),"")</f>
        <v/>
      </c>
      <c r="G1148" s="9" t="str">
        <f>IFERROR(VLOOKUP(C1148,'10. Свод Перечней'!C:H,5,0),"")</f>
        <v/>
      </c>
      <c r="H1148" s="20" t="str">
        <f>IF(LEN(IFERROR(VLOOKUP(C1148,'10. Свод Перечней'!C:H,6,0),""))&gt;1,IFERROR(VLOOKUP(C1148,'10. Свод Перечней'!C:H,6,0),""),"")</f>
        <v/>
      </c>
    </row>
    <row r="1149" spans="1:8">
      <c r="A1149" s="20" t="str">
        <f>IF(LEN(C1149)&gt;0,MAX($A$6:A1148)+1,"")</f>
        <v/>
      </c>
      <c r="B1149" s="10" t="str">
        <f>IFERROR(INDEX('10. Свод Перечней'!B:C,MATCH(C1149,'10. Свод Перечней'!C:C,0),1),"")</f>
        <v/>
      </c>
      <c r="C1149" s="20" t="str">
        <f t="array" ref="C1149">IFERROR(INDEX('10. Свод Перечней'!$C$4:$C$529,SMALL(IF("ЗВ"='10. Свод Перечней'!$I$4:$Q$529,ROW('10. Свод Перечней'!$C$4:$C$529)-3,""),ROW()-6)),"")</f>
        <v/>
      </c>
      <c r="D1149" s="20" t="str">
        <f>IFERROR(VLOOKUP(C1149,'10. Свод Перечней'!C:H,2,0),"")</f>
        <v/>
      </c>
      <c r="E1149" s="20" t="str">
        <f>IFERROR(VLOOKUP(C1149,'10. Свод Перечней'!C:H,3,0),"")</f>
        <v/>
      </c>
      <c r="F1149" s="20" t="str">
        <f>IFERROR(VLOOKUP(C1149,'10. Свод Перечней'!C:H,4,0),"")</f>
        <v/>
      </c>
      <c r="G1149" s="9" t="str">
        <f>IFERROR(VLOOKUP(C1149,'10. Свод Перечней'!C:H,5,0),"")</f>
        <v/>
      </c>
      <c r="H1149" s="20" t="str">
        <f>IF(LEN(IFERROR(VLOOKUP(C1149,'10. Свод Перечней'!C:H,6,0),""))&gt;1,IFERROR(VLOOKUP(C1149,'10. Свод Перечней'!C:H,6,0),""),"")</f>
        <v/>
      </c>
    </row>
    <row r="1150" spans="1:8">
      <c r="A1150" s="20" t="str">
        <f>IF(LEN(C1150)&gt;0,MAX($A$6:A1149)+1,"")</f>
        <v/>
      </c>
      <c r="B1150" s="10" t="str">
        <f>IFERROR(INDEX('10. Свод Перечней'!B:C,MATCH(C1150,'10. Свод Перечней'!C:C,0),1),"")</f>
        <v/>
      </c>
      <c r="C1150" s="20" t="str">
        <f t="array" ref="C1150">IFERROR(INDEX('10. Свод Перечней'!$C$4:$C$529,SMALL(IF("ЗВ"='10. Свод Перечней'!$I$4:$Q$529,ROW('10. Свод Перечней'!$C$4:$C$529)-3,""),ROW()-6)),"")</f>
        <v/>
      </c>
      <c r="D1150" s="20" t="str">
        <f>IFERROR(VLOOKUP(C1150,'10. Свод Перечней'!C:H,2,0),"")</f>
        <v/>
      </c>
      <c r="E1150" s="20" t="str">
        <f>IFERROR(VLOOKUP(C1150,'10. Свод Перечней'!C:H,3,0),"")</f>
        <v/>
      </c>
      <c r="F1150" s="20" t="str">
        <f>IFERROR(VLOOKUP(C1150,'10. Свод Перечней'!C:H,4,0),"")</f>
        <v/>
      </c>
      <c r="G1150" s="9" t="str">
        <f>IFERROR(VLOOKUP(C1150,'10. Свод Перечней'!C:H,5,0),"")</f>
        <v/>
      </c>
      <c r="H1150" s="20" t="str">
        <f>IF(LEN(IFERROR(VLOOKUP(C1150,'10. Свод Перечней'!C:H,6,0),""))&gt;1,IFERROR(VLOOKUP(C1150,'10. Свод Перечней'!C:H,6,0),""),"")</f>
        <v/>
      </c>
    </row>
    <row r="1151" spans="1:8">
      <c r="A1151" s="20" t="str">
        <f>IF(LEN(C1151)&gt;0,MAX($A$6:A1150)+1,"")</f>
        <v/>
      </c>
      <c r="B1151" s="10" t="str">
        <f>IFERROR(INDEX('10. Свод Перечней'!B:C,MATCH(C1151,'10. Свод Перечней'!C:C,0),1),"")</f>
        <v/>
      </c>
      <c r="C1151" s="20" t="str">
        <f t="array" ref="C1151">IFERROR(INDEX('10. Свод Перечней'!$C$4:$C$529,SMALL(IF("ЗВ"='10. Свод Перечней'!$I$4:$Q$529,ROW('10. Свод Перечней'!$C$4:$C$529)-3,""),ROW()-6)),"")</f>
        <v/>
      </c>
      <c r="D1151" s="20" t="str">
        <f>IFERROR(VLOOKUP(C1151,'10. Свод Перечней'!C:H,2,0),"")</f>
        <v/>
      </c>
      <c r="E1151" s="20" t="str">
        <f>IFERROR(VLOOKUP(C1151,'10. Свод Перечней'!C:H,3,0),"")</f>
        <v/>
      </c>
      <c r="F1151" s="20" t="str">
        <f>IFERROR(VLOOKUP(C1151,'10. Свод Перечней'!C:H,4,0),"")</f>
        <v/>
      </c>
      <c r="G1151" s="9" t="str">
        <f>IFERROR(VLOOKUP(C1151,'10. Свод Перечней'!C:H,5,0),"")</f>
        <v/>
      </c>
      <c r="H1151" s="20" t="str">
        <f>IF(LEN(IFERROR(VLOOKUP(C1151,'10. Свод Перечней'!C:H,6,0),""))&gt;1,IFERROR(VLOOKUP(C1151,'10. Свод Перечней'!C:H,6,0),""),"")</f>
        <v/>
      </c>
    </row>
    <row r="1152" spans="1:8">
      <c r="A1152" s="20" t="str">
        <f>IF(LEN(C1152)&gt;0,MAX($A$6:A1151)+1,"")</f>
        <v/>
      </c>
      <c r="B1152" s="10" t="str">
        <f>IFERROR(INDEX('10. Свод Перечней'!B:C,MATCH(C1152,'10. Свод Перечней'!C:C,0),1),"")</f>
        <v/>
      </c>
      <c r="C1152" s="20" t="str">
        <f t="array" ref="C1152">IFERROR(INDEX('10. Свод Перечней'!$C$4:$C$529,SMALL(IF("ЗВ"='10. Свод Перечней'!$I$4:$Q$529,ROW('10. Свод Перечней'!$C$4:$C$529)-3,""),ROW()-6)),"")</f>
        <v/>
      </c>
      <c r="D1152" s="20" t="str">
        <f>IFERROR(VLOOKUP(C1152,'10. Свод Перечней'!C:H,2,0),"")</f>
        <v/>
      </c>
      <c r="E1152" s="20" t="str">
        <f>IFERROR(VLOOKUP(C1152,'10. Свод Перечней'!C:H,3,0),"")</f>
        <v/>
      </c>
      <c r="F1152" s="20" t="str">
        <f>IFERROR(VLOOKUP(C1152,'10. Свод Перечней'!C:H,4,0),"")</f>
        <v/>
      </c>
      <c r="G1152" s="9" t="str">
        <f>IFERROR(VLOOKUP(C1152,'10. Свод Перечней'!C:H,5,0),"")</f>
        <v/>
      </c>
      <c r="H1152" s="20" t="str">
        <f>IF(LEN(IFERROR(VLOOKUP(C1152,'10. Свод Перечней'!C:H,6,0),""))&gt;1,IFERROR(VLOOKUP(C1152,'10. Свод Перечней'!C:H,6,0),""),"")</f>
        <v/>
      </c>
    </row>
    <row r="1153" spans="1:8">
      <c r="A1153" s="20" t="str">
        <f>IF(LEN(C1153)&gt;0,MAX($A$6:A1152)+1,"")</f>
        <v/>
      </c>
      <c r="B1153" s="10" t="str">
        <f>IFERROR(INDEX('10. Свод Перечней'!B:C,MATCH(C1153,'10. Свод Перечней'!C:C,0),1),"")</f>
        <v/>
      </c>
      <c r="C1153" s="20" t="str">
        <f t="array" ref="C1153">IFERROR(INDEX('10. Свод Перечней'!$C$4:$C$529,SMALL(IF("ЗВ"='10. Свод Перечней'!$I$4:$Q$529,ROW('10. Свод Перечней'!$C$4:$C$529)-3,""),ROW()-6)),"")</f>
        <v/>
      </c>
      <c r="D1153" s="20" t="str">
        <f>IFERROR(VLOOKUP(C1153,'10. Свод Перечней'!C:H,2,0),"")</f>
        <v/>
      </c>
      <c r="E1153" s="20" t="str">
        <f>IFERROR(VLOOKUP(C1153,'10. Свод Перечней'!C:H,3,0),"")</f>
        <v/>
      </c>
      <c r="F1153" s="20" t="str">
        <f>IFERROR(VLOOKUP(C1153,'10. Свод Перечней'!C:H,4,0),"")</f>
        <v/>
      </c>
      <c r="G1153" s="9" t="str">
        <f>IFERROR(VLOOKUP(C1153,'10. Свод Перечней'!C:H,5,0),"")</f>
        <v/>
      </c>
      <c r="H1153" s="20" t="str">
        <f>IF(LEN(IFERROR(VLOOKUP(C1153,'10. Свод Перечней'!C:H,6,0),""))&gt;1,IFERROR(VLOOKUP(C1153,'10. Свод Перечней'!C:H,6,0),""),"")</f>
        <v/>
      </c>
    </row>
    <row r="1154" spans="1:8">
      <c r="A1154" s="20" t="str">
        <f>IF(LEN(C1154)&gt;0,MAX($A$6:A1153)+1,"")</f>
        <v/>
      </c>
      <c r="B1154" s="10" t="str">
        <f>IFERROR(INDEX('10. Свод Перечней'!B:C,MATCH(C1154,'10. Свод Перечней'!C:C,0),1),"")</f>
        <v/>
      </c>
      <c r="C1154" s="20" t="str">
        <f t="array" ref="C1154">IFERROR(INDEX('10. Свод Перечней'!$C$4:$C$529,SMALL(IF("ЗВ"='10. Свод Перечней'!$I$4:$Q$529,ROW('10. Свод Перечней'!$C$4:$C$529)-3,""),ROW()-6)),"")</f>
        <v/>
      </c>
      <c r="D1154" s="20" t="str">
        <f>IFERROR(VLOOKUP(C1154,'10. Свод Перечней'!C:H,2,0),"")</f>
        <v/>
      </c>
      <c r="E1154" s="20" t="str">
        <f>IFERROR(VLOOKUP(C1154,'10. Свод Перечней'!C:H,3,0),"")</f>
        <v/>
      </c>
      <c r="F1154" s="20" t="str">
        <f>IFERROR(VLOOKUP(C1154,'10. Свод Перечней'!C:H,4,0),"")</f>
        <v/>
      </c>
      <c r="G1154" s="9" t="str">
        <f>IFERROR(VLOOKUP(C1154,'10. Свод Перечней'!C:H,5,0),"")</f>
        <v/>
      </c>
      <c r="H1154" s="20" t="str">
        <f>IF(LEN(IFERROR(VLOOKUP(C1154,'10. Свод Перечней'!C:H,6,0),""))&gt;1,IFERROR(VLOOKUP(C1154,'10. Свод Перечней'!C:H,6,0),""),"")</f>
        <v/>
      </c>
    </row>
    <row r="1155" spans="1:8">
      <c r="A1155" s="20" t="str">
        <f>IF(LEN(C1155)&gt;0,MAX($A$6:A1154)+1,"")</f>
        <v/>
      </c>
      <c r="B1155" s="10" t="str">
        <f>IFERROR(INDEX('10. Свод Перечней'!B:C,MATCH(C1155,'10. Свод Перечней'!C:C,0),1),"")</f>
        <v/>
      </c>
      <c r="C1155" s="20" t="str">
        <f t="array" ref="C1155">IFERROR(INDEX('10. Свод Перечней'!$C$4:$C$529,SMALL(IF("ЗВ"='10. Свод Перечней'!$I$4:$Q$529,ROW('10. Свод Перечней'!$C$4:$C$529)-3,""),ROW()-6)),"")</f>
        <v/>
      </c>
      <c r="D1155" s="20" t="str">
        <f>IFERROR(VLOOKUP(C1155,'10. Свод Перечней'!C:H,2,0),"")</f>
        <v/>
      </c>
      <c r="E1155" s="20" t="str">
        <f>IFERROR(VLOOKUP(C1155,'10. Свод Перечней'!C:H,3,0),"")</f>
        <v/>
      </c>
      <c r="F1155" s="20" t="str">
        <f>IFERROR(VLOOKUP(C1155,'10. Свод Перечней'!C:H,4,0),"")</f>
        <v/>
      </c>
      <c r="G1155" s="9" t="str">
        <f>IFERROR(VLOOKUP(C1155,'10. Свод Перечней'!C:H,5,0),"")</f>
        <v/>
      </c>
      <c r="H1155" s="20" t="str">
        <f>IF(LEN(IFERROR(VLOOKUP(C1155,'10. Свод Перечней'!C:H,6,0),""))&gt;1,IFERROR(VLOOKUP(C1155,'10. Свод Перечней'!C:H,6,0),""),"")</f>
        <v/>
      </c>
    </row>
    <row r="1156" spans="1:8">
      <c r="A1156" s="20" t="str">
        <f>IF(LEN(C1156)&gt;0,MAX($A$6:A1155)+1,"")</f>
        <v/>
      </c>
      <c r="B1156" s="10" t="str">
        <f>IFERROR(INDEX('10. Свод Перечней'!B:C,MATCH(C1156,'10. Свод Перечней'!C:C,0),1),"")</f>
        <v/>
      </c>
      <c r="C1156" s="20" t="str">
        <f t="array" ref="C1156">IFERROR(INDEX('10. Свод Перечней'!$C$4:$C$529,SMALL(IF("ЗВ"='10. Свод Перечней'!$I$4:$Q$529,ROW('10. Свод Перечней'!$C$4:$C$529)-3,""),ROW()-6)),"")</f>
        <v/>
      </c>
      <c r="D1156" s="20" t="str">
        <f>IFERROR(VLOOKUP(C1156,'10. Свод Перечней'!C:H,2,0),"")</f>
        <v/>
      </c>
      <c r="E1156" s="20" t="str">
        <f>IFERROR(VLOOKUP(C1156,'10. Свод Перечней'!C:H,3,0),"")</f>
        <v/>
      </c>
      <c r="F1156" s="20" t="str">
        <f>IFERROR(VLOOKUP(C1156,'10. Свод Перечней'!C:H,4,0),"")</f>
        <v/>
      </c>
      <c r="G1156" s="9" t="str">
        <f>IFERROR(VLOOKUP(C1156,'10. Свод Перечней'!C:H,5,0),"")</f>
        <v/>
      </c>
      <c r="H1156" s="20" t="str">
        <f>IF(LEN(IFERROR(VLOOKUP(C1156,'10. Свод Перечней'!C:H,6,0),""))&gt;1,IFERROR(VLOOKUP(C1156,'10. Свод Перечней'!C:H,6,0),""),"")</f>
        <v/>
      </c>
    </row>
    <row r="1157" spans="1:8">
      <c r="A1157" s="20" t="str">
        <f>IF(LEN(C1157)&gt;0,MAX($A$6:A1156)+1,"")</f>
        <v/>
      </c>
      <c r="B1157" s="10" t="str">
        <f>IFERROR(INDEX('10. Свод Перечней'!B:C,MATCH(C1157,'10. Свод Перечней'!C:C,0),1),"")</f>
        <v/>
      </c>
      <c r="C1157" s="20" t="str">
        <f t="array" ref="C1157">IFERROR(INDEX('10. Свод Перечней'!$C$4:$C$529,SMALL(IF("ЗВ"='10. Свод Перечней'!$I$4:$Q$529,ROW('10. Свод Перечней'!$C$4:$C$529)-3,""),ROW()-6)),"")</f>
        <v/>
      </c>
      <c r="D1157" s="20" t="str">
        <f>IFERROR(VLOOKUP(C1157,'10. Свод Перечней'!C:H,2,0),"")</f>
        <v/>
      </c>
      <c r="E1157" s="20" t="str">
        <f>IFERROR(VLOOKUP(C1157,'10. Свод Перечней'!C:H,3,0),"")</f>
        <v/>
      </c>
      <c r="F1157" s="20" t="str">
        <f>IFERROR(VLOOKUP(C1157,'10. Свод Перечней'!C:H,4,0),"")</f>
        <v/>
      </c>
      <c r="G1157" s="9" t="str">
        <f>IFERROR(VLOOKUP(C1157,'10. Свод Перечней'!C:H,5,0),"")</f>
        <v/>
      </c>
      <c r="H1157" s="20" t="str">
        <f>IF(LEN(IFERROR(VLOOKUP(C1157,'10. Свод Перечней'!C:H,6,0),""))&gt;1,IFERROR(VLOOKUP(C1157,'10. Свод Перечней'!C:H,6,0),""),"")</f>
        <v/>
      </c>
    </row>
    <row r="1158" spans="1:8">
      <c r="A1158" s="20" t="str">
        <f>IF(LEN(C1158)&gt;0,MAX($A$6:A1157)+1,"")</f>
        <v/>
      </c>
      <c r="B1158" s="10" t="str">
        <f>IFERROR(INDEX('10. Свод Перечней'!B:C,MATCH(C1158,'10. Свод Перечней'!C:C,0),1),"")</f>
        <v/>
      </c>
      <c r="C1158" s="20" t="str">
        <f t="array" ref="C1158">IFERROR(INDEX('10. Свод Перечней'!$C$4:$C$529,SMALL(IF("ЗВ"='10. Свод Перечней'!$I$4:$Q$529,ROW('10. Свод Перечней'!$C$4:$C$529)-3,""),ROW()-6)),"")</f>
        <v/>
      </c>
      <c r="D1158" s="20" t="str">
        <f>IFERROR(VLOOKUP(C1158,'10. Свод Перечней'!C:H,2,0),"")</f>
        <v/>
      </c>
      <c r="E1158" s="20" t="str">
        <f>IFERROR(VLOOKUP(C1158,'10. Свод Перечней'!C:H,3,0),"")</f>
        <v/>
      </c>
      <c r="F1158" s="20" t="str">
        <f>IFERROR(VLOOKUP(C1158,'10. Свод Перечней'!C:H,4,0),"")</f>
        <v/>
      </c>
      <c r="G1158" s="9" t="str">
        <f>IFERROR(VLOOKUP(C1158,'10. Свод Перечней'!C:H,5,0),"")</f>
        <v/>
      </c>
      <c r="H1158" s="20" t="str">
        <f>IF(LEN(IFERROR(VLOOKUP(C1158,'10. Свод Перечней'!C:H,6,0),""))&gt;1,IFERROR(VLOOKUP(C1158,'10. Свод Перечней'!C:H,6,0),""),"")</f>
        <v/>
      </c>
    </row>
  </sheetData>
  <sheetProtection formatCells="0" selectLockedCells="1" sort="0" autoFilter="0"/>
  <autoFilter ref="A6:H1158"/>
  <mergeCells count="4">
    <mergeCell ref="A1:H1"/>
    <mergeCell ref="A2:H2"/>
    <mergeCell ref="A3:H3"/>
    <mergeCell ref="A4:H4"/>
  </mergeCells>
  <conditionalFormatting sqref="B1120:H1158">
    <cfRule type="expression" dxfId="514" priority="4">
      <formula>LEN($A1120)&lt;1</formula>
    </cfRule>
  </conditionalFormatting>
  <conditionalFormatting sqref="A1120:A1158">
    <cfRule type="expression" dxfId="513" priority="3">
      <formula>LEN($A1120)&lt;1</formula>
    </cfRule>
  </conditionalFormatting>
  <conditionalFormatting sqref="A7:H7 B8:H1119">
    <cfRule type="expression" dxfId="512" priority="2">
      <formula>LEN($A7)&lt;1</formula>
    </cfRule>
  </conditionalFormatting>
  <conditionalFormatting sqref="A8:A1119">
    <cfRule type="expression" dxfId="511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7">
    <tabColor theme="5" tint="0.59999389629810485"/>
    <pageSetUpPr fitToPage="1"/>
  </sheetPr>
  <dimension ref="A1:H1146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>
      <c r="A1" s="55"/>
      <c r="B1" s="55"/>
      <c r="C1" s="55"/>
      <c r="D1" s="55"/>
      <c r="E1" s="55"/>
      <c r="F1" s="55"/>
      <c r="G1" s="55"/>
      <c r="H1" s="55"/>
    </row>
    <row r="2" spans="1:8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8" ht="44.25" customHeight="1">
      <c r="A3" s="56" t="s">
        <v>1087</v>
      </c>
      <c r="B3" s="56"/>
      <c r="C3" s="56"/>
      <c r="D3" s="56"/>
      <c r="E3" s="56"/>
      <c r="F3" s="56"/>
      <c r="G3" s="56"/>
      <c r="H3" s="56"/>
    </row>
    <row r="4" spans="1:8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8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8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8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Перечней'!$C$4:$C$529,SMALL(IF("ЗД"='10.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</row>
    <row r="8" spans="1:8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Перечней'!$C$4:$C$529,SMALL(IF("ЗД"='10.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8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Перечней'!$C$4:$C$529,SMALL(IF("ЗД"='10.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8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Перечней'!$C$4:$C$529,SMALL(IF("ЗД"='10.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8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Перечней'!$C$4:$C$529,SMALL(IF("ЗД"='10.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8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Перечней'!$C$4:$C$529,SMALL(IF("ЗД"='10.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8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Перечней'!$C$4:$C$529,SMALL(IF("ЗД"='10.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8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Перечней'!$C$4:$C$529,SMALL(IF("ЗД"='10.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8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Перечней'!$C$4:$C$529,SMALL(IF("ЗД"='10.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8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Перечней'!$C$4:$C$529,SMALL(IF("ЗД"='10.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Перечней'!$C$4:$C$529,SMALL(IF("ЗД"='10.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савойская свежая</v>
      </c>
      <c r="C18" s="20" t="str">
        <f t="array" ref="C18">IFERROR(INDEX('10. Свод Перечней'!$C$4:$C$529,SMALL(IF("ЗД"='10. Свод Перечней'!$I$4:$Q$529,ROW('10. Свод Перечней'!$C$4:$C$529)-3,""),ROW()-6)),"")</f>
        <v>Капуста савойская тип 1</v>
      </c>
      <c r="D18" s="20" t="str">
        <f>IFERROR(VLOOKUP(C18,'10. Свод Перечней'!C:H,2,0),"")</f>
        <v>01.13.12.140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20" t="str">
        <f>IF(LEN(IFERROR(VLOOKUP(C18,'10. Свод Перечней'!C:H,6,0),""))&gt;1,IFERROR(VLOOKUP(C18,'10. Свод Перечней'!C:H,6,0),""),"")</f>
        <v/>
      </c>
    </row>
    <row r="19" spans="1:8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китайская свежая</v>
      </c>
      <c r="C19" s="20" t="str">
        <f t="array" ref="C19">IFERROR(INDEX('10. Свод Перечней'!$C$4:$C$529,SMALL(IF("ЗД"='10. Свод Перечней'!$I$4:$Q$529,ROW('10. Свод Перечней'!$C$4:$C$529)-3,""),ROW()-6)),"")</f>
        <v>Капуста китайская тип 1</v>
      </c>
      <c r="D19" s="20" t="str">
        <f>IFERROR(VLOOKUP(C19,'10. Свод Перечней'!C:H,2,0),"")</f>
        <v>01.13.12.150</v>
      </c>
      <c r="E19" s="20" t="str">
        <f>IFERROR(VLOOKUP(C19,'10. Свод Перечней'!C:H,3,0),"")</f>
        <v>001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20" t="str">
        <f>IF(LEN(IFERROR(VLOOKUP(C19,'10. Свод Перечней'!C:H,6,0),""))&gt;1,IFERROR(VLOOKUP(C19,'10. Свод Перечней'!C:H,6,0),""),"")</f>
        <v/>
      </c>
    </row>
    <row r="20" spans="1:8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кольраби свежая</v>
      </c>
      <c r="C20" s="20" t="str">
        <f t="array" ref="C20">IFERROR(INDEX('10. Свод Перечней'!$C$4:$C$529,SMALL(IF("ЗД"='10. Свод Перечней'!$I$4:$Q$529,ROW('10. Свод Перечней'!$C$4:$C$529)-3,""),ROW()-6)),"")</f>
        <v>Капуста кольраби тип 1</v>
      </c>
      <c r="D20" s="20" t="str">
        <f>IFERROR(VLOOKUP(C20,'10. Свод Перечней'!C:H,2,0),"")</f>
        <v>01.13.12.160</v>
      </c>
      <c r="E20" s="20" t="str">
        <f>IFERROR(VLOOKUP(C20,'10. Свод Перечней'!C:H,3,0),"")</f>
        <v>001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0" s="20" t="str">
        <f>IF(LEN(IFERROR(VLOOKUP(C20,'10. Свод Перечней'!C:H,6,0),""))&gt;1,IFERROR(VLOOKUP(C20,'10. Свод Перечней'!C:H,6,0),""),"")</f>
        <v/>
      </c>
    </row>
    <row r="21" spans="1:8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Капуста брокколи тип 1</v>
      </c>
      <c r="C21" s="20" t="str">
        <f t="array" ref="C21">IFERROR(INDEX('10. Свод Перечней'!$C$4:$C$529,SMALL(IF("ЗД"='10. Свод Перечней'!$I$4:$Q$529,ROW('10. Свод Перечней'!$C$4:$C$529)-3,""),ROW()-6)),"")</f>
        <v>Капуста брокколи тип 1</v>
      </c>
      <c r="D21" s="20" t="str">
        <f>IFERROR(VLOOKUP(C21,'10. Свод Перечней'!C:H,2,0),"")</f>
        <v>01.13.13.000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20" t="str">
        <f>IF(LEN(IFERROR(VLOOKUP(C21,'10. Свод Перечней'!C:H,6,0),""))&gt;1,IFERROR(VLOOKUP(C21,'10. Свод Перечней'!C:H,6,0),""),"")</f>
        <v>01.13.13.000-00000002</v>
      </c>
    </row>
    <row r="22" spans="1:8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Капуста цветная свежая</v>
      </c>
      <c r="C22" s="20" t="str">
        <f t="array" ref="C22">IFERROR(INDEX('10. Свод Перечней'!$C$4:$C$529,SMALL(IF("ЗД"='10. Свод Перечней'!$I$4:$Q$529,ROW('10. Свод Перечней'!$C$4:$C$529)-3,""),ROW()-6)),"")</f>
        <v>Капуста цветная тип 1</v>
      </c>
      <c r="D22" s="20" t="str">
        <f>IFERROR(VLOOKUP(C22,'10. Свод Перечней'!C:H,2,0),"")</f>
        <v>01.13.13.000</v>
      </c>
      <c r="E22" s="20" t="str">
        <f>IFERROR(VLOOKUP(C22,'10. Свод Перечней'!C:H,3,0),"")</f>
        <v>003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20" t="str">
        <f>IF(LEN(IFERROR(VLOOKUP(C22,'10. Свод Перечней'!C:H,6,0),""))&gt;1,IFERROR(VLOOKUP(C22,'10. Свод Перечней'!C:H,6,0),""),"")</f>
        <v>01.13.13.000-00000006</v>
      </c>
    </row>
    <row r="23" spans="1:8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Капуста цветная свежая</v>
      </c>
      <c r="C23" s="20" t="str">
        <f t="array" ref="C23">IFERROR(INDEX('10. Свод Перечней'!$C$4:$C$529,SMALL(IF("ЗД"='10. Свод Перечней'!$I$4:$Q$529,ROW('10. Свод Перечней'!$C$4:$C$529)-3,""),ROW()-6)),"")</f>
        <v>Капуста цветная тип 2</v>
      </c>
      <c r="D23" s="20" t="str">
        <f>IFERROR(VLOOKUP(C23,'10. Свод Перечней'!C:H,2,0),"")</f>
        <v>01.13.13.000</v>
      </c>
      <c r="E23" s="20" t="str">
        <f>IFERROR(VLOOKUP(C23,'10. Свод Перечней'!C:H,3,0),"")</f>
        <v>002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20" t="str">
        <f>IF(LEN(IFERROR(VLOOKUP(C23,'10. Свод Перечней'!C:H,6,0),""))&gt;1,IFERROR(VLOOKUP(C23,'10. Свод Перечней'!C:H,6,0),""),"")</f>
        <v>01.13.13.000-00000005</v>
      </c>
    </row>
    <row r="24" spans="1:8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Шпинат свежий</v>
      </c>
      <c r="C24" s="20" t="str">
        <f t="array" ref="C24">IFERROR(INDEX('10. Свод Перечней'!$C$4:$C$529,SMALL(IF("ЗД"='10. Свод Перечней'!$I$4:$Q$529,ROW('10. Свод Перечней'!$C$4:$C$529)-3,""),ROW()-6)),"")</f>
        <v>Шпинат тип 1</v>
      </c>
      <c r="D24" s="20" t="str">
        <f>IFERROR(VLOOKUP(C24,'10. Свод Перечней'!C:H,2,0),"")</f>
        <v>01.13.16.000</v>
      </c>
      <c r="E24" s="20" t="str">
        <f>IFERROR(VLOOKUP(C24,'10. Свод Перечней'!C:H,3,0),"")</f>
        <v>001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20" t="str">
        <f>IF(LEN(IFERROR(VLOOKUP(C24,'10. Свод Перечней'!C:H,6,0),""))&gt;1,IFERROR(VLOOKUP(C24,'10. Свод Перечней'!C:H,6,0),""),"")</f>
        <v/>
      </c>
    </row>
    <row r="25" spans="1:8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Петрушка свежая (зелень)</v>
      </c>
      <c r="C25" s="20" t="str">
        <f t="array" ref="C25">IFERROR(INDEX('10. Свод Перечней'!$C$4:$C$529,SMALL(IF("ЗД"='10. Свод Перечней'!$I$4:$Q$529,ROW('10. Свод Перечней'!$C$4:$C$529)-3,""),ROW()-6)),"")</f>
        <v>Петрушка свежая тип 1</v>
      </c>
      <c r="D25" s="20" t="str">
        <f>IFERROR(VLOOKUP(C25,'10. Свод Перечней'!C:H,2,0),"")</f>
        <v>01.13.19.000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5" s="20" t="str">
        <f>IF(LEN(IFERROR(VLOOKUP(C25,'10. Свод Перечней'!C:H,6,0),""))&gt;1,IFERROR(VLOOKUP(C25,'10. Свод Перечней'!C:H,6,0),""),"")</f>
        <v>01.13.19.000-00000002</v>
      </c>
    </row>
    <row r="26" spans="1:8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Сельдерей свежий (зелень) обрезной</v>
      </c>
      <c r="C26" s="20" t="str">
        <f t="array" ref="C26">IFERROR(INDEX('10. Свод Перечней'!$C$4:$C$529,SMALL(IF("ЗД"='10. Свод Перечней'!$I$4:$Q$529,ROW('10. Свод Перечней'!$C$4:$C$529)-3,""),ROW()-6)),"")</f>
        <v>Сельдерей тип 2</v>
      </c>
      <c r="D26" s="20" t="str">
        <f>IFERROR(VLOOKUP(C26,'10. Свод Перечней'!C:H,2,0),"")</f>
        <v>01.13.19.000</v>
      </c>
      <c r="E26" s="20" t="str">
        <f>IFERROR(VLOOKUP(C26,'10. Свод Перечней'!C:H,3,0),"")</f>
        <v>003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20" t="str">
        <f>IF(LEN(IFERROR(VLOOKUP(C26,'10. Свод Перечней'!C:H,6,0),""))&gt;1,IFERROR(VLOOKUP(C26,'10. Свод Перечней'!C:H,6,0),""),"")</f>
        <v/>
      </c>
    </row>
    <row r="27" spans="1:8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Укроп свежий (зелень)</v>
      </c>
      <c r="C27" s="20" t="str">
        <f t="array" ref="C27">IFERROR(INDEX('10. Свод Перечней'!$C$4:$C$529,SMALL(IF("ЗД"='10. Свод Перечней'!$I$4:$Q$529,ROW('10. Свод Перечней'!$C$4:$C$529)-3,""),ROW()-6)),"")</f>
        <v>Укроп свежий тип 1</v>
      </c>
      <c r="D27" s="20" t="str">
        <f>IFERROR(VLOOKUP(C27,'10. Свод Перечней'!C:H,2,0),"")</f>
        <v>01.13.19.000</v>
      </c>
      <c r="E27" s="20" t="str">
        <f>IFERROR(VLOOKUP(C27,'10. Свод Перечней'!C:H,3,0),"")</f>
        <v>002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7" s="20" t="str">
        <f>IF(LEN(IFERROR(VLOOKUP(C27,'10. Свод Перечней'!C:H,6,0),""))&gt;1,IFERROR(VLOOKUP(C27,'10. Свод Перечней'!C:H,6,0),""),"")</f>
        <v>01.13.19.000-00000006</v>
      </c>
    </row>
    <row r="28" spans="1:8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Щавель свежий</v>
      </c>
      <c r="C28" s="20" t="str">
        <f t="array" ref="C28">IFERROR(INDEX('10. Свод Перечней'!$C$4:$C$529,SMALL(IF("ЗД"='10. Свод Перечней'!$I$4:$Q$529,ROW('10. Свод Перечней'!$C$4:$C$529)-3,""),ROW()-6)),"")</f>
        <v>Щавель тип 1</v>
      </c>
      <c r="D28" s="20" t="str">
        <f>IFERROR(VLOOKUP(C28,'10. Свод Перечней'!C:H,2,0),"")</f>
        <v>01.13.19.000</v>
      </c>
      <c r="E28" s="20" t="str">
        <f>IFERROR(VLOOKUP(C28,'10. Свод Перечней'!C:H,3,0),"")</f>
        <v>005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20" t="str">
        <f>IF(LEN(IFERROR(VLOOKUP(C28,'10. Свод Перечней'!C:H,6,0),""))&gt;1,IFERROR(VLOOKUP(C28,'10. Свод Перечней'!C:H,6,0),""),"")</f>
        <v/>
      </c>
    </row>
    <row r="29" spans="1:8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Арбузы продовольственные свежие</v>
      </c>
      <c r="C29" s="20" t="str">
        <f t="array" ref="C29">IFERROR(INDEX('10. Свод Перечней'!$C$4:$C$529,SMALL(IF("ЗД"='10. Свод Перечней'!$I$4:$Q$529,ROW('10. Свод Перечней'!$C$4:$C$529)-3,""),ROW()-6)),"")</f>
        <v>Арбузы тип 1</v>
      </c>
      <c r="D29" s="20" t="str">
        <f>IFERROR(VLOOKUP(C29,'10. Свод Перечней'!C:H,2,0),"")</f>
        <v>01.13.21.000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9" s="20" t="str">
        <f>IF(LEN(IFERROR(VLOOKUP(C29,'10. Свод Перечней'!C:H,6,0),""))&gt;1,IFERROR(VLOOKUP(C29,'10. Свод Перечней'!C:H,6,0),""),"")</f>
        <v/>
      </c>
    </row>
    <row r="30" spans="1:8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Дыни свежие продовольственные</v>
      </c>
      <c r="C30" s="20" t="str">
        <f t="array" ref="C30">IFERROR(INDEX('10. Свод Перечней'!$C$4:$C$529,SMALL(IF("ЗД"='10. Свод Перечней'!$I$4:$Q$529,ROW('10. Свод Перечней'!$C$4:$C$529)-3,""),ROW()-6)),"")</f>
        <v>Дыня тип 1</v>
      </c>
      <c r="D30" s="20" t="str">
        <f>IFERROR(VLOOKUP(C30,'10. Свод Перечней'!C:H,2,0),"")</f>
        <v>01.13.29.000</v>
      </c>
      <c r="E30" s="20" t="str">
        <f>IFERROR(VLOOKUP(C30,'10. Свод Перечней'!C:H,3,0),"")</f>
        <v>001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0" s="20" t="str">
        <f>IF(LEN(IFERROR(VLOOKUP(C30,'10. Свод Перечней'!C:H,6,0),""))&gt;1,IFERROR(VLOOKUP(C30,'10. Свод Перечней'!C:H,6,0),""),"")</f>
        <v/>
      </c>
    </row>
    <row r="31" spans="1:8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Огурцы свежие (короткоплодные, среднеплодные, длинноплодные)</v>
      </c>
      <c r="C31" s="20" t="str">
        <f t="array" ref="C31">IFERROR(INDEX('10. Свод Перечней'!$C$4:$C$529,SMALL(IF("ЗД"='10. Свод Перечней'!$I$4:$Q$529,ROW('10. Свод Перечней'!$C$4:$C$529)-3,""),ROW()-6)),"")</f>
        <v>Огурцы тип 3</v>
      </c>
      <c r="D31" s="20" t="str">
        <f>IFERROR(VLOOKUP(C31,'10. Свод Перечней'!C:H,2,0),"")</f>
        <v>01.13.32.000</v>
      </c>
      <c r="E31" s="20" t="str">
        <f>IFERROR(VLOOKUP(C31,'10. Свод Перечней'!C:H,3,0),"")</f>
        <v>002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20" t="str">
        <f>IF(LEN(IFERROR(VLOOKUP(C31,'10. Свод Перечней'!C:H,6,0),""))&gt;1,IFERROR(VLOOKUP(C31,'10. Свод Перечней'!C:H,6,0),""),"")</f>
        <v>01.13.32.000-00000001, 01.13.32.000-00000002, 01.13.32.000-00000003</v>
      </c>
    </row>
    <row r="32" spans="1:8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Огурцы свежие (короткоплодные, среднеплодные, длинноплодные)</v>
      </c>
      <c r="C32" s="20" t="str">
        <f t="array" ref="C32">IFERROR(INDEX('10. Свод Перечней'!$C$4:$C$529,SMALL(IF("ЗД"='10. Свод Перечней'!$I$4:$Q$529,ROW('10. Свод Перечней'!$C$4:$C$529)-3,""),ROW()-6)),"")</f>
        <v>Огурцы тип 6</v>
      </c>
      <c r="D32" s="20" t="str">
        <f>IFERROR(VLOOKUP(C32,'10. Свод Перечней'!C:H,2,0),"")</f>
        <v>01.13.32.000</v>
      </c>
      <c r="E32" s="20" t="str">
        <f>IFERROR(VLOOKUP(C32,'10. Свод Перечней'!C:H,3,0),"")</f>
        <v>003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20" t="str">
        <f>IF(LEN(IFERROR(VLOOKUP(C32,'10. Свод Перечней'!C:H,6,0),""))&gt;1,IFERROR(VLOOKUP(C32,'10. Свод Перечней'!C:H,6,0),""),"")</f>
        <v>01.13.32.000-00000001, 01.13.32.000-00000002, 01.13.32.000-00000003</v>
      </c>
    </row>
    <row r="33" spans="1:8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Баклажаны свежие</v>
      </c>
      <c r="C33" s="20" t="str">
        <f t="array" ref="C33">IFERROR(INDEX('10. Свод Перечней'!$C$4:$C$529,SMALL(IF("ЗД"='10. Свод Перечней'!$I$4:$Q$529,ROW('10. Свод Перечней'!$C$4:$C$529)-3,""),ROW()-6)),"")</f>
        <v>Баклажаны тип 1</v>
      </c>
      <c r="D33" s="20" t="str">
        <f>IFERROR(VLOOKUP(C33,'10. Свод Перечней'!C:H,2,0),"")</f>
        <v>01.13.33.000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20" t="str">
        <f>IF(LEN(IFERROR(VLOOKUP(C33,'10. Свод Перечней'!C:H,6,0),""))&gt;1,IFERROR(VLOOKUP(C33,'10. Свод Перечней'!C:H,6,0),""),"")</f>
        <v>01.13.33.000-00000002</v>
      </c>
    </row>
    <row r="34" spans="1:8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Томаты свежие</v>
      </c>
      <c r="C34" s="20" t="str">
        <f t="array" ref="C34">IFERROR(INDEX('10. Свод Перечней'!$C$4:$C$529,SMALL(IF("ЗД"='10. Свод Перечней'!$I$4:$Q$529,ROW('10. Свод Перечней'!$C$4:$C$529)-3,""),ROW()-6)),"")</f>
        <v>Томаты (помидоры) тип 1</v>
      </c>
      <c r="D34" s="20" t="str">
        <f>IFERROR(VLOOKUP(C34,'10. Свод Перечней'!C:H,2,0),"")</f>
        <v>01.13.34.000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20" t="str">
        <f>IF(LEN(IFERROR(VLOOKUP(C34,'10. Свод Перечней'!C:H,6,0),""))&gt;1,IFERROR(VLOOKUP(C34,'10. Свод Перечней'!C:H,6,0),""),"")</f>
        <v>01.13.34.000-00000001, 01.13.34.000-00000002, 01.13.34.000-00000003, 01.13.34.000-00000004</v>
      </c>
    </row>
    <row r="35" spans="1:8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Томаты свежие</v>
      </c>
      <c r="C35" s="20" t="str">
        <f t="array" ref="C35">IFERROR(INDEX('10. Свод Перечней'!$C$4:$C$529,SMALL(IF("ЗД"='10. Свод Перечней'!$I$4:$Q$529,ROW('10. Свод Перечней'!$C$4:$C$529)-3,""),ROW()-6)),"")</f>
        <v>Томаты (помидоры) тип 3</v>
      </c>
      <c r="D35" s="20" t="str">
        <f>IFERROR(VLOOKUP(C35,'10. Свод Перечней'!C:H,2,0),"")</f>
        <v>01.13.34.000</v>
      </c>
      <c r="E35" s="20" t="str">
        <f>IFERROR(VLOOKUP(C35,'10. Свод Перечней'!C:H,3,0),"")</f>
        <v>002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20" t="str">
        <f>IF(LEN(IFERROR(VLOOKUP(C35,'10. Свод Перечней'!C:H,6,0),""))&gt;1,IFERROR(VLOOKUP(C35,'10. Свод Перечней'!C:H,6,0),""),"")</f>
        <v>01.13.34.000-00000001, 01.13.34.000-00000002, 01.13.34.000-00000003, 01.13.34.000-00000004</v>
      </c>
    </row>
    <row r="36" spans="1:8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Кабачки свежие</v>
      </c>
      <c r="C36" s="20" t="str">
        <f t="array" ref="C36">IFERROR(INDEX('10. Свод Перечней'!$C$4:$C$529,SMALL(IF("ЗД"='10. Свод Перечней'!$I$4:$Q$529,ROW('10. Свод Перечней'!$C$4:$C$529)-3,""),ROW()-6)),"")</f>
        <v>Кабачки тип 1</v>
      </c>
      <c r="D36" s="20" t="str">
        <f>IFERROR(VLOOKUP(C36,'10. Свод Перечней'!C:H,2,0),"")</f>
        <v>01.13.39.110</v>
      </c>
      <c r="E36" s="20" t="str">
        <f>IFERROR(VLOOKUP(C36,'10. Свод Перечней'!C:H,3,0),"")</f>
        <v>001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20" t="str">
        <f>IF(LEN(IFERROR(VLOOKUP(C36,'10. Свод Перечней'!C:H,6,0),""))&gt;1,IFERROR(VLOOKUP(C36,'10. Свод Перечней'!C:H,6,0),""),"")</f>
        <v>01.13.39.110-00000003</v>
      </c>
    </row>
    <row r="37" spans="1:8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>Кабачки свежие</v>
      </c>
      <c r="C37" s="20" t="str">
        <f t="array" ref="C37">IFERROR(INDEX('10. Свод Перечней'!$C$4:$C$529,SMALL(IF("ЗД"='10. Свод Перечней'!$I$4:$Q$529,ROW('10. Свод Перечней'!$C$4:$C$529)-3,""),ROW()-6)),"")</f>
        <v>Кабачки тип 2</v>
      </c>
      <c r="D37" s="20" t="str">
        <f>IFERROR(VLOOKUP(C37,'10. Свод Перечней'!C:H,2,0),"")</f>
        <v>01.13.39.110</v>
      </c>
      <c r="E37" s="20" t="str">
        <f>IFERROR(VLOOKUP(C37,'10. Свод Перечней'!C:H,3,0),"")</f>
        <v>002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20" t="str">
        <f>IF(LEN(IFERROR(VLOOKUP(C37,'10. Свод Перечней'!C:H,6,0),""))&gt;1,IFERROR(VLOOKUP(C37,'10. Свод Перечней'!C:H,6,0),""),"")</f>
        <v>01.13.39.110-00000002</v>
      </c>
    </row>
    <row r="38" spans="1:8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Тыква свежая продовольственная</v>
      </c>
      <c r="C38" s="20" t="str">
        <f t="array" ref="C38">IFERROR(INDEX('10. Свод Перечней'!$C$4:$C$529,SMALL(IF("ЗД"='10. Свод Перечней'!$I$4:$Q$529,ROW('10. Свод Перечней'!$C$4:$C$529)-3,""),ROW()-6)),"")</f>
        <v>Тыква продовольственная тип 1</v>
      </c>
      <c r="D38" s="20" t="str">
        <f>IFERROR(VLOOKUP(C38,'10. Свод Перечней'!C:H,2,0),"")</f>
        <v>01.13.39.130</v>
      </c>
      <c r="E38" s="20" t="str">
        <f>IFERROR(VLOOKUP(C38,'10. Свод Перечней'!C:H,3,0),"")</f>
        <v>001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20" t="str">
        <f>IF(LEN(IFERROR(VLOOKUP(C38,'10. Свод Перечней'!C:H,6,0),""))&gt;1,IFERROR(VLOOKUP(C38,'10. Свод Перечней'!C:H,6,0),""),"")</f>
        <v/>
      </c>
    </row>
    <row r="39" spans="1:8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>Перец сладкий свежий</v>
      </c>
      <c r="C39" s="20" t="str">
        <f t="array" ref="C39">IFERROR(INDEX('10. Свод Перечней'!$C$4:$C$529,SMALL(IF("ЗД"='10. Свод Перечней'!$I$4:$Q$529,ROW('10. Свод Перечней'!$C$4:$C$529)-3,""),ROW()-6)),"")</f>
        <v>Перец сладкий тип 1</v>
      </c>
      <c r="D39" s="20" t="str">
        <f>IFERROR(VLOOKUP(C39,'10. Свод Перечней'!C:H,2,0),"")</f>
        <v>01.13.39.190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20" t="str">
        <f>IF(LEN(IFERROR(VLOOKUP(C39,'10. Свод Перечней'!C:H,6,0),""))&gt;1,IFERROR(VLOOKUP(C39,'10. Свод Перечней'!C:H,6,0),""),"")</f>
        <v/>
      </c>
    </row>
    <row r="40" spans="1:8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Морковь столовая свежая</v>
      </c>
      <c r="C40" s="20" t="str">
        <f t="array" ref="C40">IFERROR(INDEX('10. Свод Перечней'!$C$4:$C$529,SMALL(IF("ЗД"='10. Свод Перечней'!$I$4:$Q$529,ROW('10. Свод Перечней'!$C$4:$C$529)-3,""),ROW()-6)),"")</f>
        <v>Морковь столовая тип 1</v>
      </c>
      <c r="D40" s="20" t="str">
        <f>IFERROR(VLOOKUP(C40,'10. Свод Перечней'!C:H,2,0),"")</f>
        <v>01.13.41.110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20" t="str">
        <f>IF(LEN(IFERROR(VLOOKUP(C40,'10. Свод Перечней'!C:H,6,0),""))&gt;1,IFERROR(VLOOKUP(C40,'10. Свод Перечней'!C:H,6,0),""),"")</f>
        <v>01.13.41.110-00000003</v>
      </c>
    </row>
    <row r="41" spans="1:8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Морковь столовая свежая</v>
      </c>
      <c r="C41" s="20" t="str">
        <f t="array" ref="C41">IFERROR(INDEX('10. Свод Перечней'!$C$4:$C$529,SMALL(IF("ЗД"='10. Свод Перечней'!$I$4:$Q$529,ROW('10. Свод Перечней'!$C$4:$C$529)-3,""),ROW()-6)),"")</f>
        <v>Морковь столовая тип 4</v>
      </c>
      <c r="D41" s="20" t="str">
        <f>IFERROR(VLOOKUP(C41,'10. Свод Перечней'!C:H,2,0),"")</f>
        <v>01.13.41.110</v>
      </c>
      <c r="E41" s="20" t="str">
        <f>IFERROR(VLOOKUP(C41,'10. Свод Перечней'!C:H,3,0),"")</f>
        <v>003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20" t="str">
        <f>IF(LEN(IFERROR(VLOOKUP(C41,'10. Свод Перечней'!C:H,6,0),""))&gt;1,IFERROR(VLOOKUP(C41,'10. Свод Перечней'!C:H,6,0),""),"")</f>
        <v>01.13.41.110-00000003</v>
      </c>
    </row>
    <row r="42" spans="1:8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 xml:space="preserve">Репа столовая свежая </v>
      </c>
      <c r="C42" s="20" t="str">
        <f t="array" ref="C42">IFERROR(INDEX('10. Свод Перечней'!$C$4:$C$529,SMALL(IF("ЗД"='10. Свод Перечней'!$I$4:$Q$529,ROW('10. Свод Перечней'!$C$4:$C$529)-3,""),ROW()-6)),"")</f>
        <v>Репа столовая тип 1</v>
      </c>
      <c r="D42" s="20" t="str">
        <f>IFERROR(VLOOKUP(C42,'10. Свод Перечней'!C:H,2,0),"")</f>
        <v>01.13.41.120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2" s="20" t="str">
        <f>IF(LEN(IFERROR(VLOOKUP(C42,'10. Свод Перечней'!C:H,6,0),""))&gt;1,IFERROR(VLOOKUP(C42,'10. Свод Перечней'!C:H,6,0),""),"")</f>
        <v/>
      </c>
    </row>
    <row r="43" spans="1:8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>Репа столовая свежая</v>
      </c>
      <c r="C43" s="20" t="str">
        <f t="array" ref="C43">IFERROR(INDEX('10. Свод Перечней'!$C$4:$C$529,SMALL(IF("ЗД"='10. Свод Перечней'!$I$4:$Q$529,ROW('10. Свод Перечней'!$C$4:$C$529)-3,""),ROW()-6)),"")</f>
        <v>Репа столовая тип 2</v>
      </c>
      <c r="D43" s="20" t="str">
        <f>IFERROR(VLOOKUP(C43,'10. Свод Перечней'!C:H,2,0),"")</f>
        <v>01.13.41.120</v>
      </c>
      <c r="E43" s="20" t="str">
        <f>IFERROR(VLOOKUP(C43,'10. Свод Перечней'!C:H,3,0),"")</f>
        <v>002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3" s="20" t="str">
        <f>IF(LEN(IFERROR(VLOOKUP(C43,'10. Свод Перечней'!C:H,6,0),""))&gt;1,IFERROR(VLOOKUP(C43,'10. Свод Перечней'!C:H,6,0),""),"")</f>
        <v/>
      </c>
    </row>
    <row r="44" spans="1:8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 xml:space="preserve">Брюква свежая столовая </v>
      </c>
      <c r="C44" s="20" t="str">
        <f t="array" ref="C44">IFERROR(INDEX('10. Свод Перечней'!$C$4:$C$529,SMALL(IF("ЗД"='10. Свод Перечней'!$I$4:$Q$529,ROW('10. Свод Перечней'!$C$4:$C$529)-3,""),ROW()-6)),"")</f>
        <v>Брюква столовая тип 1</v>
      </c>
      <c r="D44" s="20" t="str">
        <f>IFERROR(VLOOKUP(C44,'10. Свод Перечней'!C:H,2,0),"")</f>
        <v>01.13.41.130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20" t="str">
        <f>IF(LEN(IFERROR(VLOOKUP(C44,'10. Свод Перечней'!C:H,6,0),""))&gt;1,IFERROR(VLOOKUP(C44,'10. Свод Перечней'!C:H,6,0),""),"")</f>
        <v/>
      </c>
    </row>
    <row r="45" spans="1:8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Чеснок свежий</v>
      </c>
      <c r="C45" s="20" t="str">
        <f t="array" ref="C45">IFERROR(INDEX('10. Свод Перечней'!$C$4:$C$529,SMALL(IF("ЗД"='10. Свод Перечней'!$I$4:$Q$529,ROW('10. Свод Перечней'!$C$4:$C$529)-3,""),ROW()-6)),"")</f>
        <v>Чеснок свежий тип 1</v>
      </c>
      <c r="D45" s="20" t="str">
        <f>IFERROR(VLOOKUP(C45,'10. Свод Перечней'!C:H,2,0),"")</f>
        <v>01.13.42.000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20" t="str">
        <f>IF(LEN(IFERROR(VLOOKUP(C45,'10. Свод Перечней'!C:H,6,0),""))&gt;1,IFERROR(VLOOKUP(C45,'10. Свод Перечней'!C:H,6,0),""),"")</f>
        <v>01.13.42.000-00000003</v>
      </c>
    </row>
    <row r="46" spans="1:8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Чеснок свежий</v>
      </c>
      <c r="C46" s="20" t="str">
        <f t="array" ref="C46">IFERROR(INDEX('10. Свод Перечней'!$C$4:$C$529,SMALL(IF("ЗД"='10. Свод Перечней'!$I$4:$Q$529,ROW('10. Свод Перечней'!$C$4:$C$529)-3,""),ROW()-6)),"")</f>
        <v>Чеснок свежий тип 2</v>
      </c>
      <c r="D46" s="20" t="str">
        <f>IFERROR(VLOOKUP(C46,'10. Свод Перечней'!C:H,2,0),"")</f>
        <v>01.13.42.000</v>
      </c>
      <c r="E46" s="20" t="str">
        <f>IFERROR(VLOOKUP(C46,'10. Свод Перечней'!C:H,3,0),"")</f>
        <v>002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20" t="str">
        <f>IF(LEN(IFERROR(VLOOKUP(C46,'10. Свод Перечней'!C:H,6,0),""))&gt;1,IFERROR(VLOOKUP(C46,'10. Свод Перечней'!C:H,6,0),""),"")</f>
        <v>01.13.42.000-00000002</v>
      </c>
    </row>
    <row r="47" spans="1:8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Лук репчатый свежий</v>
      </c>
      <c r="C47" s="20" t="str">
        <f t="array" ref="C47">IFERROR(INDEX('10. Свод Перечней'!$C$4:$C$529,SMALL(IF("ЗД"='10. Свод Перечней'!$I$4:$Q$529,ROW('10. Свод Перечней'!$C$4:$C$529)-3,""),ROW()-6)),"")</f>
        <v>Лук репчатый тип 1</v>
      </c>
      <c r="D47" s="20" t="str">
        <f>IFERROR(VLOOKUP(C47,'10. Свод Перечней'!C:H,2,0),"")</f>
        <v>01.13.43.110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20" t="str">
        <f>IF(LEN(IFERROR(VLOOKUP(C47,'10. Свод Перечней'!C:H,6,0),""))&gt;1,IFERROR(VLOOKUP(C47,'10. Свод Перечней'!C:H,6,0),""),"")</f>
        <v>01.13.43.110-00000002</v>
      </c>
    </row>
    <row r="48" spans="1:8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Лук репчатый свежий**</v>
      </c>
      <c r="C48" s="20" t="str">
        <f t="array" ref="C48">IFERROR(INDEX('10. Свод Перечней'!$C$4:$C$529,SMALL(IF("ЗД"='10. Свод Перечней'!$I$4:$Q$529,ROW('10. Свод Перечней'!$C$4:$C$529)-3,""),ROW()-6)),"")</f>
        <v>Лук репчатый тип 2</v>
      </c>
      <c r="D48" s="20" t="str">
        <f>IFERROR(VLOOKUP(C48,'10. Свод Перечней'!C:H,2,0),"")</f>
        <v>01.13.43.110</v>
      </c>
      <c r="E48" s="20" t="str">
        <f>IFERROR(VLOOKUP(C48,'10. Свод Перечней'!C:H,3,0),"")</f>
        <v>002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20" t="str">
        <f>IF(LEN(IFERROR(VLOOKUP(C48,'10. Свод Перечней'!C:H,6,0),""))&gt;1,IFERROR(VLOOKUP(C48,'10. Свод Перечней'!C:H,6,0),""),"")</f>
        <v>01.13.43.110-00000002</v>
      </c>
    </row>
    <row r="49" spans="1:8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Лук порей свежий</v>
      </c>
      <c r="C49" s="20" t="str">
        <f t="array" ref="C49">IFERROR(INDEX('10. Свод Перечней'!$C$4:$C$529,SMALL(IF("ЗД"='10. Свод Перечней'!$I$4:$Q$529,ROW('10. Свод Перечней'!$C$4:$C$529)-3,""),ROW()-6)),"")</f>
        <v>Лук порей тип 1</v>
      </c>
      <c r="D49" s="20" t="str">
        <f>IFERROR(VLOOKUP(C49,'10. Свод Перечней'!C:H,2,0),"")</f>
        <v>01.13.44.000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20" t="str">
        <f>IF(LEN(IFERROR(VLOOKUP(C49,'10. Свод Перечней'!C:H,6,0),""))&gt;1,IFERROR(VLOOKUP(C49,'10. Свод Перечней'!C:H,6,0),""),"")</f>
        <v/>
      </c>
    </row>
    <row r="50" spans="1:8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Лук зелёный свежий</v>
      </c>
      <c r="C50" s="20" t="str">
        <f t="array" ref="C50">IFERROR(INDEX('10. Свод Перечней'!$C$4:$C$529,SMALL(IF("ЗД"='10. Свод Перечней'!$I$4:$Q$529,ROW('10. Свод Перечней'!$C$4:$C$529)-3,""),ROW()-6)),"")</f>
        <v>Лук свежий зеленый тип 1</v>
      </c>
      <c r="D50" s="20" t="str">
        <f>IFERROR(VLOOKUP(C50,'10. Свод Перечней'!C:H,2,0),"")</f>
        <v>01.13.43.190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50" s="20" t="str">
        <f>IF(LEN(IFERROR(VLOOKUP(C50,'10. Свод Перечней'!C:H,6,0),""))&gt;1,IFERROR(VLOOKUP(C50,'10. Свод Перечней'!C:H,6,0),""),"")</f>
        <v>01.13.43.190-00000002</v>
      </c>
    </row>
    <row r="51" spans="1:8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>Свекла столовая свежая</v>
      </c>
      <c r="C51" s="20" t="str">
        <f t="array" ref="C51">IFERROR(INDEX('10. Свод Перечней'!$C$4:$C$529,SMALL(IF("ЗД"='10. Свод Перечней'!$I$4:$Q$529,ROW('10. Свод Перечней'!$C$4:$C$529)-3,""),ROW()-6)),"")</f>
        <v>Свекла столовая тип 1</v>
      </c>
      <c r="D51" s="20" t="str">
        <f>IFERROR(VLOOKUP(C51,'10. Свод Перечней'!C:H,2,0),"")</f>
        <v>01.13.49.110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20" t="str">
        <f>IF(LEN(IFERROR(VLOOKUP(C51,'10. Свод Перечней'!C:H,6,0),""))&gt;1,IFERROR(VLOOKUP(C51,'10. Свод Перечней'!C:H,6,0),""),"")</f>
        <v>01.13.49.110-00000003</v>
      </c>
    </row>
    <row r="52" spans="1:8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>Свекла столовая свежая</v>
      </c>
      <c r="C52" s="20" t="str">
        <f t="array" ref="C52">IFERROR(INDEX('10. Свод Перечней'!$C$4:$C$529,SMALL(IF("ЗД"='10. Свод Перечней'!$I$4:$Q$529,ROW('10. Свод Перечней'!$C$4:$C$529)-3,""),ROW()-6)),"")</f>
        <v>Свекла столовая тип 2</v>
      </c>
      <c r="D52" s="20" t="str">
        <f>IFERROR(VLOOKUP(C52,'10. Свод Перечней'!C:H,2,0),"")</f>
        <v>01.13.49.110</v>
      </c>
      <c r="E52" s="20" t="str">
        <f>IFERROR(VLOOKUP(C52,'10. Свод Перечней'!C:H,3,0),"")</f>
        <v>002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20" t="str">
        <f>IF(LEN(IFERROR(VLOOKUP(C52,'10. Свод Перечней'!C:H,6,0),""))&gt;1,IFERROR(VLOOKUP(C52,'10. Свод Перечней'!C:H,6,0),""),"")</f>
        <v>01.13.49.110-00000003</v>
      </c>
    </row>
    <row r="53" spans="1:8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Сельдерей свежий корневой</v>
      </c>
      <c r="C53" s="20" t="str">
        <f t="array" ref="C53">IFERROR(INDEX('10. Свод Перечней'!$C$4:$C$529,SMALL(IF("ЗД"='10. Свод Перечней'!$I$4:$Q$529,ROW('10. Свод Перечней'!$C$4:$C$529)-3,""),ROW()-6)),"")</f>
        <v>Сельдерей тип 3</v>
      </c>
      <c r="D53" s="20" t="str">
        <f>IFERROR(VLOOKUP(C53,'10. Свод Перечней'!C:H,2,0),"")</f>
        <v>01.13.49.190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53" s="20" t="str">
        <f>IF(LEN(IFERROR(VLOOKUP(C53,'10. Свод Перечней'!C:H,6,0),""))&gt;1,IFERROR(VLOOKUP(C53,'10. Свод Перечней'!C:H,6,0),""),"")</f>
        <v/>
      </c>
    </row>
    <row r="54" spans="1:8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Картофель продовольственный ранний (поступающий в продажу сразу после сбора до 01 сентября)</v>
      </c>
      <c r="C54" s="20" t="str">
        <f t="array" ref="C54">IFERROR(INDEX('10. Свод Перечней'!$C$4:$C$529,SMALL(IF("ЗД"='10. Свод Перечней'!$I$4:$Q$529,ROW('10. Свод Перечней'!$C$4:$C$529)-3,""),ROW()-6)),"")</f>
        <v>Картофель продовольственный тип 1</v>
      </c>
      <c r="D54" s="20" t="str">
        <f>IFERROR(VLOOKUP(C54,'10. Свод Перечней'!C:H,2,0),"")</f>
        <v>01.13.51.110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4" s="20" t="str">
        <f>IF(LEN(IFERROR(VLOOKUP(C54,'10. Свод Перечней'!C:H,6,0),""))&gt;1,IFERROR(VLOOKUP(C54,'10. Свод Перечней'!C:H,6,0),""),"")</f>
        <v>01.13.51.000-00000002</v>
      </c>
    </row>
    <row r="55" spans="1:8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Картофель продовольственный поздний (поступающий в продажу с 01 сентября)</v>
      </c>
      <c r="C55" s="20" t="str">
        <f t="array" ref="C55">IFERROR(INDEX('10. Свод Перечней'!$C$4:$C$529,SMALL(IF("ЗД"='10. Свод Перечней'!$I$4:$Q$529,ROW('10. Свод Перечней'!$C$4:$C$529)-3,""),ROW()-6)),"")</f>
        <v>Картофель продовольственный тип 2</v>
      </c>
      <c r="D55" s="20" t="str">
        <f>IFERROR(VLOOKUP(C55,'10. Свод Перечней'!C:H,2,0),"")</f>
        <v>01.13.51.120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5" s="20" t="str">
        <f>IF(LEN(IFERROR(VLOOKUP(C55,'10. Свод Перечней'!C:H,6,0),""))&gt;1,IFERROR(VLOOKUP(C55,'10. Свод Перечней'!C:H,6,0),""),"")</f>
        <v>01.13.51.000-00000002</v>
      </c>
    </row>
    <row r="56" spans="1:8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Картофель свежий очищенный**</v>
      </c>
      <c r="C56" s="20" t="str">
        <f t="array" ref="C56">IFERROR(INDEX('10. Свод Перечней'!$C$4:$C$529,SMALL(IF("ЗД"='10. Свод Перечней'!$I$4:$Q$529,ROW('10. Свод Перечней'!$C$4:$C$529)-3,""),ROW()-6)),"")</f>
        <v>Картофель продовольственный тип 3</v>
      </c>
      <c r="D56" s="20" t="str">
        <f>IFERROR(VLOOKUP(C56,'10. Свод Перечней'!C:H,2,0),"")</f>
        <v>01.13.90.000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6" s="20" t="str">
        <f>IF(LEN(IFERROR(VLOOKUP(C56,'10. Свод Перечней'!C:H,6,0),""))&gt;1,IFERROR(VLOOKUP(C56,'10. Свод Перечней'!C:H,6,0),""),"")</f>
        <v>01.13.51.000-00000002</v>
      </c>
    </row>
    <row r="57" spans="1:8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 xml:space="preserve">Виноград свежий столовый </v>
      </c>
      <c r="C57" s="20" t="str">
        <f t="array" ref="C57">IFERROR(INDEX('10. Свод Перечней'!$C$4:$C$529,SMALL(IF("ЗД"='10. Свод Перечней'!$I$4:$Q$529,ROW('10. Свод Перечней'!$C$4:$C$529)-3,""),ROW()-6)),"")</f>
        <v>Виноград столовый свежий тип 1</v>
      </c>
      <c r="D57" s="20" t="str">
        <f>IFERROR(VLOOKUP(C57,'10. Свод Перечней'!C:H,2,0),"")</f>
        <v>01.21.11.000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7" s="20" t="str">
        <f>IF(LEN(IFERROR(VLOOKUP(C57,'10. Свод Перечней'!C:H,6,0),""))&gt;1,IFERROR(VLOOKUP(C57,'10. Свод Перечней'!C:H,6,0),""),"")</f>
        <v>01.21.11.000-00000002</v>
      </c>
    </row>
    <row r="58" spans="1:8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 xml:space="preserve">Бананы свежие весовые </v>
      </c>
      <c r="C58" s="20" t="str">
        <f t="array" ref="C58">IFERROR(INDEX('10. Свод Перечней'!$C$4:$C$529,SMALL(IF("ЗД"='10. Свод Перечней'!$I$4:$Q$529,ROW('10. Свод Перечней'!$C$4:$C$529)-3,""),ROW()-6)),"")</f>
        <v>Бананы тип 1</v>
      </c>
      <c r="D58" s="20" t="str">
        <f>IFERROR(VLOOKUP(C58,'10. Свод Перечней'!C:H,2,0),"")</f>
        <v>01.22.12.000</v>
      </c>
      <c r="E58" s="20" t="str">
        <f>IFERROR(VLOOKUP(C58,'10. Свод Перечней'!C:H,3,0),"")</f>
        <v>001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8" s="20" t="str">
        <f>IF(LEN(IFERROR(VLOOKUP(C58,'10. Свод Перечней'!C:H,6,0),""))&gt;1,IFERROR(VLOOKUP(C58,'10. Свод Перечней'!C:H,6,0),""),"")</f>
        <v>01.22.12.000-00000002</v>
      </c>
    </row>
    <row r="59" spans="1:8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Лимоны свежие</v>
      </c>
      <c r="C59" s="20" t="str">
        <f t="array" ref="C59">IFERROR(INDEX('10. Свод Перечней'!$C$4:$C$529,SMALL(IF("ЗД"='10. Свод Перечней'!$I$4:$Q$529,ROW('10. Свод Перечней'!$C$4:$C$529)-3,""),ROW()-6)),"")</f>
        <v>Лимоны тип 1</v>
      </c>
      <c r="D59" s="20" t="str">
        <f>IFERROR(VLOOKUP(C59,'10. Свод Перечней'!C:H,2,0),"")</f>
        <v>01.23.12.000</v>
      </c>
      <c r="E59" s="20" t="str">
        <f>IFERROR(VLOOKUP(C59,'10. Свод Перечней'!C:H,3,0),"")</f>
        <v>001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9" s="20" t="str">
        <f>IF(LEN(IFERROR(VLOOKUP(C59,'10. Свод Перечней'!C:H,6,0),""))&gt;1,IFERROR(VLOOKUP(C59,'10. Свод Перечней'!C:H,6,0),""),"")</f>
        <v>01.23.12.000-00000002</v>
      </c>
    </row>
    <row r="60" spans="1:8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>Лимоны свежие</v>
      </c>
      <c r="C60" s="20" t="str">
        <f t="array" ref="C60">IFERROR(INDEX('10. Свод Перечней'!$C$4:$C$529,SMALL(IF("ЗД"='10. Свод Перечней'!$I$4:$Q$529,ROW('10. Свод Перечней'!$C$4:$C$529)-3,""),ROW()-6)),"")</f>
        <v>Лимоны тип 2</v>
      </c>
      <c r="D60" s="20" t="str">
        <f>IFERROR(VLOOKUP(C60,'10. Свод Перечней'!C:H,2,0),"")</f>
        <v>01.23.12.000</v>
      </c>
      <c r="E60" s="20" t="str">
        <f>IFERROR(VLOOKUP(C60,'10. Свод Перечней'!C:H,3,0),"")</f>
        <v>002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20" t="str">
        <f>IF(LEN(IFERROR(VLOOKUP(C60,'10. Свод Перечней'!C:H,6,0),""))&gt;1,IFERROR(VLOOKUP(C60,'10. Свод Перечней'!C:H,6,0),""),"")</f>
        <v>01.23.12.000-00000003</v>
      </c>
    </row>
    <row r="61" spans="1:8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>Апельсины свежие</v>
      </c>
      <c r="C61" s="20" t="str">
        <f t="array" ref="C61">IFERROR(INDEX('10. Свод Перечней'!$C$4:$C$529,SMALL(IF("ЗД"='10. Свод Перечней'!$I$4:$Q$529,ROW('10. Свод Перечней'!$C$4:$C$529)-3,""),ROW()-6)),"")</f>
        <v>Апельсины тип 1</v>
      </c>
      <c r="D61" s="20" t="str">
        <f>IFERROR(VLOOKUP(C61,'10. Свод Перечней'!C:H,2,0),"")</f>
        <v>01.23.13.000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20" t="str">
        <f>IF(LEN(IFERROR(VLOOKUP(C61,'10. Свод Перечней'!C:H,6,0),""))&gt;1,IFERROR(VLOOKUP(C61,'10. Свод Перечней'!C:H,6,0),""),"")</f>
        <v>01.23.13.000-00000002</v>
      </c>
    </row>
    <row r="62" spans="1:8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>Апельсины свежие</v>
      </c>
      <c r="C62" s="20" t="str">
        <f t="array" ref="C62">IFERROR(INDEX('10. Свод Перечней'!$C$4:$C$529,SMALL(IF("ЗД"='10. Свод Перечней'!$I$4:$Q$529,ROW('10. Свод Перечней'!$C$4:$C$529)-3,""),ROW()-6)),"")</f>
        <v>Апельсины тип 2</v>
      </c>
      <c r="D62" s="20" t="str">
        <f>IFERROR(VLOOKUP(C62,'10. Свод Перечней'!C:H,2,0),"")</f>
        <v>01.23.13.000</v>
      </c>
      <c r="E62" s="20" t="str">
        <f>IFERROR(VLOOKUP(C62,'10. Свод Перечней'!C:H,3,0),"")</f>
        <v>002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20" t="str">
        <f>IF(LEN(IFERROR(VLOOKUP(C62,'10. Свод Перечней'!C:H,6,0),""))&gt;1,IFERROR(VLOOKUP(C62,'10. Свод Перечней'!C:H,6,0),""),"")</f>
        <v>01.23.13.000-00000003</v>
      </c>
    </row>
    <row r="63" spans="1:8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Мандарины свежие</v>
      </c>
      <c r="C63" s="20" t="str">
        <f t="array" ref="C63">IFERROR(INDEX('10. Свод Перечней'!$C$4:$C$529,SMALL(IF("ЗД"='10. Свод Перечней'!$I$4:$Q$529,ROW('10. Свод Перечней'!$C$4:$C$529)-3,""),ROW()-6)),"")</f>
        <v>Мандарины тип 1</v>
      </c>
      <c r="D63" s="20" t="str">
        <f>IFERROR(VLOOKUP(C63,'10. Свод Перечней'!C:H,2,0),"")</f>
        <v>01.23.14.000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20" t="str">
        <f>IF(LEN(IFERROR(VLOOKUP(C63,'10. Свод Перечней'!C:H,6,0),""))&gt;1,IFERROR(VLOOKUP(C63,'10. Свод Перечней'!C:H,6,0),""),"")</f>
        <v>01.23.14.000-00000002</v>
      </c>
    </row>
    <row r="64" spans="1:8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Мандарины свежие</v>
      </c>
      <c r="C64" s="20" t="str">
        <f t="array" ref="C64">IFERROR(INDEX('10. Свод Перечней'!$C$4:$C$529,SMALL(IF("ЗД"='10. Свод Перечней'!$I$4:$Q$529,ROW('10. Свод Перечней'!$C$4:$C$529)-3,""),ROW()-6)),"")</f>
        <v>Мандарины тип 2</v>
      </c>
      <c r="D64" s="20" t="str">
        <f>IFERROR(VLOOKUP(C64,'10. Свод Перечней'!C:H,2,0),"")</f>
        <v>01.23.14.000</v>
      </c>
      <c r="E64" s="20" t="str">
        <f>IFERROR(VLOOKUP(C64,'10. Свод Перечней'!C:H,3,0),"")</f>
        <v>002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20" t="str">
        <f>IF(LEN(IFERROR(VLOOKUP(C64,'10. Свод Перечней'!C:H,6,0),""))&gt;1,IFERROR(VLOOKUP(C64,'10. Свод Перечней'!C:H,6,0),""),"")</f>
        <v>01.23.14.000-00000003</v>
      </c>
    </row>
    <row r="65" spans="1:8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Яблоки свежие</v>
      </c>
      <c r="C65" s="20" t="str">
        <f t="array" ref="C65">IFERROR(INDEX('10. Свод Перечней'!$C$4:$C$529,SMALL(IF("ЗД"='10. Свод Перечней'!$I$4:$Q$529,ROW('10. Свод Перечней'!$C$4:$C$529)-3,""),ROW()-6)),"")</f>
        <v>Яблоки тип 3</v>
      </c>
      <c r="D65" s="20" t="str">
        <f>IFERROR(VLOOKUP(C65,'10. Свод Перечней'!C:H,2,0),"")</f>
        <v>01.24.10.000</v>
      </c>
      <c r="E65" s="20" t="str">
        <f>IFERROR(VLOOKUP(C65,'10. Свод Перечней'!C:H,3,0),"")</f>
        <v>003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5" s="20" t="str">
        <f>IF(LEN(IFERROR(VLOOKUP(C65,'10. Свод Перечней'!C:H,6,0),""))&gt;1,IFERROR(VLOOKUP(C65,'10. Свод Перечней'!C:H,6,0),""),"")</f>
        <v>01.24.10.000-00000001</v>
      </c>
    </row>
    <row r="66" spans="1:8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Яблоки свежие</v>
      </c>
      <c r="C66" s="20" t="str">
        <f t="array" ref="C66">IFERROR(INDEX('10. Свод Перечней'!$C$4:$C$529,SMALL(IF("ЗД"='10. Свод Перечней'!$I$4:$Q$529,ROW('10. Свод Перечней'!$C$4:$C$529)-3,""),ROW()-6)),"")</f>
        <v>Яблоки тип 4</v>
      </c>
      <c r="D66" s="20" t="str">
        <f>IFERROR(VLOOKUP(C66,'10. Свод Перечней'!C:H,2,0),"")</f>
        <v>01.24.10.000</v>
      </c>
      <c r="E66" s="20" t="str">
        <f>IFERROR(VLOOKUP(C66,'10. Свод Перечней'!C:H,3,0),"")</f>
        <v>004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6" s="20" t="str">
        <f>IF(LEN(IFERROR(VLOOKUP(C66,'10. Свод Перечней'!C:H,6,0),""))&gt;1,IFERROR(VLOOKUP(C66,'10. Свод Перечней'!C:H,6,0),""),"")</f>
        <v>01.24.10.000-00000002</v>
      </c>
    </row>
    <row r="67" spans="1:8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 xml:space="preserve">Груши свежие поздних сроков созревания </v>
      </c>
      <c r="C67" s="20" t="str">
        <f t="array" ref="C67">IFERROR(INDEX('10. Свод Перечней'!$C$4:$C$529,SMALL(IF("ЗД"='10. Свод Перечней'!$I$4:$Q$529,ROW('10. Свод Перечней'!$C$4:$C$529)-3,""),ROW()-6)),"")</f>
        <v>Груши тип 1</v>
      </c>
      <c r="D67" s="20" t="str">
        <f>IFERROR(VLOOKUP(C67,'10. Свод Перечней'!C:H,2,0),"")</f>
        <v>01.24.21.000</v>
      </c>
      <c r="E67" s="20" t="str">
        <f>IFERROR(VLOOKUP(C67,'10. Свод Перечней'!C:H,3,0),"")</f>
        <v>001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7" s="20" t="str">
        <f>IF(LEN(IFERROR(VLOOKUP(C67,'10. Свод Перечней'!C:H,6,0),""))&gt;1,IFERROR(VLOOKUP(C67,'10. Свод Перечней'!C:H,6,0),""),"")</f>
        <v>01.24.21.000-00000002</v>
      </c>
    </row>
    <row r="68" spans="1:8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 xml:space="preserve">Груши свежие ранних сроков созревания </v>
      </c>
      <c r="C68" s="20" t="str">
        <f t="array" ref="C68">IFERROR(INDEX('10. Свод Перечней'!$C$4:$C$529,SMALL(IF("ЗД"='10. Свод Перечней'!$I$4:$Q$529,ROW('10. Свод Перечней'!$C$4:$C$529)-3,""),ROW()-6)),"")</f>
        <v>Груши тип 2</v>
      </c>
      <c r="D68" s="20" t="str">
        <f>IFERROR(VLOOKUP(C68,'10. Свод Перечней'!C:H,2,0),"")</f>
        <v>01.24.21.000</v>
      </c>
      <c r="E68" s="20" t="str">
        <f>IFERROR(VLOOKUP(C68,'10. Свод Перечней'!C:H,3,0),"")</f>
        <v>002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8" s="20" t="str">
        <f>IF(LEN(IFERROR(VLOOKUP(C68,'10. Свод Перечней'!C:H,6,0),""))&gt;1,IFERROR(VLOOKUP(C68,'10. Свод Перечней'!C:H,6,0),""),"")</f>
        <v>01.24.21.000-00000002</v>
      </c>
    </row>
    <row r="69" spans="1:8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>Абрикосы свежие</v>
      </c>
      <c r="C69" s="20" t="str">
        <f t="array" ref="C69">IFERROR(INDEX('10. Свод Перечней'!$C$4:$C$529,SMALL(IF("ЗД"='10. Свод Перечней'!$I$4:$Q$529,ROW('10. Свод Перечней'!$C$4:$C$529)-3,""),ROW()-6)),"")</f>
        <v>Абрикосы тип 1</v>
      </c>
      <c r="D69" s="20" t="str">
        <f>IFERROR(VLOOKUP(C69,'10. Свод Перечней'!C:H,2,0),"")</f>
        <v>01.24.23.000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9" s="20" t="str">
        <f>IF(LEN(IFERROR(VLOOKUP(C69,'10. Свод Перечней'!C:H,6,0),""))&gt;1,IFERROR(VLOOKUP(C69,'10. Свод Перечней'!C:H,6,0),""),"")</f>
        <v>01.24.23.000-00000002</v>
      </c>
    </row>
    <row r="70" spans="1:8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>Вишня свежая</v>
      </c>
      <c r="C70" s="20" t="str">
        <f t="array" ref="C70">IFERROR(INDEX('10. Свод Перечней'!$C$4:$C$529,SMALL(IF("ЗД"='10. Свод Перечней'!$I$4:$Q$529,ROW('10. Свод Перечней'!$C$4:$C$529)-3,""),ROW()-6)),"")</f>
        <v>Вишня тип 1</v>
      </c>
      <c r="D70" s="20" t="str">
        <f>IFERROR(VLOOKUP(C70,'10. Свод Перечней'!C:H,2,0),"")</f>
        <v>01.24.24.000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0" s="20" t="str">
        <f>IF(LEN(IFERROR(VLOOKUP(C70,'10. Свод Перечней'!C:H,6,0),""))&gt;1,IFERROR(VLOOKUP(C70,'10. Свод Перечней'!C:H,6,0),""),"")</f>
        <v/>
      </c>
    </row>
    <row r="71" spans="1:8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Персики свежие</v>
      </c>
      <c r="C71" s="20" t="str">
        <f t="array" ref="C71">IFERROR(INDEX('10. Свод Перечней'!$C$4:$C$529,SMALL(IF("ЗД"='10. Свод Перечней'!$I$4:$Q$529,ROW('10. Свод Перечней'!$C$4:$C$529)-3,""),ROW()-6)),"")</f>
        <v>Персики тип 1</v>
      </c>
      <c r="D71" s="20" t="str">
        <f>IFERROR(VLOOKUP(C71,'10. Свод Перечней'!C:H,2,0),"")</f>
        <v>01.24.25.000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1" s="20" t="str">
        <f>IF(LEN(IFERROR(VLOOKUP(C71,'10. Свод Перечней'!C:H,6,0),""))&gt;1,IFERROR(VLOOKUP(C71,'10. Свод Перечней'!C:H,6,0),""),"")</f>
        <v>01.24.25.000-00000001</v>
      </c>
    </row>
    <row r="72" spans="1:8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Персики свежие</v>
      </c>
      <c r="C72" s="20" t="str">
        <f t="array" ref="C72">IFERROR(INDEX('10. Свод Перечней'!$C$4:$C$529,SMALL(IF("ЗД"='10. Свод Перечней'!$I$4:$Q$529,ROW('10. Свод Перечней'!$C$4:$C$529)-3,""),ROW()-6)),"")</f>
        <v>Персики тип 2</v>
      </c>
      <c r="D72" s="20" t="str">
        <f>IFERROR(VLOOKUP(C72,'10. Свод Перечней'!C:H,2,0),"")</f>
        <v>01.24.25.000</v>
      </c>
      <c r="E72" s="20" t="str">
        <f>IFERROR(VLOOKUP(C72,'10. Свод Перечней'!C:H,3,0),"")</f>
        <v>002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2" s="20" t="str">
        <f>IF(LEN(IFERROR(VLOOKUP(C72,'10. Свод Перечней'!C:H,6,0),""))&gt;1,IFERROR(VLOOKUP(C72,'10. Свод Перечней'!C:H,6,0),""),"")</f>
        <v>01.24.25.000-00000003</v>
      </c>
    </row>
    <row r="73" spans="1:8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Сливы свежие</v>
      </c>
      <c r="C73" s="20" t="str">
        <f t="array" ref="C73">IFERROR(INDEX('10. Свод Перечней'!$C$4:$C$529,SMALL(IF("ЗД"='10. Свод Перечней'!$I$4:$Q$529,ROW('10. Свод Перечней'!$C$4:$C$529)-3,""),ROW()-6)),"")</f>
        <v>Сливы тип 1</v>
      </c>
      <c r="D73" s="20" t="str">
        <f>IFERROR(VLOOKUP(C73,'10. Свод Перечней'!C:H,2,0),"")</f>
        <v>01.24.27.000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3" s="20" t="str">
        <f>IF(LEN(IFERROR(VLOOKUP(C73,'10. Свод Перечней'!C:H,6,0),""))&gt;1,IFERROR(VLOOKUP(C73,'10. Свод Перечней'!C:H,6,0),""),"")</f>
        <v>01.24.27.000-00000003, 01.24.27.000-00000006</v>
      </c>
    </row>
    <row r="74" spans="1:8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Сливы свежие</v>
      </c>
      <c r="C74" s="20" t="str">
        <f t="array" ref="C74">IFERROR(INDEX('10. Свод Перечней'!$C$4:$C$529,SMALL(IF("ЗД"='10. Свод Перечней'!$I$4:$Q$529,ROW('10. Свод Перечней'!$C$4:$C$529)-3,""),ROW()-6)),"")</f>
        <v>Сливы тип 2</v>
      </c>
      <c r="D74" s="20" t="str">
        <f>IFERROR(VLOOKUP(C74,'10. Свод Перечней'!C:H,2,0),"")</f>
        <v>01.24.27.000</v>
      </c>
      <c r="E74" s="20" t="str">
        <f>IFERROR(VLOOKUP(C74,'10. Свод Перечней'!C:H,3,0),"")</f>
        <v>002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4" s="20" t="str">
        <f>IF(LEN(IFERROR(VLOOKUP(C74,'10. Свод Перечней'!C:H,6,0),""))&gt;1,IFERROR(VLOOKUP(C74,'10. Свод Перечней'!C:H,6,0),""),"")</f>
        <v>01.24.27.000-00000002, 01.24.27.000-00000005</v>
      </c>
    </row>
    <row r="75" spans="1:8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>Черешня свежая</v>
      </c>
      <c r="C75" s="20" t="str">
        <f t="array" ref="C75">IFERROR(INDEX('10. Свод Перечней'!$C$4:$C$529,SMALL(IF("ЗД"='10. Свод Перечней'!$I$4:$Q$529,ROW('10. Свод Перечней'!$C$4:$C$529)-3,""),ROW()-6)),"")</f>
        <v>Черешня тип 2</v>
      </c>
      <c r="D75" s="20" t="str">
        <f>IFERROR(VLOOKUP(C75,'10. Свод Перечней'!C:H,2,0),"")</f>
        <v>01.24.29.110</v>
      </c>
      <c r="E75" s="20" t="str">
        <f>IFERROR(VLOOKUP(C75,'10. Свод Перечней'!C:H,3,0),"")</f>
        <v>001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20" t="str">
        <f>IF(LEN(IFERROR(VLOOKUP(C75,'10. Свод Перечней'!C:H,6,0),""))&gt;1,IFERROR(VLOOKUP(C75,'10. Свод Перечней'!C:H,6,0),""),"")</f>
        <v/>
      </c>
    </row>
    <row r="76" spans="1:8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>Киви</v>
      </c>
      <c r="C76" s="20" t="str">
        <f t="array" ref="C76">IFERROR(INDEX('10. Свод Перечней'!$C$4:$C$529,SMALL(IF("ЗД"='10. Свод Перечней'!$I$4:$Q$529,ROW('10. Свод Перечней'!$C$4:$C$529)-3,""),ROW()-6)),"")</f>
        <v>Киви тип 1</v>
      </c>
      <c r="D76" s="20" t="str">
        <f>IFERROR(VLOOKUP(C76,'10. Свод Перечней'!C:H,2,0),"")</f>
        <v>01.25.11.000</v>
      </c>
      <c r="E76" s="20" t="str">
        <f>IFERROR(VLOOKUP(C76,'10. Свод Перечней'!C:H,3,0),"")</f>
        <v>001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6" s="20" t="str">
        <f>IF(LEN(IFERROR(VLOOKUP(C76,'10. Свод Перечней'!C:H,6,0),""))&gt;1,IFERROR(VLOOKUP(C76,'10. Свод Перечней'!C:H,6,0),""),"")</f>
        <v>01.25.11.000-00000003</v>
      </c>
    </row>
    <row r="77" spans="1:8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Клюква свежая</v>
      </c>
      <c r="C77" s="20" t="str">
        <f t="array" ref="C77">IFERROR(INDEX('10. Свод Перечней'!$C$4:$C$529,SMALL(IF("ЗД"='10. Свод Перечней'!$I$4:$Q$529,ROW('10. Свод Перечней'!$C$4:$C$529)-3,""),ROW()-6)),"")</f>
        <v>Клюква тип 1</v>
      </c>
      <c r="D77" s="20" t="str">
        <f>IFERROR(VLOOKUP(C77,'10. Свод Перечней'!C:H,2,0),"")</f>
        <v>01.25.19.150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7" s="20" t="str">
        <f>IF(LEN(IFERROR(VLOOKUP(C77,'10. Свод Перечней'!C:H,6,0),""))&gt;1,IFERROR(VLOOKUP(C77,'10. Свод Перечней'!C:H,6,0),""),"")</f>
        <v/>
      </c>
    </row>
    <row r="78" spans="1:8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Брусника свежая</v>
      </c>
      <c r="C78" s="20" t="str">
        <f t="array" ref="C78">IFERROR(INDEX('10. Свод Перечней'!$C$4:$C$529,SMALL(IF("ЗД"='10. Свод Перечней'!$I$4:$Q$529,ROW('10. Свод Перечней'!$C$4:$C$529)-3,""),ROW()-6)),"")</f>
        <v>Брусника тип 2</v>
      </c>
      <c r="D78" s="20" t="str">
        <f>IFERROR(VLOOKUP(C78,'10. Свод Перечней'!C:H,2,0),"")</f>
        <v>01.25.19.160</v>
      </c>
      <c r="E78" s="20" t="str">
        <f>IFERROR(VLOOKUP(C78,'10. Свод Перечней'!C:H,3,0),"")</f>
        <v>001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8" s="20" t="str">
        <f>IF(LEN(IFERROR(VLOOKUP(C78,'10. Свод Перечней'!C:H,6,0),""))&gt;1,IFERROR(VLOOKUP(C78,'10. Свод Перечней'!C:H,6,0),""),"")</f>
        <v/>
      </c>
    </row>
    <row r="79" spans="1:8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 xml:space="preserve">Плоды шиповника сушеные </v>
      </c>
      <c r="C79" s="20" t="str">
        <f t="array" ref="C79">IFERROR(INDEX('10. Свод Перечней'!$C$4:$C$529,SMALL(IF("ЗД"='10. Свод Перечней'!$I$4:$Q$529,ROW('10. Свод Перечней'!$C$4:$C$529)-3,""),ROW()-6)),"")</f>
        <v>Ягоды сушеные тип 1</v>
      </c>
      <c r="D79" s="20" t="str">
        <f>IFERROR(VLOOKUP(C79,'10. Свод Перечней'!C:H,2,0),"")</f>
        <v>01.25.19.190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9" s="20" t="str">
        <f>IF(LEN(IFERROR(VLOOKUP(C79,'10. Свод Перечней'!C:H,6,0),""))&gt;1,IFERROR(VLOOKUP(C79,'10. Свод Перечней'!C:H,6,0),""),"")</f>
        <v>01.25.19.190-00000010</v>
      </c>
    </row>
    <row r="80" spans="1:8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 xml:space="preserve">Плоды шиповника сушеные </v>
      </c>
      <c r="C80" s="20" t="str">
        <f t="array" ref="C80">IFERROR(INDEX('10. Свод Перечней'!$C$4:$C$529,SMALL(IF("ЗД"='10. Свод Перечней'!$I$4:$Q$529,ROW('10. Свод Перечней'!$C$4:$C$529)-3,""),ROW()-6)),"")</f>
        <v>Ягоды сушеные тип 2</v>
      </c>
      <c r="D80" s="20" t="str">
        <f>IFERROR(VLOOKUP(C80,'10. Свод Перечней'!C:H,2,0),"")</f>
        <v>01.25.19.190</v>
      </c>
      <c r="E80" s="20" t="str">
        <f>IFERROR(VLOOKUP(C80,'10. Свод Перечней'!C:H,3,0),"")</f>
        <v>002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0" s="20" t="str">
        <f>IF(LEN(IFERROR(VLOOKUP(C80,'10. Свод Перечней'!C:H,6,0),""))&gt;1,IFERROR(VLOOKUP(C80,'10. Свод Перечней'!C:H,6,0),""),"")</f>
        <v>01.25.19.190-00000010</v>
      </c>
    </row>
    <row r="81" spans="1:8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Яйцо куриное пищевое столовое</v>
      </c>
      <c r="C81" s="20" t="str">
        <f t="array" ref="C81">IFERROR(INDEX('10. Свод Перечней'!$C$4:$C$529,SMALL(IF("ЗД"='10. Свод Перечней'!$I$4:$Q$529,ROW('10. Свод Перечней'!$C$4:$C$529)-3,""),ROW()-6)),"")</f>
        <v>Яйца куриные в скорлупе свежие тип 1</v>
      </c>
      <c r="D81" s="20" t="str">
        <f>IFERROR(VLOOKUP(C81,'10. Свод Перечней'!C:H,2,0),"")</f>
        <v>01.47.21.000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ШТ</v>
      </c>
      <c r="G81" s="9" t="str">
        <f>IFERROR(VLOOKUP(C81,'10.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1" s="20" t="str">
        <f>IF(LEN(IFERROR(VLOOKUP(C81,'10. Свод Перечней'!C:H,6,0),""))&gt;1,IFERROR(VLOOKUP(C81,'10. Свод Перечней'!C:H,6,0),""),"")</f>
        <v>01.47.21.000-00000014</v>
      </c>
    </row>
    <row r="82" spans="1:8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Яйцо куриное пищевое диетическое</v>
      </c>
      <c r="C82" s="20" t="str">
        <f t="array" ref="C82">IFERROR(INDEX('10. Свод Перечней'!$C$4:$C$529,SMALL(IF("ЗД"='10. Свод Перечней'!$I$4:$Q$529,ROW('10. Свод Перечней'!$C$4:$C$529)-3,""),ROW()-6)),"")</f>
        <v>Яйца куриные в скорлупе свежие тип 2</v>
      </c>
      <c r="D82" s="20" t="str">
        <f>IFERROR(VLOOKUP(C82,'10. Свод Перечней'!C:H,2,0),"")</f>
        <v>01.47.21.000</v>
      </c>
      <c r="E82" s="20" t="str">
        <f>IFERROR(VLOOKUP(C82,'10. Свод Перечней'!C:H,3,0),"")</f>
        <v>002</v>
      </c>
      <c r="F82" s="20" t="str">
        <f>IFERROR(VLOOKUP(C82,'10. Свод Перечней'!C:H,4,0),"")</f>
        <v>ШТ</v>
      </c>
      <c r="G82" s="9" t="str">
        <f>IFERROR(VLOOKUP(C82,'10.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2" s="20" t="str">
        <f>IF(LEN(IFERROR(VLOOKUP(C82,'10. Свод Перечней'!C:H,6,0),""))&gt;1,IFERROR(VLOOKUP(C82,'10. Свод Перечней'!C:H,6,0),""),"")</f>
        <v>01.47.21.000-00000019</v>
      </c>
    </row>
    <row r="83" spans="1:8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Мед натуральный</v>
      </c>
      <c r="C83" s="20" t="str">
        <f t="array" ref="C83">IFERROR(INDEX('10. Свод Перечней'!$C$4:$C$529,SMALL(IF("ЗД"='10. Свод Перечней'!$I$4:$Q$529,ROW('10. Свод Перечней'!$C$4:$C$529)-3,""),ROW()-6)),"")</f>
        <v>Мед натуральный пчелиный тип 1</v>
      </c>
      <c r="D83" s="20" t="str">
        <f>IFERROR(VLOOKUP(C83,'10. Свод Перечней'!C:H,2,0),"")</f>
        <v>01.49.21.110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3" s="20" t="str">
        <f>IF(LEN(IFERROR(VLOOKUP(C83,'10. Свод Перечней'!C:H,6,0),""))&gt;1,IFERROR(VLOOKUP(C83,'10. Свод Перечней'!C:H,6,0),""),"")</f>
        <v>01.49.21.110-00000001, 01.49.21.110-00000002, 01.49.21.110-00000003</v>
      </c>
    </row>
    <row r="84" spans="1:8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>Говядина, замороженная в полутушах</v>
      </c>
      <c r="C84" s="20" t="str">
        <f t="array" ref="C84">IFERROR(INDEX('10. Свод Перечней'!$C$4:$C$529,SMALL(IF("ЗД"='10. Свод Перечней'!$I$4:$Q$529,ROW('10. Свод Перечней'!$C$4:$C$529)-3,""),ROW()-6)),"")</f>
        <v>Говядина замороженная тип 1</v>
      </c>
      <c r="D84" s="20" t="str">
        <f>IFERROR(VLOOKUP(C84,'10. Свод Перечней'!C:H,2,0),"")</f>
        <v>10.11.31.110</v>
      </c>
      <c r="E84" s="20" t="str">
        <f>IFERROR(VLOOKUP(C84,'10. Свод Перечней'!C:H,3,0),"")</f>
        <v>003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4" s="20" t="str">
        <f>IF(LEN(IFERROR(VLOOKUP(C84,'10. Свод Перечней'!C:H,6,0),""))&gt;1,IFERROR(VLOOKUP(C84,'10. Свод Перечней'!C:H,6,0),""),"")</f>
        <v>10.11.31.110-00000006</v>
      </c>
    </row>
    <row r="85" spans="1:8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Говядина, замороженная в четвертинах</v>
      </c>
      <c r="C85" s="20" t="str">
        <f t="array" ref="C85">IFERROR(INDEX('10. Свод Перечней'!$C$4:$C$529,SMALL(IF("ЗД"='10. Свод Перечней'!$I$4:$Q$529,ROW('10. Свод Перечней'!$C$4:$C$529)-3,""),ROW()-6)),"")</f>
        <v>Говядина замороженная тип 2</v>
      </c>
      <c r="D85" s="20" t="str">
        <f>IFERROR(VLOOKUP(C85,'10. Свод Перечней'!C:H,2,0),"")</f>
        <v>10.11.31.110</v>
      </c>
      <c r="E85" s="20" t="str">
        <f>IFERROR(VLOOKUP(C85,'10. Свод Перечней'!C:H,3,0),"")</f>
        <v>004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5" s="20" t="str">
        <f>IF(LEN(IFERROR(VLOOKUP(C85,'10. Свод Перечней'!C:H,6,0),""))&gt;1,IFERROR(VLOOKUP(C85,'10. Свод Перечней'!C:H,6,0),""),"")</f>
        <v>10.11.31.110-00000005</v>
      </c>
    </row>
    <row r="86" spans="1:8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Мясо говядина б/к (задняя часть) замороженная</v>
      </c>
      <c r="C86" s="20" t="str">
        <f t="array" ref="C86">IFERROR(INDEX('10. Свод Перечней'!$C$4:$C$529,SMALL(IF("ЗД"='10. Свод Перечней'!$I$4:$Q$529,ROW('10. Свод Перечней'!$C$4:$C$529)-3,""),ROW()-6)),"")</f>
        <v>Говядина замороженная тип 3</v>
      </c>
      <c r="D86" s="20" t="str">
        <f>IFERROR(VLOOKUP(C86,'10. Свод Перечней'!C:H,2,0),"")</f>
        <v>10.11.31.110</v>
      </c>
      <c r="E86" s="20" t="str">
        <f>IFERROR(VLOOKUP(C86,'10. Свод Перечней'!C:H,3,0),"")</f>
        <v>001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6" s="20" t="str">
        <f>IF(LEN(IFERROR(VLOOKUP(C86,'10. Свод Перечней'!C:H,6,0),""))&gt;1,IFERROR(VLOOKUP(C86,'10. Свод Перечней'!C:H,6,0),""),"")</f>
        <v>10.11.31.110-00000003</v>
      </c>
    </row>
    <row r="87" spans="1:8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Мясо говядина б/к (лопатка) замороженная</v>
      </c>
      <c r="C87" s="20" t="str">
        <f t="array" ref="C87">IFERROR(INDEX('10. Свод Перечней'!$C$4:$C$529,SMALL(IF("ЗД"='10. Свод Перечней'!$I$4:$Q$529,ROW('10. Свод Перечней'!$C$4:$C$529)-3,""),ROW()-6)),"")</f>
        <v>Говядина замороженная тип 4</v>
      </c>
      <c r="D87" s="20" t="str">
        <f>IFERROR(VLOOKUP(C87,'10. Свод Перечней'!C:H,2,0),"")</f>
        <v>10.11.31.110</v>
      </c>
      <c r="E87" s="20" t="str">
        <f>IFERROR(VLOOKUP(C87,'10. Свод Перечней'!C:H,3,0),"")</f>
        <v>002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7" s="20" t="str">
        <f>IF(LEN(IFERROR(VLOOKUP(C87,'10. Свод Перечней'!C:H,6,0),""))&gt;1,IFERROR(VLOOKUP(C87,'10. Свод Перечней'!C:H,6,0),""),"")</f>
        <v>10.11.31.110-00000003</v>
      </c>
    </row>
    <row r="88" spans="1:8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Мясо говядина б/к (шея) замороженная</v>
      </c>
      <c r="C88" s="20" t="str">
        <f t="array" ref="C88">IFERROR(INDEX('10. Свод Перечней'!$C$4:$C$529,SMALL(IF("ЗД"='10. Свод Перечней'!$I$4:$Q$529,ROW('10. Свод Перечней'!$C$4:$C$529)-3,""),ROW()-6)),"")</f>
        <v>Говядина замороженная тип 5</v>
      </c>
      <c r="D88" s="20" t="str">
        <f>IFERROR(VLOOKUP(C88,'10. Свод Перечней'!C:H,2,0),"")</f>
        <v>10.11.31.110</v>
      </c>
      <c r="E88" s="20" t="str">
        <f>IFERROR(VLOOKUP(C88,'10. Свод Перечней'!C:H,3,0),"")</f>
        <v>005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8" s="20" t="str">
        <f>IF(LEN(IFERROR(VLOOKUP(C88,'10. Свод Перечней'!C:H,6,0),""))&gt;1,IFERROR(VLOOKUP(C88,'10. Свод Перечней'!C:H,6,0),""),"")</f>
        <v>10.11.31.110-00000003</v>
      </c>
    </row>
    <row r="89" spans="1:8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Телятина замороженная</v>
      </c>
      <c r="C89" s="20" t="str">
        <f t="array" ref="C89">IFERROR(INDEX('10. Свод Перечней'!$C$4:$C$529,SMALL(IF("ЗД"='10. Свод Перечней'!$I$4:$Q$529,ROW('10. Свод Перечней'!$C$4:$C$529)-3,""),ROW()-6)),"")</f>
        <v>Телятина замороженная тип 1</v>
      </c>
      <c r="D89" s="20" t="str">
        <f>IFERROR(VLOOKUP(C89,'10. Свод Перечней'!C:H,2,0),"")</f>
        <v>10.11.31.120</v>
      </c>
      <c r="E89" s="20" t="str">
        <f>IFERROR(VLOOKUP(C89,'10. Свод Перечней'!C:H,3,0),"")</f>
        <v>001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9" s="20" t="str">
        <f>IF(LEN(IFERROR(VLOOKUP(C89,'10. Свод Перечней'!C:H,6,0),""))&gt;1,IFERROR(VLOOKUP(C89,'10. Свод Перечней'!C:H,6,0),""),"")</f>
        <v>10.11.31.120-00000003</v>
      </c>
    </row>
    <row r="90" spans="1:8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Печень говяжья замороженная</v>
      </c>
      <c r="C90" s="20" t="str">
        <f t="array" ref="C90">IFERROR(INDEX('10. Свод Перечней'!$C$4:$C$529,SMALL(IF("ЗД"='10. Свод Перечней'!$I$4:$Q$529,ROW('10. Свод Перечней'!$C$4:$C$529)-3,""),ROW()-6)),"")</f>
        <v>Субпродукты пищевые крупного рогатого скота замороженные тип 1</v>
      </c>
      <c r="D90" s="20" t="str">
        <f>IFERROR(VLOOKUP(C90,'10. Свод Перечней'!C:H,2,0),"")</f>
        <v>10.11.31.140</v>
      </c>
      <c r="E90" s="20" t="str">
        <f>IFERROR(VLOOKUP(C90,'10. Свод Перечней'!C:H,3,0),"")</f>
        <v>001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90" s="20" t="str">
        <f>IF(LEN(IFERROR(VLOOKUP(C90,'10. Свод Перечней'!C:H,6,0),""))&gt;1,IFERROR(VLOOKUP(C90,'10. Свод Перечней'!C:H,6,0),""),"")</f>
        <v>10.11.31.140-00000001</v>
      </c>
    </row>
    <row r="91" spans="1:8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Сердце говяжье замороженное</v>
      </c>
      <c r="C91" s="20" t="str">
        <f t="array" ref="C91">IFERROR(INDEX('10. Свод Перечней'!$C$4:$C$529,SMALL(IF("ЗД"='10. Свод Перечней'!$I$4:$Q$529,ROW('10. Свод Перечней'!$C$4:$C$529)-3,""),ROW()-6)),"")</f>
        <v>Субпродукты пищевые крупного рогатого скота замороженные тип 2</v>
      </c>
      <c r="D91" s="20" t="str">
        <f>IFERROR(VLOOKUP(C91,'10. Свод Перечней'!C:H,2,0),"")</f>
        <v>10.11.31.140</v>
      </c>
      <c r="E91" s="20" t="str">
        <f>IFERROR(VLOOKUP(C91,'10. Свод Перечней'!C:H,3,0),"")</f>
        <v>002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1" s="20" t="str">
        <f>IF(LEN(IFERROR(VLOOKUP(C91,'10. Свод Перечней'!C:H,6,0),""))&gt;1,IFERROR(VLOOKUP(C91,'10. Свод Перечней'!C:H,6,0),""),"")</f>
        <v>10.11.31.140-00000001</v>
      </c>
    </row>
    <row r="92" spans="1:8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Язык говяжий замороженный</v>
      </c>
      <c r="C92" s="20" t="str">
        <f t="array" ref="C92">IFERROR(INDEX('10. Свод Перечней'!$C$4:$C$529,SMALL(IF("ЗД"='10. Свод Перечней'!$I$4:$Q$529,ROW('10. Свод Перечней'!$C$4:$C$529)-3,""),ROW()-6)),"")</f>
        <v>Субпродукты пищевые крупного рогатого скота замороженные тип 3</v>
      </c>
      <c r="D92" s="20" t="str">
        <f>IFERROR(VLOOKUP(C92,'10. Свод Перечней'!C:H,2,0),"")</f>
        <v>10.11.31.140</v>
      </c>
      <c r="E92" s="20" t="str">
        <f>IFERROR(VLOOKUP(C92,'10. Свод Перечней'!C:H,3,0),"")</f>
        <v>003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2" s="20" t="str">
        <f>IF(LEN(IFERROR(VLOOKUP(C92,'10. Свод Перечней'!C:H,6,0),""))&gt;1,IFERROR(VLOOKUP(C92,'10. Свод Перечней'!C:H,6,0),""),"")</f>
        <v>10.11.31.140-00000001</v>
      </c>
    </row>
    <row r="93" spans="1:8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Свинина мясная б/к (лопатка) замороженная</v>
      </c>
      <c r="C93" s="20" t="str">
        <f t="array" ref="C93">IFERROR(INDEX('10. Свод Перечней'!$C$4:$C$529,SMALL(IF("ЗД"='10. Свод Перечней'!$I$4:$Q$529,ROW('10. Свод Перечней'!$C$4:$C$529)-3,""),ROW()-6)),"")</f>
        <v>Свинина замороженная тип 3</v>
      </c>
      <c r="D93" s="20" t="str">
        <f>IFERROR(VLOOKUP(C93,'10. Свод Перечней'!C:H,2,0),"")</f>
        <v>10.11.32.110</v>
      </c>
      <c r="E93" s="20" t="str">
        <f>IFERROR(VLOOKUP(C93,'10. Свод Перечней'!C:H,3,0),"")</f>
        <v>002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3" s="20" t="str">
        <f>IF(LEN(IFERROR(VLOOKUP(C93,'10. Свод Перечней'!C:H,6,0),""))&gt;1,IFERROR(VLOOKUP(C93,'10. Свод Перечней'!C:H,6,0),""),"")</f>
        <v>10.11.32.110-00000003</v>
      </c>
    </row>
    <row r="94" spans="1:8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Свинина мясная б/к (окорок) замороженная</v>
      </c>
      <c r="C94" s="20" t="str">
        <f t="array" ref="C94">IFERROR(INDEX('10. Свод Перечней'!$C$4:$C$529,SMALL(IF("ЗД"='10. Свод Перечней'!$I$4:$Q$529,ROW('10. Свод Перечней'!$C$4:$C$529)-3,""),ROW()-6)),"")</f>
        <v>Свинина замороженная тип 4</v>
      </c>
      <c r="D94" s="20" t="str">
        <f>IFERROR(VLOOKUP(C94,'10. Свод Перечней'!C:H,2,0),"")</f>
        <v>10.11.32.110</v>
      </c>
      <c r="E94" s="20" t="str">
        <f>IFERROR(VLOOKUP(C94,'10. Свод Перечней'!C:H,3,0),"")</f>
        <v>003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4" s="20" t="str">
        <f>IF(LEN(IFERROR(VLOOKUP(C94,'10. Свод Перечней'!C:H,6,0),""))&gt;1,IFERROR(VLOOKUP(C94,'10. Свод Перечней'!C:H,6,0),""),"")</f>
        <v>10.11.32.110-00000003</v>
      </c>
    </row>
    <row r="95" spans="1:8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Мясо кролика замороженное
(Тушки кроликов, кроликов-бройлеров и их части)</v>
      </c>
      <c r="C95" s="20" t="str">
        <f t="array" ref="C95">IFERROR(INDEX('10. Свод Перечней'!$C$4:$C$529,SMALL(IF("ЗД"='10. Свод Перечней'!$I$4:$Q$529,ROW('10. Свод Перечней'!$C$4:$C$529)-3,""),ROW()-6)),"")</f>
        <v>Мясо кролика тип 1</v>
      </c>
      <c r="D95" s="20" t="str">
        <f>IFERROR(VLOOKUP(C95,'10. Свод Перечней'!C:H,2,0),"")</f>
        <v>10.11.39.110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95" s="20" t="str">
        <f>IF(LEN(IFERROR(VLOOKUP(C95,'10. Свод Перечней'!C:H,6,0),""))&gt;1,IFERROR(VLOOKUP(C95,'10. Свод Перечней'!C:H,6,0),""),"")</f>
        <v/>
      </c>
    </row>
    <row r="96" spans="1:8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Грудки кур охлажденные</v>
      </c>
      <c r="C96" s="20" t="str">
        <f t="array" ref="C96">IFERROR(INDEX('10. Свод Перечней'!$C$4:$C$529,SMALL(IF("ЗД"='10. Свод Перечней'!$I$4:$Q$529,ROW('10. Свод Перечней'!$C$4:$C$529)-3,""),ROW()-6)),"")</f>
        <v>Мясо сельскохозяйственной птицы охлажденное тип 1</v>
      </c>
      <c r="D96" s="20" t="str">
        <f>IFERROR(VLOOKUP(C96,'10. Свод Перечней'!C:H,2,0),"")</f>
        <v>10.12.10.110</v>
      </c>
      <c r="E96" s="20" t="str">
        <f>IFERROR(VLOOKUP(C96,'10. Свод Перечней'!C:H,3,0),"")</f>
        <v>001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6" s="20" t="str">
        <f>IF(LEN(IFERROR(VLOOKUP(C96,'10. Свод Перечней'!C:H,6,0),""))&gt;1,IFERROR(VLOOKUP(C96,'10. Свод Перечней'!C:H,6,0),""),"")</f>
        <v>10.12.10.000-00000006</v>
      </c>
    </row>
    <row r="97" spans="1:8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Мясо цыплят- бройлеров (тушки) охлажденные</v>
      </c>
      <c r="C97" s="20" t="str">
        <f t="array" ref="C97">IFERROR(INDEX('10. Свод Перечней'!$C$4:$C$529,SMALL(IF("ЗД"='10. Свод Перечней'!$I$4:$Q$529,ROW('10. Свод Перечней'!$C$4:$C$529)-3,""),ROW()-6)),"")</f>
        <v>Мясо сельскохозяйственной птицы охлажденное тип 2</v>
      </c>
      <c r="D97" s="20" t="str">
        <f>IFERROR(VLOOKUP(C97,'10. Свод Перечней'!C:H,2,0),"")</f>
        <v>10.12.10.110</v>
      </c>
      <c r="E97" s="20" t="str">
        <f>IFERROR(VLOOKUP(C97,'10. Свод Перечней'!C:H,3,0),"")</f>
        <v>002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20" t="str">
        <f>IF(LEN(IFERROR(VLOOKUP(C97,'10. Свод Перечней'!C:H,6,0),""))&gt;1,IFERROR(VLOOKUP(C97,'10. Свод Перечней'!C:H,6,0),""),"")</f>
        <v>10.12.10.000-00000005</v>
      </c>
    </row>
    <row r="98" spans="1:8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Окорчок куриный охлажденный (отечественный)</v>
      </c>
      <c r="C98" s="20" t="str">
        <f t="array" ref="C98">IFERROR(INDEX('10. Свод Перечней'!$C$4:$C$529,SMALL(IF("ЗД"='10. Свод Перечней'!$I$4:$Q$529,ROW('10. Свод Перечней'!$C$4:$C$529)-3,""),ROW()-6)),"")</f>
        <v>Мясо сельскохозяйственной птицы охлажденное тип 3</v>
      </c>
      <c r="D98" s="20" t="str">
        <f>IFERROR(VLOOKUP(C98,'10. Свод Перечней'!C:H,2,0),"")</f>
        <v>10.12.10.110</v>
      </c>
      <c r="E98" s="20" t="str">
        <f>IFERROR(VLOOKUP(C98,'10. Свод Перечней'!C:H,3,0),"")</f>
        <v>003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8" s="20" t="str">
        <f>IF(LEN(IFERROR(VLOOKUP(C98,'10. Свод Перечней'!C:H,6,0),""))&gt;1,IFERROR(VLOOKUP(C98,'10. Свод Перечней'!C:H,6,0),""),"")</f>
        <v>10.12.10.000-00000006</v>
      </c>
    </row>
    <row r="99" spans="1:8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Филе индейки охлажденное</v>
      </c>
      <c r="C99" s="20" t="str">
        <f t="array" ref="C99">IFERROR(INDEX('10. Свод Перечней'!$C$4:$C$529,SMALL(IF("ЗД"='10. Свод Перечней'!$I$4:$Q$529,ROW('10. Свод Перечней'!$C$4:$C$529)-3,""),ROW()-6)),"")</f>
        <v>Мясо сельскохозяйственной птицы охлажденное тип 4</v>
      </c>
      <c r="D99" s="20" t="str">
        <f>IFERROR(VLOOKUP(C99,'10. Свод Перечней'!C:H,2,0),"")</f>
        <v>10.12.10.120</v>
      </c>
      <c r="E99" s="20" t="str">
        <f>IFERROR(VLOOKUP(C99,'10. Свод Перечней'!C:H,3,0),"")</f>
        <v>001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99" s="20" t="str">
        <f>IF(LEN(IFERROR(VLOOKUP(C99,'10. Свод Перечней'!C:H,6,0),""))&gt;1,IFERROR(VLOOKUP(C99,'10. Свод Перечней'!C:H,6,0),""),"")</f>
        <v>10.12.10.000-00000007</v>
      </c>
    </row>
    <row r="100" spans="1:8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Филе грудки цыпленка охлажденное</v>
      </c>
      <c r="C100" s="20" t="str">
        <f t="array" ref="C100">IFERROR(INDEX('10. Свод Перечней'!$C$4:$C$529,SMALL(IF("ЗД"='10.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100" s="20" t="str">
        <f>IFERROR(VLOOKUP(C100,'10. Свод Перечней'!C:H,2,0),"")</f>
        <v>10.12.10.170</v>
      </c>
      <c r="E100" s="20" t="str">
        <f>IFERROR(VLOOKUP(C100,'10. Свод Перечней'!C:H,3,0),"")</f>
        <v>001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0" s="20" t="str">
        <f>IF(LEN(IFERROR(VLOOKUP(C100,'10. Свод Перечней'!C:H,6,0),""))&gt;1,IFERROR(VLOOKUP(C100,'10. Свод Перечней'!C:H,6,0),""),"")</f>
        <v>10.12.10.170-00000004</v>
      </c>
    </row>
    <row r="101" spans="1:8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Филе грудки цыпленка замороженное</v>
      </c>
      <c r="C101" s="20" t="str">
        <f t="array" ref="C101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101" s="20" t="str">
        <f>IFERROR(VLOOKUP(C101,'10. Свод Перечней'!C:H,2,0),"")</f>
        <v>10.12.20.170</v>
      </c>
      <c r="E101" s="20" t="str">
        <f>IFERROR(VLOOKUP(C101,'10. Свод Перечней'!C:H,3,0),"")</f>
        <v>001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1" s="20" t="str">
        <f>IF(LEN(IFERROR(VLOOKUP(C101,'10. Свод Перечней'!C:H,6,0),""))&gt;1,IFERROR(VLOOKUP(C101,'10. Свод Перечней'!C:H,6,0),""),"")</f>
        <v>10.12.20.000-00000006</v>
      </c>
    </row>
    <row r="102" spans="1:8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Грудки кур замороженные</v>
      </c>
      <c r="C102" s="20" t="str">
        <f t="array" ref="C102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102" s="20" t="str">
        <f>IFERROR(VLOOKUP(C102,'10. Свод Перечней'!C:H,2,0),"")</f>
        <v>10.12.20.110</v>
      </c>
      <c r="E102" s="20" t="str">
        <f>IFERROR(VLOOKUP(C102,'10. Свод Перечней'!C:H,3,0),"")</f>
        <v>004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20" t="str">
        <f>IF(LEN(IFERROR(VLOOKUP(C102,'10. Свод Перечней'!C:H,6,0),""))&gt;1,IFERROR(VLOOKUP(C102,'10. Свод Перечней'!C:H,6,0),""),"")</f>
        <v>10.12.20.000-00000007</v>
      </c>
    </row>
    <row r="103" spans="1:8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Кура потрошеная замороженная</v>
      </c>
      <c r="C103" s="20" t="str">
        <f t="array" ref="C103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103" s="20" t="str">
        <f>IFERROR(VLOOKUP(C103,'10. Свод Перечней'!C:H,2,0),"")</f>
        <v>10.12.20.110</v>
      </c>
      <c r="E103" s="20" t="str">
        <f>IFERROR(VLOOKUP(C103,'10. Свод Перечней'!C:H,3,0),"")</f>
        <v>003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20" t="str">
        <f>IF(LEN(IFERROR(VLOOKUP(C103,'10. Свод Перечней'!C:H,6,0),""))&gt;1,IFERROR(VLOOKUP(C103,'10. Свод Перечней'!C:H,6,0),""),"")</f>
        <v>10.12.20.000-00000007</v>
      </c>
    </row>
    <row r="104" spans="1:8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Мясо цыплят- бройлеров (тушки) замороженное</v>
      </c>
      <c r="C104" s="20" t="str">
        <f t="array" ref="C104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104" s="20" t="str">
        <f>IFERROR(VLOOKUP(C104,'10. Свод Перечней'!C:H,2,0),"")</f>
        <v>10.12.20.110</v>
      </c>
      <c r="E104" s="20" t="str">
        <f>IFERROR(VLOOKUP(C104,'10. Свод Перечней'!C:H,3,0),"")</f>
        <v>001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20" t="str">
        <f>IF(LEN(IFERROR(VLOOKUP(C104,'10. Свод Перечней'!C:H,6,0),""))&gt;1,IFERROR(VLOOKUP(C104,'10. Свод Перечней'!C:H,6,0),""),"")</f>
        <v>10.12.20.000-00000006</v>
      </c>
    </row>
    <row r="105" spans="1:8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Окорочок куриный замороженный (отечественный)</v>
      </c>
      <c r="C105" s="20" t="str">
        <f t="array" ref="C105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05" s="20" t="str">
        <f>IFERROR(VLOOKUP(C105,'10. Свод Перечней'!C:H,2,0),"")</f>
        <v>10.12.20.110</v>
      </c>
      <c r="E105" s="20" t="str">
        <f>IFERROR(VLOOKUP(C105,'10. Свод Перечней'!C:H,3,0),"")</f>
        <v>005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20" t="str">
        <f>IF(LEN(IFERROR(VLOOKUP(C105,'10. Свод Перечней'!C:H,6,0),""))&gt;1,IFERROR(VLOOKUP(C105,'10. Свод Перечней'!C:H,6,0),""),"")</f>
        <v>10.12.20.000-00000007</v>
      </c>
    </row>
    <row r="106" spans="1:8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Филе индейки замороженное</v>
      </c>
      <c r="C106" s="20" t="str">
        <f t="array" ref="C106">IFERROR(INDEX('10. Свод Перечней'!$C$4:$C$529,SMALL(IF("ЗД"='10.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06" s="20" t="str">
        <f>IFERROR(VLOOKUP(C106,'10. Свод Перечней'!C:H,2,0),"")</f>
        <v>10.12.20.120</v>
      </c>
      <c r="E106" s="20" t="str">
        <f>IFERROR(VLOOKUP(C106,'10. Свод Перечней'!C:H,3,0),"")</f>
        <v>001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6" s="20" t="str">
        <f>IF(LEN(IFERROR(VLOOKUP(C106,'10. Свод Перечней'!C:H,6,0),""))&gt;1,IFERROR(VLOOKUP(C106,'10. Свод Перечней'!C:H,6,0),""),"")</f>
        <v>10.12.20.000-00000008</v>
      </c>
    </row>
    <row r="107" spans="1:8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Консервы мясные. Мясо тушеное</v>
      </c>
      <c r="C107" s="20" t="str">
        <f t="array" ref="C107">IFERROR(INDEX('10. Свод Перечней'!$C$4:$C$529,SMALL(IF("ЗД"='10. Свод Перечней'!$I$4:$Q$529,ROW('10. Свод Перечней'!$C$4:$C$529)-3,""),ROW()-6)),"")</f>
        <v>Консервы мясные тип 3</v>
      </c>
      <c r="D107" s="20" t="str">
        <f>IFERROR(VLOOKUP(C107,'10. Свод Перечней'!C:H,2,0),"")</f>
        <v>10.13.15.111</v>
      </c>
      <c r="E107" s="20" t="str">
        <f>IFERROR(VLOOKUP(C107,'10. Свод Перечней'!C:H,3,0),"")</f>
        <v>001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07" s="20" t="str">
        <f>IF(LEN(IFERROR(VLOOKUP(C107,'10. Свод Перечней'!C:H,6,0),""))&gt;1,IFERROR(VLOOKUP(C107,'10. Свод Перечней'!C:H,6,0),""),"")</f>
        <v>10.13.15.110-00000008</v>
      </c>
    </row>
    <row r="108" spans="1:8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Консервы мясорастительные для питания детей раннего возраста</v>
      </c>
      <c r="C108" s="20" t="str">
        <f t="array" ref="C108">IFERROR(INDEX('10. Свод Перечней'!$C$4:$C$529,SMALL(IF("ЗД"='10. Свод Перечней'!$I$4:$Q$529,ROW('10. Свод Перечней'!$C$4:$C$529)-3,""),ROW()-6)),"")</f>
        <v>Консервы мясорастительные с использованием мяса и субпродуктов птицы тип 1</v>
      </c>
      <c r="D108" s="20" t="str">
        <f>IFERROR(VLOOKUP(C108,'10. Свод Перечней'!C:H,2,0),"")</f>
        <v>10.13.15.140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31800-2012, ТУ производителя</v>
      </c>
      <c r="H108" s="20" t="str">
        <f>IF(LEN(IFERROR(VLOOKUP(C108,'10. Свод Перечней'!C:H,6,0),""))&gt;1,IFERROR(VLOOKUP(C108,'10. Свод Перечней'!C:H,6,0),""),"")</f>
        <v>10.13.15.140-00000001</v>
      </c>
    </row>
    <row r="109" spans="1:8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Горбуша мороженая потрошеная с/г</v>
      </c>
      <c r="C109" s="20" t="str">
        <f t="array" ref="C109">IFERROR(INDEX('10. Свод Перечней'!$C$4:$C$529,SMALL(IF("ЗД"='10. Свод Перечней'!$I$4:$Q$529,ROW('10. Свод Перечней'!$C$4:$C$529)-3,""),ROW()-6)),"")</f>
        <v>Рыба лососевая мороженая тип 1</v>
      </c>
      <c r="D109" s="20" t="str">
        <f>IFERROR(VLOOKUP(C109,'10. Свод Перечней'!C:H,2,0),"")</f>
        <v>10.20.13.110</v>
      </c>
      <c r="E109" s="20" t="str">
        <f>IFERROR(VLOOKUP(C109,'10. Свод Перечней'!C:H,3,0),"")</f>
        <v>001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9" s="20" t="str">
        <f>IF(LEN(IFERROR(VLOOKUP(C109,'10. Свод Перечней'!C:H,6,0),""))&gt;1,IFERROR(VLOOKUP(C109,'10. Свод Перечней'!C:H,6,0),""),"")</f>
        <v>10.20.13.110-00000010</v>
      </c>
    </row>
    <row r="110" spans="1:8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Минтай мороженый потрошенный обезглавленный</v>
      </c>
      <c r="C110" s="20" t="str">
        <f t="array" ref="C110">IFERROR(INDEX('10. Свод Перечней'!$C$4:$C$529,SMALL(IF("ЗД"='10. Свод Перечней'!$I$4:$Q$529,ROW('10. Свод Перечней'!$C$4:$C$529)-3,""),ROW()-6)),"")</f>
        <v>Рыба трескообразная мороженая тип 1</v>
      </c>
      <c r="D110" s="20" t="str">
        <f>IFERROR(VLOOKUP(C110,'10. Свод Перечней'!C:H,2,0),"")</f>
        <v>10.20.13.122</v>
      </c>
      <c r="E110" s="20" t="str">
        <f>IFERROR(VLOOKUP(C110,'10. Свод Перечней'!C:H,3,0),"")</f>
        <v>003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0" s="20" t="str">
        <f>IF(LEN(IFERROR(VLOOKUP(C110,'10. Свод Перечней'!C:H,6,0),""))&gt;1,IFERROR(VLOOKUP(C110,'10. Свод Перечней'!C:H,6,0),""),"")</f>
        <v>10.20.13.120-00000017</v>
      </c>
    </row>
    <row r="111" spans="1:8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Пикша мороженая потрошенная обезглавленная</v>
      </c>
      <c r="C111" s="20" t="str">
        <f t="array" ref="C111">IFERROR(INDEX('10. Свод Перечней'!$C$4:$C$529,SMALL(IF("ЗД"='10. Свод Перечней'!$I$4:$Q$529,ROW('10. Свод Перечней'!$C$4:$C$529)-3,""),ROW()-6)),"")</f>
        <v>Рыба трескообразная мороженая тип 2</v>
      </c>
      <c r="D111" s="20" t="str">
        <f>IFERROR(VLOOKUP(C111,'10. Свод Перечней'!C:H,2,0),"")</f>
        <v>10.20.13.122</v>
      </c>
      <c r="E111" s="20" t="str">
        <f>IFERROR(VLOOKUP(C111,'10. Свод Перечней'!C:H,3,0),"")</f>
        <v>005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1" s="20" t="str">
        <f>IF(LEN(IFERROR(VLOOKUP(C111,'10. Свод Перечней'!C:H,6,0),""))&gt;1,IFERROR(VLOOKUP(C111,'10. Свод Перечней'!C:H,6,0),""),"")</f>
        <v>10.20.13.120-00000017</v>
      </c>
    </row>
    <row r="112" spans="1:8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Сайда мороженая потрошеная обезглавленная</v>
      </c>
      <c r="C112" s="20" t="str">
        <f t="array" ref="C112">IFERROR(INDEX('10. Свод Перечней'!$C$4:$C$529,SMALL(IF("ЗД"='10. Свод Перечней'!$I$4:$Q$529,ROW('10. Свод Перечней'!$C$4:$C$529)-3,""),ROW()-6)),"")</f>
        <v>Рыба трескообразная мороженая тип 3</v>
      </c>
      <c r="D112" s="20" t="str">
        <f>IFERROR(VLOOKUP(C112,'10. Свод Перечней'!C:H,2,0),"")</f>
        <v>10.20.13.122</v>
      </c>
      <c r="E112" s="20" t="str">
        <f>IFERROR(VLOOKUP(C112,'10. Свод Перечней'!C:H,3,0),"")</f>
        <v>002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2" s="20" t="str">
        <f>IF(LEN(IFERROR(VLOOKUP(C112,'10. Свод Перечней'!C:H,6,0),""))&gt;1,IFERROR(VLOOKUP(C112,'10. Свод Перечней'!C:H,6,0),""),"")</f>
        <v>10.20.13.120-00000017</v>
      </c>
    </row>
    <row r="113" spans="1:8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Треска мороженая потрошенная обезглавленная</v>
      </c>
      <c r="C113" s="20" t="str">
        <f t="array" ref="C113">IFERROR(INDEX('10. Свод Перечней'!$C$4:$C$529,SMALL(IF("ЗД"='10. Свод Перечней'!$I$4:$Q$529,ROW('10. Свод Перечней'!$C$4:$C$529)-3,""),ROW()-6)),"")</f>
        <v>Рыба трескообразная мороженая тип 4</v>
      </c>
      <c r="D113" s="20" t="str">
        <f>IFERROR(VLOOKUP(C113,'10. Свод Перечней'!C:H,2,0),"")</f>
        <v>10.20.13.122</v>
      </c>
      <c r="E113" s="20" t="str">
        <f>IFERROR(VLOOKUP(C113,'10. Свод Перечней'!C:H,3,0),"")</f>
        <v>001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20" t="str">
        <f>IF(LEN(IFERROR(VLOOKUP(C113,'10. Свод Перечней'!C:H,6,0),""))&gt;1,IFERROR(VLOOKUP(C113,'10. Свод Перечней'!C:H,6,0),""),"")</f>
        <v>10.20.13.120-00000017</v>
      </c>
    </row>
    <row r="114" spans="1:8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Хек мороженый потрошённый обезглавленный</v>
      </c>
      <c r="C114" s="20" t="str">
        <f t="array" ref="C114">IFERROR(INDEX('10. Свод Перечней'!$C$4:$C$529,SMALL(IF("ЗД"='10. Свод Перечней'!$I$4:$Q$529,ROW('10. Свод Перечней'!$C$4:$C$529)-3,""),ROW()-6)),"")</f>
        <v>Рыба трескообразная мороженая тип 5</v>
      </c>
      <c r="D114" s="20" t="str">
        <f>IFERROR(VLOOKUP(C114,'10. Свод Перечней'!C:H,2,0),"")</f>
        <v>10.20.13.122</v>
      </c>
      <c r="E114" s="20" t="str">
        <f>IFERROR(VLOOKUP(C114,'10. Свод Перечней'!C:H,3,0),"")</f>
        <v>006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20" t="str">
        <f>IF(LEN(IFERROR(VLOOKUP(C114,'10. Свод Перечней'!C:H,6,0),""))&gt;1,IFERROR(VLOOKUP(C114,'10. Свод Перечней'!C:H,6,0),""),"")</f>
        <v>10.20.13.120-00000017</v>
      </c>
    </row>
    <row r="115" spans="1:8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Судак мороженый потрошенный с/г</v>
      </c>
      <c r="C115" s="20" t="str">
        <f t="array" ref="C115">IFERROR(INDEX('10. Свод Перечней'!$C$4:$C$529,SMALL(IF("ЗД"='10. Свод Перечней'!$I$4:$Q$529,ROW('10. Свод Перечней'!$C$4:$C$529)-3,""),ROW()-6)),"")</f>
        <v>Судак тип 1</v>
      </c>
      <c r="D115" s="20" t="str">
        <f>IFERROR(VLOOKUP(C115,'10. Свод Перечней'!C:H,2,0),"")</f>
        <v>10.20.13.122</v>
      </c>
      <c r="E115" s="20" t="str">
        <f>IFERROR(VLOOKUP(C115,'10. Свод Перечней'!C:H,3,0),"")</f>
        <v>007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20" t="str">
        <f>IF(LEN(IFERROR(VLOOKUP(C115,'10. Свод Перечней'!C:H,6,0),""))&gt;1,IFERROR(VLOOKUP(C115,'10. Свод Перечней'!C:H,6,0),""),"")</f>
        <v/>
      </c>
    </row>
    <row r="116" spans="1:8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Филе Горбуши мороженое</v>
      </c>
      <c r="C116" s="20" t="str">
        <f t="array" ref="C116">IFERROR(INDEX('10. Свод Перечней'!$C$4:$C$529,SMALL(IF("ЗД"='10. Свод Перечней'!$I$4:$Q$529,ROW('10. Свод Перечней'!$C$4:$C$529)-3,""),ROW()-6)),"")</f>
        <v>Филе лососевых рыб мороженое тип 1</v>
      </c>
      <c r="D116" s="20" t="str">
        <f>IFERROR(VLOOKUP(C116,'10. Свод Перечней'!C:H,2,0),"")</f>
        <v>10.20.14.110</v>
      </c>
      <c r="E116" s="20" t="str">
        <f>IFERROR(VLOOKUP(C116,'10. Свод Перечней'!C:H,3,0),"")</f>
        <v>084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20" t="str">
        <f>IF(LEN(IFERROR(VLOOKUP(C116,'10. Свод Перечней'!C:H,6,0),""))&gt;1,IFERROR(VLOOKUP(C116,'10. Свод Перечней'!C:H,6,0),""),"")</f>
        <v>10.20.14.110-00000002</v>
      </c>
    </row>
    <row r="117" spans="1:8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Филе Горбуши мороженое</v>
      </c>
      <c r="C117" s="20" t="str">
        <f t="array" ref="C117">IFERROR(INDEX('10. Свод Перечней'!$C$4:$C$529,SMALL(IF("ЗД"='10. Свод Перечней'!$I$4:$Q$529,ROW('10. Свод Перечней'!$C$4:$C$529)-3,""),ROW()-6)),"")</f>
        <v>Филе лососевых рыб мороженое тип 2</v>
      </c>
      <c r="D117" s="20" t="str">
        <f>IFERROR(VLOOKUP(C117,'10. Свод Перечней'!C:H,2,0),"")</f>
        <v>10.20.14.110</v>
      </c>
      <c r="E117" s="20" t="str">
        <f>IFERROR(VLOOKUP(C117,'10. Свод Перечней'!C:H,3,0),"")</f>
        <v>017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20" t="str">
        <f>IF(LEN(IFERROR(VLOOKUP(C117,'10. Свод Перечней'!C:H,6,0),""))&gt;1,IFERROR(VLOOKUP(C117,'10. Свод Перечней'!C:H,6,0),""),"")</f>
        <v>10.20.14.110-00000003</v>
      </c>
    </row>
    <row r="118" spans="1:8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Филе Судака мороженое</v>
      </c>
      <c r="C118" s="20" t="str">
        <f t="array" ref="C118">IFERROR(INDEX('10. Свод Перечней'!$C$4:$C$529,SMALL(IF("ЗД"='10. Свод Перечней'!$I$4:$Q$529,ROW('10. Свод Перечней'!$C$4:$C$529)-3,""),ROW()-6)),"")</f>
        <v>Филе Судака тип 1</v>
      </c>
      <c r="D118" s="20" t="str">
        <f>IFERROR(VLOOKUP(C118,'10. Свод Перечней'!C:H,2,0),"")</f>
        <v>10.20.14.120</v>
      </c>
      <c r="E118" s="20" t="str">
        <f>IFERROR(VLOOKUP(C118,'10. Свод Перечней'!C:H,3,0),"")</f>
        <v>004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20" t="str">
        <f>IF(LEN(IFERROR(VLOOKUP(C118,'10. Свод Перечней'!C:H,6,0),""))&gt;1,IFERROR(VLOOKUP(C118,'10. Свод Перечней'!C:H,6,0),""),"")</f>
        <v/>
      </c>
    </row>
    <row r="119" spans="1:8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Филе Минтая мороженое</v>
      </c>
      <c r="C119" s="20" t="str">
        <f t="array" ref="C119">IFERROR(INDEX('10. Свод Перечней'!$C$4:$C$529,SMALL(IF("ЗД"='10. Свод Перечней'!$I$4:$Q$529,ROW('10. Свод Перечней'!$C$4:$C$529)-3,""),ROW()-6)),"")</f>
        <v>Филе тресковых рыб мороженое тип 1</v>
      </c>
      <c r="D119" s="20" t="str">
        <f>IFERROR(VLOOKUP(C119,'10. Свод Перечней'!C:H,2,0),"")</f>
        <v>10.20.14.120</v>
      </c>
      <c r="E119" s="20" t="str">
        <f>IFERROR(VLOOKUP(C119,'10. Свод Перечней'!C:H,3,0),"")</f>
        <v>007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20" t="str">
        <f>IF(LEN(IFERROR(VLOOKUP(C119,'10. Свод Перечней'!C:H,6,0),""))&gt;1,IFERROR(VLOOKUP(C119,'10. Свод Перечней'!C:H,6,0),""),"")</f>
        <v>10.20.14.120-00000005</v>
      </c>
    </row>
    <row r="120" spans="1:8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Филе Пикши мороженое</v>
      </c>
      <c r="C120" s="20" t="str">
        <f t="array" ref="C120">IFERROR(INDEX('10. Свод Перечней'!$C$4:$C$529,SMALL(IF("ЗД"='10. Свод Перечней'!$I$4:$Q$529,ROW('10. Свод Перечней'!$C$4:$C$529)-3,""),ROW()-6)),"")</f>
        <v>Филе тресковых рыб мороженое тип 2</v>
      </c>
      <c r="D120" s="20" t="str">
        <f>IFERROR(VLOOKUP(C120,'10. Свод Перечней'!C:H,2,0),"")</f>
        <v>10.20.14.120</v>
      </c>
      <c r="E120" s="20" t="str">
        <f>IFERROR(VLOOKUP(C120,'10. Свод Перечней'!C:H,3,0),"")</f>
        <v>003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20" t="str">
        <f>IF(LEN(IFERROR(VLOOKUP(C120,'10. Свод Перечней'!C:H,6,0),""))&gt;1,IFERROR(VLOOKUP(C120,'10. Свод Перечней'!C:H,6,0),""),"")</f>
        <v>10.20.14.120-00000005</v>
      </c>
    </row>
    <row r="121" spans="1:8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Филе Сайды мороженое</v>
      </c>
      <c r="C121" s="20" t="str">
        <f t="array" ref="C121">IFERROR(INDEX('10. Свод Перечней'!$C$4:$C$529,SMALL(IF("ЗД"='10. Свод Перечней'!$I$4:$Q$529,ROW('10. Свод Перечней'!$C$4:$C$529)-3,""),ROW()-6)),"")</f>
        <v>Филе тресковых рыб мороженое тип 3</v>
      </c>
      <c r="D121" s="20" t="str">
        <f>IFERROR(VLOOKUP(C121,'10. Свод Перечней'!C:H,2,0),"")</f>
        <v>10.20.14.120</v>
      </c>
      <c r="E121" s="20" t="str">
        <f>IFERROR(VLOOKUP(C121,'10. Свод Перечней'!C:H,3,0),"")</f>
        <v>005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20" t="str">
        <f>IF(LEN(IFERROR(VLOOKUP(C121,'10. Свод Перечней'!C:H,6,0),""))&gt;1,IFERROR(VLOOKUP(C121,'10. Свод Перечней'!C:H,6,0),""),"")</f>
        <v>10.20.14.120-00000005</v>
      </c>
    </row>
    <row r="122" spans="1:8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Филе Трески мороженое</v>
      </c>
      <c r="C122" s="20" t="str">
        <f t="array" ref="C122">IFERROR(INDEX('10. Свод Перечней'!$C$4:$C$529,SMALL(IF("ЗД"='10. Свод Перечней'!$I$4:$Q$529,ROW('10. Свод Перечней'!$C$4:$C$529)-3,""),ROW()-6)),"")</f>
        <v>Филе тресковых рыб мороженое тип 4</v>
      </c>
      <c r="D122" s="20" t="str">
        <f>IFERROR(VLOOKUP(C122,'10. Свод Перечней'!C:H,2,0),"")</f>
        <v>10.20.14.120</v>
      </c>
      <c r="E122" s="20" t="str">
        <f>IFERROR(VLOOKUP(C122,'10. Свод Перечней'!C:H,3,0),"")</f>
        <v>002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20" t="str">
        <f>IF(LEN(IFERROR(VLOOKUP(C122,'10. Свод Перечней'!C:H,6,0),""))&gt;1,IFERROR(VLOOKUP(C122,'10. Свод Перечней'!C:H,6,0),""),"")</f>
        <v>10.20.14.120-00000005</v>
      </c>
    </row>
    <row r="123" spans="1:8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>Филе Хека мороженое, высшая категория</v>
      </c>
      <c r="C123" s="20" t="str">
        <f t="array" ref="C123">IFERROR(INDEX('10. Свод Перечней'!$C$4:$C$529,SMALL(IF("ЗД"='10. Свод Перечней'!$I$4:$Q$529,ROW('10. Свод Перечней'!$C$4:$C$529)-3,""),ROW()-6)),"")</f>
        <v>Филе тресковых рыб мороженое тип 5</v>
      </c>
      <c r="D123" s="20" t="str">
        <f>IFERROR(VLOOKUP(C123,'10. Свод Перечней'!C:H,2,0),"")</f>
        <v>10.20.14.120</v>
      </c>
      <c r="E123" s="20" t="str">
        <f>IFERROR(VLOOKUP(C123,'10. Свод Перечней'!C:H,3,0),"")</f>
        <v>006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20" t="str">
        <f>IF(LEN(IFERROR(VLOOKUP(C123,'10. Свод Перечней'!C:H,6,0),""))&gt;1,IFERROR(VLOOKUP(C123,'10. Свод Перечней'!C:H,6,0),""),"")</f>
        <v>10.20.14.120-00000005</v>
      </c>
    </row>
    <row r="124" spans="1:8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>Филе Минтая мороженое</v>
      </c>
      <c r="C124" s="20" t="str">
        <f t="array" ref="C124">IFERROR(INDEX('10. Свод Перечней'!$C$4:$C$529,SMALL(IF("ЗД"='10. Свод Перечней'!$I$4:$Q$529,ROW('10. Свод Перечней'!$C$4:$C$529)-3,""),ROW()-6)),"")</f>
        <v>Филе тресковых рыб мороженое тип 6</v>
      </c>
      <c r="D124" s="20" t="str">
        <f>IFERROR(VLOOKUP(C124,'10. Свод Перечней'!C:H,2,0),"")</f>
        <v>10.20.14.120</v>
      </c>
      <c r="E124" s="20" t="str">
        <f>IFERROR(VLOOKUP(C124,'10. Свод Перечней'!C:H,3,0),"")</f>
        <v>009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20" t="str">
        <f>IF(LEN(IFERROR(VLOOKUP(C124,'10. Свод Перечней'!C:H,6,0),""))&gt;1,IFERROR(VLOOKUP(C124,'10. Свод Перечней'!C:H,6,0),""),"")</f>
        <v>10.20.14.120-00000006</v>
      </c>
    </row>
    <row r="125" spans="1:8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Филе Пикши мороженое</v>
      </c>
      <c r="C125" s="20" t="str">
        <f t="array" ref="C125">IFERROR(INDEX('10. Свод Перечней'!$C$4:$C$529,SMALL(IF("ЗД"='10. Свод Перечней'!$I$4:$Q$529,ROW('10. Свод Перечней'!$C$4:$C$529)-3,""),ROW()-6)),"")</f>
        <v>Филе тресковых рыб мороженое тип 7</v>
      </c>
      <c r="D125" s="20" t="str">
        <f>IFERROR(VLOOKUP(C125,'10. Свод Перечней'!C:H,2,0),"")</f>
        <v>10.20.14.120</v>
      </c>
      <c r="E125" s="20" t="str">
        <f>IFERROR(VLOOKUP(C125,'10. Свод Перечней'!C:H,3,0),"")</f>
        <v>010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20" t="str">
        <f>IF(LEN(IFERROR(VLOOKUP(C125,'10. Свод Перечней'!C:H,6,0),""))&gt;1,IFERROR(VLOOKUP(C125,'10. Свод Перечней'!C:H,6,0),""),"")</f>
        <v>10.20.14.120-00000006</v>
      </c>
    </row>
    <row r="126" spans="1:8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Филе Сайды мороженое</v>
      </c>
      <c r="C126" s="20" t="str">
        <f t="array" ref="C126">IFERROR(INDEX('10. Свод Перечней'!$C$4:$C$529,SMALL(IF("ЗД"='10. Свод Перечней'!$I$4:$Q$529,ROW('10. Свод Перечней'!$C$4:$C$529)-3,""),ROW()-6)),"")</f>
        <v>Филе тресковых рыб мороженое тип 8</v>
      </c>
      <c r="D126" s="20" t="str">
        <f>IFERROR(VLOOKUP(C126,'10. Свод Перечней'!C:H,2,0),"")</f>
        <v>10.20.14.120</v>
      </c>
      <c r="E126" s="20" t="str">
        <f>IFERROR(VLOOKUP(C126,'10. Свод Перечней'!C:H,3,0),"")</f>
        <v>011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20" t="str">
        <f>IF(LEN(IFERROR(VLOOKUP(C126,'10. Свод Перечней'!C:H,6,0),""))&gt;1,IFERROR(VLOOKUP(C126,'10. Свод Перечней'!C:H,6,0),""),"")</f>
        <v>10.20.14.120-00000006</v>
      </c>
    </row>
    <row r="127" spans="1:8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Филе Трески мороженое</v>
      </c>
      <c r="C127" s="20" t="str">
        <f t="array" ref="C127">IFERROR(INDEX('10. Свод Перечней'!$C$4:$C$529,SMALL(IF("ЗД"='10. Свод Перечней'!$I$4:$Q$529,ROW('10. Свод Перечней'!$C$4:$C$529)-3,""),ROW()-6)),"")</f>
        <v>Филе тресковых рыб мороженое тип 9</v>
      </c>
      <c r="D127" s="20" t="str">
        <f>IFERROR(VLOOKUP(C127,'10. Свод Перечней'!C:H,2,0),"")</f>
        <v>10.20.14.120</v>
      </c>
      <c r="E127" s="20" t="str">
        <f>IFERROR(VLOOKUP(C127,'10. Свод Перечней'!C:H,3,0),"")</f>
        <v>012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20" t="str">
        <f>IF(LEN(IFERROR(VLOOKUP(C127,'10. Свод Перечней'!C:H,6,0),""))&gt;1,IFERROR(VLOOKUP(C127,'10. Свод Перечней'!C:H,6,0),""),"")</f>
        <v>10.20.14.120-00000006</v>
      </c>
    </row>
    <row r="128" spans="1:8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Филе Хека мороженое</v>
      </c>
      <c r="C128" s="20" t="str">
        <f t="array" ref="C128">IFERROR(INDEX('10. Свод Перечней'!$C$4:$C$529,SMALL(IF("ЗД"='10. Свод Перечней'!$I$4:$Q$529,ROW('10. Свод Перечней'!$C$4:$C$529)-3,""),ROW()-6)),"")</f>
        <v>Филе тресковых рыб мороженое тип 10</v>
      </c>
      <c r="D128" s="20" t="str">
        <f>IFERROR(VLOOKUP(C128,'10. Свод Перечней'!C:H,2,0),"")</f>
        <v>10.20.14.120</v>
      </c>
      <c r="E128" s="20" t="str">
        <f>IFERROR(VLOOKUP(C128,'10. Свод Перечней'!C:H,3,0),"")</f>
        <v>013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20" t="str">
        <f>IF(LEN(IFERROR(VLOOKUP(C128,'10. Свод Перечней'!C:H,6,0),""))&gt;1,IFERROR(VLOOKUP(C128,'10. Свод Перечней'!C:H,6,0),""),"")</f>
        <v>10.20.14.120-00000006</v>
      </c>
    </row>
    <row r="129" spans="1:8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Лососи дальневосточные солёные. Рыба соленая красная. Кета</v>
      </c>
      <c r="C129" s="20" t="str">
        <f t="array" ref="C129">IFERROR(INDEX('10. Свод Перечней'!$C$4:$C$529,SMALL(IF("ЗД"='10. Свод Перечней'!$I$4:$Q$529,ROW('10. Свод Перечней'!$C$4:$C$529)-3,""),ROW()-6)),"")</f>
        <v>Рыба лососевая соленая тип 1</v>
      </c>
      <c r="D129" s="20" t="str">
        <f>IFERROR(VLOOKUP(C129,'10. Свод Перечней'!C:H,2,0),"")</f>
        <v>10.20.23.121</v>
      </c>
      <c r="E129" s="20" t="str">
        <f>IFERROR(VLOOKUP(C129,'10. Свод Перечней'!C:H,3,0),"")</f>
        <v>004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9" s="20" t="str">
        <f>IF(LEN(IFERROR(VLOOKUP(C129,'10. Свод Перечней'!C:H,6,0),""))&gt;1,IFERROR(VLOOKUP(C129,'10. Свод Перечней'!C:H,6,0),""),"")</f>
        <v>10.20.23.121-00000017</v>
      </c>
    </row>
    <row r="130" spans="1:8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Лососи дальневосточные солёные. Рыба соленая красная. Кета</v>
      </c>
      <c r="C130" s="20" t="str">
        <f t="array" ref="C130">IFERROR(INDEX('10. Свод Перечней'!$C$4:$C$529,SMALL(IF("ЗД"='10. Свод Перечней'!$I$4:$Q$529,ROW('10. Свод Перечней'!$C$4:$C$529)-3,""),ROW()-6)),"")</f>
        <v>Рыба лососевая соленая тип 2</v>
      </c>
      <c r="D130" s="20" t="str">
        <f>IFERROR(VLOOKUP(C130,'10. Свод Перечней'!C:H,2,0),"")</f>
        <v>10.20.23.121</v>
      </c>
      <c r="E130" s="20" t="str">
        <f>IFERROR(VLOOKUP(C130,'10. Свод Перечней'!C:H,3,0),"")</f>
        <v>002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0" s="20" t="str">
        <f>IF(LEN(IFERROR(VLOOKUP(C130,'10. Свод Перечней'!C:H,6,0),""))&gt;1,IFERROR(VLOOKUP(C130,'10. Свод Перечней'!C:H,6,0),""),"")</f>
        <v>10.20.23.121-00000017</v>
      </c>
    </row>
    <row r="131" spans="1:8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 xml:space="preserve">Лососи дальневосточные солёные. Рыба соленая красная. Горбуша </v>
      </c>
      <c r="C131" s="20" t="str">
        <f t="array" ref="C131">IFERROR(INDEX('10. Свод Перечней'!$C$4:$C$529,SMALL(IF("ЗД"='10. Свод Перечней'!$I$4:$Q$529,ROW('10. Свод Перечней'!$C$4:$C$529)-3,""),ROW()-6)),"")</f>
        <v>Рыба лососевая соленая тип 3</v>
      </c>
      <c r="D131" s="20" t="str">
        <f>IFERROR(VLOOKUP(C131,'10. Свод Перечней'!C:H,2,0),"")</f>
        <v>10.20.23.121</v>
      </c>
      <c r="E131" s="20" t="str">
        <f>IFERROR(VLOOKUP(C131,'10. Свод Перечней'!C:H,3,0),"")</f>
        <v>003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1" s="20" t="str">
        <f>IF(LEN(IFERROR(VLOOKUP(C131,'10. Свод Перечней'!C:H,6,0),""))&gt;1,IFERROR(VLOOKUP(C131,'10. Свод Перечней'!C:H,6,0),""),"")</f>
        <v>10.20.23.121-00000016</v>
      </c>
    </row>
    <row r="132" spans="1:8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 xml:space="preserve">Лососи дальневосточные солёные. Рыба соленая красная. Горбуша </v>
      </c>
      <c r="C132" s="20" t="str">
        <f t="array" ref="C132">IFERROR(INDEX('10. Свод Перечней'!$C$4:$C$529,SMALL(IF("ЗД"='10. Свод Перечней'!$I$4:$Q$529,ROW('10. Свод Перечней'!$C$4:$C$529)-3,""),ROW()-6)),"")</f>
        <v>Рыба лососевая соленая тип 4</v>
      </c>
      <c r="D132" s="20" t="str">
        <f>IFERROR(VLOOKUP(C132,'10. Свод Перечней'!C:H,2,0),"")</f>
        <v>10.20.23.121</v>
      </c>
      <c r="E132" s="20" t="str">
        <f>IFERROR(VLOOKUP(C132,'10. Свод Перечней'!C:H,3,0),"")</f>
        <v>001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2" s="20" t="str">
        <f>IF(LEN(IFERROR(VLOOKUP(C132,'10. Свод Перечней'!C:H,6,0),""))&gt;1,IFERROR(VLOOKUP(C132,'10. Свод Перечней'!C:H,6,0),""),"")</f>
        <v>10.20.23.121-00000016</v>
      </c>
    </row>
    <row r="133" spans="1:8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Сельдь соленая слабой соли неразделанная</v>
      </c>
      <c r="C133" s="20" t="str">
        <f t="array" ref="C133">IFERROR(INDEX('10. Свод Перечней'!$C$4:$C$529,SMALL(IF("ЗД"='10. Свод Перечней'!$I$4:$Q$529,ROW('10. Свод Перечней'!$C$4:$C$529)-3,""),ROW()-6)),"")</f>
        <v>Сельдь соленая тип 1</v>
      </c>
      <c r="D133" s="20" t="str">
        <f>IFERROR(VLOOKUP(C133,'10. Свод Перечней'!C:H,2,0),"")</f>
        <v>10.20.23.122</v>
      </c>
      <c r="E133" s="20" t="str">
        <f>IFERROR(VLOOKUP(C133,'10. Свод Перечней'!C:H,3,0),"")</f>
        <v>001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3" s="20" t="str">
        <f>IF(LEN(IFERROR(VLOOKUP(C133,'10. Свод Перечней'!C:H,6,0),""))&gt;1,IFERROR(VLOOKUP(C133,'10. Свод Перечней'!C:H,6,0),""),"")</f>
        <v>10.20.23.122-00000004</v>
      </c>
    </row>
    <row r="134" spans="1:8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 xml:space="preserve">Консервы рыбные натуральные «Горбуша» </v>
      </c>
      <c r="C134" s="20" t="str">
        <f t="array" ref="C134">IFERROR(INDEX('10. Свод Перечней'!$C$4:$C$529,SMALL(IF("ЗД"='10. Свод Перечней'!$I$4:$Q$529,ROW('10. Свод Перечней'!$C$4:$C$529)-3,""),ROW()-6)),"")</f>
        <v>Консервы рыбные натуральные тип 1</v>
      </c>
      <c r="D134" s="20" t="str">
        <f>IFERROR(VLOOKUP(C134,'10. Свод Перечней'!C:H,2,0),"")</f>
        <v>10.20.25.111</v>
      </c>
      <c r="E134" s="20" t="str">
        <f>IFERROR(VLOOKUP(C134,'10. Свод Перечней'!C:H,3,0),"")</f>
        <v>001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4" s="20" t="str">
        <f>IF(LEN(IFERROR(VLOOKUP(C134,'10. Свод Перечней'!C:H,6,0),""))&gt;1,IFERROR(VLOOKUP(C134,'10. Свод Перечней'!C:H,6,0),""),"")</f>
        <v>10.20.25.111-00000002</v>
      </c>
    </row>
    <row r="135" spans="1:8" ht="112.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Консервы рыбные натуральные «Сайра»</v>
      </c>
      <c r="C135" s="20" t="str">
        <f t="array" ref="C135">IFERROR(INDEX('10. Свод Перечней'!$C$4:$C$529,SMALL(IF("ЗД"='10. Свод Перечней'!$I$4:$Q$529,ROW('10. Свод Перечней'!$C$4:$C$529)-3,""),ROW()-6)),"")</f>
        <v>Консервы рыбные натуральные тип 2</v>
      </c>
      <c r="D135" s="20" t="str">
        <f>IFERROR(VLOOKUP(C135,'10. Свод Перечней'!C:H,2,0),"")</f>
        <v>10.20.25.111</v>
      </c>
      <c r="E135" s="20" t="str">
        <f>IFERROR(VLOOKUP(C135,'10. Свод Перечней'!C:H,3,0),"")</f>
        <v>002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35" s="20" t="str">
        <f>IF(LEN(IFERROR(VLOOKUP(C135,'10. Свод Перечней'!C:H,6,0),""))&gt;1,IFERROR(VLOOKUP(C135,'10. Свод Перечней'!C:H,6,0),""),"")</f>
        <v>10.20.25.111-00000002</v>
      </c>
    </row>
    <row r="136" spans="1:8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Сок томатный восстановленный</v>
      </c>
      <c r="C136" s="20" t="str">
        <f t="array" ref="C136">IFERROR(INDEX('10. Свод Перечней'!$C$4:$C$529,SMALL(IF("ЗД"='10. Свод Перечней'!$I$4:$Q$529,ROW('10. Свод Перечней'!$C$4:$C$529)-3,""),ROW()-6)),"")</f>
        <v>Сок из фруктов и (или) овощей тип 3</v>
      </c>
      <c r="D136" s="20" t="str">
        <f>IFERROR(VLOOKUP(C136,'10. Свод Перечней'!C:H,2,0),"")</f>
        <v>10.32.11.120</v>
      </c>
      <c r="E136" s="20" t="str">
        <f>IFERROR(VLOOKUP(C136,'10. Свод Перечней'!C:H,3,0),"")</f>
        <v>001</v>
      </c>
      <c r="F136" s="20" t="str">
        <f>IFERROR(VLOOKUP(C136,'10. Свод Перечней'!C:H,4,0),"")</f>
        <v>Л; ДМ3</v>
      </c>
      <c r="G136" s="9" t="str">
        <f>IFERROR(VLOOKUP(C136,'10.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6" s="20" t="str">
        <f>IF(LEN(IFERROR(VLOOKUP(C136,'10. Свод Перечней'!C:H,6,0),""))&gt;1,IFERROR(VLOOKUP(C136,'10. Свод Перечней'!C:H,6,0),""),"")</f>
        <v>10.32.10.000-00000010</v>
      </c>
    </row>
    <row r="137" spans="1:8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Сок томатный восстановленный</v>
      </c>
      <c r="C137" s="20" t="str">
        <f t="array" ref="C137">IFERROR(INDEX('10. Свод Перечней'!$C$4:$C$529,SMALL(IF("ЗД"='10. Свод Перечней'!$I$4:$Q$529,ROW('10. Свод Перечней'!$C$4:$C$529)-3,""),ROW()-6)),"")</f>
        <v>Сок из фруктов и (или) овощей тип 4</v>
      </c>
      <c r="D137" s="20" t="str">
        <f>IFERROR(VLOOKUP(C137,'10. Свод Перечней'!C:H,2,0),"")</f>
        <v>10.32.11.120</v>
      </c>
      <c r="E137" s="20" t="str">
        <f>IFERROR(VLOOKUP(C137,'10. Свод Перечней'!C:H,3,0),"")</f>
        <v>002</v>
      </c>
      <c r="F137" s="20" t="str">
        <f>IFERROR(VLOOKUP(C137,'10. Свод Перечней'!C:H,4,0),"")</f>
        <v>Л; ДМ3</v>
      </c>
      <c r="G137" s="9" t="str">
        <f>IFERROR(VLOOKUP(C137,'10.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7" s="20" t="str">
        <f>IF(LEN(IFERROR(VLOOKUP(C137,'10. Свод Перечней'!C:H,6,0),""))&gt;1,IFERROR(VLOOKUP(C137,'10. Свод Перечней'!C:H,6,0),""),"")</f>
        <v>10.32.10.000-00000010</v>
      </c>
    </row>
    <row r="138" spans="1:8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 xml:space="preserve">Соки фруктовые прямого отжима в ассортименте </v>
      </c>
      <c r="C138" s="20" t="str">
        <f t="array" ref="C138">IFERROR(INDEX('10. Свод Перечней'!$C$4:$C$529,SMALL(IF("ЗД"='10. Свод Перечней'!$I$4:$Q$529,ROW('10. Свод Перечней'!$C$4:$C$529)-3,""),ROW()-6)),"")</f>
        <v>Сок из фруктов и (или) овощей тип 5</v>
      </c>
      <c r="D138" s="20" t="str">
        <f>IFERROR(VLOOKUP(C138,'10. Свод Перечней'!C:H,2,0),"")</f>
        <v>10.32.19.111</v>
      </c>
      <c r="E138" s="20" t="str">
        <f>IFERROR(VLOOKUP(C138,'10. Свод Перечней'!C:H,3,0),"")</f>
        <v>006</v>
      </c>
      <c r="F138" s="20" t="str">
        <f>IFERROR(VLOOKUP(C138,'10. Свод Перечней'!C:H,4,0),"")</f>
        <v>Л; ДМ3</v>
      </c>
      <c r="G138" s="9" t="str">
        <f>IFERROR(VLOOKUP(C138,'10.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38" s="20" t="str">
        <f>IF(LEN(IFERROR(VLOOKUP(C138,'10. Свод Перечней'!C:H,6,0),""))&gt;1,IFERROR(VLOOKUP(C138,'10. Свод Перечней'!C:H,6,0),""),"")</f>
        <v>10.32.10.000-00000006</v>
      </c>
    </row>
    <row r="139" spans="1:8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Соки фруктовые прямого отжима в ассортименте</v>
      </c>
      <c r="C139" s="20" t="str">
        <f t="array" ref="C139">IFERROR(INDEX('10. Свод Перечней'!$C$4:$C$529,SMALL(IF("ЗД"='10. Свод Перечней'!$I$4:$Q$529,ROW('10. Свод Перечней'!$C$4:$C$529)-3,""),ROW()-6)),"")</f>
        <v>Сок из фруктов и (или) овощей тип 6</v>
      </c>
      <c r="D139" s="20" t="str">
        <f>IFERROR(VLOOKUP(C139,'10. Свод Перечней'!C:H,2,0),"")</f>
        <v>10.32.19.111</v>
      </c>
      <c r="E139" s="20" t="str">
        <f>IFERROR(VLOOKUP(C139,'10. Свод Перечней'!C:H,3,0),"")</f>
        <v>007</v>
      </c>
      <c r="F139" s="20" t="str">
        <f>IFERROR(VLOOKUP(C139,'10. Свод Перечней'!C:H,4,0),"")</f>
        <v>Л; ДМ3</v>
      </c>
      <c r="G139" s="9" t="str">
        <f>IFERROR(VLOOKUP(C139,'10.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39" s="20" t="str">
        <f>IF(LEN(IFERROR(VLOOKUP(C139,'10. Свод Перечней'!C:H,6,0),""))&gt;1,IFERROR(VLOOKUP(C139,'10. Свод Перечней'!C:H,6,0),""),"")</f>
        <v>10.32.10.000-00000006</v>
      </c>
    </row>
    <row r="140" spans="1:8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Соки фруктовые восстановленные</v>
      </c>
      <c r="C140" s="20" t="str">
        <f t="array" ref="C140">IFERROR(INDEX('10. Свод Перечней'!$C$4:$C$529,SMALL(IF("ЗД"='10. Свод Перечней'!$I$4:$Q$529,ROW('10. Свод Перечней'!$C$4:$C$529)-3,""),ROW()-6)),"")</f>
        <v>Сок из фруктов и (или) овощей тип 7</v>
      </c>
      <c r="D140" s="20" t="str">
        <f>IFERROR(VLOOKUP(C140,'10. Свод Перечней'!C:H,2,0),"")</f>
        <v>10.32.19.112</v>
      </c>
      <c r="E140" s="20" t="str">
        <f>IFERROR(VLOOKUP(C140,'10. Свод Перечней'!C:H,3,0),"")</f>
        <v>001</v>
      </c>
      <c r="F140" s="20" t="str">
        <f>IFERROR(VLOOKUP(C140,'10. Свод Перечней'!C:H,4,0),"")</f>
        <v>Л; ДМ3</v>
      </c>
      <c r="G140" s="9" t="str">
        <f>IFERROR(VLOOKUP(C140,'10.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40" s="20" t="str">
        <f>IF(LEN(IFERROR(VLOOKUP(C140,'10. Свод Перечней'!C:H,6,0),""))&gt;1,IFERROR(VLOOKUP(C140,'10. Свод Перечней'!C:H,6,0),""),"")</f>
        <v>10.32.10.000-00000006</v>
      </c>
    </row>
    <row r="141" spans="1:8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Соки фруктовые восстановленные</v>
      </c>
      <c r="C141" s="20" t="str">
        <f t="array" ref="C141">IFERROR(INDEX('10. Свод Перечней'!$C$4:$C$529,SMALL(IF("ЗД"='10. Свод Перечней'!$I$4:$Q$529,ROW('10. Свод Перечней'!$C$4:$C$529)-3,""),ROW()-6)),"")</f>
        <v>Сок из фруктов и (или) овощей тип 8</v>
      </c>
      <c r="D141" s="20" t="str">
        <f>IFERROR(VLOOKUP(C141,'10. Свод Перечней'!C:H,2,0),"")</f>
        <v>10.32.19.112</v>
      </c>
      <c r="E141" s="20" t="str">
        <f>IFERROR(VLOOKUP(C141,'10. Свод Перечней'!C:H,3,0),"")</f>
        <v>003</v>
      </c>
      <c r="F141" s="20" t="str">
        <f>IFERROR(VLOOKUP(C141,'10. Свод Перечней'!C:H,4,0),"")</f>
        <v>Л; ДМ3</v>
      </c>
      <c r="G141" s="9" t="str">
        <f>IFERROR(VLOOKUP(C141,'10.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41" s="20" t="str">
        <f>IF(LEN(IFERROR(VLOOKUP(C141,'10. Свод Перечней'!C:H,6,0),""))&gt;1,IFERROR(VLOOKUP(C141,'10. Свод Перечней'!C:H,6,0),""),"")</f>
        <v>10.32.10.000-00000006</v>
      </c>
    </row>
    <row r="142" spans="1:8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Нектары фруктовые</v>
      </c>
      <c r="C142" s="20" t="str">
        <f t="array" ref="C142">IFERROR(INDEX('10. Свод Перечней'!$C$4:$C$529,SMALL(IF("ЗД"='10. Свод Перечней'!$I$4:$Q$529,ROW('10. Свод Перечней'!$C$4:$C$529)-3,""),ROW()-6)),"")</f>
        <v>Нектар из фруктов и (или) овощей тип 1</v>
      </c>
      <c r="D142" s="20" t="str">
        <f>IFERROR(VLOOKUP(C142,'10. Свод Перечней'!C:H,2,0),"")</f>
        <v>10.32.21.110</v>
      </c>
      <c r="E142" s="20" t="str">
        <f>IFERROR(VLOOKUP(C142,'10. Свод Перечней'!C:H,3,0),"")</f>
        <v>003</v>
      </c>
      <c r="F142" s="20" t="str">
        <f>IFERROR(VLOOKUP(C142,'10. Свод Перечней'!C:H,4,0),"")</f>
        <v>Л; ДМ3</v>
      </c>
      <c r="G142" s="9" t="str">
        <f>IFERROR(VLOOKUP(C142,'10.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42" s="20" t="str">
        <f>IF(LEN(IFERROR(VLOOKUP(C142,'10. Свод Перечней'!C:H,6,0),""))&gt;1,IFERROR(VLOOKUP(C142,'10. Свод Перечней'!C:H,6,0),""),"")</f>
        <v>10.32.21.000-00000003</v>
      </c>
    </row>
    <row r="143" spans="1:8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Нектары фруктовые</v>
      </c>
      <c r="C143" s="20" t="str">
        <f t="array" ref="C143">IFERROR(INDEX('10. Свод Перечней'!$C$4:$C$529,SMALL(IF("ЗД"='10. Свод Перечней'!$I$4:$Q$529,ROW('10. Свод Перечней'!$C$4:$C$529)-3,""),ROW()-6)),"")</f>
        <v>Нектар из фруктов и (или) овощей тип 2</v>
      </c>
      <c r="D143" s="20" t="str">
        <f>IFERROR(VLOOKUP(C143,'10. Свод Перечней'!C:H,2,0),"")</f>
        <v>10.32.21.110</v>
      </c>
      <c r="E143" s="20" t="str">
        <f>IFERROR(VLOOKUP(C143,'10. Свод Перечней'!C:H,3,0),"")</f>
        <v>001</v>
      </c>
      <c r="F143" s="20" t="str">
        <f>IFERROR(VLOOKUP(C143,'10. Свод Перечней'!C:H,4,0),"")</f>
        <v>Л; ДМ3</v>
      </c>
      <c r="G143" s="9" t="str">
        <f>IFERROR(VLOOKUP(C143,'10.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43" s="20" t="str">
        <f>IF(LEN(IFERROR(VLOOKUP(C143,'10. Свод Перечней'!C:H,6,0),""))&gt;1,IFERROR(VLOOKUP(C143,'10. Свод Перечней'!C:H,6,0),""),"")</f>
        <v>10.32.21.000-00000003</v>
      </c>
    </row>
    <row r="144" spans="1:8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>Овощи замороженные в ассортименте</v>
      </c>
      <c r="C144" s="20" t="str">
        <f t="array" ref="C144">IFERROR(INDEX('10. Свод Перечней'!$C$4:$C$529,SMALL(IF("ЗД"='10. Свод Перечней'!$I$4:$Q$529,ROW('10. Свод Перечней'!$C$4:$C$529)-3,""),ROW()-6)),"")</f>
        <v>Овощи замороженные тип 1</v>
      </c>
      <c r="D144" s="20" t="str">
        <f>IFERROR(VLOOKUP(C144,'10. Свод Перечней'!C:H,2,0),"")</f>
        <v>10.39.11.000</v>
      </c>
      <c r="E144" s="20" t="str">
        <f>IFERROR(VLOOKUP(C144,'10. Свод Перечней'!C:H,3,0),"")</f>
        <v>001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44" s="20" t="str">
        <f>IF(LEN(IFERROR(VLOOKUP(C144,'10. Свод Перечней'!C:H,6,0),""))&gt;1,IFERROR(VLOOKUP(C144,'10. Свод Перечней'!C:H,6,0),""),"")</f>
        <v>10.39.11.000-00000016, 
10.39.11.000-00000015</v>
      </c>
    </row>
    <row r="145" spans="1:8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>Морковь столовая сушеная</v>
      </c>
      <c r="C145" s="20" t="str">
        <f t="array" ref="C145">IFERROR(INDEX('10. Свод Перечней'!$C$4:$C$529,SMALL(IF("ЗД"='10. Свод Перечней'!$I$4:$Q$529,ROW('10. Свод Перечней'!$C$4:$C$529)-3,""),ROW()-6)),"")</f>
        <v>Морковь столовая тип 5</v>
      </c>
      <c r="D145" s="20" t="str">
        <f>IFERROR(VLOOKUP(C145,'10. Свод Перечней'!C:H,2,0),"")</f>
        <v>10.39.13.000</v>
      </c>
      <c r="E145" s="20" t="str">
        <f>IFERROR(VLOOKUP(C145,'10. Свод Перечней'!C:H,3,0),"")</f>
        <v>001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45" s="20" t="str">
        <f>IF(LEN(IFERROR(VLOOKUP(C145,'10. Свод Перечней'!C:H,6,0),""))&gt;1,IFERROR(VLOOKUP(C145,'10. Свод Перечней'!C:H,6,0),""),"")</f>
        <v/>
      </c>
    </row>
    <row r="146" spans="1:8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>Свекла столовая сушеная</v>
      </c>
      <c r="C146" s="20" t="str">
        <f t="array" ref="C146">IFERROR(INDEX('10. Свод Перечней'!$C$4:$C$529,SMALL(IF("ЗД"='10. Свод Перечней'!$I$4:$Q$529,ROW('10. Свод Перечней'!$C$4:$C$529)-3,""),ROW()-6)),"")</f>
        <v>Свекла столовая тип 7</v>
      </c>
      <c r="D146" s="20" t="str">
        <f>IFERROR(VLOOKUP(C146,'10. Свод Перечней'!C:H,2,0),"")</f>
        <v>10.39.13.000</v>
      </c>
      <c r="E146" s="20" t="str">
        <f>IFERROR(VLOOKUP(C146,'10. Свод Перечней'!C:H,3,0),"")</f>
        <v>002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6" s="20" t="str">
        <f>IF(LEN(IFERROR(VLOOKUP(C146,'10. Свод Перечней'!C:H,6,0),""))&gt;1,IFERROR(VLOOKUP(C146,'10. Свод Перечней'!C:H,6,0),""),"")</f>
        <v/>
      </c>
    </row>
    <row r="147" spans="1:8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Свекла столовая сушеная</v>
      </c>
      <c r="C147" s="20" t="str">
        <f t="array" ref="C147">IFERROR(INDEX('10. Свод Перечней'!$C$4:$C$529,SMALL(IF("ЗД"='10. Свод Перечней'!$I$4:$Q$529,ROW('10. Свод Перечней'!$C$4:$C$529)-3,""),ROW()-6)),"")</f>
        <v>Свекла столовая тип 8</v>
      </c>
      <c r="D147" s="20" t="str">
        <f>IFERROR(VLOOKUP(C147,'10. Свод Перечней'!C:H,2,0),"")</f>
        <v>10.39.13.000</v>
      </c>
      <c r="E147" s="20" t="str">
        <f>IFERROR(VLOOKUP(C147,'10. Свод Перечней'!C:H,3,0),"")</f>
        <v>003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7" s="20" t="str">
        <f>IF(LEN(IFERROR(VLOOKUP(C147,'10. Свод Перечней'!C:H,6,0),""))&gt;1,IFERROR(VLOOKUP(C147,'10. Свод Перечней'!C:H,6,0),""),"")</f>
        <v/>
      </c>
    </row>
    <row r="148" spans="1:8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Морковь свежая очищенная **</v>
      </c>
      <c r="C148" s="20" t="str">
        <f t="array" ref="C148">IFERROR(INDEX('10. Свод Перечней'!$C$4:$C$529,SMALL(IF("ЗД"='10. Свод Перечней'!$I$4:$Q$529,ROW('10. Свод Перечней'!$C$4:$C$529)-3,""),ROW()-6)),"")</f>
        <v>Морковь столовая тип 6</v>
      </c>
      <c r="D148" s="20" t="str">
        <f>IFERROR(VLOOKUP(C148,'10. Свод Перечней'!C:H,2,0),"")</f>
        <v>01.13.41.110</v>
      </c>
      <c r="E148" s="20" t="str">
        <f>IFERROR(VLOOKUP(C148,'10. Свод Перечней'!C:H,3,0),"")</f>
        <v>005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8" s="20" t="str">
        <f>IF(LEN(IFERROR(VLOOKUP(C148,'10. Свод Перечней'!C:H,6,0),""))&gt;1,IFERROR(VLOOKUP(C148,'10. Свод Перечней'!C:H,6,0),""),"")</f>
        <v>01.13.41.110-00000003</v>
      </c>
    </row>
    <row r="149" spans="1:8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 xml:space="preserve">Свекла столовая очищенная ** </v>
      </c>
      <c r="C149" s="20" t="str">
        <f t="array" ref="C149">IFERROR(INDEX('10. Свод Перечней'!$C$4:$C$529,SMALL(IF("ЗД"='10. Свод Перечней'!$I$4:$Q$529,ROW('10. Свод Перечней'!$C$4:$C$529)-3,""),ROW()-6)),"")</f>
        <v>Свекла столовая тип 4</v>
      </c>
      <c r="D149" s="20" t="str">
        <f>IFERROR(VLOOKUP(C149,'10. Свод Перечней'!C:H,2,0),"")</f>
        <v>01.13.49.110</v>
      </c>
      <c r="E149" s="20" t="str">
        <f>IFERROR(VLOOKUP(C149,'10. Свод Перечней'!C:H,3,0),"")</f>
        <v>004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9" s="20" t="str">
        <f>IF(LEN(IFERROR(VLOOKUP(C149,'10. Свод Перечней'!C:H,6,0),""))&gt;1,IFERROR(VLOOKUP(C149,'10. Свод Перечней'!C:H,6,0),""),"")</f>
        <v>01.13.49.110-00000003</v>
      </c>
    </row>
    <row r="150" spans="1:8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Горошек зеленый</v>
      </c>
      <c r="C150" s="20" t="str">
        <f t="array" ref="C150">IFERROR(INDEX('10. Свод Перечней'!$C$4:$C$529,SMALL(IF("ЗД"='10.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50" s="20" t="str">
        <f>IFERROR(VLOOKUP(C150,'10. Свод Перечней'!C:H,2,0),"")</f>
        <v>10.39.16.000</v>
      </c>
      <c r="E150" s="20" t="str">
        <f>IFERROR(VLOOKUP(C150,'10. Свод Перечней'!C:H,3,0),"")</f>
        <v>001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20" t="str">
        <f>IF(LEN(IFERROR(VLOOKUP(C150,'10. Свод Перечней'!C:H,6,0),""))&gt;1,IFERROR(VLOOKUP(C150,'10. Свод Перечней'!C:H,6,0),""),"")</f>
        <v>10.39.16.000-00000002</v>
      </c>
    </row>
    <row r="151" spans="1:8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Горошек зеленый</v>
      </c>
      <c r="C151" s="20" t="str">
        <f t="array" ref="C151">IFERROR(INDEX('10. Свод Перечней'!$C$4:$C$529,SMALL(IF("ЗД"='10.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51" s="20" t="str">
        <f>IFERROR(VLOOKUP(C151,'10. Свод Перечней'!C:H,2,0),"")</f>
        <v>10.39.16.000</v>
      </c>
      <c r="E151" s="20" t="str">
        <f>IFERROR(VLOOKUP(C151,'10. Свод Перечней'!C:H,3,0),"")</f>
        <v>002</v>
      </c>
      <c r="F151" s="20" t="str">
        <f>IFERROR(VLOOKUP(C151,'10. Свод Перечней'!C:H,4,0),"")</f>
        <v>КГ</v>
      </c>
      <c r="G151" s="9" t="str">
        <f>IFERROR(VLOOKUP(C151,'10.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20" t="str">
        <f>IF(LEN(IFERROR(VLOOKUP(C151,'10. Свод Перечней'!C:H,6,0),""))&gt;1,IFERROR(VLOOKUP(C151,'10. Свод Перечней'!C:H,6,0),""),"")</f>
        <v>10.39.16.000-00000002</v>
      </c>
    </row>
    <row r="152" spans="1:8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Томат- паста</v>
      </c>
      <c r="C152" s="20" t="str">
        <f t="array" ref="C152">IFERROR(INDEX('10. Свод Перечней'!$C$4:$C$529,SMALL(IF("ЗД"='10. Свод Перечней'!$I$4:$Q$529,ROW('10. Свод Перечней'!$C$4:$C$529)-3,""),ROW()-6)),"")</f>
        <v>Томат- паста тип 2</v>
      </c>
      <c r="D152" s="20" t="str">
        <f>IFERROR(VLOOKUP(C152,'10. Свод Перечней'!C:H,2,0),"")</f>
        <v>10.39.17.112</v>
      </c>
      <c r="E152" s="20" t="str">
        <f>IFERROR(VLOOKUP(C152,'10. Свод Перечней'!C:H,3,0),"")</f>
        <v>001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52" s="20" t="str">
        <f>IF(LEN(IFERROR(VLOOKUP(C152,'10. Свод Перечней'!C:H,6,0),""))&gt;1,IFERROR(VLOOKUP(C152,'10. Свод Перечней'!C:H,6,0),""),"")</f>
        <v/>
      </c>
    </row>
    <row r="153" spans="1:8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Пюре томатное</v>
      </c>
      <c r="C153" s="20" t="str">
        <f t="array" ref="C153">IFERROR(INDEX('10. Свод Перечней'!$C$4:$C$529,SMALL(IF("ЗД"='10. Свод Перечней'!$I$4:$Q$529,ROW('10. Свод Перечней'!$C$4:$C$529)-3,""),ROW()-6)),"")</f>
        <v>Пюре томатное тип 1</v>
      </c>
      <c r="D153" s="20" t="str">
        <f>IFERROR(VLOOKUP(C153,'10. Свод Перечней'!C:H,2,0),"")</f>
        <v>10.39.17.111</v>
      </c>
      <c r="E153" s="20" t="str">
        <f>IFERROR(VLOOKUP(C153,'10. Свод Перечней'!C:H,3,0),"")</f>
        <v>002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53" s="20" t="str">
        <f>IF(LEN(IFERROR(VLOOKUP(C153,'10. Свод Перечней'!C:H,6,0),""))&gt;1,IFERROR(VLOOKUP(C153,'10. Свод Перечней'!C:H,6,0),""),"")</f>
        <v/>
      </c>
    </row>
    <row r="154" spans="1:8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Капуста белокочанная квашенная шинкованная</v>
      </c>
      <c r="C154" s="20" t="str">
        <f t="array" ref="C154">IFERROR(INDEX('10. Свод Перечней'!$C$4:$C$529,SMALL(IF("ЗД"='10. Свод Перечней'!$I$4:$Q$529,ROW('10. Свод Перечней'!$C$4:$C$529)-3,""),ROW()-6)),"")</f>
        <v>Капуста белокочанная тип 3</v>
      </c>
      <c r="D154" s="20" t="str">
        <f>IFERROR(VLOOKUP(C154,'10. Свод Перечней'!C:H,2,0),"")</f>
        <v>10.39.17.190</v>
      </c>
      <c r="E154" s="20" t="str">
        <f>IFERROR(VLOOKUP(C154,'10. Свод Перечней'!C:H,3,0),"")</f>
        <v>001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20" t="str">
        <f>IF(LEN(IFERROR(VLOOKUP(C154,'10. Свод Перечней'!C:H,6,0),""))&gt;1,IFERROR(VLOOKUP(C154,'10. Свод Перечней'!C:H,6,0),""),"")</f>
        <v/>
      </c>
    </row>
    <row r="155" spans="1:8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Капуста белокочанная квашенная рубленная</v>
      </c>
      <c r="C155" s="20" t="str">
        <f t="array" ref="C155">IFERROR(INDEX('10. Свод Перечней'!$C$4:$C$529,SMALL(IF("ЗД"='10. Свод Перечней'!$I$4:$Q$529,ROW('10. Свод Перечней'!$C$4:$C$529)-3,""),ROW()-6)),"")</f>
        <v>Капуста белокочанная тип 4</v>
      </c>
      <c r="D155" s="20" t="str">
        <f>IFERROR(VLOOKUP(C155,'10. Свод Перечней'!C:H,2,0),"")</f>
        <v>10.39.17.190</v>
      </c>
      <c r="E155" s="20" t="str">
        <f>IFERROR(VLOOKUP(C155,'10. Свод Перечней'!C:H,3,0),"")</f>
        <v>010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5" s="20" t="str">
        <f>IF(LEN(IFERROR(VLOOKUP(C155,'10. Свод Перечней'!C:H,6,0),""))&gt;1,IFERROR(VLOOKUP(C155,'10. Свод Перечней'!C:H,6,0),""),"")</f>
        <v/>
      </c>
    </row>
    <row r="156" spans="1:8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Кукуруза сахарная</v>
      </c>
      <c r="C156" s="20" t="str">
        <f t="array" ref="C156">IFERROR(INDEX('10. Свод Перечней'!$C$4:$C$529,SMALL(IF("ЗД"='10. Свод Перечней'!$I$4:$Q$529,ROW('10. Свод Перечней'!$C$4:$C$529)-3,""),ROW()-6)),"")</f>
        <v>Кукуруза консервированная тип 2</v>
      </c>
      <c r="D156" s="20" t="str">
        <f>IFERROR(VLOOKUP(C156,'10. Свод Перечней'!C:H,2,0),"")</f>
        <v>10.39.17.190</v>
      </c>
      <c r="E156" s="20" t="str">
        <f>IFERROR(VLOOKUP(C156,'10. Свод Перечней'!C:H,3,0),"")</f>
        <v>006</v>
      </c>
      <c r="F156" s="20" t="str">
        <f>IFERROR(VLOOKUP(C156,'10. Свод Перечней'!C:H,4,0),"")</f>
        <v>КГ</v>
      </c>
      <c r="G156" s="9" t="str">
        <f>IFERROR(VLOOKUP(C156,'10.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6" s="20" t="str">
        <f>IF(LEN(IFERROR(VLOOKUP(C156,'10. Свод Перечней'!C:H,6,0),""))&gt;1,IFERROR(VLOOKUP(C156,'10. Свод Перечней'!C:H,6,0),""),"")</f>
        <v/>
      </c>
    </row>
    <row r="157" spans="1:8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Огурцы соленые
 (пикули, корнишоны, зеленцы)</v>
      </c>
      <c r="C157" s="20" t="str">
        <f t="array" ref="C157">IFERROR(INDEX('10. Свод Перечней'!$C$4:$C$529,SMALL(IF("ЗД"='10. Свод Перечней'!$I$4:$Q$529,ROW('10. Свод Перечней'!$C$4:$C$529)-3,""),ROW()-6)),"")</f>
        <v>Огурцы тип 2</v>
      </c>
      <c r="D157" s="20" t="str">
        <f>IFERROR(VLOOKUP(C157,'10. Свод Перечней'!C:H,2,0),"")</f>
        <v>10.39.17.190</v>
      </c>
      <c r="E157" s="20" t="str">
        <f>IFERROR(VLOOKUP(C157,'10. Свод Перечней'!C:H,3,0),"")</f>
        <v>002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7" s="20" t="str">
        <f>IF(LEN(IFERROR(VLOOKUP(C157,'10. Свод Перечней'!C:H,6,0),""))&gt;1,IFERROR(VLOOKUP(C157,'10. Свод Перечней'!C:H,6,0),""),"")</f>
        <v/>
      </c>
    </row>
    <row r="158" spans="1:8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>Томаты соленые</v>
      </c>
      <c r="C158" s="20" t="str">
        <f t="array" ref="C158">IFERROR(INDEX('10. Свод Перечней'!$C$4:$C$529,SMALL(IF("ЗД"='10. Свод Перечней'!$I$4:$Q$529,ROW('10. Свод Перечней'!$C$4:$C$529)-3,""),ROW()-6)),"")</f>
        <v>Томаты тип 4</v>
      </c>
      <c r="D158" s="20" t="str">
        <f>IFERROR(VLOOKUP(C158,'10. Свод Перечней'!C:H,2,0),"")</f>
        <v>10.39.17.190</v>
      </c>
      <c r="E158" s="20" t="str">
        <f>IFERROR(VLOOKUP(C158,'10. Свод Перечней'!C:H,3,0),"")</f>
        <v>009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8" s="20" t="str">
        <f>IF(LEN(IFERROR(VLOOKUP(C158,'10. Свод Перечней'!C:H,6,0),""))&gt;1,IFERROR(VLOOKUP(C158,'10. Свод Перечней'!C:H,6,0),""),"")</f>
        <v/>
      </c>
    </row>
    <row r="159" spans="1:8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 xml:space="preserve">Джем стерилизованный в ассортименте </v>
      </c>
      <c r="C159" s="20" t="str">
        <f t="array" ref="C159">IFERROR(INDEX('10. Свод Перечней'!$C$4:$C$529,SMALL(IF("ЗД"='10. Свод Перечней'!$I$4:$Q$529,ROW('10. Свод Перечней'!$C$4:$C$529)-3,""),ROW()-6)),"")</f>
        <v>Джем тип 1</v>
      </c>
      <c r="D159" s="20" t="str">
        <f>IFERROR(VLOOKUP(C159,'10. Свод Перечней'!C:H,2,0),"")</f>
        <v>10.39.22.110</v>
      </c>
      <c r="E159" s="20" t="str">
        <f>IFERROR(VLOOKUP(C159,'10. Свод Перечней'!C:H,3,0),"")</f>
        <v>001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9" s="20" t="str">
        <f>IF(LEN(IFERROR(VLOOKUP(C159,'10. Свод Перечней'!C:H,6,0),""))&gt;1,IFERROR(VLOOKUP(C159,'10. Свод Перечней'!C:H,6,0),""),"")</f>
        <v>10.39.22.110-00000004</v>
      </c>
    </row>
    <row r="160" spans="1:8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Конфитюр стерилизованный</v>
      </c>
      <c r="C160" s="20" t="str">
        <f t="array" ref="C160">IFERROR(INDEX('10. Свод Перечней'!$C$4:$C$529,SMALL(IF("ЗД"='10. Свод Перечней'!$I$4:$Q$529,ROW('10. Свод Перечней'!$C$4:$C$529)-3,""),ROW()-6)),"")</f>
        <v>Конфитюр тип 1</v>
      </c>
      <c r="D160" s="20" t="str">
        <f>IFERROR(VLOOKUP(C160,'10. Свод Перечней'!C:H,2,0),"")</f>
        <v>10.39.22.110</v>
      </c>
      <c r="E160" s="20" t="str">
        <f>IFERROR(VLOOKUP(C160,'10. Свод Перечней'!C:H,3,0),"")</f>
        <v>002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60" s="20" t="str">
        <f>IF(LEN(IFERROR(VLOOKUP(C160,'10. Свод Перечней'!C:H,6,0),""))&gt;1,IFERROR(VLOOKUP(C160,'10. Свод Перечней'!C:H,6,0),""),"")</f>
        <v/>
      </c>
    </row>
    <row r="161" spans="1:8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Компоты в ассортименте</v>
      </c>
      <c r="C161" s="20" t="str">
        <f t="array" ref="C161">IFERROR(INDEX('10. Свод Перечней'!$C$4:$C$529,SMALL(IF("ЗД"='10. Свод Перечней'!$I$4:$Q$529,ROW('10. Свод Перечней'!$C$4:$C$529)-3,""),ROW()-6)),"")</f>
        <v>Компот тип 1</v>
      </c>
      <c r="D161" s="20" t="str">
        <f>IFERROR(VLOOKUP(C161,'10. Свод Перечней'!C:H,2,0),"")</f>
        <v>10.39.22.120</v>
      </c>
      <c r="E161" s="20" t="str">
        <f>IFERROR(VLOOKUP(C161,'10. Свод Перечней'!C:H,3,0),"")</f>
        <v>001</v>
      </c>
      <c r="F161" s="20" t="str">
        <f>IFERROR(VLOOKUP(C161,'10. Свод Перечней'!C:H,4,0),"")</f>
        <v>Л; ДМ3</v>
      </c>
      <c r="G161" s="9" t="str">
        <f>IFERROR(VLOOKUP(C161,'10.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1" s="20" t="str">
        <f>IF(LEN(IFERROR(VLOOKUP(C161,'10. Свод Перечней'!C:H,6,0),""))&gt;1,IFERROR(VLOOKUP(C161,'10. Свод Перечней'!C:H,6,0),""),"")</f>
        <v>10.39.22.120-00000001</v>
      </c>
    </row>
    <row r="162" spans="1:8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Брусника протертая с сахаром стерилизованная</v>
      </c>
      <c r="C162" s="20" t="str">
        <f t="array" ref="C162">IFERROR(INDEX('10. Свод Перечней'!$C$4:$C$529,SMALL(IF("ЗД"='10. Свод Перечней'!$I$4:$Q$529,ROW('10. Свод Перечней'!$C$4:$C$529)-3,""),ROW()-6)),"")</f>
        <v>Брусника тип 1</v>
      </c>
      <c r="D162" s="20" t="str">
        <f>IFERROR(VLOOKUP(C162,'10. Свод Перечней'!C:H,2,0),"")</f>
        <v>10.39.22.130</v>
      </c>
      <c r="E162" s="20" t="str">
        <f>IFERROR(VLOOKUP(C162,'10. Свод Перечней'!C:H,3,0),"")</f>
        <v>003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2" s="20" t="str">
        <f>IF(LEN(IFERROR(VLOOKUP(C162,'10. Свод Перечней'!C:H,6,0),""))&gt;1,IFERROR(VLOOKUP(C162,'10. Свод Перечней'!C:H,6,0),""),"")</f>
        <v/>
      </c>
    </row>
    <row r="163" spans="1:8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>Варенье стерилизованное в ассортименте</v>
      </c>
      <c r="C163" s="20" t="str">
        <f t="array" ref="C163">IFERROR(INDEX('10. Свод Перечней'!$C$4:$C$529,SMALL(IF("ЗД"='10. Свод Перечней'!$I$4:$Q$529,ROW('10. Свод Перечней'!$C$4:$C$529)-3,""),ROW()-6)),"")</f>
        <v>Варенье тип 1</v>
      </c>
      <c r="D163" s="20" t="str">
        <f>IFERROR(VLOOKUP(C163,'10. Свод Перечней'!C:H,2,0),"")</f>
        <v>10.39.22.130</v>
      </c>
      <c r="E163" s="20" t="str">
        <f>IFERROR(VLOOKUP(C163,'10. Свод Перечней'!C:H,3,0),"")</f>
        <v>004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3" s="20" t="str">
        <f>IF(LEN(IFERROR(VLOOKUP(C163,'10. Свод Перечней'!C:H,6,0),""))&gt;1,IFERROR(VLOOKUP(C163,'10. Свод Перечней'!C:H,6,0),""),"")</f>
        <v/>
      </c>
    </row>
    <row r="164" spans="1:8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Клюква протертая с сахаром</v>
      </c>
      <c r="C164" s="20" t="str">
        <f t="array" ref="C164">IFERROR(INDEX('10. Свод Перечней'!$C$4:$C$529,SMALL(IF("ЗД"='10. Свод Перечней'!$I$4:$Q$529,ROW('10. Свод Перечней'!$C$4:$C$529)-3,""),ROW()-6)),"")</f>
        <v>Клюква тип 2</v>
      </c>
      <c r="D164" s="20" t="str">
        <f>IFERROR(VLOOKUP(C164,'10. Свод Перечней'!C:H,2,0),"")</f>
        <v>10.39.22.130</v>
      </c>
      <c r="E164" s="20" t="str">
        <f>IFERROR(VLOOKUP(C164,'10. Свод Перечней'!C:H,3,0),"")</f>
        <v>005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4" s="20" t="str">
        <f>IF(LEN(IFERROR(VLOOKUP(C164,'10. Свод Перечней'!C:H,6,0),""))&gt;1,IFERROR(VLOOKUP(C164,'10. Свод Перечней'!C:H,6,0),""),"")</f>
        <v/>
      </c>
    </row>
    <row r="165" spans="1:8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Повидло стерилизованное в ассортименте</v>
      </c>
      <c r="C165" s="20" t="str">
        <f t="array" ref="C165">IFERROR(INDEX('10. Свод Перечней'!$C$4:$C$529,SMALL(IF("ЗД"='10. Свод Перечней'!$I$4:$Q$529,ROW('10. Свод Перечней'!$C$4:$C$529)-3,""),ROW()-6)),"")</f>
        <v>Повидло тип 1</v>
      </c>
      <c r="D165" s="20" t="str">
        <f>IFERROR(VLOOKUP(C165,'10. Свод Перечней'!C:H,2,0),"")</f>
        <v>10.39.22.130</v>
      </c>
      <c r="E165" s="20" t="str">
        <f>IFERROR(VLOOKUP(C165,'10. Свод Перечней'!C:H,3,0),"")</f>
        <v>001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5" s="20" t="str">
        <f>IF(LEN(IFERROR(VLOOKUP(C165,'10. Свод Перечней'!C:H,6,0),""))&gt;1,IFERROR(VLOOKUP(C165,'10. Свод Перечней'!C:H,6,0),""),"")</f>
        <v/>
      </c>
    </row>
    <row r="166" spans="1:8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Повидло стерилизованное в ассортименте</v>
      </c>
      <c r="C166" s="20" t="str">
        <f t="array" ref="C166">IFERROR(INDEX('10. Свод Перечней'!$C$4:$C$529,SMALL(IF("ЗД"='10. Свод Перечней'!$I$4:$Q$529,ROW('10. Свод Перечней'!$C$4:$C$529)-3,""),ROW()-6)),"")</f>
        <v>Повидло тип 2</v>
      </c>
      <c r="D166" s="20" t="str">
        <f>IFERROR(VLOOKUP(C166,'10. Свод Перечней'!C:H,2,0),"")</f>
        <v>10.39.22.130</v>
      </c>
      <c r="E166" s="20" t="str">
        <f>IFERROR(VLOOKUP(C166,'10. Свод Перечней'!C:H,3,0),"")</f>
        <v>002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6" s="20" t="str">
        <f>IF(LEN(IFERROR(VLOOKUP(C166,'10. Свод Перечней'!C:H,6,0),""))&gt;1,IFERROR(VLOOKUP(C166,'10. Свод Перечней'!C:H,6,0),""),"")</f>
        <v/>
      </c>
    </row>
    <row r="167" spans="1:8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Виноград сушеный «Изюм»</v>
      </c>
      <c r="C167" s="20" t="str">
        <f t="array" ref="C167">IFERROR(INDEX('10. Свод Перечней'!$C$4:$C$529,SMALL(IF("ЗД"='10. Свод Перечней'!$I$4:$Q$529,ROW('10. Свод Перечней'!$C$4:$C$529)-3,""),ROW()-6)),"")</f>
        <v>Ягоды сушеные тип 3</v>
      </c>
      <c r="D167" s="20" t="str">
        <f>IFERROR(VLOOKUP(C167,'10. Свод Перечней'!C:H,2,0),"")</f>
        <v>01.25.19.190</v>
      </c>
      <c r="E167" s="20" t="str">
        <f>IFERROR(VLOOKUP(C167,'10. Свод Перечней'!C:H,3,0),"")</f>
        <v>003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20" t="str">
        <f>IF(LEN(IFERROR(VLOOKUP(C167,'10. Свод Перечней'!C:H,6,0),""))&gt;1,IFERROR(VLOOKUP(C167,'10. Свод Перечней'!C:H,6,0),""),"")</f>
        <v>01.25.19.190-00000029</v>
      </c>
    </row>
    <row r="168" spans="1:8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 xml:space="preserve">Виноград сушеный «Кишмиш» </v>
      </c>
      <c r="C168" s="20" t="str">
        <f t="array" ref="C168">IFERROR(INDEX('10. Свод Перечней'!$C$4:$C$529,SMALL(IF("ЗД"='10. Свод Перечней'!$I$4:$Q$529,ROW('10. Свод Перечней'!$C$4:$C$529)-3,""),ROW()-6)),"")</f>
        <v>Ягоды сушеные тип 4</v>
      </c>
      <c r="D168" s="20" t="str">
        <f>IFERROR(VLOOKUP(C168,'10. Свод Перечней'!C:H,2,0),"")</f>
        <v>01.25.19.190</v>
      </c>
      <c r="E168" s="20" t="str">
        <f>IFERROR(VLOOKUP(C168,'10. Свод Перечней'!C:H,3,0),"")</f>
        <v>004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8" s="20" t="str">
        <f>IF(LEN(IFERROR(VLOOKUP(C168,'10. Свод Перечней'!C:H,6,0),""))&gt;1,IFERROR(VLOOKUP(C168,'10. Свод Перечней'!C:H,6,0),""),"")</f>
        <v>01.25.19.190-00000029</v>
      </c>
    </row>
    <row r="169" spans="1:8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 xml:space="preserve">Виноград сушеный «Кишмиш» </v>
      </c>
      <c r="C169" s="20" t="str">
        <f t="array" ref="C169">IFERROR(INDEX('10. Свод Перечней'!$C$4:$C$529,SMALL(IF("ЗД"='10. Свод Перечней'!$I$4:$Q$529,ROW('10. Свод Перечней'!$C$4:$C$529)-3,""),ROW()-6)),"")</f>
        <v>Ягоды сушеные тип 5</v>
      </c>
      <c r="D169" s="20" t="str">
        <f>IFERROR(VLOOKUP(C169,'10. Свод Перечней'!C:H,2,0),"")</f>
        <v>01.25.19.190</v>
      </c>
      <c r="E169" s="20" t="str">
        <f>IFERROR(VLOOKUP(C169,'10. Свод Перечней'!C:H,3,0),"")</f>
        <v>005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9" s="20" t="str">
        <f>IF(LEN(IFERROR(VLOOKUP(C169,'10. Свод Перечней'!C:H,6,0),""))&gt;1,IFERROR(VLOOKUP(C169,'10. Свод Перечней'!C:H,6,0),""),"")</f>
        <v>01.25.19.190-00000029</v>
      </c>
    </row>
    <row r="170" spans="1:8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Виноград сушеный «Изюм»</v>
      </c>
      <c r="C170" s="20" t="str">
        <f t="array" ref="C170">IFERROR(INDEX('10. Свод Перечней'!$C$4:$C$529,SMALL(IF("ЗД"='10. Свод Перечней'!$I$4:$Q$529,ROW('10. Свод Перечней'!$C$4:$C$529)-3,""),ROW()-6)),"")</f>
        <v>Ягоды сушеные тип 6</v>
      </c>
      <c r="D170" s="20" t="str">
        <f>IFERROR(VLOOKUP(C170,'10. Свод Перечней'!C:H,2,0),"")</f>
        <v>01.25.19.190</v>
      </c>
      <c r="E170" s="20" t="str">
        <f>IFERROR(VLOOKUP(C170,'10. Свод Перечней'!C:H,3,0),"")</f>
        <v>006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0" s="20" t="str">
        <f>IF(LEN(IFERROR(VLOOKUP(C170,'10. Свод Перечней'!C:H,6,0),""))&gt;1,IFERROR(VLOOKUP(C170,'10. Свод Перечней'!C:H,6,0),""),"")</f>
        <v>01.25.19.190-00000029</v>
      </c>
    </row>
    <row r="171" spans="1:8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Фрукты сушёные. Абрикосы сушёные (курага-половинки) без косточки</v>
      </c>
      <c r="C171" s="20" t="str">
        <f t="array" ref="C171">IFERROR(INDEX('10. Свод Перечней'!$C$4:$C$529,SMALL(IF("ЗД"='10. Свод Перечней'!$I$4:$Q$529,ROW('10. Свод Перечней'!$C$4:$C$529)-3,""),ROW()-6)),"")</f>
        <v>Фрукты сушеные тип 1</v>
      </c>
      <c r="D171" s="20" t="str">
        <f>IFERROR(VLOOKUP(C171,'10. Свод Перечней'!C:H,2,0),"")</f>
        <v>10.39.25.132</v>
      </c>
      <c r="E171" s="20" t="str">
        <f>IFERROR(VLOOKUP(C171,'10. Свод Перечней'!C:H,3,0),"")</f>
        <v>003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20" t="str">
        <f>IF(LEN(IFERROR(VLOOKUP(C171,'10. Свод Перечней'!C:H,6,0),""))&gt;1,IFERROR(VLOOKUP(C171,'10. Свод Перечней'!C:H,6,0),""),"")</f>
        <v>10.39.25.130-00000029</v>
      </c>
    </row>
    <row r="172" spans="1:8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Фрукты сушёные. Абрикосы сушёные (курага-половинки) без косточки</v>
      </c>
      <c r="C172" s="20" t="str">
        <f t="array" ref="C172">IFERROR(INDEX('10. Свод Перечней'!$C$4:$C$529,SMALL(IF("ЗД"='10. Свод Перечней'!$I$4:$Q$529,ROW('10. Свод Перечней'!$C$4:$C$529)-3,""),ROW()-6)),"")</f>
        <v>Фрукты сушеные тип 2</v>
      </c>
      <c r="D172" s="20" t="str">
        <f>IFERROR(VLOOKUP(C172,'10. Свод Перечней'!C:H,2,0),"")</f>
        <v>10.39.25.132</v>
      </c>
      <c r="E172" s="20" t="str">
        <f>IFERROR(VLOOKUP(C172,'10. Свод Перечней'!C:H,3,0),"")</f>
        <v>006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20" t="str">
        <f>IF(LEN(IFERROR(VLOOKUP(C172,'10. Свод Перечней'!C:H,6,0),""))&gt;1,IFERROR(VLOOKUP(C172,'10. Свод Перечней'!C:H,6,0),""),"")</f>
        <v>10.39.25.130-00000029</v>
      </c>
    </row>
    <row r="173" spans="1:8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Фрукты сушёные. Абрикосы сушёные (целые плоды) без косточки</v>
      </c>
      <c r="C173" s="20" t="str">
        <f t="array" ref="C173">IFERROR(INDEX('10. Свод Перечней'!$C$4:$C$529,SMALL(IF("ЗД"='10. Свод Перечней'!$I$4:$Q$529,ROW('10. Свод Перечней'!$C$4:$C$529)-3,""),ROW()-6)),"")</f>
        <v>Фрукты сушеные тип 5</v>
      </c>
      <c r="D173" s="20" t="str">
        <f>IFERROR(VLOOKUP(C173,'10. Свод Перечней'!C:H,2,0),"")</f>
        <v>10.39.25.132</v>
      </c>
      <c r="E173" s="20" t="str">
        <f>IFERROR(VLOOKUP(C173,'10. Свод Перечней'!C:H,3,0),"")</f>
        <v>007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20" t="str">
        <f>IF(LEN(IFERROR(VLOOKUP(C173,'10. Свод Перечней'!C:H,6,0),""))&gt;1,IFERROR(VLOOKUP(C173,'10. Свод Перечней'!C:H,6,0),""),"")</f>
        <v>10.39.25.130-00000029</v>
      </c>
    </row>
    <row r="174" spans="1:8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>Фрукты сушёные. Абрикосы сушёные (целые плоды) без косточки</v>
      </c>
      <c r="C174" s="20" t="str">
        <f t="array" ref="C174">IFERROR(INDEX('10. Свод Перечней'!$C$4:$C$529,SMALL(IF("ЗД"='10. Свод Перечней'!$I$4:$Q$529,ROW('10. Свод Перечней'!$C$4:$C$529)-3,""),ROW()-6)),"")</f>
        <v>Фрукты сушеные тип 4</v>
      </c>
      <c r="D174" s="20" t="str">
        <f>IFERROR(VLOOKUP(C174,'10. Свод Перечней'!C:H,2,0),"")</f>
        <v>10.39.25.132</v>
      </c>
      <c r="E174" s="20" t="str">
        <f>IFERROR(VLOOKUP(C174,'10. Свод Перечней'!C:H,3,0),"")</f>
        <v>004</v>
      </c>
      <c r="F174" s="20" t="str">
        <f>IFERROR(VLOOKUP(C174,'10. Свод Перечней'!C:H,4,0),"")</f>
        <v>КГ</v>
      </c>
      <c r="G174" s="9" t="str">
        <f>IFERROR(VLOOKUP(C174,'10.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20" t="str">
        <f>IF(LEN(IFERROR(VLOOKUP(C174,'10. Свод Перечней'!C:H,6,0),""))&gt;1,IFERROR(VLOOKUP(C174,'10. Свод Перечней'!C:H,6,0),""),"")</f>
        <v>10.39.25.130-00000029</v>
      </c>
    </row>
    <row r="175" spans="1:8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>Фрукты сушёные. Абрикосы сушёные (курага-половинки) без косточки</v>
      </c>
      <c r="C175" s="20" t="str">
        <f t="array" ref="C175">IFERROR(INDEX('10. Свод Перечней'!$C$4:$C$529,SMALL(IF("ЗД"='10. Свод Перечней'!$I$4:$Q$529,ROW('10. Свод Перечней'!$C$4:$C$529)-3,""),ROW()-6)),"")</f>
        <v>Фрукты сушеные тип 3</v>
      </c>
      <c r="D175" s="20" t="str">
        <f>IFERROR(VLOOKUP(C175,'10. Свод Перечней'!C:H,2,0),"")</f>
        <v>10.39.25.132</v>
      </c>
      <c r="E175" s="20" t="str">
        <f>IFERROR(VLOOKUP(C175,'10. Свод Перечней'!C:H,3,0),"")</f>
        <v>010</v>
      </c>
      <c r="F175" s="20" t="str">
        <f>IFERROR(VLOOKUP(C175,'10. Свод Перечней'!C:H,4,0),"")</f>
        <v>КГ</v>
      </c>
      <c r="G175" s="9" t="str">
        <f>IFERROR(VLOOKUP(C175,'10.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20" t="str">
        <f>IF(LEN(IFERROR(VLOOKUP(C175,'10. Свод Перечней'!C:H,6,0),""))&gt;1,IFERROR(VLOOKUP(C175,'10. Свод Перечней'!C:H,6,0),""),"")</f>
        <v>10.39.25.130-00000029</v>
      </c>
    </row>
    <row r="176" spans="1:8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Фрукты сушёные. Слива сушёная чернослив (целые плоды) без косточки</v>
      </c>
      <c r="C176" s="20" t="str">
        <f t="array" ref="C176">IFERROR(INDEX('10. Свод Перечней'!$C$4:$C$529,SMALL(IF("ЗД"='10. Свод Перечней'!$I$4:$Q$529,ROW('10. Свод Перечней'!$C$4:$C$529)-3,""),ROW()-6)),"")</f>
        <v>Фрукты сушеные тип 7</v>
      </c>
      <c r="D176" s="20" t="str">
        <f>IFERROR(VLOOKUP(C176,'10. Свод Перечней'!C:H,2,0),"")</f>
        <v>10.39.25.132</v>
      </c>
      <c r="E176" s="20" t="str">
        <f>IFERROR(VLOOKUP(C176,'10. Свод Перечней'!C:H,3,0),"")</f>
        <v>008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20" t="str">
        <f>IF(LEN(IFERROR(VLOOKUP(C176,'10. Свод Перечней'!C:H,6,0),""))&gt;1,IFERROR(VLOOKUP(C176,'10. Свод Перечней'!C:H,6,0),""),"")</f>
        <v>10.39.25.130-00000005</v>
      </c>
    </row>
    <row r="177" spans="1:8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Фрукты сушёные. Слива сушёная чернослив (целые плоды) без косточки</v>
      </c>
      <c r="C177" s="20" t="str">
        <f t="array" ref="C177">IFERROR(INDEX('10. Свод Перечней'!$C$4:$C$529,SMALL(IF("ЗД"='10. Свод Перечней'!$I$4:$Q$529,ROW('10. Свод Перечней'!$C$4:$C$529)-3,""),ROW()-6)),"")</f>
        <v>Фрукты сушеные тип 8</v>
      </c>
      <c r="D177" s="20" t="str">
        <f>IFERROR(VLOOKUP(C177,'10. Свод Перечней'!C:H,2,0),"")</f>
        <v>10.39.25.132</v>
      </c>
      <c r="E177" s="20" t="str">
        <f>IFERROR(VLOOKUP(C177,'10. Свод Перечней'!C:H,3,0),"")</f>
        <v>009</v>
      </c>
      <c r="F177" s="20" t="str">
        <f>IFERROR(VLOOKUP(C177,'10. Свод Перечней'!C:H,4,0),"")</f>
        <v>КГ</v>
      </c>
      <c r="G177" s="9" t="str">
        <f>IFERROR(VLOOKUP(C177,'10.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20" t="str">
        <f>IF(LEN(IFERROR(VLOOKUP(C177,'10. Свод Перечней'!C:H,6,0),""))&gt;1,IFERROR(VLOOKUP(C177,'10. Свод Перечней'!C:H,6,0),""),"")</f>
        <v>10.39.25.130-00000005</v>
      </c>
    </row>
    <row r="178" spans="1:8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>Фрукты сушёные. Слива сушёная чернослив (целые плоды) без косточки</v>
      </c>
      <c r="C178" s="20" t="str">
        <f t="array" ref="C178">IFERROR(INDEX('10. Свод Перечней'!$C$4:$C$529,SMALL(IF("ЗД"='10. Свод Перечней'!$I$4:$Q$529,ROW('10. Свод Перечней'!$C$4:$C$529)-3,""),ROW()-6)),"")</f>
        <v>Фрукты сушеные тип 6</v>
      </c>
      <c r="D178" s="20" t="str">
        <f>IFERROR(VLOOKUP(C178,'10. Свод Перечней'!C:H,2,0),"")</f>
        <v>10.39.25.132</v>
      </c>
      <c r="E178" s="20" t="str">
        <f>IFERROR(VLOOKUP(C178,'10. Свод Перечней'!C:H,3,0),"")</f>
        <v>005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20" t="str">
        <f>IF(LEN(IFERROR(VLOOKUP(C178,'10. Свод Перечней'!C:H,6,0),""))&gt;1,IFERROR(VLOOKUP(C178,'10. Свод Перечней'!C:H,6,0),""),"")</f>
        <v>10.39.25.130-00000005</v>
      </c>
    </row>
    <row r="179" spans="1:8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Компотная смесь из сухофруктов</v>
      </c>
      <c r="C179" s="20" t="str">
        <f t="array" ref="C179">IFERROR(INDEX('10. Свод Перечней'!$C$4:$C$529,SMALL(IF("ЗД"='10. Свод Перечней'!$I$4:$Q$529,ROW('10. Свод Перечней'!$C$4:$C$529)-3,""),ROW()-6)),"")</f>
        <v>Смесь сушеных фруктов (сухой компот) тип 1</v>
      </c>
      <c r="D179" s="20" t="str">
        <f>IFERROR(VLOOKUP(C179,'10. Свод Перечней'!C:H,2,0),"")</f>
        <v>10.39.25.134</v>
      </c>
      <c r="E179" s="20" t="str">
        <f>IFERROR(VLOOKUP(C179,'10. Свод Перечней'!C:H,3,0),"")</f>
        <v>002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79" s="20" t="str">
        <f>IF(LEN(IFERROR(VLOOKUP(C179,'10. Свод Перечней'!C:H,6,0),""))&gt;1,IFERROR(VLOOKUP(C179,'10. Свод Перечней'!C:H,6,0),""),"")</f>
        <v>10.39.25.134-00000001</v>
      </c>
    </row>
    <row r="180" spans="1:8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Масло подсолнечное рафинированное дезодорированное</v>
      </c>
      <c r="C180" s="20" t="str">
        <f t="array" ref="C180">IFERROR(INDEX('10. Свод Перечней'!$C$4:$C$529,SMALL(IF("ЗД"='10. Свод Перечней'!$I$4:$Q$529,ROW('10. Свод Перечней'!$C$4:$C$529)-3,""),ROW()-6)),"")</f>
        <v>Масло подсолнечное рафинированное тип 1</v>
      </c>
      <c r="D180" s="20" t="str">
        <f>IFERROR(VLOOKUP(C180,'10. Свод Перечней'!C:H,2,0),"")</f>
        <v>10.41.54.110</v>
      </c>
      <c r="E180" s="20" t="str">
        <f>IFERROR(VLOOKUP(C180,'10. Свод Перечней'!C:H,3,0),"")</f>
        <v>001</v>
      </c>
      <c r="F180" s="20" t="str">
        <f>IFERROR(VLOOKUP(C180,'10. Свод Перечней'!C:H,4,0),"")</f>
        <v>Л; ДМ3</v>
      </c>
      <c r="G180" s="9" t="str">
        <f>IFERROR(VLOOKUP(C180,'10.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0" s="20" t="str">
        <f>IF(LEN(IFERROR(VLOOKUP(C180,'10. Свод Перечней'!C:H,6,0),""))&gt;1,IFERROR(VLOOKUP(C180,'10. Свод Перечней'!C:H,6,0),""),"")</f>
        <v>10.41.54.000-00000003
10.41.54.000-00000004</v>
      </c>
    </row>
    <row r="181" spans="1:8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Маргарин</v>
      </c>
      <c r="C181" s="20" t="str">
        <f t="array" ref="C181">IFERROR(INDEX('10. Свод Перечней'!$C$4:$C$529,SMALL(IF("ЗД"='10. Свод Перечней'!$I$4:$Q$529,ROW('10. Свод Перечней'!$C$4:$C$529)-3,""),ROW()-6)),"")</f>
        <v>Маргарин тип 1</v>
      </c>
      <c r="D181" s="20" t="str">
        <f>IFERROR(VLOOKUP(C181,'10. Свод Перечней'!C:H,2,0),"")</f>
        <v>10.42.10.112</v>
      </c>
      <c r="E181" s="20" t="str">
        <f>IFERROR(VLOOKUP(C181,'10. Свод Перечней'!C:H,3,0),"")</f>
        <v>001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1" s="20" t="str">
        <f>IF(LEN(IFERROR(VLOOKUP(C181,'10. Свод Перечней'!C:H,6,0),""))&gt;1,IFERROR(VLOOKUP(C181,'10. Свод Перечней'!C:H,6,0),""),"")</f>
        <v>10.42.10.110-00000002</v>
      </c>
    </row>
    <row r="182" spans="1:8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Маргарин</v>
      </c>
      <c r="C182" s="20" t="str">
        <f t="array" ref="C182">IFERROR(INDEX('10. Свод Перечней'!$C$4:$C$529,SMALL(IF("ЗД"='10. Свод Перечней'!$I$4:$Q$529,ROW('10. Свод Перечней'!$C$4:$C$529)-3,""),ROW()-6)),"")</f>
        <v>Маргарин тип 2</v>
      </c>
      <c r="D182" s="20" t="str">
        <f>IFERROR(VLOOKUP(C182,'10. Свод Перечней'!C:H,2,0),"")</f>
        <v>10.42.10.112</v>
      </c>
      <c r="E182" s="20" t="str">
        <f>IFERROR(VLOOKUP(C182,'10. Свод Перечней'!C:H,3,0),"")</f>
        <v>002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2" s="20" t="str">
        <f>IF(LEN(IFERROR(VLOOKUP(C182,'10. Свод Перечней'!C:H,6,0),""))&gt;1,IFERROR(VLOOKUP(C182,'10. Свод Перечней'!C:H,6,0),""),"")</f>
        <v>10.42.10.110-00000002</v>
      </c>
    </row>
    <row r="183" spans="1:8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 xml:space="preserve">Молоко питьевое пастеризованное 2,5% жирности </v>
      </c>
      <c r="C183" s="20" t="str">
        <f t="array" ref="C183">IFERROR(INDEX('10. Свод Перечней'!$C$4:$C$529,SMALL(IF("ЗД"='10. Свод Перечней'!$I$4:$Q$529,ROW('10. Свод Перечней'!$C$4:$C$529)-3,""),ROW()-6)),"")</f>
        <v>Молоко питьевое тип 1</v>
      </c>
      <c r="D183" s="20" t="str">
        <f>IFERROR(VLOOKUP(C183,'10. Свод Перечней'!C:H,2,0),"")</f>
        <v>10.51.11.111</v>
      </c>
      <c r="E183" s="20" t="str">
        <f>IFERROR(VLOOKUP(C183,'10. Свод Перечней'!C:H,3,0),"")</f>
        <v>001</v>
      </c>
      <c r="F183" s="20" t="str">
        <f>IFERROR(VLOOKUP(C183,'10. Свод Перечней'!C:H,4,0),"")</f>
        <v>Л; ДМ3</v>
      </c>
      <c r="G183" s="9" t="str">
        <f>IFERROR(VLOOKUP(C183,'10.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3" s="20" t="str">
        <f>IF(LEN(IFERROR(VLOOKUP(C183,'10. Свод Перечней'!C:H,6,0),""))&gt;1,IFERROR(VLOOKUP(C183,'10. Свод Перечней'!C:H,6,0),""),"")</f>
        <v>10.51.11.000-00000008</v>
      </c>
    </row>
    <row r="184" spans="1:8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>Молоко питьевое пастеризованное 3,2% жирности</v>
      </c>
      <c r="C184" s="20" t="str">
        <f t="array" ref="C184">IFERROR(INDEX('10. Свод Перечней'!$C$4:$C$529,SMALL(IF("ЗД"='10. Свод Перечней'!$I$4:$Q$529,ROW('10. Свод Перечней'!$C$4:$C$529)-3,""),ROW()-6)),"")</f>
        <v>Молоко питьевое тип 3</v>
      </c>
      <c r="D184" s="20" t="str">
        <f>IFERROR(VLOOKUP(C184,'10. Свод Перечней'!C:H,2,0),"")</f>
        <v>10.51.11.111</v>
      </c>
      <c r="E184" s="20" t="str">
        <f>IFERROR(VLOOKUP(C184,'10. Свод Перечней'!C:H,3,0),"")</f>
        <v>003</v>
      </c>
      <c r="F184" s="20" t="str">
        <f>IFERROR(VLOOKUP(C184,'10. Свод Перечней'!C:H,4,0),"")</f>
        <v>Л; ДМ3</v>
      </c>
      <c r="G184" s="9" t="str">
        <f>IFERROR(VLOOKUP(C184,'10.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4" s="20" t="str">
        <f>IF(LEN(IFERROR(VLOOKUP(C184,'10. Свод Перечней'!C:H,6,0),""))&gt;1,IFERROR(VLOOKUP(C184,'10. Свод Перечней'!C:H,6,0),""),"")</f>
        <v>10.51.11.000-00000008</v>
      </c>
    </row>
    <row r="185" spans="1:8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>Молоко питьевое пастеризованное 3,5% жирности</v>
      </c>
      <c r="C185" s="20" t="str">
        <f t="array" ref="C185">IFERROR(INDEX('10. Свод Перечней'!$C$4:$C$529,SMALL(IF("ЗД"='10. Свод Перечней'!$I$4:$Q$529,ROW('10. Свод Перечней'!$C$4:$C$529)-3,""),ROW()-6)),"")</f>
        <v>Молоко питьевое тип 21</v>
      </c>
      <c r="D185" s="20" t="str">
        <f>IFERROR(VLOOKUP(C185,'10. Свод Перечней'!C:H,2,0),"")</f>
        <v>10.51.11.111</v>
      </c>
      <c r="E185" s="20" t="str">
        <f>IFERROR(VLOOKUP(C185,'10. Свод Перечней'!C:H,3,0),"")</f>
        <v>005</v>
      </c>
      <c r="F185" s="20" t="str">
        <f>IFERROR(VLOOKUP(C185,'10. Свод Перечней'!C:H,4,0),"")</f>
        <v>Л; ДМ3</v>
      </c>
      <c r="G185" s="9" t="str">
        <f>IFERROR(VLOOKUP(C185,'10.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5" s="20" t="str">
        <f>IF(LEN(IFERROR(VLOOKUP(C185,'10. Свод Перечней'!C:H,6,0),""))&gt;1,IFERROR(VLOOKUP(C185,'10. Свод Перечней'!C:H,6,0),""),"")</f>
        <v>10.51.11.000-00000008</v>
      </c>
    </row>
    <row r="186" spans="1:8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>Молоко питьевое ультрапастеризованное 2,5 % жирности длительного хранения</v>
      </c>
      <c r="C186" s="20" t="str">
        <f t="array" ref="C186">IFERROR(INDEX('10. Свод Перечней'!$C$4:$C$529,SMALL(IF("ЗД"='10. Свод Перечней'!$I$4:$Q$529,ROW('10. Свод Перечней'!$C$4:$C$529)-3,""),ROW()-6)),"")</f>
        <v>Молоко питьевое тип 25</v>
      </c>
      <c r="D186" s="20" t="str">
        <f>IFERROR(VLOOKUP(C186,'10. Свод Перечней'!C:H,2,0),"")</f>
        <v>10.51.11.121</v>
      </c>
      <c r="E186" s="20" t="str">
        <f>IFERROR(VLOOKUP(C186,'10. Свод Перечней'!C:H,3,0),"")</f>
        <v>001</v>
      </c>
      <c r="F186" s="20" t="str">
        <f>IFERROR(VLOOKUP(C186,'10. Свод Перечней'!C:H,4,0),"")</f>
        <v>Л; ДМ3</v>
      </c>
      <c r="G186" s="9" t="str">
        <f>IFERROR(VLOOKUP(C186,'10.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6" s="20" t="str">
        <f>IF(LEN(IFERROR(VLOOKUP(C186,'10. Свод Перечней'!C:H,6,0),""))&gt;1,IFERROR(VLOOKUP(C186,'10. Свод Перечней'!C:H,6,0),""),"")</f>
        <v>10.51.11.000-00000007</v>
      </c>
    </row>
    <row r="187" spans="1:8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Молоко питьевое стерилизованное 2,5 % жирности длительного хранения</v>
      </c>
      <c r="C187" s="20" t="str">
        <f t="array" ref="C187">IFERROR(INDEX('10. Свод Перечней'!$C$4:$C$529,SMALL(IF("ЗД"='10. Свод Перечней'!$I$4:$Q$529,ROW('10. Свод Перечней'!$C$4:$C$529)-3,""),ROW()-6)),"")</f>
        <v>Молоко питьевое тип 23</v>
      </c>
      <c r="D187" s="20" t="str">
        <f>IFERROR(VLOOKUP(C187,'10. Свод Перечней'!C:H,2,0),"")</f>
        <v>10.51.11.141</v>
      </c>
      <c r="E187" s="20" t="str">
        <f>IFERROR(VLOOKUP(C187,'10. Свод Перечней'!C:H,3,0),"")</f>
        <v>001</v>
      </c>
      <c r="F187" s="20" t="str">
        <f>IFERROR(VLOOKUP(C187,'10. Свод Перечней'!C:H,4,0),"")</f>
        <v>Л; ДМ3</v>
      </c>
      <c r="G187" s="9" t="str">
        <f>IFERROR(VLOOKUP(C187,'10.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7" s="20" t="str">
        <f>IF(LEN(IFERROR(VLOOKUP(C187,'10. Свод Перечней'!C:H,6,0),""))&gt;1,IFERROR(VLOOKUP(C187,'10. Свод Перечней'!C:H,6,0),""),"")</f>
        <v>10.51.11.000-00000009</v>
      </c>
    </row>
    <row r="188" spans="1:8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 xml:space="preserve">Сливки питьевые пастеризованные 10 % жирности </v>
      </c>
      <c r="C188" s="20" t="str">
        <f t="array" ref="C188">IFERROR(INDEX('10. Свод Перечней'!$C$4:$C$529,SMALL(IF("ЗД"='10. Свод Перечней'!$I$4:$Q$529,ROW('10. Свод Перечней'!$C$4:$C$529)-3,""),ROW()-6)),"")</f>
        <v>Сливки питьевые из коровьего молока тип 1</v>
      </c>
      <c r="D188" s="20" t="str">
        <f>IFERROR(VLOOKUP(C188,'10. Свод Перечней'!C:H,2,0),"")</f>
        <v>10.51.12.111</v>
      </c>
      <c r="E188" s="20" t="str">
        <f>IFERROR(VLOOKUP(C188,'10. Свод Перечней'!C:H,3,0),"")</f>
        <v>001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8" s="20" t="str">
        <f>IF(LEN(IFERROR(VLOOKUP(C188,'10. Свод Перечней'!C:H,6,0),""))&gt;1,IFERROR(VLOOKUP(C188,'10. Свод Перечней'!C:H,6,0),""),"")</f>
        <v>10.51.12.110-00000003</v>
      </c>
    </row>
    <row r="189" spans="1:8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>Молоко цельное сухое, не менее 26% жирности</v>
      </c>
      <c r="C189" s="20" t="str">
        <f t="array" ref="C189">IFERROR(INDEX('10. Свод Перечней'!$C$4:$C$529,SMALL(IF("ЗД"='10. Свод Перечней'!$I$4:$Q$529,ROW('10. Свод Перечней'!$C$4:$C$529)-3,""),ROW()-6)),"")</f>
        <v>Молоко сухое коровье тип 1</v>
      </c>
      <c r="D189" s="20" t="str">
        <f>IFERROR(VLOOKUP(C189,'10. Свод Перечней'!C:H,2,0),"")</f>
        <v>10.51.22.112</v>
      </c>
      <c r="E189" s="20" t="str">
        <f>IFERROR(VLOOKUP(C189,'10. Свод Перечней'!C:H,3,0),"")</f>
        <v>004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20" t="str">
        <f>IF(LEN(IFERROR(VLOOKUP(C189,'10. Свод Перечней'!C:H,6,0),""))&gt;1,IFERROR(VLOOKUP(C189,'10. Свод Перечней'!C:H,6,0),""),"")</f>
        <v>10.51.20.000-00000004</v>
      </c>
    </row>
    <row r="190" spans="1:8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Молоко цельное сухое, не менее 26% жирности</v>
      </c>
      <c r="C190" s="20" t="str">
        <f t="array" ref="C190">IFERROR(INDEX('10. Свод Перечней'!$C$4:$C$529,SMALL(IF("ЗД"='10. Свод Перечней'!$I$4:$Q$529,ROW('10. Свод Перечней'!$C$4:$C$529)-3,""),ROW()-6)),"")</f>
        <v>Молоко сухое коровье тип 2</v>
      </c>
      <c r="D190" s="20" t="str">
        <f>IFERROR(VLOOKUP(C190,'10. Свод Перечней'!C:H,2,0),"")</f>
        <v>10.51.22.112</v>
      </c>
      <c r="E190" s="20" t="str">
        <f>IFERROR(VLOOKUP(C190,'10. Свод Перечней'!C:H,3,0),"")</f>
        <v>005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0" s="20" t="str">
        <f>IF(LEN(IFERROR(VLOOKUP(C190,'10. Свод Перечней'!C:H,6,0),""))&gt;1,IFERROR(VLOOKUP(C190,'10. Свод Перечней'!C:H,6,0),""),"")</f>
        <v>10.51.20.000-00000004</v>
      </c>
    </row>
    <row r="191" spans="1:8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Молоко сухое козье быстрорастворимое</v>
      </c>
      <c r="C191" s="20" t="str">
        <f t="array" ref="C191">IFERROR(INDEX('10. Свод Перечней'!$C$4:$C$529,SMALL(IF("ЗД"='10. Свод Перечней'!$I$4:$Q$529,ROW('10. Свод Перечней'!$C$4:$C$529)-3,""),ROW()-6)),"")</f>
        <v>Молоко сухое тип 1</v>
      </c>
      <c r="D191" s="20" t="str">
        <f>IFERROR(VLOOKUP(C191,'10. Свод Перечней'!C:H,2,0),"")</f>
        <v>10.51.22.112</v>
      </c>
      <c r="E191" s="20" t="str">
        <f>IFERROR(VLOOKUP(C191,'10. Свод Перечней'!C:H,3,0),"")</f>
        <v>003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1" s="20" t="str">
        <f>IF(LEN(IFERROR(VLOOKUP(C191,'10. Свод Перечней'!C:H,6,0),""))&gt;1,IFERROR(VLOOKUP(C191,'10. Свод Перечней'!C:H,6,0),""),"")</f>
        <v/>
      </c>
    </row>
    <row r="192" spans="1:8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Масло сливочное несоленое, 82,5% жирности</v>
      </c>
      <c r="C192" s="20" t="str">
        <f t="array" ref="C192">IFERROR(INDEX('10. Свод Перечней'!$C$4:$C$529,SMALL(IF("ЗД"='10. Свод Перечней'!$I$4:$Q$529,ROW('10. Свод Перечней'!$C$4:$C$529)-3,""),ROW()-6)),"")</f>
        <v>Масло сливочное тип 1</v>
      </c>
      <c r="D192" s="20" t="str">
        <f>IFERROR(VLOOKUP(C192,'10. Свод Перечней'!C:H,2,0),"")</f>
        <v>10.51.30.111</v>
      </c>
      <c r="E192" s="20" t="str">
        <f>IFERROR(VLOOKUP(C192,'10. Свод Перечней'!C:H,3,0),"")</f>
        <v>001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2" s="20" t="str">
        <f>IF(LEN(IFERROR(VLOOKUP(C192,'10. Свод Перечней'!C:H,6,0),""))&gt;1,IFERROR(VLOOKUP(C192,'10. Свод Перечней'!C:H,6,0),""),"")</f>
        <v>10.51.30.110-00000004</v>
      </c>
    </row>
    <row r="193" spans="1:8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 xml:space="preserve">Масло из коровьего молока несоленое, 82,5% жирности </v>
      </c>
      <c r="C193" s="20" t="str">
        <f t="array" ref="C193">IFERROR(INDEX('10. Свод Перечней'!$C$4:$C$529,SMALL(IF("ЗД"='10. Свод Перечней'!$I$4:$Q$529,ROW('10. Свод Перечней'!$C$4:$C$529)-3,""),ROW()-6)),"")</f>
        <v>Масло сливочное тип 3</v>
      </c>
      <c r="D193" s="20" t="str">
        <f>IFERROR(VLOOKUP(C193,'10. Свод Перечней'!C:H,2,0),"")</f>
        <v>10.51.30.111</v>
      </c>
      <c r="E193" s="20" t="str">
        <f>IFERROR(VLOOKUP(C193,'10. Свод Перечней'!C:H,3,0),"")</f>
        <v>007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3" s="20" t="str">
        <f>IF(LEN(IFERROR(VLOOKUP(C193,'10. Свод Перечней'!C:H,6,0),""))&gt;1,IFERROR(VLOOKUP(C193,'10. Свод Перечней'!C:H,6,0),""),"")</f>
        <v>10.51.30.110-00000004</v>
      </c>
    </row>
    <row r="194" spans="1:8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 xml:space="preserve">Масло из коровьего молока несоленое, 82,5% жирности </v>
      </c>
      <c r="C194" s="20" t="str">
        <f t="array" ref="C194">IFERROR(INDEX('10. Свод Перечней'!$C$4:$C$529,SMALL(IF("ЗД"='10. Свод Перечней'!$I$4:$Q$529,ROW('10. Свод Перечней'!$C$4:$C$529)-3,""),ROW()-6)),"")</f>
        <v>Масло сливочное тип 4</v>
      </c>
      <c r="D194" s="20" t="str">
        <f>IFERROR(VLOOKUP(C194,'10. Свод Перечней'!C:H,2,0),"")</f>
        <v>10.51.30.111</v>
      </c>
      <c r="E194" s="20" t="str">
        <f>IFERROR(VLOOKUP(C194,'10. Свод Перечней'!C:H,3,0),"")</f>
        <v>008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4" s="20" t="str">
        <f>IF(LEN(IFERROR(VLOOKUP(C194,'10. Свод Перечней'!C:H,6,0),""))&gt;1,IFERROR(VLOOKUP(C194,'10. Свод Перечней'!C:H,6,0),""),"")</f>
        <v>10.51.30.110-00000004</v>
      </c>
    </row>
    <row r="195" spans="1:8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 xml:space="preserve">Масло из коровьего молока несоленое, 82,5% жирности </v>
      </c>
      <c r="C195" s="20" t="str">
        <f t="array" ref="C195">IFERROR(INDEX('10. Свод Перечней'!$C$4:$C$529,SMALL(IF("ЗД"='10. Свод Перечней'!$I$4:$Q$529,ROW('10. Свод Перечней'!$C$4:$C$529)-3,""),ROW()-6)),"")</f>
        <v>Масло сливочное тип 5</v>
      </c>
      <c r="D195" s="20" t="str">
        <f>IFERROR(VLOOKUP(C195,'10. Свод Перечней'!C:H,2,0),"")</f>
        <v>10.51.30.111</v>
      </c>
      <c r="E195" s="20" t="str">
        <f>IFERROR(VLOOKUP(C195,'10. Свод Перечней'!C:H,3,0),"")</f>
        <v>009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5" s="20" t="str">
        <f>IF(LEN(IFERROR(VLOOKUP(C195,'10. Свод Перечней'!C:H,6,0),""))&gt;1,IFERROR(VLOOKUP(C195,'10. Свод Перечней'!C:H,6,0),""),"")</f>
        <v>10.51.30.110-00000004</v>
      </c>
    </row>
    <row r="196" spans="1:8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Масло сливочное несоленое, 82,5% жирности</v>
      </c>
      <c r="C196" s="20" t="str">
        <f t="array" ref="C196">IFERROR(INDEX('10. Свод Перечней'!$C$4:$C$529,SMALL(IF("ЗД"='10. Свод Перечней'!$I$4:$Q$529,ROW('10. Свод Перечней'!$C$4:$C$529)-3,""),ROW()-6)),"")</f>
        <v>Масло сливочное тип 6</v>
      </c>
      <c r="D196" s="20" t="str">
        <f>IFERROR(VLOOKUP(C196,'10. Свод Перечней'!C:H,2,0),"")</f>
        <v>10.51.30.111</v>
      </c>
      <c r="E196" s="20" t="str">
        <f>IFERROR(VLOOKUP(C196,'10. Свод Перечней'!C:H,3,0),"")</f>
        <v>005</v>
      </c>
      <c r="F196" s="20" t="str">
        <f>IFERROR(VLOOKUP(C196,'10. Свод Перечней'!C:H,4,0),"")</f>
        <v>КГ</v>
      </c>
      <c r="G196" s="9" t="str">
        <f>IFERROR(VLOOKUP(C196,'10.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6" s="20" t="str">
        <f>IF(LEN(IFERROR(VLOOKUP(C196,'10. Свод Перечней'!C:H,6,0),""))&gt;1,IFERROR(VLOOKUP(C196,'10. Свод Перечней'!C:H,6,0),""),"")</f>
        <v>10.51.30.110-00000004</v>
      </c>
    </row>
    <row r="197" spans="1:8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>Масло сливочное несоленое, 82,5% жирности</v>
      </c>
      <c r="C197" s="20" t="str">
        <f t="array" ref="C197">IFERROR(INDEX('10. Свод Перечней'!$C$4:$C$529,SMALL(IF("ЗД"='10. Свод Перечней'!$I$4:$Q$529,ROW('10. Свод Перечней'!$C$4:$C$529)-3,""),ROW()-6)),"")</f>
        <v>Масло сливочное тип 8</v>
      </c>
      <c r="D197" s="20" t="str">
        <f>IFERROR(VLOOKUP(C197,'10. Свод Перечней'!C:H,2,0),"")</f>
        <v>10.51.30.111</v>
      </c>
      <c r="E197" s="20" t="str">
        <f>IFERROR(VLOOKUP(C197,'10. Свод Перечней'!C:H,3,0),"")</f>
        <v>004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7" s="20" t="str">
        <f>IF(LEN(IFERROR(VLOOKUP(C197,'10. Свод Перечней'!C:H,6,0),""))&gt;1,IFERROR(VLOOKUP(C197,'10. Свод Перечней'!C:H,6,0),""),"")</f>
        <v>10.51.30.110-00000004</v>
      </c>
    </row>
    <row r="198" spans="1:8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Сыры полутвердые в ассортименте</v>
      </c>
      <c r="C198" s="20" t="str">
        <f t="array" ref="C198">IFERROR(INDEX('10. Свод Перечней'!$C$4:$C$529,SMALL(IF("ЗД"='10. Свод Перечней'!$I$4:$Q$529,ROW('10. Свод Перечней'!$C$4:$C$529)-3,""),ROW()-6)),"")</f>
        <v>Сыры полутвердые тип 2</v>
      </c>
      <c r="D198" s="20" t="str">
        <f>IFERROR(VLOOKUP(C198,'10. Свод Перечней'!C:H,2,0),"")</f>
        <v>10.51.40.121</v>
      </c>
      <c r="E198" s="20" t="str">
        <f>IFERROR(VLOOKUP(C198,'10. Свод Перечней'!C:H,3,0),"")</f>
        <v>001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8" s="20" t="str">
        <f>IF(LEN(IFERROR(VLOOKUP(C198,'10. Свод Перечней'!C:H,6,0),""))&gt;1,IFERROR(VLOOKUP(C198,'10. Свод Перечней'!C:H,6,0),""),"")</f>
        <v>10.51.40.120-00000002</v>
      </c>
    </row>
    <row r="199" spans="1:8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>Сыры полутвердые в ассортименте</v>
      </c>
      <c r="C199" s="20" t="str">
        <f t="array" ref="C199">IFERROR(INDEX('10. Свод Перечней'!$C$4:$C$529,SMALL(IF("ЗД"='10. Свод Перечней'!$I$4:$Q$529,ROW('10. Свод Перечней'!$C$4:$C$529)-3,""),ROW()-6)),"")</f>
        <v>Сыры полутвердые тип 3</v>
      </c>
      <c r="D199" s="20" t="str">
        <f>IFERROR(VLOOKUP(C199,'10. Свод Перечней'!C:H,2,0),"")</f>
        <v>10.51.40.121</v>
      </c>
      <c r="E199" s="20" t="str">
        <f>IFERROR(VLOOKUP(C199,'10. Свод Перечней'!C:H,3,0),"")</f>
        <v>002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9" s="20" t="str">
        <f>IF(LEN(IFERROR(VLOOKUP(C199,'10. Свод Перечней'!C:H,6,0),""))&gt;1,IFERROR(VLOOKUP(C199,'10. Свод Перечней'!C:H,6,0),""),"")</f>
        <v>10.51.40.120-00000002</v>
      </c>
    </row>
    <row r="200" spans="1:8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Сыры полутвердые в ассортименте</v>
      </c>
      <c r="C200" s="20" t="str">
        <f t="array" ref="C200">IFERROR(INDEX('10. Свод Перечней'!$C$4:$C$529,SMALL(IF("ЗД"='10. Свод Перечней'!$I$4:$Q$529,ROW('10. Свод Перечней'!$C$4:$C$529)-3,""),ROW()-6)),"")</f>
        <v>Сыры полутвердые тип 4</v>
      </c>
      <c r="D200" s="20" t="str">
        <f>IFERROR(VLOOKUP(C200,'10. Свод Перечней'!C:H,2,0),"")</f>
        <v>10.51.40.121</v>
      </c>
      <c r="E200" s="20" t="str">
        <f>IFERROR(VLOOKUP(C200,'10. Свод Перечней'!C:H,3,0),"")</f>
        <v>003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00" s="20" t="str">
        <f>IF(LEN(IFERROR(VLOOKUP(C200,'10. Свод Перечней'!C:H,6,0),""))&gt;1,IFERROR(VLOOKUP(C200,'10. Свод Перечней'!C:H,6,0),""),"")</f>
        <v/>
      </c>
    </row>
    <row r="201" spans="1:8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Сыры полутвердые в ассортименте</v>
      </c>
      <c r="C201" s="20" t="str">
        <f t="array" ref="C201">IFERROR(INDEX('10. Свод Перечней'!$C$4:$C$529,SMALL(IF("ЗД"='10. Свод Перечней'!$I$4:$Q$529,ROW('10. Свод Перечней'!$C$4:$C$529)-3,""),ROW()-6)),"")</f>
        <v>Сыры полутвердые тип 5</v>
      </c>
      <c r="D201" s="20" t="str">
        <f>IFERROR(VLOOKUP(C201,'10. Свод Перечней'!C:H,2,0),"")</f>
        <v>10.51.40.121</v>
      </c>
      <c r="E201" s="20" t="str">
        <f>IFERROR(VLOOKUP(C201,'10. Свод Перечней'!C:H,3,0),"")</f>
        <v>004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01" s="20" t="str">
        <f>IF(LEN(IFERROR(VLOOKUP(C201,'10. Свод Перечней'!C:H,6,0),""))&gt;1,IFERROR(VLOOKUP(C201,'10. Свод Перечней'!C:H,6,0),""),"")</f>
        <v/>
      </c>
    </row>
    <row r="202" spans="1:8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Сыры плавленые (ломтевые)</v>
      </c>
      <c r="C202" s="20" t="str">
        <f t="array" ref="C202">IFERROR(INDEX('10. Свод Перечней'!$C$4:$C$529,SMALL(IF("ЗД"='10. Свод Перечней'!$I$4:$Q$529,ROW('10. Свод Перечней'!$C$4:$C$529)-3,""),ROW()-6)),"")</f>
        <v>Сыры плавленые тип 1</v>
      </c>
      <c r="D202" s="20" t="str">
        <f>IFERROR(VLOOKUP(C202,'10. Свод Перечней'!C:H,2,0),"")</f>
        <v>10.51.40.171</v>
      </c>
      <c r="E202" s="20" t="str">
        <f>IFERROR(VLOOKUP(C202,'10. Свод Перечней'!C:H,3,0),"")</f>
        <v>001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02" s="20" t="str">
        <f>IF(LEN(IFERROR(VLOOKUP(C202,'10. Свод Перечней'!C:H,6,0),""))&gt;1,IFERROR(VLOOKUP(C202,'10. Свод Перечней'!C:H,6,0),""),"")</f>
        <v>10.51.40.170-00000009, 10.51.40.170-00000008, 10.51.40.170-00000007, 10.51.40.170-00000006</v>
      </c>
    </row>
    <row r="203" spans="1:8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Творог 5 % жирности</v>
      </c>
      <c r="C203" s="20" t="str">
        <f t="array" ref="C203">IFERROR(INDEX('10. Свод Перечней'!$C$4:$C$529,SMALL(IF("ЗД"='10. Свод Перечней'!$I$4:$Q$529,ROW('10. Свод Перечней'!$C$4:$C$529)-3,""),ROW()-6)),"")</f>
        <v>Творог тип 1</v>
      </c>
      <c r="D203" s="20" t="str">
        <f>IFERROR(VLOOKUP(C203,'10. Свод Перечней'!C:H,2,0),"")</f>
        <v>10.51.40.313</v>
      </c>
      <c r="E203" s="20" t="str">
        <f>IFERROR(VLOOKUP(C203,'10. Свод Перечней'!C:H,3,0),"")</f>
        <v>001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20" t="str">
        <f>IF(LEN(IFERROR(VLOOKUP(C203,'10. Свод Перечней'!C:H,6,0),""))&gt;1,IFERROR(VLOOKUP(C203,'10. Свод Перечней'!C:H,6,0),""),"")</f>
        <v>10.51.40.300-00000005, 10.51.40.300-00000003, 10.51.40.300-00000002</v>
      </c>
    </row>
    <row r="204" spans="1:8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>Творог 5 % жирности</v>
      </c>
      <c r="C204" s="20" t="str">
        <f t="array" ref="C204">IFERROR(INDEX('10. Свод Перечней'!$C$4:$C$529,SMALL(IF("ЗД"='10. Свод Перечней'!$I$4:$Q$529,ROW('10. Свод Перечней'!$C$4:$C$529)-3,""),ROW()-6)),"")</f>
        <v>Творог тип 3</v>
      </c>
      <c r="D204" s="20" t="str">
        <f>IFERROR(VLOOKUP(C204,'10. Свод Перечней'!C:H,2,0),"")</f>
        <v>10.51.40.313</v>
      </c>
      <c r="E204" s="20" t="str">
        <f>IFERROR(VLOOKUP(C204,'10. Свод Перечней'!C:H,3,0),"")</f>
        <v>003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20" t="str">
        <f>IF(LEN(IFERROR(VLOOKUP(C204,'10. Свод Перечней'!C:H,6,0),""))&gt;1,IFERROR(VLOOKUP(C204,'10. Свод Перечней'!C:H,6,0),""),"")</f>
        <v>10.51.40.300-00000005, 10.51.40.300-00000003, 10.51.40.300-00000002</v>
      </c>
    </row>
    <row r="205" spans="1:8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>Творог 9% жирности</v>
      </c>
      <c r="C205" s="20" t="str">
        <f t="array" ref="C205">IFERROR(INDEX('10. Свод Перечней'!$C$4:$C$529,SMALL(IF("ЗД"='10. Свод Перечней'!$I$4:$Q$529,ROW('10. Свод Перечней'!$C$4:$C$529)-3,""),ROW()-6)),"")</f>
        <v>Творог тип 5</v>
      </c>
      <c r="D205" s="20" t="str">
        <f>IFERROR(VLOOKUP(C205,'10. Свод Перечней'!C:H,2,0),"")</f>
        <v>10.51.40.313</v>
      </c>
      <c r="E205" s="20" t="str">
        <f>IFERROR(VLOOKUP(C205,'10. Свод Перечней'!C:H,3,0),"")</f>
        <v>005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20" t="str">
        <f>IF(LEN(IFERROR(VLOOKUP(C205,'10. Свод Перечней'!C:H,6,0),""))&gt;1,IFERROR(VLOOKUP(C205,'10. Свод Перечней'!C:H,6,0),""),"")</f>
        <v>10.51.40.300-00000005, 10.51.40.300-00000003, 10.51.40.300-00000002</v>
      </c>
    </row>
    <row r="206" spans="1:8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Творог 9% жирности</v>
      </c>
      <c r="C206" s="20" t="str">
        <f t="array" ref="C206">IFERROR(INDEX('10. Свод Перечней'!$C$4:$C$529,SMALL(IF("ЗД"='10. Свод Перечней'!$I$4:$Q$529,ROW('10. Свод Перечней'!$C$4:$C$529)-3,""),ROW()-6)),"")</f>
        <v>Творог тип 7</v>
      </c>
      <c r="D206" s="20" t="str">
        <f>IFERROR(VLOOKUP(C206,'10. Свод Перечней'!C:H,2,0),"")</f>
        <v>10.51.40.313</v>
      </c>
      <c r="E206" s="20" t="str">
        <f>IFERROR(VLOOKUP(C206,'10. Свод Перечней'!C:H,3,0),"")</f>
        <v>007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20" t="str">
        <f>IF(LEN(IFERROR(VLOOKUP(C206,'10. Свод Перечней'!C:H,6,0),""))&gt;1,IFERROR(VLOOKUP(C206,'10. Свод Перечней'!C:H,6,0),""),"")</f>
        <v>10.51.40.300-00000005, 10.51.40.300-00000003, 10.51.40.300-00000002</v>
      </c>
    </row>
    <row r="207" spans="1:8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Консервы молочные. Молоко цельное сгущенное с сахаром 
8,5 % жирности</v>
      </c>
      <c r="C207" s="20" t="str">
        <f t="array" ref="C207">IFERROR(INDEX('10. Свод Перечней'!$C$4:$C$529,SMALL(IF("ЗД"='10. Свод Перечней'!$I$4:$Q$529,ROW('10. Свод Перечней'!$C$4:$C$529)-3,""),ROW()-6)),"")</f>
        <v>Молоко сгущенное тип 1</v>
      </c>
      <c r="D207" s="20" t="str">
        <f>IFERROR(VLOOKUP(C207,'10. Свод Перечней'!C:H,2,0),"")</f>
        <v>10.51.51.113</v>
      </c>
      <c r="E207" s="20" t="str">
        <f>IFERROR(VLOOKUP(C207,'10. Свод Перечней'!C:H,3,0),"")</f>
        <v>001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7" s="20" t="str">
        <f>IF(LEN(IFERROR(VLOOKUP(C207,'10. Свод Перечней'!C:H,6,0),""))&gt;1,IFERROR(VLOOKUP(C207,'10. Свод Перечней'!C:H,6,0),""),"")</f>
        <v>10.51.51.000-00000001</v>
      </c>
    </row>
    <row r="208" spans="1:8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Биойогурт, массовая доля жира 2,5-3,2 %</v>
      </c>
      <c r="C208" s="20" t="str">
        <f t="array" ref="C208">IFERROR(INDEX('10. Свод Перечней'!$C$4:$C$529,SMALL(IF("ЗД"='10. Свод Перечней'!$I$4:$Q$529,ROW('10. Свод Перечней'!$C$4:$C$529)-3,""),ROW()-6)),"")</f>
        <v>Йогурт тип 2</v>
      </c>
      <c r="D208" s="20" t="str">
        <f>IFERROR(VLOOKUP(C208,'10. Свод Перечней'!C:H,2,0),"")</f>
        <v>10.51.52.111</v>
      </c>
      <c r="E208" s="20" t="str">
        <f>IFERROR(VLOOKUP(C208,'10. Свод Перечней'!C:H,3,0),"")</f>
        <v>001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8" s="20" t="str">
        <f>IF(LEN(IFERROR(VLOOKUP(C208,'10. Свод Перечней'!C:H,6,0),""))&gt;1,IFERROR(VLOOKUP(C208,'10. Свод Перечней'!C:H,6,0),""),"")</f>
        <v>10.51.52.110-00000001, 
10.51.52.110-00000002</v>
      </c>
    </row>
    <row r="209" spans="1:8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Биойогурт, массовая доля жира 2,5-3,2 %</v>
      </c>
      <c r="C209" s="20" t="str">
        <f t="array" ref="C209">IFERROR(INDEX('10. Свод Перечней'!$C$4:$C$529,SMALL(IF("ЗД"='10. Свод Перечней'!$I$4:$Q$529,ROW('10. Свод Перечней'!$C$4:$C$529)-3,""),ROW()-6)),"")</f>
        <v>Йогурт тип 4</v>
      </c>
      <c r="D209" s="20" t="str">
        <f>IFERROR(VLOOKUP(C209,'10. Свод Перечней'!C:H,2,0),"")</f>
        <v>10.51.52.111</v>
      </c>
      <c r="E209" s="20" t="str">
        <f>IFERROR(VLOOKUP(C209,'10. Свод Перечней'!C:H,3,0),"")</f>
        <v>002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9" s="20" t="str">
        <f>IF(LEN(IFERROR(VLOOKUP(C209,'10. Свод Перечней'!C:H,6,0),""))&gt;1,IFERROR(VLOOKUP(C209,'10. Свод Перечней'!C:H,6,0),""),"")</f>
        <v>10.51.52.110-00000001, 
10.51.52.110-00000002</v>
      </c>
    </row>
    <row r="210" spans="1:8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Йогурт 2,5 % жирности в ассортименте</v>
      </c>
      <c r="C210" s="20" t="str">
        <f t="array" ref="C210">IFERROR(INDEX('10. Свод Перечней'!$C$4:$C$529,SMALL(IF("ЗД"='10. Свод Перечней'!$I$4:$Q$529,ROW('10. Свод Перечней'!$C$4:$C$529)-3,""),ROW()-6)),"")</f>
        <v>Йогурт тип 5</v>
      </c>
      <c r="D210" s="20" t="str">
        <f>IFERROR(VLOOKUP(C210,'10. Свод Перечней'!C:H,2,0),"")</f>
        <v>10.51.52.112</v>
      </c>
      <c r="E210" s="20" t="str">
        <f>IFERROR(VLOOKUP(C210,'10. Свод Перечней'!C:H,3,0),"")</f>
        <v>003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20" t="str">
        <f>IF(LEN(IFERROR(VLOOKUP(C210,'10. Свод Перечней'!C:H,6,0),""))&gt;1,IFERROR(VLOOKUP(C210,'10. Свод Перечней'!C:H,6,0),""),"")</f>
        <v>10.51.52.110-00000004</v>
      </c>
    </row>
    <row r="211" spans="1:8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Йогурт 2,5 % жирности в ассортименте</v>
      </c>
      <c r="C211" s="20" t="str">
        <f t="array" ref="C211">IFERROR(INDEX('10. Свод Перечней'!$C$4:$C$529,SMALL(IF("ЗД"='10. Свод Перечней'!$I$4:$Q$529,ROW('10. Свод Перечней'!$C$4:$C$529)-3,""),ROW()-6)),"")</f>
        <v>Йогурт тип 7</v>
      </c>
      <c r="D211" s="20" t="str">
        <f>IFERROR(VLOOKUP(C211,'10. Свод Перечней'!C:H,2,0),"")</f>
        <v>10.51.52.112</v>
      </c>
      <c r="E211" s="20" t="str">
        <f>IFERROR(VLOOKUP(C211,'10. Свод Перечней'!C:H,3,0),"")</f>
        <v>004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20" t="str">
        <f>IF(LEN(IFERROR(VLOOKUP(C211,'10. Свод Перечней'!C:H,6,0),""))&gt;1,IFERROR(VLOOKUP(C211,'10. Свод Перечней'!C:H,6,0),""),"")</f>
        <v>10.51.52.110-00000004</v>
      </c>
    </row>
    <row r="212" spans="1:8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Йогурт 2,5 % жирности в ассортименте</v>
      </c>
      <c r="C212" s="20" t="str">
        <f t="array" ref="C212">IFERROR(INDEX('10. Свод Перечней'!$C$4:$C$529,SMALL(IF("ЗД"='10. Свод Перечней'!$I$4:$Q$529,ROW('10. Свод Перечней'!$C$4:$C$529)-3,""),ROW()-6)),"")</f>
        <v>Йогурт тип 9</v>
      </c>
      <c r="D212" s="20" t="str">
        <f>IFERROR(VLOOKUP(C212,'10. Свод Перечней'!C:H,2,0),"")</f>
        <v>10.51.52.112</v>
      </c>
      <c r="E212" s="20" t="str">
        <f>IFERROR(VLOOKUP(C212,'10. Свод Перечней'!C:H,3,0),"")</f>
        <v>006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20" t="str">
        <f>IF(LEN(IFERROR(VLOOKUP(C212,'10. Свод Перечней'!C:H,6,0),""))&gt;1,IFERROR(VLOOKUP(C212,'10. Свод Перечней'!C:H,6,0),""),"")</f>
        <v>10.51.52.110-00000004</v>
      </c>
    </row>
    <row r="213" spans="1:8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Ряженка 2,5% жирности</v>
      </c>
      <c r="C213" s="20" t="str">
        <f t="array" ref="C213">IFERROR(INDEX('10. Свод Перечней'!$C$4:$C$529,SMALL(IF("ЗД"='10. Свод Перечней'!$I$4:$Q$529,ROW('10. Свод Перечней'!$C$4:$C$529)-3,""),ROW()-6)),"")</f>
        <v>Ряженка тип 2</v>
      </c>
      <c r="D213" s="20" t="str">
        <f>IFERROR(VLOOKUP(C213,'10. Свод Перечней'!C:H,2,0),"")</f>
        <v>10.51.52.130</v>
      </c>
      <c r="E213" s="20" t="str">
        <f>IFERROR(VLOOKUP(C213,'10. Свод Перечней'!C:H,3,0),"")</f>
        <v>005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3" s="20" t="str">
        <f>IF(LEN(IFERROR(VLOOKUP(C213,'10. Свод Перечней'!C:H,6,0),""))&gt;1,IFERROR(VLOOKUP(C213,'10. Свод Перечней'!C:H,6,0),""),"")</f>
        <v>10.51.52.130-00000001</v>
      </c>
    </row>
    <row r="214" spans="1:8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>Ряженка 2,5% жирности</v>
      </c>
      <c r="C214" s="20" t="str">
        <f t="array" ref="C214">IFERROR(INDEX('10. Свод Перечней'!$C$4:$C$529,SMALL(IF("ЗД"='10. Свод Перечней'!$I$4:$Q$529,ROW('10. Свод Перечней'!$C$4:$C$529)-3,""),ROW()-6)),"")</f>
        <v>Ряженка тип 2</v>
      </c>
      <c r="D214" s="20" t="str">
        <f>IFERROR(VLOOKUP(C214,'10. Свод Перечней'!C:H,2,0),"")</f>
        <v>10.51.52.130</v>
      </c>
      <c r="E214" s="20" t="str">
        <f>IFERROR(VLOOKUP(C214,'10. Свод Перечней'!C:H,3,0),"")</f>
        <v>005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4" s="20" t="str">
        <f>IF(LEN(IFERROR(VLOOKUP(C214,'10. Свод Перечней'!C:H,6,0),""))&gt;1,IFERROR(VLOOKUP(C214,'10. Свод Перечней'!C:H,6,0),""),"")</f>
        <v>10.51.52.130-00000001</v>
      </c>
    </row>
    <row r="215" spans="1:8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>Ряженка 2,5% жирности</v>
      </c>
      <c r="C215" s="20" t="str">
        <f t="array" ref="C215">IFERROR(INDEX('10. Свод Перечней'!$C$4:$C$529,SMALL(IF("ЗД"='10. Свод Перечней'!$I$4:$Q$529,ROW('10. Свод Перечней'!$C$4:$C$529)-3,""),ROW()-6)),"")</f>
        <v>Ряженка тип 4</v>
      </c>
      <c r="D215" s="20" t="str">
        <f>IFERROR(VLOOKUP(C215,'10. Свод Перечней'!C:H,2,0),"")</f>
        <v>10.51.52.130</v>
      </c>
      <c r="E215" s="20" t="str">
        <f>IFERROR(VLOOKUP(C215,'10. Свод Перечней'!C:H,3,0),"")</f>
        <v>006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5" s="20" t="str">
        <f>IF(LEN(IFERROR(VLOOKUP(C215,'10. Свод Перечней'!C:H,6,0),""))&gt;1,IFERROR(VLOOKUP(C215,'10. Свод Перечней'!C:H,6,0),""),"")</f>
        <v>10.51.52.130-00000001</v>
      </c>
    </row>
    <row r="216" spans="1:8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Ряженка 2,5% жирности</v>
      </c>
      <c r="C216" s="20" t="str">
        <f t="array" ref="C216">IFERROR(INDEX('10. Свод Перечней'!$C$4:$C$529,SMALL(IF("ЗД"='10. Свод Перечней'!$I$4:$Q$529,ROW('10. Свод Перечней'!$C$4:$C$529)-3,""),ROW()-6)),"")</f>
        <v>Ряженка тип 4</v>
      </c>
      <c r="D216" s="20" t="str">
        <f>IFERROR(VLOOKUP(C216,'10. Свод Перечней'!C:H,2,0),"")</f>
        <v>10.51.52.130</v>
      </c>
      <c r="E216" s="20" t="str">
        <f>IFERROR(VLOOKUP(C216,'10. Свод Перечней'!C:H,3,0),"")</f>
        <v>006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6" s="20" t="str">
        <f>IF(LEN(IFERROR(VLOOKUP(C216,'10. Свод Перечней'!C:H,6,0),""))&gt;1,IFERROR(VLOOKUP(C216,'10. Свод Перечней'!C:H,6,0),""),"")</f>
        <v>10.51.52.130-00000001</v>
      </c>
    </row>
    <row r="217" spans="1:8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Кефир 2,5% жирности</v>
      </c>
      <c r="C217" s="20" t="str">
        <f t="array" ref="C217">IFERROR(INDEX('10. Свод Перечней'!$C$4:$C$529,SMALL(IF("ЗД"='10. Свод Перечней'!$I$4:$Q$529,ROW('10. Свод Перечней'!$C$4:$C$529)-3,""),ROW()-6)),"")</f>
        <v>Кефир тип 1</v>
      </c>
      <c r="D217" s="20" t="str">
        <f>IFERROR(VLOOKUP(C217,'10. Свод Перечней'!C:H,2,0),"")</f>
        <v>10.51.52.140</v>
      </c>
      <c r="E217" s="20" t="str">
        <f>IFERROR(VLOOKUP(C217,'10. Свод Перечней'!C:H,3,0),"")</f>
        <v>001</v>
      </c>
      <c r="F217" s="20" t="str">
        <f>IFERROR(VLOOKUP(C217,'10. Свод Перечней'!C:H,4,0),"")</f>
        <v>Л; ДМ3</v>
      </c>
      <c r="G217" s="9" t="str">
        <f>IFERROR(VLOOKUP(C217,'10.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7" s="20" t="str">
        <f>IF(LEN(IFERROR(VLOOKUP(C217,'10. Свод Перечней'!C:H,6,0),""))&gt;1,IFERROR(VLOOKUP(C217,'10. Свод Перечней'!C:H,6,0),""),"")</f>
        <v>10.51.52.140-00000002, 10.51.52.140-00000003, 10.51.52.140-00000005</v>
      </c>
    </row>
    <row r="218" spans="1:8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Кефир 2,5% жирности</v>
      </c>
      <c r="C218" s="20" t="str">
        <f t="array" ref="C218">IFERROR(INDEX('10. Свод Перечней'!$C$4:$C$529,SMALL(IF("ЗД"='10. Свод Перечней'!$I$4:$Q$529,ROW('10. Свод Перечней'!$C$4:$C$529)-3,""),ROW()-6)),"")</f>
        <v>Кефир тип 6</v>
      </c>
      <c r="D218" s="20" t="str">
        <f>IFERROR(VLOOKUP(C218,'10. Свод Перечней'!C:H,2,0),"")</f>
        <v>10.51.52.140</v>
      </c>
      <c r="E218" s="20" t="str">
        <f>IFERROR(VLOOKUP(C218,'10. Свод Перечней'!C:H,3,0),"")</f>
        <v>006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8" s="20" t="str">
        <f>IF(LEN(IFERROR(VLOOKUP(C218,'10. Свод Перечней'!C:H,6,0),""))&gt;1,IFERROR(VLOOKUP(C218,'10. Свод Перечней'!C:H,6,0),""),"")</f>
        <v>10.51.52.140-00000008, 10.51.52.140-00000010, 10.51.52.140-00000011</v>
      </c>
    </row>
    <row r="219" spans="1:8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Кефир 2,5% жирности</v>
      </c>
      <c r="C219" s="20" t="str">
        <f t="array" ref="C219">IFERROR(INDEX('10. Свод Перечней'!$C$4:$C$529,SMALL(IF("ЗД"='10. Свод Перечней'!$I$4:$Q$529,ROW('10. Свод Перечней'!$C$4:$C$529)-3,""),ROW()-6)),"")</f>
        <v>Кефир тип 3</v>
      </c>
      <c r="D219" s="20" t="str">
        <f>IFERROR(VLOOKUP(C219,'10. Свод Перечней'!C:H,2,0),"")</f>
        <v>10.51.52.140</v>
      </c>
      <c r="E219" s="20" t="str">
        <f>IFERROR(VLOOKUP(C219,'10. Свод Перечней'!C:H,3,0),"")</f>
        <v>003</v>
      </c>
      <c r="F219" s="20" t="str">
        <f>IFERROR(VLOOKUP(C219,'10. Свод Перечней'!C:H,4,0),"")</f>
        <v>Л; ДМ3</v>
      </c>
      <c r="G219" s="9" t="str">
        <f>IFERROR(VLOOKUP(C219,'10.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20" t="str">
        <f>IF(LEN(IFERROR(VLOOKUP(C219,'10. Свод Перечней'!C:H,6,0),""))&gt;1,IFERROR(VLOOKUP(C219,'10. Свод Перечней'!C:H,6,0),""),"")</f>
        <v>10.51.52.140-00000002, 10.51.52.140-00000003, 10.51.52.140-00000005</v>
      </c>
    </row>
    <row r="220" spans="1:8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Кефир 2,5% жирности</v>
      </c>
      <c r="C220" s="20" t="str">
        <f t="array" ref="C220">IFERROR(INDEX('10. Свод Перечней'!$C$4:$C$529,SMALL(IF("ЗД"='10. Свод Перечней'!$I$4:$Q$529,ROW('10. Свод Перечней'!$C$4:$C$529)-3,""),ROW()-6)),"")</f>
        <v>Кефир тип 7</v>
      </c>
      <c r="D220" s="20" t="str">
        <f>IFERROR(VLOOKUP(C220,'10. Свод Перечней'!C:H,2,0),"")</f>
        <v>10.51.52.140</v>
      </c>
      <c r="E220" s="20" t="str">
        <f>IFERROR(VLOOKUP(C220,'10. Свод Перечней'!C:H,3,0),"")</f>
        <v>007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20" t="str">
        <f>IF(LEN(IFERROR(VLOOKUP(C220,'10. Свод Перечней'!C:H,6,0),""))&gt;1,IFERROR(VLOOKUP(C220,'10. Свод Перечней'!C:H,6,0),""),"")</f>
        <v>10.51.52.140-00000008, 10.51.52.140-00000010, 10.51.52.140-00000011</v>
      </c>
    </row>
    <row r="221" spans="1:8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Кефир для детского питания 3,2 % жирности</v>
      </c>
      <c r="C221" s="20" t="str">
        <f t="array" ref="C221">IFERROR(INDEX('10. Свод Перечней'!$C$4:$C$529,SMALL(IF("ЗД"='10. Свод Перечней'!$I$4:$Q$529,ROW('10. Свод Перечней'!$C$4:$C$529)-3,""),ROW()-6)),"")</f>
        <v>Кефир тип 5</v>
      </c>
      <c r="D221" s="20" t="str">
        <f>IFERROR(VLOOKUP(C221,'10. Свод Перечней'!C:H,2,0),"")</f>
        <v>10.51.52.140</v>
      </c>
      <c r="E221" s="20" t="str">
        <f>IFERROR(VLOOKUP(C221,'10. Свод Перечней'!C:H,3,0),"")</f>
        <v>005</v>
      </c>
      <c r="F221" s="20" t="str">
        <f>IFERROR(VLOOKUP(C221,'10. Свод Перечней'!C:H,4,0),"")</f>
        <v>Л; ДМ3</v>
      </c>
      <c r="G221" s="9" t="str">
        <f>IFERROR(VLOOKUP(C221,'10.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21" s="20" t="str">
        <f>IF(LEN(IFERROR(VLOOKUP(C221,'10. Свод Перечней'!C:H,6,0),""))&gt;1,IFERROR(VLOOKUP(C221,'10. Свод Перечней'!C:H,6,0),""),"")</f>
        <v>10.51.52.140-00000002, 10.51.52.140-00000003, 10.51.52.140-00000005</v>
      </c>
    </row>
    <row r="222" spans="1:8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Кефир для детского питания 3,2 % жирности</v>
      </c>
      <c r="C222" s="20" t="str">
        <f t="array" ref="C222">IFERROR(INDEX('10. Свод Перечней'!$C$4:$C$529,SMALL(IF("ЗД"='10. Свод Перечней'!$I$4:$Q$529,ROW('10. Свод Перечней'!$C$4:$C$529)-3,""),ROW()-6)),"")</f>
        <v>Кефир тип 8</v>
      </c>
      <c r="D222" s="20" t="str">
        <f>IFERROR(VLOOKUP(C222,'10. Свод Перечней'!C:H,2,0),"")</f>
        <v>10.51.52.140</v>
      </c>
      <c r="E222" s="20" t="str">
        <f>IFERROR(VLOOKUP(C222,'10. Свод Перечней'!C:H,3,0),"")</f>
        <v>008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22" s="20" t="str">
        <f>IF(LEN(IFERROR(VLOOKUP(C222,'10. Свод Перечней'!C:H,6,0),""))&gt;1,IFERROR(VLOOKUP(C222,'10. Свод Перечней'!C:H,6,0),""),"")</f>
        <v>10.51.52.140-00000008, 10.51.52.140-00000010, 10.51.52.140-00000011</v>
      </c>
    </row>
    <row r="223" spans="1:8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 xml:space="preserve">Кисломолочные продукты, обогащенные бифидобактериями бифидум 2,5% жирности </v>
      </c>
      <c r="C223" s="20" t="str">
        <f t="array" ref="C223">IFERROR(INDEX('10. Свод Перечней'!$C$4:$C$529,SMALL(IF("ЗД"='10. Свод Перечней'!$I$4:$Q$529,ROW('10. Свод Перечней'!$C$4:$C$529)-3,""),ROW()-6)),"")</f>
        <v>Кисломолочные продукты тип 1</v>
      </c>
      <c r="D223" s="20" t="str">
        <f>IFERROR(VLOOKUP(C223,'10. Свод Перечней'!C:H,2,0),"")</f>
        <v>10.51.52.190</v>
      </c>
      <c r="E223" s="20" t="str">
        <f>IFERROR(VLOOKUP(C223,'10. Свод Перечней'!C:H,3,0),"")</f>
        <v>001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3" s="20" t="str">
        <f>IF(LEN(IFERROR(VLOOKUP(C223,'10. Свод Перечней'!C:H,6,0),""))&gt;1,IFERROR(VLOOKUP(C223,'10. Свод Перечней'!C:H,6,0),""),"")</f>
        <v/>
      </c>
    </row>
    <row r="224" spans="1:8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 xml:space="preserve">Кисломолочные продукты, обогащенные бифидобактериями бифидум 2,5% жирности </v>
      </c>
      <c r="C224" s="20" t="str">
        <f t="array" ref="C224">IFERROR(INDEX('10. Свод Перечней'!$C$4:$C$529,SMALL(IF("ЗД"='10. Свод Перечней'!$I$4:$Q$529,ROW('10. Свод Перечней'!$C$4:$C$529)-3,""),ROW()-6)),"")</f>
        <v>Кисломолочные продукты тип 3</v>
      </c>
      <c r="D224" s="20" t="str">
        <f>IFERROR(VLOOKUP(C224,'10. Свод Перечней'!C:H,2,0),"")</f>
        <v>10.51.52.190</v>
      </c>
      <c r="E224" s="20" t="str">
        <f>IFERROR(VLOOKUP(C224,'10. Свод Перечней'!C:H,3,0),"")</f>
        <v>004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4" s="20" t="str">
        <f>IF(LEN(IFERROR(VLOOKUP(C224,'10. Свод Перечней'!C:H,6,0),""))&gt;1,IFERROR(VLOOKUP(C224,'10. Свод Перечней'!C:H,6,0),""),"")</f>
        <v/>
      </c>
    </row>
    <row r="225" spans="1:8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 xml:space="preserve">Кисломолочные продукты, обогащенные бифидобактериями бифидум 2,5% жирности </v>
      </c>
      <c r="C225" s="20" t="str">
        <f t="array" ref="C225">IFERROR(INDEX('10. Свод Перечней'!$C$4:$C$529,SMALL(IF("ЗД"='10. Свод Перечней'!$I$4:$Q$529,ROW('10. Свод Перечней'!$C$4:$C$529)-3,""),ROW()-6)),"")</f>
        <v>Кисломолочные продукты тип 5</v>
      </c>
      <c r="D225" s="20" t="str">
        <f>IFERROR(VLOOKUP(C225,'10. Свод Перечней'!C:H,2,0),"")</f>
        <v>10.51.52.190</v>
      </c>
      <c r="E225" s="20" t="str">
        <f>IFERROR(VLOOKUP(C225,'10. Свод Перечней'!C:H,3,0),"")</f>
        <v>008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20" t="str">
        <f>IF(LEN(IFERROR(VLOOKUP(C225,'10. Свод Перечней'!C:H,6,0),""))&gt;1,IFERROR(VLOOKUP(C225,'10. Свод Перечней'!C:H,6,0),""),"")</f>
        <v/>
      </c>
    </row>
    <row r="226" spans="1:8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>Кисломолочные продукты, обогащенные бифидобактериями бифидум для детского питания, 2,5-3,2 % жирности*</v>
      </c>
      <c r="C226" s="20" t="str">
        <f t="array" ref="C226">IFERROR(INDEX('10. Свод Перечней'!$C$4:$C$529,SMALL(IF("ЗД"='10. Свод Перечней'!$I$4:$Q$529,ROW('10. Свод Перечней'!$C$4:$C$529)-3,""),ROW()-6)),"")</f>
        <v>Кисломолочные продукты тип 7</v>
      </c>
      <c r="D226" s="20" t="str">
        <f>IFERROR(VLOOKUP(C226,'10. Свод Перечней'!C:H,2,0),"")</f>
        <v>10.51.52.190</v>
      </c>
      <c r="E226" s="20" t="str">
        <f>IFERROR(VLOOKUP(C226,'10. Свод Перечней'!C:H,3,0),"")</f>
        <v>005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20" t="str">
        <f>IF(LEN(IFERROR(VLOOKUP(C226,'10. Свод Перечней'!C:H,6,0),""))&gt;1,IFERROR(VLOOKUP(C226,'10. Свод Перечней'!C:H,6,0),""),"")</f>
        <v/>
      </c>
    </row>
    <row r="227" spans="1:8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 xml:space="preserve">Сметана 15% жирности </v>
      </c>
      <c r="C227" s="20" t="str">
        <f t="array" ref="C227">IFERROR(INDEX('10. Свод Перечней'!$C$4:$C$529,SMALL(IF("ЗД"='10. Свод Перечней'!$I$4:$Q$529,ROW('10. Свод Перечней'!$C$4:$C$529)-3,""),ROW()-6)),"")</f>
        <v>Сметана тип 1</v>
      </c>
      <c r="D227" s="20" t="str">
        <f>IFERROR(VLOOKUP(C227,'10. Свод Перечней'!C:H,2,0),"")</f>
        <v>10.51.52.211</v>
      </c>
      <c r="E227" s="20" t="str">
        <f>IFERROR(VLOOKUP(C227,'10. Свод Перечней'!C:H,3,0),"")</f>
        <v>001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7" s="20" t="str">
        <f>IF(LEN(IFERROR(VLOOKUP(C227,'10. Свод Перечней'!C:H,6,0),""))&gt;1,IFERROR(VLOOKUP(C227,'10. Свод Перечней'!C:H,6,0),""),"")</f>
        <v>10.51.52.200-00000002</v>
      </c>
    </row>
    <row r="228" spans="1:8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 xml:space="preserve">Сметана 20% жирности </v>
      </c>
      <c r="C228" s="20" t="str">
        <f t="array" ref="C228">IFERROR(INDEX('10. Свод Перечней'!$C$4:$C$529,SMALL(IF("ЗД"='10. Свод Перечней'!$I$4:$Q$529,ROW('10. Свод Перечней'!$C$4:$C$529)-3,""),ROW()-6)),"")</f>
        <v>Сметана тип 3</v>
      </c>
      <c r="D228" s="20" t="str">
        <f>IFERROR(VLOOKUP(C228,'10. Свод Перечней'!C:H,2,0),"")</f>
        <v>10.51.52.212</v>
      </c>
      <c r="E228" s="20" t="str">
        <f>IFERROR(VLOOKUP(C228,'10. Свод Перечней'!C:H,3,0),"")</f>
        <v>001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8" s="20" t="str">
        <f>IF(LEN(IFERROR(VLOOKUP(C228,'10. Свод Перечней'!C:H,6,0),""))&gt;1,IFERROR(VLOOKUP(C228,'10. Свод Перечней'!C:H,6,0),""),"")</f>
        <v>10.51.52.200-00000002</v>
      </c>
    </row>
    <row r="229" spans="1:8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Рис шлифованный</v>
      </c>
      <c r="C229" s="20" t="str">
        <f t="array" ref="C229">IFERROR(INDEX('10. Свод Перечней'!$C$4:$C$529,SMALL(IF("ЗД"='10. Свод Перечней'!$I$4:$Q$529,ROW('10. Свод Перечней'!$C$4:$C$529)-3,""),ROW()-6)),"")</f>
        <v>Рис тип 1</v>
      </c>
      <c r="D229" s="20" t="str">
        <f>IFERROR(VLOOKUP(C229,'10. Свод Перечней'!C:H,2,0),"")</f>
        <v>10.61.12.000</v>
      </c>
      <c r="E229" s="20" t="str">
        <f>IFERROR(VLOOKUP(C229,'10. Свод Перечней'!C:H,3,0),"")</f>
        <v>001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29" s="20" t="str">
        <f>IF(LEN(IFERROR(VLOOKUP(C229,'10. Свод Перечней'!C:H,6,0),""))&gt;1,IFERROR(VLOOKUP(C229,'10. Свод Перечней'!C:H,6,0),""),"")</f>
        <v>10.61.10.000-00000003</v>
      </c>
    </row>
    <row r="230" spans="1:8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 xml:space="preserve">Рис шлифованный дроблённый </v>
      </c>
      <c r="C230" s="20" t="str">
        <f t="array" ref="C230">IFERROR(INDEX('10. Свод Перечней'!$C$4:$C$529,SMALL(IF("ЗД"='10. Свод Перечней'!$I$4:$Q$529,ROW('10. Свод Перечней'!$C$4:$C$529)-3,""),ROW()-6)),"")</f>
        <v>Рис тип 2</v>
      </c>
      <c r="D230" s="20" t="str">
        <f>IFERROR(VLOOKUP(C230,'10. Свод Перечней'!C:H,2,0),"")</f>
        <v>10.61.12.000</v>
      </c>
      <c r="E230" s="20" t="str">
        <f>IFERROR(VLOOKUP(C230,'10. Свод Перечней'!C:H,3,0),"")</f>
        <v>003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0" s="20" t="str">
        <f>IF(LEN(IFERROR(VLOOKUP(C230,'10. Свод Перечней'!C:H,6,0),""))&gt;1,IFERROR(VLOOKUP(C230,'10. Свод Перечней'!C:H,6,0),""),"")</f>
        <v>10.61.10.000-00000002</v>
      </c>
    </row>
    <row r="231" spans="1:8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 xml:space="preserve">Рис шлифованный дроблённый </v>
      </c>
      <c r="C231" s="20" t="str">
        <f t="array" ref="C231">IFERROR(INDEX('10. Свод Перечней'!$C$4:$C$529,SMALL(IF("ЗД"='10. Свод Перечней'!$I$4:$Q$529,ROW('10. Свод Перечней'!$C$4:$C$529)-3,""),ROW()-6)),"")</f>
        <v>Рис тип 3</v>
      </c>
      <c r="D231" s="20" t="str">
        <f>IFERROR(VLOOKUP(C231,'10. Свод Перечней'!C:H,2,0),"")</f>
        <v>10.61.12.000</v>
      </c>
      <c r="E231" s="20" t="str">
        <f>IFERROR(VLOOKUP(C231,'10. Свод Перечней'!C:H,3,0),"")</f>
        <v>004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1" s="20" t="str">
        <f>IF(LEN(IFERROR(VLOOKUP(C231,'10. Свод Перечней'!C:H,6,0),""))&gt;1,IFERROR(VLOOKUP(C231,'10. Свод Перечней'!C:H,6,0),""),"")</f>
        <v>10.61.10.000-00000002</v>
      </c>
    </row>
    <row r="232" spans="1:8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Рис шлифованный</v>
      </c>
      <c r="C232" s="20" t="str">
        <f t="array" ref="C232">IFERROR(INDEX('10. Свод Перечней'!$C$4:$C$529,SMALL(IF("ЗД"='10. Свод Перечней'!$I$4:$Q$529,ROW('10. Свод Перечней'!$C$4:$C$529)-3,""),ROW()-6)),"")</f>
        <v>Рис тип 4</v>
      </c>
      <c r="D232" s="20" t="str">
        <f>IFERROR(VLOOKUP(C232,'10. Свод Перечней'!C:H,2,0),"")</f>
        <v>10.61.12.000</v>
      </c>
      <c r="E232" s="20" t="str">
        <f>IFERROR(VLOOKUP(C232,'10. Свод Перечней'!C:H,3,0),"")</f>
        <v>002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2" s="20" t="str">
        <f>IF(LEN(IFERROR(VLOOKUP(C232,'10. Свод Перечней'!C:H,6,0),""))&gt;1,IFERROR(VLOOKUP(C232,'10. Свод Перечней'!C:H,6,0),""),"")</f>
        <v>10.61.10.000-00000003</v>
      </c>
    </row>
    <row r="233" spans="1:8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 xml:space="preserve">Рис шлифованный </v>
      </c>
      <c r="C233" s="20" t="str">
        <f t="array" ref="C233">IFERROR(INDEX('10. Свод Перечней'!$C$4:$C$529,SMALL(IF("ЗД"='10. Свод Перечней'!$I$4:$Q$529,ROW('10. Свод Перечней'!$C$4:$C$529)-3,""),ROW()-6)),"")</f>
        <v>Рис тип 5</v>
      </c>
      <c r="D233" s="20" t="str">
        <f>IFERROR(VLOOKUP(C233,'10. Свод Перечней'!C:H,2,0),"")</f>
        <v>10.61.12.000</v>
      </c>
      <c r="E233" s="20" t="str">
        <f>IFERROR(VLOOKUP(C233,'10. Свод Перечней'!C:H,3,0),"")</f>
        <v>005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33" s="20" t="str">
        <f>IF(LEN(IFERROR(VLOOKUP(C233,'10. Свод Перечней'!C:H,6,0),""))&gt;1,IFERROR(VLOOKUP(C233,'10. Свод Перечней'!C:H,6,0),""),"")</f>
        <v/>
      </c>
    </row>
    <row r="234" spans="1:8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Мука пшеничная, хлебопекарная</v>
      </c>
      <c r="C234" s="20" t="str">
        <f t="array" ref="C234">IFERROR(INDEX('10. Свод Перечней'!$C$4:$C$529,SMALL(IF("ЗД"='10. Свод Перечней'!$I$4:$Q$529,ROW('10. Свод Перечней'!$C$4:$C$529)-3,""),ROW()-6)),"")</f>
        <v>Мука пшеничная тип 1</v>
      </c>
      <c r="D234" s="20" t="str">
        <f>IFERROR(VLOOKUP(C234,'10. Свод Перечней'!C:H,2,0),"")</f>
        <v>10.61.21.113</v>
      </c>
      <c r="E234" s="20" t="str">
        <f>IFERROR(VLOOKUP(C234,'10. Свод Перечней'!C:H,3,0),"")</f>
        <v>001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4" s="20" t="str">
        <f>IF(LEN(IFERROR(VLOOKUP(C234,'10. Свод Перечней'!C:H,6,0),""))&gt;1,IFERROR(VLOOKUP(C234,'10. Свод Перечней'!C:H,6,0),""),"")</f>
        <v>10.61.21.110-00000004</v>
      </c>
    </row>
    <row r="235" spans="1:8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>Мука пшеничная, хлебопекарная</v>
      </c>
      <c r="C235" s="20" t="str">
        <f t="array" ref="C235">IFERROR(INDEX('10. Свод Перечней'!$C$4:$C$529,SMALL(IF("ЗД"='10. Свод Перечней'!$I$4:$Q$529,ROW('10. Свод Перечней'!$C$4:$C$529)-3,""),ROW()-6)),"")</f>
        <v>Мука пшеничная тип 2</v>
      </c>
      <c r="D235" s="20" t="str">
        <f>IFERROR(VLOOKUP(C235,'10. Свод Перечней'!C:H,2,0),"")</f>
        <v>10.61.21.113</v>
      </c>
      <c r="E235" s="20" t="str">
        <f>IFERROR(VLOOKUP(C235,'10. Свод Перечней'!C:H,3,0),"")</f>
        <v>002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5" s="20" t="str">
        <f>IF(LEN(IFERROR(VLOOKUP(C235,'10. Свод Перечней'!C:H,6,0),""))&gt;1,IFERROR(VLOOKUP(C235,'10. Свод Перечней'!C:H,6,0),""),"")</f>
        <v>10.61.21.110-00000004</v>
      </c>
    </row>
    <row r="236" spans="1:8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>Манная крупа, марка М</v>
      </c>
      <c r="C236" s="20" t="str">
        <f t="array" ref="C236">IFERROR(INDEX('10. Свод Перечней'!$C$4:$C$529,SMALL(IF("ЗД"='10. Свод Перечней'!$I$4:$Q$529,ROW('10. Свод Перечней'!$C$4:$C$529)-3,""),ROW()-6)),"")</f>
        <v>Крупа манная тип 1</v>
      </c>
      <c r="D236" s="20" t="str">
        <f>IFERROR(VLOOKUP(C236,'10. Свод Перечней'!C:H,2,0),"")</f>
        <v>10.61.31.111</v>
      </c>
      <c r="E236" s="20" t="str">
        <f>IFERROR(VLOOKUP(C236,'10. Свод Перечней'!C:H,3,0),"")</f>
        <v>001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6" s="20" t="str">
        <f>IF(LEN(IFERROR(VLOOKUP(C236,'10. Свод Перечней'!C:H,6,0),""))&gt;1,IFERROR(VLOOKUP(C236,'10. Свод Перечней'!C:H,6,0),""),"")</f>
        <v>10.61.31.111-00000004</v>
      </c>
    </row>
    <row r="237" spans="1:8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>Манная крупа, марка М</v>
      </c>
      <c r="C237" s="20" t="str">
        <f t="array" ref="C237">IFERROR(INDEX('10. Свод Перечней'!$C$4:$C$529,SMALL(IF("ЗД"='10. Свод Перечней'!$I$4:$Q$529,ROW('10. Свод Перечней'!$C$4:$C$529)-3,""),ROW()-6)),"")</f>
        <v>Крупа манная тип 2</v>
      </c>
      <c r="D237" s="20" t="str">
        <f>IFERROR(VLOOKUP(C237,'10. Свод Перечней'!C:H,2,0),"")</f>
        <v>10.61.31.111</v>
      </c>
      <c r="E237" s="20" t="str">
        <f>IFERROR(VLOOKUP(C237,'10. Свод Перечней'!C:H,3,0),"")</f>
        <v>002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7" s="20" t="str">
        <f>IF(LEN(IFERROR(VLOOKUP(C237,'10. Свод Перечней'!C:H,6,0),""))&gt;1,IFERROR(VLOOKUP(C237,'10. Свод Перечней'!C:H,6,0),""),"")</f>
        <v>10.61.31.111-00000004</v>
      </c>
    </row>
    <row r="238" spans="1:8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Крупа пшеничная: «Артек»</v>
      </c>
      <c r="C238" s="20" t="str">
        <f t="array" ref="C238">IFERROR(INDEX('10. Свод Перечней'!$C$4:$C$529,SMALL(IF("ЗД"='10. Свод Перечней'!$I$4:$Q$529,ROW('10. Свод Перечней'!$C$4:$C$529)-3,""),ROW()-6)),"")</f>
        <v>Крупа пшеничная тип 1</v>
      </c>
      <c r="D238" s="20" t="str">
        <f>IFERROR(VLOOKUP(C238,'10. Свод Перечней'!C:H,2,0),"")</f>
        <v>10.61.31.119</v>
      </c>
      <c r="E238" s="20" t="str">
        <f>IFERROR(VLOOKUP(C238,'10. Свод Перечней'!C:H,3,0),"")</f>
        <v>001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8" s="20" t="str">
        <f>IF(LEN(IFERROR(VLOOKUP(C238,'10. Свод Перечней'!C:H,6,0),""))&gt;1,IFERROR(VLOOKUP(C238,'10. Свод Перечней'!C:H,6,0),""),"")</f>
        <v>10.61.31.110-00000004</v>
      </c>
    </row>
    <row r="239" spans="1:8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>Крупа пшеничная: «Артек»</v>
      </c>
      <c r="C239" s="20" t="str">
        <f t="array" ref="C239">IFERROR(INDEX('10. Свод Перечней'!$C$4:$C$529,SMALL(IF("ЗД"='10. Свод Перечней'!$I$4:$Q$529,ROW('10. Свод Перечней'!$C$4:$C$529)-3,""),ROW()-6)),"")</f>
        <v>Крупа пшеничная тип 2</v>
      </c>
      <c r="D239" s="20" t="str">
        <f>IFERROR(VLOOKUP(C239,'10. Свод Перечней'!C:H,2,0),"")</f>
        <v>10.61.31.119</v>
      </c>
      <c r="E239" s="20" t="str">
        <f>IFERROR(VLOOKUP(C239,'10. Свод Перечней'!C:H,3,0),"")</f>
        <v>002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9" s="20" t="str">
        <f>IF(LEN(IFERROR(VLOOKUP(C239,'10. Свод Перечней'!C:H,6,0),""))&gt;1,IFERROR(VLOOKUP(C239,'10. Свод Перечней'!C:H,6,0),""),"")</f>
        <v>10.61.31.110-00000004</v>
      </c>
    </row>
    <row r="240" spans="1:8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>Крупа пшеничная: «Полтавская №1»</v>
      </c>
      <c r="C240" s="20" t="str">
        <f t="array" ref="C240">IFERROR(INDEX('10. Свод Перечней'!$C$4:$C$529,SMALL(IF("ЗД"='10. Свод Перечней'!$I$4:$Q$529,ROW('10. Свод Перечней'!$C$4:$C$529)-3,""),ROW()-6)),"")</f>
        <v>Крупа пшеничная тип 3</v>
      </c>
      <c r="D240" s="20" t="str">
        <f>IFERROR(VLOOKUP(C240,'10. Свод Перечней'!C:H,2,0),"")</f>
        <v>10.61.31.119</v>
      </c>
      <c r="E240" s="20" t="str">
        <f>IFERROR(VLOOKUP(C240,'10. Свод Перечней'!C:H,3,0),"")</f>
        <v>003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20" t="str">
        <f>IF(LEN(IFERROR(VLOOKUP(C240,'10. Свод Перечней'!C:H,6,0),""))&gt;1,IFERROR(VLOOKUP(C240,'10. Свод Перечней'!C:H,6,0),""),"")</f>
        <v>10.61.31.110-00000005</v>
      </c>
    </row>
    <row r="241" spans="1:8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>Крупа пшеничная: «Полтавская №1»</v>
      </c>
      <c r="C241" s="20" t="str">
        <f t="array" ref="C241">IFERROR(INDEX('10. Свод Перечней'!$C$4:$C$529,SMALL(IF("ЗД"='10. Свод Перечней'!$I$4:$Q$529,ROW('10. Свод Перечней'!$C$4:$C$529)-3,""),ROW()-6)),"")</f>
        <v>Крупа пшеничная тип 4</v>
      </c>
      <c r="D241" s="20" t="str">
        <f>IFERROR(VLOOKUP(C241,'10. Свод Перечней'!C:H,2,0),"")</f>
        <v>10.61.31.119</v>
      </c>
      <c r="E241" s="20" t="str">
        <f>IFERROR(VLOOKUP(C241,'10. Свод Перечней'!C:H,3,0),"")</f>
        <v>004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20" t="str">
        <f>IF(LEN(IFERROR(VLOOKUP(C241,'10. Свод Перечней'!C:H,6,0),""))&gt;1,IFERROR(VLOOKUP(C241,'10. Свод Перечней'!C:H,6,0),""),"")</f>
        <v>10.61.31.110-00000005</v>
      </c>
    </row>
    <row r="242" spans="1:8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>Крупа гречневая ядрица</v>
      </c>
      <c r="C242" s="20" t="str">
        <f t="array" ref="C242">IFERROR(INDEX('10. Свод Перечней'!$C$4:$C$529,SMALL(IF("ЗД"='10. Свод Перечней'!$I$4:$Q$529,ROW('10. Свод Перечней'!$C$4:$C$529)-3,""),ROW()-6)),"")</f>
        <v>Крупа гречневая тип 1</v>
      </c>
      <c r="D242" s="20" t="str">
        <f>IFERROR(VLOOKUP(C242,'10. Свод Перечней'!C:H,2,0),"")</f>
        <v>10.61.32.113</v>
      </c>
      <c r="E242" s="20" t="str">
        <f>IFERROR(VLOOKUP(C242,'10. Свод Перечней'!C:H,3,0),"")</f>
        <v>001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2" s="20" t="str">
        <f>IF(LEN(IFERROR(VLOOKUP(C242,'10. Свод Перечней'!C:H,6,0),""))&gt;1,IFERROR(VLOOKUP(C242,'10. Свод Перечней'!C:H,6,0),""),"")</f>
        <v>10.61.32.113-00000003</v>
      </c>
    </row>
    <row r="243" spans="1:8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>Крупа гречневая ядрица</v>
      </c>
      <c r="C243" s="20" t="str">
        <f t="array" ref="C243">IFERROR(INDEX('10. Свод Перечней'!$C$4:$C$529,SMALL(IF("ЗД"='10. Свод Перечней'!$I$4:$Q$529,ROW('10. Свод Перечней'!$C$4:$C$529)-3,""),ROW()-6)),"")</f>
        <v>Крупа гречневая тип 2</v>
      </c>
      <c r="D243" s="20" t="str">
        <f>IFERROR(VLOOKUP(C243,'10. Свод Перечней'!C:H,2,0),"")</f>
        <v>10.61.32.113</v>
      </c>
      <c r="E243" s="20" t="str">
        <f>IFERROR(VLOOKUP(C243,'10. Свод Перечней'!C:H,3,0),"")</f>
        <v>002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3" s="20" t="str">
        <f>IF(LEN(IFERROR(VLOOKUP(C243,'10. Свод Перечней'!C:H,6,0),""))&gt;1,IFERROR(VLOOKUP(C243,'10. Свод Перечней'!C:H,6,0),""),"")</f>
        <v>10.61.32.113-00000003</v>
      </c>
    </row>
    <row r="244" spans="1:8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>Пшено шлифованное</v>
      </c>
      <c r="C244" s="20" t="str">
        <f t="array" ref="C244">IFERROR(INDEX('10. Свод Перечней'!$C$4:$C$529,SMALL(IF("ЗД"='10. Свод Перечней'!$I$4:$Q$529,ROW('10. Свод Перечней'!$C$4:$C$529)-3,""),ROW()-6)),"")</f>
        <v>Пшено тип 1</v>
      </c>
      <c r="D244" s="20" t="str">
        <f>IFERROR(VLOOKUP(C244,'10. Свод Перечней'!C:H,2,0),"")</f>
        <v>10.61.32.114</v>
      </c>
      <c r="E244" s="20" t="str">
        <f>IFERROR(VLOOKUP(C244,'10. Свод Перечней'!C:H,3,0),"")</f>
        <v>001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4" s="20" t="str">
        <f>IF(LEN(IFERROR(VLOOKUP(C244,'10. Свод Перечней'!C:H,6,0),""))&gt;1,IFERROR(VLOOKUP(C244,'10. Свод Перечней'!C:H,6,0),""),"")</f>
        <v>10.61.32.114-00000004</v>
      </c>
    </row>
    <row r="245" spans="1:8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Пшено шлифованное</v>
      </c>
      <c r="C245" s="20" t="str">
        <f t="array" ref="C245">IFERROR(INDEX('10. Свод Перечней'!$C$4:$C$529,SMALL(IF("ЗД"='10. Свод Перечней'!$I$4:$Q$529,ROW('10. Свод Перечней'!$C$4:$C$529)-3,""),ROW()-6)),"")</f>
        <v>Пшено тип 2</v>
      </c>
      <c r="D245" s="20" t="str">
        <f>IFERROR(VLOOKUP(C245,'10. Свод Перечней'!C:H,2,0),"")</f>
        <v>10.61.32.114</v>
      </c>
      <c r="E245" s="20" t="str">
        <f>IFERROR(VLOOKUP(C245,'10. Свод Перечней'!C:H,3,0),"")</f>
        <v>002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5" s="20" t="str">
        <f>IF(LEN(IFERROR(VLOOKUP(C245,'10. Свод Перечней'!C:H,6,0),""))&gt;1,IFERROR(VLOOKUP(C245,'10. Свод Перечней'!C:H,6,0),""),"")</f>
        <v>10.61.32.114-00000004</v>
      </c>
    </row>
    <row r="246" spans="1:8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Пшено шлифованное</v>
      </c>
      <c r="C246" s="20" t="str">
        <f t="array" ref="C246">IFERROR(INDEX('10. Свод Перечней'!$C$4:$C$529,SMALL(IF("ЗД"='10. Свод Перечней'!$I$4:$Q$529,ROW('10. Свод Перечней'!$C$4:$C$529)-3,""),ROW()-6)),"")</f>
        <v>Пшено тип 3</v>
      </c>
      <c r="D246" s="20" t="str">
        <f>IFERROR(VLOOKUP(C246,'10. Свод Перечней'!C:H,2,0),"")</f>
        <v>10.61.32.114</v>
      </c>
      <c r="E246" s="20" t="str">
        <f>IFERROR(VLOOKUP(C246,'10. Свод Перечней'!C:H,3,0),"")</f>
        <v>003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20" t="str">
        <f>IF(LEN(IFERROR(VLOOKUP(C246,'10. Свод Перечней'!C:H,6,0),""))&gt;1,IFERROR(VLOOKUP(C246,'10. Свод Перечней'!C:H,6,0),""),"")</f>
        <v>10.61.32.114-00000003</v>
      </c>
    </row>
    <row r="247" spans="1:8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Пшено шлифованное</v>
      </c>
      <c r="C247" s="20" t="str">
        <f t="array" ref="C247">IFERROR(INDEX('10. Свод Перечней'!$C$4:$C$529,SMALL(IF("ЗД"='10. Свод Перечней'!$I$4:$Q$529,ROW('10. Свод Перечней'!$C$4:$C$529)-3,""),ROW()-6)),"")</f>
        <v>Пшено тип 4</v>
      </c>
      <c r="D247" s="20" t="str">
        <f>IFERROR(VLOOKUP(C247,'10. Свод Перечней'!C:H,2,0),"")</f>
        <v>10.61.32.114</v>
      </c>
      <c r="E247" s="20" t="str">
        <f>IFERROR(VLOOKUP(C247,'10. Свод Перечней'!C:H,3,0),"")</f>
        <v>004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20" t="str">
        <f>IF(LEN(IFERROR(VLOOKUP(C247,'10. Свод Перечней'!C:H,6,0),""))&gt;1,IFERROR(VLOOKUP(C247,'10. Свод Перечней'!C:H,6,0),""),"")</f>
        <v>10.61.32.114-00000003</v>
      </c>
    </row>
    <row r="248" spans="1:8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>Крупа ячневая № 1</v>
      </c>
      <c r="C248" s="20" t="str">
        <f t="array" ref="C248">IFERROR(INDEX('10. Свод Перечней'!$C$4:$C$529,SMALL(IF("ЗД"='10. Свод Перечней'!$I$4:$Q$529,ROW('10. Свод Перечней'!$C$4:$C$529)-3,""),ROW()-6)),"")</f>
        <v>Крупа ячневая тип 1</v>
      </c>
      <c r="D248" s="20" t="str">
        <f>IFERROR(VLOOKUP(C248,'10. Свод Перечней'!C:H,2,0),"")</f>
        <v>10.61.32.115</v>
      </c>
      <c r="E248" s="20" t="str">
        <f>IFERROR(VLOOKUP(C248,'10. Свод Перечней'!C:H,3,0),"")</f>
        <v>001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48" s="20" t="str">
        <f>IF(LEN(IFERROR(VLOOKUP(C248,'10. Свод Перечней'!C:H,6,0),""))&gt;1,IFERROR(VLOOKUP(C248,'10. Свод Перечней'!C:H,6,0),""),"")</f>
        <v>10.61.32.115-00000003</v>
      </c>
    </row>
    <row r="249" spans="1:8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>Крупа ячневая № 1</v>
      </c>
      <c r="C249" s="20" t="str">
        <f t="array" ref="C249">IFERROR(INDEX('10. Свод Перечней'!$C$4:$C$529,SMALL(IF("ЗД"='10. Свод Перечней'!$I$4:$Q$529,ROW('10. Свод Перечней'!$C$4:$C$529)-3,""),ROW()-6)),"")</f>
        <v>Крупа ячневая тип 2</v>
      </c>
      <c r="D249" s="20" t="str">
        <f>IFERROR(VLOOKUP(C249,'10. Свод Перечней'!C:H,2,0),"")</f>
        <v>10.61.32.115</v>
      </c>
      <c r="E249" s="20" t="str">
        <f>IFERROR(VLOOKUP(C249,'10. Свод Перечней'!C:H,3,0),"")</f>
        <v>002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49" s="20" t="str">
        <f>IF(LEN(IFERROR(VLOOKUP(C249,'10. Свод Перечней'!C:H,6,0),""))&gt;1,IFERROR(VLOOKUP(C249,'10. Свод Перечней'!C:H,6,0),""),"")</f>
        <v>10.61.32.115-00000003</v>
      </c>
    </row>
    <row r="250" spans="1:8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Крупа ячменная перловая № 1</v>
      </c>
      <c r="C250" s="20" t="str">
        <f t="array" ref="C250">IFERROR(INDEX('10. Свод Перечней'!$C$4:$C$529,SMALL(IF("ЗД"='10. Свод Перечней'!$I$4:$Q$529,ROW('10. Свод Перечней'!$C$4:$C$529)-3,""),ROW()-6)),"")</f>
        <v>Крупа перловая тип 1</v>
      </c>
      <c r="D250" s="20" t="str">
        <f>IFERROR(VLOOKUP(C250,'10. Свод Перечней'!C:H,2,0),"")</f>
        <v>10.61.32.116</v>
      </c>
      <c r="E250" s="20" t="str">
        <f>IFERROR(VLOOKUP(C250,'10. Свод Перечней'!C:H,3,0),"")</f>
        <v>001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20" t="str">
        <f>IF(LEN(IFERROR(VLOOKUP(C250,'10. Свод Перечней'!C:H,6,0),""))&gt;1,IFERROR(VLOOKUP(C250,'10. Свод Перечней'!C:H,6,0),""),"")</f>
        <v>10.61.32.116-00000005</v>
      </c>
    </row>
    <row r="251" spans="1:8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Крупа ячменная перловая № 1</v>
      </c>
      <c r="C251" s="20" t="str">
        <f t="array" ref="C251">IFERROR(INDEX('10. Свод Перечней'!$C$4:$C$529,SMALL(IF("ЗД"='10. Свод Перечней'!$I$4:$Q$529,ROW('10. Свод Перечней'!$C$4:$C$529)-3,""),ROW()-6)),"")</f>
        <v>Крупа перловая тип 2</v>
      </c>
      <c r="D251" s="20" t="str">
        <f>IFERROR(VLOOKUP(C251,'10. Свод Перечней'!C:H,2,0),"")</f>
        <v>10.61.32.116</v>
      </c>
      <c r="E251" s="20" t="str">
        <f>IFERROR(VLOOKUP(C251,'10. Свод Перечней'!C:H,3,0),"")</f>
        <v>002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20" t="str">
        <f>IF(LEN(IFERROR(VLOOKUP(C251,'10. Свод Перечней'!C:H,6,0),""))&gt;1,IFERROR(VLOOKUP(C251,'10. Свод Перечней'!C:H,6,0),""),"")</f>
        <v>10.61.32.116-00000005</v>
      </c>
    </row>
    <row r="252" spans="1:8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Крупа кукурузная шлифованная 
№ 1</v>
      </c>
      <c r="C252" s="20" t="str">
        <f t="array" ref="C252">IFERROR(INDEX('10. Свод Перечней'!$C$4:$C$529,SMALL(IF("ЗД"='10. Свод Перечней'!$I$4:$Q$529,ROW('10. Свод Перечней'!$C$4:$C$529)-3,""),ROW()-6)),"")</f>
        <v>Крупа кукурузная тип 1</v>
      </c>
      <c r="D252" s="20" t="str">
        <f>IFERROR(VLOOKUP(C252,'10. Свод Перечней'!C:H,2,0),"")</f>
        <v>10.61.32.117</v>
      </c>
      <c r="E252" s="20" t="str">
        <f>IFERROR(VLOOKUP(C252,'10. Свод Перечней'!C:H,3,0),"")</f>
        <v>002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2" s="20" t="str">
        <f>IF(LEN(IFERROR(VLOOKUP(C252,'10. Свод Перечней'!C:H,6,0),""))&gt;1,IFERROR(VLOOKUP(C252,'10. Свод Перечней'!C:H,6,0),""),"")</f>
        <v>10.61.32.117-00000003</v>
      </c>
    </row>
    <row r="253" spans="1:8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Крупа кукурузная шлифованная 
№ 1</v>
      </c>
      <c r="C253" s="20" t="str">
        <f t="array" ref="C253">IFERROR(INDEX('10. Свод Перечней'!$C$4:$C$529,SMALL(IF("ЗД"='10. Свод Перечней'!$I$4:$Q$529,ROW('10. Свод Перечней'!$C$4:$C$529)-3,""),ROW()-6)),"")</f>
        <v>Крупа кукурузная тип 2</v>
      </c>
      <c r="D253" s="20" t="str">
        <f>IFERROR(VLOOKUP(C253,'10. Свод Перечней'!C:H,2,0),"")</f>
        <v>10.61.32.117</v>
      </c>
      <c r="E253" s="20" t="str">
        <f>IFERROR(VLOOKUP(C253,'10. Свод Перечней'!C:H,3,0),"")</f>
        <v>001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3" s="20" t="str">
        <f>IF(LEN(IFERROR(VLOOKUP(C253,'10. Свод Перечней'!C:H,6,0),""))&gt;1,IFERROR(VLOOKUP(C253,'10. Свод Перечней'!C:H,6,0),""),"")</f>
        <v>10.61.32.117-00000003</v>
      </c>
    </row>
    <row r="254" spans="1:8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Крупа кукурузная шлифованная 
№ 4</v>
      </c>
      <c r="C254" s="20" t="str">
        <f t="array" ref="C254">IFERROR(INDEX('10. Свод Перечней'!$C$4:$C$529,SMALL(IF("ЗД"='10. Свод Перечней'!$I$4:$Q$529,ROW('10. Свод Перечней'!$C$4:$C$529)-3,""),ROW()-6)),"")</f>
        <v>Крупа кукурузная тип 3</v>
      </c>
      <c r="D254" s="20" t="str">
        <f>IFERROR(VLOOKUP(C254,'10. Свод Перечней'!C:H,2,0),"")</f>
        <v>10.61.32.117</v>
      </c>
      <c r="E254" s="20" t="str">
        <f>IFERROR(VLOOKUP(C254,'10. Свод Перечней'!C:H,3,0),"")</f>
        <v>003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20" t="str">
        <f>IF(LEN(IFERROR(VLOOKUP(C254,'10. Свод Перечней'!C:H,6,0),""))&gt;1,IFERROR(VLOOKUP(C254,'10. Свод Перечней'!C:H,6,0),""),"")</f>
        <v>10.61.32.117-00000003</v>
      </c>
    </row>
    <row r="255" spans="1:8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Крупа кукурузная шлифованная 
№ 4</v>
      </c>
      <c r="C255" s="20" t="str">
        <f t="array" ref="C255">IFERROR(INDEX('10. Свод Перечней'!$C$4:$C$529,SMALL(IF("ЗД"='10. Свод Перечней'!$I$4:$Q$529,ROW('10. Свод Перечней'!$C$4:$C$529)-3,""),ROW()-6)),"")</f>
        <v>Крупа кукурузная тип 4</v>
      </c>
      <c r="D255" s="20" t="str">
        <f>IFERROR(VLOOKUP(C255,'10. Свод Перечней'!C:H,2,0),"")</f>
        <v>10.61.32.117</v>
      </c>
      <c r="E255" s="20" t="str">
        <f>IFERROR(VLOOKUP(C255,'10. Свод Перечней'!C:H,3,0),"")</f>
        <v>004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20" t="str">
        <f>IF(LEN(IFERROR(VLOOKUP(C255,'10. Свод Перечней'!C:H,6,0),""))&gt;1,IFERROR(VLOOKUP(C255,'10. Свод Перечней'!C:H,6,0),""),"")</f>
        <v>10.61.32.117-00000003</v>
      </c>
    </row>
    <row r="256" spans="1:8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Крупа кукурузная шлифованная 
№ 5</v>
      </c>
      <c r="C256" s="20" t="str">
        <f t="array" ref="C256">IFERROR(INDEX('10. Свод Перечней'!$C$4:$C$529,SMALL(IF("ЗД"='10. Свод Перечней'!$I$4:$Q$529,ROW('10. Свод Перечней'!$C$4:$C$529)-3,""),ROW()-6)),"")</f>
        <v>Крупа кукурузная тип 5</v>
      </c>
      <c r="D256" s="20" t="str">
        <f>IFERROR(VLOOKUP(C256,'10. Свод Перечней'!C:H,2,0),"")</f>
        <v>10.61.32.117</v>
      </c>
      <c r="E256" s="20" t="str">
        <f>IFERROR(VLOOKUP(C256,'10. Свод Перечней'!C:H,3,0),"")</f>
        <v>005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20" t="str">
        <f>IF(LEN(IFERROR(VLOOKUP(C256,'10. Свод Перечней'!C:H,6,0),""))&gt;1,IFERROR(VLOOKUP(C256,'10. Свод Перечней'!C:H,6,0),""),"")</f>
        <v>10.61.32.117-00000003</v>
      </c>
    </row>
    <row r="257" spans="1:8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Крупа кукурузная шлифованная 
№ 5</v>
      </c>
      <c r="C257" s="20" t="str">
        <f t="array" ref="C257">IFERROR(INDEX('10. Свод Перечней'!$C$4:$C$529,SMALL(IF("ЗД"='10. Свод Перечней'!$I$4:$Q$529,ROW('10. Свод Перечней'!$C$4:$C$529)-3,""),ROW()-6)),"")</f>
        <v>Крупа кукурузная тип 6</v>
      </c>
      <c r="D257" s="20" t="str">
        <f>IFERROR(VLOOKUP(C257,'10. Свод Перечней'!C:H,2,0),"")</f>
        <v>10.61.32.117</v>
      </c>
      <c r="E257" s="20" t="str">
        <f>IFERROR(VLOOKUP(C257,'10. Свод Перечней'!C:H,3,0),"")</f>
        <v>006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20" t="str">
        <f>IF(LEN(IFERROR(VLOOKUP(C257,'10. Свод Перечней'!C:H,6,0),""))&gt;1,IFERROR(VLOOKUP(C257,'10. Свод Перечней'!C:H,6,0),""),"")</f>
        <v>10.61.32.117-00000003</v>
      </c>
    </row>
    <row r="258" spans="1:8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>Хлопья овсяные «Геркулес»</v>
      </c>
      <c r="C258" s="20" t="str">
        <f t="array" ref="C258">IFERROR(INDEX('10. Свод Перечней'!$C$4:$C$529,SMALL(IF("ЗД"='10. Свод Перечней'!$I$4:$Q$529,ROW('10. Свод Перечней'!$C$4:$C$529)-3,""),ROW()-6)),"")</f>
        <v>Хлопья овсяные тип 1</v>
      </c>
      <c r="D258" s="20" t="str">
        <f>IFERROR(VLOOKUP(C258,'10. Свод Перечней'!C:H,2,0),"")</f>
        <v>10.61.33.111</v>
      </c>
      <c r="E258" s="20" t="str">
        <f>IFERROR(VLOOKUP(C258,'10. Свод Перечней'!C:H,3,0),"")</f>
        <v>001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8" s="20" t="str">
        <f>IF(LEN(IFERROR(VLOOKUP(C258,'10. Свод Перечней'!C:H,6,0),""))&gt;1,IFERROR(VLOOKUP(C258,'10. Свод Перечней'!C:H,6,0),""),"")</f>
        <v>10.61.33.111-00000003</v>
      </c>
    </row>
    <row r="259" spans="1:8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Хлопья овсяные "Экстра" №1</v>
      </c>
      <c r="C259" s="20" t="str">
        <f t="array" ref="C259">IFERROR(INDEX('10. Свод Перечней'!$C$4:$C$529,SMALL(IF("ЗД"='10. Свод Перечней'!$I$4:$Q$529,ROW('10. Свод Перечней'!$C$4:$C$529)-3,""),ROW()-6)),"")</f>
        <v>Хлопья овсяные тип 2</v>
      </c>
      <c r="D259" s="20" t="str">
        <f>IFERROR(VLOOKUP(C259,'10. Свод Перечней'!C:H,2,0),"")</f>
        <v>10.61.33.111</v>
      </c>
      <c r="E259" s="20" t="str">
        <f>IFERROR(VLOOKUP(C259,'10. Свод Перечней'!C:H,3,0),"")</f>
        <v>003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9" s="20" t="str">
        <f>IF(LEN(IFERROR(VLOOKUP(C259,'10. Свод Перечней'!C:H,6,0),""))&gt;1,IFERROR(VLOOKUP(C259,'10. Свод Перечней'!C:H,6,0),""),"")</f>
        <v>10.61.33.111-00000002</v>
      </c>
    </row>
    <row r="260" spans="1:8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Хлопья овсяные "Экстра" №1</v>
      </c>
      <c r="C260" s="20" t="str">
        <f t="array" ref="C260">IFERROR(INDEX('10. Свод Перечней'!$C$4:$C$529,SMALL(IF("ЗД"='10. Свод Перечней'!$I$4:$Q$529,ROW('10. Свод Перечней'!$C$4:$C$529)-3,""),ROW()-6)),"")</f>
        <v>Хлопья овсяные тип 3</v>
      </c>
      <c r="D260" s="20" t="str">
        <f>IFERROR(VLOOKUP(C260,'10. Свод Перечней'!C:H,2,0),"")</f>
        <v>10.61.33.111</v>
      </c>
      <c r="E260" s="20" t="str">
        <f>IFERROR(VLOOKUP(C260,'10. Свод Перечней'!C:H,3,0),"")</f>
        <v>002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20" t="str">
        <f>IF(LEN(IFERROR(VLOOKUP(C260,'10. Свод Перечней'!C:H,6,0),""))&gt;1,IFERROR(VLOOKUP(C260,'10. Свод Перечней'!C:H,6,0),""),"")</f>
        <v>10.61.33.111-00000002</v>
      </c>
    </row>
    <row r="261" spans="1:8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>Хлопья овсяные «Геркулес»</v>
      </c>
      <c r="C261" s="20" t="str">
        <f t="array" ref="C261">IFERROR(INDEX('10. Свод Перечней'!$C$4:$C$529,SMALL(IF("ЗД"='10. Свод Перечней'!$I$4:$Q$529,ROW('10. Свод Перечней'!$C$4:$C$529)-3,""),ROW()-6)),"")</f>
        <v>Хлопья овсяные тип 4</v>
      </c>
      <c r="D261" s="20" t="str">
        <f>IFERROR(VLOOKUP(C261,'10. Свод Перечней'!C:H,2,0),"")</f>
        <v>10.61.33.111</v>
      </c>
      <c r="E261" s="20" t="str">
        <f>IFERROR(VLOOKUP(C261,'10. Свод Перечней'!C:H,3,0),"")</f>
        <v>004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20" t="str">
        <f>IF(LEN(IFERROR(VLOOKUP(C261,'10. Свод Перечней'!C:H,6,0),""))&gt;1,IFERROR(VLOOKUP(C261,'10. Свод Перечней'!C:H,6,0),""),"")</f>
        <v>10.61.33.111-00000003</v>
      </c>
    </row>
    <row r="262" spans="1:8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>Завтраки сухие. Хлопья пшеничные</v>
      </c>
      <c r="C262" s="20" t="str">
        <f t="array" ref="C262">IFERROR(INDEX('10. Свод Перечней'!$C$4:$C$529,SMALL(IF("ЗД"='10. Свод Перечней'!$I$4:$Q$529,ROW('10. Свод Перечней'!$C$4:$C$529)-3,""),ROW()-6)),"")</f>
        <v>Завтраки сухие тип 2</v>
      </c>
      <c r="D262" s="20" t="str">
        <f>IFERROR(VLOOKUP(C262,'10. Свод Перечней'!C:H,2,0),"")</f>
        <v>10.61.33.113</v>
      </c>
      <c r="E262" s="20" t="str">
        <f>IFERROR(VLOOKUP(C262,'10. Свод Перечней'!C:H,3,0),"")</f>
        <v>001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62" s="20" t="str">
        <f>IF(LEN(IFERROR(VLOOKUP(C262,'10. Свод Перечней'!C:H,6,0),""))&gt;1,IFERROR(VLOOKUP(C262,'10. Свод Перечней'!C:H,6,0),""),"")</f>
        <v/>
      </c>
    </row>
    <row r="263" spans="1:8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Завтраки сухие. Хлопья кукурузные</v>
      </c>
      <c r="C263" s="20" t="str">
        <f t="array" ref="C263">IFERROR(INDEX('10. Свод Перечней'!$C$4:$C$529,SMALL(IF("ЗД"='10. Свод Перечней'!$I$4:$Q$529,ROW('10. Свод Перечней'!$C$4:$C$529)-3,""),ROW()-6)),"")</f>
        <v>Завтраки сухие тип 1</v>
      </c>
      <c r="D263" s="20" t="str">
        <f>IFERROR(VLOOKUP(C263,'10. Свод Перечней'!C:H,2,0),"")</f>
        <v>10.61.33.115</v>
      </c>
      <c r="E263" s="20" t="str">
        <f>IFERROR(VLOOKUP(C263,'10. Свод Перечней'!C:H,3,0),"")</f>
        <v>001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63" s="20" t="str">
        <f>IF(LEN(IFERROR(VLOOKUP(C263,'10. Свод Перечней'!C:H,6,0),""))&gt;1,IFERROR(VLOOKUP(C263,'10. Свод Перечней'!C:H,6,0),""),"")</f>
        <v/>
      </c>
    </row>
    <row r="264" spans="1:8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 xml:space="preserve">Крахмал картофельный, </v>
      </c>
      <c r="C264" s="20" t="str">
        <f t="array" ref="C264">IFERROR(INDEX('10. Свод Перечней'!$C$4:$C$529,SMALL(IF("ЗД"='10. Свод Перечней'!$I$4:$Q$529,ROW('10. Свод Перечней'!$C$4:$C$529)-3,""),ROW()-6)),"")</f>
        <v>Крахмалы, кроме модифицированных тип 1</v>
      </c>
      <c r="D264" s="20" t="str">
        <f>IFERROR(VLOOKUP(C264,'10. Свод Перечней'!C:H,2,0),"")</f>
        <v>10.62.11.111</v>
      </c>
      <c r="E264" s="20" t="str">
        <f>IFERROR(VLOOKUP(C264,'10. Свод Перечней'!C:H,3,0),"")</f>
        <v>001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20" t="str">
        <f>IF(LEN(IFERROR(VLOOKUP(C264,'10. Свод Перечней'!C:H,6,0),""))&gt;1,IFERROR(VLOOKUP(C264,'10. Свод Перечней'!C:H,6,0),""),"")</f>
        <v>10.62.11.110-00000010</v>
      </c>
    </row>
    <row r="265" spans="1:8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 xml:space="preserve">Крахмал картофельный, </v>
      </c>
      <c r="C265" s="20" t="str">
        <f t="array" ref="C265">IFERROR(INDEX('10. Свод Перечней'!$C$4:$C$529,SMALL(IF("ЗД"='10. Свод Перечней'!$I$4:$Q$529,ROW('10. Свод Перечней'!$C$4:$C$529)-3,""),ROW()-6)),"")</f>
        <v>Крахмалы, кроме модифицированных тип 2</v>
      </c>
      <c r="D265" s="20" t="str">
        <f>IFERROR(VLOOKUP(C265,'10. Свод Перечней'!C:H,2,0),"")</f>
        <v>10.62.11.111</v>
      </c>
      <c r="E265" s="20" t="str">
        <f>IFERROR(VLOOKUP(C265,'10. Свод Перечней'!C:H,3,0),"")</f>
        <v>002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20" t="str">
        <f>IF(LEN(IFERROR(VLOOKUP(C265,'10. Свод Перечней'!C:H,6,0),""))&gt;1,IFERROR(VLOOKUP(C265,'10. Свод Перечней'!C:H,6,0),""),"")</f>
        <v>10.62.11.110-00000010</v>
      </c>
    </row>
    <row r="266" spans="1:8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Сироп шиповника</v>
      </c>
      <c r="C266" s="20" t="str">
        <f t="array" ref="C266">IFERROR(INDEX('10. Свод Перечней'!$C$4:$C$529,SMALL(IF("ЗД"='10. Свод Перечней'!$I$4:$Q$529,ROW('10. Свод Перечней'!$C$4:$C$529)-3,""),ROW()-6)),"")</f>
        <v>Сироп шиповника тип 1</v>
      </c>
      <c r="D266" s="20" t="str">
        <f>IFERROR(VLOOKUP(C266,'10. Свод Перечней'!C:H,2,0),"")</f>
        <v>10.62.13.190</v>
      </c>
      <c r="E266" s="20" t="str">
        <f>IFERROR(VLOOKUP(C266,'10. Свод Перечней'!C:H,3,0),"")</f>
        <v>001</v>
      </c>
      <c r="F266" s="20" t="str">
        <f>IFERROR(VLOOKUP(C266,'10. Свод Перечней'!C:H,4,0),"")</f>
        <v>Л; ДМ3</v>
      </c>
      <c r="G266" s="9" t="str">
        <f>IFERROR(VLOOKUP(C266,'10.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20" t="str">
        <f>IF(LEN(IFERROR(VLOOKUP(C266,'10. Свод Перечней'!C:H,6,0),""))&gt;1,IFERROR(VLOOKUP(C266,'10. Свод Перечней'!C:H,6,0),""),"")</f>
        <v/>
      </c>
    </row>
    <row r="267" spans="1:8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Масло кукурузное рафинированное дезодорированное</v>
      </c>
      <c r="C267" s="20" t="str">
        <f t="array" ref="C267">IFERROR(INDEX('10. Свод Перечней'!$C$4:$C$529,SMALL(IF("ЗД"='10. Свод Перечней'!$I$4:$Q$529,ROW('10. Свод Перечней'!$C$4:$C$529)-3,""),ROW()-6)),"")</f>
        <v>Масло кукурузное тип 1</v>
      </c>
      <c r="D267" s="20" t="str">
        <f>IFERROR(VLOOKUP(C267,'10. Свод Перечней'!C:H,2,0),"")</f>
        <v>10.62.14.120</v>
      </c>
      <c r="E267" s="20" t="str">
        <f>IFERROR(VLOOKUP(C267,'10. Свод Перечней'!C:H,3,0),"")</f>
        <v>001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20" t="str">
        <f>IF(LEN(IFERROR(VLOOKUP(C267,'10. Свод Перечней'!C:H,6,0),""))&gt;1,IFERROR(VLOOKUP(C267,'10. Свод Перечней'!C:H,6,0),""),"")</f>
        <v/>
      </c>
    </row>
    <row r="268" spans="1:8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 xml:space="preserve">Хлеб ржаной </v>
      </c>
      <c r="C268" s="20" t="str">
        <f t="array" ref="C268">IFERROR(INDEX('10. Свод Перечней'!$C$4:$C$529,SMALL(IF("ЗД"='10. Свод Перечней'!$I$4:$Q$529,ROW('10. Свод Перечней'!$C$4:$C$529)-3,""),ROW()-6)),"")</f>
        <v>Хлеб недлительного хранения тип 1</v>
      </c>
      <c r="D268" s="20" t="str">
        <f>IFERROR(VLOOKUP(C268,'10. Свод Перечней'!C:H,2,0),"")</f>
        <v>10.71.11.112</v>
      </c>
      <c r="E268" s="20" t="str">
        <f>IFERROR(VLOOKUP(C268,'10. Свод Перечней'!C:H,3,0),"")</f>
        <v>002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68" s="20" t="str">
        <f>IF(LEN(IFERROR(VLOOKUP(C268,'10. Свод Перечней'!C:H,6,0),""))&gt;1,IFERROR(VLOOKUP(C268,'10. Свод Перечней'!C:H,6,0),""),"")</f>
        <v>10.71.11.110-00000003</v>
      </c>
    </row>
    <row r="269" spans="1:8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 xml:space="preserve">Хлеб ржаной </v>
      </c>
      <c r="C269" s="20" t="str">
        <f t="array" ref="C269">IFERROR(INDEX('10. Свод Перечней'!$C$4:$C$529,SMALL(IF("ЗД"='10. Свод Перечней'!$I$4:$Q$529,ROW('10. Свод Перечней'!$C$4:$C$529)-3,""),ROW()-6)),"")</f>
        <v>Хлеб недлительного хранения тип 2</v>
      </c>
      <c r="D269" s="20" t="str">
        <f>IFERROR(VLOOKUP(C269,'10. Свод Перечней'!C:H,2,0),"")</f>
        <v>10.71.11.112</v>
      </c>
      <c r="E269" s="20" t="str">
        <f>IFERROR(VLOOKUP(C269,'10. Свод Перечней'!C:H,3,0),"")</f>
        <v>004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69" s="20" t="str">
        <f>IF(LEN(IFERROR(VLOOKUP(C269,'10. Свод Перечней'!C:H,6,0),""))&gt;1,IFERROR(VLOOKUP(C269,'10. Свод Перечней'!C:H,6,0),""),"")</f>
        <v>10.71.11.110-00000003</v>
      </c>
    </row>
    <row r="270" spans="1:8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 xml:space="preserve">Хлеб ржано-пшеничный обогащенный микронутриентами </v>
      </c>
      <c r="C270" s="20" t="str">
        <f t="array" ref="C270">IFERROR(INDEX('10. Свод Перечней'!$C$4:$C$529,SMALL(IF("ЗД"='10. Свод Перечней'!$I$4:$Q$529,ROW('10. Свод Перечней'!$C$4:$C$529)-3,""),ROW()-6)),"")</f>
        <v>Хлеб недлительного хранения тип 3</v>
      </c>
      <c r="D270" s="20" t="str">
        <f>IFERROR(VLOOKUP(C270,'10. Свод Перечней'!C:H,2,0),"")</f>
        <v>10.71.11.112</v>
      </c>
      <c r="E270" s="20" t="str">
        <f>IFERROR(VLOOKUP(C270,'10. Свод Перечней'!C:H,3,0),"")</f>
        <v>001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70" s="20" t="str">
        <f>IF(LEN(IFERROR(VLOOKUP(C270,'10. Свод Перечней'!C:H,6,0),""))&gt;1,IFERROR(VLOOKUP(C270,'10. Свод Перечней'!C:H,6,0),""),"")</f>
        <v>10.71.11.110-00000002</v>
      </c>
    </row>
    <row r="271" spans="1:8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 xml:space="preserve">Хлеб ржано-пшеничный </v>
      </c>
      <c r="C271" s="20" t="str">
        <f t="array" ref="C271">IFERROR(INDEX('10. Свод Перечней'!$C$4:$C$529,SMALL(IF("ЗД"='10. Свод Перечней'!$I$4:$Q$529,ROW('10. Свод Перечней'!$C$4:$C$529)-3,""),ROW()-6)),"")</f>
        <v>Хлеб недлительного хранения тип 4</v>
      </c>
      <c r="D271" s="20" t="str">
        <f>IFERROR(VLOOKUP(C271,'10. Свод Перечней'!C:H,2,0),"")</f>
        <v>10.71.11.112</v>
      </c>
      <c r="E271" s="20" t="str">
        <f>IFERROR(VLOOKUP(C271,'10. Свод Перечней'!C:H,3,0),"")</f>
        <v>003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71" s="20" t="str">
        <f>IF(LEN(IFERROR(VLOOKUP(C271,'10. Свод Перечней'!C:H,6,0),""))&gt;1,IFERROR(VLOOKUP(C271,'10. Свод Перечней'!C:H,6,0),""),"")</f>
        <v>10.71.11.110-00000002</v>
      </c>
    </row>
    <row r="272" spans="1:8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 xml:space="preserve">Батон нарезной из муки высшего сорта </v>
      </c>
      <c r="C272" s="20" t="str">
        <f t="array" ref="C272">IFERROR(INDEX('10. Свод Перечней'!$C$4:$C$529,SMALL(IF("ЗД"='10. Свод Перечней'!$I$4:$Q$529,ROW('10. Свод Перечней'!$C$4:$C$529)-3,""),ROW()-6)),"")</f>
        <v>Батон нарезной тип 2</v>
      </c>
      <c r="D272" s="20" t="str">
        <f>IFERROR(VLOOKUP(C272,'10. Свод Перечней'!C:H,2,0),"")</f>
        <v>10.71.11.121</v>
      </c>
      <c r="E272" s="20" t="str">
        <f>IFERROR(VLOOKUP(C272,'10. Свод Перечней'!C:H,3,0),"")</f>
        <v>001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2" s="20" t="str">
        <f>IF(LEN(IFERROR(VLOOKUP(C272,'10. Свод Перечней'!C:H,6,0),""))&gt;1,IFERROR(VLOOKUP(C272,'10. Свод Перечней'!C:H,6,0),""),"")</f>
        <v/>
      </c>
    </row>
    <row r="273" spans="1:8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 xml:space="preserve">Батон нарезной из муки высшего сорта с микронутриентами, витаминами </v>
      </c>
      <c r="C273" s="20" t="str">
        <f t="array" ref="C273">IFERROR(INDEX('10. Свод Перечней'!$C$4:$C$529,SMALL(IF("ЗД"='10. Свод Перечней'!$I$4:$Q$529,ROW('10. Свод Перечней'!$C$4:$C$529)-3,""),ROW()-6)),"")</f>
        <v>Батон нарезной тип 1</v>
      </c>
      <c r="D273" s="20" t="str">
        <f>IFERROR(VLOOKUP(C273,'10. Свод Перечней'!C:H,2,0),"")</f>
        <v>10.71.11.179</v>
      </c>
      <c r="E273" s="20" t="str">
        <f>IFERROR(VLOOKUP(C273,'10. Свод Перечней'!C:H,3,0),"")</f>
        <v>001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3" s="20" t="str">
        <f>IF(LEN(IFERROR(VLOOKUP(C273,'10. Свод Перечней'!C:H,6,0),""))&gt;1,IFERROR(VLOOKUP(C273,'10. Свод Перечней'!C:H,6,0),""),"")</f>
        <v/>
      </c>
    </row>
    <row r="274" spans="1:8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>Кондитерские изделия, обогащенные витаминно-минеральными комплексами</v>
      </c>
      <c r="C274" s="20" t="str">
        <f t="array" ref="C274">IFERROR(INDEX('10. Свод Перечней'!$C$4:$C$529,SMALL(IF("ЗД"='10. Свод Перечней'!$I$4:$Q$529,ROW('10. Свод Перечней'!$C$4:$C$529)-3,""),ROW()-6)),"")</f>
        <v>Кондитерские изделия тип 1</v>
      </c>
      <c r="D274" s="20" t="str">
        <f>IFERROR(VLOOKUP(C274,'10. Свод Перечней'!C:H,2,0),"")</f>
        <v>10.71.11.179</v>
      </c>
      <c r="E274" s="20" t="str">
        <f>IFERROR(VLOOKUP(C274,'10. Свод Перечней'!C:H,3,0),"")</f>
        <v>004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20" t="str">
        <f>IF(LEN(IFERROR(VLOOKUP(C274,'10. Свод Перечней'!C:H,6,0),""))&gt;1,IFERROR(VLOOKUP(C274,'10. Свод Перечней'!C:H,6,0),""),"")</f>
        <v/>
      </c>
    </row>
    <row r="275" spans="1:8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Кондитерские изделия, обогащенные витаминно-минеральными комплексами</v>
      </c>
      <c r="C275" s="20" t="str">
        <f t="array" ref="C275">IFERROR(INDEX('10. Свод Перечней'!$C$4:$C$529,SMALL(IF("ЗД"='10. Свод Перечней'!$I$4:$Q$529,ROW('10. Свод Перечней'!$C$4:$C$529)-3,""),ROW()-6)),"")</f>
        <v>Кондитерские изделия тип 2</v>
      </c>
      <c r="D275" s="20" t="str">
        <f>IFERROR(VLOOKUP(C275,'10. Свод Перечней'!C:H,2,0),"")</f>
        <v>10.71.11.179</v>
      </c>
      <c r="E275" s="20" t="str">
        <f>IFERROR(VLOOKUP(C275,'10. Свод Перечней'!C:H,3,0),"")</f>
        <v>003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5" s="20" t="str">
        <f>IF(LEN(IFERROR(VLOOKUP(C275,'10. Свод Перечней'!C:H,6,0),""))&gt;1,IFERROR(VLOOKUP(C275,'10. Свод Перечней'!C:H,6,0),""),"")</f>
        <v/>
      </c>
    </row>
    <row r="276" spans="1:8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>Кондитерские изделия</v>
      </c>
      <c r="C276" s="20" t="str">
        <f t="array" ref="C276">IFERROR(INDEX('10. Свод Перечней'!$C$4:$C$529,SMALL(IF("ЗД"='10. Свод Перечней'!$I$4:$Q$529,ROW('10. Свод Перечней'!$C$4:$C$529)-3,""),ROW()-6)),"")</f>
        <v>Кондитерские изделия тип 3</v>
      </c>
      <c r="D276" s="20" t="str">
        <f>IFERROR(VLOOKUP(C276,'10. Свод Перечней'!C:H,2,0),"")</f>
        <v>10.71.11.179</v>
      </c>
      <c r="E276" s="20" t="str">
        <f>IFERROR(VLOOKUP(C276,'10. Свод Перечней'!C:H,3,0),"")</f>
        <v>005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20" t="str">
        <f>IF(LEN(IFERROR(VLOOKUP(C276,'10. Свод Перечней'!C:H,6,0),""))&gt;1,IFERROR(VLOOKUP(C276,'10. Свод Перечней'!C:H,6,0),""),"")</f>
        <v/>
      </c>
    </row>
    <row r="277" spans="1:8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>Кондитерские изделия</v>
      </c>
      <c r="C277" s="20" t="str">
        <f t="array" ref="C277">IFERROR(INDEX('10. Свод Перечней'!$C$4:$C$529,SMALL(IF("ЗД"='10. Свод Перечней'!$I$4:$Q$529,ROW('10. Свод Перечней'!$C$4:$C$529)-3,""),ROW()-6)),"")</f>
        <v>Кондитерские изделия тип 4</v>
      </c>
      <c r="D277" s="20" t="str">
        <f>IFERROR(VLOOKUP(C277,'10. Свод Перечней'!C:H,2,0),"")</f>
        <v>10.71.11.179</v>
      </c>
      <c r="E277" s="20" t="str">
        <f>IFERROR(VLOOKUP(C277,'10. Свод Перечней'!C:H,3,0),"")</f>
        <v>006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20" t="str">
        <f>IF(LEN(IFERROR(VLOOKUP(C277,'10. Свод Перечней'!C:H,6,0),""))&gt;1,IFERROR(VLOOKUP(C277,'10. Свод Перечней'!C:H,6,0),""),"")</f>
        <v/>
      </c>
    </row>
    <row r="278" spans="1:8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>Изделия хлебобулочные бараночные (баранки, сушки, бублики)</v>
      </c>
      <c r="C278" s="20" t="str">
        <f t="array" ref="C278">IFERROR(INDEX('10. Свод Перечней'!$C$4:$C$529,SMALL(IF("ЗД"='10. Свод Перечней'!$I$4:$Q$529,ROW('10. Свод Перечней'!$C$4:$C$529)-3,""),ROW()-6)),"")</f>
        <v>Изделия бараночные тип 1</v>
      </c>
      <c r="D278" s="20" t="str">
        <f>IFERROR(VLOOKUP(C278,'10. Свод Перечней'!C:H,2,0),"")</f>
        <v>10.72.11.110</v>
      </c>
      <c r="E278" s="20" t="str">
        <f>IFERROR(VLOOKUP(C278,'10. Свод Перечней'!C:H,3,0),"")</f>
        <v>001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78" s="20" t="str">
        <f>IF(LEN(IFERROR(VLOOKUP(C278,'10. Свод Перечней'!C:H,6,0),""))&gt;1,IFERROR(VLOOKUP(C278,'10. Свод Перечней'!C:H,6,0),""),"")</f>
        <v>10.72.11.110-00000001, 10.72.11.110-00000002, 10.72.11.110-00000003</v>
      </c>
    </row>
    <row r="279" spans="1:8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Изделия хлебобулочные бараночные (баранки, сушки, бублики)</v>
      </c>
      <c r="C279" s="20" t="str">
        <f t="array" ref="C279">IFERROR(INDEX('10. Свод Перечней'!$C$4:$C$529,SMALL(IF("ЗД"='10. Свод Перечней'!$I$4:$Q$529,ROW('10. Свод Перечней'!$C$4:$C$529)-3,""),ROW()-6)),"")</f>
        <v>Изделия бараночные тип 2</v>
      </c>
      <c r="D279" s="20" t="str">
        <f>IFERROR(VLOOKUP(C279,'10. Свод Перечней'!C:H,2,0),"")</f>
        <v>10.72.11.110</v>
      </c>
      <c r="E279" s="20" t="str">
        <f>IFERROR(VLOOKUP(C279,'10. Свод Перечней'!C:H,3,0),"")</f>
        <v>002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79" s="20" t="str">
        <f>IF(LEN(IFERROR(VLOOKUP(C279,'10. Свод Перечней'!C:H,6,0),""))&gt;1,IFERROR(VLOOKUP(C279,'10. Свод Перечней'!C:H,6,0),""),"")</f>
        <v>10.72.11.110-00000001, 10.72.11.110-00000002, 10.72.11.110-00000003</v>
      </c>
    </row>
    <row r="280" spans="1:8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>Изделия хлебобулочные бараночные (баранки, сушки, бублики) в ассортименте</v>
      </c>
      <c r="C280" s="20" t="str">
        <f t="array" ref="C280">IFERROR(INDEX('10. Свод Перечней'!$C$4:$C$529,SMALL(IF("ЗД"='10. Свод Перечней'!$I$4:$Q$529,ROW('10. Свод Перечней'!$C$4:$C$529)-3,""),ROW()-6)),"")</f>
        <v>Изделия бараночные тип 3</v>
      </c>
      <c r="D280" s="20" t="str">
        <f>IFERROR(VLOOKUP(C280,'10. Свод Перечней'!C:H,2,0),"")</f>
        <v>10.72.11.110</v>
      </c>
      <c r="E280" s="20" t="str">
        <f>IFERROR(VLOOKUP(C280,'10. Свод Перечней'!C:H,3,0),"")</f>
        <v>003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80" s="20" t="str">
        <f>IF(LEN(IFERROR(VLOOKUP(C280,'10. Свод Перечней'!C:H,6,0),""))&gt;1,IFERROR(VLOOKUP(C280,'10. Свод Перечней'!C:H,6,0),""),"")</f>
        <v>10.72.11.110-00000001, 10.72.11.110-00000002, 10.72.11.110-00000003</v>
      </c>
    </row>
    <row r="281" spans="1:8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>Изделия хлебобулочные бараночные (баранки, сушки, бублики) в ассортименте</v>
      </c>
      <c r="C281" s="20" t="str">
        <f t="array" ref="C281">IFERROR(INDEX('10. Свод Перечней'!$C$4:$C$529,SMALL(IF("ЗД"='10. Свод Перечней'!$I$4:$Q$529,ROW('10. Свод Перечней'!$C$4:$C$529)-3,""),ROW()-6)),"")</f>
        <v>Изделия бараночные тип 4</v>
      </c>
      <c r="D281" s="20" t="str">
        <f>IFERROR(VLOOKUP(C281,'10. Свод Перечней'!C:H,2,0),"")</f>
        <v>10.72.11.110</v>
      </c>
      <c r="E281" s="20" t="str">
        <f>IFERROR(VLOOKUP(C281,'10. Свод Перечней'!C:H,3,0),"")</f>
        <v>004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81" s="20" t="str">
        <f>IF(LEN(IFERROR(VLOOKUP(C281,'10. Свод Перечней'!C:H,6,0),""))&gt;1,IFERROR(VLOOKUP(C281,'10. Свод Перечней'!C:H,6,0),""),"")</f>
        <v>10.72.11.110-00000001, 10.72.11.110-00000002, 10.72.11.110-00000003</v>
      </c>
    </row>
    <row r="282" spans="1:8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>Сухари сдобные пшеничные в ассортименте, из муки пшеничной хлебопекарной высшего сорта</v>
      </c>
      <c r="C282" s="20" t="str">
        <f t="array" ref="C282">IFERROR(INDEX('10. Свод Перечней'!$C$4:$C$529,SMALL(IF("ЗД"='10. Свод Перечней'!$I$4:$Q$529,ROW('10. Свод Перечней'!$C$4:$C$529)-3,""),ROW()-6)),"")</f>
        <v>Изделия сухарные тип 1</v>
      </c>
      <c r="D282" s="20" t="str">
        <f>IFERROR(VLOOKUP(C282,'10. Свод Перечней'!C:H,2,0),"")</f>
        <v>10.72.11.120</v>
      </c>
      <c r="E282" s="20" t="str">
        <f>IFERROR(VLOOKUP(C282,'10. Свод Перечней'!C:H,3,0),"")</f>
        <v>003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82" s="20" t="str">
        <f>IF(LEN(IFERROR(VLOOKUP(C282,'10. Свод Перечней'!C:H,6,0),""))&gt;1,IFERROR(VLOOKUP(C282,'10. Свод Перечней'!C:H,6,0),""),"")</f>
        <v>10.72.11.120-00000001</v>
      </c>
    </row>
    <row r="283" spans="1:8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>Сухари сдобные пшеничные в ассортименте, из муки пшеничной хлебопекарной высшего сорта</v>
      </c>
      <c r="C283" s="20" t="str">
        <f t="array" ref="C283">IFERROR(INDEX('10. Свод Перечней'!$C$4:$C$529,SMALL(IF("ЗД"='10. Свод Перечней'!$I$4:$Q$529,ROW('10. Свод Перечней'!$C$4:$C$529)-3,""),ROW()-6)),"")</f>
        <v>Изделия сухарные тип 2</v>
      </c>
      <c r="D283" s="20" t="str">
        <f>IFERROR(VLOOKUP(C283,'10. Свод Перечней'!C:H,2,0),"")</f>
        <v>10.72.11.120</v>
      </c>
      <c r="E283" s="20" t="str">
        <f>IFERROR(VLOOKUP(C283,'10. Свод Перечней'!C:H,3,0),"")</f>
        <v>002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83" s="20" t="str">
        <f>IF(LEN(IFERROR(VLOOKUP(C283,'10. Свод Перечней'!C:H,6,0),""))&gt;1,IFERROR(VLOOKUP(C283,'10. Свод Перечней'!C:H,6,0),""),"")</f>
        <v>10.72.11.120-00000001</v>
      </c>
    </row>
    <row r="284" spans="1:8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>Сухари панировочные</v>
      </c>
      <c r="C284" s="20" t="str">
        <f t="array" ref="C284">IFERROR(INDEX('10. Свод Перечней'!$C$4:$C$529,SMALL(IF("ЗД"='10. Свод Перечней'!$I$4:$Q$529,ROW('10. Свод Перечней'!$C$4:$C$529)-3,""),ROW()-6)),"")</f>
        <v>Сухари панировочные тип 1</v>
      </c>
      <c r="D284" s="20" t="str">
        <f>IFERROR(VLOOKUP(C284,'10. Свод Перечней'!C:H,2,0),"")</f>
        <v>10.72.11.120</v>
      </c>
      <c r="E284" s="20" t="str">
        <f>IFERROR(VLOOKUP(C284,'10. Свод Перечней'!C:H,3,0),"")</f>
        <v>001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4" s="20" t="str">
        <f>IF(LEN(IFERROR(VLOOKUP(C284,'10. Свод Перечней'!C:H,6,0),""))&gt;1,IFERROR(VLOOKUP(C284,'10. Свод Перечней'!C:H,6,0),""),"")</f>
        <v>10.72.11.120-00000008, 10.72.11.120-00000007, 10.72.11.120-00000006, 10.72.11.120-00000005</v>
      </c>
    </row>
    <row r="285" spans="1:8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Палочки хлебные</v>
      </c>
      <c r="C285" s="20" t="str">
        <f t="array" ref="C285">IFERROR(INDEX('10. Свод Перечней'!$C$4:$C$529,SMALL(IF("ЗД"='10. Свод Перечней'!$I$4:$Q$529,ROW('10. Свод Перечней'!$C$4:$C$529)-3,""),ROW()-6)),"")</f>
        <v>Палочки хлебные тип 1</v>
      </c>
      <c r="D285" s="20" t="str">
        <f>IFERROR(VLOOKUP(C285,'10. Свод Перечней'!C:H,2,0),"")</f>
        <v>10.72.11.150</v>
      </c>
      <c r="E285" s="20" t="str">
        <f>IFERROR(VLOOKUP(C285,'10. Свод Перечней'!C:H,3,0),"")</f>
        <v>001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285" s="20" t="str">
        <f>IF(LEN(IFERROR(VLOOKUP(C285,'10. Свод Перечней'!C:H,6,0),""))&gt;1,IFERROR(VLOOKUP(C285,'10. Свод Перечней'!C:H,6,0),""),"")</f>
        <v>10.72.11.150-00000001</v>
      </c>
    </row>
    <row r="286" spans="1:8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>Пряники заварные глазированные без начинки в ассортименте</v>
      </c>
      <c r="C286" s="20" t="str">
        <f t="array" ref="C286">IFERROR(INDEX('10. Свод Перечней'!$C$4:$C$529,SMALL(IF("ЗД"='10. Свод Перечней'!$I$4:$Q$529,ROW('10. Свод Перечней'!$C$4:$C$529)-3,""),ROW()-6)),"")</f>
        <v>Пряники тип 1</v>
      </c>
      <c r="D286" s="20" t="str">
        <f>IFERROR(VLOOKUP(C286,'10. Свод Перечней'!C:H,2,0),"")</f>
        <v>10.72.12.112</v>
      </c>
      <c r="E286" s="20" t="str">
        <f>IFERROR(VLOOKUP(C286,'10. Свод Перечней'!C:H,3,0),"")</f>
        <v>001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20" t="str">
        <f>IF(LEN(IFERROR(VLOOKUP(C286,'10. Свод Перечней'!C:H,6,0),""))&gt;1,IFERROR(VLOOKUP(C286,'10. Свод Перечней'!C:H,6,0),""),"")</f>
        <v>10.72.12.112-00000001</v>
      </c>
    </row>
    <row r="287" spans="1:8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>Пряники заварные глазированные без начинки в ассортименте</v>
      </c>
      <c r="C287" s="20" t="str">
        <f t="array" ref="C287">IFERROR(INDEX('10. Свод Перечней'!$C$4:$C$529,SMALL(IF("ЗД"='10. Свод Перечней'!$I$4:$Q$529,ROW('10. Свод Перечней'!$C$4:$C$529)-3,""),ROW()-6)),"")</f>
        <v>Пряники тип 2</v>
      </c>
      <c r="D287" s="20" t="str">
        <f>IFERROR(VLOOKUP(C287,'10. Свод Перечней'!C:H,2,0),"")</f>
        <v>10.72.12.112</v>
      </c>
      <c r="E287" s="20" t="str">
        <f>IFERROR(VLOOKUP(C287,'10. Свод Перечней'!C:H,3,0),"")</f>
        <v>002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20" t="str">
        <f>IF(LEN(IFERROR(VLOOKUP(C287,'10. Свод Перечней'!C:H,6,0),""))&gt;1,IFERROR(VLOOKUP(C287,'10. Свод Перечней'!C:H,6,0),""),"")</f>
        <v>10.72.12.112-00000001</v>
      </c>
    </row>
    <row r="288" spans="1:8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>Пряники заварные глазированные с начинкой в ассортименте</v>
      </c>
      <c r="C288" s="20" t="str">
        <f t="array" ref="C288">IFERROR(INDEX('10. Свод Перечней'!$C$4:$C$529,SMALL(IF("ЗД"='10. Свод Перечней'!$I$4:$Q$529,ROW('10. Свод Перечней'!$C$4:$C$529)-3,""),ROW()-6)),"")</f>
        <v>Пряники тип 3</v>
      </c>
      <c r="D288" s="20" t="str">
        <f>IFERROR(VLOOKUP(C288,'10. Свод Перечней'!C:H,2,0),"")</f>
        <v>10.72.12.112</v>
      </c>
      <c r="E288" s="20" t="str">
        <f>IFERROR(VLOOKUP(C288,'10. Свод Перечней'!C:H,3,0),"")</f>
        <v>003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20" t="str">
        <f>IF(LEN(IFERROR(VLOOKUP(C288,'10. Свод Перечней'!C:H,6,0),""))&gt;1,IFERROR(VLOOKUP(C288,'10. Свод Перечней'!C:H,6,0),""),"")</f>
        <v>10.72.12.112-00000001</v>
      </c>
    </row>
    <row r="289" spans="1:8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>Пряники заварные глазированные с начинкой в ассортименте</v>
      </c>
      <c r="C289" s="20" t="str">
        <f t="array" ref="C289">IFERROR(INDEX('10. Свод Перечней'!$C$4:$C$529,SMALL(IF("ЗД"='10. Свод Перечней'!$I$4:$Q$529,ROW('10. Свод Перечней'!$C$4:$C$529)-3,""),ROW()-6)),"")</f>
        <v>Пряники тип 4</v>
      </c>
      <c r="D289" s="20" t="str">
        <f>IFERROR(VLOOKUP(C289,'10. Свод Перечней'!C:H,2,0),"")</f>
        <v>10.72.12.112</v>
      </c>
      <c r="E289" s="20" t="str">
        <f>IFERROR(VLOOKUP(C289,'10. Свод Перечней'!C:H,3,0),"")</f>
        <v>006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9" s="20" t="str">
        <f>IF(LEN(IFERROR(VLOOKUP(C289,'10. Свод Перечней'!C:H,6,0),""))&gt;1,IFERROR(VLOOKUP(C289,'10. Свод Перечней'!C:H,6,0),""),"")</f>
        <v>10.72.12.112-00000001</v>
      </c>
    </row>
    <row r="290" spans="1:8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>Кексы в ассортименте</v>
      </c>
      <c r="C290" s="20" t="str">
        <f t="array" ref="C290">IFERROR(INDEX('10. Свод Перечней'!$C$4:$C$529,SMALL(IF("ЗД"='10. Свод Перечней'!$I$4:$Q$529,ROW('10. Свод Перечней'!$C$4:$C$529)-3,""),ROW()-6)),"")</f>
        <v>Кекс тип 1</v>
      </c>
      <c r="D290" s="20" t="str">
        <f>IFERROR(VLOOKUP(C290,'10. Свод Перечней'!C:H,2,0),"")</f>
        <v>10.72.12.114</v>
      </c>
      <c r="E290" s="20" t="str">
        <f>IFERROR(VLOOKUP(C290,'10. Свод Перечней'!C:H,3,0),"")</f>
        <v>001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90" s="20" t="str">
        <f>IF(LEN(IFERROR(VLOOKUP(C290,'10. Свод Перечней'!C:H,6,0),""))&gt;1,IFERROR(VLOOKUP(C290,'10. Свод Перечней'!C:H,6,0),""),"")</f>
        <v>10.72.12.114-00000001</v>
      </c>
    </row>
    <row r="291" spans="1:8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 xml:space="preserve">Печенье сахарное в ассортименте </v>
      </c>
      <c r="C291" s="20" t="str">
        <f t="array" ref="C291">IFERROR(INDEX('10. Свод Перечней'!$C$4:$C$529,SMALL(IF("ЗД"='10. Свод Перечней'!$I$4:$Q$529,ROW('10. Свод Перечней'!$C$4:$C$529)-3,""),ROW()-6)),"")</f>
        <v>Печенье сладкое тип 2</v>
      </c>
      <c r="D291" s="20" t="str">
        <f>IFERROR(VLOOKUP(C291,'10. Свод Перечней'!C:H,2,0),"")</f>
        <v>10.72.12.120</v>
      </c>
      <c r="E291" s="20" t="str">
        <f>IFERROR(VLOOKUP(C291,'10. Свод Перечней'!C:H,3,0),"")</f>
        <v>005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291" s="20" t="str">
        <f>IF(LEN(IFERROR(VLOOKUP(C291,'10. Свод Перечней'!C:H,6,0),""))&gt;1,IFERROR(VLOOKUP(C291,'10. Свод Перечней'!C:H,6,0),""),"")</f>
        <v>10.72.12.120-00000002</v>
      </c>
    </row>
    <row r="292" spans="1:8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 xml:space="preserve">Печенье сахарное в ассортименте </v>
      </c>
      <c r="C292" s="20" t="str">
        <f t="array" ref="C292">IFERROR(INDEX('10. Свод Перечней'!$C$4:$C$529,SMALL(IF("ЗД"='10. Свод Перечней'!$I$4:$Q$529,ROW('10. Свод Перечней'!$C$4:$C$529)-3,""),ROW()-6)),"")</f>
        <v>Печенье сладкое тип 3</v>
      </c>
      <c r="D292" s="20" t="str">
        <f>IFERROR(VLOOKUP(C292,'10. Свод Перечней'!C:H,2,0),"")</f>
        <v>10.72.12.120</v>
      </c>
      <c r="E292" s="20" t="str">
        <f>IFERROR(VLOOKUP(C292,'10. Свод Перечней'!C:H,3,0),"")</f>
        <v>006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2" s="20" t="str">
        <f>IF(LEN(IFERROR(VLOOKUP(C292,'10. Свод Перечней'!C:H,6,0),""))&gt;1,IFERROR(VLOOKUP(C292,'10. Свод Перечней'!C:H,6,0),""),"")</f>
        <v>10.72.12.120-00000002</v>
      </c>
    </row>
    <row r="293" spans="1:8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 xml:space="preserve">Печенье сдобное в ассортименте </v>
      </c>
      <c r="C293" s="20" t="str">
        <f t="array" ref="C293">IFERROR(INDEX('10. Свод Перечней'!$C$4:$C$529,SMALL(IF("ЗД"='10. Свод Перечней'!$I$4:$Q$529,ROW('10. Свод Перечней'!$C$4:$C$529)-3,""),ROW()-6)),"")</f>
        <v>Печенье сладкое тип 4</v>
      </c>
      <c r="D293" s="20" t="str">
        <f>IFERROR(VLOOKUP(C293,'10. Свод Перечней'!C:H,2,0),"")</f>
        <v>10.72.12.120</v>
      </c>
      <c r="E293" s="20" t="str">
        <f>IFERROR(VLOOKUP(C293,'10. Свод Перечней'!C:H,3,0),"")</f>
        <v>007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293" s="20" t="str">
        <f>IF(LEN(IFERROR(VLOOKUP(C293,'10. Свод Перечней'!C:H,6,0),""))&gt;1,IFERROR(VLOOKUP(C293,'10. Свод Перечней'!C:H,6,0),""),"")</f>
        <v>10.72.12.120-00000001</v>
      </c>
    </row>
    <row r="294" spans="1:8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 xml:space="preserve">Печенье сдобное в ассортименте </v>
      </c>
      <c r="C294" s="20" t="str">
        <f t="array" ref="C294">IFERROR(INDEX('10. Свод Перечней'!$C$4:$C$529,SMALL(IF("ЗД"='10. Свод Перечней'!$I$4:$Q$529,ROW('10. Свод Перечней'!$C$4:$C$529)-3,""),ROW()-6)),"")</f>
        <v>Печенье сладкое тип 5</v>
      </c>
      <c r="D294" s="20" t="str">
        <f>IFERROR(VLOOKUP(C294,'10. Свод Перечней'!C:H,2,0),"")</f>
        <v>10.72.12.120</v>
      </c>
      <c r="E294" s="20" t="str">
        <f>IFERROR(VLOOKUP(C294,'10. Свод Перечней'!C:H,3,0),"")</f>
        <v>008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4" s="20" t="str">
        <f>IF(LEN(IFERROR(VLOOKUP(C294,'10. Свод Перечней'!C:H,6,0),""))&gt;1,IFERROR(VLOOKUP(C294,'10. Свод Перечней'!C:H,6,0),""),"")</f>
        <v>10.72.12.120-00000001</v>
      </c>
    </row>
    <row r="295" spans="1:8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 xml:space="preserve">Печенье затяжное в ассортименте </v>
      </c>
      <c r="C295" s="20" t="str">
        <f t="array" ref="C295">IFERROR(INDEX('10. Свод Перечней'!$C$4:$C$529,SMALL(IF("ЗД"='10. Свод Перечней'!$I$4:$Q$529,ROW('10. Свод Перечней'!$C$4:$C$529)-3,""),ROW()-6)),"")</f>
        <v>Печенье сладкое тип 6</v>
      </c>
      <c r="D295" s="20" t="str">
        <f>IFERROR(VLOOKUP(C295,'10. Свод Перечней'!C:H,2,0),"")</f>
        <v>10.72.12.120</v>
      </c>
      <c r="E295" s="20" t="str">
        <f>IFERROR(VLOOKUP(C295,'10. Свод Перечней'!C:H,3,0),"")</f>
        <v>002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5" s="20" t="str">
        <f>IF(LEN(IFERROR(VLOOKUP(C295,'10. Свод Перечней'!C:H,6,0),""))&gt;1,IFERROR(VLOOKUP(C295,'10. Свод Перечней'!C:H,6,0),""),"")</f>
        <v>10.72.12.120-00000006</v>
      </c>
    </row>
    <row r="296" spans="1:8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 xml:space="preserve">Печенье затяжное в ассортименте </v>
      </c>
      <c r="C296" s="20" t="str">
        <f t="array" ref="C296">IFERROR(INDEX('10. Свод Перечней'!$C$4:$C$529,SMALL(IF("ЗД"='10. Свод Перечней'!$I$4:$Q$529,ROW('10. Свод Перечней'!$C$4:$C$529)-3,""),ROW()-6)),"")</f>
        <v>Печенье сладкое тип 7</v>
      </c>
      <c r="D296" s="20" t="str">
        <f>IFERROR(VLOOKUP(C296,'10. Свод Перечней'!C:H,2,0),"")</f>
        <v>10.72.12.120</v>
      </c>
      <c r="E296" s="20" t="str">
        <f>IFERROR(VLOOKUP(C296,'10. Свод Перечней'!C:H,3,0),"")</f>
        <v>009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6" s="20" t="str">
        <f>IF(LEN(IFERROR(VLOOKUP(C296,'10. Свод Перечней'!C:H,6,0),""))&gt;1,IFERROR(VLOOKUP(C296,'10. Свод Перечней'!C:H,6,0),""),"")</f>
        <v>10.72.12.120-00000006</v>
      </c>
    </row>
    <row r="297" spans="1:8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Печенье овсяное</v>
      </c>
      <c r="C297" s="20" t="str">
        <f t="array" ref="C297">IFERROR(INDEX('10. Свод Перечней'!$C$4:$C$529,SMALL(IF("ЗД"='10. Свод Перечней'!$I$4:$Q$529,ROW('10. Свод Перечней'!$C$4:$C$529)-3,""),ROW()-6)),"")</f>
        <v>Печенье сладкое тип 8</v>
      </c>
      <c r="D297" s="20" t="str">
        <f>IFERROR(VLOOKUP(C297,'10. Свод Перечней'!C:H,2,0),"")</f>
        <v>10.72.12.120</v>
      </c>
      <c r="E297" s="20" t="str">
        <f>IFERROR(VLOOKUP(C297,'10. Свод Перечней'!C:H,3,0),"")</f>
        <v>004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7" s="20" t="str">
        <f>IF(LEN(IFERROR(VLOOKUP(C297,'10. Свод Перечней'!C:H,6,0),""))&gt;1,IFERROR(VLOOKUP(C297,'10. Свод Перечней'!C:H,6,0),""),"")</f>
        <v>10.72.12.120-00000005</v>
      </c>
    </row>
    <row r="298" spans="1:8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Печенье овсяное</v>
      </c>
      <c r="C298" s="20" t="str">
        <f t="array" ref="C298">IFERROR(INDEX('10. Свод Перечней'!$C$4:$C$529,SMALL(IF("ЗД"='10. Свод Перечней'!$I$4:$Q$529,ROW('10. Свод Перечней'!$C$4:$C$529)-3,""),ROW()-6)),"")</f>
        <v>Печенье сладкое тип 9</v>
      </c>
      <c r="D298" s="20" t="str">
        <f>IFERROR(VLOOKUP(C298,'10. Свод Перечней'!C:H,2,0),"")</f>
        <v>10.72.12.120</v>
      </c>
      <c r="E298" s="20" t="str">
        <f>IFERROR(VLOOKUP(C298,'10. Свод Перечней'!C:H,3,0),"")</f>
        <v>003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8" s="20" t="str">
        <f>IF(LEN(IFERROR(VLOOKUP(C298,'10. Свод Перечней'!C:H,6,0),""))&gt;1,IFERROR(VLOOKUP(C298,'10. Свод Перечней'!C:H,6,0),""),"")</f>
        <v>10.72.12.120-00000005</v>
      </c>
    </row>
    <row r="299" spans="1:8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Печенье витаминизированное</v>
      </c>
      <c r="C299" s="20" t="str">
        <f t="array" ref="C299">IFERROR(INDEX('10. Свод Перечней'!$C$4:$C$529,SMALL(IF("ЗД"='10. Свод Перечней'!$I$4:$Q$529,ROW('10. Свод Перечней'!$C$4:$C$529)-3,""),ROW()-6)),"")</f>
        <v>Печенье тип 1</v>
      </c>
      <c r="D299" s="20" t="str">
        <f>IFERROR(VLOOKUP(C299,'10. Свод Перечней'!C:H,2,0),"")</f>
        <v>10.72.12.120</v>
      </c>
      <c r="E299" s="20" t="str">
        <f>IFERROR(VLOOKUP(C299,'10. Свод Перечней'!C:H,3,0),"")</f>
        <v>001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9" s="20" t="str">
        <f>IF(LEN(IFERROR(VLOOKUP(C299,'10. Свод Перечней'!C:H,6,0),""))&gt;1,IFERROR(VLOOKUP(C299,'10. Свод Перечней'!C:H,6,0),""),"")</f>
        <v/>
      </c>
    </row>
    <row r="300" spans="1:8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Вафли с начинкой в ассортименте витаминизированные</v>
      </c>
      <c r="C300" s="20" t="str">
        <f t="array" ref="C300">IFERROR(INDEX('10. Свод Перечней'!$C$4:$C$529,SMALL(IF("ЗД"='10. Свод Перечней'!$I$4:$Q$529,ROW('10. Свод Перечней'!$C$4:$C$529)-3,""),ROW()-6)),"")</f>
        <v>Вафли тип 1</v>
      </c>
      <c r="D300" s="20" t="str">
        <f>IFERROR(VLOOKUP(C300,'10. Свод Перечней'!C:H,2,0),"")</f>
        <v>10.72.12.130</v>
      </c>
      <c r="E300" s="20" t="str">
        <f>IFERROR(VLOOKUP(C300,'10. Свод Перечней'!C:H,3,0),"")</f>
        <v>001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300" s="20" t="str">
        <f>IF(LEN(IFERROR(VLOOKUP(C300,'10. Свод Перечней'!C:H,6,0),""))&gt;1,IFERROR(VLOOKUP(C300,'10. Свод Перечней'!C:H,6,0),""),"")</f>
        <v/>
      </c>
    </row>
    <row r="301" spans="1:8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Вафли диабетические с жировой начинкой</v>
      </c>
      <c r="C301" s="20" t="str">
        <f t="array" ref="C301">IFERROR(INDEX('10. Свод Перечней'!$C$4:$C$529,SMALL(IF("ЗД"='10. Свод Перечней'!$I$4:$Q$529,ROW('10. Свод Перечней'!$C$4:$C$529)-3,""),ROW()-6)),"")</f>
        <v>Вафли тип 2</v>
      </c>
      <c r="D301" s="20" t="str">
        <f>IFERROR(VLOOKUP(C301,'10. Свод Перечней'!C:H,2,0),"")</f>
        <v>10.72.12.130</v>
      </c>
      <c r="E301" s="20" t="str">
        <f>IFERROR(VLOOKUP(C301,'10. Свод Перечней'!C:H,3,0),"")</f>
        <v>004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1" s="20" t="str">
        <f>IF(LEN(IFERROR(VLOOKUP(C301,'10. Свод Перечней'!C:H,6,0),""))&gt;1,IFERROR(VLOOKUP(C301,'10. Свод Перечней'!C:H,6,0),""),"")</f>
        <v>10.72.12.130-00000002</v>
      </c>
    </row>
    <row r="302" spans="1:8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Вафли диабетические с жировой начинкой</v>
      </c>
      <c r="C302" s="20" t="str">
        <f t="array" ref="C302">IFERROR(INDEX('10. Свод Перечней'!$C$4:$C$529,SMALL(IF("ЗД"='10. Свод Перечней'!$I$4:$Q$529,ROW('10. Свод Перечней'!$C$4:$C$529)-3,""),ROW()-6)),"")</f>
        <v>Вафли тип 3</v>
      </c>
      <c r="D302" s="20" t="str">
        <f>IFERROR(VLOOKUP(C302,'10. Свод Перечней'!C:H,2,0),"")</f>
        <v>10.72.12.130</v>
      </c>
      <c r="E302" s="20" t="str">
        <f>IFERROR(VLOOKUP(C302,'10. Свод Перечней'!C:H,3,0),"")</f>
        <v>005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2" s="20" t="str">
        <f>IF(LEN(IFERROR(VLOOKUP(C302,'10. Свод Перечней'!C:H,6,0),""))&gt;1,IFERROR(VLOOKUP(C302,'10. Свод Перечней'!C:H,6,0),""),"")</f>
        <v>10.72.12.130-00000002</v>
      </c>
    </row>
    <row r="303" spans="1:8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Вафли с начинкой в ассортименте</v>
      </c>
      <c r="C303" s="20" t="str">
        <f t="array" ref="C303">IFERROR(INDEX('10. Свод Перечней'!$C$4:$C$529,SMALL(IF("ЗД"='10. Свод Перечней'!$I$4:$Q$529,ROW('10. Свод Перечней'!$C$4:$C$529)-3,""),ROW()-6)),"")</f>
        <v>Вафли тип 4</v>
      </c>
      <c r="D303" s="20" t="str">
        <f>IFERROR(VLOOKUP(C303,'10. Свод Перечней'!C:H,2,0),"")</f>
        <v>10.72.12.130</v>
      </c>
      <c r="E303" s="20" t="str">
        <f>IFERROR(VLOOKUP(C303,'10. Свод Перечней'!C:H,3,0),"")</f>
        <v>003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3" s="20" t="str">
        <f>IF(LEN(IFERROR(VLOOKUP(C303,'10. Свод Перечней'!C:H,6,0),""))&gt;1,IFERROR(VLOOKUP(C303,'10. Свод Перечней'!C:H,6,0),""),"")</f>
        <v>10.72.12.130-00000002</v>
      </c>
    </row>
    <row r="304" spans="1:8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Вафли с начинкой в ассортименте</v>
      </c>
      <c r="C304" s="20" t="str">
        <f t="array" ref="C304">IFERROR(INDEX('10. Свод Перечней'!$C$4:$C$529,SMALL(IF("ЗД"='10. Свод Перечней'!$I$4:$Q$529,ROW('10. Свод Перечней'!$C$4:$C$529)-3,""),ROW()-6)),"")</f>
        <v>Вафли тип 5</v>
      </c>
      <c r="D304" s="20" t="str">
        <f>IFERROR(VLOOKUP(C304,'10. Свод Перечней'!C:H,2,0),"")</f>
        <v>10.72.12.130</v>
      </c>
      <c r="E304" s="20" t="str">
        <f>IFERROR(VLOOKUP(C304,'10. Свод Перечней'!C:H,3,0),"")</f>
        <v>002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4" s="20" t="str">
        <f>IF(LEN(IFERROR(VLOOKUP(C304,'10. Свод Перечней'!C:H,6,0),""))&gt;1,IFERROR(VLOOKUP(C304,'10. Свод Перечней'!C:H,6,0),""),"")</f>
        <v>10.72.12.130-00000002</v>
      </c>
    </row>
    <row r="305" spans="1:8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 xml:space="preserve">Крекер (сухое печенье) </v>
      </c>
      <c r="C305" s="20" t="str">
        <f t="array" ref="C305">IFERROR(INDEX('10. Свод Перечней'!$C$4:$C$529,SMALL(IF("ЗД"='10. Свод Перечней'!$I$4:$Q$529,ROW('10. Свод Перечней'!$C$4:$C$529)-3,""),ROW()-6)),"")</f>
        <v>Крекеры тип 1</v>
      </c>
      <c r="D305" s="20" t="str">
        <f>IFERROR(VLOOKUP(C305,'10. Свод Перечней'!C:H,2,0),"")</f>
        <v>10.72.12.140</v>
      </c>
      <c r="E305" s="20" t="str">
        <f>IFERROR(VLOOKUP(C305,'10. Свод Перечней'!C:H,3,0),"")</f>
        <v>001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05" s="20" t="str">
        <f>IF(LEN(IFERROR(VLOOKUP(C305,'10. Свод Перечней'!C:H,6,0),""))&gt;1,IFERROR(VLOOKUP(C305,'10. Свод Перечней'!C:H,6,0),""),"")</f>
        <v>10.72.12.140-00000007, 10.72.12.140-00000006, 10.72.12.140-00000005</v>
      </c>
    </row>
    <row r="306" spans="1:8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 xml:space="preserve">Крекер (сухое печенье) </v>
      </c>
      <c r="C306" s="20" t="str">
        <f t="array" ref="C306">IFERROR(INDEX('10. Свод Перечней'!$C$4:$C$529,SMALL(IF("ЗД"='10. Свод Перечней'!$I$4:$Q$529,ROW('10. Свод Перечней'!$C$4:$C$529)-3,""),ROW()-6)),"")</f>
        <v>Крекеры тип 2</v>
      </c>
      <c r="D306" s="20" t="str">
        <f>IFERROR(VLOOKUP(C306,'10. Свод Перечней'!C:H,2,0),"")</f>
        <v>10.72.12.140</v>
      </c>
      <c r="E306" s="20" t="str">
        <f>IFERROR(VLOOKUP(C306,'10. Свод Перечней'!C:H,3,0),"")</f>
        <v>002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06" s="20" t="str">
        <f>IF(LEN(IFERROR(VLOOKUP(C306,'10. Свод Перечней'!C:H,6,0),""))&gt;1,IFERROR(VLOOKUP(C306,'10. Свод Перечней'!C:H,6,0),""),"")</f>
        <v>10.72.12.140-00000007, 10.72.12.140-00000006, 10.72.12.140-00000005</v>
      </c>
    </row>
    <row r="307" spans="1:8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 xml:space="preserve">Изделия хлебобулочные диетические </v>
      </c>
      <c r="C307" s="20" t="str">
        <f t="array" ref="C307">IFERROR(INDEX('10. Свод Перечней'!$C$4:$C$529,SMALL(IF("ЗД"='10. Свод Перечней'!$I$4:$Q$529,ROW('10. Свод Перечней'!$C$4:$C$529)-3,""),ROW()-6)),"")</f>
        <v>Изделия хлебобулочные тип 5</v>
      </c>
      <c r="D307" s="20" t="str">
        <f>IFERROR(VLOOKUP(C307,'10. Свод Перечней'!C:H,2,0),"")</f>
        <v>10.72.19.111</v>
      </c>
      <c r="E307" s="20" t="str">
        <f>IFERROR(VLOOKUP(C307,'10. Свод Перечней'!C:H,3,0),"")</f>
        <v>004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07" s="20" t="str">
        <f>IF(LEN(IFERROR(VLOOKUP(C307,'10. Свод Перечней'!C:H,6,0),""))&gt;1,IFERROR(VLOOKUP(C307,'10. Свод Перечней'!C:H,6,0),""),"")</f>
        <v/>
      </c>
    </row>
    <row r="308" spans="1:8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Изделия хлебобулочные сдобные в ассортименте из пшеничной муки высшего сорта</v>
      </c>
      <c r="C308" s="20" t="str">
        <f t="array" ref="C308">IFERROR(INDEX('10. Свод Перечней'!$C$4:$C$529,SMALL(IF("ЗД"='10. Свод Перечней'!$I$4:$Q$529,ROW('10. Свод Перечней'!$C$4:$C$529)-3,""),ROW()-6)),"")</f>
        <v>Изделия хлебобулочные тип 6</v>
      </c>
      <c r="D308" s="20" t="str">
        <f>IFERROR(VLOOKUP(C308,'10. Свод Перечней'!C:H,2,0),"")</f>
        <v>10.72.19.111</v>
      </c>
      <c r="E308" s="20" t="str">
        <f>IFERROR(VLOOKUP(C308,'10. Свод Перечней'!C:H,3,0),"")</f>
        <v>002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8" s="20" t="str">
        <f>IF(LEN(IFERROR(VLOOKUP(C308,'10. Свод Перечней'!C:H,6,0),""))&gt;1,IFERROR(VLOOKUP(C308,'10. Свод Перечней'!C:H,6,0),""),"")</f>
        <v/>
      </c>
    </row>
    <row r="309" spans="1:8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 xml:space="preserve">Изделия хлебобулочные сдобные мелкоштучные в ассортименте из пшеничной муки </v>
      </c>
      <c r="C309" s="20" t="str">
        <f t="array" ref="C309">IFERROR(INDEX('10. Свод Перечней'!$C$4:$C$529,SMALL(IF("ЗД"='10. Свод Перечней'!$I$4:$Q$529,ROW('10. Свод Перечней'!$C$4:$C$529)-3,""),ROW()-6)),"")</f>
        <v>Изделия хлебобулочные тип 7</v>
      </c>
      <c r="D309" s="20" t="str">
        <f>IFERROR(VLOOKUP(C309,'10. Свод Перечней'!C:H,2,0),"")</f>
        <v>10.72.19.111</v>
      </c>
      <c r="E309" s="20" t="str">
        <f>IFERROR(VLOOKUP(C309,'10. Свод Перечней'!C:H,3,0),"")</f>
        <v>005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309" s="20" t="str">
        <f>IF(LEN(IFERROR(VLOOKUP(C309,'10. Свод Перечней'!C:H,6,0),""))&gt;1,IFERROR(VLOOKUP(C309,'10. Свод Перечней'!C:H,6,0),""),"")</f>
        <v/>
      </c>
    </row>
    <row r="310" spans="1:8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>Изделия хлебобулочные слоёные в ассортименте</v>
      </c>
      <c r="C310" s="20" t="str">
        <f t="array" ref="C310">IFERROR(INDEX('10. Свод Перечней'!$C$4:$C$529,SMALL(IF("ЗД"='10. Свод Перечней'!$I$4:$Q$529,ROW('10. Свод Перечней'!$C$4:$C$529)-3,""),ROW()-6)),"")</f>
        <v>Изделия хлебобулочные тип 8</v>
      </c>
      <c r="D310" s="20" t="str">
        <f>IFERROR(VLOOKUP(C310,'10. Свод Перечней'!C:H,2,0),"")</f>
        <v>10.72.19.111</v>
      </c>
      <c r="E310" s="20" t="str">
        <f>IFERROR(VLOOKUP(C310,'10. Свод Перечней'!C:H,3,0),"")</f>
        <v>006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10" s="20" t="str">
        <f>IF(LEN(IFERROR(VLOOKUP(C310,'10. Свод Перечней'!C:H,6,0),""))&gt;1,IFERROR(VLOOKUP(C310,'10. Свод Перечней'!C:H,6,0),""),"")</f>
        <v/>
      </c>
    </row>
    <row r="311" spans="1:8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 xml:space="preserve">Макаронные изделия </v>
      </c>
      <c r="C311" s="20" t="str">
        <f t="array" ref="C311">IFERROR(INDEX('10. Свод Перечней'!$C$4:$C$529,SMALL(IF("ЗД"='10. Свод Перечней'!$I$4:$Q$529,ROW('10. Свод Перечней'!$C$4:$C$529)-3,""),ROW()-6)),"")</f>
        <v>Изделия макаронные тип 1</v>
      </c>
      <c r="D311" s="20" t="str">
        <f>IFERROR(VLOOKUP(C311,'10. Свод Перечней'!C:H,2,0),"")</f>
        <v>10.73.11.110</v>
      </c>
      <c r="E311" s="20" t="str">
        <f>IFERROR(VLOOKUP(C311,'10. Свод Перечней'!C:H,3,0),"")</f>
        <v>001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20" t="str">
        <f>IF(LEN(IFERROR(VLOOKUP(C311,'10. Свод Перечней'!C:H,6,0),""))&gt;1,IFERROR(VLOOKUP(C311,'10. Свод Перечней'!C:H,6,0),""),"")</f>
        <v>10.73.11.000-00000009, 10.73.11.000-00000010, 10.73.11.000-00000011, 10.73.11.000-00000012</v>
      </c>
    </row>
    <row r="312" spans="1:8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 xml:space="preserve">Макаронные изделия </v>
      </c>
      <c r="C312" s="20" t="str">
        <f t="array" ref="C312">IFERROR(INDEX('10. Свод Перечней'!$C$4:$C$529,SMALL(IF("ЗД"='10. Свод Перечней'!$I$4:$Q$529,ROW('10. Свод Перечней'!$C$4:$C$529)-3,""),ROW()-6)),"")</f>
        <v>Изделия макаронные тип 2</v>
      </c>
      <c r="D312" s="20" t="str">
        <f>IFERROR(VLOOKUP(C312,'10. Свод Перечней'!C:H,2,0),"")</f>
        <v>10.73.11.110</v>
      </c>
      <c r="E312" s="20" t="str">
        <f>IFERROR(VLOOKUP(C312,'10. Свод Перечней'!C:H,3,0),"")</f>
        <v>002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20" t="str">
        <f>IF(LEN(IFERROR(VLOOKUP(C312,'10. Свод Перечней'!C:H,6,0),""))&gt;1,IFERROR(VLOOKUP(C312,'10. Свод Перечней'!C:H,6,0),""),"")</f>
        <v>10.73.11.000-00000009, 10.73.11.000-00000010, 10.73.11.000-00000011, 10.73.11.000-00000012</v>
      </c>
    </row>
    <row r="313" spans="1:8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>Макаронные изделия безглютеновые</v>
      </c>
      <c r="C313" s="20" t="str">
        <f t="array" ref="C313">IFERROR(INDEX('10. Свод Перечней'!$C$4:$C$529,SMALL(IF("ЗД"='10. Свод Перечней'!$I$4:$Q$529,ROW('10. Свод Перечней'!$C$4:$C$529)-3,""),ROW()-6)),"")</f>
        <v>Макаронные изделия тип 3</v>
      </c>
      <c r="D313" s="20" t="str">
        <f>IFERROR(VLOOKUP(C313,'10. Свод Перечней'!C:H,2,0),"")</f>
        <v>10.73.11.190</v>
      </c>
      <c r="E313" s="20" t="str">
        <f>IFERROR(VLOOKUP(C313,'10. Свод Перечней'!C:H,3,0),"")</f>
        <v>001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13" s="20" t="str">
        <f>IF(LEN(IFERROR(VLOOKUP(C313,'10. Свод Перечней'!C:H,6,0),""))&gt;1,IFERROR(VLOOKUP(C313,'10. Свод Перечней'!C:H,6,0),""),"")</f>
        <v/>
      </c>
    </row>
    <row r="314" spans="1:8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>Макаронные изделия безглютеновые</v>
      </c>
      <c r="C314" s="20" t="str">
        <f t="array" ref="C314">IFERROR(INDEX('10. Свод Перечней'!$C$4:$C$529,SMALL(IF("ЗД"='10. Свод Перечней'!$I$4:$Q$529,ROW('10. Свод Перечней'!$C$4:$C$529)-3,""),ROW()-6)),"")</f>
        <v>Макаронные изделия тип 4</v>
      </c>
      <c r="D314" s="20" t="str">
        <f>IFERROR(VLOOKUP(C314,'10. Свод Перечней'!C:H,2,0),"")</f>
        <v>10.73.11.190</v>
      </c>
      <c r="E314" s="20" t="str">
        <f>IFERROR(VLOOKUP(C314,'10. Свод Перечней'!C:H,3,0),"")</f>
        <v>002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14" s="20" t="str">
        <f>IF(LEN(IFERROR(VLOOKUP(C314,'10. Свод Перечней'!C:H,6,0),""))&gt;1,IFERROR(VLOOKUP(C314,'10. Свод Перечней'!C:H,6,0),""),"")</f>
        <v/>
      </c>
    </row>
    <row r="315" spans="1:8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Сахар белый кристаллический</v>
      </c>
      <c r="C315" s="20" t="str">
        <f t="array" ref="C315">IFERROR(INDEX('10. Свод Перечней'!$C$4:$C$529,SMALL(IF("ЗД"='10.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315" s="20" t="str">
        <f>IFERROR(VLOOKUP(C315,'10. Свод Перечней'!C:H,2,0),"")</f>
        <v>10.81.12.110</v>
      </c>
      <c r="E315" s="20" t="str">
        <f>IFERROR(VLOOKUP(C315,'10. Свод Перечней'!C:H,3,0),"")</f>
        <v>005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20" t="str">
        <f>IF(LEN(IFERROR(VLOOKUP(C315,'10. Свод Перечней'!C:H,6,0),""))&gt;1,IFERROR(VLOOKUP(C315,'10. Свод Перечней'!C:H,6,0),""),"")</f>
        <v>10.81.12.110-00000004</v>
      </c>
    </row>
    <row r="316" spans="1:8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Сахар белый кристаллический</v>
      </c>
      <c r="C316" s="20" t="str">
        <f t="array" ref="C316">IFERROR(INDEX('10. Свод Перечней'!$C$4:$C$529,SMALL(IF("ЗД"='10.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316" s="20" t="str">
        <f>IFERROR(VLOOKUP(C316,'10. Свод Перечней'!C:H,2,0),"")</f>
        <v>10.81.12.110</v>
      </c>
      <c r="E316" s="20" t="str">
        <f>IFERROR(VLOOKUP(C316,'10. Свод Перечней'!C:H,3,0),"")</f>
        <v>006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6" s="20" t="str">
        <f>IF(LEN(IFERROR(VLOOKUP(C316,'10. Свод Перечней'!C:H,6,0),""))&gt;1,IFERROR(VLOOKUP(C316,'10. Свод Перечней'!C:H,6,0),""),"")</f>
        <v>10.81.12.110-00000004</v>
      </c>
    </row>
    <row r="317" spans="1:8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Сахар белый. Сахарная пудра</v>
      </c>
      <c r="C317" s="20" t="str">
        <f t="array" ref="C317">IFERROR(INDEX('10. Свод Перечней'!$C$4:$C$529,SMALL(IF("ЗД"='10.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317" s="20" t="str">
        <f>IFERROR(VLOOKUP(C317,'10. Свод Перечней'!C:H,2,0),"")</f>
        <v>10.81.12.110</v>
      </c>
      <c r="E317" s="20" t="str">
        <f>IFERROR(VLOOKUP(C317,'10. Свод Перечней'!C:H,3,0),"")</f>
        <v>003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7" s="20" t="str">
        <f>IF(LEN(IFERROR(VLOOKUP(C317,'10. Свод Перечней'!C:H,6,0),""))&gt;1,IFERROR(VLOOKUP(C317,'10. Свод Перечней'!C:H,6,0),""),"")</f>
        <v>10.81.12.110-00000002</v>
      </c>
    </row>
    <row r="318" spans="1:8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 xml:space="preserve">Какао-порошок </v>
      </c>
      <c r="C318" s="20" t="str">
        <f t="array" ref="C318">IFERROR(INDEX('10. Свод Перечней'!$C$4:$C$529,SMALL(IF("ЗД"='10. Свод Перечней'!$I$4:$Q$529,ROW('10. Свод Перечней'!$C$4:$C$529)-3,""),ROW()-6)),"")</f>
        <v>Какао-порошок тип 1</v>
      </c>
      <c r="D318" s="20" t="str">
        <f>IFERROR(VLOOKUP(C318,'10. Свод Перечней'!C:H,2,0),"")</f>
        <v>10.82.13.000</v>
      </c>
      <c r="E318" s="20" t="str">
        <f>IFERROR(VLOOKUP(C318,'10. Свод Перечней'!C:H,3,0),"")</f>
        <v>001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8" s="20" t="str">
        <f>IF(LEN(IFERROR(VLOOKUP(C318,'10. Свод Перечней'!C:H,6,0),""))&gt;1,IFERROR(VLOOKUP(C318,'10. Свод Перечней'!C:H,6,0),""),"")</f>
        <v>10.82.14.000-00000009</v>
      </c>
    </row>
    <row r="319" spans="1:8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>Мармелад фруктово-ягодный неглазированный</v>
      </c>
      <c r="C319" s="20" t="str">
        <f t="array" ref="C319">IFERROR(INDEX('10. Свод Перечней'!$C$4:$C$529,SMALL(IF("ЗД"='10. Свод Перечней'!$I$4:$Q$529,ROW('10. Свод Перечней'!$C$4:$C$529)-3,""),ROW()-6)),"")</f>
        <v>Мармелад тип 5</v>
      </c>
      <c r="D319" s="20" t="str">
        <f>IFERROR(VLOOKUP(C319,'10. Свод Перечней'!C:H,2,0),"")</f>
        <v>10.82.23.171</v>
      </c>
      <c r="E319" s="20" t="str">
        <f>IFERROR(VLOOKUP(C319,'10. Свод Перечней'!C:H,3,0),"")</f>
        <v>002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19" s="20" t="str">
        <f>IF(LEN(IFERROR(VLOOKUP(C319,'10. Свод Перечней'!C:H,6,0),""))&gt;1,IFERROR(VLOOKUP(C319,'10. Свод Перечней'!C:H,6,0),""),"")</f>
        <v/>
      </c>
    </row>
    <row r="320" spans="1:8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>Мармелад фруктово-ягодный неглазированный</v>
      </c>
      <c r="C320" s="20" t="str">
        <f t="array" ref="C320">IFERROR(INDEX('10. Свод Перечней'!$C$4:$C$529,SMALL(IF("ЗД"='10. Свод Перечней'!$I$4:$Q$529,ROW('10. Свод Перечней'!$C$4:$C$529)-3,""),ROW()-6)),"")</f>
        <v>Мармелад тип 6</v>
      </c>
      <c r="D320" s="20" t="str">
        <f>IFERROR(VLOOKUP(C320,'10. Свод Перечней'!C:H,2,0),"")</f>
        <v>10.82.23.171</v>
      </c>
      <c r="E320" s="20" t="str">
        <f>IFERROR(VLOOKUP(C320,'10. Свод Перечней'!C:H,3,0),"")</f>
        <v>001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0" s="20" t="str">
        <f>IF(LEN(IFERROR(VLOOKUP(C320,'10. Свод Перечней'!C:H,6,0),""))&gt;1,IFERROR(VLOOKUP(C320,'10. Свод Перечней'!C:H,6,0),""),"")</f>
        <v/>
      </c>
    </row>
    <row r="321" spans="1:8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 xml:space="preserve">Мармелад желейно- фруктовый неглазированный </v>
      </c>
      <c r="C321" s="20" t="str">
        <f t="array" ref="C321">IFERROR(INDEX('10. Свод Перечней'!$C$4:$C$529,SMALL(IF("ЗД"='10. Свод Перечней'!$I$4:$Q$529,ROW('10. Свод Перечней'!$C$4:$C$529)-3,""),ROW()-6)),"")</f>
        <v>Мармелад тип 1</v>
      </c>
      <c r="D321" s="20" t="str">
        <f>IFERROR(VLOOKUP(C321,'10. Свод Перечней'!C:H,2,0),"")</f>
        <v>10.82.23.172</v>
      </c>
      <c r="E321" s="20" t="str">
        <f>IFERROR(VLOOKUP(C321,'10. Свод Перечней'!C:H,3,0),"")</f>
        <v>001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1" s="20" t="str">
        <f>IF(LEN(IFERROR(VLOOKUP(C321,'10. Свод Перечней'!C:H,6,0),""))&gt;1,IFERROR(VLOOKUP(C321,'10. Свод Перечней'!C:H,6,0),""),"")</f>
        <v/>
      </c>
    </row>
    <row r="322" spans="1:8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 xml:space="preserve">Мармелад желейно- фруктовый неглазированный </v>
      </c>
      <c r="C322" s="20" t="str">
        <f t="array" ref="C322">IFERROR(INDEX('10. Свод Перечней'!$C$4:$C$529,SMALL(IF("ЗД"='10. Свод Перечней'!$I$4:$Q$529,ROW('10. Свод Перечней'!$C$4:$C$529)-3,""),ROW()-6)),"")</f>
        <v>Мармелад тип 2</v>
      </c>
      <c r="D322" s="20" t="str">
        <f>IFERROR(VLOOKUP(C322,'10. Свод Перечней'!C:H,2,0),"")</f>
        <v>10.82.23.172</v>
      </c>
      <c r="E322" s="20" t="str">
        <f>IFERROR(VLOOKUP(C322,'10. Свод Перечней'!C:H,3,0),"")</f>
        <v>002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2" s="20" t="str">
        <f>IF(LEN(IFERROR(VLOOKUP(C322,'10. Свод Перечней'!C:H,6,0),""))&gt;1,IFERROR(VLOOKUP(C322,'10. Свод Перечней'!C:H,6,0),""),"")</f>
        <v/>
      </c>
    </row>
    <row r="323" spans="1:8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Мармелад желейный неглазированный</v>
      </c>
      <c r="C323" s="20" t="str">
        <f t="array" ref="C323">IFERROR(INDEX('10. Свод Перечней'!$C$4:$C$529,SMALL(IF("ЗД"='10. Свод Перечней'!$I$4:$Q$529,ROW('10. Свод Перечней'!$C$4:$C$529)-3,""),ROW()-6)),"")</f>
        <v>Мармелад тип 3</v>
      </c>
      <c r="D323" s="20" t="str">
        <f>IFERROR(VLOOKUP(C323,'10. Свод Перечней'!C:H,2,0),"")</f>
        <v>10.82.23.172</v>
      </c>
      <c r="E323" s="20" t="str">
        <f>IFERROR(VLOOKUP(C323,'10. Свод Перечней'!C:H,3,0),"")</f>
        <v>003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3" s="20" t="str">
        <f>IF(LEN(IFERROR(VLOOKUP(C323,'10. Свод Перечней'!C:H,6,0),""))&gt;1,IFERROR(VLOOKUP(C323,'10. Свод Перечней'!C:H,6,0),""),"")</f>
        <v/>
      </c>
    </row>
    <row r="324" spans="1:8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Мармелад желейный неглазированный</v>
      </c>
      <c r="C324" s="20" t="str">
        <f t="array" ref="C324">IFERROR(INDEX('10. Свод Перечней'!$C$4:$C$529,SMALL(IF("ЗД"='10. Свод Перечней'!$I$4:$Q$529,ROW('10. Свод Перечней'!$C$4:$C$529)-3,""),ROW()-6)),"")</f>
        <v>Мармелад тип 4</v>
      </c>
      <c r="D324" s="20" t="str">
        <f>IFERROR(VLOOKUP(C324,'10. Свод Перечней'!C:H,2,0),"")</f>
        <v>10.82.23.172</v>
      </c>
      <c r="E324" s="20" t="str">
        <f>IFERROR(VLOOKUP(C324,'10. Свод Перечней'!C:H,3,0),"")</f>
        <v>004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4" s="20" t="str">
        <f>IF(LEN(IFERROR(VLOOKUP(C324,'10. Свод Перечней'!C:H,6,0),""))&gt;1,IFERROR(VLOOKUP(C324,'10. Свод Перечней'!C:H,6,0),""),"")</f>
        <v/>
      </c>
    </row>
    <row r="325" spans="1:8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 xml:space="preserve">Пастила </v>
      </c>
      <c r="C325" s="20" t="str">
        <f t="array" ref="C325">IFERROR(INDEX('10. Свод Перечней'!$C$4:$C$529,SMALL(IF("ЗД"='10. Свод Перечней'!$I$4:$Q$529,ROW('10. Свод Перечней'!$C$4:$C$529)-3,""),ROW()-6)),"")</f>
        <v>Пастила тип 1</v>
      </c>
      <c r="D325" s="20" t="str">
        <f>IFERROR(VLOOKUP(C325,'10. Свод Перечней'!C:H,2,0),"")</f>
        <v>10.82.23.180</v>
      </c>
      <c r="E325" s="20" t="str">
        <f>IFERROR(VLOOKUP(C325,'10. Свод Перечней'!C:H,3,0),"")</f>
        <v>001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5" s="20" t="str">
        <f>IF(LEN(IFERROR(VLOOKUP(C325,'10. Свод Перечней'!C:H,6,0),""))&gt;1,IFERROR(VLOOKUP(C325,'10. Свод Перечней'!C:H,6,0),""),"")</f>
        <v/>
      </c>
    </row>
    <row r="326" spans="1:8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 xml:space="preserve">Пастила </v>
      </c>
      <c r="C326" s="20" t="str">
        <f t="array" ref="C326">IFERROR(INDEX('10. Свод Перечней'!$C$4:$C$529,SMALL(IF("ЗД"='10. Свод Перечней'!$I$4:$Q$529,ROW('10. Свод Перечней'!$C$4:$C$529)-3,""),ROW()-6)),"")</f>
        <v>Пастила тип 2</v>
      </c>
      <c r="D326" s="20" t="str">
        <f>IFERROR(VLOOKUP(C326,'10. Свод Перечней'!C:H,2,0),"")</f>
        <v>10.82.23.180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6" s="20" t="str">
        <f>IF(LEN(IFERROR(VLOOKUP(C326,'10. Свод Перечней'!C:H,6,0),""))&gt;1,IFERROR(VLOOKUP(C326,'10. Свод Перечней'!C:H,6,0),""),"")</f>
        <v/>
      </c>
    </row>
    <row r="327" spans="1:8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 xml:space="preserve">Пастила </v>
      </c>
      <c r="C327" s="20" t="str">
        <f t="array" ref="C327">IFERROR(INDEX('10. Свод Перечней'!$C$4:$C$529,SMALL(IF("ЗД"='10. Свод Перечней'!$I$4:$Q$529,ROW('10. Свод Перечней'!$C$4:$C$529)-3,""),ROW()-6)),"")</f>
        <v>Пастила тип 3</v>
      </c>
      <c r="D327" s="20" t="str">
        <f>IFERROR(VLOOKUP(C327,'10. Свод Перечней'!C:H,2,0),"")</f>
        <v>10.82.23.180</v>
      </c>
      <c r="E327" s="20" t="str">
        <f>IFERROR(VLOOKUP(C327,'10. Свод Перечней'!C:H,3,0),"")</f>
        <v>003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7" s="20" t="str">
        <f>IF(LEN(IFERROR(VLOOKUP(C327,'10. Свод Перечней'!C:H,6,0),""))&gt;1,IFERROR(VLOOKUP(C327,'10. Свод Перечней'!C:H,6,0),""),"")</f>
        <v/>
      </c>
    </row>
    <row r="328" spans="1:8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Зефир</v>
      </c>
      <c r="C328" s="20" t="str">
        <f t="array" ref="C328">IFERROR(INDEX('10. Свод Перечней'!$C$4:$C$529,SMALL(IF("ЗД"='10. Свод Перечней'!$I$4:$Q$529,ROW('10. Свод Перечней'!$C$4:$C$529)-3,""),ROW()-6)),"")</f>
        <v>Зефир тип 1</v>
      </c>
      <c r="D328" s="20" t="str">
        <f>IFERROR(VLOOKUP(C328,'10. Свод Перечней'!C:H,2,0),"")</f>
        <v>10.82.23.210</v>
      </c>
      <c r="E328" s="20" t="str">
        <f>IFERROR(VLOOKUP(C328,'10. Свод Перечней'!C:H,3,0),"")</f>
        <v>001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8" s="20" t="str">
        <f>IF(LEN(IFERROR(VLOOKUP(C328,'10. Свод Перечней'!C:H,6,0),""))&gt;1,IFERROR(VLOOKUP(C328,'10. Свод Перечней'!C:H,6,0),""),"")</f>
        <v>10.82.23.210-00000002</v>
      </c>
    </row>
    <row r="329" spans="1:8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 xml:space="preserve">Зефир </v>
      </c>
      <c r="C329" s="20" t="str">
        <f t="array" ref="C329">IFERROR(INDEX('10. Свод Перечней'!$C$4:$C$529,SMALL(IF("ЗД"='10. Свод Перечней'!$I$4:$Q$529,ROW('10. Свод Перечней'!$C$4:$C$529)-3,""),ROW()-6)),"")</f>
        <v>Зефир тип 2</v>
      </c>
      <c r="D329" s="20" t="str">
        <f>IFERROR(VLOOKUP(C329,'10. Свод Перечней'!C:H,2,0),"")</f>
        <v>10.82.23.210</v>
      </c>
      <c r="E329" s="20" t="str">
        <f>IFERROR(VLOOKUP(C329,'10. Свод Перечней'!C:H,3,0),"")</f>
        <v>002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9" s="20" t="str">
        <f>IF(LEN(IFERROR(VLOOKUP(C329,'10. Свод Перечней'!C:H,6,0),""))&gt;1,IFERROR(VLOOKUP(C329,'10. Свод Перечней'!C:H,6,0),""),"")</f>
        <v>10.82.23.210-00000002</v>
      </c>
    </row>
    <row r="330" spans="1:8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>Зефир витаминизированный</v>
      </c>
      <c r="C330" s="20" t="str">
        <f t="array" ref="C330">IFERROR(INDEX('10. Свод Перечней'!$C$4:$C$529,SMALL(IF("ЗД"='10. Свод Перечней'!$I$4:$Q$529,ROW('10. Свод Перечней'!$C$4:$C$529)-3,""),ROW()-6)),"")</f>
        <v>Зефир тип 3</v>
      </c>
      <c r="D330" s="20" t="str">
        <f>IFERROR(VLOOKUP(C330,'10. Свод Перечней'!C:H,2,0),"")</f>
        <v>10.82.23.210</v>
      </c>
      <c r="E330" s="20" t="str">
        <f>IFERROR(VLOOKUP(C330,'10. Свод Перечней'!C:H,3,0),"")</f>
        <v>003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330" s="20" t="str">
        <f>IF(LEN(IFERROR(VLOOKUP(C330,'10. Свод Перечней'!C:H,6,0),""))&gt;1,IFERROR(VLOOKUP(C330,'10. Свод Перечней'!C:H,6,0),""),"")</f>
        <v>10.82.23.210-00000002</v>
      </c>
    </row>
    <row r="331" spans="1:8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Кофейный напиток (не содержащий в своём составе натуральный кофе)</v>
      </c>
      <c r="C331" s="20" t="str">
        <f t="array" ref="C331">IFERROR(INDEX('10. Свод Перечней'!$C$4:$C$529,SMALL(IF("ЗД"='10. Свод Перечней'!$I$4:$Q$529,ROW('10. Свод Перечней'!$C$4:$C$529)-3,""),ROW()-6)),"")</f>
        <v>Кофейный напиток растворимый тип 1</v>
      </c>
      <c r="D331" s="20" t="str">
        <f>IFERROR(VLOOKUP(C331,'10. Свод Перечней'!C:H,2,0),"")</f>
        <v>10.83.12.120</v>
      </c>
      <c r="E331" s="20" t="str">
        <f>IFERROR(VLOOKUP(C331,'10. Свод Перечней'!C:H,3,0),"")</f>
        <v>002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20" t="str">
        <f>IF(LEN(IFERROR(VLOOKUP(C331,'10. Свод Перечней'!C:H,6,0),""))&gt;1,IFERROR(VLOOKUP(C331,'10. Свод Перечней'!C:H,6,0),""),"")</f>
        <v>10.83.12.120-00000002</v>
      </c>
    </row>
    <row r="332" spans="1:8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Чай черный крупнолистовой</v>
      </c>
      <c r="C332" s="20" t="str">
        <f t="array" ref="C332">IFERROR(INDEX('10. Свод Перечней'!$C$4:$C$529,SMALL(IF("ЗД"='10. Свод Перечней'!$I$4:$Q$529,ROW('10. Свод Перечней'!$C$4:$C$529)-3,""),ROW()-6)),"")</f>
        <v>Чай черный (ферментированный) тип 1</v>
      </c>
      <c r="D332" s="20" t="str">
        <f>IFERROR(VLOOKUP(C332,'10. Свод Перечней'!C:H,2,0),"")</f>
        <v>10.83.13.120</v>
      </c>
      <c r="E332" s="20" t="str">
        <f>IFERROR(VLOOKUP(C332,'10. Свод Перечней'!C:H,3,0),"")</f>
        <v>001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32" s="20" t="str">
        <f>IF(LEN(IFERROR(VLOOKUP(C332,'10. Свод Перечней'!C:H,6,0),""))&gt;1,IFERROR(VLOOKUP(C332,'10. Свод Перечней'!C:H,6,0),""),"")</f>
        <v>10.83.13.120-00000003</v>
      </c>
    </row>
    <row r="333" spans="1:8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 xml:space="preserve">Чай черный гранулированный </v>
      </c>
      <c r="C333" s="20" t="str">
        <f t="array" ref="C333">IFERROR(INDEX('10. Свод Перечней'!$C$4:$C$529,SMALL(IF("ЗД"='10. Свод Перечней'!$I$4:$Q$529,ROW('10. Свод Перечней'!$C$4:$C$529)-3,""),ROW()-6)),"")</f>
        <v>Чай черный (ферментированный) тип 2</v>
      </c>
      <c r="D333" s="20" t="str">
        <f>IFERROR(VLOOKUP(C333,'10. Свод Перечней'!C:H,2,0),"")</f>
        <v>10.83.13.120</v>
      </c>
      <c r="E333" s="20" t="str">
        <f>IFERROR(VLOOKUP(C333,'10. Свод Перечней'!C:H,3,0),"")</f>
        <v>002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33" s="20" t="str">
        <f>IF(LEN(IFERROR(VLOOKUP(C333,'10. Свод Перечней'!C:H,6,0),""))&gt;1,IFERROR(VLOOKUP(C333,'10. Свод Перечней'!C:H,6,0),""),"")</f>
        <v>10.83.13.120-00000004</v>
      </c>
    </row>
    <row r="334" spans="1:8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Чай черный мелколистовой</v>
      </c>
      <c r="C334" s="20" t="str">
        <f t="array" ref="C334">IFERROR(INDEX('10. Свод Перечней'!$C$4:$C$529,SMALL(IF("ЗД"='10. Свод Перечней'!$I$4:$Q$529,ROW('10. Свод Перечней'!$C$4:$C$529)-3,""),ROW()-6)),"")</f>
        <v>Чай черный (ферментированный) тип 3</v>
      </c>
      <c r="D334" s="20" t="str">
        <f>IFERROR(VLOOKUP(C334,'10. Свод Перечней'!C:H,2,0),"")</f>
        <v>10.83.13.120</v>
      </c>
      <c r="E334" s="20" t="str">
        <f>IFERROR(VLOOKUP(C334,'10. Свод Перечней'!C:H,3,0),"")</f>
        <v>003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34" s="20" t="str">
        <f>IF(LEN(IFERROR(VLOOKUP(C334,'10. Свод Перечней'!C:H,6,0),""))&gt;1,IFERROR(VLOOKUP(C334,'10. Свод Перечней'!C:H,6,0),""),"")</f>
        <v>10.83.13.120-00000003</v>
      </c>
    </row>
    <row r="335" spans="1:8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Фиточай в ассортименте</v>
      </c>
      <c r="C335" s="20" t="str">
        <f t="array" ref="C335">IFERROR(INDEX('10. Свод Перечней'!$C$4:$C$529,SMALL(IF("ЗД"='10. Свод Перечней'!$I$4:$Q$529,ROW('10. Свод Перечней'!$C$4:$C$529)-3,""),ROW()-6)),"")</f>
        <v>Фиточай тип 1</v>
      </c>
      <c r="D335" s="20" t="str">
        <f>IFERROR(VLOOKUP(C335,'10. Свод Перечней'!C:H,2,0),"")</f>
        <v>10.83.14.140</v>
      </c>
      <c r="E335" s="20" t="str">
        <f>IFERROR(VLOOKUP(C335,'10. Свод Перечней'!C:H,3,0),"")</f>
        <v>001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20" t="str">
        <f>IF(LEN(IFERROR(VLOOKUP(C335,'10. Свод Перечней'!C:H,6,0),""))&gt;1,IFERROR(VLOOKUP(C335,'10. Свод Перечней'!C:H,6,0),""),"")</f>
        <v/>
      </c>
    </row>
    <row r="336" spans="1:8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 xml:space="preserve">Лавровый лист сухой </v>
      </c>
      <c r="C336" s="20" t="str">
        <f t="array" ref="C336">IFERROR(INDEX('10. Свод Перечней'!$C$4:$C$529,SMALL(IF("ЗД"='10. Свод Перечней'!$I$4:$Q$529,ROW('10. Свод Перечней'!$C$4:$C$529)-3,""),ROW()-6)),"")</f>
        <v>Лист лавровый сушеный тип 1</v>
      </c>
      <c r="D336" s="20" t="str">
        <f>IFERROR(VLOOKUP(C336,'10. Свод Перечней'!C:H,2,0),"")</f>
        <v>10.84.23.164</v>
      </c>
      <c r="E336" s="20" t="str">
        <f>IFERROR(VLOOKUP(C336,'10. Свод Перечней'!C:H,3,0),"")</f>
        <v>001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36" s="20" t="str">
        <f>IF(LEN(IFERROR(VLOOKUP(C336,'10. Свод Перечней'!C:H,6,0),""))&gt;1,IFERROR(VLOOKUP(C336,'10. Свод Перечней'!C:H,6,0),""),"")</f>
        <v>10.84.23.164-00000001</v>
      </c>
    </row>
    <row r="337" spans="1:8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Зелень сушеная (петрушка)</v>
      </c>
      <c r="C337" s="20" t="str">
        <f t="array" ref="C337">IFERROR(INDEX('10. Свод Перечней'!$C$4:$C$529,SMALL(IF("ЗД"='10. Свод Перечней'!$I$4:$Q$529,ROW('10. Свод Перечней'!$C$4:$C$529)-3,""),ROW()-6)),"")</f>
        <v>Зелень сушеная тип 1</v>
      </c>
      <c r="D337" s="20" t="str">
        <f>IFERROR(VLOOKUP(C337,'10. Свод Перечней'!C:H,2,0),"")</f>
        <v>10.84.23.190</v>
      </c>
      <c r="E337" s="20" t="str">
        <f>IFERROR(VLOOKUP(C337,'10. Свод Перечней'!C:H,3,0),"")</f>
        <v>003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37" s="20" t="str">
        <f>IF(LEN(IFERROR(VLOOKUP(C337,'10. Свод Перечней'!C:H,6,0),""))&gt;1,IFERROR(VLOOKUP(C337,'10. Свод Перечней'!C:H,6,0),""),"")</f>
        <v/>
      </c>
    </row>
    <row r="338" spans="1:8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 xml:space="preserve">Зелень сушеная (укроп) </v>
      </c>
      <c r="C338" s="20" t="str">
        <f t="array" ref="C338">IFERROR(INDEX('10. Свод Перечней'!$C$4:$C$529,SMALL(IF("ЗД"='10. Свод Перечней'!$I$4:$Q$529,ROW('10. Свод Перечней'!$C$4:$C$529)-3,""),ROW()-6)),"")</f>
        <v>Зелень сушеная тип 5</v>
      </c>
      <c r="D338" s="20" t="str">
        <f>IFERROR(VLOOKUP(C338,'10. Свод Перечней'!C:H,2,0),"")</f>
        <v>10.84.23.190</v>
      </c>
      <c r="E338" s="20" t="str">
        <f>IFERROR(VLOOKUP(C338,'10. Свод Перечней'!C:H,3,0),"")</f>
        <v>006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38" s="20" t="str">
        <f>IF(LEN(IFERROR(VLOOKUP(C338,'10. Свод Перечней'!C:H,6,0),""))&gt;1,IFERROR(VLOOKUP(C338,'10. Свод Перечней'!C:H,6,0),""),"")</f>
        <v/>
      </c>
    </row>
    <row r="339" spans="1:8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Соль пищевая</v>
      </c>
      <c r="C339" s="20" t="str">
        <f t="array" ref="C339">IFERROR(INDEX('10. Свод Перечней'!$C$4:$C$529,SMALL(IF("ЗД"='10. Свод Перечней'!$I$4:$Q$529,ROW('10. Свод Перечней'!$C$4:$C$529)-3,""),ROW()-6)),"")</f>
        <v>Соль пищевая тип 1</v>
      </c>
      <c r="D339" s="20" t="str">
        <f>IFERROR(VLOOKUP(C339,'10. Свод Перечней'!C:H,2,0),"")</f>
        <v>10.84.30.140</v>
      </c>
      <c r="E339" s="20" t="str">
        <f>IFERROR(VLOOKUP(C339,'10. Свод Перечней'!C:H,3,0),"")</f>
        <v>001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9" s="20" t="str">
        <f>IF(LEN(IFERROR(VLOOKUP(C339,'10. Свод Перечней'!C:H,6,0),""))&gt;1,IFERROR(VLOOKUP(C339,'10. Свод Перечней'!C:H,6,0),""),"")</f>
        <v>10.84.30.000-00000001</v>
      </c>
    </row>
    <row r="340" spans="1:8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>Соль пищевая</v>
      </c>
      <c r="C340" s="20" t="str">
        <f t="array" ref="C340">IFERROR(INDEX('10. Свод Перечней'!$C$4:$C$529,SMALL(IF("ЗД"='10. Свод Перечней'!$I$4:$Q$529,ROW('10. Свод Перечней'!$C$4:$C$529)-3,""),ROW()-6)),"")</f>
        <v>Соль пищевая тип 2</v>
      </c>
      <c r="D340" s="20" t="str">
        <f>IFERROR(VLOOKUP(C340,'10. Свод Перечней'!C:H,2,0),"")</f>
        <v>10.84.30.140</v>
      </c>
      <c r="E340" s="20" t="str">
        <f>IFERROR(VLOOKUP(C340,'10. Свод Перечней'!C:H,3,0),"")</f>
        <v>002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0" s="20" t="str">
        <f>IF(LEN(IFERROR(VLOOKUP(C340,'10. Свод Перечней'!C:H,6,0),""))&gt;1,IFERROR(VLOOKUP(C340,'10. Свод Перечней'!C:H,6,0),""),"")</f>
        <v>10.84.30.000-00000001</v>
      </c>
    </row>
    <row r="341" spans="1:8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>Соль пищевая</v>
      </c>
      <c r="C341" s="20" t="str">
        <f t="array" ref="C341">IFERROR(INDEX('10. Свод Перечней'!$C$4:$C$529,SMALL(IF("ЗД"='10. Свод Перечней'!$I$4:$Q$529,ROW('10. Свод Перечней'!$C$4:$C$529)-3,""),ROW()-6)),"")</f>
        <v>Соль пищевая тип 3</v>
      </c>
      <c r="D341" s="20" t="str">
        <f>IFERROR(VLOOKUP(C341,'10. Свод Перечней'!C:H,2,0),"")</f>
        <v>10.84.30.140</v>
      </c>
      <c r="E341" s="20" t="str">
        <f>IFERROR(VLOOKUP(C341,'10. Свод Перечней'!C:H,3,0),"")</f>
        <v>003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1" s="20" t="str">
        <f>IF(LEN(IFERROR(VLOOKUP(C341,'10. Свод Перечней'!C:H,6,0),""))&gt;1,IFERROR(VLOOKUP(C341,'10. Свод Перечней'!C:H,6,0),""),"")</f>
        <v>10.84.30.000-00000003</v>
      </c>
    </row>
    <row r="342" spans="1:8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>Соль пищевая</v>
      </c>
      <c r="C342" s="20" t="str">
        <f t="array" ref="C342">IFERROR(INDEX('10. Свод Перечней'!$C$4:$C$529,SMALL(IF("ЗД"='10. Свод Перечней'!$I$4:$Q$529,ROW('10. Свод Перечней'!$C$4:$C$529)-3,""),ROW()-6)),"")</f>
        <v>Соль пищевая тип 4</v>
      </c>
      <c r="D342" s="20" t="str">
        <f>IFERROR(VLOOKUP(C342,'10. Свод Перечней'!C:H,2,0),"")</f>
        <v>10.84.30.140</v>
      </c>
      <c r="E342" s="20" t="str">
        <f>IFERROR(VLOOKUP(C342,'10. Свод Перечней'!C:H,3,0),"")</f>
        <v>004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2" s="20" t="str">
        <f>IF(LEN(IFERROR(VLOOKUP(C342,'10. Свод Перечней'!C:H,6,0),""))&gt;1,IFERROR(VLOOKUP(C342,'10. Свод Перечней'!C:H,6,0),""),"")</f>
        <v>10.84.30.000-00000003</v>
      </c>
    </row>
    <row r="343" spans="1:8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>Соль пищевая</v>
      </c>
      <c r="C343" s="20" t="str">
        <f t="array" ref="C343">IFERROR(INDEX('10. Свод Перечней'!$C$4:$C$529,SMALL(IF("ЗД"='10. Свод Перечней'!$I$4:$Q$529,ROW('10. Свод Перечней'!$C$4:$C$529)-3,""),ROW()-6)),"")</f>
        <v>Соль пищевая тип 5</v>
      </c>
      <c r="D343" s="20" t="str">
        <f>IFERROR(VLOOKUP(C343,'10. Свод Перечней'!C:H,2,0),"")</f>
        <v>10.84.30.140</v>
      </c>
      <c r="E343" s="20" t="str">
        <f>IFERROR(VLOOKUP(C343,'10. Свод Перечней'!C:H,3,0),"")</f>
        <v>005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3" s="20" t="str">
        <f>IF(LEN(IFERROR(VLOOKUP(C343,'10. Свод Перечней'!C:H,6,0),""))&gt;1,IFERROR(VLOOKUP(C343,'10. Свод Перечней'!C:H,6,0),""),"")</f>
        <v>10.84.30.000-00000007</v>
      </c>
    </row>
    <row r="344" spans="1:8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>Соль пищевая</v>
      </c>
      <c r="C344" s="20" t="str">
        <f t="array" ref="C344">IFERROR(INDEX('10. Свод Перечней'!$C$4:$C$529,SMALL(IF("ЗД"='10. Свод Перечней'!$I$4:$Q$529,ROW('10. Свод Перечней'!$C$4:$C$529)-3,""),ROW()-6)),"")</f>
        <v>Соль пищевая тип 6</v>
      </c>
      <c r="D344" s="20" t="str">
        <f>IFERROR(VLOOKUP(C344,'10. Свод Перечней'!C:H,2,0),"")</f>
        <v>10.84.30.140</v>
      </c>
      <c r="E344" s="20" t="str">
        <f>IFERROR(VLOOKUP(C344,'10. Свод Перечней'!C:H,3,0),"")</f>
        <v>006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4" s="20" t="str">
        <f>IF(LEN(IFERROR(VLOOKUP(C344,'10. Свод Перечней'!C:H,6,0),""))&gt;1,IFERROR(VLOOKUP(C344,'10. Свод Перечней'!C:H,6,0),""),"")</f>
        <v>10.84.30.000-00000007</v>
      </c>
    </row>
    <row r="345" spans="1:8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>Соль пищевая йодированная</v>
      </c>
      <c r="C345" s="20" t="str">
        <f t="array" ref="C345">IFERROR(INDEX('10. Свод Перечней'!$C$4:$C$529,SMALL(IF("ЗД"='10. Свод Перечней'!$I$4:$Q$529,ROW('10. Свод Перечней'!$C$4:$C$529)-3,""),ROW()-6)),"")</f>
        <v>Соль пищевая тип 7</v>
      </c>
      <c r="D345" s="20" t="str">
        <f>IFERROR(VLOOKUP(C345,'10. Свод Перечней'!C:H,2,0),"")</f>
        <v>10.84.30.140</v>
      </c>
      <c r="E345" s="20" t="str">
        <f>IFERROR(VLOOKUP(C345,'10. Свод Перечней'!C:H,3,0),"")</f>
        <v>007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5" s="20" t="str">
        <f>IF(LEN(IFERROR(VLOOKUP(C345,'10. Свод Перечней'!C:H,6,0),""))&gt;1,IFERROR(VLOOKUP(C345,'10. Свод Перечней'!C:H,6,0),""),"")</f>
        <v>10.84.30.000-00000002</v>
      </c>
    </row>
    <row r="346" spans="1:8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>Соль пищевая йодированная</v>
      </c>
      <c r="C346" s="20" t="str">
        <f t="array" ref="C346">IFERROR(INDEX('10. Свод Перечней'!$C$4:$C$529,SMALL(IF("ЗД"='10. Свод Перечней'!$I$4:$Q$529,ROW('10. Свод Перечней'!$C$4:$C$529)-3,""),ROW()-6)),"")</f>
        <v>Соль пищевая тип 8</v>
      </c>
      <c r="D346" s="20" t="str">
        <f>IFERROR(VLOOKUP(C346,'10. Свод Перечней'!C:H,2,0),"")</f>
        <v>10.84.30.140</v>
      </c>
      <c r="E346" s="20" t="str">
        <f>IFERROR(VLOOKUP(C346,'10. Свод Перечней'!C:H,3,0),"")</f>
        <v>008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6" s="20" t="str">
        <f>IF(LEN(IFERROR(VLOOKUP(C346,'10. Свод Перечней'!C:H,6,0),""))&gt;1,IFERROR(VLOOKUP(C346,'10. Свод Перечней'!C:H,6,0),""),"")</f>
        <v>10.84.30.000-00000002</v>
      </c>
    </row>
    <row r="347" spans="1:8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>Соль пищевая йодированная</v>
      </c>
      <c r="C347" s="20" t="str">
        <f t="array" ref="C347">IFERROR(INDEX('10. Свод Перечней'!$C$4:$C$529,SMALL(IF("ЗД"='10. Свод Перечней'!$I$4:$Q$529,ROW('10. Свод Перечней'!$C$4:$C$529)-3,""),ROW()-6)),"")</f>
        <v>Соль пищевая тип 9</v>
      </c>
      <c r="D347" s="20" t="str">
        <f>IFERROR(VLOOKUP(C347,'10. Свод Перечней'!C:H,2,0),"")</f>
        <v>10.84.30.140</v>
      </c>
      <c r="E347" s="20" t="str">
        <f>IFERROR(VLOOKUP(C347,'10. Свод Перечней'!C:H,3,0),"")</f>
        <v>009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7" s="20" t="str">
        <f>IF(LEN(IFERROR(VLOOKUP(C347,'10. Свод Перечней'!C:H,6,0),""))&gt;1,IFERROR(VLOOKUP(C347,'10. Свод Перечней'!C:H,6,0),""),"")</f>
        <v>10.84.30.000-00000004</v>
      </c>
    </row>
    <row r="348" spans="1:8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Соль пищевая йодированная</v>
      </c>
      <c r="C348" s="20" t="str">
        <f t="array" ref="C348">IFERROR(INDEX('10. Свод Перечней'!$C$4:$C$529,SMALL(IF("ЗД"='10. Свод Перечней'!$I$4:$Q$529,ROW('10. Свод Перечней'!$C$4:$C$529)-3,""),ROW()-6)),"")</f>
        <v>Соль пищевая тип 10</v>
      </c>
      <c r="D348" s="20" t="str">
        <f>IFERROR(VLOOKUP(C348,'10. Свод Перечней'!C:H,2,0),"")</f>
        <v>10.84.30.140</v>
      </c>
      <c r="E348" s="20" t="str">
        <f>IFERROR(VLOOKUP(C348,'10. Свод Перечней'!C:H,3,0),"")</f>
        <v>010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8" s="20" t="str">
        <f>IF(LEN(IFERROR(VLOOKUP(C348,'10. Свод Перечней'!C:H,6,0),""))&gt;1,IFERROR(VLOOKUP(C348,'10. Свод Перечней'!C:H,6,0),""),"")</f>
        <v>10.84.30.000-00000004</v>
      </c>
    </row>
    <row r="349" spans="1:8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Соль пищевая йодированная</v>
      </c>
      <c r="C349" s="20" t="str">
        <f t="array" ref="C349">IFERROR(INDEX('10. Свод Перечней'!$C$4:$C$529,SMALL(IF("ЗД"='10. Свод Перечней'!$I$4:$Q$529,ROW('10. Свод Перечней'!$C$4:$C$529)-3,""),ROW()-6)),"")</f>
        <v>Соль пищевая тип 11</v>
      </c>
      <c r="D349" s="20" t="str">
        <f>IFERROR(VLOOKUP(C349,'10. Свод Перечней'!C:H,2,0),"")</f>
        <v>10.84.30.140</v>
      </c>
      <c r="E349" s="20" t="str">
        <f>IFERROR(VLOOKUP(C349,'10. Свод Перечней'!C:H,3,0),"")</f>
        <v>011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9" s="20" t="str">
        <f>IF(LEN(IFERROR(VLOOKUP(C349,'10. Свод Перечней'!C:H,6,0),""))&gt;1,IFERROR(VLOOKUP(C349,'10. Свод Перечней'!C:H,6,0),""),"")</f>
        <v>10.84.30.000-00000008</v>
      </c>
    </row>
    <row r="350" spans="1:8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>Соль пищевая йодированная</v>
      </c>
      <c r="C350" s="20" t="str">
        <f t="array" ref="C350">IFERROR(INDEX('10. Свод Перечней'!$C$4:$C$529,SMALL(IF("ЗД"='10. Свод Перечней'!$I$4:$Q$529,ROW('10. Свод Перечней'!$C$4:$C$529)-3,""),ROW()-6)),"")</f>
        <v>Соль пищевая тип 12</v>
      </c>
      <c r="D350" s="20" t="str">
        <f>IFERROR(VLOOKUP(C350,'10. Свод Перечней'!C:H,2,0),"")</f>
        <v>10.84.30.140</v>
      </c>
      <c r="E350" s="20" t="str">
        <f>IFERROR(VLOOKUP(C350,'10. Свод Перечней'!C:H,3,0),"")</f>
        <v>012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50" s="20" t="str">
        <f>IF(LEN(IFERROR(VLOOKUP(C350,'10. Свод Перечней'!C:H,6,0),""))&gt;1,IFERROR(VLOOKUP(C350,'10. Свод Перечней'!C:H,6,0),""),"")</f>
        <v>10.84.30.000-00000008</v>
      </c>
    </row>
    <row r="351" spans="1:8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>Молоко, обогащенное витаминно-минеральными комплексами для детского питания 3,2% жирности</v>
      </c>
      <c r="C351" s="20" t="str">
        <f t="array" ref="C351">IFERROR(INDEX('10. Свод Перечней'!$C$4:$C$529,SMALL(IF("ЗД"='10. Свод Перечней'!$I$4:$Q$529,ROW('10. Свод Перечней'!$C$4:$C$529)-3,""),ROW()-6)),"")</f>
        <v>Молоко питьевое для детского питания тип 1</v>
      </c>
      <c r="D351" s="20" t="str">
        <f>IFERROR(VLOOKUP(C351,'10. Свод Перечней'!C:H,2,0),"")</f>
        <v>10.86.10.110</v>
      </c>
      <c r="E351" s="20" t="str">
        <f>IFERROR(VLOOKUP(C351,'10. Свод Перечней'!C:H,3,0),"")</f>
        <v>003</v>
      </c>
      <c r="F351" s="20" t="str">
        <f>IFERROR(VLOOKUP(C351,'10. Свод Перечней'!C:H,4,0),"")</f>
        <v>Л; ДМ3</v>
      </c>
      <c r="G351" s="9" t="str">
        <f>IFERROR(VLOOKUP(C351,'10.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51" s="20" t="str">
        <f>IF(LEN(IFERROR(VLOOKUP(C351,'10. Свод Перечней'!C:H,6,0),""))&gt;1,IFERROR(VLOOKUP(C351,'10. Свод Перечней'!C:H,6,0),""),"")</f>
        <v>10.86.10.110-00000002</v>
      </c>
    </row>
    <row r="352" spans="1:8" ht="174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>Молоко, обогащенное витаминно-минеральными комплексами для детского питания 3,5 % жирности</v>
      </c>
      <c r="C352" s="20" t="str">
        <f t="array" ref="C352">IFERROR(INDEX('10. Свод Перечней'!$C$4:$C$529,SMALL(IF("ЗД"='10. Свод Перечней'!$I$4:$Q$529,ROW('10. Свод Перечней'!$C$4:$C$529)-3,""),ROW()-6)),"")</f>
        <v>Молоко питьевое для детского питания тип 3</v>
      </c>
      <c r="D352" s="20" t="str">
        <f>IFERROR(VLOOKUP(C352,'10. Свод Перечней'!C:H,2,0),"")</f>
        <v>10.86.10.110</v>
      </c>
      <c r="E352" s="20" t="str">
        <f>IFERROR(VLOOKUP(C352,'10. Свод Перечней'!C:H,3,0),"")</f>
        <v>011</v>
      </c>
      <c r="F352" s="20" t="str">
        <f>IFERROR(VLOOKUP(C352,'10. Свод Перечней'!C:H,4,0),"")</f>
        <v>Л; ДМ3</v>
      </c>
      <c r="G352" s="9" t="str">
        <f>IFERROR(VLOOKUP(C352,'10.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52" s="20" t="str">
        <f>IF(LEN(IFERROR(VLOOKUP(C352,'10. Свод Перечней'!C:H,6,0),""))&gt;1,IFERROR(VLOOKUP(C352,'10. Свод Перечней'!C:H,6,0),""),"")</f>
        <v>10.86.10.110-00000002</v>
      </c>
    </row>
    <row r="353" spans="1:8" ht="164.2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>Молоко для питания детей дошкольного и школьного возраста 3,5 % жирности</v>
      </c>
      <c r="C353" s="20" t="str">
        <f t="array" ref="C353">IFERROR(INDEX('10. Свод Перечней'!$C$4:$C$529,SMALL(IF("ЗД"='10. Свод Перечней'!$I$4:$Q$529,ROW('10. Свод Перечней'!$C$4:$C$529)-3,""),ROW()-6)),"")</f>
        <v>Молоко питьевое для детского питания тип 4</v>
      </c>
      <c r="D353" s="20" t="str">
        <f>IFERROR(VLOOKUP(C353,'10. Свод Перечней'!C:H,2,0),"")</f>
        <v>10.86.10.110</v>
      </c>
      <c r="E353" s="20" t="str">
        <f>IFERROR(VLOOKUP(C353,'10. Свод Перечней'!C:H,3,0),"")</f>
        <v>006</v>
      </c>
      <c r="F353" s="20" t="str">
        <f>IFERROR(VLOOKUP(C353,'10. Свод Перечней'!C:H,4,0),"")</f>
        <v>Л; ДМ3</v>
      </c>
      <c r="G353" s="9" t="str">
        <f>IFERROR(VLOOKUP(C353,'10.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53" s="20" t="str">
        <f>IF(LEN(IFERROR(VLOOKUP(C353,'10. Свод Перечней'!C:H,6,0),""))&gt;1,IFERROR(VLOOKUP(C353,'10. Свод Перечней'!C:H,6,0),""),"")</f>
        <v>10.86.10.110-00000001</v>
      </c>
    </row>
    <row r="354" spans="1:8" ht="99.95" customHeight="1">
      <c r="A354" s="20">
        <f>IF(LEN(C354)&gt;0,MAX($A$6:A353)+1,"")</f>
        <v>348</v>
      </c>
      <c r="B354" s="10" t="str">
        <f>IFERROR(INDEX('10. Свод Перечней'!B:C,MATCH(C354,'10. Свод Перечней'!C:C,0),1),"")</f>
        <v>Творог для детского питания 4,0%, 5,0%, 9,0%, 10% жирности (в индивидуальной вакуумной упаковке)</v>
      </c>
      <c r="C354" s="20" t="str">
        <f t="array" ref="C354">IFERROR(INDEX('10. Свод Перечней'!$C$4:$C$529,SMALL(IF("ЗД"='10. Свод Перечней'!$I$4:$Q$529,ROW('10. Свод Перечней'!$C$4:$C$529)-3,""),ROW()-6)),"")</f>
        <v>Творог для детского питания тип 1</v>
      </c>
      <c r="D354" s="20" t="str">
        <f>IFERROR(VLOOKUP(C354,'10. Свод Перечней'!C:H,2,0),"")</f>
        <v>10.86.10.126</v>
      </c>
      <c r="E354" s="20" t="str">
        <f>IFERROR(VLOOKUP(C354,'10. Свод Перечней'!C:H,3,0),"")</f>
        <v>001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54" s="20" t="str">
        <f>IF(LEN(IFERROR(VLOOKUP(C354,'10. Свод Перечней'!C:H,6,0),""))&gt;1,IFERROR(VLOOKUP(C354,'10. Свод Перечней'!C:H,6,0),""),"")</f>
        <v>10.86.10.100-00000019</v>
      </c>
    </row>
    <row r="355" spans="1:8" ht="99.95" customHeight="1">
      <c r="A355" s="20">
        <f>IF(LEN(C355)&gt;0,MAX($A$6:A354)+1,"")</f>
        <v>349</v>
      </c>
      <c r="B355" s="10" t="str">
        <f>IFERROR(INDEX('10. Свод Перечней'!B:C,MATCH(C355,'10.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5" s="20" t="str">
        <f t="array" ref="C355">IFERROR(INDEX('10. Свод Перечней'!$C$4:$C$529,SMALL(IF("ЗД"='10. Свод Перечней'!$I$4:$Q$529,ROW('10. Свод Перечней'!$C$4:$C$529)-3,""),ROW()-6)),"")</f>
        <v>Творог для детского питания тип 2</v>
      </c>
      <c r="D355" s="20" t="str">
        <f>IFERROR(VLOOKUP(C355,'10. Свод Перечней'!C:H,2,0),"")</f>
        <v>10.86.10.126</v>
      </c>
      <c r="E355" s="20" t="str">
        <f>IFERROR(VLOOKUP(C355,'10. Свод Перечней'!C:H,3,0),"")</f>
        <v>002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5" s="20" t="str">
        <f>IF(LEN(IFERROR(VLOOKUP(C355,'10. Свод Перечней'!C:H,6,0),""))&gt;1,IFERROR(VLOOKUP(C355,'10. Свод Перечней'!C:H,6,0),""),"")</f>
        <v>10.86.10.100-00000019</v>
      </c>
    </row>
    <row r="356" spans="1:8" ht="99.95" customHeight="1">
      <c r="A356" s="20">
        <f>IF(LEN(C356)&gt;0,MAX($A$6:A355)+1,"")</f>
        <v>350</v>
      </c>
      <c r="B356" s="10" t="str">
        <f>IFERROR(INDEX('10. Свод Перечней'!B:C,MATCH(C356,'10. Свод Перечней'!C:C,0),1),"")</f>
        <v>Сухая молочная смесь для детей раннего возраста*</v>
      </c>
      <c r="C356" s="20" t="str">
        <f t="array" ref="C356">IFERROR(INDEX('10. Свод Перечней'!$C$4:$C$529,SMALL(IF("ЗД"='10. Свод Перечней'!$I$4:$Q$529,ROW('10. Свод Перечней'!$C$4:$C$529)-3,""),ROW()-6)),"")</f>
        <v>Последующая молочная смесь для детского питания тип 1</v>
      </c>
      <c r="D356" s="20" t="str">
        <f>IFERROR(VLOOKUP(C356,'10. Свод Перечней'!C:H,2,0),"")</f>
        <v>10.86.10.134</v>
      </c>
      <c r="E356" s="20" t="str">
        <f>IFERROR(VLOOKUP(C356,'10. Свод Перечней'!C:H,3,0),"")</f>
        <v>001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6" s="20" t="str">
        <f>IF(LEN(IFERROR(VLOOKUP(C356,'10. Свод Перечней'!C:H,6,0),""))&gt;1,IFERROR(VLOOKUP(C356,'10. Свод Перечней'!C:H,6,0),""),"")</f>
        <v>10.86.10.133-00000007</v>
      </c>
    </row>
    <row r="357" spans="1:8" ht="99.95" customHeight="1">
      <c r="A357" s="20">
        <f>IF(LEN(C357)&gt;0,MAX($A$6:A356)+1,"")</f>
        <v>351</v>
      </c>
      <c r="B357" s="10" t="str">
        <f>IFERROR(INDEX('10. Свод Перечней'!B:C,MATCH(C357,'10. Свод Перечней'!C:C,0),1),"")</f>
        <v>Сухая витаминизированная смесь (для питания детей старше 1 года) на основе козьего молока*</v>
      </c>
      <c r="C357" s="20" t="str">
        <f t="array" ref="C357">IFERROR(INDEX('10. Свод Перечней'!$C$4:$C$529,SMALL(IF("ЗД"='10. Свод Перечней'!$I$4:$Q$529,ROW('10. Свод Перечней'!$C$4:$C$529)-3,""),ROW()-6)),"")</f>
        <v>Сухая смесь тип 1</v>
      </c>
      <c r="D357" s="20" t="str">
        <f>IFERROR(VLOOKUP(C357,'10. Свод Перечней'!C:H,2,0),"")</f>
        <v>10.86.10.139</v>
      </c>
      <c r="E357" s="20" t="str">
        <f>IFERROR(VLOOKUP(C357,'10. Свод Перечней'!C:H,3,0),"")</f>
        <v>001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7" s="20" t="str">
        <f>IF(LEN(IFERROR(VLOOKUP(C357,'10. Свод Перечней'!C:H,6,0),""))&gt;1,IFERROR(VLOOKUP(C357,'10. Свод Перечней'!C:H,6,0),""),"")</f>
        <v/>
      </c>
    </row>
    <row r="358" spans="1:8" ht="99.95" customHeight="1">
      <c r="A358" s="20">
        <f>IF(LEN(C358)&gt;0,MAX($A$6:A357)+1,"")</f>
        <v>352</v>
      </c>
      <c r="B358" s="10" t="str">
        <f>IFERROR(INDEX('10. Свод Перечней'!B:C,MATCH(C358,'10. Свод Перечней'!C:C,0),1),"")</f>
        <v>Консервы на овощной основе для питания детей раннего возраста</v>
      </c>
      <c r="C358" s="20" t="str">
        <f t="array" ref="C358">IFERROR(INDEX('10. Свод Перечней'!$C$4:$C$529,SMALL(IF("ЗД"='10. Свод Перечней'!$I$4:$Q$529,ROW('10. Свод Перечней'!$C$4:$C$529)-3,""),ROW()-6)),"")</f>
        <v>Консервы овощные для детского питания тип 1</v>
      </c>
      <c r="D358" s="20" t="str">
        <f>IFERROR(VLOOKUP(C358,'10. Свод Перечней'!C:H,2,0),"")</f>
        <v>10.86.10.211</v>
      </c>
      <c r="E358" s="20" t="str">
        <f>IFERROR(VLOOKUP(C358,'10. Свод Перечней'!C:H,3,0),"")</f>
        <v>001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32217-2013, ТУ производителя</v>
      </c>
      <c r="H358" s="20" t="str">
        <f>IF(LEN(IFERROR(VLOOKUP(C358,'10. Свод Перечней'!C:H,6,0),""))&gt;1,IFERROR(VLOOKUP(C358,'10.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59" spans="1:8" ht="99.95" customHeight="1">
      <c r="A359" s="20">
        <f>IF(LEN(C359)&gt;0,MAX($A$6:A358)+1,"")</f>
        <v>353</v>
      </c>
      <c r="B359" s="10" t="str">
        <f>IFERROR(INDEX('10. Свод Перечней'!B:C,MATCH(C359,'10. Свод Перечней'!C:C,0),1),"")</f>
        <v>Консервы на фруктовой основе для питания детей раннего возраста</v>
      </c>
      <c r="C359" s="20" t="str">
        <f t="array" ref="C359">IFERROR(INDEX('10. Свод Перечней'!$C$4:$C$529,SMALL(IF("ЗД"='10. Свод Перечней'!$I$4:$Q$529,ROW('10. Свод Перечней'!$C$4:$C$529)-3,""),ROW()-6)),"")</f>
        <v>Консервы фруктовые для детского питания тип 1</v>
      </c>
      <c r="D359" s="20" t="str">
        <f>IFERROR(VLOOKUP(C359,'10. Свод Перечней'!C:H,2,0),"")</f>
        <v>10.86.10.241</v>
      </c>
      <c r="E359" s="20" t="str">
        <f>IFERROR(VLOOKUP(C359,'10. Свод Перечней'!C:H,3,0),"")</f>
        <v>001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32218-2013, ТУ производителя</v>
      </c>
      <c r="H359" s="20" t="str">
        <f>IF(LEN(IFERROR(VLOOKUP(C359,'10. Свод Перечней'!C:H,6,0),""))&gt;1,IFERROR(VLOOKUP(C359,'10. Свод Перечней'!C:H,6,0),""),"")</f>
        <v>10.86.10.240-00000001, 10.86.10.240-00000002</v>
      </c>
    </row>
    <row r="360" spans="1:8" ht="99.95" customHeight="1">
      <c r="A360" s="20">
        <f>IF(LEN(C360)&gt;0,MAX($A$6:A359)+1,"")</f>
        <v>354</v>
      </c>
      <c r="B360" s="10" t="str">
        <f>IFERROR(INDEX('10. Свод Перечней'!B:C,MATCH(C360,'10. Свод Перечней'!C:C,0),1),"")</f>
        <v xml:space="preserve">Продукция соковая. Соки и нектары для питания детей раннего возраста (с 4-х месяцев) </v>
      </c>
      <c r="C360" s="20" t="str">
        <f t="array" ref="C360">IFERROR(INDEX('10. Свод Перечней'!$C$4:$C$529,SMALL(IF("ЗД"='10. Свод Перечней'!$I$4:$Q$529,ROW('10. Свод Перечней'!$C$4:$C$529)-3,""),ROW()-6)),"")</f>
        <v>Сок фруктовый для детского питания тип 1</v>
      </c>
      <c r="D360" s="20" t="str">
        <f>IFERROR(VLOOKUP(C360,'10. Свод Перечней'!C:H,2,0),"")</f>
        <v>10.86.10.243</v>
      </c>
      <c r="E360" s="20" t="str">
        <f>IFERROR(VLOOKUP(C360,'10. Свод Перечней'!C:H,3,0),"")</f>
        <v>001</v>
      </c>
      <c r="F360" s="20" t="str">
        <f>IFERROR(VLOOKUP(C360,'10. Свод Перечней'!C:H,4,0),"")</f>
        <v>Л; ДМ3</v>
      </c>
      <c r="G360" s="9" t="str">
        <f>IFERROR(VLOOKUP(C360,'10.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360" s="20" t="str">
        <f>IF(LEN(IFERROR(VLOOKUP(C360,'10. Свод Перечней'!C:H,6,0),""))&gt;1,IFERROR(VLOOKUP(C360,'10. Свод Перечней'!C:H,6,0),""),"")</f>
        <v>10.86.10.243-00000001, 10.86.10.243-00000002</v>
      </c>
    </row>
    <row r="361" spans="1:8" ht="99.95" customHeight="1">
      <c r="A361" s="20">
        <f>IF(LEN(C361)&gt;0,MAX($A$6:A360)+1,"")</f>
        <v>355</v>
      </c>
      <c r="B361" s="10" t="str">
        <f>IFERROR(INDEX('10. Свод Перечней'!B:C,MATCH(C361,'10. Свод Перечней'!C:C,0),1),"")</f>
        <v>Каши лечебно- профилактические для детского питания*</v>
      </c>
      <c r="C361" s="20" t="str">
        <f t="array" ref="C361">IFERROR(INDEX('10. Свод Перечней'!$C$4:$C$529,SMALL(IF("ЗД"='10. Свод Перечней'!$I$4:$Q$529,ROW('10. Свод Перечней'!$C$4:$C$529)-3,""),ROW()-6)),"")</f>
        <v>Каша молочная для детского питания тип 1</v>
      </c>
      <c r="D361" s="20" t="str">
        <f>IFERROR(VLOOKUP(C361,'10. Свод Перечней'!C:H,2,0),"")</f>
        <v>10.86.10.191</v>
      </c>
      <c r="E361" s="20" t="str">
        <f>IFERROR(VLOOKUP(C361,'10. Свод Перечней'!C:H,3,0),"")</f>
        <v>001</v>
      </c>
      <c r="F361" s="20" t="str">
        <f>IFERROR(VLOOKUP(C361,'10. Свод Перечней'!C:H,4,0),"")</f>
        <v>КГ</v>
      </c>
      <c r="G361" s="9" t="str">
        <f>IFERROR(VLOOKUP(C361,'10.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61" s="20" t="str">
        <f>IF(LEN(IFERROR(VLOOKUP(C361,'10. Свод Перечней'!C:H,6,0),""))&gt;1,IFERROR(VLOOKUP(C361,'10. Свод Перечней'!C:H,6,0),""),"")</f>
        <v>10.86.10.100-00000001</v>
      </c>
    </row>
    <row r="362" spans="1:8" ht="99.95" customHeight="1">
      <c r="A362" s="20">
        <f>IF(LEN(C362)&gt;0,MAX($A$6:A361)+1,"")</f>
        <v>356</v>
      </c>
      <c r="B362" s="10" t="str">
        <f>IFERROR(INDEX('10. Свод Перечней'!B:C,MATCH(C362,'10. Свод Перечней'!C:C,0),1),"")</f>
        <v>Продукты детского питания сухие. Каши</v>
      </c>
      <c r="C362" s="20" t="str">
        <f t="array" ref="C362">IFERROR(INDEX('10. Свод Перечней'!$C$4:$C$529,SMALL(IF("ЗД"='10. Свод Перечней'!$I$4:$Q$529,ROW('10. Свод Перечней'!$C$4:$C$529)-3,""),ROW()-6)),"")</f>
        <v>Каша молочная для детского питания тип 2</v>
      </c>
      <c r="D362" s="20" t="str">
        <f>IFERROR(VLOOKUP(C362,'10. Свод Перечней'!C:H,2,0),"")</f>
        <v>10.86.10.136</v>
      </c>
      <c r="E362" s="20" t="str">
        <f>IFERROR(VLOOKUP(C362,'10. Свод Перечней'!C:H,3,0),"")</f>
        <v>001</v>
      </c>
      <c r="F362" s="20" t="str">
        <f>IFERROR(VLOOKUP(C362,'10. Свод Перечней'!C:H,4,0),"")</f>
        <v>КГ</v>
      </c>
      <c r="G362" s="9" t="str">
        <f>IFERROR(VLOOKUP(C362,'10.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62" s="20" t="str">
        <f>IF(LEN(IFERROR(VLOOKUP(C362,'10. Свод Перечней'!C:H,6,0),""))&gt;1,IFERROR(VLOOKUP(C362,'10. Свод Перечней'!C:H,6,0),""),"")</f>
        <v>10.86.10.100-00000001</v>
      </c>
    </row>
    <row r="363" spans="1:8" ht="99.95" customHeight="1">
      <c r="A363" s="20">
        <f>IF(LEN(C363)&gt;0,MAX($A$6:A362)+1,"")</f>
        <v>357</v>
      </c>
      <c r="B363" s="10" t="str">
        <f>IFERROR(INDEX('10. Свод Перечней'!B:C,MATCH(C363,'10. Свод Перечней'!C:C,0),1),"")</f>
        <v>Продукты мясные консервированные для питания детей раннего возраста</v>
      </c>
      <c r="C363" s="20" t="str">
        <f t="array" ref="C363">IFERROR(INDEX('10. Свод Перечней'!$C$4:$C$529,SMALL(IF("ЗД"='10. Свод Перечней'!$I$4:$Q$529,ROW('10. Свод Перечней'!$C$4:$C$529)-3,""),ROW()-6)),"")</f>
        <v>Консервы мясные для детского питания тип 1</v>
      </c>
      <c r="D363" s="20" t="str">
        <f>IFERROR(VLOOKUP(C363,'10. Свод Перечней'!C:H,2,0),"")</f>
        <v>10.86.10.661</v>
      </c>
      <c r="E363" s="20" t="str">
        <f>IFERROR(VLOOKUP(C363,'10. Свод Перечней'!C:H,3,0),"")</f>
        <v>001</v>
      </c>
      <c r="F363" s="20" t="str">
        <f>IFERROR(VLOOKUP(C363,'10. Свод Перечней'!C:H,4,0),"")</f>
        <v>КГ</v>
      </c>
      <c r="G363" s="9" t="str">
        <f>IFERROR(VLOOKUP(C363,'10.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63" s="20" t="str">
        <f>IF(LEN(IFERROR(VLOOKUP(C363,'10. Свод Перечней'!C:H,6,0),""))&gt;1,IFERROR(VLOOKUP(C363,'10. Свод Перечней'!C:H,6,0),""),"")</f>
        <v>10.86.10.660-00000004</v>
      </c>
    </row>
    <row r="364" spans="1:8" ht="99.95" customHeight="1">
      <c r="A364" s="20">
        <f>IF(LEN(C364)&gt;0,MAX($A$6:A363)+1,"")</f>
        <v>358</v>
      </c>
      <c r="B364" s="10" t="str">
        <f>IFERROR(INDEX('10. Свод Перечней'!B:C,MATCH(C364,'10. Свод Перечней'!C:C,0),1),"")</f>
        <v>Продукты мясные консервированные для питания детей раннего возраста</v>
      </c>
      <c r="C364" s="20" t="str">
        <f t="array" ref="C364">IFERROR(INDEX('10. Свод Перечней'!$C$4:$C$529,SMALL(IF("ЗД"='10. Свод Перечней'!$I$4:$Q$529,ROW('10. Свод Перечней'!$C$4:$C$529)-3,""),ROW()-6)),"")</f>
        <v>Консервы мясные для детского питания тип 2</v>
      </c>
      <c r="D364" s="20" t="str">
        <f>IFERROR(VLOOKUP(C364,'10. Свод Перечней'!C:H,2,0),"")</f>
        <v>10.86.10.661</v>
      </c>
      <c r="E364" s="20" t="str">
        <f>IFERROR(VLOOKUP(C364,'10. Свод Перечней'!C:H,3,0),"")</f>
        <v>002</v>
      </c>
      <c r="F364" s="20" t="str">
        <f>IFERROR(VLOOKUP(C364,'10. Свод Перечней'!C:H,4,0),"")</f>
        <v>КГ</v>
      </c>
      <c r="G364" s="9" t="str">
        <f>IFERROR(VLOOKUP(C364,'10.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64" s="20" t="str">
        <f>IF(LEN(IFERROR(VLOOKUP(C364,'10. Свод Перечней'!C:H,6,0),""))&gt;1,IFERROR(VLOOKUP(C364,'10. Свод Перечней'!C:H,6,0),""),"")</f>
        <v>10.86.10.660-00000004</v>
      </c>
    </row>
    <row r="365" spans="1:8" ht="99.95" customHeight="1">
      <c r="A365" s="20">
        <f>IF(LEN(C365)&gt;0,MAX($A$6:A364)+1,"")</f>
        <v>359</v>
      </c>
      <c r="B365" s="10" t="str">
        <f>IFERROR(INDEX('10. Свод Перечней'!B:C,MATCH(C365,'10. Свод Перечней'!C:C,0),1),"")</f>
        <v>Консервы мясные..Пюре мясное детское</v>
      </c>
      <c r="C365" s="20" t="str">
        <f t="array" ref="C365">IFERROR(INDEX('10. Свод Перечней'!$C$4:$C$529,SMALL(IF("ЗД"='10. Свод Перечней'!$I$4:$Q$529,ROW('10. Свод Перечней'!$C$4:$C$529)-3,""),ROW()-6)),"")</f>
        <v>Консервы мясные для детского питания тип 3</v>
      </c>
      <c r="D365" s="20" t="str">
        <f>IFERROR(VLOOKUP(C365,'10. Свод Перечней'!C:H,2,0),"")</f>
        <v>10.86.10.662</v>
      </c>
      <c r="E365" s="20" t="str">
        <f>IFERROR(VLOOKUP(C365,'10. Свод Перечней'!C:H,3,0),"")</f>
        <v>001</v>
      </c>
      <c r="F365" s="20" t="str">
        <f>IFERROR(VLOOKUP(C365,'10. Свод Перечней'!C:H,4,0),"")</f>
        <v>КГ</v>
      </c>
      <c r="G365" s="9" t="str">
        <f>IFERROR(VLOOKUP(C365,'10.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31801-2012, ТУ производителя</v>
      </c>
      <c r="H365" s="20" t="str">
        <f>IF(LEN(IFERROR(VLOOKUP(C365,'10. Свод Перечней'!C:H,6,0),""))&gt;1,IFERROR(VLOOKUP(C365,'10. Свод Перечней'!C:H,6,0),""),"")</f>
        <v>10.86.10.660-00000003</v>
      </c>
    </row>
    <row r="366" spans="1:8" ht="99.95" customHeight="1">
      <c r="A366" s="20">
        <f>IF(LEN(C366)&gt;0,MAX($A$6:A365)+1,"")</f>
        <v>360</v>
      </c>
      <c r="B366" s="10" t="str">
        <f>IFERROR(INDEX('10. Свод Перечней'!B:C,MATCH(C366,'10. Свод Перечней'!C:C,0),1),"")</f>
        <v>Консервы мясные для детского питания</v>
      </c>
      <c r="C366" s="20" t="str">
        <f t="array" ref="C366">IFERROR(INDEX('10. Свод Перечней'!$C$4:$C$529,SMALL(IF("ЗД"='10. Свод Перечней'!$I$4:$Q$529,ROW('10. Свод Перечней'!$C$4:$C$529)-3,""),ROW()-6)),"")</f>
        <v>Консервы мясные для детского питания тип 4</v>
      </c>
      <c r="D366" s="20" t="str">
        <f>IFERROR(VLOOKUP(C366,'10. Свод Перечней'!C:H,2,0),"")</f>
        <v>10.86.10.669</v>
      </c>
      <c r="E366" s="20" t="str">
        <f>IFERROR(VLOOKUP(C366,'10. Свод Перечней'!C:H,3,0),"")</f>
        <v>001</v>
      </c>
      <c r="F366" s="20" t="str">
        <f>IFERROR(VLOOKUP(C366,'10. Свод Перечней'!C:H,4,0),"")</f>
        <v>КГ</v>
      </c>
      <c r="G366" s="9" t="str">
        <f>IFERROR(VLOOKUP(C366,'10.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6" s="20" t="str">
        <f>IF(LEN(IFERROR(VLOOKUP(C366,'10. Свод Перечней'!C:H,6,0),""))&gt;1,IFERROR(VLOOKUP(C366,'10. Свод Перечней'!C:H,6,0),""),"")</f>
        <v>10.86.10.660-00000001, 10.86.10.660-00000002</v>
      </c>
    </row>
    <row r="367" spans="1:8" ht="99.95" customHeight="1">
      <c r="A367" s="20">
        <f>IF(LEN(C367)&gt;0,MAX($A$6:A366)+1,"")</f>
        <v>361</v>
      </c>
      <c r="B367" s="10" t="str">
        <f>IFERROR(INDEX('10. Свод Перечней'!B:C,MATCH(C367,'10. Свод Перечней'!C:C,0),1),"")</f>
        <v>Консервы птичьи для детского питания</v>
      </c>
      <c r="C367" s="20" t="str">
        <f t="array" ref="C367">IFERROR(INDEX('10. Свод Перечней'!$C$4:$C$529,SMALL(IF("ЗД"='10. Свод Перечней'!$I$4:$Q$529,ROW('10. Свод Перечней'!$C$4:$C$529)-3,""),ROW()-6)),"")</f>
        <v>Консервы мясные тип 4</v>
      </c>
      <c r="D367" s="20" t="str">
        <f>IFERROR(VLOOKUP(C367,'10. Свод Перечней'!C:H,2,0),"")</f>
        <v>10.86.10.669</v>
      </c>
      <c r="E367" s="20" t="str">
        <f>IFERROR(VLOOKUP(C367,'10. Свод Перечней'!C:H,3,0),"")</f>
        <v>002</v>
      </c>
      <c r="F367" s="20" t="str">
        <f>IFERROR(VLOOKUP(C367,'10. Свод Перечней'!C:H,4,0),"")</f>
        <v>КГ</v>
      </c>
      <c r="G367" s="9" t="str">
        <f>IFERROR(VLOOKUP(C367,'10.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57150-2016, ТУ производителя</v>
      </c>
      <c r="H367" s="20" t="str">
        <f>IF(LEN(IFERROR(VLOOKUP(C367,'10. Свод Перечней'!C:H,6,0),""))&gt;1,IFERROR(VLOOKUP(C367,'10. Свод Перечней'!C:H,6,0),""),"")</f>
        <v/>
      </c>
    </row>
    <row r="368" spans="1:8" ht="99.95" customHeight="1">
      <c r="A368" s="20">
        <f>IF(LEN(C368)&gt;0,MAX($A$6:A367)+1,"")</f>
        <v>362</v>
      </c>
      <c r="B368" s="10" t="str">
        <f>IFERROR(INDEX('10. Свод Перечней'!B:C,MATCH(C368,'10. Свод Перечней'!C:C,0),1),"")</f>
        <v>Продукты диетического лечебного и профилактического питания. Смеси белковые композитные сухие*</v>
      </c>
      <c r="C368" s="20" t="str">
        <f t="array" ref="C368">IFERROR(INDEX('10. Свод Перечней'!$C$4:$C$529,SMALL(IF("ЗД"='10. Свод Перечней'!$I$4:$Q$529,ROW('10. Свод Перечней'!$C$4:$C$529)-3,""),ROW()-6)),"")</f>
        <v>Смесь сухая белковая композитная тип 1</v>
      </c>
      <c r="D368" s="20" t="str">
        <f>IFERROR(VLOOKUP(C368,'10. Свод Перечней'!C:H,2,0),"")</f>
        <v>10.86.10.910</v>
      </c>
      <c r="E368" s="20" t="str">
        <f>IFERROR(VLOOKUP(C368,'10. Свод Перечней'!C:H,3,0),"")</f>
        <v>001</v>
      </c>
      <c r="F368" s="20" t="str">
        <f>IFERROR(VLOOKUP(C368,'10. Свод Перечней'!C:H,4,0),"")</f>
        <v>КГ</v>
      </c>
      <c r="G368" s="9" t="str">
        <f>IFERROR(VLOOKUP(C368,'10.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производителя, ГОСТ 33933-2016</v>
      </c>
      <c r="H368" s="20" t="str">
        <f>IF(LEN(IFERROR(VLOOKUP(C368,'10. Свод Перечней'!C:H,6,0),""))&gt;1,IFERROR(VLOOKUP(C368,'10. Свод Перечней'!C:H,6,0),""),"")</f>
        <v>10.86.10.910-00000001</v>
      </c>
    </row>
    <row r="369" spans="1:8" ht="99.95" customHeight="1">
      <c r="A369" s="20">
        <f>IF(LEN(C369)&gt;0,MAX($A$6:A368)+1,"")</f>
        <v>363</v>
      </c>
      <c r="B369" s="10" t="str">
        <f>IFERROR(INDEX('10. Свод Перечней'!B:C,MATCH(C369,'10. Свод Перечней'!C:C,0),1),"")</f>
        <v xml:space="preserve">Дрожжи хлебопекарные прессованные </v>
      </c>
      <c r="C369" s="20" t="str">
        <f t="array" ref="C369">IFERROR(INDEX('10. Свод Перечней'!$C$4:$C$529,SMALL(IF("ЗД"='10. Свод Перечней'!$I$4:$Q$529,ROW('10. Свод Перечней'!$C$4:$C$529)-3,""),ROW()-6)),"")</f>
        <v>Дрожжи хлебопекарные прессованные тип 1</v>
      </c>
      <c r="D369" s="20" t="str">
        <f>IFERROR(VLOOKUP(C369,'10. Свод Перечней'!C:H,2,0),"")</f>
        <v>10.89.13.111</v>
      </c>
      <c r="E369" s="20" t="str">
        <f>IFERROR(VLOOKUP(C369,'10. Свод Перечней'!C:H,3,0),"")</f>
        <v>001</v>
      </c>
      <c r="F369" s="20" t="str">
        <f>IFERROR(VLOOKUP(C369,'10. Свод Перечней'!C:H,4,0),"")</f>
        <v>КГ</v>
      </c>
      <c r="G369" s="9" t="str">
        <f>IFERROR(VLOOKUP(C369,'10.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69" s="20" t="str">
        <f>IF(LEN(IFERROR(VLOOKUP(C369,'10. Свод Перечней'!C:H,6,0),""))&gt;1,IFERROR(VLOOKUP(C369,'10. Свод Перечней'!C:H,6,0),""),"")</f>
        <v>10.89.13.111-00000003</v>
      </c>
    </row>
    <row r="370" spans="1:8" ht="99.95" customHeight="1">
      <c r="A370" s="20">
        <f>IF(LEN(C370)&gt;0,MAX($A$6:A369)+1,"")</f>
        <v>364</v>
      </c>
      <c r="B370" s="10" t="str">
        <f>IFERROR(INDEX('10. Свод Перечней'!B:C,MATCH(C370,'10. Свод Перечней'!C:C,0),1),"")</f>
        <v xml:space="preserve">Дрожжи хлебопекарные прессованные </v>
      </c>
      <c r="C370" s="20" t="str">
        <f t="array" ref="C370">IFERROR(INDEX('10. Свод Перечней'!$C$4:$C$529,SMALL(IF("ЗД"='10. Свод Перечней'!$I$4:$Q$529,ROW('10. Свод Перечней'!$C$4:$C$529)-3,""),ROW()-6)),"")</f>
        <v>Дрожжи хлебопекарные прессованные тип 2</v>
      </c>
      <c r="D370" s="20" t="str">
        <f>IFERROR(VLOOKUP(C370,'10. Свод Перечней'!C:H,2,0),"")</f>
        <v>10.89.13.111</v>
      </c>
      <c r="E370" s="20" t="str">
        <f>IFERROR(VLOOKUP(C370,'10. Свод Перечней'!C:H,3,0),"")</f>
        <v>002</v>
      </c>
      <c r="F370" s="20" t="str">
        <f>IFERROR(VLOOKUP(C370,'10. Свод Перечней'!C:H,4,0),"")</f>
        <v>КГ</v>
      </c>
      <c r="G370" s="9" t="str">
        <f>IFERROR(VLOOKUP(C370,'10.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70" s="20" t="str">
        <f>IF(LEN(IFERROR(VLOOKUP(C370,'10. Свод Перечней'!C:H,6,0),""))&gt;1,IFERROR(VLOOKUP(C370,'10. Свод Перечней'!C:H,6,0),""),"")</f>
        <v>10.89.13.111-00000003</v>
      </c>
    </row>
    <row r="371" spans="1:8" ht="99.95" customHeight="1">
      <c r="A371" s="20">
        <f>IF(LEN(C371)&gt;0,MAX($A$6:A370)+1,"")</f>
        <v>365</v>
      </c>
      <c r="B371" s="10" t="str">
        <f>IFERROR(INDEX('10. Свод Перечней'!B:C,MATCH(C371,'10. Свод Перечней'!C:C,0),1),"")</f>
        <v xml:space="preserve">Дрожжи хлебопекарные прессованные </v>
      </c>
      <c r="C371" s="20" t="str">
        <f t="array" ref="C371">IFERROR(INDEX('10. Свод Перечней'!$C$4:$C$529,SMALL(IF("ЗД"='10. Свод Перечней'!$I$4:$Q$529,ROW('10. Свод Перечней'!$C$4:$C$529)-3,""),ROW()-6)),"")</f>
        <v>Дрожжи хлебопекарные прессованные тип 4</v>
      </c>
      <c r="D371" s="20" t="str">
        <f>IFERROR(VLOOKUP(C371,'10. Свод Перечней'!C:H,2,0),"")</f>
        <v>10.89.13.111</v>
      </c>
      <c r="E371" s="20" t="str">
        <f>IFERROR(VLOOKUP(C371,'10. Свод Перечней'!C:H,3,0),"")</f>
        <v>004</v>
      </c>
      <c r="F371" s="20" t="str">
        <f>IFERROR(VLOOKUP(C371,'10. Свод Перечней'!C:H,4,0),"")</f>
        <v>КГ</v>
      </c>
      <c r="G371" s="9" t="str">
        <f>IFERROR(VLOOKUP(C371,'10.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71" s="20" t="str">
        <f>IF(LEN(IFERROR(VLOOKUP(C371,'10. Свод Перечней'!C:H,6,0),""))&gt;1,IFERROR(VLOOKUP(C371,'10. Свод Перечней'!C:H,6,0),""),"")</f>
        <v>10.89.13.111-00000003</v>
      </c>
    </row>
    <row r="372" spans="1:8" ht="99.95" customHeight="1">
      <c r="A372" s="20">
        <f>IF(LEN(C372)&gt;0,MAX($A$6:A371)+1,"")</f>
        <v>366</v>
      </c>
      <c r="B372" s="10" t="str">
        <f>IFERROR(INDEX('10. Свод Перечней'!B:C,MATCH(C372,'10. Свод Перечней'!C:C,0),1),"")</f>
        <v xml:space="preserve">Дрожжи хлебопекарные сушеные </v>
      </c>
      <c r="C372" s="20" t="str">
        <f t="array" ref="C372">IFERROR(INDEX('10. Свод Перечней'!$C$4:$C$529,SMALL(IF("ЗД"='10. Свод Перечней'!$I$4:$Q$529,ROW('10. Свод Перечней'!$C$4:$C$529)-3,""),ROW()-6)),"")</f>
        <v>Дрожжи хлебопекарные сушеные тип 3</v>
      </c>
      <c r="D372" s="20" t="str">
        <f>IFERROR(VLOOKUP(C372,'10. Свод Перечней'!C:H,2,0),"")</f>
        <v>10.89.13.112</v>
      </c>
      <c r="E372" s="20" t="str">
        <f>IFERROR(VLOOKUP(C372,'10. Свод Перечней'!C:H,3,0),"")</f>
        <v>001</v>
      </c>
      <c r="F372" s="20" t="str">
        <f>IFERROR(VLOOKUP(C372,'10. Свод Перечней'!C:H,4,0),"")</f>
        <v>КГ</v>
      </c>
      <c r="G372" s="9" t="str">
        <f>IFERROR(VLOOKUP(C372,'10.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72" s="20" t="str">
        <f>IF(LEN(IFERROR(VLOOKUP(C372,'10. Свод Перечней'!C:H,6,0),""))&gt;1,IFERROR(VLOOKUP(C372,'10. Свод Перечней'!C:H,6,0),""),"")</f>
        <v>10.89.13.112-00000003</v>
      </c>
    </row>
    <row r="373" spans="1:8" ht="99.95" customHeight="1">
      <c r="A373" s="20">
        <f>IF(LEN(C373)&gt;0,MAX($A$6:A372)+1,"")</f>
        <v>367</v>
      </c>
      <c r="B373" s="10" t="str">
        <f>IFERROR(INDEX('10. Свод Перечней'!B:C,MATCH(C373,'10. Свод Перечней'!C:C,0),1),"")</f>
        <v>Ванилин</v>
      </c>
      <c r="C373" s="20" t="str">
        <f t="array" ref="C373">IFERROR(INDEX('10. Свод Перечней'!$C$4:$C$529,SMALL(IF("ЗД"='10. Свод Перечней'!$I$4:$Q$529,ROW('10. Свод Перечней'!$C$4:$C$529)-3,""),ROW()-6)),"")</f>
        <v>Ванилин тип 1</v>
      </c>
      <c r="D373" s="20" t="str">
        <f>IFERROR(VLOOKUP(C373,'10. Свод Перечней'!C:H,2,0),"")</f>
        <v>10.89.19.150</v>
      </c>
      <c r="E373" s="20" t="str">
        <f>IFERROR(VLOOKUP(C373,'10. Свод Перечней'!C:H,3,0),"")</f>
        <v>001</v>
      </c>
      <c r="F373" s="20" t="str">
        <f>IFERROR(VLOOKUP(C373,'10. Свод Перечней'!C:H,4,0),"")</f>
        <v>КГ</v>
      </c>
      <c r="G373" s="9" t="str">
        <f>IFERROR(VLOOKUP(C373,'10.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73" s="20" t="str">
        <f>IF(LEN(IFERROR(VLOOKUP(C373,'10. Свод Перечней'!C:H,6,0),""))&gt;1,IFERROR(VLOOKUP(C373,'10. Свод Перечней'!C:H,6,0),""),"")</f>
        <v/>
      </c>
    </row>
    <row r="374" spans="1:8" ht="99.95" customHeight="1">
      <c r="A374" s="20">
        <f>IF(LEN(C374)&gt;0,MAX($A$6:A373)+1,"")</f>
        <v>368</v>
      </c>
      <c r="B374" s="10" t="str">
        <f>IFERROR(INDEX('10. Свод Перечней'!B:C,MATCH(C374,'10. Свод Перечней'!C:C,0),1),"")</f>
        <v>Желатин пищевой</v>
      </c>
      <c r="C374" s="20" t="str">
        <f t="array" ref="C374">IFERROR(INDEX('10. Свод Перечней'!$C$4:$C$529,SMALL(IF("ЗД"='10. Свод Перечней'!$I$4:$Q$529,ROW('10. Свод Перечней'!$C$4:$C$529)-3,""),ROW()-6)),"")</f>
        <v>Желатин тип 1</v>
      </c>
      <c r="D374" s="20" t="str">
        <f>IFERROR(VLOOKUP(C374,'10. Свод Перечней'!C:H,2,0),"")</f>
        <v>20.59.60.111</v>
      </c>
      <c r="E374" s="20" t="str">
        <f>IFERROR(VLOOKUP(C374,'10. Свод Перечней'!C:H,3,0),"")</f>
        <v>001</v>
      </c>
      <c r="F374" s="20" t="str">
        <f>IFERROR(VLOOKUP(C374,'10. Свод Перечней'!C:H,4,0),"")</f>
        <v>КГ</v>
      </c>
      <c r="G374" s="9" t="str">
        <f>IFERROR(VLOOKUP(C374,'10.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74" s="20" t="str">
        <f>IF(LEN(IFERROR(VLOOKUP(C374,'10. Свод Перечней'!C:H,6,0),""))&gt;1,IFERROR(VLOOKUP(C374,'10. Свод Перечней'!C:H,6,0),""),"")</f>
        <v/>
      </c>
    </row>
    <row r="375" spans="1:8" ht="99.95" customHeight="1">
      <c r="A375" s="20">
        <f>IF(LEN(C375)&gt;0,MAX($A$6:A374)+1,"")</f>
        <v>369</v>
      </c>
      <c r="B375" s="10" t="str">
        <f>IFERROR(INDEX('10. Свод Перечней'!B:C,MATCH(C375,'10. Свод Перечней'!C:C,0),1),"")</f>
        <v>Сода пищевая</v>
      </c>
      <c r="C375" s="20" t="str">
        <f t="array" ref="C375">IFERROR(INDEX('10. Свод Перечней'!$C$4:$C$529,SMALL(IF("ЗД"='10. Свод Перечней'!$I$4:$Q$529,ROW('10. Свод Перечней'!$C$4:$C$529)-3,""),ROW()-6)),"")</f>
        <v>Сода тип 1</v>
      </c>
      <c r="D375" s="20" t="str">
        <f>IFERROR(VLOOKUP(C375,'10. Свод Перечней'!C:H,2,0),"")</f>
        <v>10.89.19.150</v>
      </c>
      <c r="E375" s="20" t="str">
        <f>IFERROR(VLOOKUP(C375,'10. Свод Перечней'!C:H,3,0),"")</f>
        <v>004</v>
      </c>
      <c r="F375" s="20" t="str">
        <f>IFERROR(VLOOKUP(C375,'10. Свод Перечней'!C:H,4,0),"")</f>
        <v>КГ</v>
      </c>
      <c r="G375" s="9" t="str">
        <f>IFERROR(VLOOKUP(C375,'10.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75" s="20" t="str">
        <f>IF(LEN(IFERROR(VLOOKUP(C375,'10. Свод Перечней'!C:H,6,0),""))&gt;1,IFERROR(VLOOKUP(C375,'10. Свод Перечней'!C:H,6,0),""),"")</f>
        <v/>
      </c>
    </row>
    <row r="376" spans="1:8" ht="99.95" customHeight="1">
      <c r="A376" s="20">
        <f>IF(LEN(C376)&gt;0,MAX($A$6:A375)+1,"")</f>
        <v>370</v>
      </c>
      <c r="B376" s="10" t="str">
        <f>IFERROR(INDEX('10. Свод Перечней'!B:C,MATCH(C376,'10. Свод Перечней'!C:C,0),1),"")</f>
        <v>Гематоген</v>
      </c>
      <c r="C376" s="20" t="str">
        <f t="array" ref="C376">IFERROR(INDEX('10. Свод Перечней'!$C$4:$C$529,SMALL(IF("ЗД"='10. Свод Перечней'!$I$4:$Q$529,ROW('10. Свод Перечней'!$C$4:$C$529)-3,""),ROW()-6)),"")</f>
        <v>Гематоген тип 1</v>
      </c>
      <c r="D376" s="20" t="str">
        <f>IFERROR(VLOOKUP(C376,'10. Свод Перечней'!C:H,2,0),"")</f>
        <v>10.89.19.290</v>
      </c>
      <c r="E376" s="20" t="str">
        <f>IFERROR(VLOOKUP(C376,'10. Свод Перечней'!C:H,3,0),"")</f>
        <v>001</v>
      </c>
      <c r="F376" s="20" t="str">
        <f>IFERROR(VLOOKUP(C376,'10. Свод Перечней'!C:H,4,0),"")</f>
        <v>КГ</v>
      </c>
      <c r="G376" s="9" t="str">
        <f>IFERROR(VLOOKUP(C376,'10.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20" t="str">
        <f>IF(LEN(IFERROR(VLOOKUP(C376,'10. Свод Перечней'!C:H,6,0),""))&gt;1,IFERROR(VLOOKUP(C376,'10. Свод Перечней'!C:H,6,0),""),"")</f>
        <v/>
      </c>
    </row>
    <row r="377" spans="1:8" ht="99.95" customHeight="1">
      <c r="A377" s="20">
        <f>IF(LEN(C377)&gt;0,MAX($A$6:A376)+1,"")</f>
        <v>371</v>
      </c>
      <c r="B377" s="10" t="str">
        <f>IFERROR(INDEX('10. Свод Перечней'!B:C,MATCH(C377,'10. Свод Перечней'!C:C,0),1),"")</f>
        <v>Гематоген, обогащенный витаминно-минеральными комплексами</v>
      </c>
      <c r="C377" s="20" t="str">
        <f t="array" ref="C377">IFERROR(INDEX('10. Свод Перечней'!$C$4:$C$529,SMALL(IF("ЗД"='10. Свод Перечней'!$I$4:$Q$529,ROW('10. Свод Перечней'!$C$4:$C$529)-3,""),ROW()-6)),"")</f>
        <v>Гематоген тип 2</v>
      </c>
      <c r="D377" s="20" t="str">
        <f>IFERROR(VLOOKUP(C377,'10. Свод Перечней'!C:H,2,0),"")</f>
        <v>10.89.19.290</v>
      </c>
      <c r="E377" s="20" t="str">
        <f>IFERROR(VLOOKUP(C377,'10. Свод Перечней'!C:H,3,0),"")</f>
        <v>002</v>
      </c>
      <c r="F377" s="20" t="str">
        <f>IFERROR(VLOOKUP(C377,'10. Свод Перечней'!C:H,4,0),"")</f>
        <v>КГ</v>
      </c>
      <c r="G377" s="9" t="str">
        <f>IFERROR(VLOOKUP(C377,'10.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20" t="str">
        <f>IF(LEN(IFERROR(VLOOKUP(C377,'10. Свод Перечней'!C:H,6,0),""))&gt;1,IFERROR(VLOOKUP(C377,'10. Свод Перечней'!C:H,6,0),""),"")</f>
        <v/>
      </c>
    </row>
    <row r="378" spans="1:8" ht="99.95" customHeight="1">
      <c r="A378" s="20">
        <f>IF(LEN(C378)&gt;0,MAX($A$6:A377)+1,"")</f>
        <v>372</v>
      </c>
      <c r="B378" s="10" t="str">
        <f>IFERROR(INDEX('10. Свод Перечней'!B:C,MATCH(C378,'10. Свод Перечней'!C:C,0),1),"")</f>
        <v>Вода минеральная природная питьевая столовая</v>
      </c>
      <c r="C378" s="20" t="str">
        <f t="array" ref="C378">IFERROR(INDEX('10. Свод Перечней'!$C$4:$C$529,SMALL(IF("ЗД"='10. Свод Перечней'!$I$4:$Q$529,ROW('10. Свод Перечней'!$C$4:$C$529)-3,""),ROW()-6)),"")</f>
        <v>Вода минеральная природная питьевая упакованная тип 1</v>
      </c>
      <c r="D378" s="20" t="str">
        <f>IFERROR(VLOOKUP(C378,'10. Свод Перечней'!C:H,2,0),"")</f>
        <v>11.07.11.111</v>
      </c>
      <c r="E378" s="20" t="str">
        <f>IFERROR(VLOOKUP(C378,'10. Свод Перечней'!C:H,3,0),"")</f>
        <v>002</v>
      </c>
      <c r="F378" s="20" t="str">
        <f>IFERROR(VLOOKUP(C378,'10. Свод Перечней'!C:H,4,0),"")</f>
        <v>ШТ</v>
      </c>
      <c r="G378" s="9" t="str">
        <f>IFERROR(VLOOKUP(C378,'10.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78" s="20" t="str">
        <f>IF(LEN(IFERROR(VLOOKUP(C378,'10. Свод Перечней'!C:H,6,0),""))&gt;1,IFERROR(VLOOKUP(C378,'10. Свод Перечней'!C:H,6,0),""),"")</f>
        <v>11.07.11.110-00000003</v>
      </c>
    </row>
    <row r="379" spans="1:8" ht="99.95" customHeight="1">
      <c r="A379" s="20">
        <f>IF(LEN(C379)&gt;0,MAX($A$6:A378)+1,"")</f>
        <v>373</v>
      </c>
      <c r="B379" s="10" t="str">
        <f>IFERROR(INDEX('10. Свод Перечней'!B:C,MATCH(C379,'10. Свод Перечней'!C:C,0),1),"")</f>
        <v>Вода минеральная природная питьевая столовая</v>
      </c>
      <c r="C379" s="20" t="str">
        <f t="array" ref="C379">IFERROR(INDEX('10. Свод Перечней'!$C$4:$C$529,SMALL(IF("ЗД"='10. Свод Перечней'!$I$4:$Q$529,ROW('10. Свод Перечней'!$C$4:$C$529)-3,""),ROW()-6)),"")</f>
        <v>Вода минеральная природная питьевая упакованная тип 2</v>
      </c>
      <c r="D379" s="20" t="str">
        <f>IFERROR(VLOOKUP(C379,'10. Свод Перечней'!C:H,2,0),"")</f>
        <v>11.07.11.111</v>
      </c>
      <c r="E379" s="20" t="str">
        <f>IFERROR(VLOOKUP(C379,'10. Свод Перечней'!C:H,3,0),"")</f>
        <v>001</v>
      </c>
      <c r="F379" s="20" t="str">
        <f>IFERROR(VLOOKUP(C379,'10. Свод Перечней'!C:H,4,0),"")</f>
        <v>ШТ</v>
      </c>
      <c r="G379" s="9" t="str">
        <f>IFERROR(VLOOKUP(C379,'10.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79" s="20" t="str">
        <f>IF(LEN(IFERROR(VLOOKUP(C379,'10. Свод Перечней'!C:H,6,0),""))&gt;1,IFERROR(VLOOKUP(C379,'10. Свод Перечней'!C:H,6,0),""),"")</f>
        <v>11.07.11.110-00000003</v>
      </c>
    </row>
    <row r="380" spans="1:8" ht="99.95" customHeight="1">
      <c r="A380" s="20">
        <f>IF(LEN(C380)&gt;0,MAX($A$6:A379)+1,"")</f>
        <v>374</v>
      </c>
      <c r="B380" s="10" t="str">
        <f>IFERROR(INDEX('10. Свод Перечней'!B:C,MATCH(C380,'10. Свод Перечней'!C:C,0),1),"")</f>
        <v>Вода минеральная природная питьевая столовая</v>
      </c>
      <c r="C380" s="20" t="str">
        <f t="array" ref="C380">IFERROR(INDEX('10. Свод Перечней'!$C$4:$C$529,SMALL(IF("ЗД"='10. Свод Перечней'!$I$4:$Q$529,ROW('10. Свод Перечней'!$C$4:$C$529)-3,""),ROW()-6)),"")</f>
        <v>Вода минеральная природная питьевая упакованная тип 3</v>
      </c>
      <c r="D380" s="20" t="str">
        <f>IFERROR(VLOOKUP(C380,'10. Свод Перечней'!C:H,2,0),"")</f>
        <v>11.07.11.111</v>
      </c>
      <c r="E380" s="20" t="str">
        <f>IFERROR(VLOOKUP(C380,'10. Свод Перечней'!C:H,3,0),"")</f>
        <v>003</v>
      </c>
      <c r="F380" s="20" t="str">
        <f>IFERROR(VLOOKUP(C380,'10. Свод Перечней'!C:H,4,0),"")</f>
        <v>ШТ</v>
      </c>
      <c r="G380" s="9" t="str">
        <f>IFERROR(VLOOKUP(C380,'10.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80" s="20" t="str">
        <f>IF(LEN(IFERROR(VLOOKUP(C380,'10. Свод Перечней'!C:H,6,0),""))&gt;1,IFERROR(VLOOKUP(C380,'10. Свод Перечней'!C:H,6,0),""),"")</f>
        <v>11.07.11.110-00000003</v>
      </c>
    </row>
    <row r="381" spans="1:8" ht="99.95" customHeight="1">
      <c r="A381" s="20">
        <f>IF(LEN(C381)&gt;0,MAX($A$6:A380)+1,"")</f>
        <v>375</v>
      </c>
      <c r="B381" s="10" t="str">
        <f>IFERROR(INDEX('10. Свод Перечней'!B:C,MATCH(C381,'10. Свод Перечней'!C:C,0),1),"")</f>
        <v>Вода питьевая упакованная тип 1</v>
      </c>
      <c r="C381" s="20" t="str">
        <f t="array" ref="C381">IFERROR(INDEX('10. Свод Перечней'!$C$4:$C$529,SMALL(IF("ЗД"='10. Свод Перечней'!$I$4:$Q$529,ROW('10. Свод Перечней'!$C$4:$C$529)-3,""),ROW()-6)),"")</f>
        <v>Вода питьевая упакованная тип 1</v>
      </c>
      <c r="D381" s="20" t="str">
        <f>IFERROR(VLOOKUP(C381,'10. Свод Перечней'!C:H,2,0),"")</f>
        <v>11.07.11.121</v>
      </c>
      <c r="E381" s="20" t="str">
        <f>IFERROR(VLOOKUP(C381,'10. Свод Перечней'!C:H,3,0),"")</f>
        <v>001</v>
      </c>
      <c r="F381" s="20" t="str">
        <f>IFERROR(VLOOKUP(C381,'10. Свод Перечней'!C:H,4,0),"")</f>
        <v>ШТ</v>
      </c>
      <c r="G381" s="9" t="str">
        <f>IFERROR(VLOOKUP(C381,'10.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1" s="20" t="str">
        <f>IF(LEN(IFERROR(VLOOKUP(C381,'10. Свод Перечней'!C:H,6,0),""))&gt;1,IFERROR(VLOOKUP(C381,'10. Свод Перечней'!C:H,6,0),""),"")</f>
        <v>11.07.11.120-00000001</v>
      </c>
    </row>
    <row r="382" spans="1:8" ht="99.95" customHeight="1">
      <c r="A382" s="20">
        <f>IF(LEN(C382)&gt;0,MAX($A$6:A381)+1,"")</f>
        <v>376</v>
      </c>
      <c r="B382" s="10" t="str">
        <f>IFERROR(INDEX('10. Свод Перечней'!B:C,MATCH(C382,'10. Свод Перечней'!C:C,0),1),"")</f>
        <v>Вода питьевая упакованная тип 2</v>
      </c>
      <c r="C382" s="20" t="str">
        <f t="array" ref="C382">IFERROR(INDEX('10. Свод Перечней'!$C$4:$C$529,SMALL(IF("ЗД"='10. Свод Перечней'!$I$4:$Q$529,ROW('10. Свод Перечней'!$C$4:$C$529)-3,""),ROW()-6)),"")</f>
        <v>Вода питьевая упакованная тип 2</v>
      </c>
      <c r="D382" s="20" t="str">
        <f>IFERROR(VLOOKUP(C382,'10. Свод Перечней'!C:H,2,0),"")</f>
        <v>11.07.11.121</v>
      </c>
      <c r="E382" s="20" t="str">
        <f>IFERROR(VLOOKUP(C382,'10. Свод Перечней'!C:H,3,0),"")</f>
        <v>002</v>
      </c>
      <c r="F382" s="20" t="str">
        <f>IFERROR(VLOOKUP(C382,'10. Свод Перечней'!C:H,4,0),"")</f>
        <v>ШТ</v>
      </c>
      <c r="G382" s="9" t="str">
        <f>IFERROR(VLOOKUP(C382,'10.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2" s="20" t="str">
        <f>IF(LEN(IFERROR(VLOOKUP(C382,'10. Свод Перечней'!C:H,6,0),""))&gt;1,IFERROR(VLOOKUP(C382,'10. Свод Перечней'!C:H,6,0),""),"")</f>
        <v>11.07.11.120-00000001</v>
      </c>
    </row>
    <row r="383" spans="1:8" ht="99.95" customHeight="1">
      <c r="A383" s="20">
        <f>IF(LEN(C383)&gt;0,MAX($A$6:A382)+1,"")</f>
        <v>377</v>
      </c>
      <c r="B383" s="10" t="str">
        <f>IFERROR(INDEX('10. Свод Перечней'!B:C,MATCH(C383,'10. Свод Перечней'!C:C,0),1),"")</f>
        <v>Вода питьевая упакованная тип 3</v>
      </c>
      <c r="C383" s="20" t="str">
        <f t="array" ref="C383">IFERROR(INDEX('10. Свод Перечней'!$C$4:$C$529,SMALL(IF("ЗД"='10. Свод Перечней'!$I$4:$Q$529,ROW('10. Свод Перечней'!$C$4:$C$529)-3,""),ROW()-6)),"")</f>
        <v>Вода питьевая упакованная тип 3</v>
      </c>
      <c r="D383" s="20" t="str">
        <f>IFERROR(VLOOKUP(C383,'10. Свод Перечней'!C:H,2,0),"")</f>
        <v>11.07.11.121</v>
      </c>
      <c r="E383" s="20" t="str">
        <f>IFERROR(VLOOKUP(C383,'10. Свод Перечней'!C:H,3,0),"")</f>
        <v>003</v>
      </c>
      <c r="F383" s="20" t="str">
        <f>IFERROR(VLOOKUP(C383,'10. Свод Перечней'!C:H,4,0),"")</f>
        <v>ШТ</v>
      </c>
      <c r="G383" s="9" t="str">
        <f>IFERROR(VLOOKUP(C383,'10.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3" s="20" t="str">
        <f>IF(LEN(IFERROR(VLOOKUP(C383,'10. Свод Перечней'!C:H,6,0),""))&gt;1,IFERROR(VLOOKUP(C383,'10. Свод Перечней'!C:H,6,0),""),"")</f>
        <v>11.07.11.120-00000001</v>
      </c>
    </row>
    <row r="384" spans="1:8" ht="99.95" customHeight="1">
      <c r="A384" s="20">
        <f>IF(LEN(C384)&gt;0,MAX($A$6:A383)+1,"")</f>
        <v>378</v>
      </c>
      <c r="B384" s="10" t="str">
        <f>IFERROR(INDEX('10. Свод Перечней'!B:C,MATCH(C384,'10. Свод Перечней'!C:C,0),1),"")</f>
        <v>Вода питьевая упакованная тип 4</v>
      </c>
      <c r="C384" s="20" t="str">
        <f t="array" ref="C384">IFERROR(INDEX('10. Свод Перечней'!$C$4:$C$529,SMALL(IF("ЗД"='10. Свод Перечней'!$I$4:$Q$529,ROW('10. Свод Перечней'!$C$4:$C$529)-3,""),ROW()-6)),"")</f>
        <v>Вода питьевая упакованная тип 4</v>
      </c>
      <c r="D384" s="20" t="str">
        <f>IFERROR(VLOOKUP(C384,'10. Свод Перечней'!C:H,2,0),"")</f>
        <v>11.07.11.121</v>
      </c>
      <c r="E384" s="20" t="str">
        <f>IFERROR(VLOOKUP(C384,'10. Свод Перечней'!C:H,3,0),"")</f>
        <v>004</v>
      </c>
      <c r="F384" s="20" t="str">
        <f>IFERROR(VLOOKUP(C384,'10. Свод Перечней'!C:H,4,0),"")</f>
        <v>ШТ</v>
      </c>
      <c r="G384" s="9" t="str">
        <f>IFERROR(VLOOKUP(C384,'10.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4" s="20" t="str">
        <f>IF(LEN(IFERROR(VLOOKUP(C384,'10. Свод Перечней'!C:H,6,0),""))&gt;1,IFERROR(VLOOKUP(C384,'10. Свод Перечней'!C:H,6,0),""),"")</f>
        <v>11.07.11.120-00000001</v>
      </c>
    </row>
    <row r="385" spans="1:8" ht="99.95" customHeight="1">
      <c r="A385" s="20">
        <f>IF(LEN(C385)&gt;0,MAX($A$6:A384)+1,"")</f>
        <v>379</v>
      </c>
      <c r="B385" s="10" t="str">
        <f>IFERROR(INDEX('10. Свод Перечней'!B:C,MATCH(C385,'10. Свод Перечней'!C:C,0),1),"")</f>
        <v>Вода питьевая упакованная тип 5</v>
      </c>
      <c r="C385" s="20" t="str">
        <f t="array" ref="C385">IFERROR(INDEX('10. Свод Перечней'!$C$4:$C$529,SMALL(IF("ЗД"='10. Свод Перечней'!$I$4:$Q$529,ROW('10. Свод Перечней'!$C$4:$C$529)-3,""),ROW()-6)),"")</f>
        <v>Вода питьевая упакованная тип 5</v>
      </c>
      <c r="D385" s="20" t="str">
        <f>IFERROR(VLOOKUP(C385,'10. Свод Перечней'!C:H,2,0),"")</f>
        <v>11.07.11.121</v>
      </c>
      <c r="E385" s="20" t="str">
        <f>IFERROR(VLOOKUP(C385,'10. Свод Перечней'!C:H,3,0),"")</f>
        <v>005</v>
      </c>
      <c r="F385" s="20" t="str">
        <f>IFERROR(VLOOKUP(C385,'10. Свод Перечней'!C:H,4,0),"")</f>
        <v>ШТ</v>
      </c>
      <c r="G385" s="9" t="str">
        <f>IFERROR(VLOOKUP(C385,'10.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5" s="20" t="str">
        <f>IF(LEN(IFERROR(VLOOKUP(C385,'10. Свод Перечней'!C:H,6,0),""))&gt;1,IFERROR(VLOOKUP(C385,'10. Свод Перечней'!C:H,6,0),""),"")</f>
        <v>11.07.11.120-00000001</v>
      </c>
    </row>
    <row r="386" spans="1:8" ht="99.95" customHeight="1">
      <c r="A386" s="20">
        <f>IF(LEN(C386)&gt;0,MAX($A$6:A385)+1,"")</f>
        <v>380</v>
      </c>
      <c r="B386" s="10" t="str">
        <f>IFERROR(INDEX('10. Свод Перечней'!B:C,MATCH(C386,'10. Свод Перечней'!C:C,0),1),"")</f>
        <v>Вода питьевая упакованная тип 6</v>
      </c>
      <c r="C386" s="20" t="str">
        <f t="array" ref="C386">IFERROR(INDEX('10. Свод Перечней'!$C$4:$C$529,SMALL(IF("ЗД"='10. Свод Перечней'!$I$4:$Q$529,ROW('10. Свод Перечней'!$C$4:$C$529)-3,""),ROW()-6)),"")</f>
        <v>Вода питьевая упакованная тип 6</v>
      </c>
      <c r="D386" s="20" t="str">
        <f>IFERROR(VLOOKUP(C386,'10. Свод Перечней'!C:H,2,0),"")</f>
        <v>11.07.11.121</v>
      </c>
      <c r="E386" s="20" t="str">
        <f>IFERROR(VLOOKUP(C386,'10. Свод Перечней'!C:H,3,0),"")</f>
        <v>006</v>
      </c>
      <c r="F386" s="20" t="str">
        <f>IFERROR(VLOOKUP(C386,'10. Свод Перечней'!C:H,4,0),"")</f>
        <v>ШТ</v>
      </c>
      <c r="G386" s="9" t="str">
        <f>IFERROR(VLOOKUP(C386,'10.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86" s="20" t="str">
        <f>IF(LEN(IFERROR(VLOOKUP(C386,'10. Свод Перечней'!C:H,6,0),""))&gt;1,IFERROR(VLOOKUP(C386,'10. Свод Перечней'!C:H,6,0),""),"")</f>
        <v>11.07.11.120-00000001</v>
      </c>
    </row>
    <row r="387" spans="1:8" ht="99.95" customHeight="1">
      <c r="A387" s="20">
        <f>IF(LEN(C387)&gt;0,MAX($A$6:A386)+1,"")</f>
        <v>381</v>
      </c>
      <c r="B387" s="10" t="str">
        <f>IFERROR(INDEX('10. Свод Перечней'!B:C,MATCH(C387,'10. Свод Перечней'!C:C,0),1),"")</f>
        <v>Напитки витаминизированные промышленного производства сухие инстантные (быстрорастворимые)</v>
      </c>
      <c r="C387" s="20" t="str">
        <f t="array" ref="C387">IFERROR(INDEX('10. Свод Перечней'!$C$4:$C$529,SMALL(IF("ЗД"='10. Свод Перечней'!$I$4:$Q$529,ROW('10. Свод Перечней'!$C$4:$C$529)-3,""),ROW()-6)),"")</f>
        <v>Напитки сухие инстантные (быстрорастворимые) тип 1</v>
      </c>
      <c r="D387" s="20" t="str">
        <f>IFERROR(VLOOKUP(C387,'10. Свод Перечней'!C:H,2,0),"")</f>
        <v>11.07.19.159</v>
      </c>
      <c r="E387" s="20" t="str">
        <f>IFERROR(VLOOKUP(C387,'10. Свод Перечней'!C:H,3,0),"")</f>
        <v>002</v>
      </c>
      <c r="F387" s="20" t="str">
        <f>IFERROR(VLOOKUP(C387,'10. Свод Перечней'!C:H,4,0),"")</f>
        <v>КГ</v>
      </c>
      <c r="G387" s="9" t="str">
        <f>IFERROR(VLOOKUP(C387,'10.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7" s="20" t="str">
        <f>IF(LEN(IFERROR(VLOOKUP(C387,'10. Свод Перечней'!C:H,6,0),""))&gt;1,IFERROR(VLOOKUP(C387,'10. Свод Перечней'!C:H,6,0),""),"")</f>
        <v/>
      </c>
    </row>
    <row r="388" spans="1:8" ht="99.95" customHeight="1">
      <c r="A388" s="20">
        <f>IF(LEN(C388)&gt;0,MAX($A$6:A387)+1,"")</f>
        <v>382</v>
      </c>
      <c r="B388" s="10" t="str">
        <f>IFERROR(INDEX('10. Свод Перечней'!B:C,MATCH(C388,'10. Свод Перечней'!C:C,0),1),"")</f>
        <v>Кислота лимонная пищевая</v>
      </c>
      <c r="C388" s="20" t="str">
        <f t="array" ref="C388">IFERROR(INDEX('10. Свод Перечней'!$C$4:$C$529,SMALL(IF("ЗД"='10. Свод Перечней'!$I$4:$Q$529,ROW('10. Свод Перечней'!$C$4:$C$529)-3,""),ROW()-6)),"")</f>
        <v>Кислота лимонная пищевая тип 1</v>
      </c>
      <c r="D388" s="20" t="str">
        <f>IFERROR(VLOOKUP(C388,'10. Свод Перечней'!C:H,2,0),"")</f>
        <v>20.14.34.231</v>
      </c>
      <c r="E388" s="20" t="str">
        <f>IFERROR(VLOOKUP(C388,'10. Свод Перечней'!C:H,3,0),"")</f>
        <v>001</v>
      </c>
      <c r="F388" s="20" t="str">
        <f>IFERROR(VLOOKUP(C388,'10. Свод Перечней'!C:H,4,0),"")</f>
        <v>КГ</v>
      </c>
      <c r="G388" s="9" t="str">
        <f>IFERROR(VLOOKUP(C388,'10.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88" s="20" t="str">
        <f>IF(LEN(IFERROR(VLOOKUP(C388,'10. Свод Перечней'!C:H,6,0),""))&gt;1,IFERROR(VLOOKUP(C388,'10. Свод Перечней'!C:H,6,0),""),"")</f>
        <v>20.14.34.231-00000001</v>
      </c>
    </row>
    <row r="389" spans="1:8" ht="99.95" customHeight="1">
      <c r="A389" s="20">
        <f>IF(LEN(C389)&gt;0,MAX($A$6:A388)+1,"")</f>
        <v>383</v>
      </c>
      <c r="B389" s="10" t="str">
        <f>IFERROR(INDEX('10. Свод Перечней'!B:C,MATCH(C389,'10. Свод Перечней'!C:C,0),1),"")</f>
        <v>Брусника замороженная</v>
      </c>
      <c r="C389" s="20" t="str">
        <f t="array" ref="C389">IFERROR(INDEX('10. Свод Перечней'!$C$4:$C$529,SMALL(IF("ЗД"='10. Свод Перечней'!$I$4:$Q$529,ROW('10. Свод Перечней'!$C$4:$C$529)-3,""),ROW()-6)),"")</f>
        <v>Ягоды замороженные тип 1</v>
      </c>
      <c r="D389" s="20" t="str">
        <f>IFERROR(VLOOKUP(C389,'10. Свод Перечней'!C:H,2,0),"")</f>
        <v>10.39.21.120</v>
      </c>
      <c r="E389" s="20" t="str">
        <f>IFERROR(VLOOKUP(C389,'10. Свод Перечней'!C:H,3,0),"")</f>
        <v>001</v>
      </c>
      <c r="F389" s="20" t="str">
        <f>IFERROR(VLOOKUP(C389,'10. Свод Перечней'!C:H,4,0),"")</f>
        <v>КГ</v>
      </c>
      <c r="G389" s="9" t="str">
        <f>IFERROR(VLOOKUP(C389,'10.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89" s="20" t="str">
        <f>IF(LEN(IFERROR(VLOOKUP(C389,'10. Свод Перечней'!C:H,6,0),""))&gt;1,IFERROR(VLOOKUP(C389,'10. Свод Перечней'!C:H,6,0),""),"")</f>
        <v>10.39.21.120-00000023</v>
      </c>
    </row>
    <row r="390" spans="1:8" ht="99.95" customHeight="1">
      <c r="A390" s="20">
        <f>IF(LEN(C390)&gt;0,MAX($A$6:A389)+1,"")</f>
        <v>384</v>
      </c>
      <c r="B390" s="10" t="str">
        <f>IFERROR(INDEX('10. Свод Перечней'!B:C,MATCH(C390,'10. Свод Перечней'!C:C,0),1),"")</f>
        <v>Вишня замороженная</v>
      </c>
      <c r="C390" s="20" t="str">
        <f t="array" ref="C390">IFERROR(INDEX('10. Свод Перечней'!$C$4:$C$529,SMALL(IF("ЗД"='10. Свод Перечней'!$I$4:$Q$529,ROW('10. Свод Перечней'!$C$4:$C$529)-3,""),ROW()-6)),"")</f>
        <v>Ягоды замороженные тип 2</v>
      </c>
      <c r="D390" s="20" t="str">
        <f>IFERROR(VLOOKUP(C390,'10. Свод Перечней'!C:H,2,0),"")</f>
        <v>10.39.21.120</v>
      </c>
      <c r="E390" s="20" t="str">
        <f>IFERROR(VLOOKUP(C390,'10. Свод Перечней'!C:H,3,0),"")</f>
        <v>002</v>
      </c>
      <c r="F390" s="20" t="str">
        <f>IFERROR(VLOOKUP(C390,'10. Свод Перечней'!C:H,4,0),"")</f>
        <v>КГ</v>
      </c>
      <c r="G390" s="9" t="str">
        <f>IFERROR(VLOOKUP(C390,'10.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0" s="20" t="str">
        <f>IF(LEN(IFERROR(VLOOKUP(C390,'10. Свод Перечней'!C:H,6,0),""))&gt;1,IFERROR(VLOOKUP(C390,'10. Свод Перечней'!C:H,6,0),""),"")</f>
        <v>10.39.21.120-00000020</v>
      </c>
    </row>
    <row r="391" spans="1:8" ht="99.95" customHeight="1">
      <c r="A391" s="20">
        <f>IF(LEN(C391)&gt;0,MAX($A$6:A390)+1,"")</f>
        <v>385</v>
      </c>
      <c r="B391" s="10" t="str">
        <f>IFERROR(INDEX('10. Свод Перечней'!B:C,MATCH(C391,'10. Свод Перечней'!C:C,0),1),"")</f>
        <v>Клубника замороженная</v>
      </c>
      <c r="C391" s="20" t="str">
        <f t="array" ref="C391">IFERROR(INDEX('10. Свод Перечней'!$C$4:$C$529,SMALL(IF("ЗД"='10. Свод Перечней'!$I$4:$Q$529,ROW('10. Свод Перечней'!$C$4:$C$529)-3,""),ROW()-6)),"")</f>
        <v>Ягоды замороженные тип 3</v>
      </c>
      <c r="D391" s="20" t="str">
        <f>IFERROR(VLOOKUP(C391,'10. Свод Перечней'!C:H,2,0),"")</f>
        <v>10.39.21.120</v>
      </c>
      <c r="E391" s="20" t="str">
        <f>IFERROR(VLOOKUP(C391,'10. Свод Перечней'!C:H,3,0),"")</f>
        <v>003</v>
      </c>
      <c r="F391" s="20" t="str">
        <f>IFERROR(VLOOKUP(C391,'10. Свод Перечней'!C:H,4,0),"")</f>
        <v>КГ</v>
      </c>
      <c r="G391" s="9" t="str">
        <f>IFERROR(VLOOKUP(C391,'10.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1" s="20" t="str">
        <f>IF(LEN(IFERROR(VLOOKUP(C391,'10. Свод Перечней'!C:H,6,0),""))&gt;1,IFERROR(VLOOKUP(C391,'10. Свод Перечней'!C:H,6,0),""),"")</f>
        <v>10.39.21.120-00000014</v>
      </c>
    </row>
    <row r="392" spans="1:8" ht="99.95" customHeight="1">
      <c r="A392" s="20">
        <f>IF(LEN(C392)&gt;0,MAX($A$6:A391)+1,"")</f>
        <v>386</v>
      </c>
      <c r="B392" s="10" t="str">
        <f>IFERROR(INDEX('10. Свод Перечней'!B:C,MATCH(C392,'10. Свод Перечней'!C:C,0),1),"")</f>
        <v>Клюква замороженная</v>
      </c>
      <c r="C392" s="20" t="str">
        <f t="array" ref="C392">IFERROR(INDEX('10. Свод Перечней'!$C$4:$C$529,SMALL(IF("ЗД"='10. Свод Перечней'!$I$4:$Q$529,ROW('10. Свод Перечней'!$C$4:$C$529)-3,""),ROW()-6)),"")</f>
        <v>Ягоды замороженные тип 4</v>
      </c>
      <c r="D392" s="20" t="str">
        <f>IFERROR(VLOOKUP(C392,'10. Свод Перечней'!C:H,2,0),"")</f>
        <v>10.39.21.120</v>
      </c>
      <c r="E392" s="20" t="str">
        <f>IFERROR(VLOOKUP(C392,'10. Свод Перечней'!C:H,3,0),"")</f>
        <v>004</v>
      </c>
      <c r="F392" s="20" t="str">
        <f>IFERROR(VLOOKUP(C392,'10. Свод Перечней'!C:H,4,0),"")</f>
        <v>КГ</v>
      </c>
      <c r="G392" s="9" t="str">
        <f>IFERROR(VLOOKUP(C392,'10.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2" s="20" t="str">
        <f>IF(LEN(IFERROR(VLOOKUP(C392,'10. Свод Перечней'!C:H,6,0),""))&gt;1,IFERROR(VLOOKUP(C392,'10. Свод Перечней'!C:H,6,0),""),"")</f>
        <v>10.39.21.120-00000013</v>
      </c>
    </row>
    <row r="393" spans="1:8" ht="99.95" customHeight="1">
      <c r="A393" s="20">
        <f>IF(LEN(C393)&gt;0,MAX($A$6:A392)+1,"")</f>
        <v>387</v>
      </c>
      <c r="B393" s="10" t="str">
        <f>IFERROR(INDEX('10. Свод Перечней'!B:C,MATCH(C393,'10. Свод Перечней'!C:C,0),1),"")</f>
        <v>Малина замороженная</v>
      </c>
      <c r="C393" s="20" t="str">
        <f t="array" ref="C393">IFERROR(INDEX('10. Свод Перечней'!$C$4:$C$529,SMALL(IF("ЗД"='10. Свод Перечней'!$I$4:$Q$529,ROW('10. Свод Перечней'!$C$4:$C$529)-3,""),ROW()-6)),"")</f>
        <v>Ягоды замороженные тип 5</v>
      </c>
      <c r="D393" s="20" t="str">
        <f>IFERROR(VLOOKUP(C393,'10. Свод Перечней'!C:H,2,0),"")</f>
        <v>10.39.21.120</v>
      </c>
      <c r="E393" s="20" t="str">
        <f>IFERROR(VLOOKUP(C393,'10. Свод Перечней'!C:H,3,0),"")</f>
        <v>005</v>
      </c>
      <c r="F393" s="20" t="str">
        <f>IFERROR(VLOOKUP(C393,'10. Свод Перечней'!C:H,4,0),"")</f>
        <v>КГ</v>
      </c>
      <c r="G393" s="9" t="str">
        <f>IFERROR(VLOOKUP(C393,'10.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3" s="20" t="str">
        <f>IF(LEN(IFERROR(VLOOKUP(C393,'10. Свод Перечней'!C:H,6,0),""))&gt;1,IFERROR(VLOOKUP(C393,'10. Свод Перечней'!C:H,6,0),""),"")</f>
        <v>10.39.21.120-00000011</v>
      </c>
    </row>
    <row r="394" spans="1:8" ht="99.95" customHeight="1">
      <c r="A394" s="20">
        <f>IF(LEN(C394)&gt;0,MAX($A$6:A393)+1,"")</f>
        <v>388</v>
      </c>
      <c r="B394" s="10" t="str">
        <f>IFERROR(INDEX('10. Свод Перечней'!B:C,MATCH(C394,'10. Свод Перечней'!C:C,0),1),"")</f>
        <v>Облепиха замороженная</v>
      </c>
      <c r="C394" s="20" t="str">
        <f t="array" ref="C394">IFERROR(INDEX('10. Свод Перечней'!$C$4:$C$529,SMALL(IF("ЗД"='10. Свод Перечней'!$I$4:$Q$529,ROW('10. Свод Перечней'!$C$4:$C$529)-3,""),ROW()-6)),"")</f>
        <v>Ягоды замороженные тип 6</v>
      </c>
      <c r="D394" s="20" t="str">
        <f>IFERROR(VLOOKUP(C394,'10. Свод Перечней'!C:H,2,0),"")</f>
        <v>10.39.21.120</v>
      </c>
      <c r="E394" s="20" t="str">
        <f>IFERROR(VLOOKUP(C394,'10. Свод Перечней'!C:H,3,0),"")</f>
        <v>006</v>
      </c>
      <c r="F394" s="20" t="str">
        <f>IFERROR(VLOOKUP(C394,'10. Свод Перечней'!C:H,4,0),"")</f>
        <v>КГ</v>
      </c>
      <c r="G394" s="9" t="str">
        <f>IFERROR(VLOOKUP(C394,'10.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4" s="20" t="str">
        <f>IF(LEN(IFERROR(VLOOKUP(C394,'10. Свод Перечней'!C:H,6,0),""))&gt;1,IFERROR(VLOOKUP(C394,'10. Свод Перечней'!C:H,6,0),""),"")</f>
        <v>10.39.21.120-00000009</v>
      </c>
    </row>
    <row r="395" spans="1:8" ht="99.95" customHeight="1">
      <c r="A395" s="20">
        <f>IF(LEN(C395)&gt;0,MAX($A$6:A394)+1,"")</f>
        <v>389</v>
      </c>
      <c r="B395" s="10" t="str">
        <f>IFERROR(INDEX('10. Свод Перечней'!B:C,MATCH(C395,'10. Свод Перечней'!C:C,0),1),"")</f>
        <v>Смородина черная замороженная</v>
      </c>
      <c r="C395" s="20" t="str">
        <f t="array" ref="C395">IFERROR(INDEX('10. Свод Перечней'!$C$4:$C$529,SMALL(IF("ЗД"='10. Свод Перечней'!$I$4:$Q$529,ROW('10. Свод Перечней'!$C$4:$C$529)-3,""),ROW()-6)),"")</f>
        <v>Ягоды замороженные тип 7</v>
      </c>
      <c r="D395" s="20" t="str">
        <f>IFERROR(VLOOKUP(C395,'10. Свод Перечней'!C:H,2,0),"")</f>
        <v>10.39.21.120</v>
      </c>
      <c r="E395" s="20" t="str">
        <f>IFERROR(VLOOKUP(C395,'10. Свод Перечней'!C:H,3,0),"")</f>
        <v>007</v>
      </c>
      <c r="F395" s="20" t="str">
        <f>IFERROR(VLOOKUP(C395,'10. Свод Перечней'!C:H,4,0),"")</f>
        <v>КГ</v>
      </c>
      <c r="G395" s="9" t="str">
        <f>IFERROR(VLOOKUP(C395,'10.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95" s="20" t="str">
        <f>IF(LEN(IFERROR(VLOOKUP(C395,'10. Свод Перечней'!C:H,6,0),""))&gt;1,IFERROR(VLOOKUP(C395,'10. Свод Перечней'!C:H,6,0),""),"")</f>
        <v>10.39.21.120-00000001</v>
      </c>
    </row>
    <row r="396" spans="1:8" ht="99.95" customHeight="1">
      <c r="A396" s="20">
        <f>IF(LEN(C396)&gt;0,MAX($A$6:A395)+1,"")</f>
        <v>390</v>
      </c>
      <c r="B396" s="10" t="str">
        <f>IFERROR(INDEX('10. Свод Перечней'!B:C,MATCH(C396,'10. Свод Перечней'!C:C,0),1),"")</f>
        <v>Йогурт 3,2 % жирности в ассортименте</v>
      </c>
      <c r="C396" s="20" t="str">
        <f t="array" ref="C396">IFERROR(INDEX('10. Свод Перечней'!$C$4:$C$529,SMALL(IF("ЗД"='10. Свод Перечней'!$I$4:$Q$529,ROW('10. Свод Перечней'!$C$4:$C$529)-3,""),ROW()-6)),"")</f>
        <v>Йогурт тип 10</v>
      </c>
      <c r="D396" s="20" t="str">
        <f>IFERROR(VLOOKUP(C396,'10. Свод Перечней'!C:H,2,0),"")</f>
        <v>10.51.52.111</v>
      </c>
      <c r="E396" s="20" t="str">
        <f>IFERROR(VLOOKUP(C396,'10. Свод Перечней'!C:H,3,0),"")</f>
        <v>003</v>
      </c>
      <c r="F396" s="20" t="str">
        <f>IFERROR(VLOOKUP(C396,'10. Свод Перечней'!C:H,4,0),"")</f>
        <v>КГ</v>
      </c>
      <c r="G396" s="9" t="str">
        <f>IFERROR(VLOOKUP(C396,'10.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96" s="20" t="str">
        <f>IF(LEN(IFERROR(VLOOKUP(C396,'10. Свод Перечней'!C:H,6,0),""))&gt;1,IFERROR(VLOOKUP(C396,'10. Свод Перечней'!C:H,6,0),""),"")</f>
        <v>10.51.52.110-00000004</v>
      </c>
    </row>
    <row r="397" spans="1:8" ht="99.95" customHeight="1">
      <c r="A397" s="20">
        <f>IF(LEN(C397)&gt;0,MAX($A$6:A396)+1,"")</f>
        <v>391</v>
      </c>
      <c r="B397" s="10" t="str">
        <f>IFERROR(INDEX('10. Свод Перечней'!B:C,MATCH(C397,'10. Свод Перечней'!C:C,0),1),"")</f>
        <v>Нектарины свежие</v>
      </c>
      <c r="C397" s="20" t="str">
        <f t="array" ref="C397">IFERROR(INDEX('10. Свод Перечней'!$C$4:$C$529,SMALL(IF("ЗД"='10. Свод Перечней'!$I$4:$Q$529,ROW('10. Свод Перечней'!$C$4:$C$529)-3,""),ROW()-6)),"")</f>
        <v>Нектарины тип 1</v>
      </c>
      <c r="D397" s="20" t="str">
        <f>IFERROR(VLOOKUP(C397,'10. Свод Перечней'!C:H,2,0),"")</f>
        <v>01.24.26.000</v>
      </c>
      <c r="E397" s="20" t="str">
        <f>IFERROR(VLOOKUP(C397,'10. Свод Перечней'!C:H,3,0),"")</f>
        <v>001</v>
      </c>
      <c r="F397" s="20" t="str">
        <f>IFERROR(VLOOKUP(C397,'10. Свод Перечней'!C:H,4,0),"")</f>
        <v>КГ</v>
      </c>
      <c r="G397" s="9" t="str">
        <f>IFERROR(VLOOKUP(C397,'10.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97" s="20" t="str">
        <f>IF(LEN(IFERROR(VLOOKUP(C397,'10. Свод Перечней'!C:H,6,0),""))&gt;1,IFERROR(VLOOKUP(C397,'10. Свод Перечней'!C:H,6,0),""),"")</f>
        <v>01.24.26.000-00000003</v>
      </c>
    </row>
    <row r="398" spans="1:8" ht="99.95" customHeight="1">
      <c r="A398" s="20">
        <f>IF(LEN(C398)&gt;0,MAX($A$6:A397)+1,"")</f>
        <v>392</v>
      </c>
      <c r="B398" s="10" t="str">
        <f>IFERROR(INDEX('10. Свод Перечней'!B:C,MATCH(C398,'10. Свод Перечней'!C:C,0),1),"")</f>
        <v>Нектарины свежие</v>
      </c>
      <c r="C398" s="20" t="str">
        <f t="array" ref="C398">IFERROR(INDEX('10. Свод Перечней'!$C$4:$C$529,SMALL(IF("ЗД"='10. Свод Перечней'!$I$4:$Q$529,ROW('10. Свод Перечней'!$C$4:$C$529)-3,""),ROW()-6)),"")</f>
        <v>Нектарины тип 2</v>
      </c>
      <c r="D398" s="20" t="str">
        <f>IFERROR(VLOOKUP(C398,'10. Свод Перечней'!C:H,2,0),"")</f>
        <v>01.24.26.000</v>
      </c>
      <c r="E398" s="20" t="str">
        <f>IFERROR(VLOOKUP(C398,'10. Свод Перечней'!C:H,3,0),"")</f>
        <v>002</v>
      </c>
      <c r="F398" s="20" t="str">
        <f>IFERROR(VLOOKUP(C398,'10. Свод Перечней'!C:H,4,0),"")</f>
        <v>КГ</v>
      </c>
      <c r="G398" s="9" t="str">
        <f>IFERROR(VLOOKUP(C398,'10.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98" s="20" t="str">
        <f>IF(LEN(IFERROR(VLOOKUP(C398,'10. Свод Перечней'!C:H,6,0),""))&gt;1,IFERROR(VLOOKUP(C398,'10. Свод Перечней'!C:H,6,0),""),"")</f>
        <v>01.24.26.000-00000002</v>
      </c>
    </row>
    <row r="399" spans="1:8" ht="99.95" customHeight="1">
      <c r="A399" s="20">
        <f>IF(LEN(C399)&gt;0,MAX($A$6:A398)+1,"")</f>
        <v>393</v>
      </c>
      <c r="B399" s="10" t="str">
        <f>IFERROR(INDEX('10. Свод Перечней'!B:C,MATCH(C399,'10. Свод Перечней'!C:C,0),1),"")</f>
        <v>Творог для детского питания 4,0%, 5,0%, 9,0%, 10% жирности (в индивидуальной вакуумной упаковке)</v>
      </c>
      <c r="C399" s="20" t="str">
        <f t="array" ref="C399">IFERROR(INDEX('10. Свод Перечней'!$C$4:$C$529,SMALL(IF("ЗД"='10. Свод Перечней'!$I$4:$Q$529,ROW('10. Свод Перечней'!$C$4:$C$529)-3,""),ROW()-6)),"")</f>
        <v>Творог для детского питания тип 3</v>
      </c>
      <c r="D399" s="20" t="str">
        <f>IFERROR(VLOOKUP(C399,'10. Свод Перечней'!C:H,2,0),"")</f>
        <v>10.86.10.144</v>
      </c>
      <c r="E399" s="20" t="str">
        <f>IFERROR(VLOOKUP(C399,'10. Свод Перечней'!C:H,3,0),"")</f>
        <v>001</v>
      </c>
      <c r="F399" s="20" t="str">
        <f>IFERROR(VLOOKUP(C399,'10. Свод Перечней'!C:H,4,0),"")</f>
        <v>КГ</v>
      </c>
      <c r="G399" s="9" t="str">
        <f>IFERROR(VLOOKUP(C399,'10.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99" s="20" t="str">
        <f>IF(LEN(IFERROR(VLOOKUP(C399,'10. Свод Перечней'!C:H,6,0),""))&gt;1,IFERROR(VLOOKUP(C399,'10. Свод Перечней'!C:H,6,0),""),"")</f>
        <v>10.86.10.100-00000018</v>
      </c>
    </row>
    <row r="400" spans="1:8" ht="99.95" customHeight="1">
      <c r="A400" s="20">
        <f>IF(LEN(C400)&gt;0,MAX($A$6:A399)+1,"")</f>
        <v>394</v>
      </c>
      <c r="B400" s="10" t="str">
        <f>IFERROR(INDEX('10. Свод Перечней'!B:C,MATCH(C400,'10.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00" s="20" t="str">
        <f t="array" ref="C400">IFERROR(INDEX('10. Свод Перечней'!$C$4:$C$529,SMALL(IF("ЗД"='10. Свод Перечней'!$I$4:$Q$529,ROW('10. Свод Перечней'!$C$4:$C$529)-3,""),ROW()-6)),"")</f>
        <v>Творог для детского питания тип 4</v>
      </c>
      <c r="D400" s="20" t="str">
        <f>IFERROR(VLOOKUP(C400,'10. Свод Перечней'!C:H,2,0),"")</f>
        <v>10.86.10.144</v>
      </c>
      <c r="E400" s="20" t="str">
        <f>IFERROR(VLOOKUP(C400,'10. Свод Перечней'!C:H,3,0),"")</f>
        <v>002</v>
      </c>
      <c r="F400" s="20" t="str">
        <f>IFERROR(VLOOKUP(C400,'10. Свод Перечней'!C:H,4,0),"")</f>
        <v>КГ</v>
      </c>
      <c r="G400" s="9" t="str">
        <f>IFERROR(VLOOKUP(C400,'10.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00" s="20" t="str">
        <f>IF(LEN(IFERROR(VLOOKUP(C400,'10. Свод Перечней'!C:H,6,0),""))&gt;1,IFERROR(VLOOKUP(C400,'10. Свод Перечней'!C:H,6,0),""),"")</f>
        <v>10.86.10.100-00000018</v>
      </c>
    </row>
    <row r="401" spans="1:8" ht="99.95" customHeight="1">
      <c r="A401" s="20">
        <f>IF(LEN(C401)&gt;0,MAX($A$6:A400)+1,"")</f>
        <v>395</v>
      </c>
      <c r="B401" s="10" t="str">
        <f>IFERROR(INDEX('10. Свод Перечней'!B:C,MATCH(C401,'10. Свод Перечней'!C:C,0),1),"")</f>
        <v>Биотворог для детского питания 2,5%-10,0% жирности (в индивидуальной вакуумной упаковке)</v>
      </c>
      <c r="C401" s="20" t="str">
        <f t="array" ref="C401">IFERROR(INDEX('10. Свод Перечней'!$C$4:$C$529,SMALL(IF("ЗД"='10. Свод Перечней'!$I$4:$Q$529,ROW('10. Свод Перечней'!$C$4:$C$529)-3,""),ROW()-6)),"")</f>
        <v>Биотворог для детского питания тип 1</v>
      </c>
      <c r="D401" s="20" t="str">
        <f>IFERROR(VLOOKUP(C401,'10. Свод Перечней'!C:H,2,0),"")</f>
        <v>10.86.10.126</v>
      </c>
      <c r="E401" s="20" t="str">
        <f>IFERROR(VLOOKUP(C401,'10. Свод Перечней'!C:H,3,0),"")</f>
        <v>003</v>
      </c>
      <c r="F401" s="20" t="str">
        <f>IFERROR(VLOOKUP(C401,'10. Свод Перечней'!C:H,4,0),"")</f>
        <v>КГ</v>
      </c>
      <c r="G401" s="9" t="str">
        <f>IFERROR(VLOOKUP(C401,'10.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01" s="20" t="str">
        <f>IF(LEN(IFERROR(VLOOKUP(C401,'10. Свод Перечней'!C:H,6,0),""))&gt;1,IFERROR(VLOOKUP(C401,'10. Свод Перечней'!C:H,6,0),""),"")</f>
        <v/>
      </c>
    </row>
    <row r="402" spans="1:8" ht="99.95" customHeight="1">
      <c r="A402" s="20">
        <f>IF(LEN(C402)&gt;0,MAX($A$6:A401)+1,"")</f>
        <v>396</v>
      </c>
      <c r="B402" s="10" t="str">
        <f>IFERROR(INDEX('10. Свод Перечней'!B:C,MATCH(C402,'10. Свод Перечней'!C:C,0),1),"")</f>
        <v>Биотворог для детского питания 2,5%-10,0% жирности (в индивидуальной вакуумной упаковке)</v>
      </c>
      <c r="C402" s="20" t="str">
        <f t="array" ref="C402">IFERROR(INDEX('10. Свод Перечней'!$C$4:$C$529,SMALL(IF("ЗД"='10. Свод Перечней'!$I$4:$Q$529,ROW('10. Свод Перечней'!$C$4:$C$529)-3,""),ROW()-6)),"")</f>
        <v>Биотворог для детского питания тип 2</v>
      </c>
      <c r="D402" s="20" t="str">
        <f>IFERROR(VLOOKUP(C402,'10. Свод Перечней'!C:H,2,0),"")</f>
        <v>10.86.10.144</v>
      </c>
      <c r="E402" s="20" t="str">
        <f>IFERROR(VLOOKUP(C402,'10. Свод Перечней'!C:H,3,0),"")</f>
        <v>003</v>
      </c>
      <c r="F402" s="20" t="str">
        <f>IFERROR(VLOOKUP(C402,'10. Свод Перечней'!C:H,4,0),"")</f>
        <v>КГ</v>
      </c>
      <c r="G402" s="9" t="str">
        <f>IFERROR(VLOOKUP(C402,'10.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>
        <f>IF(LEN(C403)&gt;0,MAX($A$6:A402)+1,"")</f>
        <v>397</v>
      </c>
      <c r="B403" s="10" t="str">
        <f>IFERROR(INDEX('10. Свод Перечней'!B:C,MATCH(C403,'10. Свод Перечней'!C:C,0),1),"")</f>
        <v>Морская капуста</v>
      </c>
      <c r="C403" s="20" t="str">
        <f t="array" ref="C403">IFERROR(INDEX('10. Свод Перечней'!$C$4:$C$529,SMALL(IF("ЗД"='10. Свод Перечней'!$I$4:$Q$529,ROW('10. Свод Перечней'!$C$4:$C$529)-3,""),ROW()-6)),"")</f>
        <v>Капуста морская тип 2</v>
      </c>
      <c r="D403" s="20" t="str">
        <f>IFERROR(VLOOKUP(C403,'10. Свод Перечней'!C:H,2,0),"")</f>
        <v>03.11.63.120</v>
      </c>
      <c r="E403" s="20" t="str">
        <f>IFERROR(VLOOKUP(C403,'10. Свод Перечней'!C:H,3,0),"")</f>
        <v>002</v>
      </c>
      <c r="F403" s="20" t="str">
        <f>IFERROR(VLOOKUP(C403,'10. Свод Перечней'!C:H,4,0),"")</f>
        <v>КГ</v>
      </c>
      <c r="G403" s="9" t="str">
        <f>IFERROR(VLOOKUP(C403,'10.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03" s="20" t="str">
        <f>IF(LEN(IFERROR(VLOOKUP(C403,'10. Свод Перечней'!C:H,6,0),""))&gt;1,IFERROR(VLOOKUP(C403,'10. Свод Перечней'!C:H,6,0),""),"")</f>
        <v/>
      </c>
    </row>
    <row r="404" spans="1:8" ht="99.95" customHeight="1">
      <c r="A404" s="20">
        <f>IF(LEN(C404)&gt;0,MAX($A$6:A403)+1,"")</f>
        <v>398</v>
      </c>
      <c r="B404" s="10" t="str">
        <f>IFERROR(INDEX('10. Свод Перечней'!B:C,MATCH(C404,'10. Свод Перечней'!C:C,0),1),"")</f>
        <v>Чай черный байховый</v>
      </c>
      <c r="C404" s="20" t="str">
        <f t="array" ref="C404">IFERROR(INDEX('10. Свод Перечней'!$C$4:$C$529,SMALL(IF("ЗД"='10. Свод Перечней'!$I$4:$Q$529,ROW('10. Свод Перечней'!$C$4:$C$529)-3,""),ROW()-6)),"")</f>
        <v>Чай черный (ферментированный) тип 4</v>
      </c>
      <c r="D404" s="20" t="str">
        <f>IFERROR(VLOOKUP(C404,'10. Свод Перечней'!C:H,2,0),"")</f>
        <v>10.83.13.120</v>
      </c>
      <c r="E404" s="20" t="str">
        <f>IFERROR(VLOOKUP(C404,'10. Свод Перечней'!C:H,3,0),"")</f>
        <v>006</v>
      </c>
      <c r="F404" s="20" t="str">
        <f>IFERROR(VLOOKUP(C404,'10. Свод Перечней'!C:H,4,0),"")</f>
        <v>КГ</v>
      </c>
      <c r="G404" s="9" t="str">
        <f>IFERROR(VLOOKUP(C404,'10.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4" s="20" t="str">
        <f>IF(LEN(IFERROR(VLOOKUP(C404,'10. Свод Перечней'!C:H,6,0),""))&gt;1,IFERROR(VLOOKUP(C404,'10. Свод Перечней'!C:H,6,0),""),"")</f>
        <v>10.83.13.120-00000003</v>
      </c>
    </row>
    <row r="405" spans="1:8" ht="99.95" customHeight="1">
      <c r="A405" s="20">
        <f>IF(LEN(C405)&gt;0,MAX($A$6:A404)+1,"")</f>
        <v>399</v>
      </c>
      <c r="B405" s="10" t="str">
        <f>IFERROR(INDEX('10. Свод Перечней'!B:C,MATCH(C405,'10. Свод Перечней'!C:C,0),1),"")</f>
        <v>Стевия (подсластитель)</v>
      </c>
      <c r="C405" s="20" t="str">
        <f t="array" ref="C405">IFERROR(INDEX('10. Свод Перечней'!$C$4:$C$529,SMALL(IF("ЗД"='10. Свод Перечней'!$I$4:$Q$529,ROW('10. Свод Перечней'!$C$4:$C$529)-3,""),ROW()-6)),"")</f>
        <v>Подсластитель тип 1</v>
      </c>
      <c r="D405" s="20" t="str">
        <f>IFERROR(VLOOKUP(C405,'10. Свод Перечней'!C:H,2,0),"")</f>
        <v>10.86.10.910</v>
      </c>
      <c r="E405" s="20" t="str">
        <f>IFERROR(VLOOKUP(C405,'10. Свод Перечней'!C:H,3,0),"")</f>
        <v>002</v>
      </c>
      <c r="F405" s="20" t="str">
        <f>IFERROR(VLOOKUP(C405,'10. Свод Перечней'!C:H,4,0),"")</f>
        <v>КГ</v>
      </c>
      <c r="G405" s="9" t="str">
        <f>IFERROR(VLOOKUP(C405,'10.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05" s="20" t="str">
        <f>IF(LEN(IFERROR(VLOOKUP(C405,'10. Свод Перечней'!C:H,6,0),""))&gt;1,IFERROR(VLOOKUP(C405,'10. Свод Перечней'!C:H,6,0),""),"")</f>
        <v/>
      </c>
    </row>
    <row r="406" spans="1:8" ht="99.95" customHeight="1">
      <c r="A406" s="20">
        <f>IF(LEN(C406)&gt;0,MAX($A$6:A405)+1,"")</f>
        <v>400</v>
      </c>
      <c r="B406" s="10" t="str">
        <f>IFERROR(INDEX('10. Свод Перечней'!B:C,MATCH(C406,'10. Свод Перечней'!C:C,0),1),"")</f>
        <v>Стевия (подсластитель)</v>
      </c>
      <c r="C406" s="20" t="str">
        <f t="array" ref="C406">IFERROR(INDEX('10. Свод Перечней'!$C$4:$C$529,SMALL(IF("ЗД"='10. Свод Перечней'!$I$4:$Q$529,ROW('10. Свод Перечней'!$C$4:$C$529)-3,""),ROW()-6)),"")</f>
        <v>Подсластитель тип 2</v>
      </c>
      <c r="D406" s="20" t="str">
        <f>IFERROR(VLOOKUP(C406,'10. Свод Перечней'!C:H,2,0),"")</f>
        <v>10.86.10.910</v>
      </c>
      <c r="E406" s="20" t="str">
        <f>IFERROR(VLOOKUP(C406,'10. Свод Перечней'!C:H,3,0),"")</f>
        <v>003</v>
      </c>
      <c r="F406" s="20" t="str">
        <f>IFERROR(VLOOKUP(C406,'10. Свод Перечней'!C:H,4,0),"")</f>
        <v>КГ</v>
      </c>
      <c r="G406" s="9" t="str">
        <f>IFERROR(VLOOKUP(C406,'10.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06" s="20" t="str">
        <f>IF(LEN(IFERROR(VLOOKUP(C406,'10. Свод Перечней'!C:H,6,0),""))&gt;1,IFERROR(VLOOKUP(C406,'10. Свод Перечней'!C:H,6,0),""),"")</f>
        <v/>
      </c>
    </row>
    <row r="407" spans="1:8" ht="99.95" customHeight="1">
      <c r="A407" s="20">
        <f>IF(LEN(C407)&gt;0,MAX($A$6:A406)+1,"")</f>
        <v>401</v>
      </c>
      <c r="B407" s="10" t="str">
        <f>IFERROR(INDEX('10. Свод Перечней'!B:C,MATCH(C407,'10. Свод Перечней'!C:C,0),1),"")</f>
        <v>Базилик свежий (зелень)</v>
      </c>
      <c r="C407" s="20" t="str">
        <f t="array" ref="C407">IFERROR(INDEX('10. Свод Перечней'!$C$4:$C$529,SMALL(IF("ЗД"='10. Свод Перечней'!$I$4:$Q$529,ROW('10. Свод Перечней'!$C$4:$C$529)-3,""),ROW()-6)),"")</f>
        <v>Базилик свежий тип 1</v>
      </c>
      <c r="D407" s="20" t="str">
        <f>IFERROR(VLOOKUP(C407,'10. Свод Перечней'!C:H,2,0),"")</f>
        <v>01.13.19.000</v>
      </c>
      <c r="E407" s="20" t="str">
        <f>IFERROR(VLOOKUP(C407,'10. Свод Перечней'!C:H,3,0),"")</f>
        <v>006</v>
      </c>
      <c r="F407" s="20" t="str">
        <f>IFERROR(VLOOKUP(C407,'10. Свод Перечней'!C:H,4,0),"")</f>
        <v>КГ</v>
      </c>
      <c r="G407" s="9" t="str">
        <f>IFERROR(VLOOKUP(C407,'10.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407" s="20" t="str">
        <f>IF(LEN(IFERROR(VLOOKUP(C407,'10. Свод Перечней'!C:H,6,0),""))&gt;1,IFERROR(VLOOKUP(C407,'10. Свод Перечней'!C:H,6,0),""),"")</f>
        <v>01.13.19.000-00000001</v>
      </c>
    </row>
    <row r="408" spans="1:8" ht="99.95" customHeight="1">
      <c r="A408" s="20">
        <f>IF(LEN(C408)&gt;0,MAX($A$6:A407)+1,"")</f>
        <v>402</v>
      </c>
      <c r="B408" s="10" t="str">
        <f>IFERROR(INDEX('10. Свод Перечней'!B:C,MATCH(C408,'10. Свод Перечней'!C:C,0),1),"")</f>
        <v>Кориандр свежий (кинза) (зелень)</v>
      </c>
      <c r="C408" s="20" t="str">
        <f t="array" ref="C408">IFERROR(INDEX('10. Свод Перечней'!$C$4:$C$529,SMALL(IF("ЗД"='10. Свод Перечней'!$I$4:$Q$529,ROW('10. Свод Перечней'!$C$4:$C$529)-3,""),ROW()-6)),"")</f>
        <v>Кориандр свежий (кинза) тип 1</v>
      </c>
      <c r="D408" s="20" t="str">
        <f>IFERROR(VLOOKUP(C408,'10. Свод Перечней'!C:H,2,0),"")</f>
        <v>01.13.19.000</v>
      </c>
      <c r="E408" s="20" t="str">
        <f>IFERROR(VLOOKUP(C408,'10. Свод Перечней'!C:H,3,0),"")</f>
        <v>007</v>
      </c>
      <c r="F408" s="20" t="str">
        <f>IFERROR(VLOOKUP(C408,'10. Свод Перечней'!C:H,4,0),"")</f>
        <v>КГ</v>
      </c>
      <c r="G408" s="9" t="str">
        <f>IFERROR(VLOOKUP(C408,'10.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408" s="20" t="str">
        <f>IF(LEN(IFERROR(VLOOKUP(C408,'10. Свод Перечней'!C:H,6,0),""))&gt;1,IFERROR(VLOOKUP(C408,'10. Свод Перечней'!C:H,6,0),""),"")</f>
        <v/>
      </c>
    </row>
    <row r="409" spans="1:8" ht="99.95" customHeight="1">
      <c r="A409" s="20">
        <f>IF(LEN(C409)&gt;0,MAX($A$6:A408)+1,"")</f>
        <v>403</v>
      </c>
      <c r="B409" s="10" t="str">
        <f>IFERROR(INDEX('10. Свод Перечней'!B:C,MATCH(C409,'10. Свод Перечней'!C:C,0),1),"")</f>
        <v>Хлебцы кукурузные безглютеновые</v>
      </c>
      <c r="C409" s="20" t="str">
        <f t="array" ref="C409">IFERROR(INDEX('10. Свод Перечней'!$C$4:$C$529,SMALL(IF("ЗД"='10. Свод Перечней'!$I$4:$Q$529,ROW('10. Свод Перечней'!$C$4:$C$529)-3,""),ROW()-6)),"")</f>
        <v>Хлебцы кукурузные безглютеновые тип 2</v>
      </c>
      <c r="D409" s="20" t="str">
        <f>IFERROR(VLOOKUP(C409,'10. Свод Перечней'!C:H,2,0),"")</f>
        <v>10.72.11.130</v>
      </c>
      <c r="E409" s="20" t="str">
        <f>IFERROR(VLOOKUP(C409,'10. Свод Перечней'!C:H,3,0),"")</f>
        <v>002</v>
      </c>
      <c r="F409" s="20" t="str">
        <f>IFERROR(VLOOKUP(C409,'10. Свод Перечней'!C:H,4,0),"")</f>
        <v>КГ</v>
      </c>
      <c r="G409" s="9" t="str">
        <f>IFERROR(VLOOKUP(C409,'10.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09" s="20" t="str">
        <f>IF(LEN(IFERROR(VLOOKUP(C409,'10. Свод Перечней'!C:H,6,0),""))&gt;1,IFERROR(VLOOKUP(C409,'10. Свод Перечней'!C:H,6,0),""),"")</f>
        <v>10.72.11.130-00000008</v>
      </c>
    </row>
    <row r="410" spans="1:8" ht="99.95" customHeight="1">
      <c r="A410" s="20">
        <f>IF(LEN(C410)&gt;0,MAX($A$6:A409)+1,"")</f>
        <v>404</v>
      </c>
      <c r="B410" s="10" t="str">
        <f>IFERROR(INDEX('10. Свод Перечней'!B:C,MATCH(C410,'10. Свод Перечней'!C:C,0),1),"")</f>
        <v>Хлебцы рисовые безглютеновые</v>
      </c>
      <c r="C410" s="20" t="str">
        <f t="array" ref="C410">IFERROR(INDEX('10. Свод Перечней'!$C$4:$C$529,SMALL(IF("ЗД"='10. Свод Перечней'!$I$4:$Q$529,ROW('10. Свод Перечней'!$C$4:$C$529)-3,""),ROW()-6)),"")</f>
        <v>Хлебцы рисовые безглютеновые тип 3</v>
      </c>
      <c r="D410" s="20" t="str">
        <f>IFERROR(VLOOKUP(C410,'10. Свод Перечней'!C:H,2,0),"")</f>
        <v>10.72.11.130</v>
      </c>
      <c r="E410" s="20" t="str">
        <f>IFERROR(VLOOKUP(C410,'10. Свод Перечней'!C:H,3,0),"")</f>
        <v>003</v>
      </c>
      <c r="F410" s="20" t="str">
        <f>IFERROR(VLOOKUP(C410,'10. Свод Перечней'!C:H,4,0),"")</f>
        <v>КГ</v>
      </c>
      <c r="G410" s="9" t="str">
        <f>IFERROR(VLOOKUP(C410,'10.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10" s="20" t="str">
        <f>IF(LEN(IFERROR(VLOOKUP(C410,'10. Свод Перечней'!C:H,6,0),""))&gt;1,IFERROR(VLOOKUP(C410,'10. Свод Перечней'!C:H,6,0),""),"")</f>
        <v>10.72.11.130-00000002</v>
      </c>
    </row>
    <row r="411" spans="1:8" ht="99.95" customHeight="1">
      <c r="A411" s="20">
        <f>IF(LEN(C411)&gt;0,MAX($A$6:A410)+1,"")</f>
        <v>405</v>
      </c>
      <c r="B411" s="10" t="str">
        <f>IFERROR(INDEX('10. Свод Перечней'!B:C,MATCH(C411,'10. Свод Перечней'!C:C,0),1),"")</f>
        <v>Хлебцы рисово-кукурузные безглютеновые</v>
      </c>
      <c r="C411" s="20" t="str">
        <f t="array" ref="C411">IFERROR(INDEX('10. Свод Перечней'!$C$4:$C$529,SMALL(IF("ЗД"='10. Свод Перечней'!$I$4:$Q$529,ROW('10. Свод Перечней'!$C$4:$C$529)-3,""),ROW()-6)),"")</f>
        <v>Хлебцы рисово-кукурузные безглютеновые тип 4</v>
      </c>
      <c r="D411" s="20" t="str">
        <f>IFERROR(VLOOKUP(C411,'10. Свод Перечней'!C:H,2,0),"")</f>
        <v>10.72.11.130</v>
      </c>
      <c r="E411" s="20" t="str">
        <f>IFERROR(VLOOKUP(C411,'10. Свод Перечней'!C:H,3,0),"")</f>
        <v>004</v>
      </c>
      <c r="F411" s="20" t="str">
        <f>IFERROR(VLOOKUP(C411,'10. Свод Перечней'!C:H,4,0),"")</f>
        <v>КГ</v>
      </c>
      <c r="G411" s="9" t="str">
        <f>IFERROR(VLOOKUP(C411,'10.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11" s="20" t="str">
        <f>IF(LEN(IFERROR(VLOOKUP(C411,'10. Свод Перечней'!C:H,6,0),""))&gt;1,IFERROR(VLOOKUP(C411,'10. Свод Перечней'!C:H,6,0),""),"")</f>
        <v/>
      </c>
    </row>
    <row r="412" spans="1:8" ht="99.95" customHeight="1">
      <c r="A412" s="20">
        <f>IF(LEN(C412)&gt;0,MAX($A$6:A411)+1,"")</f>
        <v>406</v>
      </c>
      <c r="B412" s="10" t="str">
        <f>IFERROR(INDEX('10. Свод Перечней'!B:C,MATCH(C412,'10. Свод Перечней'!C:C,0),1),"")</f>
        <v>Хлебцы гречнево-рисовые безглютеновые</v>
      </c>
      <c r="C412" s="20" t="str">
        <f t="array" ref="C412">IFERROR(INDEX('10. Свод Перечней'!$C$4:$C$529,SMALL(IF("ЗД"='10. Свод Перечней'!$I$4:$Q$529,ROW('10. Свод Перечней'!$C$4:$C$529)-3,""),ROW()-6)),"")</f>
        <v>Хлебцы гречнево-рисовые безглютеновые тип 5</v>
      </c>
      <c r="D412" s="20" t="str">
        <f>IFERROR(VLOOKUP(C412,'10. Свод Перечней'!C:H,2,0),"")</f>
        <v>10.72.11.130</v>
      </c>
      <c r="E412" s="20" t="str">
        <f>IFERROR(VLOOKUP(C412,'10. Свод Перечней'!C:H,3,0),"")</f>
        <v>005</v>
      </c>
      <c r="F412" s="20" t="str">
        <f>IFERROR(VLOOKUP(C412,'10. Свод Перечней'!C:H,4,0),"")</f>
        <v>КГ</v>
      </c>
      <c r="G412" s="9" t="str">
        <f>IFERROR(VLOOKUP(C412,'10.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12" s="20" t="str">
        <f>IF(LEN(IFERROR(VLOOKUP(C412,'10. Свод Перечней'!C:H,6,0),""))&gt;1,IFERROR(VLOOKUP(C412,'10. Свод Перечней'!C:H,6,0),""),"")</f>
        <v/>
      </c>
    </row>
    <row r="413" spans="1:8" ht="99.95" customHeight="1">
      <c r="A413" s="20">
        <f>IF(LEN(C413)&gt;0,MAX($A$6:A412)+1,"")</f>
        <v>407</v>
      </c>
      <c r="B413" s="10" t="str">
        <f>IFERROR(INDEX('10. Свод Перечней'!B:C,MATCH(C413,'10. Свод Перечней'!C:C,0),1),"")</f>
        <v>Мука рисовая ц/з без глютена</v>
      </c>
      <c r="C413" s="20" t="str">
        <f t="array" ref="C413">IFERROR(INDEX('10. Свод Перечней'!$C$4:$C$529,SMALL(IF("ЗД"='10. Свод Перечней'!$I$4:$Q$529,ROW('10. Свод Перечней'!$C$4:$C$529)-3,""),ROW()-6)),"")</f>
        <v>Мука рисовая ц/з без глютена тип 2</v>
      </c>
      <c r="D413" s="20" t="str">
        <f>IFERROR(VLOOKUP(C413,'10. Свод Перечней'!C:H,2,0),"")</f>
        <v>10.61.22.130</v>
      </c>
      <c r="E413" s="20" t="str">
        <f>IFERROR(VLOOKUP(C413,'10. Свод Перечней'!C:H,3,0),"")</f>
        <v>002</v>
      </c>
      <c r="F413" s="20" t="str">
        <f>IFERROR(VLOOKUP(C413,'10. Свод Перечней'!C:H,4,0),"")</f>
        <v>КГ</v>
      </c>
      <c r="G413" s="9" t="str">
        <f>IFERROR(VLOOKUP(C413,'10.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20" t="str">
        <f>IF(LEN(IFERROR(VLOOKUP(C413,'10. Свод Перечней'!C:H,6,0),""))&gt;1,IFERROR(VLOOKUP(C413,'10. Свод Перечней'!C:H,6,0),""),"")</f>
        <v/>
      </c>
    </row>
    <row r="414" spans="1:8" ht="99.95" customHeight="1">
      <c r="A414" s="20">
        <f>IF(LEN(C414)&gt;0,MAX($A$6:A413)+1,"")</f>
        <v>408</v>
      </c>
      <c r="B414" s="10" t="str">
        <f>IFERROR(INDEX('10. Свод Перечней'!B:C,MATCH(C414,'10. Свод Перечней'!C:C,0),1),"")</f>
        <v>Йогурт 2,5 % жирности без сахара в ассортименте</v>
      </c>
      <c r="C414" s="20" t="str">
        <f t="array" ref="C414">IFERROR(INDEX('10. Свод Перечней'!$C$4:$C$529,SMALL(IF("ЗД"='10. Свод Перечней'!$I$4:$Q$529,ROW('10. Свод Перечней'!$C$4:$C$529)-3,""),ROW()-6)),"")</f>
        <v>Йогурт тип 11</v>
      </c>
      <c r="D414" s="20" t="str">
        <f>IFERROR(VLOOKUP(C414,'10. Свод Перечней'!C:H,2,0),"")</f>
        <v>10.51.52.112</v>
      </c>
      <c r="E414" s="20" t="str">
        <f>IFERROR(VLOOKUP(C414,'10. Свод Перечней'!C:H,3,0),"")</f>
        <v>005</v>
      </c>
      <c r="F414" s="20" t="str">
        <f>IFERROR(VLOOKUP(C414,'10. Свод Перечней'!C:H,4,0),"")</f>
        <v>КГ</v>
      </c>
      <c r="G414" s="9" t="str">
        <f>IFERROR(VLOOKUP(C414,'10.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414" s="20" t="str">
        <f>IF(LEN(IFERROR(VLOOKUP(C414,'10. Свод Перечней'!C:H,6,0),""))&gt;1,IFERROR(VLOOKUP(C414,'10. Свод Перечней'!C:H,6,0),""),"")</f>
        <v>10.51.52.110-00000004</v>
      </c>
    </row>
    <row r="415" spans="1:8" ht="99.95" customHeight="1">
      <c r="A415" s="20">
        <f>IF(LEN(C415)&gt;0,MAX($A$6:A414)+1,"")</f>
        <v>409</v>
      </c>
      <c r="B415" s="10" t="str">
        <f>IFERROR(INDEX('10. Свод Перечней'!B:C,MATCH(C415,'10. Свод Перечней'!C:C,0),1),"")</f>
        <v>Печенье без сахара в ассортименте</v>
      </c>
      <c r="C415" s="20" t="str">
        <f t="array" ref="C415">IFERROR(INDEX('10. Свод Перечней'!$C$4:$C$529,SMALL(IF("ЗД"='10. Свод Перечней'!$I$4:$Q$529,ROW('10. Свод Перечней'!$C$4:$C$529)-3,""),ROW()-6)),"")</f>
        <v>Печенье без сахара тип 2</v>
      </c>
      <c r="D415" s="20" t="str">
        <f>IFERROR(VLOOKUP(C415,'10. Свод Перечней'!C:H,2,0),"")</f>
        <v>10.72.12.120</v>
      </c>
      <c r="E415" s="20" t="str">
        <f>IFERROR(VLOOKUP(C415,'10. Свод Перечней'!C:H,3,0),"")</f>
        <v>012</v>
      </c>
      <c r="F415" s="20" t="str">
        <f>IFERROR(VLOOKUP(C415,'10. Свод Перечней'!C:H,4,0),"")</f>
        <v>КГ</v>
      </c>
      <c r="G415" s="9" t="str">
        <f>IFERROR(VLOOKUP(C415,'10.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5" s="20" t="str">
        <f>IF(LEN(IFERROR(VLOOKUP(C415,'10. Свод Перечней'!C:H,6,0),""))&gt;1,IFERROR(VLOOKUP(C415,'10. Свод Перечней'!C:H,6,0),""),"")</f>
        <v/>
      </c>
    </row>
    <row r="416" spans="1:8" ht="99.95" customHeight="1">
      <c r="A416" s="20">
        <f>IF(LEN(C416)&gt;0,MAX($A$6:A415)+1,"")</f>
        <v>410</v>
      </c>
      <c r="B416" s="10" t="str">
        <f>IFERROR(INDEX('10. Свод Перечней'!B:C,MATCH(C416,'10. Свод Перечней'!C:C,0),1),"")</f>
        <v>Печенье без сахара в ассортименте</v>
      </c>
      <c r="C416" s="20" t="str">
        <f t="array" ref="C416">IFERROR(INDEX('10. Свод Перечней'!$C$4:$C$529,SMALL(IF("ЗД"='10. Свод Перечней'!$I$4:$Q$529,ROW('10. Свод Перечней'!$C$4:$C$529)-3,""),ROW()-6)),"")</f>
        <v>Печенье без сахара тип 3</v>
      </c>
      <c r="D416" s="20" t="str">
        <f>IFERROR(VLOOKUP(C416,'10. Свод Перечней'!C:H,2,0),"")</f>
        <v>10.72.12.120</v>
      </c>
      <c r="E416" s="20" t="str">
        <f>IFERROR(VLOOKUP(C416,'10. Свод Перечней'!C:H,3,0),"")</f>
        <v>013</v>
      </c>
      <c r="F416" s="20" t="str">
        <f>IFERROR(VLOOKUP(C416,'10. Свод Перечней'!C:H,4,0),"")</f>
        <v>КГ</v>
      </c>
      <c r="G416" s="9" t="str">
        <f>IFERROR(VLOOKUP(C416,'10.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6" s="20" t="str">
        <f>IF(LEN(IFERROR(VLOOKUP(C416,'10. Свод Перечней'!C:H,6,0),""))&gt;1,IFERROR(VLOOKUP(C416,'10. Свод Перечней'!C:H,6,0),""),"")</f>
        <v/>
      </c>
    </row>
    <row r="417" spans="1:8" ht="99.95" customHeight="1">
      <c r="A417" s="20">
        <f>IF(LEN(C417)&gt;0,MAX($A$6:A416)+1,"")</f>
        <v>411</v>
      </c>
      <c r="B417" s="10" t="str">
        <f>IFERROR(INDEX('10. Свод Перечней'!B:C,MATCH(C417,'10. Свод Перечней'!C:C,0),1),"")</f>
        <v xml:space="preserve">Джем стерилизованный без сахара в ассортименте </v>
      </c>
      <c r="C417" s="20" t="str">
        <f t="array" ref="C417">IFERROR(INDEX('10. Свод Перечней'!$C$4:$C$529,SMALL(IF("ЗД"='10. Свод Перечней'!$I$4:$Q$529,ROW('10. Свод Перечней'!$C$4:$C$529)-3,""),ROW()-6)),"")</f>
        <v>Джем без сахара тип 2</v>
      </c>
      <c r="D417" s="20" t="str">
        <f>IFERROR(VLOOKUP(C417,'10. Свод Перечней'!C:H,2,0),"")</f>
        <v>10.39.22.110</v>
      </c>
      <c r="E417" s="20" t="str">
        <f>IFERROR(VLOOKUP(C417,'10. Свод Перечней'!C:H,3,0),"")</f>
        <v>003</v>
      </c>
      <c r="F417" s="20" t="str">
        <f>IFERROR(VLOOKUP(C417,'10. Свод Перечней'!C:H,4,0),"")</f>
        <v>КГ</v>
      </c>
      <c r="G417" s="9" t="str">
        <f>IFERROR(VLOOKUP(C417,'10.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7" s="20" t="str">
        <f>IF(LEN(IFERROR(VLOOKUP(C417,'10. Свод Перечней'!C:H,6,0),""))&gt;1,IFERROR(VLOOKUP(C417,'10. Свод Перечней'!C:H,6,0),""),"")</f>
        <v>10.39.22.110-00000004</v>
      </c>
    </row>
    <row r="418" spans="1:8" ht="99.95" customHeight="1">
      <c r="A418" s="20" t="str">
        <f>IF(LEN(C418)&gt;0,MAX($A$6:A417)+1,"")</f>
        <v/>
      </c>
      <c r="B418" s="10" t="str">
        <f>IFERROR(INDEX('10. Свод Перечней'!B:C,MATCH(C418,'10. Свод Перечней'!C:C,0),1),"")</f>
        <v/>
      </c>
      <c r="C418" s="20" t="str">
        <f t="array" ref="C418">IFERROR(INDEX('10. Свод Перечней'!$C$4:$C$529,SMALL(IF("ЗД"='10. Свод Перечней'!$I$4:$Q$529,ROW('10. Свод Перечней'!$C$4:$C$529)-3,""),ROW()-6)),"")</f>
        <v/>
      </c>
      <c r="D418" s="20" t="str">
        <f>IFERROR(VLOOKUP(C418,'10. Свод Перечней'!C:H,2,0),"")</f>
        <v/>
      </c>
      <c r="E418" s="20" t="str">
        <f>IFERROR(VLOOKUP(C418,'10. Свод Перечней'!C:H,3,0),"")</f>
        <v/>
      </c>
      <c r="F418" s="20" t="str">
        <f>IFERROR(VLOOKUP(C418,'10. Свод Перечней'!C:H,4,0),"")</f>
        <v/>
      </c>
      <c r="G418" s="9" t="str">
        <f>IFERROR(VLOOKUP(C418,'10. Свод Перечней'!C:H,5,0),"")</f>
        <v/>
      </c>
      <c r="H418" s="20" t="str">
        <f>IF(LEN(IFERROR(VLOOKUP(C418,'10. Свод Перечней'!C:H,6,0),""))&gt;1,IFERROR(VLOOKUP(C418,'10. Свод Перечней'!C:H,6,0),""),"")</f>
        <v/>
      </c>
    </row>
    <row r="419" spans="1:8" ht="99.95" customHeight="1">
      <c r="A419" s="20" t="str">
        <f>IF(LEN(C419)&gt;0,MAX($A$6:A418)+1,"")</f>
        <v/>
      </c>
      <c r="B419" s="10" t="str">
        <f>IFERROR(INDEX('10. Свод Перечней'!B:C,MATCH(C419,'10. Свод Перечней'!C:C,0),1),"")</f>
        <v/>
      </c>
      <c r="C419" s="20" t="str">
        <f t="array" ref="C419">IFERROR(INDEX('10. Свод Перечней'!$C$4:$C$529,SMALL(IF("ЗД"='10. Свод Перечней'!$I$4:$Q$529,ROW('10. Свод Перечней'!$C$4:$C$529)-3,""),ROW()-6)),"")</f>
        <v/>
      </c>
      <c r="D419" s="20" t="str">
        <f>IFERROR(VLOOKUP(C419,'10. Свод Перечней'!C:H,2,0),"")</f>
        <v/>
      </c>
      <c r="E419" s="20" t="str">
        <f>IFERROR(VLOOKUP(C419,'10. Свод Перечней'!C:H,3,0),"")</f>
        <v/>
      </c>
      <c r="F419" s="20" t="str">
        <f>IFERROR(VLOOKUP(C419,'10. Свод Перечней'!C:H,4,0),"")</f>
        <v/>
      </c>
      <c r="G419" s="9" t="str">
        <f>IFERROR(VLOOKUP(C419,'10. Свод Перечней'!C:H,5,0),"")</f>
        <v/>
      </c>
      <c r="H419" s="20" t="str">
        <f>IF(LEN(IFERROR(VLOOKUP(C419,'10. Свод Перечней'!C:H,6,0),""))&gt;1,IFERROR(VLOOKUP(C419,'10. Свод Перечней'!C:H,6,0),""),"")</f>
        <v/>
      </c>
    </row>
    <row r="420" spans="1:8" ht="99.95" customHeight="1">
      <c r="A420" s="20" t="str">
        <f>IF(LEN(C420)&gt;0,MAX($A$6:A419)+1,"")</f>
        <v/>
      </c>
      <c r="B420" s="10" t="str">
        <f>IFERROR(INDEX('10. Свод Перечней'!B:C,MATCH(C420,'10. Свод Перечней'!C:C,0),1),"")</f>
        <v/>
      </c>
      <c r="C420" s="20" t="str">
        <f t="array" ref="C420">IFERROR(INDEX('10. Свод Перечней'!$C$4:$C$529,SMALL(IF("ЗД"='10. Свод Перечней'!$I$4:$Q$529,ROW('10. Свод Перечней'!$C$4:$C$529)-3,""),ROW()-6)),"")</f>
        <v/>
      </c>
      <c r="D420" s="20" t="str">
        <f>IFERROR(VLOOKUP(C420,'10. Свод Перечней'!C:H,2,0),"")</f>
        <v/>
      </c>
      <c r="E420" s="20" t="str">
        <f>IFERROR(VLOOKUP(C420,'10. Свод Перечней'!C:H,3,0),"")</f>
        <v/>
      </c>
      <c r="F420" s="20" t="str">
        <f>IFERROR(VLOOKUP(C420,'10. Свод Перечней'!C:H,4,0),"")</f>
        <v/>
      </c>
      <c r="G420" s="9" t="str">
        <f>IFERROR(VLOOKUP(C420,'10. Свод Перечней'!C:H,5,0),"")</f>
        <v/>
      </c>
      <c r="H420" s="20" t="str">
        <f>IF(LEN(IFERROR(VLOOKUP(C420,'10. Свод Перечней'!C:H,6,0),""))&gt;1,IFERROR(VLOOKUP(C420,'10. Свод Перечней'!C:H,6,0),""),"")</f>
        <v/>
      </c>
    </row>
    <row r="421" spans="1:8" ht="99.95" customHeight="1">
      <c r="A421" s="20" t="str">
        <f>IF(LEN(C421)&gt;0,MAX($A$6:A420)+1,"")</f>
        <v/>
      </c>
      <c r="B421" s="10" t="str">
        <f>IFERROR(INDEX('10. Свод Перечней'!B:C,MATCH(C421,'10. Свод Перечней'!C:C,0),1),"")</f>
        <v/>
      </c>
      <c r="C421" s="20" t="str">
        <f t="array" ref="C421">IFERROR(INDEX('10. Свод Перечней'!$C$4:$C$529,SMALL(IF("ЗД"='10. Свод Перечней'!$I$4:$Q$529,ROW('10. Свод Перечней'!$C$4:$C$529)-3,""),ROW()-6)),"")</f>
        <v/>
      </c>
      <c r="D421" s="20" t="str">
        <f>IFERROR(VLOOKUP(C421,'10. Свод Перечней'!C:H,2,0),"")</f>
        <v/>
      </c>
      <c r="E421" s="20" t="str">
        <f>IFERROR(VLOOKUP(C421,'10. Свод Перечней'!C:H,3,0),"")</f>
        <v/>
      </c>
      <c r="F421" s="20" t="str">
        <f>IFERROR(VLOOKUP(C421,'10. Свод Перечней'!C:H,4,0),"")</f>
        <v/>
      </c>
      <c r="G421" s="9" t="str">
        <f>IFERROR(VLOOKUP(C421,'10. Свод Перечней'!C:H,5,0),"")</f>
        <v/>
      </c>
      <c r="H421" s="20" t="str">
        <f>IF(LEN(IFERROR(VLOOKUP(C421,'10. Свод Перечней'!C:H,6,0),""))&gt;1,IFERROR(VLOOKUP(C421,'10. Свод Перечней'!C:H,6,0),""),"")</f>
        <v/>
      </c>
    </row>
    <row r="422" spans="1:8" ht="99.95" customHeight="1">
      <c r="A422" s="20" t="str">
        <f>IF(LEN(C422)&gt;0,MAX($A$6:A421)+1,"")</f>
        <v/>
      </c>
      <c r="B422" s="10" t="str">
        <f>IFERROR(INDEX('10. Свод Перечней'!B:C,MATCH(C422,'10. Свод Перечней'!C:C,0),1),"")</f>
        <v/>
      </c>
      <c r="C422" s="20" t="str">
        <f t="array" ref="C422">IFERROR(INDEX('10. Свод Перечней'!$C$4:$C$529,SMALL(IF("ЗД"='10. Свод Перечней'!$I$4:$Q$529,ROW('10. Свод Перечней'!$C$4:$C$529)-3,""),ROW()-6)),"")</f>
        <v/>
      </c>
      <c r="D422" s="20" t="str">
        <f>IFERROR(VLOOKUP(C422,'10. Свод Перечней'!C:H,2,0),"")</f>
        <v/>
      </c>
      <c r="E422" s="20" t="str">
        <f>IFERROR(VLOOKUP(C422,'10. Свод Перечней'!C:H,3,0),"")</f>
        <v/>
      </c>
      <c r="F422" s="20" t="str">
        <f>IFERROR(VLOOKUP(C422,'10. Свод Перечней'!C:H,4,0),"")</f>
        <v/>
      </c>
      <c r="G422" s="9" t="str">
        <f>IFERROR(VLOOKUP(C422,'10. Свод Перечней'!C:H,5,0),"")</f>
        <v/>
      </c>
      <c r="H422" s="20" t="str">
        <f>IF(LEN(IFERROR(VLOOKUP(C422,'10. Свод Перечней'!C:H,6,0),""))&gt;1,IFERROR(VLOOKUP(C422,'10. Свод Перечней'!C:H,6,0),""),"")</f>
        <v/>
      </c>
    </row>
    <row r="423" spans="1:8" ht="99.95" customHeight="1">
      <c r="A423" s="20" t="str">
        <f>IF(LEN(C423)&gt;0,MAX($A$6:A422)+1,"")</f>
        <v/>
      </c>
      <c r="B423" s="10" t="str">
        <f>IFERROR(INDEX('10. Свод Перечней'!B:C,MATCH(C423,'10. Свод Перечней'!C:C,0),1),"")</f>
        <v/>
      </c>
      <c r="C423" s="20" t="str">
        <f t="array" ref="C423">IFERROR(INDEX('10. Свод Перечней'!$C$4:$C$529,SMALL(IF("ЗД"='10. Свод Перечней'!$I$4:$Q$529,ROW('10. Свод Перечней'!$C$4:$C$529)-3,""),ROW()-6)),"")</f>
        <v/>
      </c>
      <c r="D423" s="20" t="str">
        <f>IFERROR(VLOOKUP(C423,'10. Свод Перечней'!C:H,2,0),"")</f>
        <v/>
      </c>
      <c r="E423" s="20" t="str">
        <f>IFERROR(VLOOKUP(C423,'10. Свод Перечней'!C:H,3,0),"")</f>
        <v/>
      </c>
      <c r="F423" s="20" t="str">
        <f>IFERROR(VLOOKUP(C423,'10. Свод Перечней'!C:H,4,0),"")</f>
        <v/>
      </c>
      <c r="G423" s="9" t="str">
        <f>IFERROR(VLOOKUP(C423,'10. Свод Перечней'!C:H,5,0),"")</f>
        <v/>
      </c>
      <c r="H423" s="20" t="str">
        <f>IF(LEN(IFERROR(VLOOKUP(C423,'10. Свод Перечней'!C:H,6,0),""))&gt;1,IFERROR(VLOOKUP(C423,'10. Свод Перечней'!C:H,6,0),""),"")</f>
        <v/>
      </c>
    </row>
    <row r="424" spans="1:8" ht="99.95" customHeight="1">
      <c r="A424" s="20" t="str">
        <f>IF(LEN(C424)&gt;0,MAX($A$6:A423)+1,"")</f>
        <v/>
      </c>
      <c r="B424" s="10" t="str">
        <f>IFERROR(INDEX('10. Свод Перечней'!B:C,MATCH(C424,'10. Свод Перечней'!C:C,0),1),"")</f>
        <v/>
      </c>
      <c r="C424" s="20" t="str">
        <f t="array" ref="C424">IFERROR(INDEX('10. Свод Перечней'!$C$4:$C$529,SMALL(IF("ЗД"='10. Свод Перечней'!$I$4:$Q$529,ROW('10. Свод Перечней'!$C$4:$C$529)-3,""),ROW()-6)),"")</f>
        <v/>
      </c>
      <c r="D424" s="20" t="str">
        <f>IFERROR(VLOOKUP(C424,'10. Свод Перечней'!C:H,2,0),"")</f>
        <v/>
      </c>
      <c r="E424" s="20" t="str">
        <f>IFERROR(VLOOKUP(C424,'10. Свод Перечней'!C:H,3,0),"")</f>
        <v/>
      </c>
      <c r="F424" s="20" t="str">
        <f>IFERROR(VLOOKUP(C424,'10. Свод Перечней'!C:H,4,0),"")</f>
        <v/>
      </c>
      <c r="G424" s="9" t="str">
        <f>IFERROR(VLOOKUP(C424,'10. Свод Перечней'!C:H,5,0),"")</f>
        <v/>
      </c>
      <c r="H424" s="20" t="str">
        <f>IF(LEN(IFERROR(VLOOKUP(C424,'10. Свод Перечней'!C:H,6,0),""))&gt;1,IFERROR(VLOOKUP(C424,'10. Свод Перечней'!C:H,6,0),""),"")</f>
        <v/>
      </c>
    </row>
    <row r="425" spans="1:8" ht="99.95" customHeight="1">
      <c r="A425" s="20" t="str">
        <f>IF(LEN(C425)&gt;0,MAX($A$6:A424)+1,"")</f>
        <v/>
      </c>
      <c r="B425" s="10" t="str">
        <f>IFERROR(INDEX('10. Свод Перечней'!B:C,MATCH(C425,'10. Свод Перечней'!C:C,0),1),"")</f>
        <v/>
      </c>
      <c r="C425" s="20" t="str">
        <f t="array" ref="C425">IFERROR(INDEX('10. Свод Перечней'!$C$4:$C$529,SMALL(IF("ЗД"='10. Свод Перечней'!$I$4:$Q$529,ROW('10. Свод Перечней'!$C$4:$C$529)-3,""),ROW()-6)),"")</f>
        <v/>
      </c>
      <c r="D425" s="20" t="str">
        <f>IFERROR(VLOOKUP(C425,'10. Свод Перечней'!C:H,2,0),"")</f>
        <v/>
      </c>
      <c r="E425" s="20" t="str">
        <f>IFERROR(VLOOKUP(C425,'10. Свод Перечней'!C:H,3,0),"")</f>
        <v/>
      </c>
      <c r="F425" s="20" t="str">
        <f>IFERROR(VLOOKUP(C425,'10. Свод Перечней'!C:H,4,0),"")</f>
        <v/>
      </c>
      <c r="G425" s="9" t="str">
        <f>IFERROR(VLOOKUP(C425,'10. Свод Перечней'!C:H,5,0),"")</f>
        <v/>
      </c>
      <c r="H425" s="20" t="str">
        <f>IF(LEN(IFERROR(VLOOKUP(C425,'10. Свод Перечней'!C:H,6,0),""))&gt;1,IFERROR(VLOOKUP(C425,'10. Свод Перечней'!C:H,6,0),""),"")</f>
        <v/>
      </c>
    </row>
    <row r="426" spans="1:8" ht="99.95" customHeight="1">
      <c r="A426" s="20" t="str">
        <f>IF(LEN(C426)&gt;0,MAX($A$6:A425)+1,"")</f>
        <v/>
      </c>
      <c r="B426" s="10" t="str">
        <f>IFERROR(INDEX('10. Свод Перечней'!B:C,MATCH(C426,'10. Свод Перечней'!C:C,0),1),"")</f>
        <v/>
      </c>
      <c r="C426" s="20" t="str">
        <f t="array" ref="C426">IFERROR(INDEX('10. Свод Перечней'!$C$4:$C$529,SMALL(IF("ЗД"='10. Свод Перечней'!$I$4:$Q$529,ROW('10. Свод Перечней'!$C$4:$C$529)-3,""),ROW()-6)),"")</f>
        <v/>
      </c>
      <c r="D426" s="20" t="str">
        <f>IFERROR(VLOOKUP(C426,'10. Свод Перечней'!C:H,2,0),"")</f>
        <v/>
      </c>
      <c r="E426" s="20" t="str">
        <f>IFERROR(VLOOKUP(C426,'10. Свод Перечней'!C:H,3,0),"")</f>
        <v/>
      </c>
      <c r="F426" s="20" t="str">
        <f>IFERROR(VLOOKUP(C426,'10. Свод Перечней'!C:H,4,0),"")</f>
        <v/>
      </c>
      <c r="G426" s="9" t="str">
        <f>IFERROR(VLOOKUP(C426,'10. Свод Перечней'!C:H,5,0),"")</f>
        <v/>
      </c>
      <c r="H426" s="20" t="str">
        <f>IF(LEN(IFERROR(VLOOKUP(C426,'10. Свод Перечней'!C:H,6,0),""))&gt;1,IFERROR(VLOOKUP(C426,'10. Свод Перечней'!C:H,6,0),""),"")</f>
        <v/>
      </c>
    </row>
    <row r="427" spans="1:8" ht="99.95" customHeight="1">
      <c r="A427" s="20" t="str">
        <f>IF(LEN(C427)&gt;0,MAX($A$6:A426)+1,"")</f>
        <v/>
      </c>
      <c r="B427" s="10" t="str">
        <f>IFERROR(INDEX('10. Свод Перечней'!B:C,MATCH(C427,'10. Свод Перечней'!C:C,0),1),"")</f>
        <v/>
      </c>
      <c r="C427" s="20" t="str">
        <f t="array" ref="C427">IFERROR(INDEX('10. Свод Перечней'!$C$4:$C$529,SMALL(IF("ЗД"='10. Свод Перечней'!$I$4:$Q$529,ROW('10. Свод Перечней'!$C$4:$C$529)-3,""),ROW()-6)),"")</f>
        <v/>
      </c>
      <c r="D427" s="20" t="str">
        <f>IFERROR(VLOOKUP(C427,'10. Свод Перечней'!C:H,2,0),"")</f>
        <v/>
      </c>
      <c r="E427" s="20" t="str">
        <f>IFERROR(VLOOKUP(C427,'10. Свод Перечней'!C:H,3,0),"")</f>
        <v/>
      </c>
      <c r="F427" s="20" t="str">
        <f>IFERROR(VLOOKUP(C427,'10. Свод Перечней'!C:H,4,0),"")</f>
        <v/>
      </c>
      <c r="G427" s="9" t="str">
        <f>IFERROR(VLOOKUP(C427,'10. Свод Перечней'!C:H,5,0),"")</f>
        <v/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 t="str">
        <f>IF(LEN(C428)&gt;0,MAX($A$6:A427)+1,"")</f>
        <v/>
      </c>
      <c r="B428" s="10" t="str">
        <f>IFERROR(INDEX('10. Свод Перечней'!B:C,MATCH(C428,'10. Свод Перечней'!C:C,0),1),"")</f>
        <v/>
      </c>
      <c r="C428" s="20" t="str">
        <f t="array" ref="C428">IFERROR(INDEX('10. Свод Перечней'!$C$4:$C$529,SMALL(IF("ЗД"='10. Свод Перечней'!$I$4:$Q$529,ROW('10. Свод Перечней'!$C$4:$C$529)-3,""),ROW()-6)),"")</f>
        <v/>
      </c>
      <c r="D428" s="20" t="str">
        <f>IFERROR(VLOOKUP(C428,'10. Свод Перечней'!C:H,2,0),"")</f>
        <v/>
      </c>
      <c r="E428" s="20" t="str">
        <f>IFERROR(VLOOKUP(C428,'10. Свод Перечней'!C:H,3,0),"")</f>
        <v/>
      </c>
      <c r="F428" s="20" t="str">
        <f>IFERROR(VLOOKUP(C428,'10. Свод Перечней'!C:H,4,0),"")</f>
        <v/>
      </c>
      <c r="G428" s="9" t="str">
        <f>IFERROR(VLOOKUP(C428,'10. Свод Перечней'!C:H,5,0),"")</f>
        <v/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 t="str">
        <f>IF(LEN(C429)&gt;0,MAX($A$6:A428)+1,"")</f>
        <v/>
      </c>
      <c r="B429" s="10" t="str">
        <f>IFERROR(INDEX('10. Свод Перечней'!B:C,MATCH(C429,'10. Свод Перечней'!C:C,0),1),"")</f>
        <v/>
      </c>
      <c r="C429" s="20" t="str">
        <f t="array" ref="C429">IFERROR(INDEX('10. Свод Перечней'!$C$4:$C$529,SMALL(IF("ЗД"='10. Свод Перечней'!$I$4:$Q$529,ROW('10. Свод Перечней'!$C$4:$C$529)-3,""),ROW()-6)),"")</f>
        <v/>
      </c>
      <c r="D429" s="20" t="str">
        <f>IFERROR(VLOOKUP(C429,'10. Свод Перечней'!C:H,2,0),"")</f>
        <v/>
      </c>
      <c r="E429" s="20" t="str">
        <f>IFERROR(VLOOKUP(C429,'10. Свод Перечней'!C:H,3,0),"")</f>
        <v/>
      </c>
      <c r="F429" s="20" t="str">
        <f>IFERROR(VLOOKUP(C429,'10. Свод Перечней'!C:H,4,0),"")</f>
        <v/>
      </c>
      <c r="G429" s="9" t="str">
        <f>IFERROR(VLOOKUP(C429,'10. Свод Перечней'!C:H,5,0),"")</f>
        <v/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 t="str">
        <f>IF(LEN(C430)&gt;0,MAX($A$6:A429)+1,"")</f>
        <v/>
      </c>
      <c r="B430" s="10" t="str">
        <f>IFERROR(INDEX('10. Свод Перечней'!B:C,MATCH(C430,'10. Свод Перечней'!C:C,0),1),"")</f>
        <v/>
      </c>
      <c r="C430" s="20" t="str">
        <f t="array" ref="C430">IFERROR(INDEX('10. Свод Перечней'!$C$4:$C$529,SMALL(IF("ЗД"='10. Свод Перечней'!$I$4:$Q$529,ROW('10. Свод Перечней'!$C$4:$C$529)-3,""),ROW()-6)),"")</f>
        <v/>
      </c>
      <c r="D430" s="20" t="str">
        <f>IFERROR(VLOOKUP(C430,'10. Свод Перечней'!C:H,2,0),"")</f>
        <v/>
      </c>
      <c r="E430" s="20" t="str">
        <f>IFERROR(VLOOKUP(C430,'10. Свод Перечней'!C:H,3,0),"")</f>
        <v/>
      </c>
      <c r="F430" s="20" t="str">
        <f>IFERROR(VLOOKUP(C430,'10. Свод Перечней'!C:H,4,0),"")</f>
        <v/>
      </c>
      <c r="G430" s="9" t="str">
        <f>IFERROR(VLOOKUP(C430,'10. Свод Перечней'!C:H,5,0),"")</f>
        <v/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 t="str">
        <f>IF(LEN(C431)&gt;0,MAX($A$6:A430)+1,"")</f>
        <v/>
      </c>
      <c r="B431" s="10" t="str">
        <f>IFERROR(INDEX('10. Свод Перечней'!B:C,MATCH(C431,'10. Свод Перечней'!C:C,0),1),"")</f>
        <v/>
      </c>
      <c r="C431" s="20" t="str">
        <f t="array" ref="C431">IFERROR(INDEX('10. Свод Перечней'!$C$4:$C$529,SMALL(IF("ЗД"='10. Свод Перечней'!$I$4:$Q$529,ROW('10. Свод Перечней'!$C$4:$C$529)-3,""),ROW()-6)),"")</f>
        <v/>
      </c>
      <c r="D431" s="20" t="str">
        <f>IFERROR(VLOOKUP(C431,'10. Свод Перечней'!C:H,2,0),"")</f>
        <v/>
      </c>
      <c r="E431" s="20" t="str">
        <f>IFERROR(VLOOKUP(C431,'10. Свод Перечней'!C:H,3,0),"")</f>
        <v/>
      </c>
      <c r="F431" s="20" t="str">
        <f>IFERROR(VLOOKUP(C431,'10. Свод Перечней'!C:H,4,0),"")</f>
        <v/>
      </c>
      <c r="G431" s="9" t="str">
        <f>IFERROR(VLOOKUP(C431,'10. Свод Перечней'!C:H,5,0),"")</f>
        <v/>
      </c>
      <c r="H431" s="20" t="str">
        <f>IF(LEN(IFERROR(VLOOKUP(C431,'10. Свод Перечней'!C:H,6,0),""))&gt;1,IFERROR(VLOOKUP(C431,'10. Свод Перечней'!C:H,6,0),""),"")</f>
        <v/>
      </c>
    </row>
    <row r="432" spans="1:8" ht="99.95" customHeight="1">
      <c r="A432" s="20" t="str">
        <f>IF(LEN(C432)&gt;0,MAX($A$6:A431)+1,"")</f>
        <v/>
      </c>
      <c r="B432" s="10" t="str">
        <f>IFERROR(INDEX('10. Свод Перечней'!B:C,MATCH(C432,'10. Свод Перечней'!C:C,0),1),"")</f>
        <v/>
      </c>
      <c r="C432" s="20" t="str">
        <f t="array" ref="C432">IFERROR(INDEX('10. Свод Перечней'!$C$4:$C$529,SMALL(IF("ЗД"='10. Свод Перечней'!$I$4:$Q$529,ROW('10. Свод Перечней'!$C$4:$C$529)-3,""),ROW()-6)),"")</f>
        <v/>
      </c>
      <c r="D432" s="20" t="str">
        <f>IFERROR(VLOOKUP(C432,'10. Свод Перечней'!C:H,2,0),"")</f>
        <v/>
      </c>
      <c r="E432" s="20" t="str">
        <f>IFERROR(VLOOKUP(C432,'10. Свод Перечней'!C:H,3,0),"")</f>
        <v/>
      </c>
      <c r="F432" s="20" t="str">
        <f>IFERROR(VLOOKUP(C432,'10. Свод Перечней'!C:H,4,0),"")</f>
        <v/>
      </c>
      <c r="G432" s="9" t="str">
        <f>IFERROR(VLOOKUP(C432,'10. Свод Перечней'!C:H,5,0),"")</f>
        <v/>
      </c>
      <c r="H432" s="20" t="str">
        <f>IF(LEN(IFERROR(VLOOKUP(C432,'10. Свод Перечней'!C:H,6,0),""))&gt;1,IFERROR(VLOOKUP(C432,'10. Свод Перечней'!C:H,6,0),""),"")</f>
        <v/>
      </c>
    </row>
    <row r="433" spans="1:8" ht="99.95" customHeight="1">
      <c r="A433" s="20" t="str">
        <f>IF(LEN(C433)&gt;0,MAX($A$6:A432)+1,"")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Перечней'!$C$4:$C$529,SMALL(IF("ЗД"='10. Свод Перечней'!$I$4:$Q$529,ROW('10. Свод Перечней'!$C$4:$C$529)-3,""),ROW()-6)),"")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 t="str">
        <f>IF(LEN(C434)&gt;0,MAX($A$6:A433)+1,"")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Перечней'!$C$4:$C$529,SMALL(IF("ЗД"='10. Свод Перечней'!$I$4:$Q$529,ROW('10. Свод Перечней'!$C$4:$C$529)-3,""),ROW()-6)),"")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 t="str">
        <f>IF(LEN(C435)&gt;0,MAX($A$6:A434)+1,"")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Перечней'!$C$4:$C$529,SMALL(IF("ЗД"='10. Свод Перечней'!$I$4:$Q$529,ROW('10. Свод Перечней'!$C$4:$C$529)-3,""),ROW()-6)),"")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 t="str">
        <f>IF(LEN(C436)&gt;0,MAX($A$6:A435)+1,"")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Перечней'!$C$4:$C$529,SMALL(IF("ЗД"='10. Свод Перечней'!$I$4:$Q$529,ROW('10. Свод Перечней'!$C$4:$C$529)-3,""),ROW()-6)),"")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IF(LEN(IFERROR(VLOOKUP(C436,'10. Свод Перечней'!C:H,6,0),""))&gt;1,IFERROR(VLOOKUP(C436,'10. Свод Перечней'!C:H,6,0),""),"")</f>
        <v/>
      </c>
    </row>
    <row r="437" spans="1:8" ht="99.95" customHeight="1">
      <c r="A437" s="20" t="str">
        <f>IF(LEN(C437)&gt;0,MAX($A$6:A436)+1,"")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Перечней'!$C$4:$C$529,SMALL(IF("ЗД"='10. Свод Перечней'!$I$4:$Q$529,ROW('10. Свод Перечней'!$C$4:$C$529)-3,""),ROW()-6)),"")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IF(LEN(IFERROR(VLOOKUP(C437,'10. Свод Перечней'!C:H,6,0),""))&gt;1,IFERROR(VLOOKUP(C437,'10. Свод Перечней'!C:H,6,0),""),"")</f>
        <v/>
      </c>
    </row>
    <row r="438" spans="1:8" ht="99.95" customHeight="1">
      <c r="A438" s="20" t="str">
        <f>IF(LEN(C438)&gt;0,MAX($A$6:A437)+1,"")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Перечней'!$C$4:$C$529,SMALL(IF("ЗД"='10. Свод Перечней'!$I$4:$Q$529,ROW('10. Свод Перечней'!$C$4:$C$529)-3,""),ROW()-6)),"")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 t="str">
        <f>IF(LEN(C439)&gt;0,MAX($A$6:A438)+1,"")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Перечней'!$C$4:$C$529,SMALL(IF("ЗД"='10. Свод Перечней'!$I$4:$Q$529,ROW('10. Свод Перечней'!$C$4:$C$529)-3,""),ROW()-6)),"")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 t="str">
        <f>IF(LEN(C440)&gt;0,MAX($A$6:A439)+1,"")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Перечней'!$C$4:$C$529,SMALL(IF("ЗД"='10. Свод Перечней'!$I$4:$Q$529,ROW('10. Свод Перечней'!$C$4:$C$529)-3,""),ROW()-6)),"")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 t="str">
        <f>IF(LEN(C441)&gt;0,MAX($A$6:A440)+1,"")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Перечней'!$C$4:$C$529,SMALL(IF("ЗД"='10. Свод Перечней'!$I$4:$Q$529,ROW('10. Свод Перечней'!$C$4:$C$529)-3,""),ROW()-6)),"")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IF(LEN(IFERROR(VLOOKUP(C441,'10. Свод Перечней'!C:H,6,0),""))&gt;1,IFERROR(VLOOKUP(C441,'10. Свод Перечней'!C:H,6,0),""),"")</f>
        <v/>
      </c>
    </row>
    <row r="442" spans="1:8" ht="99.95" customHeight="1">
      <c r="A442" s="20" t="str">
        <f>IF(LEN(C442)&gt;0,MAX($A$6:A441)+1,"")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Перечней'!$C$4:$C$529,SMALL(IF("ЗД"='10. Свод Перечней'!$I$4:$Q$529,ROW('10. Свод Перечней'!$C$4:$C$529)-3,""),ROW()-6)),"")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 t="str">
        <f>IF(LEN(C443)&gt;0,MAX($A$6:A442)+1,"")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Перечней'!$C$4:$C$529,SMALL(IF("ЗД"='10. Свод Перечней'!$I$4:$Q$529,ROW('10. Свод Перечней'!$C$4:$C$529)-3,""),ROW()-6)),"")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 t="str">
        <f>IF(LEN(C444)&gt;0,MAX($A$6:A443)+1,"")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Перечней'!$C$4:$C$529,SMALL(IF("ЗД"='10. Свод Перечней'!$I$4:$Q$529,ROW('10. Свод Перечней'!$C$4:$C$529)-3,""),ROW()-6)),"")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IF(LEN(IFERROR(VLOOKUP(C444,'10. Свод Перечней'!C:H,6,0),""))&gt;1,IFERROR(VLOOKUP(C444,'10. Свод Перечней'!C:H,6,0),""),"")</f>
        <v/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Перечней'!$C$4:$C$529,SMALL(IF("ЗД"='10.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Перечней'!$C$4:$C$529,SMALL(IF("ЗД"='10.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Перечней'!$C$4:$C$529,SMALL(IF("ЗД"='10.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Перечней'!$C$4:$C$529,SMALL(IF("ЗД"='10.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Перечней'!$C$4:$C$529,SMALL(IF("ЗД"='10.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Перечней'!$C$4:$C$529,SMALL(IF("ЗД"='10.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Перечней'!$C$4:$C$529,SMALL(IF("ЗД"='10.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Перечней'!$C$4:$C$529,SMALL(IF("ЗД"='10.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Перечней'!$C$4:$C$529,SMALL(IF("ЗД"='10.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Перечней'!$C$4:$C$529,SMALL(IF("ЗД"='10.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Перечней'!$C$4:$C$529,SMALL(IF("ЗД"='10.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Перечней'!$C$4:$C$529,SMALL(IF("ЗД"='10.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Перечней'!$C$4:$C$529,SMALL(IF("ЗД"='10.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Перечней'!$C$4:$C$529,SMALL(IF("ЗД"='10.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Перечней'!$C$4:$C$529,SMALL(IF("ЗД"='10.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Перечней'!$C$4:$C$529,SMALL(IF("ЗД"='10.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Перечней'!$C$4:$C$529,SMALL(IF("ЗД"='10.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Перечней'!$C$4:$C$529,SMALL(IF("ЗД"='10.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Перечней'!$C$4:$C$529,SMALL(IF("ЗД"='10.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Перечней'!$C$4:$C$529,SMALL(IF("ЗД"='10.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Перечней'!$C$4:$C$529,SMALL(IF("ЗД"='10.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Перечней'!$C$4:$C$529,SMALL(IF("ЗД"='10.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Перечней'!$C$4:$C$529,SMALL(IF("ЗД"='10.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Перечней'!$C$4:$C$529,SMALL(IF("ЗД"='10.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Перечней'!$C$4:$C$529,SMALL(IF("ЗД"='10.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Перечней'!$C$4:$C$529,SMALL(IF("ЗД"='10.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Перечней'!$C$4:$C$529,SMALL(IF("ЗД"='10.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Перечней'!$C$4:$C$529,SMALL(IF("ЗД"='10.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Перечней'!$C$4:$C$529,SMALL(IF("ЗД"='10.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Перечней'!$C$4:$C$529,SMALL(IF("ЗД"='10.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Перечней'!$C$4:$C$529,SMALL(IF("ЗД"='10.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Перечней'!$C$4:$C$529,SMALL(IF("ЗД"='10.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Перечней'!$C$4:$C$529,SMALL(IF("ЗД"='10.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Перечней'!$C$4:$C$529,SMALL(IF("ЗД"='10.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Перечней'!$C$4:$C$529,SMALL(IF("ЗД"='10.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Перечней'!$C$4:$C$529,SMALL(IF("ЗД"='10.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Перечней'!$C$4:$C$529,SMALL(IF("ЗД"='10.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Перечней'!$C$4:$C$529,SMALL(IF("ЗД"='10.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Перечней'!$C$4:$C$529,SMALL(IF("ЗД"='10.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Перечней'!$C$4:$C$529,SMALL(IF("ЗД"='10.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Перечней'!$C$4:$C$529,SMALL(IF("ЗД"='10.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Перечней'!$C$4:$C$529,SMALL(IF("ЗД"='10.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Перечней'!$C$4:$C$529,SMALL(IF("ЗД"='10.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Перечней'!$C$4:$C$529,SMALL(IF("ЗД"='10.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Перечней'!$C$4:$C$529,SMALL(IF("ЗД"='10.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Перечней'!$C$4:$C$529,SMALL(IF("ЗД"='10.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Перечней'!$C$4:$C$529,SMALL(IF("ЗД"='10.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Перечней'!$C$4:$C$529,SMALL(IF("ЗД"='10.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Перечней'!$C$4:$C$529,SMALL(IF("ЗД"='10.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Перечней'!$C$4:$C$529,SMALL(IF("ЗД"='10.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Перечней'!$C$4:$C$529,SMALL(IF("ЗД"='10.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Перечней'!$C$4:$C$529,SMALL(IF("ЗД"='10.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Перечней'!$C$4:$C$529,SMALL(IF("ЗД"='10.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Перечней'!$C$4:$C$529,SMALL(IF("ЗД"='10.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Перечней'!$C$4:$C$529,SMALL(IF("ЗД"='10.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Перечней'!$C$4:$C$529,SMALL(IF("ЗД"='10.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Перечней'!$C$4:$C$529,SMALL(IF("ЗД"='10.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Перечней'!$C$4:$C$529,SMALL(IF("ЗД"='10.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Перечней'!$C$4:$C$529,SMALL(IF("ЗД"='10.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Перечней'!$C$4:$C$529,SMALL(IF("ЗД"='10.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Перечней'!$C$4:$C$529,SMALL(IF("ЗД"='10.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Перечней'!$C$4:$C$529,SMALL(IF("ЗД"='10.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Перечней'!$C$4:$C$529,SMALL(IF("ЗД"='10.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Перечней'!$C$4:$C$529,SMALL(IF("ЗД"='10.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Перечней'!$C$4:$C$529,SMALL(IF("ЗД"='10.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Перечней'!$C$4:$C$529,SMALL(IF("ЗД"='10.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Перечней'!$C$4:$C$529,SMALL(IF("ЗД"='10.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Перечней'!$C$4:$C$529,SMALL(IF("ЗД"='10.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Перечней'!$C$4:$C$529,SMALL(IF("ЗД"='10.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Перечней'!$C$4:$C$529,SMALL(IF("ЗД"='10.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Перечней'!$C$4:$C$529,SMALL(IF("ЗД"='10.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Перечней'!$C$4:$C$529,SMALL(IF("ЗД"='10.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Перечней'!$C$4:$C$529,SMALL(IF("ЗД"='10.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Перечней'!$C$4:$C$529,SMALL(IF("ЗД"='10.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Перечней'!$C$4:$C$529,SMALL(IF("ЗД"='10.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Перечней'!$C$4:$C$529,SMALL(IF("ЗД"='10.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Перечней'!$C$4:$C$529,SMALL(IF("ЗД"='10.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Перечней'!$C$4:$C$529,SMALL(IF("ЗД"='10.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Перечней'!$C$4:$C$529,SMALL(IF("ЗД"='10.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Перечней'!$C$4:$C$529,SMALL(IF("ЗД"='10.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Перечней'!$C$4:$C$529,SMALL(IF("ЗД"='10.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Перечней'!$C$4:$C$529,SMALL(IF("ЗД"='10.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Перечней'!$C$4:$C$529,SMALL(IF("ЗД"='10.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Перечней'!$C$4:$C$529,SMALL(IF("ЗД"='10.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Перечней'!$C$4:$C$529,SMALL(IF("ЗД"='10.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Перечней'!$C$4:$C$529,SMALL(IF("ЗД"='10.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Перечней'!$C$4:$C$529,SMALL(IF("ЗД"='10.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Перечней'!$C$4:$C$529,SMALL(IF("ЗД"='10.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Перечней'!$C$4:$C$529,SMALL(IF("ЗД"='10.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Перечней'!$C$4:$C$529,SMALL(IF("ЗД"='10.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Перечней'!$C$4:$C$529,SMALL(IF("ЗД"='10.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Перечней'!$C$4:$C$529,SMALL(IF("ЗД"='10.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Перечней'!$C$4:$C$529,SMALL(IF("ЗД"='10.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Перечней'!$C$4:$C$529,SMALL(IF("ЗД"='10.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Перечней'!$C$4:$C$529,SMALL(IF("ЗД"='10.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Перечней'!$C$4:$C$529,SMALL(IF("ЗД"='10.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Перечней'!$C$4:$C$529,SMALL(IF("ЗД"='10.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Перечней'!$C$4:$C$529,SMALL(IF("ЗД"='10.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Перечней'!$C$4:$C$529,SMALL(IF("ЗД"='10.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Перечней'!$C$4:$C$529,SMALL(IF("ЗД"='10.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Перечней'!$C$4:$C$529,SMALL(IF("ЗД"='10.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Перечней'!$C$4:$C$529,SMALL(IF("ЗД"='10.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Перечней'!$C$4:$C$529,SMALL(IF("ЗД"='10.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Перечней'!$C$4:$C$529,SMALL(IF("ЗД"='10.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Перечней'!$C$4:$C$529,SMALL(IF("ЗД"='10.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Перечней'!$C$4:$C$529,SMALL(IF("ЗД"='10.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Перечней'!$C$4:$C$529,SMALL(IF("ЗД"='10.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Перечней'!$C$4:$C$529,SMALL(IF("ЗД"='10.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Перечней'!$C$4:$C$529,SMALL(IF("ЗД"='10.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Перечней'!$C$4:$C$529,SMALL(IF("ЗД"='10.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Перечней'!$C$4:$C$529,SMALL(IF("ЗД"='10.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Перечней'!$C$4:$C$529,SMALL(IF("ЗД"='10.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Перечней'!$C$4:$C$529,SMALL(IF("ЗД"='10.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Перечней'!$C$4:$C$529,SMALL(IF("ЗД"='10.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Перечней'!$C$4:$C$529,SMALL(IF("ЗД"='10.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Перечней'!$C$4:$C$529,SMALL(IF("ЗД"='10.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Перечней'!$C$4:$C$529,SMALL(IF("ЗД"='10.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Перечней'!$C$4:$C$529,SMALL(IF("ЗД"='10.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Перечней'!$C$4:$C$529,SMALL(IF("ЗД"='10.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Перечней'!$C$4:$C$529,SMALL(IF("ЗД"='10.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Перечней'!$C$4:$C$529,SMALL(IF("ЗД"='10.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Перечней'!$C$4:$C$529,SMALL(IF("ЗД"='10.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Перечней'!$C$4:$C$529,SMALL(IF("ЗД"='10.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Перечней'!$C$4:$C$529,SMALL(IF("ЗД"='10.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Перечней'!$C$4:$C$529,SMALL(IF("ЗД"='10.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Перечней'!$C$4:$C$529,SMALL(IF("ЗД"='10.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Перечней'!$C$4:$C$529,SMALL(IF("ЗД"='10.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Перечней'!$C$4:$C$529,SMALL(IF("ЗД"='10.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Перечней'!$C$4:$C$529,SMALL(IF("ЗД"='10.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Перечней'!$C$4:$C$529,SMALL(IF("ЗД"='10.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Перечней'!$C$4:$C$529,SMALL(IF("ЗД"='10.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Перечней'!$C$4:$C$529,SMALL(IF("ЗД"='10.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Перечней'!$C$4:$C$529,SMALL(IF("ЗД"='10.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Перечней'!$C$4:$C$529,SMALL(IF("ЗД"='10.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Перечней'!$C$4:$C$529,SMALL(IF("ЗД"='10.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Перечней'!$C$4:$C$529,SMALL(IF("ЗД"='10.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Перечней'!$C$4:$C$529,SMALL(IF("ЗД"='10.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Перечней'!$C$4:$C$529,SMALL(IF("ЗД"='10.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Перечней'!$C$4:$C$529,SMALL(IF("ЗД"='10.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Перечней'!$C$4:$C$529,SMALL(IF("ЗД"='10.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Перечней'!$C$4:$C$529,SMALL(IF("ЗД"='10.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Перечней'!$C$4:$C$529,SMALL(IF("ЗД"='10.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Перечней'!$C$4:$C$529,SMALL(IF("ЗД"='10.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Перечней'!$C$4:$C$529,SMALL(IF("ЗД"='10.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Перечней'!$C$4:$C$529,SMALL(IF("ЗД"='10.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Перечней'!$C$4:$C$529,SMALL(IF("ЗД"='10.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Перечней'!$C$4:$C$529,SMALL(IF("ЗД"='10.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Перечней'!$C$4:$C$529,SMALL(IF("ЗД"='10.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Перечней'!$C$4:$C$529,SMALL(IF("ЗД"='10.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Перечней'!$C$4:$C$529,SMALL(IF("ЗД"='10.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Перечней'!$C$4:$C$529,SMALL(IF("ЗД"='10.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Перечней'!$C$4:$C$529,SMALL(IF("ЗД"='10.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Перечней'!$C$4:$C$529,SMALL(IF("ЗД"='10.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Перечней'!$C$4:$C$529,SMALL(IF("ЗД"='10.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Перечней'!$C$4:$C$529,SMALL(IF("ЗД"='10.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Перечней'!$C$4:$C$529,SMALL(IF("ЗД"='10.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Перечней'!$C$4:$C$529,SMALL(IF("ЗД"='10.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Перечней'!$C$4:$C$529,SMALL(IF("ЗД"='10.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Перечней'!$C$4:$C$529,SMALL(IF("ЗД"='10.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Перечней'!$C$4:$C$529,SMALL(IF("ЗД"='10.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Перечней'!$C$4:$C$529,SMALL(IF("ЗД"='10.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Перечней'!$C$4:$C$529,SMALL(IF("ЗД"='10.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Перечней'!$C$4:$C$529,SMALL(IF("ЗД"='10.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Перечней'!$C$4:$C$529,SMALL(IF("ЗД"='10.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Перечней'!$C$4:$C$529,SMALL(IF("ЗД"='10.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Перечней'!$C$4:$C$529,SMALL(IF("ЗД"='10.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Перечней'!$C$4:$C$529,SMALL(IF("ЗД"='10.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Перечней'!$C$4:$C$529,SMALL(IF("ЗД"='10.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Перечней'!$C$4:$C$529,SMALL(IF("ЗД"='10.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Перечней'!$C$4:$C$529,SMALL(IF("ЗД"='10.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Перечней'!$C$4:$C$529,SMALL(IF("ЗД"='10.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Перечней'!$C$4:$C$529,SMALL(IF("ЗД"='10.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Перечней'!$C$4:$C$529,SMALL(IF("ЗД"='10.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Перечней'!$C$4:$C$529,SMALL(IF("ЗД"='10.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Перечней'!$C$4:$C$529,SMALL(IF("ЗД"='10.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Перечней'!$C$4:$C$529,SMALL(IF("ЗД"='10.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Перечней'!$C$4:$C$529,SMALL(IF("ЗД"='10.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Перечней'!$C$4:$C$529,SMALL(IF("ЗД"='10.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Перечней'!$C$4:$C$529,SMALL(IF("ЗД"='10.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Перечней'!$C$4:$C$529,SMALL(IF("ЗД"='10.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Перечней'!$C$4:$C$529,SMALL(IF("ЗД"='10.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Перечней'!$C$4:$C$529,SMALL(IF("ЗД"='10.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Перечней'!$C$4:$C$529,SMALL(IF("ЗД"='10.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Перечней'!$C$4:$C$529,SMALL(IF("ЗД"='10.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Перечней'!$C$4:$C$529,SMALL(IF("ЗД"='10.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Перечней'!$C$4:$C$529,SMALL(IF("ЗД"='10.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Перечней'!$C$4:$C$529,SMALL(IF("ЗД"='10.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Перечней'!$C$4:$C$529,SMALL(IF("ЗД"='10.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Перечней'!$C$4:$C$529,SMALL(IF("ЗД"='10.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Перечней'!$C$4:$C$529,SMALL(IF("ЗД"='10.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Перечней'!$C$4:$C$529,SMALL(IF("ЗД"='10.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Перечней'!$C$4:$C$529,SMALL(IF("ЗД"='10.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Перечней'!$C$4:$C$529,SMALL(IF("ЗД"='10.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Перечней'!$C$4:$C$529,SMALL(IF("ЗД"='10.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Перечней'!$C$4:$C$529,SMALL(IF("ЗД"='10.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Перечней'!$C$4:$C$529,SMALL(IF("ЗД"='10.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Перечней'!$C$4:$C$529,SMALL(IF("ЗД"='10.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Перечней'!$C$4:$C$529,SMALL(IF("ЗД"='10.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Перечней'!$C$4:$C$529,SMALL(IF("ЗД"='10.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Перечней'!$C$4:$C$529,SMALL(IF("ЗД"='10.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Перечней'!$C$4:$C$529,SMALL(IF("ЗД"='10.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Перечней'!$C$4:$C$529,SMALL(IF("ЗД"='10.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Перечней'!$C$4:$C$529,SMALL(IF("ЗД"='10.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Перечней'!$C$4:$C$529,SMALL(IF("ЗД"='10.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Перечней'!$C$4:$C$529,SMALL(IF("ЗД"='10.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Перечней'!$C$4:$C$529,SMALL(IF("ЗД"='10.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Перечней'!$C$4:$C$529,SMALL(IF("ЗД"='10.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Перечней'!$C$4:$C$529,SMALL(IF("ЗД"='10.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Перечней'!$C$4:$C$529,SMALL(IF("ЗД"='10.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Перечней'!$C$4:$C$529,SMALL(IF("ЗД"='10.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Перечней'!$C$4:$C$529,SMALL(IF("ЗД"='10.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Перечней'!$C$4:$C$529,SMALL(IF("ЗД"='10.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Перечней'!$C$4:$C$529,SMALL(IF("ЗД"='10.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Перечней'!$C$4:$C$529,SMALL(IF("ЗД"='10.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Перечней'!$C$4:$C$529,SMALL(IF("ЗД"='10.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Перечней'!$C$4:$C$529,SMALL(IF("ЗД"='10.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Перечней'!$C$4:$C$529,SMALL(IF("ЗД"='10.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Перечней'!$C$4:$C$529,SMALL(IF("ЗД"='10.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Перечней'!$C$4:$C$529,SMALL(IF("ЗД"='10.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Перечней'!$C$4:$C$529,SMALL(IF("ЗД"='10.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Перечней'!$C$4:$C$529,SMALL(IF("ЗД"='10.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Перечней'!$C$4:$C$529,SMALL(IF("ЗД"='10.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Перечней'!$C$4:$C$529,SMALL(IF("ЗД"='10.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Перечней'!$C$4:$C$529,SMALL(IF("ЗД"='10.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Перечней'!$C$4:$C$529,SMALL(IF("ЗД"='10.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Перечней'!$C$4:$C$529,SMALL(IF("ЗД"='10.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Перечней'!$C$4:$C$529,SMALL(IF("ЗД"='10.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Перечней'!$C$4:$C$529,SMALL(IF("ЗД"='10.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Перечней'!$C$4:$C$529,SMALL(IF("ЗД"='10.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Перечней'!$C$4:$C$529,SMALL(IF("ЗД"='10.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Перечней'!$C$4:$C$529,SMALL(IF("ЗД"='10.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Перечней'!$C$4:$C$529,SMALL(IF("ЗД"='10.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Перечней'!$C$4:$C$529,SMALL(IF("ЗД"='10.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Перечней'!$C$4:$C$529,SMALL(IF("ЗД"='10.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Перечней'!$C$4:$C$529,SMALL(IF("ЗД"='10.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Перечней'!$C$4:$C$529,SMALL(IF("ЗД"='10.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Перечней'!$C$4:$C$529,SMALL(IF("ЗД"='10.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Перечней'!$C$4:$C$529,SMALL(IF("ЗД"='10.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Перечней'!$C$4:$C$529,SMALL(IF("ЗД"='10.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Перечней'!$C$4:$C$529,SMALL(IF("ЗД"='10.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Перечней'!$C$4:$C$529,SMALL(IF("ЗД"='10.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Перечней'!$C$4:$C$529,SMALL(IF("ЗД"='10.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Перечней'!$C$4:$C$529,SMALL(IF("ЗД"='10.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Перечней'!$C$4:$C$529,SMALL(IF("ЗД"='10.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Перечней'!$C$4:$C$529,SMALL(IF("ЗД"='10.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Перечней'!$C$4:$C$529,SMALL(IF("ЗД"='10.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Перечней'!$C$4:$C$529,SMALL(IF("ЗД"='10.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Перечней'!$C$4:$C$529,SMALL(IF("ЗД"='10.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Перечней'!$C$4:$C$529,SMALL(IF("ЗД"='10.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Перечней'!$C$4:$C$529,SMALL(IF("ЗД"='10.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Перечней'!$C$4:$C$529,SMALL(IF("ЗД"='10.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Перечней'!$C$4:$C$529,SMALL(IF("ЗД"='10.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Перечней'!$C$4:$C$529,SMALL(IF("ЗД"='10.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Перечней'!$C$4:$C$529,SMALL(IF("ЗД"='10.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Перечней'!$C$4:$C$529,SMALL(IF("ЗД"='10.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Перечней'!$C$4:$C$529,SMALL(IF("ЗД"='10.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Перечней'!$C$4:$C$529,SMALL(IF("ЗД"='10.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Перечней'!$C$4:$C$529,SMALL(IF("ЗД"='10.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Перечней'!$C$4:$C$529,SMALL(IF("ЗД"='10.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Перечней'!$C$4:$C$529,SMALL(IF("ЗД"='10.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Перечней'!$C$4:$C$529,SMALL(IF("ЗД"='10.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Перечней'!$C$4:$C$529,SMALL(IF("ЗД"='10.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Перечней'!$C$4:$C$529,SMALL(IF("ЗД"='10.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Перечней'!$C$4:$C$529,SMALL(IF("ЗД"='10.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Перечней'!$C$4:$C$529,SMALL(IF("ЗД"='10.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Перечней'!$C$4:$C$529,SMALL(IF("ЗД"='10.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Перечней'!$C$4:$C$529,SMALL(IF("ЗД"='10.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Перечней'!$C$4:$C$529,SMALL(IF("ЗД"='10.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Перечней'!$C$4:$C$529,SMALL(IF("ЗД"='10.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Перечней'!$C$4:$C$529,SMALL(IF("ЗД"='10.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Перечней'!$C$4:$C$529,SMALL(IF("ЗД"='10.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Перечней'!$C$4:$C$529,SMALL(IF("ЗД"='10.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Перечней'!$C$4:$C$529,SMALL(IF("ЗД"='10.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Перечней'!$C$4:$C$529,SMALL(IF("ЗД"='10.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Перечней'!$C$4:$C$529,SMALL(IF("ЗД"='10.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Перечней'!$C$4:$C$529,SMALL(IF("ЗД"='10.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Перечней'!$C$4:$C$529,SMALL(IF("ЗД"='10.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Перечней'!$C$4:$C$529,SMALL(IF("ЗД"='10.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Перечней'!$C$4:$C$529,SMALL(IF("ЗД"='10.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Перечней'!$C$4:$C$529,SMALL(IF("ЗД"='10.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Перечней'!$C$4:$C$529,SMALL(IF("ЗД"='10.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Перечней'!$C$4:$C$529,SMALL(IF("ЗД"='10.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Перечней'!$C$4:$C$529,SMALL(IF("ЗД"='10.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Перечней'!$C$4:$C$529,SMALL(IF("ЗД"='10.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Перечней'!$C$4:$C$529,SMALL(IF("ЗД"='10.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Перечней'!$C$4:$C$529,SMALL(IF("ЗД"='10.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Перечней'!$C$4:$C$529,SMALL(IF("ЗД"='10.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Перечней'!$C$4:$C$529,SMALL(IF("ЗД"='10.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Перечней'!$C$4:$C$529,SMALL(IF("ЗД"='10.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Перечней'!$C$4:$C$529,SMALL(IF("ЗД"='10.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Перечней'!$C$4:$C$529,SMALL(IF("ЗД"='10.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Перечней'!$C$4:$C$529,SMALL(IF("ЗД"='10.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Перечней'!$C$4:$C$529,SMALL(IF("ЗД"='10.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Перечней'!$C$4:$C$529,SMALL(IF("ЗД"='10.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Перечней'!$C$4:$C$529,SMALL(IF("ЗД"='10.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Перечней'!$C$4:$C$529,SMALL(IF("ЗД"='10.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Перечней'!$C$4:$C$529,SMALL(IF("ЗД"='10.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Перечней'!$C$4:$C$529,SMALL(IF("ЗД"='10.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Перечней'!$C$4:$C$529,SMALL(IF("ЗД"='10.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Перечней'!$C$4:$C$529,SMALL(IF("ЗД"='10.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Перечней'!$C$4:$C$529,SMALL(IF("ЗД"='10.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Перечней'!$C$4:$C$529,SMALL(IF("ЗД"='10.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Перечней'!$C$4:$C$529,SMALL(IF("ЗД"='10.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Перечней'!$C$4:$C$529,SMALL(IF("ЗД"='10.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Перечней'!$C$4:$C$529,SMALL(IF("ЗД"='10.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Перечней'!$C$4:$C$529,SMALL(IF("ЗД"='10.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Перечней'!$C$4:$C$529,SMALL(IF("ЗД"='10.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Перечней'!$C$4:$C$529,SMALL(IF("ЗД"='10.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Перечней'!$C$4:$C$529,SMALL(IF("ЗД"='10.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Перечней'!$C$4:$C$529,SMALL(IF("ЗД"='10.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Перечней'!$C$4:$C$529,SMALL(IF("ЗД"='10.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Перечней'!$C$4:$C$529,SMALL(IF("ЗД"='10.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Перечней'!$C$4:$C$529,SMALL(IF("ЗД"='10.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Перечней'!$C$4:$C$529,SMALL(IF("ЗД"='10.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Перечней'!$C$4:$C$529,SMALL(IF("ЗД"='10.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Перечней'!$C$4:$C$529,SMALL(IF("ЗД"='10.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Перечней'!$C$4:$C$529,SMALL(IF("ЗД"='10.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Перечней'!$C$4:$C$529,SMALL(IF("ЗД"='10.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Перечней'!$C$4:$C$529,SMALL(IF("ЗД"='10.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Перечней'!$C$4:$C$529,SMALL(IF("ЗД"='10.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Перечней'!$C$4:$C$529,SMALL(IF("ЗД"='10.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Перечней'!$C$4:$C$529,SMALL(IF("ЗД"='10.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Перечней'!$C$4:$C$529,SMALL(IF("ЗД"='10.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Перечней'!$C$4:$C$529,SMALL(IF("ЗД"='10.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Перечней'!$C$4:$C$529,SMALL(IF("ЗД"='10.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Перечней'!$C$4:$C$529,SMALL(IF("ЗД"='10.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Перечней'!$C$4:$C$529,SMALL(IF("ЗД"='10.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Перечней'!$C$4:$C$529,SMALL(IF("ЗД"='10.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Перечней'!$C$4:$C$529,SMALL(IF("ЗД"='10.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Перечней'!$C$4:$C$529,SMALL(IF("ЗД"='10.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Перечней'!$C$4:$C$529,SMALL(IF("ЗД"='10.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Перечней'!$C$4:$C$529,SMALL(IF("ЗД"='10.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Перечней'!$C$4:$C$529,SMALL(IF("ЗД"='10.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Перечней'!$C$4:$C$529,SMALL(IF("ЗД"='10.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Перечней'!$C$4:$C$529,SMALL(IF("ЗД"='10.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Перечней'!$C$4:$C$529,SMALL(IF("ЗД"='10.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Перечней'!$C$4:$C$529,SMALL(IF("ЗД"='10.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Перечней'!$C$4:$C$529,SMALL(IF("ЗД"='10.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Перечней'!$C$4:$C$529,SMALL(IF("ЗД"='10.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Перечней'!$C$4:$C$529,SMALL(IF("ЗД"='10.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Перечней'!$C$4:$C$529,SMALL(IF("ЗД"='10.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Перечней'!$C$4:$C$529,SMALL(IF("ЗД"='10.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Перечней'!$C$4:$C$529,SMALL(IF("ЗД"='10.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Перечней'!$C$4:$C$529,SMALL(IF("ЗД"='10.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Перечней'!$C$4:$C$529,SMALL(IF("ЗД"='10.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Перечней'!$C$4:$C$529,SMALL(IF("ЗД"='10.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Перечней'!$C$4:$C$529,SMALL(IF("ЗД"='10.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Перечней'!$C$4:$C$529,SMALL(IF("ЗД"='10.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Перечней'!$C$4:$C$529,SMALL(IF("ЗД"='10.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Перечней'!$C$4:$C$529,SMALL(IF("ЗД"='10.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Перечней'!$C$4:$C$529,SMALL(IF("ЗД"='10.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Перечней'!$C$4:$C$529,SMALL(IF("ЗД"='10.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Перечней'!$C$4:$C$529,SMALL(IF("ЗД"='10.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Перечней'!$C$4:$C$529,SMALL(IF("ЗД"='10.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Перечней'!$C$4:$C$529,SMALL(IF("ЗД"='10.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Перечней'!$C$4:$C$529,SMALL(IF("ЗД"='10.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Перечней'!$C$4:$C$529,SMALL(IF("ЗД"='10.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Перечней'!$C$4:$C$529,SMALL(IF("ЗД"='10.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Перечней'!$C$4:$C$529,SMALL(IF("ЗД"='10.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Перечней'!$C$4:$C$529,SMALL(IF("ЗД"='10.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Перечней'!$C$4:$C$529,SMALL(IF("ЗД"='10.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Перечней'!$C$4:$C$529,SMALL(IF("ЗД"='10.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Перечней'!$C$4:$C$529,SMALL(IF("ЗД"='10.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Перечней'!$C$4:$C$529,SMALL(IF("ЗД"='10.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Перечней'!$C$4:$C$529,SMALL(IF("ЗД"='10.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Перечней'!$C$4:$C$529,SMALL(IF("ЗД"='10.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Перечней'!$C$4:$C$529,SMALL(IF("ЗД"='10.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Перечней'!$C$4:$C$529,SMALL(IF("ЗД"='10.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Перечней'!$C$4:$C$529,SMALL(IF("ЗД"='10.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Перечней'!$C$4:$C$529,SMALL(IF("ЗД"='10.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Перечней'!$C$4:$C$529,SMALL(IF("ЗД"='10.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Перечней'!$C$4:$C$529,SMALL(IF("ЗД"='10.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Перечней'!$C$4:$C$529,SMALL(IF("ЗД"='10.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Перечней'!$C$4:$C$529,SMALL(IF("ЗД"='10.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Перечней'!$C$4:$C$529,SMALL(IF("ЗД"='10.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Перечней'!$C$4:$C$529,SMALL(IF("ЗД"='10.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Перечней'!$C$4:$C$529,SMALL(IF("ЗД"='10.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Перечней'!$C$4:$C$529,SMALL(IF("ЗД"='10.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Перечней'!$C$4:$C$529,SMALL(IF("ЗД"='10.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Перечней'!$C$4:$C$529,SMALL(IF("ЗД"='10.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Перечней'!$C$4:$C$529,SMALL(IF("ЗД"='10.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Перечней'!$C$4:$C$529,SMALL(IF("ЗД"='10.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Перечней'!$C$4:$C$529,SMALL(IF("ЗД"='10.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Перечней'!$C$4:$C$529,SMALL(IF("ЗД"='10.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Перечней'!$C$4:$C$529,SMALL(IF("ЗД"='10.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Перечней'!$C$4:$C$529,SMALL(IF("ЗД"='10.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Перечней'!$C$4:$C$529,SMALL(IF("ЗД"='10.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Перечней'!$C$4:$C$529,SMALL(IF("ЗД"='10.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Перечней'!$C$4:$C$529,SMALL(IF("ЗД"='10.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Перечней'!$C$4:$C$529,SMALL(IF("ЗД"='10.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Перечней'!$C$4:$C$529,SMALL(IF("ЗД"='10.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Перечней'!$C$4:$C$529,SMALL(IF("ЗД"='10.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Перечней'!$C$4:$C$529,SMALL(IF("ЗД"='10.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Перечней'!$C$4:$C$529,SMALL(IF("ЗД"='10.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Перечней'!$C$4:$C$529,SMALL(IF("ЗД"='10.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Перечней'!$C$4:$C$529,SMALL(IF("ЗД"='10.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Перечней'!$C$4:$C$529,SMALL(IF("ЗД"='10.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Перечней'!$C$4:$C$529,SMALL(IF("ЗД"='10.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Перечней'!$C$4:$C$529,SMALL(IF("ЗД"='10.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Перечней'!$C$4:$C$529,SMALL(IF("ЗД"='10.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Перечней'!$C$4:$C$529,SMALL(IF("ЗД"='10.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Перечней'!$C$4:$C$529,SMALL(IF("ЗД"='10.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Перечней'!$C$4:$C$529,SMALL(IF("ЗД"='10.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Перечней'!$C$4:$C$529,SMALL(IF("ЗД"='10.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Перечней'!$C$4:$C$529,SMALL(IF("ЗД"='10.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Перечней'!$C$4:$C$529,SMALL(IF("ЗД"='10.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Перечней'!$C$4:$C$529,SMALL(IF("ЗД"='10.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Перечней'!$C$4:$C$529,SMALL(IF("ЗД"='10.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Перечней'!$C$4:$C$529,SMALL(IF("ЗД"='10.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Перечней'!$C$4:$C$529,SMALL(IF("ЗД"='10.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Перечней'!$C$4:$C$529,SMALL(IF("ЗД"='10.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Перечней'!$C$4:$C$529,SMALL(IF("ЗД"='10.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Перечней'!$C$4:$C$529,SMALL(IF("ЗД"='10.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Перечней'!$C$4:$C$529,SMALL(IF("ЗД"='10.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Перечней'!$C$4:$C$529,SMALL(IF("ЗД"='10.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Перечней'!$C$4:$C$529,SMALL(IF("ЗД"='10.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Перечней'!$C$4:$C$529,SMALL(IF("ЗД"='10.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Перечней'!$C$4:$C$529,SMALL(IF("ЗД"='10.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Перечней'!$C$4:$C$529,SMALL(IF("ЗД"='10.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Перечней'!$C$4:$C$529,SMALL(IF("ЗД"='10.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Перечней'!$C$4:$C$529,SMALL(IF("ЗД"='10.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Перечней'!$C$4:$C$529,SMALL(IF("ЗД"='10.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Перечней'!$C$4:$C$529,SMALL(IF("ЗД"='10.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Перечней'!$C$4:$C$529,SMALL(IF("ЗД"='10.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Перечней'!$C$4:$C$529,SMALL(IF("ЗД"='10.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Перечней'!$C$4:$C$529,SMALL(IF("ЗД"='10.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Перечней'!$C$4:$C$529,SMALL(IF("ЗД"='10.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Перечней'!$C$4:$C$529,SMALL(IF("ЗД"='10.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Перечней'!$C$4:$C$529,SMALL(IF("ЗД"='10.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Перечней'!$C$4:$C$529,SMALL(IF("ЗД"='10.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Перечней'!$C$4:$C$529,SMALL(IF("ЗД"='10.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Перечней'!$C$4:$C$529,SMALL(IF("ЗД"='10.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Перечней'!$C$4:$C$529,SMALL(IF("ЗД"='10.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Перечней'!$C$4:$C$529,SMALL(IF("ЗД"='10.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Перечней'!$C$4:$C$529,SMALL(IF("ЗД"='10.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Перечней'!$C$4:$C$529,SMALL(IF("ЗД"='10.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Перечней'!$C$4:$C$529,SMALL(IF("ЗД"='10.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Перечней'!$C$4:$C$529,SMALL(IF("ЗД"='10.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Перечней'!$C$4:$C$529,SMALL(IF("ЗД"='10.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Перечней'!$C$4:$C$529,SMALL(IF("ЗД"='10.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Перечней'!$C$4:$C$529,SMALL(IF("ЗД"='10.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Перечней'!$C$4:$C$529,SMALL(IF("ЗД"='10.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Перечней'!$C$4:$C$529,SMALL(IF("ЗД"='10.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Перечней'!$C$4:$C$529,SMALL(IF("ЗД"='10.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Перечней'!$C$4:$C$529,SMALL(IF("ЗД"='10.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Перечней'!$C$4:$C$529,SMALL(IF("ЗД"='10.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Перечней'!$C$4:$C$529,SMALL(IF("ЗД"='10.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Перечней'!$C$4:$C$529,SMALL(IF("ЗД"='10.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Перечней'!$C$4:$C$529,SMALL(IF("ЗД"='10.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Перечней'!$C$4:$C$529,SMALL(IF("ЗД"='10.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Перечней'!$C$4:$C$529,SMALL(IF("ЗД"='10.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Перечней'!$C$4:$C$529,SMALL(IF("ЗД"='10.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Перечней'!$C$4:$C$529,SMALL(IF("ЗД"='10.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Перечней'!$C$4:$C$529,SMALL(IF("ЗД"='10.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Перечней'!$C$4:$C$529,SMALL(IF("ЗД"='10.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Перечней'!$C$4:$C$529,SMALL(IF("ЗД"='10.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Перечней'!$C$4:$C$529,SMALL(IF("ЗД"='10.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Перечней'!$C$4:$C$529,SMALL(IF("ЗД"='10.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Перечней'!$C$4:$C$529,SMALL(IF("ЗД"='10.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Перечней'!$C$4:$C$529,SMALL(IF("ЗД"='10.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Перечней'!$C$4:$C$529,SMALL(IF("ЗД"='10.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Перечней'!$C$4:$C$529,SMALL(IF("ЗД"='10.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Перечней'!$C$4:$C$529,SMALL(IF("ЗД"='10.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Перечней'!$C$4:$C$529,SMALL(IF("ЗД"='10.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Перечней'!$C$4:$C$529,SMALL(IF("ЗД"='10.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Перечней'!$C$4:$C$529,SMALL(IF("ЗД"='10.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Перечней'!$C$4:$C$529,SMALL(IF("ЗД"='10.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Перечней'!$C$4:$C$529,SMALL(IF("ЗД"='10.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Перечней'!$C$4:$C$529,SMALL(IF("ЗД"='10.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Перечней'!$C$4:$C$529,SMALL(IF("ЗД"='10.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Перечней'!$C$4:$C$529,SMALL(IF("ЗД"='10.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Перечней'!$C$4:$C$529,SMALL(IF("ЗД"='10.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Перечней'!$C$4:$C$529,SMALL(IF("ЗД"='10.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Перечней'!$C$4:$C$529,SMALL(IF("ЗД"='10.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Перечней'!$C$4:$C$529,SMALL(IF("ЗД"='10.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Перечней'!$C$4:$C$529,SMALL(IF("ЗД"='10.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Перечней'!$C$4:$C$529,SMALL(IF("ЗД"='10.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Перечней'!$C$4:$C$529,SMALL(IF("ЗД"='10.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Перечней'!$C$4:$C$529,SMALL(IF("ЗД"='10.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Перечней'!$C$4:$C$529,SMALL(IF("ЗД"='10.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Перечней'!$C$4:$C$529,SMALL(IF("ЗД"='10.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Перечней'!$C$4:$C$529,SMALL(IF("ЗД"='10.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Перечней'!$C$4:$C$529,SMALL(IF("ЗД"='10.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Перечней'!$C$4:$C$529,SMALL(IF("ЗД"='10.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Перечней'!$C$4:$C$529,SMALL(IF("ЗД"='10.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Перечней'!$C$4:$C$529,SMALL(IF("ЗД"='10.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Перечней'!$C$4:$C$529,SMALL(IF("ЗД"='10.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Перечней'!$C$4:$C$529,SMALL(IF("ЗД"='10.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Перечней'!$C$4:$C$529,SMALL(IF("ЗД"='10.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Перечней'!$C$4:$C$529,SMALL(IF("ЗД"='10.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Перечней'!$C$4:$C$529,SMALL(IF("ЗД"='10.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Перечней'!$C$4:$C$529,SMALL(IF("ЗД"='10.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Перечней'!$C$4:$C$529,SMALL(IF("ЗД"='10.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Перечней'!$C$4:$C$529,SMALL(IF("ЗД"='10.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Перечней'!$C$4:$C$529,SMALL(IF("ЗД"='10.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Перечней'!$C$4:$C$529,SMALL(IF("ЗД"='10.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Перечней'!$C$4:$C$529,SMALL(IF("ЗД"='10.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Перечней'!$C$4:$C$529,SMALL(IF("ЗД"='10.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Перечней'!$C$4:$C$529,SMALL(IF("ЗД"='10.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Перечней'!$C$4:$C$529,SMALL(IF("ЗД"='10.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Перечней'!$C$4:$C$529,SMALL(IF("ЗД"='10.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Перечней'!$C$4:$C$529,SMALL(IF("ЗД"='10.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Перечней'!$C$4:$C$529,SMALL(IF("ЗД"='10.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Перечней'!$C$4:$C$529,SMALL(IF("ЗД"='10.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Перечней'!$C$4:$C$529,SMALL(IF("ЗД"='10.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Перечней'!$C$4:$C$529,SMALL(IF("ЗД"='10.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Перечней'!$C$4:$C$529,SMALL(IF("ЗД"='10.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Перечней'!$C$4:$C$529,SMALL(IF("ЗД"='10.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Перечней'!$C$4:$C$529,SMALL(IF("ЗД"='10.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Перечней'!$C$4:$C$529,SMALL(IF("ЗД"='10.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Перечней'!$C$4:$C$529,SMALL(IF("ЗД"='10.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Перечней'!$C$4:$C$529,SMALL(IF("ЗД"='10.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Перечней'!$C$4:$C$529,SMALL(IF("ЗД"='10.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Перечней'!$C$4:$C$529,SMALL(IF("ЗД"='10.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Перечней'!$C$4:$C$529,SMALL(IF("ЗД"='10.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Перечней'!$C$4:$C$529,SMALL(IF("ЗД"='10.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Перечней'!$C$4:$C$529,SMALL(IF("ЗД"='10.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Перечней'!$C$4:$C$529,SMALL(IF("ЗД"='10.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Перечней'!$C$4:$C$529,SMALL(IF("ЗД"='10.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Перечней'!$C$4:$C$529,SMALL(IF("ЗД"='10.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Перечней'!$C$4:$C$529,SMALL(IF("ЗД"='10.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Перечней'!$C$4:$C$529,SMALL(IF("ЗД"='10.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Перечней'!$C$4:$C$529,SMALL(IF("ЗД"='10.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Перечней'!$C$4:$C$529,SMALL(IF("ЗД"='10.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Перечней'!$C$4:$C$529,SMALL(IF("ЗД"='10.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Перечней'!$C$4:$C$529,SMALL(IF("ЗД"='10.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Перечней'!$C$4:$C$529,SMALL(IF("ЗД"='10.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Перечней'!$C$4:$C$529,SMALL(IF("ЗД"='10.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Перечней'!$C$4:$C$529,SMALL(IF("ЗД"='10.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Перечней'!$C$4:$C$529,SMALL(IF("ЗД"='10.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Перечней'!$C$4:$C$529,SMALL(IF("ЗД"='10.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Перечней'!$C$4:$C$529,SMALL(IF("ЗД"='10.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Перечней'!$C$4:$C$529,SMALL(IF("ЗД"='10.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Перечней'!$C$4:$C$529,SMALL(IF("ЗД"='10.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Перечней'!$C$4:$C$529,SMALL(IF("ЗД"='10.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Перечней'!$C$4:$C$529,SMALL(IF("ЗД"='10.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Перечней'!$C$4:$C$529,SMALL(IF("ЗД"='10.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Перечней'!$C$4:$C$529,SMALL(IF("ЗД"='10.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Перечней'!$C$4:$C$529,SMALL(IF("ЗД"='10.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Перечней'!$C$4:$C$529,SMALL(IF("ЗД"='10.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Перечней'!$C$4:$C$529,SMALL(IF("ЗД"='10.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Перечней'!$C$4:$C$529,SMALL(IF("ЗД"='10.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Перечней'!$C$4:$C$529,SMALL(IF("ЗД"='10.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Перечней'!$C$4:$C$529,SMALL(IF("ЗД"='10.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Перечней'!$C$4:$C$529,SMALL(IF("ЗД"='10.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Перечней'!$C$4:$C$529,SMALL(IF("ЗД"='10.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Перечней'!$C$4:$C$529,SMALL(IF("ЗД"='10.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Перечней'!$C$4:$C$529,SMALL(IF("ЗД"='10.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Перечней'!$C$4:$C$529,SMALL(IF("ЗД"='10.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Перечней'!$C$4:$C$529,SMALL(IF("ЗД"='10.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Перечней'!$C$4:$C$529,SMALL(IF("ЗД"='10.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Перечней'!$C$4:$C$529,SMALL(IF("ЗД"='10.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Перечней'!$C$4:$C$529,SMALL(IF("ЗД"='10.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Перечней'!$C$4:$C$529,SMALL(IF("ЗД"='10.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Перечней'!$C$4:$C$529,SMALL(IF("ЗД"='10.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Перечней'!$C$4:$C$529,SMALL(IF("ЗД"='10.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Перечней'!$C$4:$C$529,SMALL(IF("ЗД"='10.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Перечней'!$C$4:$C$529,SMALL(IF("ЗД"='10.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Перечней'!$C$4:$C$529,SMALL(IF("ЗД"='10.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Перечней'!$C$4:$C$529,SMALL(IF("ЗД"='10.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Перечней'!$C$4:$C$529,SMALL(IF("ЗД"='10.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Перечней'!$C$4:$C$529,SMALL(IF("ЗД"='10.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Перечней'!$C$4:$C$529,SMALL(IF("ЗД"='10.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Перечней'!$C$4:$C$529,SMALL(IF("ЗД"='10.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Перечней'!$C$4:$C$529,SMALL(IF("ЗД"='10.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Перечней'!$C$4:$C$529,SMALL(IF("ЗД"='10.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Перечней'!$C$4:$C$529,SMALL(IF("ЗД"='10.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Перечней'!$C$4:$C$529,SMALL(IF("ЗД"='10.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Перечней'!$C$4:$C$529,SMALL(IF("ЗД"='10.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Перечней'!$C$4:$C$529,SMALL(IF("ЗД"='10.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Перечней'!$C$4:$C$529,SMALL(IF("ЗД"='10.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Перечней'!$C$4:$C$529,SMALL(IF("ЗД"='10.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Перечней'!$C$4:$C$529,SMALL(IF("ЗД"='10.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Перечней'!$C$4:$C$529,SMALL(IF("ЗД"='10.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Перечней'!$C$4:$C$529,SMALL(IF("ЗД"='10.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Перечней'!$C$4:$C$529,SMALL(IF("ЗД"='10.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Перечней'!$C$4:$C$529,SMALL(IF("ЗД"='10.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Перечней'!$C$4:$C$529,SMALL(IF("ЗД"='10.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Перечней'!$C$4:$C$529,SMALL(IF("ЗД"='10.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Перечней'!$C$4:$C$529,SMALL(IF("ЗД"='10.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Перечней'!$C$4:$C$529,SMALL(IF("ЗД"='10.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Перечней'!$C$4:$C$529,SMALL(IF("ЗД"='10.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Перечней'!$C$4:$C$529,SMALL(IF("ЗД"='10.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Перечней'!$C$4:$C$529,SMALL(IF("ЗД"='10.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Перечней'!$C$4:$C$529,SMALL(IF("ЗД"='10.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Перечней'!$C$4:$C$529,SMALL(IF("ЗД"='10.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Перечней'!$C$4:$C$529,SMALL(IF("ЗД"='10.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Перечней'!$C$4:$C$529,SMALL(IF("ЗД"='10.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Перечней'!$C$4:$C$529,SMALL(IF("ЗД"='10.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Перечней'!$C$4:$C$529,SMALL(IF("ЗД"='10.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Перечней'!$C$4:$C$529,SMALL(IF("ЗД"='10.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Перечней'!$C$4:$C$529,SMALL(IF("ЗД"='10.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Перечней'!$C$4:$C$529,SMALL(IF("ЗД"='10.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Перечней'!$C$4:$C$529,SMALL(IF("ЗД"='10.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Перечней'!$C$4:$C$529,SMALL(IF("ЗД"='10.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Перечней'!$C$4:$C$529,SMALL(IF("ЗД"='10.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Перечней'!$C$4:$C$529,SMALL(IF("ЗД"='10.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Перечней'!$C$4:$C$529,SMALL(IF("ЗД"='10.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Перечней'!$C$4:$C$529,SMALL(IF("ЗД"='10.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Перечней'!$C$4:$C$529,SMALL(IF("ЗД"='10.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Перечней'!$C$4:$C$529,SMALL(IF("ЗД"='10.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Перечней'!$C$4:$C$529,SMALL(IF("ЗД"='10.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Перечней'!$C$4:$C$529,SMALL(IF("ЗД"='10.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Перечней'!$C$4:$C$529,SMALL(IF("ЗД"='10.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Перечней'!$C$4:$C$529,SMALL(IF("ЗД"='10.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Перечней'!$C$4:$C$529,SMALL(IF("ЗД"='10.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Перечней'!$C$4:$C$529,SMALL(IF("ЗД"='10.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Перечней'!$C$4:$C$529,SMALL(IF("ЗД"='10.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Перечней'!$C$4:$C$529,SMALL(IF("ЗД"='10.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Перечней'!$C$4:$C$529,SMALL(IF("ЗД"='10.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Перечней'!$C$4:$C$529,SMALL(IF("ЗД"='10.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Перечней'!$C$4:$C$529,SMALL(IF("ЗД"='10.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Перечней'!$C$4:$C$529,SMALL(IF("ЗД"='10.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Перечней'!$C$4:$C$529,SMALL(IF("ЗД"='10.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Перечней'!$C$4:$C$529,SMALL(IF("ЗД"='10.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Перечней'!$C$4:$C$529,SMALL(IF("ЗД"='10.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Перечней'!$C$4:$C$529,SMALL(IF("ЗД"='10.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Перечней'!$C$4:$C$529,SMALL(IF("ЗД"='10.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Перечней'!$C$4:$C$529,SMALL(IF("ЗД"='10.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Перечней'!$C$4:$C$529,SMALL(IF("ЗД"='10.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Перечней'!$C$4:$C$529,SMALL(IF("ЗД"='10.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Перечней'!$C$4:$C$529,SMALL(IF("ЗД"='10.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Перечней'!$C$4:$C$529,SMALL(IF("ЗД"='10.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Перечней'!$C$4:$C$529,SMALL(IF("ЗД"='10.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Перечней'!$C$4:$C$529,SMALL(IF("ЗД"='10.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Перечней'!$C$4:$C$529,SMALL(IF("ЗД"='10.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Перечней'!$C$4:$C$529,SMALL(IF("ЗД"='10.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Перечней'!$C$4:$C$529,SMALL(IF("ЗД"='10.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Перечней'!$C$4:$C$529,SMALL(IF("ЗД"='10.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Перечней'!$C$4:$C$529,SMALL(IF("ЗД"='10.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Перечней'!$C$4:$C$529,SMALL(IF("ЗД"='10.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Перечней'!$C$4:$C$529,SMALL(IF("ЗД"='10.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Перечней'!$C$4:$C$529,SMALL(IF("ЗД"='10.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Перечней'!$C$4:$C$529,SMALL(IF("ЗД"='10.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Перечней'!$C$4:$C$529,SMALL(IF("ЗД"='10.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Перечней'!$C$4:$C$529,SMALL(IF("ЗД"='10.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Перечней'!$C$4:$C$529,SMALL(IF("ЗД"='10.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Перечней'!$C$4:$C$529,SMALL(IF("ЗД"='10.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Перечней'!$C$4:$C$529,SMALL(IF("ЗД"='10.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Перечней'!$C$4:$C$529,SMALL(IF("ЗД"='10.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Перечней'!$C$4:$C$529,SMALL(IF("ЗД"='10.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Перечней'!$C$4:$C$529,SMALL(IF("ЗД"='10.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Перечней'!$C$4:$C$529,SMALL(IF("ЗД"='10.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Перечней'!$C$4:$C$529,SMALL(IF("ЗД"='10.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Перечней'!$C$4:$C$529,SMALL(IF("ЗД"='10.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Перечней'!$C$4:$C$529,SMALL(IF("ЗД"='10.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Перечней'!$C$4:$C$529,SMALL(IF("ЗД"='10.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Перечней'!$C$4:$C$529,SMALL(IF("ЗД"='10.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Перечней'!$C$4:$C$529,SMALL(IF("ЗД"='10.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Перечней'!$C$4:$C$529,SMALL(IF("ЗД"='10.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Перечней'!$C$4:$C$529,SMALL(IF("ЗД"='10.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Перечней'!$C$4:$C$529,SMALL(IF("ЗД"='10.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Перечней'!$C$4:$C$529,SMALL(IF("ЗД"='10.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Перечней'!$C$4:$C$529,SMALL(IF("ЗД"='10.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Перечней'!$C$4:$C$529,SMALL(IF("ЗД"='10.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Перечней'!$C$4:$C$529,SMALL(IF("ЗД"='10.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Перечней'!$C$4:$C$529,SMALL(IF("ЗД"='10.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Перечней'!$C$4:$C$529,SMALL(IF("ЗД"='10.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Перечней'!$C$4:$C$529,SMALL(IF("ЗД"='10.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Перечней'!$C$4:$C$529,SMALL(IF("ЗД"='10.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Перечней'!$C$4:$C$529,SMALL(IF("ЗД"='10.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Перечней'!$C$4:$C$529,SMALL(IF("ЗД"='10.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Перечней'!$C$4:$C$529,SMALL(IF("ЗД"='10.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Перечней'!$C$4:$C$529,SMALL(IF("ЗД"='10.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Перечней'!$C$4:$C$529,SMALL(IF("ЗД"='10.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Перечней'!$C$4:$C$529,SMALL(IF("ЗД"='10.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Перечней'!$C$4:$C$529,SMALL(IF("ЗД"='10.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Перечней'!$C$4:$C$529,SMALL(IF("ЗД"='10.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Перечней'!$C$4:$C$529,SMALL(IF("ЗД"='10.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Перечней'!$C$4:$C$529,SMALL(IF("ЗД"='10.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Перечней'!$C$4:$C$529,SMALL(IF("ЗД"='10.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Перечней'!$C$4:$C$529,SMALL(IF("ЗД"='10.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Перечней'!$C$4:$C$529,SMALL(IF("ЗД"='10.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Перечней'!$C$4:$C$529,SMALL(IF("ЗД"='10.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Перечней'!$C$4:$C$529,SMALL(IF("ЗД"='10.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Перечней'!$C$4:$C$529,SMALL(IF("ЗД"='10.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Перечней'!$C$4:$C$529,SMALL(IF("ЗД"='10.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Перечней'!$C$4:$C$529,SMALL(IF("ЗД"='10.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Перечней'!$C$4:$C$529,SMALL(IF("ЗД"='10.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Перечней'!$C$4:$C$529,SMALL(IF("ЗД"='10.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Перечней'!$C$4:$C$529,SMALL(IF("ЗД"='10.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  <row r="1126" spans="1:8">
      <c r="A1126" s="20" t="str">
        <f>IF(LEN(C1126)&gt;0,MAX($A$6:A1125)+1,"")</f>
        <v/>
      </c>
      <c r="B1126" s="10" t="str">
        <f>IFERROR(INDEX('10. Свод Перечней'!B:C,MATCH(C1126,'10. Свод Перечней'!C:C,0),1),"")</f>
        <v/>
      </c>
      <c r="C1126" s="20" t="str">
        <f t="array" ref="C1126">IFERROR(INDEX('10. Свод Перечней'!$C$4:$C$529,SMALL(IF("ЗД"='10. Свод Перечней'!$I$4:$Q$529,ROW('10. Свод Перечней'!$C$4:$C$529)-3,""),ROW()-6)),"")</f>
        <v/>
      </c>
      <c r="D1126" s="20" t="str">
        <f>IFERROR(VLOOKUP(C1126,'10. Свод Перечней'!C:H,2,0),"")</f>
        <v/>
      </c>
      <c r="E1126" s="20" t="str">
        <f>IFERROR(VLOOKUP(C1126,'10. Свод Перечней'!C:H,3,0),"")</f>
        <v/>
      </c>
      <c r="F1126" s="20" t="str">
        <f>IFERROR(VLOOKUP(C1126,'10. Свод Перечней'!C:H,4,0),"")</f>
        <v/>
      </c>
      <c r="G1126" s="9" t="str">
        <f>IFERROR(VLOOKUP(C1126,'10. Свод Перечней'!C:H,5,0),"")</f>
        <v/>
      </c>
      <c r="H1126" s="20" t="str">
        <f>IF(LEN(IFERROR(VLOOKUP(C1126,'10. Свод Перечней'!C:H,6,0),""))&gt;1,IFERROR(VLOOKUP(C1126,'10. Свод Перечней'!C:H,6,0),""),"")</f>
        <v/>
      </c>
    </row>
    <row r="1127" spans="1:8">
      <c r="A1127" s="20" t="str">
        <f>IF(LEN(C1127)&gt;0,MAX($A$6:A1126)+1,"")</f>
        <v/>
      </c>
      <c r="B1127" s="10" t="str">
        <f>IFERROR(INDEX('10. Свод Перечней'!B:C,MATCH(C1127,'10. Свод Перечней'!C:C,0),1),"")</f>
        <v/>
      </c>
      <c r="C1127" s="20" t="str">
        <f t="array" ref="C1127">IFERROR(INDEX('10. Свод Перечней'!$C$4:$C$529,SMALL(IF("ЗД"='10. Свод Перечней'!$I$4:$Q$529,ROW('10. Свод Перечней'!$C$4:$C$529)-3,""),ROW()-6)),"")</f>
        <v/>
      </c>
      <c r="D1127" s="20" t="str">
        <f>IFERROR(VLOOKUP(C1127,'10. Свод Перечней'!C:H,2,0),"")</f>
        <v/>
      </c>
      <c r="E1127" s="20" t="str">
        <f>IFERROR(VLOOKUP(C1127,'10. Свод Перечней'!C:H,3,0),"")</f>
        <v/>
      </c>
      <c r="F1127" s="20" t="str">
        <f>IFERROR(VLOOKUP(C1127,'10. Свод Перечней'!C:H,4,0),"")</f>
        <v/>
      </c>
      <c r="G1127" s="9" t="str">
        <f>IFERROR(VLOOKUP(C1127,'10. Свод Перечней'!C:H,5,0),"")</f>
        <v/>
      </c>
      <c r="H1127" s="20" t="str">
        <f>IF(LEN(IFERROR(VLOOKUP(C1127,'10. Свод Перечней'!C:H,6,0),""))&gt;1,IFERROR(VLOOKUP(C1127,'10. Свод Перечней'!C:H,6,0),""),"")</f>
        <v/>
      </c>
    </row>
    <row r="1128" spans="1:8">
      <c r="A1128" s="20" t="str">
        <f>IF(LEN(C1128)&gt;0,MAX($A$6:A1127)+1,"")</f>
        <v/>
      </c>
      <c r="B1128" s="10" t="str">
        <f>IFERROR(INDEX('10. Свод Перечней'!B:C,MATCH(C1128,'10. Свод Перечней'!C:C,0),1),"")</f>
        <v/>
      </c>
      <c r="C1128" s="20" t="str">
        <f t="array" ref="C1128">IFERROR(INDEX('10. Свод Перечней'!$C$4:$C$529,SMALL(IF("ЗД"='10. Свод Перечней'!$I$4:$Q$529,ROW('10. Свод Перечней'!$C$4:$C$529)-3,""),ROW()-6)),"")</f>
        <v/>
      </c>
      <c r="D1128" s="20" t="str">
        <f>IFERROR(VLOOKUP(C1128,'10. Свод Перечней'!C:H,2,0),"")</f>
        <v/>
      </c>
      <c r="E1128" s="20" t="str">
        <f>IFERROR(VLOOKUP(C1128,'10. Свод Перечней'!C:H,3,0),"")</f>
        <v/>
      </c>
      <c r="F1128" s="20" t="str">
        <f>IFERROR(VLOOKUP(C1128,'10. Свод Перечней'!C:H,4,0),"")</f>
        <v/>
      </c>
      <c r="G1128" s="9" t="str">
        <f>IFERROR(VLOOKUP(C1128,'10. Свод Перечней'!C:H,5,0),"")</f>
        <v/>
      </c>
      <c r="H1128" s="20" t="str">
        <f>IF(LEN(IFERROR(VLOOKUP(C1128,'10. Свод Перечней'!C:H,6,0),""))&gt;1,IFERROR(VLOOKUP(C1128,'10. Свод Перечней'!C:H,6,0),""),"")</f>
        <v/>
      </c>
    </row>
    <row r="1129" spans="1:8">
      <c r="A1129" s="20" t="str">
        <f>IF(LEN(C1129)&gt;0,MAX($A$6:A1128)+1,"")</f>
        <v/>
      </c>
      <c r="B1129" s="10" t="str">
        <f>IFERROR(INDEX('10. Свод Перечней'!B:C,MATCH(C1129,'10. Свод Перечней'!C:C,0),1),"")</f>
        <v/>
      </c>
      <c r="C1129" s="20" t="str">
        <f t="array" ref="C1129">IFERROR(INDEX('10. Свод Перечней'!$C$4:$C$529,SMALL(IF("ЗД"='10. Свод Перечней'!$I$4:$Q$529,ROW('10. Свод Перечней'!$C$4:$C$529)-3,""),ROW()-6)),"")</f>
        <v/>
      </c>
      <c r="D1129" s="20" t="str">
        <f>IFERROR(VLOOKUP(C1129,'10. Свод Перечней'!C:H,2,0),"")</f>
        <v/>
      </c>
      <c r="E1129" s="20" t="str">
        <f>IFERROR(VLOOKUP(C1129,'10. Свод Перечней'!C:H,3,0),"")</f>
        <v/>
      </c>
      <c r="F1129" s="20" t="str">
        <f>IFERROR(VLOOKUP(C1129,'10. Свод Перечней'!C:H,4,0),"")</f>
        <v/>
      </c>
      <c r="G1129" s="9" t="str">
        <f>IFERROR(VLOOKUP(C1129,'10. Свод Перечней'!C:H,5,0),"")</f>
        <v/>
      </c>
      <c r="H1129" s="20" t="str">
        <f>IF(LEN(IFERROR(VLOOKUP(C1129,'10. Свод Перечней'!C:H,6,0),""))&gt;1,IFERROR(VLOOKUP(C1129,'10. Свод Перечней'!C:H,6,0),""),"")</f>
        <v/>
      </c>
    </row>
    <row r="1130" spans="1:8">
      <c r="A1130" s="20" t="str">
        <f>IF(LEN(C1130)&gt;0,MAX($A$6:A1129)+1,"")</f>
        <v/>
      </c>
      <c r="B1130" s="10" t="str">
        <f>IFERROR(INDEX('10. Свод Перечней'!B:C,MATCH(C1130,'10. Свод Перечней'!C:C,0),1),"")</f>
        <v/>
      </c>
      <c r="C1130" s="20" t="str">
        <f t="array" ref="C1130">IFERROR(INDEX('10. Свод Перечней'!$C$4:$C$529,SMALL(IF("ЗД"='10. Свод Перечней'!$I$4:$Q$529,ROW('10. Свод Перечней'!$C$4:$C$529)-3,""),ROW()-6)),"")</f>
        <v/>
      </c>
      <c r="D1130" s="20" t="str">
        <f>IFERROR(VLOOKUP(C1130,'10. Свод Перечней'!C:H,2,0),"")</f>
        <v/>
      </c>
      <c r="E1130" s="20" t="str">
        <f>IFERROR(VLOOKUP(C1130,'10. Свод Перечней'!C:H,3,0),"")</f>
        <v/>
      </c>
      <c r="F1130" s="20" t="str">
        <f>IFERROR(VLOOKUP(C1130,'10. Свод Перечней'!C:H,4,0),"")</f>
        <v/>
      </c>
      <c r="G1130" s="9" t="str">
        <f>IFERROR(VLOOKUP(C1130,'10. Свод Перечней'!C:H,5,0),"")</f>
        <v/>
      </c>
      <c r="H1130" s="20" t="str">
        <f>IF(LEN(IFERROR(VLOOKUP(C1130,'10. Свод Перечней'!C:H,6,0),""))&gt;1,IFERROR(VLOOKUP(C1130,'10. Свод Перечней'!C:H,6,0),""),"")</f>
        <v/>
      </c>
    </row>
    <row r="1131" spans="1:8">
      <c r="A1131" s="20" t="str">
        <f>IF(LEN(C1131)&gt;0,MAX($A$6:A1130)+1,"")</f>
        <v/>
      </c>
      <c r="B1131" s="10" t="str">
        <f>IFERROR(INDEX('10. Свод Перечней'!B:C,MATCH(C1131,'10. Свод Перечней'!C:C,0),1),"")</f>
        <v/>
      </c>
      <c r="C1131" s="20" t="str">
        <f t="array" ref="C1131">IFERROR(INDEX('10. Свод Перечней'!$C$4:$C$529,SMALL(IF("ЗД"='10. Свод Перечней'!$I$4:$Q$529,ROW('10. Свод Перечней'!$C$4:$C$529)-3,""),ROW()-6)),"")</f>
        <v/>
      </c>
      <c r="D1131" s="20" t="str">
        <f>IFERROR(VLOOKUP(C1131,'10. Свод Перечней'!C:H,2,0),"")</f>
        <v/>
      </c>
      <c r="E1131" s="20" t="str">
        <f>IFERROR(VLOOKUP(C1131,'10. Свод Перечней'!C:H,3,0),"")</f>
        <v/>
      </c>
      <c r="F1131" s="20" t="str">
        <f>IFERROR(VLOOKUP(C1131,'10. Свод Перечней'!C:H,4,0),"")</f>
        <v/>
      </c>
      <c r="G1131" s="9" t="str">
        <f>IFERROR(VLOOKUP(C1131,'10. Свод Перечней'!C:H,5,0),"")</f>
        <v/>
      </c>
      <c r="H1131" s="20" t="str">
        <f>IF(LEN(IFERROR(VLOOKUP(C1131,'10. Свод Перечней'!C:H,6,0),""))&gt;1,IFERROR(VLOOKUP(C1131,'10. Свод Перечней'!C:H,6,0),""),"")</f>
        <v/>
      </c>
    </row>
    <row r="1132" spans="1:8">
      <c r="A1132" s="20" t="str">
        <f>IF(LEN(C1132)&gt;0,MAX($A$6:A1131)+1,"")</f>
        <v/>
      </c>
      <c r="B1132" s="10" t="str">
        <f>IFERROR(INDEX('10. Свод Перечней'!B:C,MATCH(C1132,'10. Свод Перечней'!C:C,0),1),"")</f>
        <v/>
      </c>
      <c r="C1132" s="20" t="str">
        <f t="array" ref="C1132">IFERROR(INDEX('10. Свод Перечней'!$C$4:$C$529,SMALL(IF("ЗД"='10. Свод Перечней'!$I$4:$Q$529,ROW('10. Свод Перечней'!$C$4:$C$529)-3,""),ROW()-6)),"")</f>
        <v/>
      </c>
      <c r="D1132" s="20" t="str">
        <f>IFERROR(VLOOKUP(C1132,'10. Свод Перечней'!C:H,2,0),"")</f>
        <v/>
      </c>
      <c r="E1132" s="20" t="str">
        <f>IFERROR(VLOOKUP(C1132,'10. Свод Перечней'!C:H,3,0),"")</f>
        <v/>
      </c>
      <c r="F1132" s="20" t="str">
        <f>IFERROR(VLOOKUP(C1132,'10. Свод Перечней'!C:H,4,0),"")</f>
        <v/>
      </c>
      <c r="G1132" s="9" t="str">
        <f>IFERROR(VLOOKUP(C1132,'10. Свод Перечней'!C:H,5,0),"")</f>
        <v/>
      </c>
      <c r="H1132" s="20" t="str">
        <f>IF(LEN(IFERROR(VLOOKUP(C1132,'10. Свод Перечней'!C:H,6,0),""))&gt;1,IFERROR(VLOOKUP(C1132,'10. Свод Перечней'!C:H,6,0),""),"")</f>
        <v/>
      </c>
    </row>
    <row r="1133" spans="1:8">
      <c r="A1133" s="20" t="str">
        <f>IF(LEN(C1133)&gt;0,MAX($A$6:A1132)+1,"")</f>
        <v/>
      </c>
      <c r="B1133" s="10" t="str">
        <f>IFERROR(INDEX('10. Свод Перечней'!B:C,MATCH(C1133,'10. Свод Перечней'!C:C,0),1),"")</f>
        <v/>
      </c>
      <c r="C1133" s="20" t="str">
        <f t="array" ref="C1133">IFERROR(INDEX('10. Свод Перечней'!$C$4:$C$529,SMALL(IF("ЗД"='10. Свод Перечней'!$I$4:$Q$529,ROW('10. Свод Перечней'!$C$4:$C$529)-3,""),ROW()-6)),"")</f>
        <v/>
      </c>
      <c r="D1133" s="20" t="str">
        <f>IFERROR(VLOOKUP(C1133,'10. Свод Перечней'!C:H,2,0),"")</f>
        <v/>
      </c>
      <c r="E1133" s="20" t="str">
        <f>IFERROR(VLOOKUP(C1133,'10. Свод Перечней'!C:H,3,0),"")</f>
        <v/>
      </c>
      <c r="F1133" s="20" t="str">
        <f>IFERROR(VLOOKUP(C1133,'10. Свод Перечней'!C:H,4,0),"")</f>
        <v/>
      </c>
      <c r="G1133" s="9" t="str">
        <f>IFERROR(VLOOKUP(C1133,'10. Свод Перечней'!C:H,5,0),"")</f>
        <v/>
      </c>
      <c r="H1133" s="20" t="str">
        <f>IF(LEN(IFERROR(VLOOKUP(C1133,'10. Свод Перечней'!C:H,6,0),""))&gt;1,IFERROR(VLOOKUP(C1133,'10. Свод Перечней'!C:H,6,0),""),"")</f>
        <v/>
      </c>
    </row>
    <row r="1134" spans="1:8">
      <c r="A1134" s="20" t="str">
        <f>IF(LEN(C1134)&gt;0,MAX($A$6:A1133)+1,"")</f>
        <v/>
      </c>
      <c r="B1134" s="10" t="str">
        <f>IFERROR(INDEX('10. Свод Перечней'!B:C,MATCH(C1134,'10. Свод Перечней'!C:C,0),1),"")</f>
        <v/>
      </c>
      <c r="C1134" s="20" t="str">
        <f t="array" ref="C1134">IFERROR(INDEX('10. Свод Перечней'!$C$4:$C$529,SMALL(IF("ЗД"='10. Свод Перечней'!$I$4:$Q$529,ROW('10. Свод Перечней'!$C$4:$C$529)-3,""),ROW()-6)),"")</f>
        <v/>
      </c>
      <c r="D1134" s="20" t="str">
        <f>IFERROR(VLOOKUP(C1134,'10. Свод Перечней'!C:H,2,0),"")</f>
        <v/>
      </c>
      <c r="E1134" s="20" t="str">
        <f>IFERROR(VLOOKUP(C1134,'10. Свод Перечней'!C:H,3,0),"")</f>
        <v/>
      </c>
      <c r="F1134" s="20" t="str">
        <f>IFERROR(VLOOKUP(C1134,'10. Свод Перечней'!C:H,4,0),"")</f>
        <v/>
      </c>
      <c r="G1134" s="9" t="str">
        <f>IFERROR(VLOOKUP(C1134,'10. Свод Перечней'!C:H,5,0),"")</f>
        <v/>
      </c>
      <c r="H1134" s="20" t="str">
        <f>IF(LEN(IFERROR(VLOOKUP(C1134,'10. Свод Перечней'!C:H,6,0),""))&gt;1,IFERROR(VLOOKUP(C1134,'10. Свод Перечней'!C:H,6,0),""),"")</f>
        <v/>
      </c>
    </row>
    <row r="1135" spans="1:8">
      <c r="A1135" s="20" t="str">
        <f>IF(LEN(C1135)&gt;0,MAX($A$6:A1134)+1,"")</f>
        <v/>
      </c>
      <c r="B1135" s="10" t="str">
        <f>IFERROR(INDEX('10. Свод Перечней'!B:C,MATCH(C1135,'10. Свод Перечней'!C:C,0),1),"")</f>
        <v/>
      </c>
      <c r="C1135" s="20" t="str">
        <f t="array" ref="C1135">IFERROR(INDEX('10. Свод Перечней'!$C$4:$C$529,SMALL(IF("ЗД"='10. Свод Перечней'!$I$4:$Q$529,ROW('10. Свод Перечней'!$C$4:$C$529)-3,""),ROW()-6)),"")</f>
        <v/>
      </c>
      <c r="D1135" s="20" t="str">
        <f>IFERROR(VLOOKUP(C1135,'10. Свод Перечней'!C:H,2,0),"")</f>
        <v/>
      </c>
      <c r="E1135" s="20" t="str">
        <f>IFERROR(VLOOKUP(C1135,'10. Свод Перечней'!C:H,3,0),"")</f>
        <v/>
      </c>
      <c r="F1135" s="20" t="str">
        <f>IFERROR(VLOOKUP(C1135,'10. Свод Перечней'!C:H,4,0),"")</f>
        <v/>
      </c>
      <c r="G1135" s="9" t="str">
        <f>IFERROR(VLOOKUP(C1135,'10. Свод Перечней'!C:H,5,0),"")</f>
        <v/>
      </c>
      <c r="H1135" s="20" t="str">
        <f>IF(LEN(IFERROR(VLOOKUP(C1135,'10. Свод Перечней'!C:H,6,0),""))&gt;1,IFERROR(VLOOKUP(C1135,'10. Свод Перечней'!C:H,6,0),""),"")</f>
        <v/>
      </c>
    </row>
    <row r="1136" spans="1:8">
      <c r="A1136" s="20" t="str">
        <f>IF(LEN(C1136)&gt;0,MAX($A$6:A1135)+1,"")</f>
        <v/>
      </c>
      <c r="B1136" s="10" t="str">
        <f>IFERROR(INDEX('10. Свод Перечней'!B:C,MATCH(C1136,'10. Свод Перечней'!C:C,0),1),"")</f>
        <v/>
      </c>
      <c r="C1136" s="20" t="str">
        <f t="array" ref="C1136">IFERROR(INDEX('10. Свод Перечней'!$C$4:$C$529,SMALL(IF("ЗД"='10. Свод Перечней'!$I$4:$Q$529,ROW('10. Свод Перечней'!$C$4:$C$529)-3,""),ROW()-6)),"")</f>
        <v/>
      </c>
      <c r="D1136" s="20" t="str">
        <f>IFERROR(VLOOKUP(C1136,'10. Свод Перечней'!C:H,2,0),"")</f>
        <v/>
      </c>
      <c r="E1136" s="20" t="str">
        <f>IFERROR(VLOOKUP(C1136,'10. Свод Перечней'!C:H,3,0),"")</f>
        <v/>
      </c>
      <c r="F1136" s="20" t="str">
        <f>IFERROR(VLOOKUP(C1136,'10. Свод Перечней'!C:H,4,0),"")</f>
        <v/>
      </c>
      <c r="G1136" s="9" t="str">
        <f>IFERROR(VLOOKUP(C1136,'10. Свод Перечней'!C:H,5,0),"")</f>
        <v/>
      </c>
      <c r="H1136" s="20" t="str">
        <f>IF(LEN(IFERROR(VLOOKUP(C1136,'10. Свод Перечней'!C:H,6,0),""))&gt;1,IFERROR(VLOOKUP(C1136,'10. Свод Перечней'!C:H,6,0),""),"")</f>
        <v/>
      </c>
    </row>
    <row r="1137" spans="1:8">
      <c r="A1137" s="20" t="str">
        <f>IF(LEN(C1137)&gt;0,MAX($A$6:A1136)+1,"")</f>
        <v/>
      </c>
      <c r="B1137" s="10" t="str">
        <f>IFERROR(INDEX('10. Свод Перечней'!B:C,MATCH(C1137,'10. Свод Перечней'!C:C,0),1),"")</f>
        <v/>
      </c>
      <c r="C1137" s="20" t="str">
        <f t="array" ref="C1137">IFERROR(INDEX('10. Свод Перечней'!$C$4:$C$529,SMALL(IF("ЗД"='10. Свод Перечней'!$I$4:$Q$529,ROW('10. Свод Перечней'!$C$4:$C$529)-3,""),ROW()-6)),"")</f>
        <v/>
      </c>
      <c r="D1137" s="20" t="str">
        <f>IFERROR(VLOOKUP(C1137,'10. Свод Перечней'!C:H,2,0),"")</f>
        <v/>
      </c>
      <c r="E1137" s="20" t="str">
        <f>IFERROR(VLOOKUP(C1137,'10. Свод Перечней'!C:H,3,0),"")</f>
        <v/>
      </c>
      <c r="F1137" s="20" t="str">
        <f>IFERROR(VLOOKUP(C1137,'10. Свод Перечней'!C:H,4,0),"")</f>
        <v/>
      </c>
      <c r="G1137" s="9" t="str">
        <f>IFERROR(VLOOKUP(C1137,'10. Свод Перечней'!C:H,5,0),"")</f>
        <v/>
      </c>
      <c r="H1137" s="20" t="str">
        <f>IF(LEN(IFERROR(VLOOKUP(C1137,'10. Свод Перечней'!C:H,6,0),""))&gt;1,IFERROR(VLOOKUP(C1137,'10. Свод Перечней'!C:H,6,0),""),"")</f>
        <v/>
      </c>
    </row>
    <row r="1138" spans="1:8">
      <c r="A1138" s="20" t="str">
        <f>IF(LEN(C1138)&gt;0,MAX($A$6:A1137)+1,"")</f>
        <v/>
      </c>
      <c r="B1138" s="10" t="str">
        <f>IFERROR(INDEX('10. Свод Перечней'!B:C,MATCH(C1138,'10. Свод Перечней'!C:C,0),1),"")</f>
        <v/>
      </c>
      <c r="C1138" s="20" t="str">
        <f t="array" ref="C1138">IFERROR(INDEX('10. Свод Перечней'!$C$4:$C$529,SMALL(IF("ЗД"='10. Свод Перечней'!$I$4:$Q$529,ROW('10. Свод Перечней'!$C$4:$C$529)-3,""),ROW()-6)),"")</f>
        <v/>
      </c>
      <c r="D1138" s="20" t="str">
        <f>IFERROR(VLOOKUP(C1138,'10. Свод Перечней'!C:H,2,0),"")</f>
        <v/>
      </c>
      <c r="E1138" s="20" t="str">
        <f>IFERROR(VLOOKUP(C1138,'10. Свод Перечней'!C:H,3,0),"")</f>
        <v/>
      </c>
      <c r="F1138" s="20" t="str">
        <f>IFERROR(VLOOKUP(C1138,'10. Свод Перечней'!C:H,4,0),"")</f>
        <v/>
      </c>
      <c r="G1138" s="9" t="str">
        <f>IFERROR(VLOOKUP(C1138,'10. Свод Перечней'!C:H,5,0),"")</f>
        <v/>
      </c>
      <c r="H1138" s="20" t="str">
        <f>IF(LEN(IFERROR(VLOOKUP(C1138,'10. Свод Перечней'!C:H,6,0),""))&gt;1,IFERROR(VLOOKUP(C1138,'10. Свод Перечней'!C:H,6,0),""),"")</f>
        <v/>
      </c>
    </row>
    <row r="1139" spans="1:8">
      <c r="A1139" s="20" t="str">
        <f>IF(LEN(C1139)&gt;0,MAX($A$6:A1138)+1,"")</f>
        <v/>
      </c>
      <c r="B1139" s="10" t="str">
        <f>IFERROR(INDEX('10. Свод Перечней'!B:C,MATCH(C1139,'10. Свод Перечней'!C:C,0),1),"")</f>
        <v/>
      </c>
      <c r="C1139" s="20" t="str">
        <f t="array" ref="C1139">IFERROR(INDEX('10. Свод Перечней'!$C$4:$C$529,SMALL(IF("ЗД"='10. Свод Перечней'!$I$4:$Q$529,ROW('10. Свод Перечней'!$C$4:$C$529)-3,""),ROW()-6)),"")</f>
        <v/>
      </c>
      <c r="D1139" s="20" t="str">
        <f>IFERROR(VLOOKUP(C1139,'10. Свод Перечней'!C:H,2,0),"")</f>
        <v/>
      </c>
      <c r="E1139" s="20" t="str">
        <f>IFERROR(VLOOKUP(C1139,'10. Свод Перечней'!C:H,3,0),"")</f>
        <v/>
      </c>
      <c r="F1139" s="20" t="str">
        <f>IFERROR(VLOOKUP(C1139,'10. Свод Перечней'!C:H,4,0),"")</f>
        <v/>
      </c>
      <c r="G1139" s="9" t="str">
        <f>IFERROR(VLOOKUP(C1139,'10. Свод Перечней'!C:H,5,0),"")</f>
        <v/>
      </c>
      <c r="H1139" s="20" t="str">
        <f>IF(LEN(IFERROR(VLOOKUP(C1139,'10. Свод Перечней'!C:H,6,0),""))&gt;1,IFERROR(VLOOKUP(C1139,'10. Свод Перечней'!C:H,6,0),""),"")</f>
        <v/>
      </c>
    </row>
    <row r="1140" spans="1:8">
      <c r="A1140" s="20" t="str">
        <f>IF(LEN(C1140)&gt;0,MAX($A$6:A1139)+1,"")</f>
        <v/>
      </c>
      <c r="B1140" s="10" t="str">
        <f>IFERROR(INDEX('10. Свод Перечней'!B:C,MATCH(C1140,'10. Свод Перечней'!C:C,0),1),"")</f>
        <v/>
      </c>
      <c r="C1140" s="20" t="str">
        <f t="array" ref="C1140">IFERROR(INDEX('10. Свод Перечней'!$C$4:$C$529,SMALL(IF("ЗД"='10. Свод Перечней'!$I$4:$Q$529,ROW('10. Свод Перечней'!$C$4:$C$529)-3,""),ROW()-6)),"")</f>
        <v/>
      </c>
      <c r="D1140" s="20" t="str">
        <f>IFERROR(VLOOKUP(C1140,'10. Свод Перечней'!C:H,2,0),"")</f>
        <v/>
      </c>
      <c r="E1140" s="20" t="str">
        <f>IFERROR(VLOOKUP(C1140,'10. Свод Перечней'!C:H,3,0),"")</f>
        <v/>
      </c>
      <c r="F1140" s="20" t="str">
        <f>IFERROR(VLOOKUP(C1140,'10. Свод Перечней'!C:H,4,0),"")</f>
        <v/>
      </c>
      <c r="G1140" s="9" t="str">
        <f>IFERROR(VLOOKUP(C1140,'10. Свод Перечней'!C:H,5,0),"")</f>
        <v/>
      </c>
      <c r="H1140" s="20" t="str">
        <f>IF(LEN(IFERROR(VLOOKUP(C1140,'10. Свод Перечней'!C:H,6,0),""))&gt;1,IFERROR(VLOOKUP(C1140,'10. Свод Перечней'!C:H,6,0),""),"")</f>
        <v/>
      </c>
    </row>
    <row r="1141" spans="1:8">
      <c r="A1141" s="20" t="str">
        <f>IF(LEN(C1141)&gt;0,MAX($A$6:A1140)+1,"")</f>
        <v/>
      </c>
      <c r="B1141" s="10" t="str">
        <f>IFERROR(INDEX('10. Свод Перечней'!B:C,MATCH(C1141,'10. Свод Перечней'!C:C,0),1),"")</f>
        <v/>
      </c>
      <c r="C1141" s="20" t="str">
        <f t="array" ref="C1141">IFERROR(INDEX('10. Свод Перечней'!$C$4:$C$529,SMALL(IF("ЗД"='10. Свод Перечней'!$I$4:$Q$529,ROW('10. Свод Перечней'!$C$4:$C$529)-3,""),ROW()-6)),"")</f>
        <v/>
      </c>
      <c r="D1141" s="20" t="str">
        <f>IFERROR(VLOOKUP(C1141,'10. Свод Перечней'!C:H,2,0),"")</f>
        <v/>
      </c>
      <c r="E1141" s="20" t="str">
        <f>IFERROR(VLOOKUP(C1141,'10. Свод Перечней'!C:H,3,0),"")</f>
        <v/>
      </c>
      <c r="F1141" s="20" t="str">
        <f>IFERROR(VLOOKUP(C1141,'10. Свод Перечней'!C:H,4,0),"")</f>
        <v/>
      </c>
      <c r="G1141" s="9" t="str">
        <f>IFERROR(VLOOKUP(C1141,'10. Свод Перечней'!C:H,5,0),"")</f>
        <v/>
      </c>
      <c r="H1141" s="20" t="str">
        <f>IF(LEN(IFERROR(VLOOKUP(C1141,'10. Свод Перечней'!C:H,6,0),""))&gt;1,IFERROR(VLOOKUP(C1141,'10. Свод Перечней'!C:H,6,0),""),"")</f>
        <v/>
      </c>
    </row>
    <row r="1142" spans="1:8">
      <c r="A1142" s="20" t="str">
        <f>IF(LEN(C1142)&gt;0,MAX($A$6:A1141)+1,"")</f>
        <v/>
      </c>
      <c r="B1142" s="10" t="str">
        <f>IFERROR(INDEX('10. Свод Перечней'!B:C,MATCH(C1142,'10. Свод Перечней'!C:C,0),1),"")</f>
        <v/>
      </c>
      <c r="C1142" s="20" t="str">
        <f t="array" ref="C1142">IFERROR(INDEX('10. Свод Перечней'!$C$4:$C$529,SMALL(IF("ЗД"='10. Свод Перечней'!$I$4:$Q$529,ROW('10. Свод Перечней'!$C$4:$C$529)-3,""),ROW()-6)),"")</f>
        <v/>
      </c>
      <c r="D1142" s="20" t="str">
        <f>IFERROR(VLOOKUP(C1142,'10. Свод Перечней'!C:H,2,0),"")</f>
        <v/>
      </c>
      <c r="E1142" s="20" t="str">
        <f>IFERROR(VLOOKUP(C1142,'10. Свод Перечней'!C:H,3,0),"")</f>
        <v/>
      </c>
      <c r="F1142" s="20" t="str">
        <f>IFERROR(VLOOKUP(C1142,'10. Свод Перечней'!C:H,4,0),"")</f>
        <v/>
      </c>
      <c r="G1142" s="9" t="str">
        <f>IFERROR(VLOOKUP(C1142,'10. Свод Перечней'!C:H,5,0),"")</f>
        <v/>
      </c>
      <c r="H1142" s="20" t="str">
        <f>IF(LEN(IFERROR(VLOOKUP(C1142,'10. Свод Перечней'!C:H,6,0),""))&gt;1,IFERROR(VLOOKUP(C1142,'10. Свод Перечней'!C:H,6,0),""),"")</f>
        <v/>
      </c>
    </row>
    <row r="1143" spans="1:8">
      <c r="A1143" s="20" t="str">
        <f>IF(LEN(C1143)&gt;0,MAX($A$6:A1142)+1,"")</f>
        <v/>
      </c>
      <c r="B1143" s="10" t="str">
        <f>IFERROR(INDEX('10. Свод Перечней'!B:C,MATCH(C1143,'10. Свод Перечней'!C:C,0),1),"")</f>
        <v/>
      </c>
      <c r="C1143" s="20" t="str">
        <f t="array" ref="C1143">IFERROR(INDEX('10. Свод Перечней'!$C$4:$C$529,SMALL(IF("ЗД"='10. Свод Перечней'!$I$4:$Q$529,ROW('10. Свод Перечней'!$C$4:$C$529)-3,""),ROW()-6)),"")</f>
        <v/>
      </c>
      <c r="D1143" s="20" t="str">
        <f>IFERROR(VLOOKUP(C1143,'10. Свод Перечней'!C:H,2,0),"")</f>
        <v/>
      </c>
      <c r="E1143" s="20" t="str">
        <f>IFERROR(VLOOKUP(C1143,'10. Свод Перечней'!C:H,3,0),"")</f>
        <v/>
      </c>
      <c r="F1143" s="20" t="str">
        <f>IFERROR(VLOOKUP(C1143,'10. Свод Перечней'!C:H,4,0),"")</f>
        <v/>
      </c>
      <c r="G1143" s="9" t="str">
        <f>IFERROR(VLOOKUP(C1143,'10. Свод Перечней'!C:H,5,0),"")</f>
        <v/>
      </c>
      <c r="H1143" s="20" t="str">
        <f>IF(LEN(IFERROR(VLOOKUP(C1143,'10. Свод Перечней'!C:H,6,0),""))&gt;1,IFERROR(VLOOKUP(C1143,'10. Свод Перечней'!C:H,6,0),""),"")</f>
        <v/>
      </c>
    </row>
    <row r="1144" spans="1:8">
      <c r="A1144" s="20" t="str">
        <f>IF(LEN(C1144)&gt;0,MAX($A$6:A1143)+1,"")</f>
        <v/>
      </c>
      <c r="B1144" s="10" t="str">
        <f>IFERROR(INDEX('10. Свод Перечней'!B:C,MATCH(C1144,'10. Свод Перечней'!C:C,0),1),"")</f>
        <v/>
      </c>
      <c r="C1144" s="20" t="str">
        <f t="array" ref="C1144">IFERROR(INDEX('10. Свод Перечней'!$C$4:$C$529,SMALL(IF("ЗД"='10. Свод Перечней'!$I$4:$Q$529,ROW('10. Свод Перечней'!$C$4:$C$529)-3,""),ROW()-6)),"")</f>
        <v/>
      </c>
      <c r="D1144" s="20" t="str">
        <f>IFERROR(VLOOKUP(C1144,'10. Свод Перечней'!C:H,2,0),"")</f>
        <v/>
      </c>
      <c r="E1144" s="20" t="str">
        <f>IFERROR(VLOOKUP(C1144,'10. Свод Перечней'!C:H,3,0),"")</f>
        <v/>
      </c>
      <c r="F1144" s="20" t="str">
        <f>IFERROR(VLOOKUP(C1144,'10. Свод Перечней'!C:H,4,0),"")</f>
        <v/>
      </c>
      <c r="G1144" s="9" t="str">
        <f>IFERROR(VLOOKUP(C1144,'10. Свод Перечней'!C:H,5,0),"")</f>
        <v/>
      </c>
      <c r="H1144" s="20" t="str">
        <f>IF(LEN(IFERROR(VLOOKUP(C1144,'10. Свод Перечней'!C:H,6,0),""))&gt;1,IFERROR(VLOOKUP(C1144,'10. Свод Перечней'!C:H,6,0),""),"")</f>
        <v/>
      </c>
    </row>
    <row r="1145" spans="1:8">
      <c r="A1145" s="20" t="str">
        <f>IF(LEN(C1145)&gt;0,MAX($A$6:A1144)+1,"")</f>
        <v/>
      </c>
      <c r="B1145" s="10" t="str">
        <f>IFERROR(INDEX('10. Свод Перечней'!B:C,MATCH(C1145,'10. Свод Перечней'!C:C,0),1),"")</f>
        <v/>
      </c>
      <c r="C1145" s="20" t="str">
        <f t="array" ref="C1145">IFERROR(INDEX('10. Свод Перечней'!$C$4:$C$529,SMALL(IF("ЗД"='10. Свод Перечней'!$I$4:$Q$529,ROW('10. Свод Перечней'!$C$4:$C$529)-3,""),ROW()-6)),"")</f>
        <v/>
      </c>
      <c r="D1145" s="20" t="str">
        <f>IFERROR(VLOOKUP(C1145,'10. Свод Перечней'!C:H,2,0),"")</f>
        <v/>
      </c>
      <c r="E1145" s="20" t="str">
        <f>IFERROR(VLOOKUP(C1145,'10. Свод Перечней'!C:H,3,0),"")</f>
        <v/>
      </c>
      <c r="F1145" s="20" t="str">
        <f>IFERROR(VLOOKUP(C1145,'10. Свод Перечней'!C:H,4,0),"")</f>
        <v/>
      </c>
      <c r="G1145" s="9" t="str">
        <f>IFERROR(VLOOKUP(C1145,'10. Свод Перечней'!C:H,5,0),"")</f>
        <v/>
      </c>
      <c r="H1145" s="20" t="str">
        <f>IF(LEN(IFERROR(VLOOKUP(C1145,'10. Свод Перечней'!C:H,6,0),""))&gt;1,IFERROR(VLOOKUP(C1145,'10. Свод Перечней'!C:H,6,0),""),"")</f>
        <v/>
      </c>
    </row>
    <row r="1146" spans="1:8">
      <c r="A1146" s="20" t="str">
        <f>IF(LEN(C1146)&gt;0,MAX($A$6:A1145)+1,"")</f>
        <v/>
      </c>
      <c r="B1146" s="10" t="str">
        <f>IFERROR(INDEX('10. Свод Перечней'!B:C,MATCH(C1146,'10. Свод Перечней'!C:C,0),1),"")</f>
        <v/>
      </c>
      <c r="C1146" s="20" t="str">
        <f t="array" ref="C1146">IFERROR(INDEX('10. Свод Перечней'!$C$4:$C$529,SMALL(IF("ЗД"='10. Свод Перечней'!$I$4:$Q$529,ROW('10. Свод Перечней'!$C$4:$C$529)-3,""),ROW()-6)),"")</f>
        <v/>
      </c>
      <c r="D1146" s="20" t="str">
        <f>IFERROR(VLOOKUP(C1146,'10. Свод Перечней'!C:H,2,0),"")</f>
        <v/>
      </c>
      <c r="E1146" s="20" t="str">
        <f>IFERROR(VLOOKUP(C1146,'10. Свод Перечней'!C:H,3,0),"")</f>
        <v/>
      </c>
      <c r="F1146" s="20" t="str">
        <f>IFERROR(VLOOKUP(C1146,'10. Свод Перечней'!C:H,4,0),"")</f>
        <v/>
      </c>
      <c r="G1146" s="9" t="str">
        <f>IFERROR(VLOOKUP(C1146,'10. Свод Перечней'!C:H,5,0),"")</f>
        <v/>
      </c>
      <c r="H1146" s="20" t="str">
        <f>IF(LEN(IFERROR(VLOOKUP(C1146,'10. Свод Перечней'!C:H,6,0),""))&gt;1,IFERROR(VLOOKUP(C1146,'10. Свод Перечней'!C:H,6,0),""),"")</f>
        <v/>
      </c>
    </row>
  </sheetData>
  <sheetProtection sort="0" autoFilter="0"/>
  <autoFilter ref="A6:H1146"/>
  <mergeCells count="4">
    <mergeCell ref="A4:H4"/>
    <mergeCell ref="A2:H2"/>
    <mergeCell ref="A3:H3"/>
    <mergeCell ref="A1:H1"/>
  </mergeCells>
  <conditionalFormatting sqref="B1120:H1146">
    <cfRule type="expression" dxfId="510" priority="4">
      <formula>LEN($A1120)&lt;1</formula>
    </cfRule>
  </conditionalFormatting>
  <conditionalFormatting sqref="A1120:A1146">
    <cfRule type="expression" dxfId="509" priority="3">
      <formula>LEN($A1120)&lt;1</formula>
    </cfRule>
  </conditionalFormatting>
  <conditionalFormatting sqref="A7:H7 B8:H1119">
    <cfRule type="expression" dxfId="508" priority="2">
      <formula>LEN($A7)&lt;1</formula>
    </cfRule>
  </conditionalFormatting>
  <conditionalFormatting sqref="A8:A1119">
    <cfRule type="expression" dxfId="507" priority="1">
      <formula>LEN($A8)&lt;1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P1178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16" ht="15.75" customHeight="1">
      <c r="A1" s="55"/>
      <c r="B1" s="55"/>
      <c r="C1" s="55"/>
      <c r="D1" s="55"/>
      <c r="E1" s="55"/>
      <c r="F1" s="55"/>
      <c r="G1" s="55"/>
      <c r="H1" s="55"/>
    </row>
    <row r="2" spans="1:16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16" ht="44.25" customHeight="1">
      <c r="A3" s="56" t="s">
        <v>2215</v>
      </c>
      <c r="B3" s="56"/>
      <c r="C3" s="56"/>
      <c r="D3" s="56"/>
      <c r="E3" s="56"/>
      <c r="F3" s="56"/>
      <c r="G3" s="56"/>
      <c r="H3" s="56"/>
    </row>
    <row r="4" spans="1:16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16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16" ht="15" customHeight="1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16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Перечней'!$C$4:$C$529,SMALL(IF("Д"='10.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  <c r="I7" s="58"/>
      <c r="J7" s="58"/>
      <c r="K7" s="58"/>
      <c r="L7" s="58"/>
      <c r="M7" s="58"/>
      <c r="N7" s="58"/>
      <c r="O7" s="58"/>
      <c r="P7" s="58"/>
    </row>
    <row r="8" spans="1:16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Перечней'!$C$4:$C$529,SMALL(IF("Д"='10.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16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Перечней'!$C$4:$C$529,SMALL(IF("Д"='10.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16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Перечней'!$C$4:$C$529,SMALL(IF("Д"='10.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16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Перечней'!$C$4:$C$529,SMALL(IF("Д"='10.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16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Перечней'!$C$4:$C$529,SMALL(IF("Д"='10.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16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Перечней'!$C$4:$C$529,SMALL(IF("Д"='10.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16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Перечней'!$C$4:$C$529,SMALL(IF("Д"='10.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16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Перечней'!$C$4:$C$529,SMALL(IF("Д"='10.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16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Перечней'!$C$4:$C$529,SMALL(IF("Д"='10.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Перечней'!$C$4:$C$529,SMALL(IF("Д"='10.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савойская свежая</v>
      </c>
      <c r="C18" s="20" t="str">
        <f t="array" ref="C18">IFERROR(INDEX('10. Свод Перечней'!$C$4:$C$529,SMALL(IF("Д"='10. Свод Перечней'!$I$4:$Q$529,ROW('10. Свод Перечней'!$C$4:$C$529)-3,""),ROW()-6)),"")</f>
        <v>Капуста савойская тип 1</v>
      </c>
      <c r="D18" s="20" t="str">
        <f>IFERROR(VLOOKUP(C18,'10. Свод Перечней'!C:H,2,0),"")</f>
        <v>01.13.12.140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20" t="str">
        <f>IF(LEN(IFERROR(VLOOKUP(C18,'10. Свод Перечней'!C:H,6,0),""))&gt;1,IFERROR(VLOOKUP(C18,'10. Свод Перечней'!C:H,6,0),""),"")</f>
        <v/>
      </c>
    </row>
    <row r="19" spans="1:8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китайская свежая</v>
      </c>
      <c r="C19" s="20" t="str">
        <f t="array" ref="C19">IFERROR(INDEX('10. Свод Перечней'!$C$4:$C$529,SMALL(IF("Д"='10. Свод Перечней'!$I$4:$Q$529,ROW('10. Свод Перечней'!$C$4:$C$529)-3,""),ROW()-6)),"")</f>
        <v>Капуста китайская тип 1</v>
      </c>
      <c r="D19" s="20" t="str">
        <f>IFERROR(VLOOKUP(C19,'10. Свод Перечней'!C:H,2,0),"")</f>
        <v>01.13.12.150</v>
      </c>
      <c r="E19" s="20" t="str">
        <f>IFERROR(VLOOKUP(C19,'10. Свод Перечней'!C:H,3,0),"")</f>
        <v>001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20" t="str">
        <f>IF(LEN(IFERROR(VLOOKUP(C19,'10. Свод Перечней'!C:H,6,0),""))&gt;1,IFERROR(VLOOKUP(C19,'10. Свод Перечней'!C:H,6,0),""),"")</f>
        <v/>
      </c>
    </row>
    <row r="20" spans="1:8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брокколи тип 1</v>
      </c>
      <c r="C20" s="20" t="str">
        <f t="array" ref="C20">IFERROR(INDEX('10. Свод Перечней'!$C$4:$C$529,SMALL(IF("Д"='10. Свод Перечней'!$I$4:$Q$529,ROW('10. Свод Перечней'!$C$4:$C$529)-3,""),ROW()-6)),"")</f>
        <v>Капуста брокколи тип 1</v>
      </c>
      <c r="D20" s="20" t="str">
        <f>IFERROR(VLOOKUP(C20,'10. Свод Перечней'!C:H,2,0),"")</f>
        <v>01.13.13.000</v>
      </c>
      <c r="E20" s="20" t="str">
        <f>IFERROR(VLOOKUP(C20,'10. Свод Перечней'!C:H,3,0),"")</f>
        <v>001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0" s="20" t="str">
        <f>IF(LEN(IFERROR(VLOOKUP(C20,'10. Свод Перечней'!C:H,6,0),""))&gt;1,IFERROR(VLOOKUP(C20,'10. Свод Перечней'!C:H,6,0),""),"")</f>
        <v>01.13.13.000-00000002</v>
      </c>
    </row>
    <row r="21" spans="1:8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Капуста цветная свежая</v>
      </c>
      <c r="C21" s="20" t="str">
        <f t="array" ref="C21">IFERROR(INDEX('10. Свод Перечней'!$C$4:$C$529,SMALL(IF("Д"='10. Свод Перечней'!$I$4:$Q$529,ROW('10. Свод Перечней'!$C$4:$C$529)-3,""),ROW()-6)),"")</f>
        <v>Капуста цветная тип 1</v>
      </c>
      <c r="D21" s="20" t="str">
        <f>IFERROR(VLOOKUP(C21,'10. Свод Перечней'!C:H,2,0),"")</f>
        <v>01.13.13.000</v>
      </c>
      <c r="E21" s="20" t="str">
        <f>IFERROR(VLOOKUP(C21,'10. Свод Перечней'!C:H,3,0),"")</f>
        <v>003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1" s="20" t="str">
        <f>IF(LEN(IFERROR(VLOOKUP(C21,'10. Свод Перечней'!C:H,6,0),""))&gt;1,IFERROR(VLOOKUP(C21,'10. Свод Перечней'!C:H,6,0),""),"")</f>
        <v>01.13.13.000-00000006</v>
      </c>
    </row>
    <row r="22" spans="1:8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Капуста цветная свежая</v>
      </c>
      <c r="C22" s="20" t="str">
        <f t="array" ref="C22">IFERROR(INDEX('10. Свод Перечней'!$C$4:$C$529,SMALL(IF("Д"='10. Свод Перечней'!$I$4:$Q$529,ROW('10. Свод Перечней'!$C$4:$C$529)-3,""),ROW()-6)),"")</f>
        <v>Капуста цветная тип 2</v>
      </c>
      <c r="D22" s="20" t="str">
        <f>IFERROR(VLOOKUP(C22,'10. Свод Перечней'!C:H,2,0),"")</f>
        <v>01.13.13.000</v>
      </c>
      <c r="E22" s="20" t="str">
        <f>IFERROR(VLOOKUP(C22,'10. Свод Перечней'!C:H,3,0),"")</f>
        <v>002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20" t="str">
        <f>IF(LEN(IFERROR(VLOOKUP(C22,'10. Свод Перечней'!C:H,6,0),""))&gt;1,IFERROR(VLOOKUP(C22,'10. Свод Перечней'!C:H,6,0),""),"")</f>
        <v>01.13.13.000-00000005</v>
      </c>
    </row>
    <row r="23" spans="1:8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Шпинат свежий</v>
      </c>
      <c r="C23" s="20" t="str">
        <f t="array" ref="C23">IFERROR(INDEX('10. Свод Перечней'!$C$4:$C$529,SMALL(IF("Д"='10. Свод Перечней'!$I$4:$Q$529,ROW('10. Свод Перечней'!$C$4:$C$529)-3,""),ROW()-6)),"")</f>
        <v>Шпинат тип 1</v>
      </c>
      <c r="D23" s="20" t="str">
        <f>IFERROR(VLOOKUP(C23,'10. Свод Перечней'!C:H,2,0),"")</f>
        <v>01.13.16.000</v>
      </c>
      <c r="E23" s="20" t="str">
        <f>IFERROR(VLOOKUP(C23,'10. Свод Перечней'!C:H,3,0),"")</f>
        <v>001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3" s="20" t="str">
        <f>IF(LEN(IFERROR(VLOOKUP(C23,'10. Свод Перечней'!C:H,6,0),""))&gt;1,IFERROR(VLOOKUP(C23,'10. Свод Перечней'!C:H,6,0),""),"")</f>
        <v/>
      </c>
    </row>
    <row r="24" spans="1:8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Петрушка свежая (зелень)</v>
      </c>
      <c r="C24" s="20" t="str">
        <f t="array" ref="C24">IFERROR(INDEX('10. Свод Перечней'!$C$4:$C$529,SMALL(IF("Д"='10. Свод Перечней'!$I$4:$Q$529,ROW('10. Свод Перечней'!$C$4:$C$529)-3,""),ROW()-6)),"")</f>
        <v>Петрушка свежая тип 1</v>
      </c>
      <c r="D24" s="20" t="str">
        <f>IFERROR(VLOOKUP(C24,'10. Свод Перечней'!C:H,2,0),"")</f>
        <v>01.13.19.000</v>
      </c>
      <c r="E24" s="20" t="str">
        <f>IFERROR(VLOOKUP(C24,'10. Свод Перечней'!C:H,3,0),"")</f>
        <v>001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4" s="20" t="str">
        <f>IF(LEN(IFERROR(VLOOKUP(C24,'10. Свод Перечней'!C:H,6,0),""))&gt;1,IFERROR(VLOOKUP(C24,'10. Свод Перечней'!C:H,6,0),""),"")</f>
        <v>01.13.19.000-00000002</v>
      </c>
    </row>
    <row r="25" spans="1:8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Сельдерей свежий (зелень) обрезной</v>
      </c>
      <c r="C25" s="20" t="str">
        <f t="array" ref="C25">IFERROR(INDEX('10. Свод Перечней'!$C$4:$C$529,SMALL(IF("Д"='10. Свод Перечней'!$I$4:$Q$529,ROW('10. Свод Перечней'!$C$4:$C$529)-3,""),ROW()-6)),"")</f>
        <v>Сельдерей тип 2</v>
      </c>
      <c r="D25" s="20" t="str">
        <f>IFERROR(VLOOKUP(C25,'10. Свод Перечней'!C:H,2,0),"")</f>
        <v>01.13.19.000</v>
      </c>
      <c r="E25" s="20" t="str">
        <f>IFERROR(VLOOKUP(C25,'10. Свод Перечней'!C:H,3,0),"")</f>
        <v>003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20" t="str">
        <f>IF(LEN(IFERROR(VLOOKUP(C25,'10. Свод Перечней'!C:H,6,0),""))&gt;1,IFERROR(VLOOKUP(C25,'10. Свод Перечней'!C:H,6,0),""),"")</f>
        <v/>
      </c>
    </row>
    <row r="26" spans="1:8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Укроп свежий (зелень)</v>
      </c>
      <c r="C26" s="20" t="str">
        <f t="array" ref="C26">IFERROR(INDEX('10. Свод Перечней'!$C$4:$C$529,SMALL(IF("Д"='10. Свод Перечней'!$I$4:$Q$529,ROW('10. Свод Перечней'!$C$4:$C$529)-3,""),ROW()-6)),"")</f>
        <v>Укроп свежий тип 1</v>
      </c>
      <c r="D26" s="20" t="str">
        <f>IFERROR(VLOOKUP(C26,'10. Свод Перечней'!C:H,2,0),"")</f>
        <v>01.13.19.000</v>
      </c>
      <c r="E26" s="20" t="str">
        <f>IFERROR(VLOOKUP(C26,'10. Свод Перечней'!C:H,3,0),"")</f>
        <v>002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6" s="20" t="str">
        <f>IF(LEN(IFERROR(VLOOKUP(C26,'10. Свод Перечней'!C:H,6,0),""))&gt;1,IFERROR(VLOOKUP(C26,'10. Свод Перечней'!C:H,6,0),""),"")</f>
        <v>01.13.19.000-00000006</v>
      </c>
    </row>
    <row r="27" spans="1:8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Щавель свежий</v>
      </c>
      <c r="C27" s="20" t="str">
        <f t="array" ref="C27">IFERROR(INDEX('10. Свод Перечней'!$C$4:$C$529,SMALL(IF("Д"='10. Свод Перечней'!$I$4:$Q$529,ROW('10. Свод Перечней'!$C$4:$C$529)-3,""),ROW()-6)),"")</f>
        <v>Щавель тип 1</v>
      </c>
      <c r="D27" s="20" t="str">
        <f>IFERROR(VLOOKUP(C27,'10. Свод Перечней'!C:H,2,0),"")</f>
        <v>01.13.19.000</v>
      </c>
      <c r="E27" s="20" t="str">
        <f>IFERROR(VLOOKUP(C27,'10. Свод Перечней'!C:H,3,0),"")</f>
        <v>005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20" t="str">
        <f>IF(LEN(IFERROR(VLOOKUP(C27,'10. Свод Перечней'!C:H,6,0),""))&gt;1,IFERROR(VLOOKUP(C27,'10. Свод Перечней'!C:H,6,0),""),"")</f>
        <v/>
      </c>
    </row>
    <row r="28" spans="1:8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Арбузы продовольственные свежие</v>
      </c>
      <c r="C28" s="20" t="str">
        <f t="array" ref="C28">IFERROR(INDEX('10. Свод Перечней'!$C$4:$C$529,SMALL(IF("Д"='10. Свод Перечней'!$I$4:$Q$529,ROW('10. Свод Перечней'!$C$4:$C$529)-3,""),ROW()-6)),"")</f>
        <v>Арбузы тип 1</v>
      </c>
      <c r="D28" s="20" t="str">
        <f>IFERROR(VLOOKUP(C28,'10. Свод Перечней'!C:H,2,0),"")</f>
        <v>01.13.21.000</v>
      </c>
      <c r="E28" s="20" t="str">
        <f>IFERROR(VLOOKUP(C28,'10. Свод Перечней'!C:H,3,0),"")</f>
        <v>001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20" t="str">
        <f>IF(LEN(IFERROR(VLOOKUP(C28,'10. Свод Перечней'!C:H,6,0),""))&gt;1,IFERROR(VLOOKUP(C28,'10. Свод Перечней'!C:H,6,0),""),"")</f>
        <v/>
      </c>
    </row>
    <row r="29" spans="1:8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Дыни свежие продовольственные</v>
      </c>
      <c r="C29" s="20" t="str">
        <f t="array" ref="C29">IFERROR(INDEX('10. Свод Перечней'!$C$4:$C$529,SMALL(IF("Д"='10. Свод Перечней'!$I$4:$Q$529,ROW('10. Свод Перечней'!$C$4:$C$529)-3,""),ROW()-6)),"")</f>
        <v>Дыня тип 1</v>
      </c>
      <c r="D29" s="20" t="str">
        <f>IFERROR(VLOOKUP(C29,'10. Свод Перечней'!C:H,2,0),"")</f>
        <v>01.13.29.000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20" t="str">
        <f>IF(LEN(IFERROR(VLOOKUP(C29,'10. Свод Перечней'!C:H,6,0),""))&gt;1,IFERROR(VLOOKUP(C29,'10. Свод Перечней'!C:H,6,0),""),"")</f>
        <v/>
      </c>
    </row>
    <row r="30" spans="1:8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Огурцы свежие (короткоплодные, среднеплодные, длинноплодные)</v>
      </c>
      <c r="C30" s="20" t="str">
        <f t="array" ref="C30">IFERROR(INDEX('10. Свод Перечней'!$C$4:$C$529,SMALL(IF("Д"='10. Свод Перечней'!$I$4:$Q$529,ROW('10. Свод Перечней'!$C$4:$C$529)-3,""),ROW()-6)),"")</f>
        <v>Огурцы тип 3</v>
      </c>
      <c r="D30" s="20" t="str">
        <f>IFERROR(VLOOKUP(C30,'10. Свод Перечней'!C:H,2,0),"")</f>
        <v>01.13.32.000</v>
      </c>
      <c r="E30" s="20" t="str">
        <f>IFERROR(VLOOKUP(C30,'10. Свод Перечней'!C:H,3,0),"")</f>
        <v>002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20" t="str">
        <f>IF(LEN(IFERROR(VLOOKUP(C30,'10. Свод Перечней'!C:H,6,0),""))&gt;1,IFERROR(VLOOKUP(C30,'10. Свод Перечней'!C:H,6,0),""),"")</f>
        <v>01.13.32.000-00000001, 01.13.32.000-00000002, 01.13.32.000-00000003</v>
      </c>
    </row>
    <row r="31" spans="1:8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Огурцы свежие (короткоплодные, среднеплодные, длинноплодные)</v>
      </c>
      <c r="C31" s="20" t="str">
        <f t="array" ref="C31">IFERROR(INDEX('10. Свод Перечней'!$C$4:$C$529,SMALL(IF("Д"='10. Свод Перечней'!$I$4:$Q$529,ROW('10. Свод Перечней'!$C$4:$C$529)-3,""),ROW()-6)),"")</f>
        <v>Огурцы тип 6</v>
      </c>
      <c r="D31" s="20" t="str">
        <f>IFERROR(VLOOKUP(C31,'10. Свод Перечней'!C:H,2,0),"")</f>
        <v>01.13.32.000</v>
      </c>
      <c r="E31" s="20" t="str">
        <f>IFERROR(VLOOKUP(C31,'10. Свод Перечней'!C:H,3,0),"")</f>
        <v>003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20" t="str">
        <f>IF(LEN(IFERROR(VLOOKUP(C31,'10. Свод Перечней'!C:H,6,0),""))&gt;1,IFERROR(VLOOKUP(C31,'10. Свод Перечней'!C:H,6,0),""),"")</f>
        <v>01.13.32.000-00000001, 01.13.32.000-00000002, 01.13.32.000-00000003</v>
      </c>
    </row>
    <row r="32" spans="1:8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Баклажаны свежие</v>
      </c>
      <c r="C32" s="20" t="str">
        <f t="array" ref="C32">IFERROR(INDEX('10. Свод Перечней'!$C$4:$C$529,SMALL(IF("Д"='10. Свод Перечней'!$I$4:$Q$529,ROW('10. Свод Перечней'!$C$4:$C$529)-3,""),ROW()-6)),"")</f>
        <v>Баклажаны тип 1</v>
      </c>
      <c r="D32" s="20" t="str">
        <f>IFERROR(VLOOKUP(C32,'10. Свод Перечней'!C:H,2,0),"")</f>
        <v>01.13.33.000</v>
      </c>
      <c r="E32" s="20" t="str">
        <f>IFERROR(VLOOKUP(C32,'10. Свод Перечней'!C:H,3,0),"")</f>
        <v>001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2" s="20" t="str">
        <f>IF(LEN(IFERROR(VLOOKUP(C32,'10. Свод Перечней'!C:H,6,0),""))&gt;1,IFERROR(VLOOKUP(C32,'10. Свод Перечней'!C:H,6,0),""),"")</f>
        <v>01.13.33.000-00000002</v>
      </c>
    </row>
    <row r="33" spans="1:8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Томаты свежие</v>
      </c>
      <c r="C33" s="20" t="str">
        <f t="array" ref="C33">IFERROR(INDEX('10. Свод Перечней'!$C$4:$C$529,SMALL(IF("Д"='10. Свод Перечней'!$I$4:$Q$529,ROW('10. Свод Перечней'!$C$4:$C$529)-3,""),ROW()-6)),"")</f>
        <v>Томаты (помидоры) тип 1</v>
      </c>
      <c r="D33" s="20" t="str">
        <f>IFERROR(VLOOKUP(C33,'10. Свод Перечней'!C:H,2,0),"")</f>
        <v>01.13.34.000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20" t="str">
        <f>IF(LEN(IFERROR(VLOOKUP(C33,'10. Свод Перечней'!C:H,6,0),""))&gt;1,IFERROR(VLOOKUP(C33,'10. Свод Перечней'!C:H,6,0),""),"")</f>
        <v>01.13.34.000-00000001, 01.13.34.000-00000002, 01.13.34.000-00000003, 01.13.34.000-00000004</v>
      </c>
    </row>
    <row r="34" spans="1:8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Томаты свежие</v>
      </c>
      <c r="C34" s="20" t="str">
        <f t="array" ref="C34">IFERROR(INDEX('10. Свод Перечней'!$C$4:$C$529,SMALL(IF("Д"='10. Свод Перечней'!$I$4:$Q$529,ROW('10. Свод Перечней'!$C$4:$C$529)-3,""),ROW()-6)),"")</f>
        <v>Томаты (помидоры) тип 3</v>
      </c>
      <c r="D34" s="20" t="str">
        <f>IFERROR(VLOOKUP(C34,'10. Свод Перечней'!C:H,2,0),"")</f>
        <v>01.13.34.000</v>
      </c>
      <c r="E34" s="20" t="str">
        <f>IFERROR(VLOOKUP(C34,'10. Свод Перечней'!C:H,3,0),"")</f>
        <v>002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20" t="str">
        <f>IF(LEN(IFERROR(VLOOKUP(C34,'10. Свод Перечней'!C:H,6,0),""))&gt;1,IFERROR(VLOOKUP(C34,'10. Свод Перечней'!C:H,6,0),""),"")</f>
        <v>01.13.34.000-00000001, 01.13.34.000-00000002, 01.13.34.000-00000003, 01.13.34.000-00000004</v>
      </c>
    </row>
    <row r="35" spans="1:8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Кабачки свежие</v>
      </c>
      <c r="C35" s="20" t="str">
        <f t="array" ref="C35">IFERROR(INDEX('10. Свод Перечней'!$C$4:$C$529,SMALL(IF("Д"='10. Свод Перечней'!$I$4:$Q$529,ROW('10. Свод Перечней'!$C$4:$C$529)-3,""),ROW()-6)),"")</f>
        <v>Кабачки тип 1</v>
      </c>
      <c r="D35" s="20" t="str">
        <f>IFERROR(VLOOKUP(C35,'10. Свод Перечней'!C:H,2,0),"")</f>
        <v>01.13.39.110</v>
      </c>
      <c r="E35" s="20" t="str">
        <f>IFERROR(VLOOKUP(C35,'10. Свод Перечней'!C:H,3,0),"")</f>
        <v>001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5" s="20" t="str">
        <f>IF(LEN(IFERROR(VLOOKUP(C35,'10. Свод Перечней'!C:H,6,0),""))&gt;1,IFERROR(VLOOKUP(C35,'10. Свод Перечней'!C:H,6,0),""),"")</f>
        <v>01.13.39.110-00000003</v>
      </c>
    </row>
    <row r="36" spans="1:8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Кабачки свежие</v>
      </c>
      <c r="C36" s="20" t="str">
        <f t="array" ref="C36">IFERROR(INDEX('10. Свод Перечней'!$C$4:$C$529,SMALL(IF("Д"='10. Свод Перечней'!$I$4:$Q$529,ROW('10. Свод Перечней'!$C$4:$C$529)-3,""),ROW()-6)),"")</f>
        <v>Кабачки тип 2</v>
      </c>
      <c r="D36" s="20" t="str">
        <f>IFERROR(VLOOKUP(C36,'10. Свод Перечней'!C:H,2,0),"")</f>
        <v>01.13.39.110</v>
      </c>
      <c r="E36" s="20" t="str">
        <f>IFERROR(VLOOKUP(C36,'10. Свод Перечней'!C:H,3,0),"")</f>
        <v>002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20" t="str">
        <f>IF(LEN(IFERROR(VLOOKUP(C36,'10. Свод Перечней'!C:H,6,0),""))&gt;1,IFERROR(VLOOKUP(C36,'10. Свод Перечней'!C:H,6,0),""),"")</f>
        <v>01.13.39.110-00000002</v>
      </c>
    </row>
    <row r="37" spans="1:8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>Тыква свежая продовольственная</v>
      </c>
      <c r="C37" s="20" t="str">
        <f t="array" ref="C37">IFERROR(INDEX('10. Свод Перечней'!$C$4:$C$529,SMALL(IF("Д"='10. Свод Перечней'!$I$4:$Q$529,ROW('10. Свод Перечней'!$C$4:$C$529)-3,""),ROW()-6)),"")</f>
        <v>Тыква продовольственная тип 1</v>
      </c>
      <c r="D37" s="20" t="str">
        <f>IFERROR(VLOOKUP(C37,'10. Свод Перечней'!C:H,2,0),"")</f>
        <v>01.13.39.130</v>
      </c>
      <c r="E37" s="20" t="str">
        <f>IFERROR(VLOOKUP(C37,'10. Свод Перечней'!C:H,3,0),"")</f>
        <v>001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7" s="20" t="str">
        <f>IF(LEN(IFERROR(VLOOKUP(C37,'10. Свод Перечней'!C:H,6,0),""))&gt;1,IFERROR(VLOOKUP(C37,'10. Свод Перечней'!C:H,6,0),""),"")</f>
        <v/>
      </c>
    </row>
    <row r="38" spans="1:8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Перец сладкий свежий</v>
      </c>
      <c r="C38" s="20" t="str">
        <f t="array" ref="C38">IFERROR(INDEX('10. Свод Перечней'!$C$4:$C$529,SMALL(IF("Д"='10. Свод Перечней'!$I$4:$Q$529,ROW('10. Свод Перечней'!$C$4:$C$529)-3,""),ROW()-6)),"")</f>
        <v>Перец сладкий тип 1</v>
      </c>
      <c r="D38" s="20" t="str">
        <f>IFERROR(VLOOKUP(C38,'10. Свод Перечней'!C:H,2,0),"")</f>
        <v>01.13.39.190</v>
      </c>
      <c r="E38" s="20" t="str">
        <f>IFERROR(VLOOKUP(C38,'10. Свод Перечней'!C:H,3,0),"")</f>
        <v>001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8" s="20" t="str">
        <f>IF(LEN(IFERROR(VLOOKUP(C38,'10. Свод Перечней'!C:H,6,0),""))&gt;1,IFERROR(VLOOKUP(C38,'10. Свод Перечней'!C:H,6,0),""),"")</f>
        <v/>
      </c>
    </row>
    <row r="39" spans="1:8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>Морковь столовая свежая</v>
      </c>
      <c r="C39" s="20" t="str">
        <f t="array" ref="C39">IFERROR(INDEX('10. Свод Перечней'!$C$4:$C$529,SMALL(IF("Д"='10. Свод Перечней'!$I$4:$Q$529,ROW('10. Свод Перечней'!$C$4:$C$529)-3,""),ROW()-6)),"")</f>
        <v>Морковь столовая тип 1</v>
      </c>
      <c r="D39" s="20" t="str">
        <f>IFERROR(VLOOKUP(C39,'10. Свод Перечней'!C:H,2,0),"")</f>
        <v>01.13.41.110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9" s="20" t="str">
        <f>IF(LEN(IFERROR(VLOOKUP(C39,'10. Свод Перечней'!C:H,6,0),""))&gt;1,IFERROR(VLOOKUP(C39,'10. Свод Перечней'!C:H,6,0),""),"")</f>
        <v>01.13.41.110-00000003</v>
      </c>
    </row>
    <row r="40" spans="1:8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Морковь столовая свежая</v>
      </c>
      <c r="C40" s="20" t="str">
        <f t="array" ref="C40">IFERROR(INDEX('10. Свод Перечней'!$C$4:$C$529,SMALL(IF("Д"='10. Свод Перечней'!$I$4:$Q$529,ROW('10. Свод Перечней'!$C$4:$C$529)-3,""),ROW()-6)),"")</f>
        <v>Морковь столовая тип 4</v>
      </c>
      <c r="D40" s="20" t="str">
        <f>IFERROR(VLOOKUP(C40,'10. Свод Перечней'!C:H,2,0),"")</f>
        <v>01.13.41.110</v>
      </c>
      <c r="E40" s="20" t="str">
        <f>IFERROR(VLOOKUP(C40,'10. Свод Перечней'!C:H,3,0),"")</f>
        <v>003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20" t="str">
        <f>IF(LEN(IFERROR(VLOOKUP(C40,'10. Свод Перечней'!C:H,6,0),""))&gt;1,IFERROR(VLOOKUP(C40,'10. Свод Перечней'!C:H,6,0),""),"")</f>
        <v>01.13.41.110-00000003</v>
      </c>
    </row>
    <row r="41" spans="1:8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 xml:space="preserve">Репа столовая свежая </v>
      </c>
      <c r="C41" s="20" t="str">
        <f t="array" ref="C41">IFERROR(INDEX('10. Свод Перечней'!$C$4:$C$529,SMALL(IF("Д"='10. Свод Перечней'!$I$4:$Q$529,ROW('10. Свод Перечней'!$C$4:$C$529)-3,""),ROW()-6)),"")</f>
        <v>Репа столовая тип 1</v>
      </c>
      <c r="D41" s="20" t="str">
        <f>IFERROR(VLOOKUP(C41,'10. Свод Перечней'!C:H,2,0),"")</f>
        <v>01.13.41.120</v>
      </c>
      <c r="E41" s="20" t="str">
        <f>IFERROR(VLOOKUP(C41,'10. Свод Перечней'!C:H,3,0),"")</f>
        <v>001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1" s="20" t="str">
        <f>IF(LEN(IFERROR(VLOOKUP(C41,'10. Свод Перечней'!C:H,6,0),""))&gt;1,IFERROR(VLOOKUP(C41,'10. Свод Перечней'!C:H,6,0),""),"")</f>
        <v/>
      </c>
    </row>
    <row r="42" spans="1:8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>Репа столовая свежая</v>
      </c>
      <c r="C42" s="20" t="str">
        <f t="array" ref="C42">IFERROR(INDEX('10. Свод Перечней'!$C$4:$C$529,SMALL(IF("Д"='10. Свод Перечней'!$I$4:$Q$529,ROW('10. Свод Перечней'!$C$4:$C$529)-3,""),ROW()-6)),"")</f>
        <v>Репа столовая тип 2</v>
      </c>
      <c r="D42" s="20" t="str">
        <f>IFERROR(VLOOKUP(C42,'10. Свод Перечней'!C:H,2,0),"")</f>
        <v>01.13.41.120</v>
      </c>
      <c r="E42" s="20" t="str">
        <f>IFERROR(VLOOKUP(C42,'10. Свод Перечней'!C:H,3,0),"")</f>
        <v>002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2" s="20" t="str">
        <f>IF(LEN(IFERROR(VLOOKUP(C42,'10. Свод Перечней'!C:H,6,0),""))&gt;1,IFERROR(VLOOKUP(C42,'10. Свод Перечней'!C:H,6,0),""),"")</f>
        <v/>
      </c>
    </row>
    <row r="43" spans="1:8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 xml:space="preserve">Брюква свежая столовая </v>
      </c>
      <c r="C43" s="20" t="str">
        <f t="array" ref="C43">IFERROR(INDEX('10. Свод Перечней'!$C$4:$C$529,SMALL(IF("Д"='10. Свод Перечней'!$I$4:$Q$529,ROW('10. Свод Перечней'!$C$4:$C$529)-3,""),ROW()-6)),"")</f>
        <v>Брюква столовая тип 1</v>
      </c>
      <c r="D43" s="20" t="str">
        <f>IFERROR(VLOOKUP(C43,'10. Свод Перечней'!C:H,2,0),"")</f>
        <v>01.13.41.130</v>
      </c>
      <c r="E43" s="20" t="str">
        <f>IFERROR(VLOOKUP(C43,'10. Свод Перечней'!C:H,3,0),"")</f>
        <v>001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3" s="20" t="str">
        <f>IF(LEN(IFERROR(VLOOKUP(C43,'10. Свод Перечней'!C:H,6,0),""))&gt;1,IFERROR(VLOOKUP(C43,'10. Свод Перечней'!C:H,6,0),""),"")</f>
        <v/>
      </c>
    </row>
    <row r="44" spans="1:8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>Чеснок свежий</v>
      </c>
      <c r="C44" s="20" t="str">
        <f t="array" ref="C44">IFERROR(INDEX('10. Свод Перечней'!$C$4:$C$529,SMALL(IF("Д"='10. Свод Перечней'!$I$4:$Q$529,ROW('10. Свод Перечней'!$C$4:$C$529)-3,""),ROW()-6)),"")</f>
        <v>Чеснок свежий тип 1</v>
      </c>
      <c r="D44" s="20" t="str">
        <f>IFERROR(VLOOKUP(C44,'10. Свод Перечней'!C:H,2,0),"")</f>
        <v>01.13.42.000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4" s="20" t="str">
        <f>IF(LEN(IFERROR(VLOOKUP(C44,'10. Свод Перечней'!C:H,6,0),""))&gt;1,IFERROR(VLOOKUP(C44,'10. Свод Перечней'!C:H,6,0),""),"")</f>
        <v>01.13.42.000-00000003</v>
      </c>
    </row>
    <row r="45" spans="1:8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Чеснок свежий</v>
      </c>
      <c r="C45" s="20" t="str">
        <f t="array" ref="C45">IFERROR(INDEX('10. Свод Перечней'!$C$4:$C$529,SMALL(IF("Д"='10. Свод Перечней'!$I$4:$Q$529,ROW('10. Свод Перечней'!$C$4:$C$529)-3,""),ROW()-6)),"")</f>
        <v>Чеснок свежий тип 2</v>
      </c>
      <c r="D45" s="20" t="str">
        <f>IFERROR(VLOOKUP(C45,'10. Свод Перечней'!C:H,2,0),"")</f>
        <v>01.13.42.000</v>
      </c>
      <c r="E45" s="20" t="str">
        <f>IFERROR(VLOOKUP(C45,'10. Свод Перечней'!C:H,3,0),"")</f>
        <v>002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20" t="str">
        <f>IF(LEN(IFERROR(VLOOKUP(C45,'10. Свод Перечней'!C:H,6,0),""))&gt;1,IFERROR(VLOOKUP(C45,'10. Свод Перечней'!C:H,6,0),""),"")</f>
        <v>01.13.42.000-00000002</v>
      </c>
    </row>
    <row r="46" spans="1:8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Лук репчатый свежий</v>
      </c>
      <c r="C46" s="20" t="str">
        <f t="array" ref="C46">IFERROR(INDEX('10. Свод Перечней'!$C$4:$C$529,SMALL(IF("Д"='10. Свод Перечней'!$I$4:$Q$529,ROW('10. Свод Перечней'!$C$4:$C$529)-3,""),ROW()-6)),"")</f>
        <v>Лук репчатый тип 1</v>
      </c>
      <c r="D46" s="20" t="str">
        <f>IFERROR(VLOOKUP(C46,'10. Свод Перечней'!C:H,2,0),"")</f>
        <v>01.13.43.110</v>
      </c>
      <c r="E46" s="20" t="str">
        <f>IFERROR(VLOOKUP(C46,'10. Свод Перечней'!C:H,3,0),"")</f>
        <v>001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6" s="20" t="str">
        <f>IF(LEN(IFERROR(VLOOKUP(C46,'10. Свод Перечней'!C:H,6,0),""))&gt;1,IFERROR(VLOOKUP(C46,'10. Свод Перечней'!C:H,6,0),""),"")</f>
        <v>01.13.43.110-00000002</v>
      </c>
    </row>
    <row r="47" spans="1:8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Лук репчатый свежий**</v>
      </c>
      <c r="C47" s="20" t="str">
        <f t="array" ref="C47">IFERROR(INDEX('10. Свод Перечней'!$C$4:$C$529,SMALL(IF("Д"='10. Свод Перечней'!$I$4:$Q$529,ROW('10. Свод Перечней'!$C$4:$C$529)-3,""),ROW()-6)),"")</f>
        <v>Лук репчатый тип 2</v>
      </c>
      <c r="D47" s="20" t="str">
        <f>IFERROR(VLOOKUP(C47,'10. Свод Перечней'!C:H,2,0),"")</f>
        <v>01.13.43.110</v>
      </c>
      <c r="E47" s="20" t="str">
        <f>IFERROR(VLOOKUP(C47,'10. Свод Перечней'!C:H,3,0),"")</f>
        <v>002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" s="20" t="str">
        <f>IF(LEN(IFERROR(VLOOKUP(C47,'10. Свод Перечней'!C:H,6,0),""))&gt;1,IFERROR(VLOOKUP(C47,'10. Свод Перечней'!C:H,6,0),""),"")</f>
        <v>01.13.43.110-00000002</v>
      </c>
    </row>
    <row r="48" spans="1:8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Лук порей свежий</v>
      </c>
      <c r="C48" s="20" t="str">
        <f t="array" ref="C48">IFERROR(INDEX('10. Свод Перечней'!$C$4:$C$529,SMALL(IF("Д"='10. Свод Перечней'!$I$4:$Q$529,ROW('10. Свод Перечней'!$C$4:$C$529)-3,""),ROW()-6)),"")</f>
        <v>Лук порей тип 1</v>
      </c>
      <c r="D48" s="20" t="str">
        <f>IFERROR(VLOOKUP(C48,'10. Свод Перечней'!C:H,2,0),"")</f>
        <v>01.13.44.000</v>
      </c>
      <c r="E48" s="20" t="str">
        <f>IFERROR(VLOOKUP(C48,'10. Свод Перечней'!C:H,3,0),"")</f>
        <v>001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8" s="20" t="str">
        <f>IF(LEN(IFERROR(VLOOKUP(C48,'10. Свод Перечней'!C:H,6,0),""))&gt;1,IFERROR(VLOOKUP(C48,'10. Свод Перечней'!C:H,6,0),""),"")</f>
        <v/>
      </c>
    </row>
    <row r="49" spans="1:8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Лук зелёный свежий</v>
      </c>
      <c r="C49" s="20" t="str">
        <f t="array" ref="C49">IFERROR(INDEX('10. Свод Перечней'!$C$4:$C$529,SMALL(IF("Д"='10. Свод Перечней'!$I$4:$Q$529,ROW('10. Свод Перечней'!$C$4:$C$529)-3,""),ROW()-6)),"")</f>
        <v>Лук свежий зеленый тип 1</v>
      </c>
      <c r="D49" s="20" t="str">
        <f>IFERROR(VLOOKUP(C49,'10. Свод Перечней'!C:H,2,0),"")</f>
        <v>01.13.43.190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49" s="20" t="str">
        <f>IF(LEN(IFERROR(VLOOKUP(C49,'10. Свод Перечней'!C:H,6,0),""))&gt;1,IFERROR(VLOOKUP(C49,'10. Свод Перечней'!C:H,6,0),""),"")</f>
        <v>01.13.43.190-00000002</v>
      </c>
    </row>
    <row r="50" spans="1:8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Свекла столовая свежая</v>
      </c>
      <c r="C50" s="20" t="str">
        <f t="array" ref="C50">IFERROR(INDEX('10. Свод Перечней'!$C$4:$C$529,SMALL(IF("Д"='10. Свод Перечней'!$I$4:$Q$529,ROW('10. Свод Перечней'!$C$4:$C$529)-3,""),ROW()-6)),"")</f>
        <v>Свекла столовая тип 1</v>
      </c>
      <c r="D50" s="20" t="str">
        <f>IFERROR(VLOOKUP(C50,'10. Свод Перечней'!C:H,2,0),"")</f>
        <v>01.13.49.110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0" s="20" t="str">
        <f>IF(LEN(IFERROR(VLOOKUP(C50,'10. Свод Перечней'!C:H,6,0),""))&gt;1,IFERROR(VLOOKUP(C50,'10. Свод Перечней'!C:H,6,0),""),"")</f>
        <v>01.13.49.110-00000003</v>
      </c>
    </row>
    <row r="51" spans="1:8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>Свекла столовая свежая</v>
      </c>
      <c r="C51" s="20" t="str">
        <f t="array" ref="C51">IFERROR(INDEX('10. Свод Перечней'!$C$4:$C$529,SMALL(IF("Д"='10. Свод Перечней'!$I$4:$Q$529,ROW('10. Свод Перечней'!$C$4:$C$529)-3,""),ROW()-6)),"")</f>
        <v>Свекла столовая тип 2</v>
      </c>
      <c r="D51" s="20" t="str">
        <f>IFERROR(VLOOKUP(C51,'10. Свод Перечней'!C:H,2,0),"")</f>
        <v>01.13.49.110</v>
      </c>
      <c r="E51" s="20" t="str">
        <f>IFERROR(VLOOKUP(C51,'10. Свод Перечней'!C:H,3,0),"")</f>
        <v>002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20" t="str">
        <f>IF(LEN(IFERROR(VLOOKUP(C51,'10. Свод Перечней'!C:H,6,0),""))&gt;1,IFERROR(VLOOKUP(C51,'10. Свод Перечней'!C:H,6,0),""),"")</f>
        <v>01.13.49.110-00000003</v>
      </c>
    </row>
    <row r="52" spans="1:8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>Редька свежая</v>
      </c>
      <c r="C52" s="20" t="str">
        <f t="array" ref="C52">IFERROR(INDEX('10. Свод Перечней'!$C$4:$C$529,SMALL(IF("Д"='10. Свод Перечней'!$I$4:$Q$529,ROW('10. Свод Перечней'!$C$4:$C$529)-3,""),ROW()-6)),"")</f>
        <v>Редька тип 1</v>
      </c>
      <c r="D52" s="20" t="str">
        <f>IFERROR(VLOOKUP(C52,'10. Свод Перечней'!C:H,2,0),"")</f>
        <v>01.13.49.120</v>
      </c>
      <c r="E52" s="20" t="str">
        <f>IFERROR(VLOOKUP(C52,'10. Свод Перечней'!C:H,3,0),"")</f>
        <v>001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361-77, ГОСТ 32810-2014</v>
      </c>
      <c r="H52" s="20" t="str">
        <f>IF(LEN(IFERROR(VLOOKUP(C52,'10. Свод Перечней'!C:H,6,0),""))&gt;1,IFERROR(VLOOKUP(C52,'10. Свод Перечней'!C:H,6,0),""),"")</f>
        <v>01.13.49.120-00000004, 01.13.49.120-00000006</v>
      </c>
    </row>
    <row r="53" spans="1:8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Редис свежий</v>
      </c>
      <c r="C53" s="20" t="str">
        <f t="array" ref="C53">IFERROR(INDEX('10. Свод Перечней'!$C$4:$C$529,SMALL(IF("Д"='10. Свод Перечней'!$I$4:$Q$529,ROW('10. Свод Перечней'!$C$4:$C$529)-3,""),ROW()-6)),"")</f>
        <v>Редис тип 1</v>
      </c>
      <c r="D53" s="20" t="str">
        <f>IFERROR(VLOOKUP(C53,'10. Свод Перечней'!C:H,2,0),"")</f>
        <v>01.13.49.130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34216-2017, ТУ производителя</v>
      </c>
      <c r="H53" s="20" t="str">
        <f>IF(LEN(IFERROR(VLOOKUP(C53,'10. Свод Перечней'!C:H,6,0),""))&gt;1,IFERROR(VLOOKUP(C53,'10. Свод Перечней'!C:H,6,0),""),"")</f>
        <v>01.13.49.130-00000002</v>
      </c>
    </row>
    <row r="54" spans="1:8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Сельдерей свежий корневой</v>
      </c>
      <c r="C54" s="20" t="str">
        <f t="array" ref="C54">IFERROR(INDEX('10. Свод Перечней'!$C$4:$C$529,SMALL(IF("Д"='10. Свод Перечней'!$I$4:$Q$529,ROW('10. Свод Перечней'!$C$4:$C$529)-3,""),ROW()-6)),"")</f>
        <v>Сельдерей тип 3</v>
      </c>
      <c r="D54" s="20" t="str">
        <f>IFERROR(VLOOKUP(C54,'10. Свод Перечней'!C:H,2,0),"")</f>
        <v>01.13.49.190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54" s="20" t="str">
        <f>IF(LEN(IFERROR(VLOOKUP(C54,'10. Свод Перечней'!C:H,6,0),""))&gt;1,IFERROR(VLOOKUP(C54,'10. Свод Перечней'!C:H,6,0),""),"")</f>
        <v/>
      </c>
    </row>
    <row r="55" spans="1:8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Картофель продовольственный ранний (поступающий в продажу сразу после сбора до 01 сентября)</v>
      </c>
      <c r="C55" s="20" t="str">
        <f t="array" ref="C55">IFERROR(INDEX('10. Свод Перечней'!$C$4:$C$529,SMALL(IF("Д"='10. Свод Перечней'!$I$4:$Q$529,ROW('10. Свод Перечней'!$C$4:$C$529)-3,""),ROW()-6)),"")</f>
        <v>Картофель продовольственный тип 1</v>
      </c>
      <c r="D55" s="20" t="str">
        <f>IFERROR(VLOOKUP(C55,'10. Свод Перечней'!C:H,2,0),"")</f>
        <v>01.13.51.110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5" s="20" t="str">
        <f>IF(LEN(IFERROR(VLOOKUP(C55,'10. Свод Перечней'!C:H,6,0),""))&gt;1,IFERROR(VLOOKUP(C55,'10. Свод Перечней'!C:H,6,0),""),"")</f>
        <v>01.13.51.000-00000002</v>
      </c>
    </row>
    <row r="56" spans="1:8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Картофель продовольственный поздний (поступающий в продажу с 01 сентября)</v>
      </c>
      <c r="C56" s="20" t="str">
        <f t="array" ref="C56">IFERROR(INDEX('10. Свод Перечней'!$C$4:$C$529,SMALL(IF("Д"='10. Свод Перечней'!$I$4:$Q$529,ROW('10. Свод Перечней'!$C$4:$C$529)-3,""),ROW()-6)),"")</f>
        <v>Картофель продовольственный тип 2</v>
      </c>
      <c r="D56" s="20" t="str">
        <f>IFERROR(VLOOKUP(C56,'10. Свод Перечней'!C:H,2,0),"")</f>
        <v>01.13.51.120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6" s="20" t="str">
        <f>IF(LEN(IFERROR(VLOOKUP(C56,'10. Свод Перечней'!C:H,6,0),""))&gt;1,IFERROR(VLOOKUP(C56,'10. Свод Перечней'!C:H,6,0),""),"")</f>
        <v>01.13.51.000-00000002</v>
      </c>
    </row>
    <row r="57" spans="1:8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>Картофель свежий очищенный**</v>
      </c>
      <c r="C57" s="20" t="str">
        <f t="array" ref="C57">IFERROR(INDEX('10. Свод Перечней'!$C$4:$C$529,SMALL(IF("Д"='10. Свод Перечней'!$I$4:$Q$529,ROW('10. Свод Перечней'!$C$4:$C$529)-3,""),ROW()-6)),"")</f>
        <v>Картофель продовольственный тип 3</v>
      </c>
      <c r="D57" s="20" t="str">
        <f>IFERROR(VLOOKUP(C57,'10. Свод Перечней'!C:H,2,0),"")</f>
        <v>01.13.90.000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7" s="20" t="str">
        <f>IF(LEN(IFERROR(VLOOKUP(C57,'10. Свод Перечней'!C:H,6,0),""))&gt;1,IFERROR(VLOOKUP(C57,'10. Свод Перечней'!C:H,6,0),""),"")</f>
        <v>01.13.51.000-00000002</v>
      </c>
    </row>
    <row r="58" spans="1:8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 xml:space="preserve">Виноград свежий столовый </v>
      </c>
      <c r="C58" s="20" t="str">
        <f t="array" ref="C58">IFERROR(INDEX('10. Свод Перечней'!$C$4:$C$529,SMALL(IF("Д"='10. Свод Перечней'!$I$4:$Q$529,ROW('10. Свод Перечней'!$C$4:$C$529)-3,""),ROW()-6)),"")</f>
        <v>Виноград столовый свежий тип 1</v>
      </c>
      <c r="D58" s="20" t="str">
        <f>IFERROR(VLOOKUP(C58,'10. Свод Перечней'!C:H,2,0),"")</f>
        <v>01.21.11.000</v>
      </c>
      <c r="E58" s="20" t="str">
        <f>IFERROR(VLOOKUP(C58,'10. Свод Перечней'!C:H,3,0),"")</f>
        <v>001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8" s="20" t="str">
        <f>IF(LEN(IFERROR(VLOOKUP(C58,'10. Свод Перечней'!C:H,6,0),""))&gt;1,IFERROR(VLOOKUP(C58,'10. Свод Перечней'!C:H,6,0),""),"")</f>
        <v>01.21.11.000-00000002</v>
      </c>
    </row>
    <row r="59" spans="1:8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 xml:space="preserve">Бананы свежие весовые </v>
      </c>
      <c r="C59" s="20" t="str">
        <f t="array" ref="C59">IFERROR(INDEX('10. Свод Перечней'!$C$4:$C$529,SMALL(IF("Д"='10. Свод Перечней'!$I$4:$Q$529,ROW('10. Свод Перечней'!$C$4:$C$529)-3,""),ROW()-6)),"")</f>
        <v>Бананы тип 1</v>
      </c>
      <c r="D59" s="20" t="str">
        <f>IFERROR(VLOOKUP(C59,'10. Свод Перечней'!C:H,2,0),"")</f>
        <v>01.22.12.000</v>
      </c>
      <c r="E59" s="20" t="str">
        <f>IFERROR(VLOOKUP(C59,'10. Свод Перечней'!C:H,3,0),"")</f>
        <v>001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9" s="20" t="str">
        <f>IF(LEN(IFERROR(VLOOKUP(C59,'10. Свод Перечней'!C:H,6,0),""))&gt;1,IFERROR(VLOOKUP(C59,'10. Свод Перечней'!C:H,6,0),""),"")</f>
        <v>01.22.12.000-00000002</v>
      </c>
    </row>
    <row r="60" spans="1:8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>Лимоны свежие</v>
      </c>
      <c r="C60" s="20" t="str">
        <f t="array" ref="C60">IFERROR(INDEX('10. Свод Перечней'!$C$4:$C$529,SMALL(IF("Д"='10. Свод Перечней'!$I$4:$Q$529,ROW('10. Свод Перечней'!$C$4:$C$529)-3,""),ROW()-6)),"")</f>
        <v>Лимоны тип 1</v>
      </c>
      <c r="D60" s="20" t="str">
        <f>IFERROR(VLOOKUP(C60,'10. Свод Перечней'!C:H,2,0),"")</f>
        <v>01.23.12.000</v>
      </c>
      <c r="E60" s="20" t="str">
        <f>IFERROR(VLOOKUP(C60,'10. Свод Перечней'!C:H,3,0),"")</f>
        <v>001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20" t="str">
        <f>IF(LEN(IFERROR(VLOOKUP(C60,'10. Свод Перечней'!C:H,6,0),""))&gt;1,IFERROR(VLOOKUP(C60,'10. Свод Перечней'!C:H,6,0),""),"")</f>
        <v>01.23.12.000-00000002</v>
      </c>
    </row>
    <row r="61" spans="1:8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>Лимоны свежие</v>
      </c>
      <c r="C61" s="20" t="str">
        <f t="array" ref="C61">IFERROR(INDEX('10. Свод Перечней'!$C$4:$C$529,SMALL(IF("Д"='10. Свод Перечней'!$I$4:$Q$529,ROW('10. Свод Перечней'!$C$4:$C$529)-3,""),ROW()-6)),"")</f>
        <v>Лимоны тип 2</v>
      </c>
      <c r="D61" s="20" t="str">
        <f>IFERROR(VLOOKUP(C61,'10. Свод Перечней'!C:H,2,0),"")</f>
        <v>01.23.12.000</v>
      </c>
      <c r="E61" s="20" t="str">
        <f>IFERROR(VLOOKUP(C61,'10. Свод Перечней'!C:H,3,0),"")</f>
        <v>002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20" t="str">
        <f>IF(LEN(IFERROR(VLOOKUP(C61,'10. Свод Перечней'!C:H,6,0),""))&gt;1,IFERROR(VLOOKUP(C61,'10. Свод Перечней'!C:H,6,0),""),"")</f>
        <v>01.23.12.000-00000003</v>
      </c>
    </row>
    <row r="62" spans="1:8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>Апельсины свежие</v>
      </c>
      <c r="C62" s="20" t="str">
        <f t="array" ref="C62">IFERROR(INDEX('10. Свод Перечней'!$C$4:$C$529,SMALL(IF("Д"='10. Свод Перечней'!$I$4:$Q$529,ROW('10. Свод Перечней'!$C$4:$C$529)-3,""),ROW()-6)),"")</f>
        <v>Апельсины тип 1</v>
      </c>
      <c r="D62" s="20" t="str">
        <f>IFERROR(VLOOKUP(C62,'10. Свод Перечней'!C:H,2,0),"")</f>
        <v>01.23.13.000</v>
      </c>
      <c r="E62" s="20" t="str">
        <f>IFERROR(VLOOKUP(C62,'10. Свод Перечней'!C:H,3,0),"")</f>
        <v>001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20" t="str">
        <f>IF(LEN(IFERROR(VLOOKUP(C62,'10. Свод Перечней'!C:H,6,0),""))&gt;1,IFERROR(VLOOKUP(C62,'10. Свод Перечней'!C:H,6,0),""),"")</f>
        <v>01.23.13.000-00000002</v>
      </c>
    </row>
    <row r="63" spans="1:8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Апельсины свежие</v>
      </c>
      <c r="C63" s="20" t="str">
        <f t="array" ref="C63">IFERROR(INDEX('10. Свод Перечней'!$C$4:$C$529,SMALL(IF("Д"='10. Свод Перечней'!$I$4:$Q$529,ROW('10. Свод Перечней'!$C$4:$C$529)-3,""),ROW()-6)),"")</f>
        <v>Апельсины тип 2</v>
      </c>
      <c r="D63" s="20" t="str">
        <f>IFERROR(VLOOKUP(C63,'10. Свод Перечней'!C:H,2,0),"")</f>
        <v>01.23.13.000</v>
      </c>
      <c r="E63" s="20" t="str">
        <f>IFERROR(VLOOKUP(C63,'10. Свод Перечней'!C:H,3,0),"")</f>
        <v>002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20" t="str">
        <f>IF(LEN(IFERROR(VLOOKUP(C63,'10. Свод Перечней'!C:H,6,0),""))&gt;1,IFERROR(VLOOKUP(C63,'10. Свод Перечней'!C:H,6,0),""),"")</f>
        <v>01.23.13.000-00000003</v>
      </c>
    </row>
    <row r="64" spans="1:8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Мандарины свежие</v>
      </c>
      <c r="C64" s="20" t="str">
        <f t="array" ref="C64">IFERROR(INDEX('10. Свод Перечней'!$C$4:$C$529,SMALL(IF("Д"='10. Свод Перечней'!$I$4:$Q$529,ROW('10. Свод Перечней'!$C$4:$C$529)-3,""),ROW()-6)),"")</f>
        <v>Мандарины тип 1</v>
      </c>
      <c r="D64" s="20" t="str">
        <f>IFERROR(VLOOKUP(C64,'10. Свод Перечней'!C:H,2,0),"")</f>
        <v>01.23.14.000</v>
      </c>
      <c r="E64" s="20" t="str">
        <f>IFERROR(VLOOKUP(C64,'10. Свод Перечней'!C:H,3,0),"")</f>
        <v>001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20" t="str">
        <f>IF(LEN(IFERROR(VLOOKUP(C64,'10. Свод Перечней'!C:H,6,0),""))&gt;1,IFERROR(VLOOKUP(C64,'10. Свод Перечней'!C:H,6,0),""),"")</f>
        <v>01.23.14.000-00000002</v>
      </c>
    </row>
    <row r="65" spans="1:8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Мандарины свежие</v>
      </c>
      <c r="C65" s="20" t="str">
        <f t="array" ref="C65">IFERROR(INDEX('10. Свод Перечней'!$C$4:$C$529,SMALL(IF("Д"='10. Свод Перечней'!$I$4:$Q$529,ROW('10. Свод Перечней'!$C$4:$C$529)-3,""),ROW()-6)),"")</f>
        <v>Мандарины тип 2</v>
      </c>
      <c r="D65" s="20" t="str">
        <f>IFERROR(VLOOKUP(C65,'10. Свод Перечней'!C:H,2,0),"")</f>
        <v>01.23.14.000</v>
      </c>
      <c r="E65" s="20" t="str">
        <f>IFERROR(VLOOKUP(C65,'10. Свод Перечней'!C:H,3,0),"")</f>
        <v>002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20" t="str">
        <f>IF(LEN(IFERROR(VLOOKUP(C65,'10. Свод Перечней'!C:H,6,0),""))&gt;1,IFERROR(VLOOKUP(C65,'10. Свод Перечней'!C:H,6,0),""),"")</f>
        <v>01.23.14.000-00000003</v>
      </c>
    </row>
    <row r="66" spans="1:8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Яблоки свежие</v>
      </c>
      <c r="C66" s="20" t="str">
        <f t="array" ref="C66">IFERROR(INDEX('10. Свод Перечней'!$C$4:$C$529,SMALL(IF("Д"='10. Свод Перечней'!$I$4:$Q$529,ROW('10. Свод Перечней'!$C$4:$C$529)-3,""),ROW()-6)),"")</f>
        <v>Яблоки тип 3</v>
      </c>
      <c r="D66" s="20" t="str">
        <f>IFERROR(VLOOKUP(C66,'10. Свод Перечней'!C:H,2,0),"")</f>
        <v>01.24.10.000</v>
      </c>
      <c r="E66" s="20" t="str">
        <f>IFERROR(VLOOKUP(C66,'10. Свод Перечней'!C:H,3,0),"")</f>
        <v>003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6" s="20" t="str">
        <f>IF(LEN(IFERROR(VLOOKUP(C66,'10. Свод Перечней'!C:H,6,0),""))&gt;1,IFERROR(VLOOKUP(C66,'10. Свод Перечней'!C:H,6,0),""),"")</f>
        <v>01.24.10.000-00000001</v>
      </c>
    </row>
    <row r="67" spans="1:8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>Яблоки свежие</v>
      </c>
      <c r="C67" s="20" t="str">
        <f t="array" ref="C67">IFERROR(INDEX('10. Свод Перечней'!$C$4:$C$529,SMALL(IF("Д"='10. Свод Перечней'!$I$4:$Q$529,ROW('10. Свод Перечней'!$C$4:$C$529)-3,""),ROW()-6)),"")</f>
        <v>Яблоки тип 4</v>
      </c>
      <c r="D67" s="20" t="str">
        <f>IFERROR(VLOOKUP(C67,'10. Свод Перечней'!C:H,2,0),"")</f>
        <v>01.24.10.000</v>
      </c>
      <c r="E67" s="20" t="str">
        <f>IFERROR(VLOOKUP(C67,'10. Свод Перечней'!C:H,3,0),"")</f>
        <v>004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7" s="20" t="str">
        <f>IF(LEN(IFERROR(VLOOKUP(C67,'10. Свод Перечней'!C:H,6,0),""))&gt;1,IFERROR(VLOOKUP(C67,'10. Свод Перечней'!C:H,6,0),""),"")</f>
        <v>01.24.10.000-00000002</v>
      </c>
    </row>
    <row r="68" spans="1:8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 xml:space="preserve">Груши свежие поздних сроков созревания </v>
      </c>
      <c r="C68" s="20" t="str">
        <f t="array" ref="C68">IFERROR(INDEX('10. Свод Перечней'!$C$4:$C$529,SMALL(IF("Д"='10. Свод Перечней'!$I$4:$Q$529,ROW('10. Свод Перечней'!$C$4:$C$529)-3,""),ROW()-6)),"")</f>
        <v>Груши тип 1</v>
      </c>
      <c r="D68" s="20" t="str">
        <f>IFERROR(VLOOKUP(C68,'10. Свод Перечней'!C:H,2,0),"")</f>
        <v>01.24.21.000</v>
      </c>
      <c r="E68" s="20" t="str">
        <f>IFERROR(VLOOKUP(C68,'10. Свод Перечней'!C:H,3,0),"")</f>
        <v>001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8" s="20" t="str">
        <f>IF(LEN(IFERROR(VLOOKUP(C68,'10. Свод Перечней'!C:H,6,0),""))&gt;1,IFERROR(VLOOKUP(C68,'10. Свод Перечней'!C:H,6,0),""),"")</f>
        <v>01.24.21.000-00000002</v>
      </c>
    </row>
    <row r="69" spans="1:8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 xml:space="preserve">Груши свежие ранних сроков созревания </v>
      </c>
      <c r="C69" s="20" t="str">
        <f t="array" ref="C69">IFERROR(INDEX('10. Свод Перечней'!$C$4:$C$529,SMALL(IF("Д"='10. Свод Перечней'!$I$4:$Q$529,ROW('10. Свод Перечней'!$C$4:$C$529)-3,""),ROW()-6)),"")</f>
        <v>Груши тип 2</v>
      </c>
      <c r="D69" s="20" t="str">
        <f>IFERROR(VLOOKUP(C69,'10. Свод Перечней'!C:H,2,0),"")</f>
        <v>01.24.21.000</v>
      </c>
      <c r="E69" s="20" t="str">
        <f>IFERROR(VLOOKUP(C69,'10. Свод Перечней'!C:H,3,0),"")</f>
        <v>002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9" s="20" t="str">
        <f>IF(LEN(IFERROR(VLOOKUP(C69,'10. Свод Перечней'!C:H,6,0),""))&gt;1,IFERROR(VLOOKUP(C69,'10. Свод Перечней'!C:H,6,0),""),"")</f>
        <v>01.24.21.000-00000002</v>
      </c>
    </row>
    <row r="70" spans="1:8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>Абрикосы свежие</v>
      </c>
      <c r="C70" s="20" t="str">
        <f t="array" ref="C70">IFERROR(INDEX('10. Свод Перечней'!$C$4:$C$529,SMALL(IF("Д"='10. Свод Перечней'!$I$4:$Q$529,ROW('10. Свод Перечней'!$C$4:$C$529)-3,""),ROW()-6)),"")</f>
        <v>Абрикосы тип 1</v>
      </c>
      <c r="D70" s="20" t="str">
        <f>IFERROR(VLOOKUP(C70,'10. Свод Перечней'!C:H,2,0),"")</f>
        <v>01.24.23.000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0" s="20" t="str">
        <f>IF(LEN(IFERROR(VLOOKUP(C70,'10. Свод Перечней'!C:H,6,0),""))&gt;1,IFERROR(VLOOKUP(C70,'10. Свод Перечней'!C:H,6,0),""),"")</f>
        <v>01.24.23.000-00000002</v>
      </c>
    </row>
    <row r="71" spans="1:8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Вишня свежая</v>
      </c>
      <c r="C71" s="20" t="str">
        <f t="array" ref="C71">IFERROR(INDEX('10. Свод Перечней'!$C$4:$C$529,SMALL(IF("Д"='10. Свод Перечней'!$I$4:$Q$529,ROW('10. Свод Перечней'!$C$4:$C$529)-3,""),ROW()-6)),"")</f>
        <v>Вишня тип 1</v>
      </c>
      <c r="D71" s="20" t="str">
        <f>IFERROR(VLOOKUP(C71,'10. Свод Перечней'!C:H,2,0),"")</f>
        <v>01.24.24.000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1" s="20" t="str">
        <f>IF(LEN(IFERROR(VLOOKUP(C71,'10. Свод Перечней'!C:H,6,0),""))&gt;1,IFERROR(VLOOKUP(C71,'10. Свод Перечней'!C:H,6,0),""),"")</f>
        <v/>
      </c>
    </row>
    <row r="72" spans="1:8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Персики свежие</v>
      </c>
      <c r="C72" s="20" t="str">
        <f t="array" ref="C72">IFERROR(INDEX('10. Свод Перечней'!$C$4:$C$529,SMALL(IF("Д"='10. Свод Перечней'!$I$4:$Q$529,ROW('10. Свод Перечней'!$C$4:$C$529)-3,""),ROW()-6)),"")</f>
        <v>Персики тип 1</v>
      </c>
      <c r="D72" s="20" t="str">
        <f>IFERROR(VLOOKUP(C72,'10. Свод Перечней'!C:H,2,0),"")</f>
        <v>01.24.25.000</v>
      </c>
      <c r="E72" s="20" t="str">
        <f>IFERROR(VLOOKUP(C72,'10. Свод Перечней'!C:H,3,0),"")</f>
        <v>001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2" s="20" t="str">
        <f>IF(LEN(IFERROR(VLOOKUP(C72,'10. Свод Перечней'!C:H,6,0),""))&gt;1,IFERROR(VLOOKUP(C72,'10. Свод Перечней'!C:H,6,0),""),"")</f>
        <v>01.24.25.000-00000001</v>
      </c>
    </row>
    <row r="73" spans="1:8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Персики свежие</v>
      </c>
      <c r="C73" s="20" t="str">
        <f t="array" ref="C73">IFERROR(INDEX('10. Свод Перечней'!$C$4:$C$529,SMALL(IF("Д"='10. Свод Перечней'!$I$4:$Q$529,ROW('10. Свод Перечней'!$C$4:$C$529)-3,""),ROW()-6)),"")</f>
        <v>Персики тип 2</v>
      </c>
      <c r="D73" s="20" t="str">
        <f>IFERROR(VLOOKUP(C73,'10. Свод Перечней'!C:H,2,0),"")</f>
        <v>01.24.25.000</v>
      </c>
      <c r="E73" s="20" t="str">
        <f>IFERROR(VLOOKUP(C73,'10. Свод Перечней'!C:H,3,0),"")</f>
        <v>002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3" s="20" t="str">
        <f>IF(LEN(IFERROR(VLOOKUP(C73,'10. Свод Перечней'!C:H,6,0),""))&gt;1,IFERROR(VLOOKUP(C73,'10. Свод Перечней'!C:H,6,0),""),"")</f>
        <v>01.24.25.000-00000003</v>
      </c>
    </row>
    <row r="74" spans="1:8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Сливы свежие</v>
      </c>
      <c r="C74" s="20" t="str">
        <f t="array" ref="C74">IFERROR(INDEX('10. Свод Перечней'!$C$4:$C$529,SMALL(IF("Д"='10. Свод Перечней'!$I$4:$Q$529,ROW('10. Свод Перечней'!$C$4:$C$529)-3,""),ROW()-6)),"")</f>
        <v>Сливы тип 1</v>
      </c>
      <c r="D74" s="20" t="str">
        <f>IFERROR(VLOOKUP(C74,'10. Свод Перечней'!C:H,2,0),"")</f>
        <v>01.24.27.000</v>
      </c>
      <c r="E74" s="20" t="str">
        <f>IFERROR(VLOOKUP(C74,'10. Свод Перечней'!C:H,3,0),"")</f>
        <v>001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4" s="20" t="str">
        <f>IF(LEN(IFERROR(VLOOKUP(C74,'10. Свод Перечней'!C:H,6,0),""))&gt;1,IFERROR(VLOOKUP(C74,'10. Свод Перечней'!C:H,6,0),""),"")</f>
        <v>01.24.27.000-00000003, 01.24.27.000-00000006</v>
      </c>
    </row>
    <row r="75" spans="1:8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>Сливы свежие</v>
      </c>
      <c r="C75" s="20" t="str">
        <f t="array" ref="C75">IFERROR(INDEX('10. Свод Перечней'!$C$4:$C$529,SMALL(IF("Д"='10. Свод Перечней'!$I$4:$Q$529,ROW('10. Свод Перечней'!$C$4:$C$529)-3,""),ROW()-6)),"")</f>
        <v>Сливы тип 2</v>
      </c>
      <c r="D75" s="20" t="str">
        <f>IFERROR(VLOOKUP(C75,'10. Свод Перечней'!C:H,2,0),"")</f>
        <v>01.24.27.000</v>
      </c>
      <c r="E75" s="20" t="str">
        <f>IFERROR(VLOOKUP(C75,'10. Свод Перечней'!C:H,3,0),"")</f>
        <v>002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5" s="20" t="str">
        <f>IF(LEN(IFERROR(VLOOKUP(C75,'10. Свод Перечней'!C:H,6,0),""))&gt;1,IFERROR(VLOOKUP(C75,'10. Свод Перечней'!C:H,6,0),""),"")</f>
        <v>01.24.27.000-00000002, 01.24.27.000-00000005</v>
      </c>
    </row>
    <row r="76" spans="1:8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>Черешня свежая</v>
      </c>
      <c r="C76" s="20" t="str">
        <f t="array" ref="C76">IFERROR(INDEX('10. Свод Перечней'!$C$4:$C$529,SMALL(IF("Д"='10. Свод Перечней'!$I$4:$Q$529,ROW('10. Свод Перечней'!$C$4:$C$529)-3,""),ROW()-6)),"")</f>
        <v>Черешня тип 2</v>
      </c>
      <c r="D76" s="20" t="str">
        <f>IFERROR(VLOOKUP(C76,'10. Свод Перечней'!C:H,2,0),"")</f>
        <v>01.24.29.110</v>
      </c>
      <c r="E76" s="20" t="str">
        <f>IFERROR(VLOOKUP(C76,'10. Свод Перечней'!C:H,3,0),"")</f>
        <v>001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6" s="20" t="str">
        <f>IF(LEN(IFERROR(VLOOKUP(C76,'10. Свод Перечней'!C:H,6,0),""))&gt;1,IFERROR(VLOOKUP(C76,'10. Свод Перечней'!C:H,6,0),""),"")</f>
        <v/>
      </c>
    </row>
    <row r="77" spans="1:8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Киви</v>
      </c>
      <c r="C77" s="20" t="str">
        <f t="array" ref="C77">IFERROR(INDEX('10. Свод Перечней'!$C$4:$C$529,SMALL(IF("Д"='10. Свод Перечней'!$I$4:$Q$529,ROW('10. Свод Перечней'!$C$4:$C$529)-3,""),ROW()-6)),"")</f>
        <v>Киви тип 1</v>
      </c>
      <c r="D77" s="20" t="str">
        <f>IFERROR(VLOOKUP(C77,'10. Свод Перечней'!C:H,2,0),"")</f>
        <v>01.25.11.000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7" s="20" t="str">
        <f>IF(LEN(IFERROR(VLOOKUP(C77,'10. Свод Перечней'!C:H,6,0),""))&gt;1,IFERROR(VLOOKUP(C77,'10. Свод Перечней'!C:H,6,0),""),"")</f>
        <v>01.25.11.000-00000003</v>
      </c>
    </row>
    <row r="78" spans="1:8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Клюква свежая</v>
      </c>
      <c r="C78" s="20" t="str">
        <f t="array" ref="C78">IFERROR(INDEX('10. Свод Перечней'!$C$4:$C$529,SMALL(IF("Д"='10. Свод Перечней'!$I$4:$Q$529,ROW('10. Свод Перечней'!$C$4:$C$529)-3,""),ROW()-6)),"")</f>
        <v>Клюква тип 1</v>
      </c>
      <c r="D78" s="20" t="str">
        <f>IFERROR(VLOOKUP(C78,'10. Свод Перечней'!C:H,2,0),"")</f>
        <v>01.25.19.150</v>
      </c>
      <c r="E78" s="20" t="str">
        <f>IFERROR(VLOOKUP(C78,'10. Свод Перечней'!C:H,3,0),"")</f>
        <v>001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8" s="20" t="str">
        <f>IF(LEN(IFERROR(VLOOKUP(C78,'10. Свод Перечней'!C:H,6,0),""))&gt;1,IFERROR(VLOOKUP(C78,'10. Свод Перечней'!C:H,6,0),""),"")</f>
        <v/>
      </c>
    </row>
    <row r="79" spans="1:8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Брусника свежая</v>
      </c>
      <c r="C79" s="20" t="str">
        <f t="array" ref="C79">IFERROR(INDEX('10. Свод Перечней'!$C$4:$C$529,SMALL(IF("Д"='10. Свод Перечней'!$I$4:$Q$529,ROW('10. Свод Перечней'!$C$4:$C$529)-3,""),ROW()-6)),"")</f>
        <v>Брусника тип 2</v>
      </c>
      <c r="D79" s="20" t="str">
        <f>IFERROR(VLOOKUP(C79,'10. Свод Перечней'!C:H,2,0),"")</f>
        <v>01.25.19.160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9" s="20" t="str">
        <f>IF(LEN(IFERROR(VLOOKUP(C79,'10. Свод Перечней'!C:H,6,0),""))&gt;1,IFERROR(VLOOKUP(C79,'10. Свод Перечней'!C:H,6,0),""),"")</f>
        <v/>
      </c>
    </row>
    <row r="80" spans="1:8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Орехи миндаля сладкого (ядро)</v>
      </c>
      <c r="C80" s="20" t="str">
        <f t="array" ref="C80">IFERROR(INDEX('10. Свод Перечней'!$C$4:$C$529,SMALL(IF("Д"='10. Свод Перечней'!$I$4:$Q$529,ROW('10. Свод Перечней'!$C$4:$C$529)-3,""),ROW()-6)),"")</f>
        <v>Орехи тип 2</v>
      </c>
      <c r="D80" s="20" t="str">
        <f>IFERROR(VLOOKUP(C80,'10. Свод Перечней'!C:H,2,0),"")</f>
        <v>01.25.31.000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0" s="20" t="str">
        <f>IF(LEN(IFERROR(VLOOKUP(C80,'10. Свод Перечней'!C:H,6,0),""))&gt;1,IFERROR(VLOOKUP(C80,'10. Свод Перечней'!C:H,6,0),""),"")</f>
        <v/>
      </c>
    </row>
    <row r="81" spans="1:8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Орехи фундук (ядро)</v>
      </c>
      <c r="C81" s="20" t="str">
        <f t="array" ref="C81">IFERROR(INDEX('10. Свод Перечней'!$C$4:$C$529,SMALL(IF("Д"='10. Свод Перечней'!$I$4:$Q$529,ROW('10. Свод Перечней'!$C$4:$C$529)-3,""),ROW()-6)),"")</f>
        <v>Орехи тип 4</v>
      </c>
      <c r="D81" s="20" t="str">
        <f>IFERROR(VLOOKUP(C81,'10. Свод Перечней'!C:H,2,0),"")</f>
        <v>01.25.33.000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1" s="20" t="str">
        <f>IF(LEN(IFERROR(VLOOKUP(C81,'10. Свод Перечней'!C:H,6,0),""))&gt;1,IFERROR(VLOOKUP(C81,'10. Свод Перечней'!C:H,6,0),""),"")</f>
        <v/>
      </c>
    </row>
    <row r="82" spans="1:8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Орехи грецкие (ядро)</v>
      </c>
      <c r="C82" s="20" t="str">
        <f t="array" ref="C82">IFERROR(INDEX('10. Свод Перечней'!$C$4:$C$529,SMALL(IF("Д"='10. Свод Перечней'!$I$4:$Q$529,ROW('10. Свод Перечней'!$C$4:$C$529)-3,""),ROW()-6)),"")</f>
        <v>Орех грецкий тип 1</v>
      </c>
      <c r="D82" s="20" t="str">
        <f>IFERROR(VLOOKUP(C82,'10. Свод Перечней'!C:H,2,0),"")</f>
        <v>01.25.35.000</v>
      </c>
      <c r="E82" s="20" t="str">
        <f>IFERROR(VLOOKUP(C82,'10. Свод Перечней'!C:H,3,0),"")</f>
        <v>001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2" s="20" t="str">
        <f>IF(LEN(IFERROR(VLOOKUP(C82,'10. Свод Перечней'!C:H,6,0),""))&gt;1,IFERROR(VLOOKUP(C82,'10. Свод Перечней'!C:H,6,0),""),"")</f>
        <v>01.25.35.000-00000003</v>
      </c>
    </row>
    <row r="83" spans="1:8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Орехи кешью</v>
      </c>
      <c r="C83" s="20" t="str">
        <f t="array" ref="C83">IFERROR(INDEX('10. Свод Перечней'!$C$4:$C$529,SMALL(IF("Д"='10. Свод Перечней'!$I$4:$Q$529,ROW('10. Свод Перечней'!$C$4:$C$529)-3,""),ROW()-6)),"")</f>
        <v>Орехи тип 1</v>
      </c>
      <c r="D83" s="20" t="str">
        <f>IFERROR(VLOOKUP(C83,'10. Свод Перечней'!C:H,2,0),"")</f>
        <v>01.25.39.000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3" s="20" t="str">
        <f>IF(LEN(IFERROR(VLOOKUP(C83,'10. Свод Перечней'!C:H,6,0),""))&gt;1,IFERROR(VLOOKUP(C83,'10. Свод Перечней'!C:H,6,0),""),"")</f>
        <v/>
      </c>
    </row>
    <row r="84" spans="1:8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 xml:space="preserve">Плоды шиповника сушеные </v>
      </c>
      <c r="C84" s="20" t="str">
        <f t="array" ref="C84">IFERROR(INDEX('10. Свод Перечней'!$C$4:$C$529,SMALL(IF("Д"='10. Свод Перечней'!$I$4:$Q$529,ROW('10. Свод Перечней'!$C$4:$C$529)-3,""),ROW()-6)),"")</f>
        <v>Ягоды сушеные тип 1</v>
      </c>
      <c r="D84" s="20" t="str">
        <f>IFERROR(VLOOKUP(C84,'10. Свод Перечней'!C:H,2,0),"")</f>
        <v>01.25.19.190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4" s="20" t="str">
        <f>IF(LEN(IFERROR(VLOOKUP(C84,'10. Свод Перечней'!C:H,6,0),""))&gt;1,IFERROR(VLOOKUP(C84,'10. Свод Перечней'!C:H,6,0),""),"")</f>
        <v>01.25.19.190-00000010</v>
      </c>
    </row>
    <row r="85" spans="1:8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 xml:space="preserve">Плоды шиповника сушеные </v>
      </c>
      <c r="C85" s="20" t="str">
        <f t="array" ref="C85">IFERROR(INDEX('10. Свод Перечней'!$C$4:$C$529,SMALL(IF("Д"='10. Свод Перечней'!$I$4:$Q$529,ROW('10. Свод Перечней'!$C$4:$C$529)-3,""),ROW()-6)),"")</f>
        <v>Ягоды сушеные тип 2</v>
      </c>
      <c r="D85" s="20" t="str">
        <f>IFERROR(VLOOKUP(C85,'10. Свод Перечней'!C:H,2,0),"")</f>
        <v>01.25.19.190</v>
      </c>
      <c r="E85" s="20" t="str">
        <f>IFERROR(VLOOKUP(C85,'10. Свод Перечней'!C:H,3,0),"")</f>
        <v>002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5" s="20" t="str">
        <f>IF(LEN(IFERROR(VLOOKUP(C85,'10. Свод Перечней'!C:H,6,0),""))&gt;1,IFERROR(VLOOKUP(C85,'10. Свод Перечней'!C:H,6,0),""),"")</f>
        <v>01.25.19.190-00000010</v>
      </c>
    </row>
    <row r="86" spans="1:8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Яйцо куриное пищевое столовое</v>
      </c>
      <c r="C86" s="20" t="str">
        <f t="array" ref="C86">IFERROR(INDEX('10. Свод Перечней'!$C$4:$C$529,SMALL(IF("Д"='10. Свод Перечней'!$I$4:$Q$529,ROW('10. Свод Перечней'!$C$4:$C$529)-3,""),ROW()-6)),"")</f>
        <v>Яйца куриные в скорлупе свежие тип 1</v>
      </c>
      <c r="D86" s="20" t="str">
        <f>IFERROR(VLOOKUP(C86,'10. Свод Перечней'!C:H,2,0),"")</f>
        <v>01.47.21.000</v>
      </c>
      <c r="E86" s="20" t="str">
        <f>IFERROR(VLOOKUP(C86,'10. Свод Перечней'!C:H,3,0),"")</f>
        <v>001</v>
      </c>
      <c r="F86" s="20" t="str">
        <f>IFERROR(VLOOKUP(C86,'10. Свод Перечней'!C:H,4,0),"")</f>
        <v>ШТ</v>
      </c>
      <c r="G86" s="9" t="str">
        <f>IFERROR(VLOOKUP(C86,'10.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6" s="20" t="str">
        <f>IF(LEN(IFERROR(VLOOKUP(C86,'10. Свод Перечней'!C:H,6,0),""))&gt;1,IFERROR(VLOOKUP(C86,'10. Свод Перечней'!C:H,6,0),""),"")</f>
        <v>01.47.21.000-00000014</v>
      </c>
    </row>
    <row r="87" spans="1:8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Яйцо куриное пищевое диетическое</v>
      </c>
      <c r="C87" s="20" t="str">
        <f t="array" ref="C87">IFERROR(INDEX('10. Свод Перечней'!$C$4:$C$529,SMALL(IF("Д"='10. Свод Перечней'!$I$4:$Q$529,ROW('10. Свод Перечней'!$C$4:$C$529)-3,""),ROW()-6)),"")</f>
        <v>Яйца куриные в скорлупе свежие тип 2</v>
      </c>
      <c r="D87" s="20" t="str">
        <f>IFERROR(VLOOKUP(C87,'10. Свод Перечней'!C:H,2,0),"")</f>
        <v>01.47.21.000</v>
      </c>
      <c r="E87" s="20" t="str">
        <f>IFERROR(VLOOKUP(C87,'10. Свод Перечней'!C:H,3,0),"")</f>
        <v>002</v>
      </c>
      <c r="F87" s="20" t="str">
        <f>IFERROR(VLOOKUP(C87,'10. Свод Перечней'!C:H,4,0),"")</f>
        <v>ШТ</v>
      </c>
      <c r="G87" s="9" t="str">
        <f>IFERROR(VLOOKUP(C87,'10.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7" s="20" t="str">
        <f>IF(LEN(IFERROR(VLOOKUP(C87,'10. Свод Перечней'!C:H,6,0),""))&gt;1,IFERROR(VLOOKUP(C87,'10. Свод Перечней'!C:H,6,0),""),"")</f>
        <v>01.47.21.000-00000019</v>
      </c>
    </row>
    <row r="88" spans="1:8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Мед натуральный</v>
      </c>
      <c r="C88" s="20" t="str">
        <f t="array" ref="C88">IFERROR(INDEX('10. Свод Перечней'!$C$4:$C$529,SMALL(IF("Д"='10. Свод Перечней'!$I$4:$Q$529,ROW('10. Свод Перечней'!$C$4:$C$529)-3,""),ROW()-6)),"")</f>
        <v>Мед натуральный пчелиный тип 1</v>
      </c>
      <c r="D88" s="20" t="str">
        <f>IFERROR(VLOOKUP(C88,'10. Свод Перечней'!C:H,2,0),"")</f>
        <v>01.49.21.110</v>
      </c>
      <c r="E88" s="20" t="str">
        <f>IFERROR(VLOOKUP(C88,'10. Свод Перечней'!C:H,3,0),"")</f>
        <v>001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20" t="str">
        <f>IF(LEN(IFERROR(VLOOKUP(C88,'10. Свод Перечней'!C:H,6,0),""))&gt;1,IFERROR(VLOOKUP(C88,'10. Свод Перечней'!C:H,6,0),""),"")</f>
        <v>01.49.21.110-00000001, 01.49.21.110-00000002, 01.49.21.110-00000003</v>
      </c>
    </row>
    <row r="89" spans="1:8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Говядина, замороженная в полутушах</v>
      </c>
      <c r="C89" s="20" t="str">
        <f t="array" ref="C89">IFERROR(INDEX('10. Свод Перечней'!$C$4:$C$529,SMALL(IF("Д"='10. Свод Перечней'!$I$4:$Q$529,ROW('10. Свод Перечней'!$C$4:$C$529)-3,""),ROW()-6)),"")</f>
        <v>Говядина замороженная тип 1</v>
      </c>
      <c r="D89" s="20" t="str">
        <f>IFERROR(VLOOKUP(C89,'10. Свод Перечней'!C:H,2,0),"")</f>
        <v>10.11.31.110</v>
      </c>
      <c r="E89" s="20" t="str">
        <f>IFERROR(VLOOKUP(C89,'10. Свод Перечней'!C:H,3,0),"")</f>
        <v>003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20" t="str">
        <f>IF(LEN(IFERROR(VLOOKUP(C89,'10. Свод Перечней'!C:H,6,0),""))&gt;1,IFERROR(VLOOKUP(C89,'10. Свод Перечней'!C:H,6,0),""),"")</f>
        <v>10.11.31.110-00000006</v>
      </c>
    </row>
    <row r="90" spans="1:8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Говядина, замороженная в четвертинах</v>
      </c>
      <c r="C90" s="20" t="str">
        <f t="array" ref="C90">IFERROR(INDEX('10. Свод Перечней'!$C$4:$C$529,SMALL(IF("Д"='10. Свод Перечней'!$I$4:$Q$529,ROW('10. Свод Перечней'!$C$4:$C$529)-3,""),ROW()-6)),"")</f>
        <v>Говядина замороженная тип 2</v>
      </c>
      <c r="D90" s="20" t="str">
        <f>IFERROR(VLOOKUP(C90,'10. Свод Перечней'!C:H,2,0),"")</f>
        <v>10.11.31.110</v>
      </c>
      <c r="E90" s="20" t="str">
        <f>IFERROR(VLOOKUP(C90,'10. Свод Перечней'!C:H,3,0),"")</f>
        <v>004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20" t="str">
        <f>IF(LEN(IFERROR(VLOOKUP(C90,'10. Свод Перечней'!C:H,6,0),""))&gt;1,IFERROR(VLOOKUP(C90,'10. Свод Перечней'!C:H,6,0),""),"")</f>
        <v>10.11.31.110-00000005</v>
      </c>
    </row>
    <row r="91" spans="1:8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Мясо говядина б/к (задняя часть) замороженная</v>
      </c>
      <c r="C91" s="20" t="str">
        <f t="array" ref="C91">IFERROR(INDEX('10. Свод Перечней'!$C$4:$C$529,SMALL(IF("Д"='10. Свод Перечней'!$I$4:$Q$529,ROW('10. Свод Перечней'!$C$4:$C$529)-3,""),ROW()-6)),"")</f>
        <v>Говядина замороженная тип 3</v>
      </c>
      <c r="D91" s="20" t="str">
        <f>IFERROR(VLOOKUP(C91,'10. Свод Перечней'!C:H,2,0),"")</f>
        <v>10.11.31.110</v>
      </c>
      <c r="E91" s="20" t="str">
        <f>IFERROR(VLOOKUP(C91,'10. Свод Перечней'!C:H,3,0),"")</f>
        <v>001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20" t="str">
        <f>IF(LEN(IFERROR(VLOOKUP(C91,'10. Свод Перечней'!C:H,6,0),""))&gt;1,IFERROR(VLOOKUP(C91,'10. Свод Перечней'!C:H,6,0),""),"")</f>
        <v>10.11.31.110-00000003</v>
      </c>
    </row>
    <row r="92" spans="1:8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Мясо говядина б/к (лопатка) замороженная</v>
      </c>
      <c r="C92" s="20" t="str">
        <f t="array" ref="C92">IFERROR(INDEX('10. Свод Перечней'!$C$4:$C$529,SMALL(IF("Д"='10. Свод Перечней'!$I$4:$Q$529,ROW('10. Свод Перечней'!$C$4:$C$529)-3,""),ROW()-6)),"")</f>
        <v>Говядина замороженная тип 4</v>
      </c>
      <c r="D92" s="20" t="str">
        <f>IFERROR(VLOOKUP(C92,'10. Свод Перечней'!C:H,2,0),"")</f>
        <v>10.11.31.110</v>
      </c>
      <c r="E92" s="20" t="str">
        <f>IFERROR(VLOOKUP(C92,'10. Свод Перечней'!C:H,3,0),"")</f>
        <v>002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20" t="str">
        <f>IF(LEN(IFERROR(VLOOKUP(C92,'10. Свод Перечней'!C:H,6,0),""))&gt;1,IFERROR(VLOOKUP(C92,'10. Свод Перечней'!C:H,6,0),""),"")</f>
        <v>10.11.31.110-00000003</v>
      </c>
    </row>
    <row r="93" spans="1:8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Мясо говядина б/к (шея) замороженная</v>
      </c>
      <c r="C93" s="20" t="str">
        <f t="array" ref="C93">IFERROR(INDEX('10. Свод Перечней'!$C$4:$C$529,SMALL(IF("Д"='10. Свод Перечней'!$I$4:$Q$529,ROW('10. Свод Перечней'!$C$4:$C$529)-3,""),ROW()-6)),"")</f>
        <v>Говядина замороженная тип 5</v>
      </c>
      <c r="D93" s="20" t="str">
        <f>IFERROR(VLOOKUP(C93,'10. Свод Перечней'!C:H,2,0),"")</f>
        <v>10.11.31.110</v>
      </c>
      <c r="E93" s="20" t="str">
        <f>IFERROR(VLOOKUP(C93,'10. Свод Перечней'!C:H,3,0),"")</f>
        <v>005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20" t="str">
        <f>IF(LEN(IFERROR(VLOOKUP(C93,'10. Свод Перечней'!C:H,6,0),""))&gt;1,IFERROR(VLOOKUP(C93,'10. Свод Перечней'!C:H,6,0),""),"")</f>
        <v>10.11.31.110-00000003</v>
      </c>
    </row>
    <row r="94" spans="1:8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Телятина замороженная</v>
      </c>
      <c r="C94" s="20" t="str">
        <f t="array" ref="C94">IFERROR(INDEX('10. Свод Перечней'!$C$4:$C$529,SMALL(IF("Д"='10. Свод Перечней'!$I$4:$Q$529,ROW('10. Свод Перечней'!$C$4:$C$529)-3,""),ROW()-6)),"")</f>
        <v>Телятина замороженная тип 1</v>
      </c>
      <c r="D94" s="20" t="str">
        <f>IFERROR(VLOOKUP(C94,'10. Свод Перечней'!C:H,2,0),"")</f>
        <v>10.11.31.120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20" t="str">
        <f>IF(LEN(IFERROR(VLOOKUP(C94,'10. Свод Перечней'!C:H,6,0),""))&gt;1,IFERROR(VLOOKUP(C94,'10. Свод Перечней'!C:H,6,0),""),"")</f>
        <v>10.11.31.120-00000003</v>
      </c>
    </row>
    <row r="95" spans="1:8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Печень говяжья замороженная</v>
      </c>
      <c r="C95" s="20" t="str">
        <f t="array" ref="C95">IFERROR(INDEX('10. Свод Перечней'!$C$4:$C$529,SMALL(IF("Д"='10. Свод Перечней'!$I$4:$Q$529,ROW('10. Свод Перечней'!$C$4:$C$529)-3,""),ROW()-6)),"")</f>
        <v>Субпродукты пищевые крупного рогатого скота замороженные тип 1</v>
      </c>
      <c r="D95" s="20" t="str">
        <f>IFERROR(VLOOKUP(C95,'10. Свод Перечней'!C:H,2,0),"")</f>
        <v>10.11.31.140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95" s="20" t="str">
        <f>IF(LEN(IFERROR(VLOOKUP(C95,'10. Свод Перечней'!C:H,6,0),""))&gt;1,IFERROR(VLOOKUP(C95,'10. Свод Перечней'!C:H,6,0),""),"")</f>
        <v>10.11.31.140-00000001</v>
      </c>
    </row>
    <row r="96" spans="1:8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Сердце говяжье замороженное</v>
      </c>
      <c r="C96" s="20" t="str">
        <f t="array" ref="C96">IFERROR(INDEX('10. Свод Перечней'!$C$4:$C$529,SMALL(IF("Д"='10. Свод Перечней'!$I$4:$Q$529,ROW('10. Свод Перечней'!$C$4:$C$529)-3,""),ROW()-6)),"")</f>
        <v>Субпродукты пищевые крупного рогатого скота замороженные тип 2</v>
      </c>
      <c r="D96" s="20" t="str">
        <f>IFERROR(VLOOKUP(C96,'10. Свод Перечней'!C:H,2,0),"")</f>
        <v>10.11.31.140</v>
      </c>
      <c r="E96" s="20" t="str">
        <f>IFERROR(VLOOKUP(C96,'10. Свод Перечней'!C:H,3,0),"")</f>
        <v>002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20" t="str">
        <f>IF(LEN(IFERROR(VLOOKUP(C96,'10. Свод Перечней'!C:H,6,0),""))&gt;1,IFERROR(VLOOKUP(C96,'10. Свод Перечней'!C:H,6,0),""),"")</f>
        <v>10.11.31.140-00000001</v>
      </c>
    </row>
    <row r="97" spans="1:8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Язык говяжий замороженный</v>
      </c>
      <c r="C97" s="20" t="str">
        <f t="array" ref="C97">IFERROR(INDEX('10. Свод Перечней'!$C$4:$C$529,SMALL(IF("Д"='10. Свод Перечней'!$I$4:$Q$529,ROW('10. Свод Перечней'!$C$4:$C$529)-3,""),ROW()-6)),"")</f>
        <v>Субпродукты пищевые крупного рогатого скота замороженные тип 3</v>
      </c>
      <c r="D97" s="20" t="str">
        <f>IFERROR(VLOOKUP(C97,'10. Свод Перечней'!C:H,2,0),"")</f>
        <v>10.11.31.140</v>
      </c>
      <c r="E97" s="20" t="str">
        <f>IFERROR(VLOOKUP(C97,'10. Свод Перечней'!C:H,3,0),"")</f>
        <v>003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20" t="str">
        <f>IF(LEN(IFERROR(VLOOKUP(C97,'10. Свод Перечней'!C:H,6,0),""))&gt;1,IFERROR(VLOOKUP(C97,'10. Свод Перечней'!C:H,6,0),""),"")</f>
        <v>10.11.31.140-00000001</v>
      </c>
    </row>
    <row r="98" spans="1:8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Свинина (в полутушах) замороженная</v>
      </c>
      <c r="C98" s="20" t="str">
        <f t="array" ref="C98">IFERROR(INDEX('10. Свод Перечней'!$C$4:$C$529,SMALL(IF("Д"='10. Свод Перечней'!$I$4:$Q$529,ROW('10. Свод Перечней'!$C$4:$C$529)-3,""),ROW()-6)),"")</f>
        <v>Свинина замороженная тип 1</v>
      </c>
      <c r="D98" s="20" t="str">
        <f>IFERROR(VLOOKUP(C98,'10. Свод Перечней'!C:H,2,0),"")</f>
        <v>10.11.32.110</v>
      </c>
      <c r="E98" s="20" t="str">
        <f>IFERROR(VLOOKUP(C98,'10. Свод Перечней'!C:H,3,0),"")</f>
        <v>001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8" s="20" t="str">
        <f>IF(LEN(IFERROR(VLOOKUP(C98,'10. Свод Перечней'!C:H,6,0),""))&gt;1,IFERROR(VLOOKUP(C98,'10. Свод Перечней'!C:H,6,0),""),"")</f>
        <v>10.11.32.110-00000006</v>
      </c>
    </row>
    <row r="99" spans="1:8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Свинина (в тушах) замороженная</v>
      </c>
      <c r="C99" s="20" t="str">
        <f t="array" ref="C99">IFERROR(INDEX('10. Свод Перечней'!$C$4:$C$529,SMALL(IF("Д"='10. Свод Перечней'!$I$4:$Q$529,ROW('10. Свод Перечней'!$C$4:$C$529)-3,""),ROW()-6)),"")</f>
        <v>Свинина замороженная тип 2</v>
      </c>
      <c r="D99" s="20" t="str">
        <f>IFERROR(VLOOKUP(C99,'10. Свод Перечней'!C:H,2,0),"")</f>
        <v>10.11.32.110</v>
      </c>
      <c r="E99" s="20" t="str">
        <f>IFERROR(VLOOKUP(C99,'10. Свод Перечней'!C:H,3,0),"")</f>
        <v>004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9" s="20" t="str">
        <f>IF(LEN(IFERROR(VLOOKUP(C99,'10. Свод Перечней'!C:H,6,0),""))&gt;1,IFERROR(VLOOKUP(C99,'10. Свод Перечней'!C:H,6,0),""),"")</f>
        <v>10.11.32.110-00000007</v>
      </c>
    </row>
    <row r="100" spans="1:8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Свинина мясная б/к (лопатка) замороженная</v>
      </c>
      <c r="C100" s="20" t="str">
        <f t="array" ref="C100">IFERROR(INDEX('10. Свод Перечней'!$C$4:$C$529,SMALL(IF("Д"='10. Свод Перечней'!$I$4:$Q$529,ROW('10. Свод Перечней'!$C$4:$C$529)-3,""),ROW()-6)),"")</f>
        <v>Свинина замороженная тип 3</v>
      </c>
      <c r="D100" s="20" t="str">
        <f>IFERROR(VLOOKUP(C100,'10. Свод Перечней'!C:H,2,0),"")</f>
        <v>10.11.32.110</v>
      </c>
      <c r="E100" s="20" t="str">
        <f>IFERROR(VLOOKUP(C100,'10. Свод Перечней'!C:H,3,0),"")</f>
        <v>002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0" s="20" t="str">
        <f>IF(LEN(IFERROR(VLOOKUP(C100,'10. Свод Перечней'!C:H,6,0),""))&gt;1,IFERROR(VLOOKUP(C100,'10. Свод Перечней'!C:H,6,0),""),"")</f>
        <v>10.11.32.110-00000003</v>
      </c>
    </row>
    <row r="101" spans="1:8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Свинина мясная б/к (окорок) замороженная</v>
      </c>
      <c r="C101" s="20" t="str">
        <f t="array" ref="C101">IFERROR(INDEX('10. Свод Перечней'!$C$4:$C$529,SMALL(IF("Д"='10. Свод Перечней'!$I$4:$Q$529,ROW('10. Свод Перечней'!$C$4:$C$529)-3,""),ROW()-6)),"")</f>
        <v>Свинина замороженная тип 4</v>
      </c>
      <c r="D101" s="20" t="str">
        <f>IFERROR(VLOOKUP(C101,'10. Свод Перечней'!C:H,2,0),"")</f>
        <v>10.11.32.110</v>
      </c>
      <c r="E101" s="20" t="str">
        <f>IFERROR(VLOOKUP(C101,'10. Свод Перечней'!C:H,3,0),"")</f>
        <v>003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20" t="str">
        <f>IF(LEN(IFERROR(VLOOKUP(C101,'10. Свод Перечней'!C:H,6,0),""))&gt;1,IFERROR(VLOOKUP(C101,'10. Свод Перечней'!C:H,6,0),""),"")</f>
        <v>10.11.32.110-00000003</v>
      </c>
    </row>
    <row r="102" spans="1:8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Мясо кролика замороженное
(Тушки кроликов, кроликов-бройлеров и их части)</v>
      </c>
      <c r="C102" s="20" t="str">
        <f t="array" ref="C102">IFERROR(INDEX('10. Свод Перечней'!$C$4:$C$529,SMALL(IF("Д"='10. Свод Перечней'!$I$4:$Q$529,ROW('10. Свод Перечней'!$C$4:$C$529)-3,""),ROW()-6)),"")</f>
        <v>Мясо кролика тип 1</v>
      </c>
      <c r="D102" s="20" t="str">
        <f>IFERROR(VLOOKUP(C102,'10. Свод Перечней'!C:H,2,0),"")</f>
        <v>10.11.39.110</v>
      </c>
      <c r="E102" s="20" t="str">
        <f>IFERROR(VLOOKUP(C102,'10. Свод Перечней'!C:H,3,0),"")</f>
        <v>001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2" s="20" t="str">
        <f>IF(LEN(IFERROR(VLOOKUP(C102,'10. Свод Перечней'!C:H,6,0),""))&gt;1,IFERROR(VLOOKUP(C102,'10. Свод Перечней'!C:H,6,0),""),"")</f>
        <v/>
      </c>
    </row>
    <row r="103" spans="1:8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Грудки кур охлажденные</v>
      </c>
      <c r="C103" s="20" t="str">
        <f t="array" ref="C103">IFERROR(INDEX('10. Свод Перечней'!$C$4:$C$529,SMALL(IF("Д"='10. Свод Перечней'!$I$4:$Q$529,ROW('10. Свод Перечней'!$C$4:$C$529)-3,""),ROW()-6)),"")</f>
        <v>Мясо сельскохозяйственной птицы охлажденное тип 1</v>
      </c>
      <c r="D103" s="20" t="str">
        <f>IFERROR(VLOOKUP(C103,'10. Свод Перечней'!C:H,2,0),"")</f>
        <v>10.12.10.110</v>
      </c>
      <c r="E103" s="20" t="str">
        <f>IFERROR(VLOOKUP(C103,'10. Свод Перечней'!C:H,3,0),"")</f>
        <v>001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20" t="str">
        <f>IF(LEN(IFERROR(VLOOKUP(C103,'10. Свод Перечней'!C:H,6,0),""))&gt;1,IFERROR(VLOOKUP(C103,'10. Свод Перечней'!C:H,6,0),""),"")</f>
        <v>10.12.10.000-00000006</v>
      </c>
    </row>
    <row r="104" spans="1:8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Мясо цыплят- бройлеров (тушки) охлажденные</v>
      </c>
      <c r="C104" s="20" t="str">
        <f t="array" ref="C104">IFERROR(INDEX('10. Свод Перечней'!$C$4:$C$529,SMALL(IF("Д"='10. Свод Перечней'!$I$4:$Q$529,ROW('10. Свод Перечней'!$C$4:$C$529)-3,""),ROW()-6)),"")</f>
        <v>Мясо сельскохозяйственной птицы охлажденное тип 2</v>
      </c>
      <c r="D104" s="20" t="str">
        <f>IFERROR(VLOOKUP(C104,'10. Свод Перечней'!C:H,2,0),"")</f>
        <v>10.12.10.110</v>
      </c>
      <c r="E104" s="20" t="str">
        <f>IFERROR(VLOOKUP(C104,'10. Свод Перечней'!C:H,3,0),"")</f>
        <v>002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20" t="str">
        <f>IF(LEN(IFERROR(VLOOKUP(C104,'10. Свод Перечней'!C:H,6,0),""))&gt;1,IFERROR(VLOOKUP(C104,'10. Свод Перечней'!C:H,6,0),""),"")</f>
        <v>10.12.10.000-00000005</v>
      </c>
    </row>
    <row r="105" spans="1:8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Окорчок куриный охлажденный (отечественный)</v>
      </c>
      <c r="C105" s="20" t="str">
        <f t="array" ref="C105">IFERROR(INDEX('10. Свод Перечней'!$C$4:$C$529,SMALL(IF("Д"='10. Свод Перечней'!$I$4:$Q$529,ROW('10. Свод Перечней'!$C$4:$C$529)-3,""),ROW()-6)),"")</f>
        <v>Мясо сельскохозяйственной птицы охлажденное тип 3</v>
      </c>
      <c r="D105" s="20" t="str">
        <f>IFERROR(VLOOKUP(C105,'10. Свод Перечней'!C:H,2,0),"")</f>
        <v>10.12.10.110</v>
      </c>
      <c r="E105" s="20" t="str">
        <f>IFERROR(VLOOKUP(C105,'10. Свод Перечней'!C:H,3,0),"")</f>
        <v>003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20" t="str">
        <f>IF(LEN(IFERROR(VLOOKUP(C105,'10. Свод Перечней'!C:H,6,0),""))&gt;1,IFERROR(VLOOKUP(C105,'10. Свод Перечней'!C:H,6,0),""),"")</f>
        <v>10.12.10.000-00000006</v>
      </c>
    </row>
    <row r="106" spans="1:8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Филе индейки охлажденное</v>
      </c>
      <c r="C106" s="20" t="str">
        <f t="array" ref="C106">IFERROR(INDEX('10. Свод Перечней'!$C$4:$C$529,SMALL(IF("Д"='10. Свод Перечней'!$I$4:$Q$529,ROW('10. Свод Перечней'!$C$4:$C$529)-3,""),ROW()-6)),"")</f>
        <v>Мясо сельскохозяйственной птицы охлажденное тип 4</v>
      </c>
      <c r="D106" s="20" t="str">
        <f>IFERROR(VLOOKUP(C106,'10. Свод Перечней'!C:H,2,0),"")</f>
        <v>10.12.10.120</v>
      </c>
      <c r="E106" s="20" t="str">
        <f>IFERROR(VLOOKUP(C106,'10. Свод Перечней'!C:H,3,0),"")</f>
        <v>001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6" s="20" t="str">
        <f>IF(LEN(IFERROR(VLOOKUP(C106,'10. Свод Перечней'!C:H,6,0),""))&gt;1,IFERROR(VLOOKUP(C106,'10. Свод Перечней'!C:H,6,0),""),"")</f>
        <v>10.12.10.000-00000007</v>
      </c>
    </row>
    <row r="107" spans="1:8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Филе грудки цыпленка охлажденное</v>
      </c>
      <c r="C107" s="20" t="str">
        <f t="array" ref="C107">IFERROR(INDEX('10. Свод Перечней'!$C$4:$C$529,SMALL(IF("Д"='10.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107" s="20" t="str">
        <f>IFERROR(VLOOKUP(C107,'10. Свод Перечней'!C:H,2,0),"")</f>
        <v>10.12.10.170</v>
      </c>
      <c r="E107" s="20" t="str">
        <f>IFERROR(VLOOKUP(C107,'10. Свод Перечней'!C:H,3,0),"")</f>
        <v>001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7" s="20" t="str">
        <f>IF(LEN(IFERROR(VLOOKUP(C107,'10. Свод Перечней'!C:H,6,0),""))&gt;1,IFERROR(VLOOKUP(C107,'10. Свод Перечней'!C:H,6,0),""),"")</f>
        <v>10.12.10.170-00000004</v>
      </c>
    </row>
    <row r="108" spans="1:8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Филе грудки цыпленка замороженное</v>
      </c>
      <c r="C108" s="20" t="str">
        <f t="array" ref="C108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108" s="20" t="str">
        <f>IFERROR(VLOOKUP(C108,'10. Свод Перечней'!C:H,2,0),"")</f>
        <v>10.12.20.170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20" t="str">
        <f>IF(LEN(IFERROR(VLOOKUP(C108,'10. Свод Перечней'!C:H,6,0),""))&gt;1,IFERROR(VLOOKUP(C108,'10. Свод Перечней'!C:H,6,0),""),"")</f>
        <v>10.12.20.000-00000006</v>
      </c>
    </row>
    <row r="109" spans="1:8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Грудки кур замороженные</v>
      </c>
      <c r="C109" s="20" t="str">
        <f t="array" ref="C109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109" s="20" t="str">
        <f>IFERROR(VLOOKUP(C109,'10. Свод Перечней'!C:H,2,0),"")</f>
        <v>10.12.20.110</v>
      </c>
      <c r="E109" s="20" t="str">
        <f>IFERROR(VLOOKUP(C109,'10. Свод Перечней'!C:H,3,0),"")</f>
        <v>004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20" t="str">
        <f>IF(LEN(IFERROR(VLOOKUP(C109,'10. Свод Перечней'!C:H,6,0),""))&gt;1,IFERROR(VLOOKUP(C109,'10. Свод Перечней'!C:H,6,0),""),"")</f>
        <v>10.12.20.000-00000007</v>
      </c>
    </row>
    <row r="110" spans="1:8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Кура потрошеная замороженная</v>
      </c>
      <c r="C110" s="20" t="str">
        <f t="array" ref="C110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110" s="20" t="str">
        <f>IFERROR(VLOOKUP(C110,'10. Свод Перечней'!C:H,2,0),"")</f>
        <v>10.12.20.110</v>
      </c>
      <c r="E110" s="20" t="str">
        <f>IFERROR(VLOOKUP(C110,'10. Свод Перечней'!C:H,3,0),"")</f>
        <v>003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20" t="str">
        <f>IF(LEN(IFERROR(VLOOKUP(C110,'10. Свод Перечней'!C:H,6,0),""))&gt;1,IFERROR(VLOOKUP(C110,'10. Свод Перечней'!C:H,6,0),""),"")</f>
        <v>10.12.20.000-00000007</v>
      </c>
    </row>
    <row r="111" spans="1:8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Мясо цыплят- бройлеров (тушки) замороженное</v>
      </c>
      <c r="C111" s="20" t="str">
        <f t="array" ref="C111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111" s="20" t="str">
        <f>IFERROR(VLOOKUP(C111,'10. Свод Перечней'!C:H,2,0),"")</f>
        <v>10.12.20.110</v>
      </c>
      <c r="E111" s="20" t="str">
        <f>IFERROR(VLOOKUP(C111,'10. Свод Перечней'!C:H,3,0),"")</f>
        <v>001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20" t="str">
        <f>IF(LEN(IFERROR(VLOOKUP(C111,'10. Свод Перечней'!C:H,6,0),""))&gt;1,IFERROR(VLOOKUP(C111,'10. Свод Перечней'!C:H,6,0),""),"")</f>
        <v>10.12.20.000-00000006</v>
      </c>
    </row>
    <row r="112" spans="1:8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Окорочок куриный замороженный (отечественный)</v>
      </c>
      <c r="C112" s="20" t="str">
        <f t="array" ref="C112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12" s="20" t="str">
        <f>IFERROR(VLOOKUP(C112,'10. Свод Перечней'!C:H,2,0),"")</f>
        <v>10.12.20.110</v>
      </c>
      <c r="E112" s="20" t="str">
        <f>IFERROR(VLOOKUP(C112,'10. Свод Перечней'!C:H,3,0),"")</f>
        <v>005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20" t="str">
        <f>IF(LEN(IFERROR(VLOOKUP(C112,'10. Свод Перечней'!C:H,6,0),""))&gt;1,IFERROR(VLOOKUP(C112,'10. Свод Перечней'!C:H,6,0),""),"")</f>
        <v>10.12.20.000-00000007</v>
      </c>
    </row>
    <row r="113" spans="1:8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индейки замороженное</v>
      </c>
      <c r="C113" s="20" t="str">
        <f t="array" ref="C113">IFERROR(INDEX('10. Свод Перечней'!$C$4:$C$529,SMALL(IF("Д"='10.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13" s="20" t="str">
        <f>IFERROR(VLOOKUP(C113,'10. Свод Перечней'!C:H,2,0),"")</f>
        <v>10.12.20.120</v>
      </c>
      <c r="E113" s="20" t="str">
        <f>IFERROR(VLOOKUP(C113,'10. Свод Перечней'!C:H,3,0),"")</f>
        <v>001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13" s="20" t="str">
        <f>IF(LEN(IFERROR(VLOOKUP(C113,'10. Свод Перечней'!C:H,6,0),""))&gt;1,IFERROR(VLOOKUP(C113,'10. Свод Перечней'!C:H,6,0),""),"")</f>
        <v>10.12.20.000-00000008</v>
      </c>
    </row>
    <row r="114" spans="1:8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Колбаса вареная в ассортименте</v>
      </c>
      <c r="C114" s="20" t="str">
        <f t="array" ref="C114">IFERROR(INDEX('10. Свод Перечней'!$C$4:$C$529,SMALL(IF("Д"='10. Свод Перечней'!$I$4:$Q$529,ROW('10. Свод Перечней'!$C$4:$C$529)-3,""),ROW()-6)),"")</f>
        <v>Изделия колбасные вареные, в том числе фаршированные мясные тип 1</v>
      </c>
      <c r="D114" s="20" t="str">
        <f>IFERROR(VLOOKUP(C114,'10. Свод Перечней'!C:H,2,0),"")</f>
        <v>10.13.14.111</v>
      </c>
      <c r="E114" s="20" t="str">
        <f>IFERROR(VLOOKUP(C114,'10. Свод Перечней'!C:H,3,0),"")</f>
        <v>001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4" s="20" t="str">
        <f>IF(LEN(IFERROR(VLOOKUP(C114,'10. Свод Перечней'!C:H,6,0),""))&gt;1,IFERROR(VLOOKUP(C114,'10. Свод Перечней'!C:H,6,0),""),"")</f>
        <v>10.13.14.110-00000002</v>
      </c>
    </row>
    <row r="115" spans="1:8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Сосиски вареные в ассортименте</v>
      </c>
      <c r="C115" s="20" t="str">
        <f t="array" ref="C115">IFERROR(INDEX('10. Свод Перечней'!$C$4:$C$529,SMALL(IF("Д"='10. Свод Перечней'!$I$4:$Q$529,ROW('10. Свод Перечней'!$C$4:$C$529)-3,""),ROW()-6)),"")</f>
        <v>Изделия колбасные вареные, в том числе фаршированные мясные тип 3</v>
      </c>
      <c r="D115" s="20" t="str">
        <f>IFERROR(VLOOKUP(C115,'10. Свод Перечней'!C:H,2,0),"")</f>
        <v>10.13.14.112</v>
      </c>
      <c r="E115" s="20" t="str">
        <f>IFERROR(VLOOKUP(C115,'10. Свод Перечней'!C:H,3,0),"")</f>
        <v>004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5" s="20" t="str">
        <f>IF(LEN(IFERROR(VLOOKUP(C115,'10. Свод Перечней'!C:H,6,0),""))&gt;1,IFERROR(VLOOKUP(C115,'10. Свод Перечней'!C:H,6,0),""),"")</f>
        <v>10.13.14.110-00000018, 10.13.14.110-00000017</v>
      </c>
    </row>
    <row r="116" spans="1:8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Сардельки говяжьи</v>
      </c>
      <c r="C116" s="20" t="str">
        <f t="array" ref="C116">IFERROR(INDEX('10. Свод Перечней'!$C$4:$C$529,SMALL(IF("Д"='10. Свод Перечней'!$I$4:$Q$529,ROW('10. Свод Перечней'!$C$4:$C$529)-3,""),ROW()-6)),"")</f>
        <v>Изделия колбасные вареные, в том числе фаршированные мясные тип 2</v>
      </c>
      <c r="D116" s="20" t="str">
        <f>IFERROR(VLOOKUP(C116,'10. Свод Перечней'!C:H,2,0),"")</f>
        <v>10.13.14.113</v>
      </c>
      <c r="E116" s="20" t="str">
        <f>IFERROR(VLOOKUP(C116,'10. Свод Перечней'!C:H,3,0),"")</f>
        <v>001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6" s="20" t="str">
        <f>IF(LEN(IFERROR(VLOOKUP(C116,'10. Свод Перечней'!C:H,6,0),""))&gt;1,IFERROR(VLOOKUP(C116,'10. Свод Перечней'!C:H,6,0),""),"")</f>
        <v>10.13.14.110-00000014</v>
      </c>
    </row>
    <row r="117" spans="1:8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Колбаса полукопченая в ассортименте</v>
      </c>
      <c r="C117" s="20" t="str">
        <f t="array" ref="C117">IFERROR(INDEX('10. Свод Перечней'!$C$4:$C$529,SMALL(IF("Д"='10. Свод Перечней'!$I$4:$Q$529,ROW('10. Свод Перечней'!$C$4:$C$529)-3,""),ROW()-6)),"")</f>
        <v>Колбаса (колбаска) полукопченая мясная тип 1</v>
      </c>
      <c r="D117" s="20" t="str">
        <f>IFERROR(VLOOKUP(C117,'10. Свод Перечней'!C:H,2,0),"")</f>
        <v>10.13.14.411</v>
      </c>
      <c r="E117" s="20" t="str">
        <f>IFERROR(VLOOKUP(C117,'10. Свод Перечней'!C:H,3,0),"")</f>
        <v>001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17" s="20" t="str">
        <f>IF(LEN(IFERROR(VLOOKUP(C117,'10. Свод Перечней'!C:H,6,0),""))&gt;1,IFERROR(VLOOKUP(C117,'10. Свод Перечней'!C:H,6,0),""),"")</f>
        <v>10.13.14.411-00000001</v>
      </c>
    </row>
    <row r="118" spans="1:8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Колбаса варено-копченая в ассортименте</v>
      </c>
      <c r="C118" s="20" t="str">
        <f t="array" ref="C118">IFERROR(INDEX('10. Свод Перечней'!$C$4:$C$529,SMALL(IF("Д"='10. Свод Перечней'!$I$4:$Q$529,ROW('10. Свод Перечней'!$C$4:$C$529)-3,""),ROW()-6)),"")</f>
        <v>Колбаса (колбаска) варено-копченая мясная тип 1</v>
      </c>
      <c r="D118" s="20" t="str">
        <f>IFERROR(VLOOKUP(C118,'10. Свод Перечней'!C:H,2,0),"")</f>
        <v>10.13.14.412</v>
      </c>
      <c r="E118" s="20" t="str">
        <f>IFERROR(VLOOKUP(C118,'10. Свод Перечней'!C:H,3,0),"")</f>
        <v>001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18" s="20" t="str">
        <f>IF(LEN(IFERROR(VLOOKUP(C118,'10. Свод Перечней'!C:H,6,0),""))&gt;1,IFERROR(VLOOKUP(C118,'10. Свод Перечней'!C:H,6,0),""),"")</f>
        <v>10.13.14.412-00000001</v>
      </c>
    </row>
    <row r="119" spans="1:8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Консервы мясные. Мясо тушеное</v>
      </c>
      <c r="C119" s="20" t="str">
        <f t="array" ref="C119">IFERROR(INDEX('10. Свод Перечней'!$C$4:$C$529,SMALL(IF("Д"='10. Свод Перечней'!$I$4:$Q$529,ROW('10. Свод Перечней'!$C$4:$C$529)-3,""),ROW()-6)),"")</f>
        <v>Консервы мясные тип 3</v>
      </c>
      <c r="D119" s="20" t="str">
        <f>IFERROR(VLOOKUP(C119,'10. Свод Перечней'!C:H,2,0),"")</f>
        <v>10.13.15.111</v>
      </c>
      <c r="E119" s="20" t="str">
        <f>IFERROR(VLOOKUP(C119,'10. Свод Перечней'!C:H,3,0),"")</f>
        <v>001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19" s="20" t="str">
        <f>IF(LEN(IFERROR(VLOOKUP(C119,'10. Свод Перечней'!C:H,6,0),""))&gt;1,IFERROR(VLOOKUP(C119,'10. Свод Перечней'!C:H,6,0),""),"")</f>
        <v>10.13.15.110-00000008</v>
      </c>
    </row>
    <row r="120" spans="1:8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Консервы мясорастительные для питания детей раннего возраста</v>
      </c>
      <c r="C120" s="20" t="str">
        <f t="array" ref="C120">IFERROR(INDEX('10. Свод Перечней'!$C$4:$C$529,SMALL(IF("Д"='10. Свод Перечней'!$I$4:$Q$529,ROW('10. Свод Перечней'!$C$4:$C$529)-3,""),ROW()-6)),"")</f>
        <v>Консервы мясорастительные с использованием мяса и субпродуктов птицы тип 1</v>
      </c>
      <c r="D120" s="20" t="str">
        <f>IFERROR(VLOOKUP(C120,'10. Свод Перечней'!C:H,2,0),"")</f>
        <v>10.13.15.140</v>
      </c>
      <c r="E120" s="20" t="str">
        <f>IFERROR(VLOOKUP(C120,'10. Свод Перечней'!C:H,3,0),"")</f>
        <v>001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31800-2012, ТУ производителя</v>
      </c>
      <c r="H120" s="20" t="str">
        <f>IF(LEN(IFERROR(VLOOKUP(C120,'10. Свод Перечней'!C:H,6,0),""))&gt;1,IFERROR(VLOOKUP(C120,'10. Свод Перечней'!C:H,6,0),""),"")</f>
        <v>10.13.15.140-00000001</v>
      </c>
    </row>
    <row r="121" spans="1:8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Горбуша мороженая потрошеная с/г</v>
      </c>
      <c r="C121" s="20" t="str">
        <f t="array" ref="C121">IFERROR(INDEX('10. Свод Перечней'!$C$4:$C$529,SMALL(IF("Д"='10. Свод Перечней'!$I$4:$Q$529,ROW('10. Свод Перечней'!$C$4:$C$529)-3,""),ROW()-6)),"")</f>
        <v>Рыба лососевая мороженая тип 1</v>
      </c>
      <c r="D121" s="20" t="str">
        <f>IFERROR(VLOOKUP(C121,'10. Свод Перечней'!C:H,2,0),"")</f>
        <v>10.20.13.110</v>
      </c>
      <c r="E121" s="20" t="str">
        <f>IFERROR(VLOOKUP(C121,'10. Свод Перечней'!C:H,3,0),"")</f>
        <v>001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20" t="str">
        <f>IF(LEN(IFERROR(VLOOKUP(C121,'10. Свод Перечней'!C:H,6,0),""))&gt;1,IFERROR(VLOOKUP(C121,'10. Свод Перечней'!C:H,6,0),""),"")</f>
        <v>10.20.13.110-00000010</v>
      </c>
    </row>
    <row r="122" spans="1:8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Минтай мороженый потрошенный обезглавленный</v>
      </c>
      <c r="C122" s="20" t="str">
        <f t="array" ref="C122">IFERROR(INDEX('10. Свод Перечней'!$C$4:$C$529,SMALL(IF("Д"='10. Свод Перечней'!$I$4:$Q$529,ROW('10. Свод Перечней'!$C$4:$C$529)-3,""),ROW()-6)),"")</f>
        <v>Рыба трескообразная мороженая тип 1</v>
      </c>
      <c r="D122" s="20" t="str">
        <f>IFERROR(VLOOKUP(C122,'10. Свод Перечней'!C:H,2,0),"")</f>
        <v>10.20.13.122</v>
      </c>
      <c r="E122" s="20" t="str">
        <f>IFERROR(VLOOKUP(C122,'10. Свод Перечней'!C:H,3,0),"")</f>
        <v>003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20" t="str">
        <f>IF(LEN(IFERROR(VLOOKUP(C122,'10. Свод Перечней'!C:H,6,0),""))&gt;1,IFERROR(VLOOKUP(C122,'10. Свод Перечней'!C:H,6,0),""),"")</f>
        <v>10.20.13.120-00000017</v>
      </c>
    </row>
    <row r="123" spans="1:8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>Пикша мороженая потрошенная обезглавленная</v>
      </c>
      <c r="C123" s="20" t="str">
        <f t="array" ref="C123">IFERROR(INDEX('10. Свод Перечней'!$C$4:$C$529,SMALL(IF("Д"='10. Свод Перечней'!$I$4:$Q$529,ROW('10. Свод Перечней'!$C$4:$C$529)-3,""),ROW()-6)),"")</f>
        <v>Рыба трескообразная мороженая тип 2</v>
      </c>
      <c r="D123" s="20" t="str">
        <f>IFERROR(VLOOKUP(C123,'10. Свод Перечней'!C:H,2,0),"")</f>
        <v>10.20.13.122</v>
      </c>
      <c r="E123" s="20" t="str">
        <f>IFERROR(VLOOKUP(C123,'10. Свод Перечней'!C:H,3,0),"")</f>
        <v>005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20" t="str">
        <f>IF(LEN(IFERROR(VLOOKUP(C123,'10. Свод Перечней'!C:H,6,0),""))&gt;1,IFERROR(VLOOKUP(C123,'10. Свод Перечней'!C:H,6,0),""),"")</f>
        <v>10.20.13.120-00000017</v>
      </c>
    </row>
    <row r="124" spans="1:8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>Сайда мороженая потрошеная обезглавленная</v>
      </c>
      <c r="C124" s="20" t="str">
        <f t="array" ref="C124">IFERROR(INDEX('10. Свод Перечней'!$C$4:$C$529,SMALL(IF("Д"='10. Свод Перечней'!$I$4:$Q$529,ROW('10. Свод Перечней'!$C$4:$C$529)-3,""),ROW()-6)),"")</f>
        <v>Рыба трескообразная мороженая тип 3</v>
      </c>
      <c r="D124" s="20" t="str">
        <f>IFERROR(VLOOKUP(C124,'10. Свод Перечней'!C:H,2,0),"")</f>
        <v>10.20.13.122</v>
      </c>
      <c r="E124" s="20" t="str">
        <f>IFERROR(VLOOKUP(C124,'10. Свод Перечней'!C:H,3,0),"")</f>
        <v>002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20" t="str">
        <f>IF(LEN(IFERROR(VLOOKUP(C124,'10. Свод Перечней'!C:H,6,0),""))&gt;1,IFERROR(VLOOKUP(C124,'10. Свод Перечней'!C:H,6,0),""),"")</f>
        <v>10.20.13.120-00000017</v>
      </c>
    </row>
    <row r="125" spans="1:8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Треска мороженая потрошенная обезглавленная</v>
      </c>
      <c r="C125" s="20" t="str">
        <f t="array" ref="C125">IFERROR(INDEX('10. Свод Перечней'!$C$4:$C$529,SMALL(IF("Д"='10. Свод Перечней'!$I$4:$Q$529,ROW('10. Свод Перечней'!$C$4:$C$529)-3,""),ROW()-6)),"")</f>
        <v>Рыба трескообразная мороженая тип 4</v>
      </c>
      <c r="D125" s="20" t="str">
        <f>IFERROR(VLOOKUP(C125,'10. Свод Перечней'!C:H,2,0),"")</f>
        <v>10.20.13.122</v>
      </c>
      <c r="E125" s="20" t="str">
        <f>IFERROR(VLOOKUP(C125,'10. Свод Перечней'!C:H,3,0),"")</f>
        <v>001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20" t="str">
        <f>IF(LEN(IFERROR(VLOOKUP(C125,'10. Свод Перечней'!C:H,6,0),""))&gt;1,IFERROR(VLOOKUP(C125,'10. Свод Перечней'!C:H,6,0),""),"")</f>
        <v>10.20.13.120-00000017</v>
      </c>
    </row>
    <row r="126" spans="1:8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Хек мороженый потрошённый обезглавленный</v>
      </c>
      <c r="C126" s="20" t="str">
        <f t="array" ref="C126">IFERROR(INDEX('10. Свод Перечней'!$C$4:$C$529,SMALL(IF("Д"='10. Свод Перечней'!$I$4:$Q$529,ROW('10. Свод Перечней'!$C$4:$C$529)-3,""),ROW()-6)),"")</f>
        <v>Рыба трескообразная мороженая тип 5</v>
      </c>
      <c r="D126" s="20" t="str">
        <f>IFERROR(VLOOKUP(C126,'10. Свод Перечней'!C:H,2,0),"")</f>
        <v>10.20.13.122</v>
      </c>
      <c r="E126" s="20" t="str">
        <f>IFERROR(VLOOKUP(C126,'10. Свод Перечней'!C:H,3,0),"")</f>
        <v>006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20" t="str">
        <f>IF(LEN(IFERROR(VLOOKUP(C126,'10. Свод Перечней'!C:H,6,0),""))&gt;1,IFERROR(VLOOKUP(C126,'10. Свод Перечней'!C:H,6,0),""),"")</f>
        <v>10.20.13.120-00000017</v>
      </c>
    </row>
    <row r="127" spans="1:8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Судак мороженый потрошенный с/г</v>
      </c>
      <c r="C127" s="20" t="str">
        <f t="array" ref="C127">IFERROR(INDEX('10. Свод Перечней'!$C$4:$C$529,SMALL(IF("Д"='10. Свод Перечней'!$I$4:$Q$529,ROW('10. Свод Перечней'!$C$4:$C$529)-3,""),ROW()-6)),"")</f>
        <v>Судак тип 1</v>
      </c>
      <c r="D127" s="20" t="str">
        <f>IFERROR(VLOOKUP(C127,'10. Свод Перечней'!C:H,2,0),"")</f>
        <v>10.20.13.122</v>
      </c>
      <c r="E127" s="20" t="str">
        <f>IFERROR(VLOOKUP(C127,'10. Свод Перечней'!C:H,3,0),"")</f>
        <v>007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20" t="str">
        <f>IF(LEN(IFERROR(VLOOKUP(C127,'10. Свод Перечней'!C:H,6,0),""))&gt;1,IFERROR(VLOOKUP(C127,'10. Свод Перечней'!C:H,6,0),""),"")</f>
        <v/>
      </c>
    </row>
    <row r="128" spans="1:8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Филе Горбуши мороженое</v>
      </c>
      <c r="C128" s="20" t="str">
        <f t="array" ref="C128">IFERROR(INDEX('10. Свод Перечней'!$C$4:$C$529,SMALL(IF("Д"='10. Свод Перечней'!$I$4:$Q$529,ROW('10. Свод Перечней'!$C$4:$C$529)-3,""),ROW()-6)),"")</f>
        <v>Филе лососевых рыб мороженое тип 1</v>
      </c>
      <c r="D128" s="20" t="str">
        <f>IFERROR(VLOOKUP(C128,'10. Свод Перечней'!C:H,2,0),"")</f>
        <v>10.20.14.110</v>
      </c>
      <c r="E128" s="20" t="str">
        <f>IFERROR(VLOOKUP(C128,'10. Свод Перечней'!C:H,3,0),"")</f>
        <v>084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20" t="str">
        <f>IF(LEN(IFERROR(VLOOKUP(C128,'10. Свод Перечней'!C:H,6,0),""))&gt;1,IFERROR(VLOOKUP(C128,'10. Свод Перечней'!C:H,6,0),""),"")</f>
        <v>10.20.14.110-00000002</v>
      </c>
    </row>
    <row r="129" spans="1:8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Филе Горбуши мороженое</v>
      </c>
      <c r="C129" s="20" t="str">
        <f t="array" ref="C129">IFERROR(INDEX('10. Свод Перечней'!$C$4:$C$529,SMALL(IF("Д"='10. Свод Перечней'!$I$4:$Q$529,ROW('10. Свод Перечней'!$C$4:$C$529)-3,""),ROW()-6)),"")</f>
        <v>Филе лососевых рыб мороженое тип 2</v>
      </c>
      <c r="D129" s="20" t="str">
        <f>IFERROR(VLOOKUP(C129,'10. Свод Перечней'!C:H,2,0),"")</f>
        <v>10.20.14.110</v>
      </c>
      <c r="E129" s="20" t="str">
        <f>IFERROR(VLOOKUP(C129,'10. Свод Перечней'!C:H,3,0),"")</f>
        <v>017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20" t="str">
        <f>IF(LEN(IFERROR(VLOOKUP(C129,'10. Свод Перечней'!C:H,6,0),""))&gt;1,IFERROR(VLOOKUP(C129,'10. Свод Перечней'!C:H,6,0),""),"")</f>
        <v>10.20.14.110-00000003</v>
      </c>
    </row>
    <row r="130" spans="1:8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Филе Судака мороженое</v>
      </c>
      <c r="C130" s="20" t="str">
        <f t="array" ref="C130">IFERROR(INDEX('10. Свод Перечней'!$C$4:$C$529,SMALL(IF("Д"='10. Свод Перечней'!$I$4:$Q$529,ROW('10. Свод Перечней'!$C$4:$C$529)-3,""),ROW()-6)),"")</f>
        <v>Филе Судака тип 1</v>
      </c>
      <c r="D130" s="20" t="str">
        <f>IFERROR(VLOOKUP(C130,'10. Свод Перечней'!C:H,2,0),"")</f>
        <v>10.20.14.120</v>
      </c>
      <c r="E130" s="20" t="str">
        <f>IFERROR(VLOOKUP(C130,'10. Свод Перечней'!C:H,3,0),"")</f>
        <v>004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20" t="str">
        <f>IF(LEN(IFERROR(VLOOKUP(C130,'10. Свод Перечней'!C:H,6,0),""))&gt;1,IFERROR(VLOOKUP(C130,'10. Свод Перечней'!C:H,6,0),""),"")</f>
        <v/>
      </c>
    </row>
    <row r="131" spans="1:8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Филе Минтая мороженое</v>
      </c>
      <c r="C131" s="20" t="str">
        <f t="array" ref="C131">IFERROR(INDEX('10. Свод Перечней'!$C$4:$C$529,SMALL(IF("Д"='10. Свод Перечней'!$I$4:$Q$529,ROW('10. Свод Перечней'!$C$4:$C$529)-3,""),ROW()-6)),"")</f>
        <v>Филе тресковых рыб мороженое тип 1</v>
      </c>
      <c r="D131" s="20" t="str">
        <f>IFERROR(VLOOKUP(C131,'10. Свод Перечней'!C:H,2,0),"")</f>
        <v>10.20.14.120</v>
      </c>
      <c r="E131" s="20" t="str">
        <f>IFERROR(VLOOKUP(C131,'10. Свод Перечней'!C:H,3,0),"")</f>
        <v>007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20" t="str">
        <f>IF(LEN(IFERROR(VLOOKUP(C131,'10. Свод Перечней'!C:H,6,0),""))&gt;1,IFERROR(VLOOKUP(C131,'10. Свод Перечней'!C:H,6,0),""),"")</f>
        <v>10.20.14.120-00000005</v>
      </c>
    </row>
    <row r="132" spans="1:8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>Филе Пикши мороженое</v>
      </c>
      <c r="C132" s="20" t="str">
        <f t="array" ref="C132">IFERROR(INDEX('10. Свод Перечней'!$C$4:$C$529,SMALL(IF("Д"='10. Свод Перечней'!$I$4:$Q$529,ROW('10. Свод Перечней'!$C$4:$C$529)-3,""),ROW()-6)),"")</f>
        <v>Филе тресковых рыб мороженое тип 2</v>
      </c>
      <c r="D132" s="20" t="str">
        <f>IFERROR(VLOOKUP(C132,'10. Свод Перечней'!C:H,2,0),"")</f>
        <v>10.20.14.120</v>
      </c>
      <c r="E132" s="20" t="str">
        <f>IFERROR(VLOOKUP(C132,'10. Свод Перечней'!C:H,3,0),"")</f>
        <v>003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20" t="str">
        <f>IF(LEN(IFERROR(VLOOKUP(C132,'10. Свод Перечней'!C:H,6,0),""))&gt;1,IFERROR(VLOOKUP(C132,'10. Свод Перечней'!C:H,6,0),""),"")</f>
        <v>10.20.14.120-00000005</v>
      </c>
    </row>
    <row r="133" spans="1:8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Филе Сайды мороженое</v>
      </c>
      <c r="C133" s="20" t="str">
        <f t="array" ref="C133">IFERROR(INDEX('10. Свод Перечней'!$C$4:$C$529,SMALL(IF("Д"='10. Свод Перечней'!$I$4:$Q$529,ROW('10. Свод Перечней'!$C$4:$C$529)-3,""),ROW()-6)),"")</f>
        <v>Филе тресковых рыб мороженое тип 3</v>
      </c>
      <c r="D133" s="20" t="str">
        <f>IFERROR(VLOOKUP(C133,'10. Свод Перечней'!C:H,2,0),"")</f>
        <v>10.20.14.120</v>
      </c>
      <c r="E133" s="20" t="str">
        <f>IFERROR(VLOOKUP(C133,'10. Свод Перечней'!C:H,3,0),"")</f>
        <v>005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20" t="str">
        <f>IF(LEN(IFERROR(VLOOKUP(C133,'10. Свод Перечней'!C:H,6,0),""))&gt;1,IFERROR(VLOOKUP(C133,'10. Свод Перечней'!C:H,6,0),""),"")</f>
        <v>10.20.14.120-00000005</v>
      </c>
    </row>
    <row r="134" spans="1:8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>Филе Трески мороженое</v>
      </c>
      <c r="C134" s="20" t="str">
        <f t="array" ref="C134">IFERROR(INDEX('10. Свод Перечней'!$C$4:$C$529,SMALL(IF("Д"='10. Свод Перечней'!$I$4:$Q$529,ROW('10. Свод Перечней'!$C$4:$C$529)-3,""),ROW()-6)),"")</f>
        <v>Филе тресковых рыб мороженое тип 4</v>
      </c>
      <c r="D134" s="20" t="str">
        <f>IFERROR(VLOOKUP(C134,'10. Свод Перечней'!C:H,2,0),"")</f>
        <v>10.20.14.120</v>
      </c>
      <c r="E134" s="20" t="str">
        <f>IFERROR(VLOOKUP(C134,'10. Свод Перечней'!C:H,3,0),"")</f>
        <v>002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20" t="str">
        <f>IF(LEN(IFERROR(VLOOKUP(C134,'10. Свод Перечней'!C:H,6,0),""))&gt;1,IFERROR(VLOOKUP(C134,'10. Свод Перечней'!C:H,6,0),""),"")</f>
        <v>10.20.14.120-00000005</v>
      </c>
    </row>
    <row r="135" spans="1:8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Филе Хека мороженое, высшая категория</v>
      </c>
      <c r="C135" s="20" t="str">
        <f t="array" ref="C135">IFERROR(INDEX('10. Свод Перечней'!$C$4:$C$529,SMALL(IF("Д"='10. Свод Перечней'!$I$4:$Q$529,ROW('10. Свод Перечней'!$C$4:$C$529)-3,""),ROW()-6)),"")</f>
        <v>Филе тресковых рыб мороженое тип 5</v>
      </c>
      <c r="D135" s="20" t="str">
        <f>IFERROR(VLOOKUP(C135,'10. Свод Перечней'!C:H,2,0),"")</f>
        <v>10.20.14.120</v>
      </c>
      <c r="E135" s="20" t="str">
        <f>IFERROR(VLOOKUP(C135,'10. Свод Перечней'!C:H,3,0),"")</f>
        <v>006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20" t="str">
        <f>IF(LEN(IFERROR(VLOOKUP(C135,'10. Свод Перечней'!C:H,6,0),""))&gt;1,IFERROR(VLOOKUP(C135,'10. Свод Перечней'!C:H,6,0),""),"")</f>
        <v>10.20.14.120-00000005</v>
      </c>
    </row>
    <row r="136" spans="1:8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Филе Минтая мороженое</v>
      </c>
      <c r="C136" s="20" t="str">
        <f t="array" ref="C136">IFERROR(INDEX('10. Свод Перечней'!$C$4:$C$529,SMALL(IF("Д"='10. Свод Перечней'!$I$4:$Q$529,ROW('10. Свод Перечней'!$C$4:$C$529)-3,""),ROW()-6)),"")</f>
        <v>Филе тресковых рыб мороженое тип 6</v>
      </c>
      <c r="D136" s="20" t="str">
        <f>IFERROR(VLOOKUP(C136,'10. Свод Перечней'!C:H,2,0),"")</f>
        <v>10.20.14.120</v>
      </c>
      <c r="E136" s="20" t="str">
        <f>IFERROR(VLOOKUP(C136,'10. Свод Перечней'!C:H,3,0),"")</f>
        <v>009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20" t="str">
        <f>IF(LEN(IFERROR(VLOOKUP(C136,'10. Свод Перечней'!C:H,6,0),""))&gt;1,IFERROR(VLOOKUP(C136,'10. Свод Перечней'!C:H,6,0),""),"")</f>
        <v>10.20.14.120-00000006</v>
      </c>
    </row>
    <row r="137" spans="1:8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Филе Пикши мороженое</v>
      </c>
      <c r="C137" s="20" t="str">
        <f t="array" ref="C137">IFERROR(INDEX('10. Свод Перечней'!$C$4:$C$529,SMALL(IF("Д"='10. Свод Перечней'!$I$4:$Q$529,ROW('10. Свод Перечней'!$C$4:$C$529)-3,""),ROW()-6)),"")</f>
        <v>Филе тресковых рыб мороженое тип 7</v>
      </c>
      <c r="D137" s="20" t="str">
        <f>IFERROR(VLOOKUP(C137,'10. Свод Перечней'!C:H,2,0),"")</f>
        <v>10.20.14.120</v>
      </c>
      <c r="E137" s="20" t="str">
        <f>IFERROR(VLOOKUP(C137,'10. Свод Перечней'!C:H,3,0),"")</f>
        <v>010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20" t="str">
        <f>IF(LEN(IFERROR(VLOOKUP(C137,'10. Свод Перечней'!C:H,6,0),""))&gt;1,IFERROR(VLOOKUP(C137,'10. Свод Перечней'!C:H,6,0),""),"")</f>
        <v>10.20.14.120-00000006</v>
      </c>
    </row>
    <row r="138" spans="1:8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Филе Сайды мороженое</v>
      </c>
      <c r="C138" s="20" t="str">
        <f t="array" ref="C138">IFERROR(INDEX('10. Свод Перечней'!$C$4:$C$529,SMALL(IF("Д"='10. Свод Перечней'!$I$4:$Q$529,ROW('10. Свод Перечней'!$C$4:$C$529)-3,""),ROW()-6)),"")</f>
        <v>Филе тресковых рыб мороженое тип 8</v>
      </c>
      <c r="D138" s="20" t="str">
        <f>IFERROR(VLOOKUP(C138,'10. Свод Перечней'!C:H,2,0),"")</f>
        <v>10.20.14.120</v>
      </c>
      <c r="E138" s="20" t="str">
        <f>IFERROR(VLOOKUP(C138,'10. Свод Перечней'!C:H,3,0),"")</f>
        <v>011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20" t="str">
        <f>IF(LEN(IFERROR(VLOOKUP(C138,'10. Свод Перечней'!C:H,6,0),""))&gt;1,IFERROR(VLOOKUP(C138,'10. Свод Перечней'!C:H,6,0),""),"")</f>
        <v>10.20.14.120-00000006</v>
      </c>
    </row>
    <row r="139" spans="1:8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Филе Трески мороженое</v>
      </c>
      <c r="C139" s="20" t="str">
        <f t="array" ref="C139">IFERROR(INDEX('10. Свод Перечней'!$C$4:$C$529,SMALL(IF("Д"='10. Свод Перечней'!$I$4:$Q$529,ROW('10. Свод Перечней'!$C$4:$C$529)-3,""),ROW()-6)),"")</f>
        <v>Филе тресковых рыб мороженое тип 9</v>
      </c>
      <c r="D139" s="20" t="str">
        <f>IFERROR(VLOOKUP(C139,'10. Свод Перечней'!C:H,2,0),"")</f>
        <v>10.20.14.120</v>
      </c>
      <c r="E139" s="20" t="str">
        <f>IFERROR(VLOOKUP(C139,'10. Свод Перечней'!C:H,3,0),"")</f>
        <v>012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20" t="str">
        <f>IF(LEN(IFERROR(VLOOKUP(C139,'10. Свод Перечней'!C:H,6,0),""))&gt;1,IFERROR(VLOOKUP(C139,'10. Свод Перечней'!C:H,6,0),""),"")</f>
        <v>10.20.14.120-00000006</v>
      </c>
    </row>
    <row r="140" spans="1:8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Филе Хека мороженое</v>
      </c>
      <c r="C140" s="20" t="str">
        <f t="array" ref="C140">IFERROR(INDEX('10. Свод Перечней'!$C$4:$C$529,SMALL(IF("Д"='10. Свод Перечней'!$I$4:$Q$529,ROW('10. Свод Перечней'!$C$4:$C$529)-3,""),ROW()-6)),"")</f>
        <v>Филе тресковых рыб мороженое тип 10</v>
      </c>
      <c r="D140" s="20" t="str">
        <f>IFERROR(VLOOKUP(C140,'10. Свод Перечней'!C:H,2,0),"")</f>
        <v>10.20.14.120</v>
      </c>
      <c r="E140" s="20" t="str">
        <f>IFERROR(VLOOKUP(C140,'10. Свод Перечней'!C:H,3,0),"")</f>
        <v>013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20" t="str">
        <f>IF(LEN(IFERROR(VLOOKUP(C140,'10. Свод Перечней'!C:H,6,0),""))&gt;1,IFERROR(VLOOKUP(C140,'10. Свод Перечней'!C:H,6,0),""),"")</f>
        <v>10.20.14.120-00000006</v>
      </c>
    </row>
    <row r="141" spans="1:8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Лососи дальневосточные солёные. Рыба соленая красная. Кета</v>
      </c>
      <c r="C141" s="20" t="str">
        <f t="array" ref="C141">IFERROR(INDEX('10. Свод Перечней'!$C$4:$C$529,SMALL(IF("Д"='10. Свод Перечней'!$I$4:$Q$529,ROW('10. Свод Перечней'!$C$4:$C$529)-3,""),ROW()-6)),"")</f>
        <v>Рыба лососевая соленая тип 1</v>
      </c>
      <c r="D141" s="20" t="str">
        <f>IFERROR(VLOOKUP(C141,'10. Свод Перечней'!C:H,2,0),"")</f>
        <v>10.20.23.121</v>
      </c>
      <c r="E141" s="20" t="str">
        <f>IFERROR(VLOOKUP(C141,'10. Свод Перечней'!C:H,3,0),"")</f>
        <v>004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20" t="str">
        <f>IF(LEN(IFERROR(VLOOKUP(C141,'10. Свод Перечней'!C:H,6,0),""))&gt;1,IFERROR(VLOOKUP(C141,'10. Свод Перечней'!C:H,6,0),""),"")</f>
        <v>10.20.23.121-00000017</v>
      </c>
    </row>
    <row r="142" spans="1:8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Лососи дальневосточные солёные. Рыба соленая красная. Кета</v>
      </c>
      <c r="C142" s="20" t="str">
        <f t="array" ref="C142">IFERROR(INDEX('10. Свод Перечней'!$C$4:$C$529,SMALL(IF("Д"='10. Свод Перечней'!$I$4:$Q$529,ROW('10. Свод Перечней'!$C$4:$C$529)-3,""),ROW()-6)),"")</f>
        <v>Рыба лососевая соленая тип 2</v>
      </c>
      <c r="D142" s="20" t="str">
        <f>IFERROR(VLOOKUP(C142,'10. Свод Перечней'!C:H,2,0),"")</f>
        <v>10.20.23.121</v>
      </c>
      <c r="E142" s="20" t="str">
        <f>IFERROR(VLOOKUP(C142,'10. Свод Перечней'!C:H,3,0),"")</f>
        <v>002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2" s="20" t="str">
        <f>IF(LEN(IFERROR(VLOOKUP(C142,'10. Свод Перечней'!C:H,6,0),""))&gt;1,IFERROR(VLOOKUP(C142,'10. Свод Перечней'!C:H,6,0),""),"")</f>
        <v>10.20.23.121-00000017</v>
      </c>
    </row>
    <row r="143" spans="1:8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 xml:space="preserve">Лососи дальневосточные солёные. Рыба соленая красная. Горбуша </v>
      </c>
      <c r="C143" s="20" t="str">
        <f t="array" ref="C143">IFERROR(INDEX('10. Свод Перечней'!$C$4:$C$529,SMALL(IF("Д"='10. Свод Перечней'!$I$4:$Q$529,ROW('10. Свод Перечней'!$C$4:$C$529)-3,""),ROW()-6)),"")</f>
        <v>Рыба лососевая соленая тип 3</v>
      </c>
      <c r="D143" s="20" t="str">
        <f>IFERROR(VLOOKUP(C143,'10. Свод Перечней'!C:H,2,0),"")</f>
        <v>10.20.23.121</v>
      </c>
      <c r="E143" s="20" t="str">
        <f>IFERROR(VLOOKUP(C143,'10. Свод Перечней'!C:H,3,0),"")</f>
        <v>003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20" t="str">
        <f>IF(LEN(IFERROR(VLOOKUP(C143,'10. Свод Перечней'!C:H,6,0),""))&gt;1,IFERROR(VLOOKUP(C143,'10. Свод Перечней'!C:H,6,0),""),"")</f>
        <v>10.20.23.121-00000016</v>
      </c>
    </row>
    <row r="144" spans="1:8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 xml:space="preserve">Лососи дальневосточные солёные. Рыба соленая красная. Горбуша </v>
      </c>
      <c r="C144" s="20" t="str">
        <f t="array" ref="C144">IFERROR(INDEX('10. Свод Перечней'!$C$4:$C$529,SMALL(IF("Д"='10. Свод Перечней'!$I$4:$Q$529,ROW('10. Свод Перечней'!$C$4:$C$529)-3,""),ROW()-6)),"")</f>
        <v>Рыба лососевая соленая тип 4</v>
      </c>
      <c r="D144" s="20" t="str">
        <f>IFERROR(VLOOKUP(C144,'10. Свод Перечней'!C:H,2,0),"")</f>
        <v>10.20.23.121</v>
      </c>
      <c r="E144" s="20" t="str">
        <f>IFERROR(VLOOKUP(C144,'10. Свод Перечней'!C:H,3,0),"")</f>
        <v>001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20" t="str">
        <f>IF(LEN(IFERROR(VLOOKUP(C144,'10. Свод Перечней'!C:H,6,0),""))&gt;1,IFERROR(VLOOKUP(C144,'10. Свод Перечней'!C:H,6,0),""),"")</f>
        <v>10.20.23.121-00000016</v>
      </c>
    </row>
    <row r="145" spans="1:8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>Сельдь соленая слабой соли неразделанная</v>
      </c>
      <c r="C145" s="20" t="str">
        <f t="array" ref="C145">IFERROR(INDEX('10. Свод Перечней'!$C$4:$C$529,SMALL(IF("Д"='10. Свод Перечней'!$I$4:$Q$529,ROW('10. Свод Перечней'!$C$4:$C$529)-3,""),ROW()-6)),"")</f>
        <v>Сельдь соленая тип 1</v>
      </c>
      <c r="D145" s="20" t="str">
        <f>IFERROR(VLOOKUP(C145,'10. Свод Перечней'!C:H,2,0),"")</f>
        <v>10.20.23.122</v>
      </c>
      <c r="E145" s="20" t="str">
        <f>IFERROR(VLOOKUP(C145,'10. Свод Перечней'!C:H,3,0),"")</f>
        <v>001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5" s="20" t="str">
        <f>IF(LEN(IFERROR(VLOOKUP(C145,'10. Свод Перечней'!C:H,6,0),""))&gt;1,IFERROR(VLOOKUP(C145,'10. Свод Перечней'!C:H,6,0),""),"")</f>
        <v>10.20.23.122-00000004</v>
      </c>
    </row>
    <row r="146" spans="1:8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 xml:space="preserve">Консервы рыбные натуральные «Горбуша» </v>
      </c>
      <c r="C146" s="20" t="str">
        <f t="array" ref="C146">IFERROR(INDEX('10. Свод Перечней'!$C$4:$C$529,SMALL(IF("Д"='10. Свод Перечней'!$I$4:$Q$529,ROW('10. Свод Перечней'!$C$4:$C$529)-3,""),ROW()-6)),"")</f>
        <v>Консервы рыбные натуральные тип 1</v>
      </c>
      <c r="D146" s="20" t="str">
        <f>IFERROR(VLOOKUP(C146,'10. Свод Перечней'!C:H,2,0),"")</f>
        <v>10.20.25.111</v>
      </c>
      <c r="E146" s="20" t="str">
        <f>IFERROR(VLOOKUP(C146,'10. Свод Перечней'!C:H,3,0),"")</f>
        <v>001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6" s="20" t="str">
        <f>IF(LEN(IFERROR(VLOOKUP(C146,'10. Свод Перечней'!C:H,6,0),""))&gt;1,IFERROR(VLOOKUP(C146,'10. Свод Перечней'!C:H,6,0),""),"")</f>
        <v>10.20.25.111-00000002</v>
      </c>
    </row>
    <row r="147" spans="1:8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Консервы рыбные натуральные «Сайра»</v>
      </c>
      <c r="C147" s="20" t="str">
        <f t="array" ref="C147">IFERROR(INDEX('10. Свод Перечней'!$C$4:$C$529,SMALL(IF("Д"='10. Свод Перечней'!$I$4:$Q$529,ROW('10. Свод Перечней'!$C$4:$C$529)-3,""),ROW()-6)),"")</f>
        <v>Консервы рыбные натуральные тип 2</v>
      </c>
      <c r="D147" s="20" t="str">
        <f>IFERROR(VLOOKUP(C147,'10. Свод Перечней'!C:H,2,0),"")</f>
        <v>10.20.25.111</v>
      </c>
      <c r="E147" s="20" t="str">
        <f>IFERROR(VLOOKUP(C147,'10. Свод Перечней'!C:H,3,0),"")</f>
        <v>002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47" s="20" t="str">
        <f>IF(LEN(IFERROR(VLOOKUP(C147,'10. Свод Перечней'!C:H,6,0),""))&gt;1,IFERROR(VLOOKUP(C147,'10. Свод Перечней'!C:H,6,0),""),"")</f>
        <v>10.20.25.111-00000002</v>
      </c>
    </row>
    <row r="148" spans="1:8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Икра лососевая зернистая</v>
      </c>
      <c r="C148" s="20" t="str">
        <f t="array" ref="C148">IFERROR(INDEX('10. Свод Перечней'!$C$4:$C$529,SMALL(IF("Д"='10. Свод Перечней'!$I$4:$Q$529,ROW('10. Свод Перечней'!$C$4:$C$529)-3,""),ROW()-6)),"")</f>
        <v>Икра зернистая тип 1</v>
      </c>
      <c r="D148" s="20" t="str">
        <f>IFERROR(VLOOKUP(C148,'10. Свод Перечней'!C:H,2,0),"")</f>
        <v>10.20.26.112</v>
      </c>
      <c r="E148" s="20" t="str">
        <f>IFERROR(VLOOKUP(C148,'10. Свод Перечней'!C:H,3,0),"")</f>
        <v>001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48" s="20" t="str">
        <f>IF(LEN(IFERROR(VLOOKUP(C148,'10. Свод Перечней'!C:H,6,0),""))&gt;1,IFERROR(VLOOKUP(C148,'10. Свод Перечней'!C:H,6,0),""),"")</f>
        <v>10.20.26.112-00000001</v>
      </c>
    </row>
    <row r="149" spans="1:8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>Кальмары - тушка замороженные</v>
      </c>
      <c r="C149" s="20" t="str">
        <f t="array" ref="C149">IFERROR(INDEX('10. Свод Перечней'!$C$4:$C$529,SMALL(IF("Д"='10. Свод Перечней'!$I$4:$Q$529,ROW('10. Свод Перечней'!$C$4:$C$529)-3,""),ROW()-6)),"")</f>
        <v>Кальмар мороженый тип 1</v>
      </c>
      <c r="D149" s="20" t="str">
        <f>IFERROR(VLOOKUP(C149,'10. Свод Перечней'!C:H,2,0),"")</f>
        <v>10.20.32.110</v>
      </c>
      <c r="E149" s="20" t="str">
        <f>IFERROR(VLOOKUP(C149,'10. Свод Перечней'!C:H,3,0),"")</f>
        <v>001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49" s="20" t="str">
        <f>IF(LEN(IFERROR(VLOOKUP(C149,'10. Свод Перечней'!C:H,6,0),""))&gt;1,IFERROR(VLOOKUP(C149,'10. Свод Перечней'!C:H,6,0),""),"")</f>
        <v>10.20.32.110-00000001</v>
      </c>
    </row>
    <row r="150" spans="1:8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Сок томатный восстановленный</v>
      </c>
      <c r="C150" s="20" t="str">
        <f t="array" ref="C150">IFERROR(INDEX('10. Свод Перечней'!$C$4:$C$529,SMALL(IF("Д"='10. Свод Перечней'!$I$4:$Q$529,ROW('10. Свод Перечней'!$C$4:$C$529)-3,""),ROW()-6)),"")</f>
        <v>Сок из фруктов и (или) овощей тип 3</v>
      </c>
      <c r="D150" s="20" t="str">
        <f>IFERROR(VLOOKUP(C150,'10. Свод Перечней'!C:H,2,0),"")</f>
        <v>10.32.11.120</v>
      </c>
      <c r="E150" s="20" t="str">
        <f>IFERROR(VLOOKUP(C150,'10. Свод Перечней'!C:H,3,0),"")</f>
        <v>001</v>
      </c>
      <c r="F150" s="20" t="str">
        <f>IFERROR(VLOOKUP(C150,'10. Свод Перечней'!C:H,4,0),"")</f>
        <v>Л; ДМ3</v>
      </c>
      <c r="G150" s="9" t="str">
        <f>IFERROR(VLOOKUP(C150,'10.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50" s="20" t="str">
        <f>IF(LEN(IFERROR(VLOOKUP(C150,'10. Свод Перечней'!C:H,6,0),""))&gt;1,IFERROR(VLOOKUP(C150,'10. Свод Перечней'!C:H,6,0),""),"")</f>
        <v>10.32.10.000-00000010</v>
      </c>
    </row>
    <row r="151" spans="1:8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Сок томатный восстановленный</v>
      </c>
      <c r="C151" s="20" t="str">
        <f t="array" ref="C151">IFERROR(INDEX('10. Свод Перечней'!$C$4:$C$529,SMALL(IF("Д"='10. Свод Перечней'!$I$4:$Q$529,ROW('10. Свод Перечней'!$C$4:$C$529)-3,""),ROW()-6)),"")</f>
        <v>Сок из фруктов и (или) овощей тип 4</v>
      </c>
      <c r="D151" s="20" t="str">
        <f>IFERROR(VLOOKUP(C151,'10. Свод Перечней'!C:H,2,0),"")</f>
        <v>10.32.11.120</v>
      </c>
      <c r="E151" s="20" t="str">
        <f>IFERROR(VLOOKUP(C151,'10. Свод Перечней'!C:H,3,0),"")</f>
        <v>002</v>
      </c>
      <c r="F151" s="20" t="str">
        <f>IFERROR(VLOOKUP(C151,'10. Свод Перечней'!C:H,4,0),"")</f>
        <v>Л; ДМ3</v>
      </c>
      <c r="G151" s="9" t="str">
        <f>IFERROR(VLOOKUP(C151,'10.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51" s="20" t="str">
        <f>IF(LEN(IFERROR(VLOOKUP(C151,'10. Свод Перечней'!C:H,6,0),""))&gt;1,IFERROR(VLOOKUP(C151,'10. Свод Перечней'!C:H,6,0),""),"")</f>
        <v>10.32.10.000-00000010</v>
      </c>
    </row>
    <row r="152" spans="1:8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 xml:space="preserve">Соки фруктовые прямого отжима в ассортименте </v>
      </c>
      <c r="C152" s="20" t="str">
        <f t="array" ref="C152">IFERROR(INDEX('10. Свод Перечней'!$C$4:$C$529,SMALL(IF("Д"='10. Свод Перечней'!$I$4:$Q$529,ROW('10. Свод Перечней'!$C$4:$C$529)-3,""),ROW()-6)),"")</f>
        <v>Сок из фруктов и (или) овощей тип 5</v>
      </c>
      <c r="D152" s="20" t="str">
        <f>IFERROR(VLOOKUP(C152,'10. Свод Перечней'!C:H,2,0),"")</f>
        <v>10.32.19.111</v>
      </c>
      <c r="E152" s="20" t="str">
        <f>IFERROR(VLOOKUP(C152,'10. Свод Перечней'!C:H,3,0),"")</f>
        <v>006</v>
      </c>
      <c r="F152" s="20" t="str">
        <f>IFERROR(VLOOKUP(C152,'10. Свод Перечней'!C:H,4,0),"")</f>
        <v>Л; ДМ3</v>
      </c>
      <c r="G152" s="9" t="str">
        <f>IFERROR(VLOOKUP(C152,'10.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52" s="20" t="str">
        <f>IF(LEN(IFERROR(VLOOKUP(C152,'10. Свод Перечней'!C:H,6,0),""))&gt;1,IFERROR(VLOOKUP(C152,'10. Свод Перечней'!C:H,6,0),""),"")</f>
        <v>10.32.10.000-00000006</v>
      </c>
    </row>
    <row r="153" spans="1:8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Соки фруктовые прямого отжима в ассортименте</v>
      </c>
      <c r="C153" s="20" t="str">
        <f t="array" ref="C153">IFERROR(INDEX('10. Свод Перечней'!$C$4:$C$529,SMALL(IF("Д"='10. Свод Перечней'!$I$4:$Q$529,ROW('10. Свод Перечней'!$C$4:$C$529)-3,""),ROW()-6)),"")</f>
        <v>Сок из фруктов и (или) овощей тип 6</v>
      </c>
      <c r="D153" s="20" t="str">
        <f>IFERROR(VLOOKUP(C153,'10. Свод Перечней'!C:H,2,0),"")</f>
        <v>10.32.19.111</v>
      </c>
      <c r="E153" s="20" t="str">
        <f>IFERROR(VLOOKUP(C153,'10. Свод Перечней'!C:H,3,0),"")</f>
        <v>007</v>
      </c>
      <c r="F153" s="20" t="str">
        <f>IFERROR(VLOOKUP(C153,'10. Свод Перечней'!C:H,4,0),"")</f>
        <v>Л; ДМ3</v>
      </c>
      <c r="G153" s="9" t="str">
        <f>IFERROR(VLOOKUP(C153,'10.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53" s="20" t="str">
        <f>IF(LEN(IFERROR(VLOOKUP(C153,'10. Свод Перечней'!C:H,6,0),""))&gt;1,IFERROR(VLOOKUP(C153,'10. Свод Перечней'!C:H,6,0),""),"")</f>
        <v>10.32.10.000-00000006</v>
      </c>
    </row>
    <row r="154" spans="1:8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Соки фруктовые восстановленные</v>
      </c>
      <c r="C154" s="20" t="str">
        <f t="array" ref="C154">IFERROR(INDEX('10. Свод Перечней'!$C$4:$C$529,SMALL(IF("Д"='10. Свод Перечней'!$I$4:$Q$529,ROW('10. Свод Перечней'!$C$4:$C$529)-3,""),ROW()-6)),"")</f>
        <v>Сок из фруктов и (или) овощей тип 7</v>
      </c>
      <c r="D154" s="20" t="str">
        <f>IFERROR(VLOOKUP(C154,'10. Свод Перечней'!C:H,2,0),"")</f>
        <v>10.32.19.112</v>
      </c>
      <c r="E154" s="20" t="str">
        <f>IFERROR(VLOOKUP(C154,'10. Свод Перечней'!C:H,3,0),"")</f>
        <v>001</v>
      </c>
      <c r="F154" s="20" t="str">
        <f>IFERROR(VLOOKUP(C154,'10. Свод Перечней'!C:H,4,0),"")</f>
        <v>Л; ДМ3</v>
      </c>
      <c r="G154" s="9" t="str">
        <f>IFERROR(VLOOKUP(C154,'10.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54" s="20" t="str">
        <f>IF(LEN(IFERROR(VLOOKUP(C154,'10. Свод Перечней'!C:H,6,0),""))&gt;1,IFERROR(VLOOKUP(C154,'10. Свод Перечней'!C:H,6,0),""),"")</f>
        <v>10.32.10.000-00000006</v>
      </c>
    </row>
    <row r="155" spans="1:8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Соки фруктовые восстановленные</v>
      </c>
      <c r="C155" s="20" t="str">
        <f t="array" ref="C155">IFERROR(INDEX('10. Свод Перечней'!$C$4:$C$529,SMALL(IF("Д"='10. Свод Перечней'!$I$4:$Q$529,ROW('10. Свод Перечней'!$C$4:$C$529)-3,""),ROW()-6)),"")</f>
        <v>Сок из фруктов и (или) овощей тип 8</v>
      </c>
      <c r="D155" s="20" t="str">
        <f>IFERROR(VLOOKUP(C155,'10. Свод Перечней'!C:H,2,0),"")</f>
        <v>10.32.19.112</v>
      </c>
      <c r="E155" s="20" t="str">
        <f>IFERROR(VLOOKUP(C155,'10. Свод Перечней'!C:H,3,0),"")</f>
        <v>003</v>
      </c>
      <c r="F155" s="20" t="str">
        <f>IFERROR(VLOOKUP(C155,'10. Свод Перечней'!C:H,4,0),"")</f>
        <v>Л; ДМ3</v>
      </c>
      <c r="G155" s="9" t="str">
        <f>IFERROR(VLOOKUP(C155,'10.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55" s="20" t="str">
        <f>IF(LEN(IFERROR(VLOOKUP(C155,'10. Свод Перечней'!C:H,6,0),""))&gt;1,IFERROR(VLOOKUP(C155,'10. Свод Перечней'!C:H,6,0),""),"")</f>
        <v>10.32.10.000-00000006</v>
      </c>
    </row>
    <row r="156" spans="1:8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Нектары фруктовые</v>
      </c>
      <c r="C156" s="20" t="str">
        <f t="array" ref="C156">IFERROR(INDEX('10. Свод Перечней'!$C$4:$C$529,SMALL(IF("Д"='10. Свод Перечней'!$I$4:$Q$529,ROW('10. Свод Перечней'!$C$4:$C$529)-3,""),ROW()-6)),"")</f>
        <v>Нектар из фруктов и (или) овощей тип 1</v>
      </c>
      <c r="D156" s="20" t="str">
        <f>IFERROR(VLOOKUP(C156,'10. Свод Перечней'!C:H,2,0),"")</f>
        <v>10.32.21.110</v>
      </c>
      <c r="E156" s="20" t="str">
        <f>IFERROR(VLOOKUP(C156,'10. Свод Перечней'!C:H,3,0),"")</f>
        <v>003</v>
      </c>
      <c r="F156" s="20" t="str">
        <f>IFERROR(VLOOKUP(C156,'10. Свод Перечней'!C:H,4,0),"")</f>
        <v>Л; ДМ3</v>
      </c>
      <c r="G156" s="9" t="str">
        <f>IFERROR(VLOOKUP(C156,'10.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56" s="20" t="str">
        <f>IF(LEN(IFERROR(VLOOKUP(C156,'10. Свод Перечней'!C:H,6,0),""))&gt;1,IFERROR(VLOOKUP(C156,'10. Свод Перечней'!C:H,6,0),""),"")</f>
        <v>10.32.21.000-00000003</v>
      </c>
    </row>
    <row r="157" spans="1:8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Нектары фруктовые</v>
      </c>
      <c r="C157" s="20" t="str">
        <f t="array" ref="C157">IFERROR(INDEX('10. Свод Перечней'!$C$4:$C$529,SMALL(IF("Д"='10. Свод Перечней'!$I$4:$Q$529,ROW('10. Свод Перечней'!$C$4:$C$529)-3,""),ROW()-6)),"")</f>
        <v>Нектар из фруктов и (или) овощей тип 2</v>
      </c>
      <c r="D157" s="20" t="str">
        <f>IFERROR(VLOOKUP(C157,'10. Свод Перечней'!C:H,2,0),"")</f>
        <v>10.32.21.110</v>
      </c>
      <c r="E157" s="20" t="str">
        <f>IFERROR(VLOOKUP(C157,'10. Свод Перечней'!C:H,3,0),"")</f>
        <v>001</v>
      </c>
      <c r="F157" s="20" t="str">
        <f>IFERROR(VLOOKUP(C157,'10. Свод Перечней'!C:H,4,0),"")</f>
        <v>Л; ДМ3</v>
      </c>
      <c r="G157" s="9" t="str">
        <f>IFERROR(VLOOKUP(C157,'10.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57" s="20" t="str">
        <f>IF(LEN(IFERROR(VLOOKUP(C157,'10. Свод Перечней'!C:H,6,0),""))&gt;1,IFERROR(VLOOKUP(C157,'10. Свод Перечней'!C:H,6,0),""),"")</f>
        <v>10.32.21.000-00000003</v>
      </c>
    </row>
    <row r="158" spans="1:8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>Овощи замороженные в ассортименте</v>
      </c>
      <c r="C158" s="20" t="str">
        <f t="array" ref="C158">IFERROR(INDEX('10. Свод Перечней'!$C$4:$C$529,SMALL(IF("Д"='10. Свод Перечней'!$I$4:$Q$529,ROW('10. Свод Перечней'!$C$4:$C$529)-3,""),ROW()-6)),"")</f>
        <v>Овощи замороженные тип 1</v>
      </c>
      <c r="D158" s="20" t="str">
        <f>IFERROR(VLOOKUP(C158,'10. Свод Перечней'!C:H,2,0),"")</f>
        <v>10.39.11.000</v>
      </c>
      <c r="E158" s="20" t="str">
        <f>IFERROR(VLOOKUP(C158,'10. Свод Перечней'!C:H,3,0),"")</f>
        <v>001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58" s="20" t="str">
        <f>IF(LEN(IFERROR(VLOOKUP(C158,'10. Свод Перечней'!C:H,6,0),""))&gt;1,IFERROR(VLOOKUP(C158,'10. Свод Перечней'!C:H,6,0),""),"")</f>
        <v>10.39.11.000-00000016, 
10.39.11.000-00000015</v>
      </c>
    </row>
    <row r="159" spans="1:8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>Морковь столовая сушеная</v>
      </c>
      <c r="C159" s="20" t="str">
        <f t="array" ref="C159">IFERROR(INDEX('10. Свод Перечней'!$C$4:$C$529,SMALL(IF("Д"='10. Свод Перечней'!$I$4:$Q$529,ROW('10. Свод Перечней'!$C$4:$C$529)-3,""),ROW()-6)),"")</f>
        <v>Морковь столовая тип 5</v>
      </c>
      <c r="D159" s="20" t="str">
        <f>IFERROR(VLOOKUP(C159,'10. Свод Перечней'!C:H,2,0),"")</f>
        <v>10.39.13.000</v>
      </c>
      <c r="E159" s="20" t="str">
        <f>IFERROR(VLOOKUP(C159,'10. Свод Перечней'!C:H,3,0),"")</f>
        <v>001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59" s="20" t="str">
        <f>IF(LEN(IFERROR(VLOOKUP(C159,'10. Свод Перечней'!C:H,6,0),""))&gt;1,IFERROR(VLOOKUP(C159,'10. Свод Перечней'!C:H,6,0),""),"")</f>
        <v/>
      </c>
    </row>
    <row r="160" spans="1:8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Свекла столовая сушеная</v>
      </c>
      <c r="C160" s="20" t="str">
        <f t="array" ref="C160">IFERROR(INDEX('10. Свод Перечней'!$C$4:$C$529,SMALL(IF("Д"='10. Свод Перечней'!$I$4:$Q$529,ROW('10. Свод Перечней'!$C$4:$C$529)-3,""),ROW()-6)),"")</f>
        <v>Свекла столовая тип 7</v>
      </c>
      <c r="D160" s="20" t="str">
        <f>IFERROR(VLOOKUP(C160,'10. Свод Перечней'!C:H,2,0),"")</f>
        <v>10.39.13.000</v>
      </c>
      <c r="E160" s="20" t="str">
        <f>IFERROR(VLOOKUP(C160,'10. Свод Перечней'!C:H,3,0),"")</f>
        <v>002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20" t="str">
        <f>IF(LEN(IFERROR(VLOOKUP(C160,'10. Свод Перечней'!C:H,6,0),""))&gt;1,IFERROR(VLOOKUP(C160,'10. Свод Перечней'!C:H,6,0),""),"")</f>
        <v/>
      </c>
    </row>
    <row r="161" spans="1:8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Свекла столовая сушеная</v>
      </c>
      <c r="C161" s="20" t="str">
        <f t="array" ref="C161">IFERROR(INDEX('10. Свод Перечней'!$C$4:$C$529,SMALL(IF("Д"='10. Свод Перечней'!$I$4:$Q$529,ROW('10. Свод Перечней'!$C$4:$C$529)-3,""),ROW()-6)),"")</f>
        <v>Свекла столовая тип 8</v>
      </c>
      <c r="D161" s="20" t="str">
        <f>IFERROR(VLOOKUP(C161,'10. Свод Перечней'!C:H,2,0),"")</f>
        <v>10.39.13.000</v>
      </c>
      <c r="E161" s="20" t="str">
        <f>IFERROR(VLOOKUP(C161,'10. Свод Перечней'!C:H,3,0),"")</f>
        <v>003</v>
      </c>
      <c r="F161" s="20" t="str">
        <f>IFERROR(VLOOKUP(C161,'10. Свод Перечней'!C:H,4,0),"")</f>
        <v>КГ</v>
      </c>
      <c r="G161" s="9" t="str">
        <f>IFERROR(VLOOKUP(C161,'10.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20" t="str">
        <f>IF(LEN(IFERROR(VLOOKUP(C161,'10. Свод Перечней'!C:H,6,0),""))&gt;1,IFERROR(VLOOKUP(C161,'10. Свод Перечней'!C:H,6,0),""),"")</f>
        <v/>
      </c>
    </row>
    <row r="162" spans="1:8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Морковь свежая очищенная **</v>
      </c>
      <c r="C162" s="20" t="str">
        <f t="array" ref="C162">IFERROR(INDEX('10. Свод Перечней'!$C$4:$C$529,SMALL(IF("Д"='10. Свод Перечней'!$I$4:$Q$529,ROW('10. Свод Перечней'!$C$4:$C$529)-3,""),ROW()-6)),"")</f>
        <v>Морковь столовая тип 6</v>
      </c>
      <c r="D162" s="20" t="str">
        <f>IFERROR(VLOOKUP(C162,'10. Свод Перечней'!C:H,2,0),"")</f>
        <v>01.13.41.110</v>
      </c>
      <c r="E162" s="20" t="str">
        <f>IFERROR(VLOOKUP(C162,'10. Свод Перечней'!C:H,3,0),"")</f>
        <v>005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2" s="20" t="str">
        <f>IF(LEN(IFERROR(VLOOKUP(C162,'10. Свод Перечней'!C:H,6,0),""))&gt;1,IFERROR(VLOOKUP(C162,'10. Свод Перечней'!C:H,6,0),""),"")</f>
        <v>01.13.41.110-00000003</v>
      </c>
    </row>
    <row r="163" spans="1:8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 xml:space="preserve">Свекла столовая очищенная ** </v>
      </c>
      <c r="C163" s="20" t="str">
        <f t="array" ref="C163">IFERROR(INDEX('10. Свод Перечней'!$C$4:$C$529,SMALL(IF("Д"='10. Свод Перечней'!$I$4:$Q$529,ROW('10. Свод Перечней'!$C$4:$C$529)-3,""),ROW()-6)),"")</f>
        <v>Свекла столовая тип 4</v>
      </c>
      <c r="D163" s="20" t="str">
        <f>IFERROR(VLOOKUP(C163,'10. Свод Перечней'!C:H,2,0),"")</f>
        <v>01.13.49.110</v>
      </c>
      <c r="E163" s="20" t="str">
        <f>IFERROR(VLOOKUP(C163,'10. Свод Перечней'!C:H,3,0),"")</f>
        <v>004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20" t="str">
        <f>IF(LEN(IFERROR(VLOOKUP(C163,'10. Свод Перечней'!C:H,6,0),""))&gt;1,IFERROR(VLOOKUP(C163,'10. Свод Перечней'!C:H,6,0),""),"")</f>
        <v>01.13.49.110-00000003</v>
      </c>
    </row>
    <row r="164" spans="1:8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Горошек зеленый</v>
      </c>
      <c r="C164" s="20" t="str">
        <f t="array" ref="C164">IFERROR(INDEX('10. Свод Перечней'!$C$4:$C$529,SMALL(IF("Д"='10.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64" s="20" t="str">
        <f>IFERROR(VLOOKUP(C164,'10. Свод Перечней'!C:H,2,0),"")</f>
        <v>10.39.16.000</v>
      </c>
      <c r="E164" s="20" t="str">
        <f>IFERROR(VLOOKUP(C164,'10. Свод Перечней'!C:H,3,0),"")</f>
        <v>001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4" s="20" t="str">
        <f>IF(LEN(IFERROR(VLOOKUP(C164,'10. Свод Перечней'!C:H,6,0),""))&gt;1,IFERROR(VLOOKUP(C164,'10. Свод Перечней'!C:H,6,0),""),"")</f>
        <v>10.39.16.000-00000002</v>
      </c>
    </row>
    <row r="165" spans="1:8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Горошек зеленый</v>
      </c>
      <c r="C165" s="20" t="str">
        <f t="array" ref="C165">IFERROR(INDEX('10. Свод Перечней'!$C$4:$C$529,SMALL(IF("Д"='10.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65" s="20" t="str">
        <f>IFERROR(VLOOKUP(C165,'10. Свод Перечней'!C:H,2,0),"")</f>
        <v>10.39.16.000</v>
      </c>
      <c r="E165" s="20" t="str">
        <f>IFERROR(VLOOKUP(C165,'10. Свод Перечней'!C:H,3,0),"")</f>
        <v>002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20" t="str">
        <f>IF(LEN(IFERROR(VLOOKUP(C165,'10. Свод Перечней'!C:H,6,0),""))&gt;1,IFERROR(VLOOKUP(C165,'10. Свод Перечней'!C:H,6,0),""),"")</f>
        <v>10.39.16.000-00000002</v>
      </c>
    </row>
    <row r="166" spans="1:8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Томат- паста</v>
      </c>
      <c r="C166" s="20" t="str">
        <f t="array" ref="C166">IFERROR(INDEX('10. Свод Перечней'!$C$4:$C$529,SMALL(IF("Д"='10. Свод Перечней'!$I$4:$Q$529,ROW('10. Свод Перечней'!$C$4:$C$529)-3,""),ROW()-6)),"")</f>
        <v>Томат- паста тип 2</v>
      </c>
      <c r="D166" s="20" t="str">
        <f>IFERROR(VLOOKUP(C166,'10. Свод Перечней'!C:H,2,0),"")</f>
        <v>10.39.17.112</v>
      </c>
      <c r="E166" s="20" t="str">
        <f>IFERROR(VLOOKUP(C166,'10. Свод Перечней'!C:H,3,0),"")</f>
        <v>001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66" s="20" t="str">
        <f>IF(LEN(IFERROR(VLOOKUP(C166,'10. Свод Перечней'!C:H,6,0),""))&gt;1,IFERROR(VLOOKUP(C166,'10. Свод Перечней'!C:H,6,0),""),"")</f>
        <v/>
      </c>
    </row>
    <row r="167" spans="1:8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Пюре томатное</v>
      </c>
      <c r="C167" s="20" t="str">
        <f t="array" ref="C167">IFERROR(INDEX('10. Свод Перечней'!$C$4:$C$529,SMALL(IF("Д"='10. Свод Перечней'!$I$4:$Q$529,ROW('10. Свод Перечней'!$C$4:$C$529)-3,""),ROW()-6)),"")</f>
        <v>Пюре томатное тип 1</v>
      </c>
      <c r="D167" s="20" t="str">
        <f>IFERROR(VLOOKUP(C167,'10. Свод Перечней'!C:H,2,0),"")</f>
        <v>10.39.17.111</v>
      </c>
      <c r="E167" s="20" t="str">
        <f>IFERROR(VLOOKUP(C167,'10. Свод Перечней'!C:H,3,0),"")</f>
        <v>002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67" s="20" t="str">
        <f>IF(LEN(IFERROR(VLOOKUP(C167,'10. Свод Перечней'!C:H,6,0),""))&gt;1,IFERROR(VLOOKUP(C167,'10. Свод Перечней'!C:H,6,0),""),"")</f>
        <v/>
      </c>
    </row>
    <row r="168" spans="1:8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>Капуста белокочанная квашенная шинкованная</v>
      </c>
      <c r="C168" s="20" t="str">
        <f t="array" ref="C168">IFERROR(INDEX('10. Свод Перечней'!$C$4:$C$529,SMALL(IF("Д"='10. Свод Перечней'!$I$4:$Q$529,ROW('10. Свод Перечней'!$C$4:$C$529)-3,""),ROW()-6)),"")</f>
        <v>Капуста белокочанная тип 3</v>
      </c>
      <c r="D168" s="20" t="str">
        <f>IFERROR(VLOOKUP(C168,'10. Свод Перечней'!C:H,2,0),"")</f>
        <v>10.39.17.190</v>
      </c>
      <c r="E168" s="20" t="str">
        <f>IFERROR(VLOOKUP(C168,'10. Свод Перечней'!C:H,3,0),"")</f>
        <v>001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20" t="str">
        <f>IF(LEN(IFERROR(VLOOKUP(C168,'10. Свод Перечней'!C:H,6,0),""))&gt;1,IFERROR(VLOOKUP(C168,'10. Свод Перечней'!C:H,6,0),""),"")</f>
        <v/>
      </c>
    </row>
    <row r="169" spans="1:8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>Капуста белокочанная квашенная рубленная</v>
      </c>
      <c r="C169" s="20" t="str">
        <f t="array" ref="C169">IFERROR(INDEX('10. Свод Перечней'!$C$4:$C$529,SMALL(IF("Д"='10. Свод Перечней'!$I$4:$Q$529,ROW('10. Свод Перечней'!$C$4:$C$529)-3,""),ROW()-6)),"")</f>
        <v>Капуста белокочанная тип 4</v>
      </c>
      <c r="D169" s="20" t="str">
        <f>IFERROR(VLOOKUP(C169,'10. Свод Перечней'!C:H,2,0),"")</f>
        <v>10.39.17.190</v>
      </c>
      <c r="E169" s="20" t="str">
        <f>IFERROR(VLOOKUP(C169,'10. Свод Перечней'!C:H,3,0),"")</f>
        <v>010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20" t="str">
        <f>IF(LEN(IFERROR(VLOOKUP(C169,'10. Свод Перечней'!C:H,6,0),""))&gt;1,IFERROR(VLOOKUP(C169,'10. Свод Перечней'!C:H,6,0),""),"")</f>
        <v/>
      </c>
    </row>
    <row r="170" spans="1:8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Кукуруза сахарная</v>
      </c>
      <c r="C170" s="20" t="str">
        <f t="array" ref="C170">IFERROR(INDEX('10. Свод Перечней'!$C$4:$C$529,SMALL(IF("Д"='10. Свод Перечней'!$I$4:$Q$529,ROW('10. Свод Перечней'!$C$4:$C$529)-3,""),ROW()-6)),"")</f>
        <v>Кукуруза консервированная тип 2</v>
      </c>
      <c r="D170" s="20" t="str">
        <f>IFERROR(VLOOKUP(C170,'10. Свод Перечней'!C:H,2,0),"")</f>
        <v>10.39.17.190</v>
      </c>
      <c r="E170" s="20" t="str">
        <f>IFERROR(VLOOKUP(C170,'10. Свод Перечней'!C:H,3,0),"")</f>
        <v>006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0" s="20" t="str">
        <f>IF(LEN(IFERROR(VLOOKUP(C170,'10. Свод Перечней'!C:H,6,0),""))&gt;1,IFERROR(VLOOKUP(C170,'10. Свод Перечней'!C:H,6,0),""),"")</f>
        <v/>
      </c>
    </row>
    <row r="171" spans="1:8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Огурцы соленые
 (пикули, корнишоны, зеленцы)</v>
      </c>
      <c r="C171" s="20" t="str">
        <f t="array" ref="C171">IFERROR(INDEX('10. Свод Перечней'!$C$4:$C$529,SMALL(IF("Д"='10. Свод Перечней'!$I$4:$Q$529,ROW('10. Свод Перечней'!$C$4:$C$529)-3,""),ROW()-6)),"")</f>
        <v>Огурцы тип 2</v>
      </c>
      <c r="D171" s="20" t="str">
        <f>IFERROR(VLOOKUP(C171,'10. Свод Перечней'!C:H,2,0),"")</f>
        <v>10.39.17.190</v>
      </c>
      <c r="E171" s="20" t="str">
        <f>IFERROR(VLOOKUP(C171,'10. Свод Перечней'!C:H,3,0),"")</f>
        <v>002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1" s="20" t="str">
        <f>IF(LEN(IFERROR(VLOOKUP(C171,'10. Свод Перечней'!C:H,6,0),""))&gt;1,IFERROR(VLOOKUP(C171,'10. Свод Перечней'!C:H,6,0),""),"")</f>
        <v/>
      </c>
    </row>
    <row r="172" spans="1:8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Томаты соленые</v>
      </c>
      <c r="C172" s="20" t="str">
        <f t="array" ref="C172">IFERROR(INDEX('10. Свод Перечней'!$C$4:$C$529,SMALL(IF("Д"='10. Свод Перечней'!$I$4:$Q$529,ROW('10. Свод Перечней'!$C$4:$C$529)-3,""),ROW()-6)),"")</f>
        <v>Томаты тип 4</v>
      </c>
      <c r="D172" s="20" t="str">
        <f>IFERROR(VLOOKUP(C172,'10. Свод Перечней'!C:H,2,0),"")</f>
        <v>10.39.17.190</v>
      </c>
      <c r="E172" s="20" t="str">
        <f>IFERROR(VLOOKUP(C172,'10. Свод Перечней'!C:H,3,0),"")</f>
        <v>009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20" t="str">
        <f>IF(LEN(IFERROR(VLOOKUP(C172,'10. Свод Перечней'!C:H,6,0),""))&gt;1,IFERROR(VLOOKUP(C172,'10. Свод Перечней'!C:H,6,0),""),"")</f>
        <v/>
      </c>
    </row>
    <row r="173" spans="1:8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Икра из баклажанов</v>
      </c>
      <c r="C173" s="20" t="str">
        <f t="array" ref="C173">IFERROR(INDEX('10. Свод Перечней'!$C$4:$C$529,SMALL(IF("Д"='10. Свод Перечней'!$I$4:$Q$529,ROW('10. Свод Перечней'!$C$4:$C$529)-3,""),ROW()-6)),"")</f>
        <v>Икра из баклажанов тип 1</v>
      </c>
      <c r="D173" s="20" t="str">
        <f>IFERROR(VLOOKUP(C173,'10. Свод Перечней'!C:H,2,0),"")</f>
        <v>10.39.18.110</v>
      </c>
      <c r="E173" s="20" t="str">
        <f>IFERROR(VLOOKUP(C173,'10. Свод Перечней'!C:H,3,0),"")</f>
        <v>002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3" s="20" t="str">
        <f>IF(LEN(IFERROR(VLOOKUP(C173,'10. Свод Перечней'!C:H,6,0),""))&gt;1,IFERROR(VLOOKUP(C173,'10. Свод Перечней'!C:H,6,0),""),"")</f>
        <v/>
      </c>
    </row>
    <row r="174" spans="1:8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>Икра из кабачков</v>
      </c>
      <c r="C174" s="20" t="str">
        <f t="array" ref="C174">IFERROR(INDEX('10. Свод Перечней'!$C$4:$C$529,SMALL(IF("Д"='10. Свод Перечней'!$I$4:$Q$529,ROW('10. Свод Перечней'!$C$4:$C$529)-3,""),ROW()-6)),"")</f>
        <v>Икра из кабачков тип 2</v>
      </c>
      <c r="D174" s="20" t="str">
        <f>IFERROR(VLOOKUP(C174,'10. Свод Перечней'!C:H,2,0),"")</f>
        <v>10.39.18.110</v>
      </c>
      <c r="E174" s="20" t="str">
        <f>IFERROR(VLOOKUP(C174,'10. Свод Перечней'!C:H,3,0),"")</f>
        <v>005</v>
      </c>
      <c r="F174" s="20" t="str">
        <f>IFERROR(VLOOKUP(C174,'10. Свод Перечней'!C:H,4,0),"")</f>
        <v>КГ</v>
      </c>
      <c r="G174" s="9" t="str">
        <f>IFERROR(VLOOKUP(C174,'10.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4" s="20" t="str">
        <f>IF(LEN(IFERROR(VLOOKUP(C174,'10. Свод Перечней'!C:H,6,0),""))&gt;1,IFERROR(VLOOKUP(C174,'10. Свод Перечней'!C:H,6,0),""),"")</f>
        <v/>
      </c>
    </row>
    <row r="175" spans="1:8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 xml:space="preserve">Джем стерилизованный в ассортименте </v>
      </c>
      <c r="C175" s="20" t="str">
        <f t="array" ref="C175">IFERROR(INDEX('10. Свод Перечней'!$C$4:$C$529,SMALL(IF("Д"='10. Свод Перечней'!$I$4:$Q$529,ROW('10. Свод Перечней'!$C$4:$C$529)-3,""),ROW()-6)),"")</f>
        <v>Джем тип 1</v>
      </c>
      <c r="D175" s="20" t="str">
        <f>IFERROR(VLOOKUP(C175,'10. Свод Перечней'!C:H,2,0),"")</f>
        <v>10.39.22.110</v>
      </c>
      <c r="E175" s="20" t="str">
        <f>IFERROR(VLOOKUP(C175,'10. Свод Перечней'!C:H,3,0),"")</f>
        <v>001</v>
      </c>
      <c r="F175" s="20" t="str">
        <f>IFERROR(VLOOKUP(C175,'10. Свод Перечней'!C:H,4,0),"")</f>
        <v>КГ</v>
      </c>
      <c r="G175" s="9" t="str">
        <f>IFERROR(VLOOKUP(C175,'10.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5" s="20" t="str">
        <f>IF(LEN(IFERROR(VLOOKUP(C175,'10. Свод Перечней'!C:H,6,0),""))&gt;1,IFERROR(VLOOKUP(C175,'10. Свод Перечней'!C:H,6,0),""),"")</f>
        <v>10.39.22.110-00000004</v>
      </c>
    </row>
    <row r="176" spans="1:8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Конфитюр стерилизованный</v>
      </c>
      <c r="C176" s="20" t="str">
        <f t="array" ref="C176">IFERROR(INDEX('10. Свод Перечней'!$C$4:$C$529,SMALL(IF("Д"='10. Свод Перечней'!$I$4:$Q$529,ROW('10. Свод Перечней'!$C$4:$C$529)-3,""),ROW()-6)),"")</f>
        <v>Конфитюр тип 1</v>
      </c>
      <c r="D176" s="20" t="str">
        <f>IFERROR(VLOOKUP(C176,'10. Свод Перечней'!C:H,2,0),"")</f>
        <v>10.39.22.110</v>
      </c>
      <c r="E176" s="20" t="str">
        <f>IFERROR(VLOOKUP(C176,'10. Свод Перечней'!C:H,3,0),"")</f>
        <v>002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76" s="20" t="str">
        <f>IF(LEN(IFERROR(VLOOKUP(C176,'10. Свод Перечней'!C:H,6,0),""))&gt;1,IFERROR(VLOOKUP(C176,'10. Свод Перечней'!C:H,6,0),""),"")</f>
        <v/>
      </c>
    </row>
    <row r="177" spans="1:8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Компоты в ассортименте</v>
      </c>
      <c r="C177" s="20" t="str">
        <f t="array" ref="C177">IFERROR(INDEX('10. Свод Перечней'!$C$4:$C$529,SMALL(IF("Д"='10. Свод Перечней'!$I$4:$Q$529,ROW('10. Свод Перечней'!$C$4:$C$529)-3,""),ROW()-6)),"")</f>
        <v>Компот тип 1</v>
      </c>
      <c r="D177" s="20" t="str">
        <f>IFERROR(VLOOKUP(C177,'10. Свод Перечней'!C:H,2,0),"")</f>
        <v>10.39.22.120</v>
      </c>
      <c r="E177" s="20" t="str">
        <f>IFERROR(VLOOKUP(C177,'10. Свод Перечней'!C:H,3,0),"")</f>
        <v>001</v>
      </c>
      <c r="F177" s="20" t="str">
        <f>IFERROR(VLOOKUP(C177,'10. Свод Перечней'!C:H,4,0),"")</f>
        <v>Л; ДМ3</v>
      </c>
      <c r="G177" s="9" t="str">
        <f>IFERROR(VLOOKUP(C177,'10.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7" s="20" t="str">
        <f>IF(LEN(IFERROR(VLOOKUP(C177,'10. Свод Перечней'!C:H,6,0),""))&gt;1,IFERROR(VLOOKUP(C177,'10. Свод Перечней'!C:H,6,0),""),"")</f>
        <v>10.39.22.120-00000001</v>
      </c>
    </row>
    <row r="178" spans="1:8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>Брусника протертая с сахаром стерилизованная</v>
      </c>
      <c r="C178" s="20" t="str">
        <f t="array" ref="C178">IFERROR(INDEX('10. Свод Перечней'!$C$4:$C$529,SMALL(IF("Д"='10. Свод Перечней'!$I$4:$Q$529,ROW('10. Свод Перечней'!$C$4:$C$529)-3,""),ROW()-6)),"")</f>
        <v>Брусника тип 1</v>
      </c>
      <c r="D178" s="20" t="str">
        <f>IFERROR(VLOOKUP(C178,'10. Свод Перечней'!C:H,2,0),"")</f>
        <v>10.39.22.130</v>
      </c>
      <c r="E178" s="20" t="str">
        <f>IFERROR(VLOOKUP(C178,'10. Свод Перечней'!C:H,3,0),"")</f>
        <v>003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8" s="20" t="str">
        <f>IF(LEN(IFERROR(VLOOKUP(C178,'10. Свод Перечней'!C:H,6,0),""))&gt;1,IFERROR(VLOOKUP(C178,'10. Свод Перечней'!C:H,6,0),""),"")</f>
        <v/>
      </c>
    </row>
    <row r="179" spans="1:8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Варенье стерилизованное в ассортименте</v>
      </c>
      <c r="C179" s="20" t="str">
        <f t="array" ref="C179">IFERROR(INDEX('10. Свод Перечней'!$C$4:$C$529,SMALL(IF("Д"='10. Свод Перечней'!$I$4:$Q$529,ROW('10. Свод Перечней'!$C$4:$C$529)-3,""),ROW()-6)),"")</f>
        <v>Варенье тип 1</v>
      </c>
      <c r="D179" s="20" t="str">
        <f>IFERROR(VLOOKUP(C179,'10. Свод Перечней'!C:H,2,0),"")</f>
        <v>10.39.22.130</v>
      </c>
      <c r="E179" s="20" t="str">
        <f>IFERROR(VLOOKUP(C179,'10. Свод Перечней'!C:H,3,0),"")</f>
        <v>004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9" s="20" t="str">
        <f>IF(LEN(IFERROR(VLOOKUP(C179,'10. Свод Перечней'!C:H,6,0),""))&gt;1,IFERROR(VLOOKUP(C179,'10. Свод Перечней'!C:H,6,0),""),"")</f>
        <v/>
      </c>
    </row>
    <row r="180" spans="1:8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Клюква протертая с сахаром</v>
      </c>
      <c r="C180" s="20" t="str">
        <f t="array" ref="C180">IFERROR(INDEX('10. Свод Перечней'!$C$4:$C$529,SMALL(IF("Д"='10. Свод Перечней'!$I$4:$Q$529,ROW('10. Свод Перечней'!$C$4:$C$529)-3,""),ROW()-6)),"")</f>
        <v>Клюква тип 2</v>
      </c>
      <c r="D180" s="20" t="str">
        <f>IFERROR(VLOOKUP(C180,'10. Свод Перечней'!C:H,2,0),"")</f>
        <v>10.39.22.130</v>
      </c>
      <c r="E180" s="20" t="str">
        <f>IFERROR(VLOOKUP(C180,'10. Свод Перечней'!C:H,3,0),"")</f>
        <v>005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80" s="20" t="str">
        <f>IF(LEN(IFERROR(VLOOKUP(C180,'10. Свод Перечней'!C:H,6,0),""))&gt;1,IFERROR(VLOOKUP(C180,'10. Свод Перечней'!C:H,6,0),""),"")</f>
        <v/>
      </c>
    </row>
    <row r="181" spans="1:8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Повидло стерилизованное в ассортименте</v>
      </c>
      <c r="C181" s="20" t="str">
        <f t="array" ref="C181">IFERROR(INDEX('10. Свод Перечней'!$C$4:$C$529,SMALL(IF("Д"='10. Свод Перечней'!$I$4:$Q$529,ROW('10. Свод Перечней'!$C$4:$C$529)-3,""),ROW()-6)),"")</f>
        <v>Повидло тип 1</v>
      </c>
      <c r="D181" s="20" t="str">
        <f>IFERROR(VLOOKUP(C181,'10. Свод Перечней'!C:H,2,0),"")</f>
        <v>10.39.22.130</v>
      </c>
      <c r="E181" s="20" t="str">
        <f>IFERROR(VLOOKUP(C181,'10. Свод Перечней'!C:H,3,0),"")</f>
        <v>001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20" t="str">
        <f>IF(LEN(IFERROR(VLOOKUP(C181,'10. Свод Перечней'!C:H,6,0),""))&gt;1,IFERROR(VLOOKUP(C181,'10. Свод Перечней'!C:H,6,0),""),"")</f>
        <v/>
      </c>
    </row>
    <row r="182" spans="1:8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Повидло стерилизованное в ассортименте</v>
      </c>
      <c r="C182" s="20" t="str">
        <f t="array" ref="C182">IFERROR(INDEX('10. Свод Перечней'!$C$4:$C$529,SMALL(IF("Д"='10. Свод Перечней'!$I$4:$Q$529,ROW('10. Свод Перечней'!$C$4:$C$529)-3,""),ROW()-6)),"")</f>
        <v>Повидло тип 2</v>
      </c>
      <c r="D182" s="20" t="str">
        <f>IFERROR(VLOOKUP(C182,'10. Свод Перечней'!C:H,2,0),"")</f>
        <v>10.39.22.130</v>
      </c>
      <c r="E182" s="20" t="str">
        <f>IFERROR(VLOOKUP(C182,'10. Свод Перечней'!C:H,3,0),"")</f>
        <v>002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2" s="20" t="str">
        <f>IF(LEN(IFERROR(VLOOKUP(C182,'10. Свод Перечней'!C:H,6,0),""))&gt;1,IFERROR(VLOOKUP(C182,'10. Свод Перечней'!C:H,6,0),""),"")</f>
        <v/>
      </c>
    </row>
    <row r="183" spans="1:8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>Виноград сушеный «Изюм»</v>
      </c>
      <c r="C183" s="20" t="str">
        <f t="array" ref="C183">IFERROR(INDEX('10. Свод Перечней'!$C$4:$C$529,SMALL(IF("Д"='10. Свод Перечней'!$I$4:$Q$529,ROW('10. Свод Перечней'!$C$4:$C$529)-3,""),ROW()-6)),"")</f>
        <v>Ягоды сушеные тип 3</v>
      </c>
      <c r="D183" s="20" t="str">
        <f>IFERROR(VLOOKUP(C183,'10. Свод Перечней'!C:H,2,0),"")</f>
        <v>01.25.19.190</v>
      </c>
      <c r="E183" s="20" t="str">
        <f>IFERROR(VLOOKUP(C183,'10. Свод Перечней'!C:H,3,0),"")</f>
        <v>003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20" t="str">
        <f>IF(LEN(IFERROR(VLOOKUP(C183,'10. Свод Перечней'!C:H,6,0),""))&gt;1,IFERROR(VLOOKUP(C183,'10. Свод Перечней'!C:H,6,0),""),"")</f>
        <v>01.25.19.190-00000029</v>
      </c>
    </row>
    <row r="184" spans="1:8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 xml:space="preserve">Виноград сушеный «Кишмиш» </v>
      </c>
      <c r="C184" s="20" t="str">
        <f t="array" ref="C184">IFERROR(INDEX('10. Свод Перечней'!$C$4:$C$529,SMALL(IF("Д"='10. Свод Перечней'!$I$4:$Q$529,ROW('10. Свод Перечней'!$C$4:$C$529)-3,""),ROW()-6)),"")</f>
        <v>Ягоды сушеные тип 4</v>
      </c>
      <c r="D184" s="20" t="str">
        <f>IFERROR(VLOOKUP(C184,'10. Свод Перечней'!C:H,2,0),"")</f>
        <v>01.25.19.190</v>
      </c>
      <c r="E184" s="20" t="str">
        <f>IFERROR(VLOOKUP(C184,'10. Свод Перечней'!C:H,3,0),"")</f>
        <v>004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20" t="str">
        <f>IF(LEN(IFERROR(VLOOKUP(C184,'10. Свод Перечней'!C:H,6,0),""))&gt;1,IFERROR(VLOOKUP(C184,'10. Свод Перечней'!C:H,6,0),""),"")</f>
        <v>01.25.19.190-00000029</v>
      </c>
    </row>
    <row r="185" spans="1:8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 xml:space="preserve">Виноград сушеный «Кишмиш» </v>
      </c>
      <c r="C185" s="20" t="str">
        <f t="array" ref="C185">IFERROR(INDEX('10. Свод Перечней'!$C$4:$C$529,SMALL(IF("Д"='10. Свод Перечней'!$I$4:$Q$529,ROW('10. Свод Перечней'!$C$4:$C$529)-3,""),ROW()-6)),"")</f>
        <v>Ягоды сушеные тип 5</v>
      </c>
      <c r="D185" s="20" t="str">
        <f>IFERROR(VLOOKUP(C185,'10. Свод Перечней'!C:H,2,0),"")</f>
        <v>01.25.19.190</v>
      </c>
      <c r="E185" s="20" t="str">
        <f>IFERROR(VLOOKUP(C185,'10. Свод Перечней'!C:H,3,0),"")</f>
        <v>005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20" t="str">
        <f>IF(LEN(IFERROR(VLOOKUP(C185,'10. Свод Перечней'!C:H,6,0),""))&gt;1,IFERROR(VLOOKUP(C185,'10. Свод Перечней'!C:H,6,0),""),"")</f>
        <v>01.25.19.190-00000029</v>
      </c>
    </row>
    <row r="186" spans="1:8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>Виноград сушеный «Изюм»</v>
      </c>
      <c r="C186" s="20" t="str">
        <f t="array" ref="C186">IFERROR(INDEX('10. Свод Перечней'!$C$4:$C$529,SMALL(IF("Д"='10. Свод Перечней'!$I$4:$Q$529,ROW('10. Свод Перечней'!$C$4:$C$529)-3,""),ROW()-6)),"")</f>
        <v>Ягоды сушеные тип 6</v>
      </c>
      <c r="D186" s="20" t="str">
        <f>IFERROR(VLOOKUP(C186,'10. Свод Перечней'!C:H,2,0),"")</f>
        <v>01.25.19.190</v>
      </c>
      <c r="E186" s="20" t="str">
        <f>IFERROR(VLOOKUP(C186,'10. Свод Перечней'!C:H,3,0),"")</f>
        <v>006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6" s="20" t="str">
        <f>IF(LEN(IFERROR(VLOOKUP(C186,'10. Свод Перечней'!C:H,6,0),""))&gt;1,IFERROR(VLOOKUP(C186,'10. Свод Перечней'!C:H,6,0),""),"")</f>
        <v>01.25.19.190-00000029</v>
      </c>
    </row>
    <row r="187" spans="1:8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Фрукты сушёные. Абрикосы сушёные (курага-половинки) без косточки</v>
      </c>
      <c r="C187" s="20" t="str">
        <f t="array" ref="C187">IFERROR(INDEX('10. Свод Перечней'!$C$4:$C$529,SMALL(IF("Д"='10. Свод Перечней'!$I$4:$Q$529,ROW('10. Свод Перечней'!$C$4:$C$529)-3,""),ROW()-6)),"")</f>
        <v>Фрукты сушеные тип 1</v>
      </c>
      <c r="D187" s="20" t="str">
        <f>IFERROR(VLOOKUP(C187,'10. Свод Перечней'!C:H,2,0),"")</f>
        <v>10.39.25.132</v>
      </c>
      <c r="E187" s="20" t="str">
        <f>IFERROR(VLOOKUP(C187,'10. Свод Перечней'!C:H,3,0),"")</f>
        <v>003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20" t="str">
        <f>IF(LEN(IFERROR(VLOOKUP(C187,'10. Свод Перечней'!C:H,6,0),""))&gt;1,IFERROR(VLOOKUP(C187,'10. Свод Перечней'!C:H,6,0),""),"")</f>
        <v>10.39.25.130-00000029</v>
      </c>
    </row>
    <row r="188" spans="1:8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Фрукты сушёные. Абрикосы сушёные (курага-половинки) без косточки</v>
      </c>
      <c r="C188" s="20" t="str">
        <f t="array" ref="C188">IFERROR(INDEX('10. Свод Перечней'!$C$4:$C$529,SMALL(IF("Д"='10. Свод Перечней'!$I$4:$Q$529,ROW('10. Свод Перечней'!$C$4:$C$529)-3,""),ROW()-6)),"")</f>
        <v>Фрукты сушеные тип 2</v>
      </c>
      <c r="D188" s="20" t="str">
        <f>IFERROR(VLOOKUP(C188,'10. Свод Перечней'!C:H,2,0),"")</f>
        <v>10.39.25.132</v>
      </c>
      <c r="E188" s="20" t="str">
        <f>IFERROR(VLOOKUP(C188,'10. Свод Перечней'!C:H,3,0),"")</f>
        <v>006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20" t="str">
        <f>IF(LEN(IFERROR(VLOOKUP(C188,'10. Свод Перечней'!C:H,6,0),""))&gt;1,IFERROR(VLOOKUP(C188,'10. Свод Перечней'!C:H,6,0),""),"")</f>
        <v>10.39.25.130-00000029</v>
      </c>
    </row>
    <row r="189" spans="1:8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>Фрукты сушёные. Абрикосы сушёные (целые плоды) без косточки</v>
      </c>
      <c r="C189" s="20" t="str">
        <f t="array" ref="C189">IFERROR(INDEX('10. Свод Перечней'!$C$4:$C$529,SMALL(IF("Д"='10. Свод Перечней'!$I$4:$Q$529,ROW('10. Свод Перечней'!$C$4:$C$529)-3,""),ROW()-6)),"")</f>
        <v>Фрукты сушеные тип 5</v>
      </c>
      <c r="D189" s="20" t="str">
        <f>IFERROR(VLOOKUP(C189,'10. Свод Перечней'!C:H,2,0),"")</f>
        <v>10.39.25.132</v>
      </c>
      <c r="E189" s="20" t="str">
        <f>IFERROR(VLOOKUP(C189,'10. Свод Перечней'!C:H,3,0),"")</f>
        <v>007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20" t="str">
        <f>IF(LEN(IFERROR(VLOOKUP(C189,'10. Свод Перечней'!C:H,6,0),""))&gt;1,IFERROR(VLOOKUP(C189,'10. Свод Перечней'!C:H,6,0),""),"")</f>
        <v>10.39.25.130-00000029</v>
      </c>
    </row>
    <row r="190" spans="1:8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Фрукты сушёные. Абрикосы сушёные (целые плоды) без косточки</v>
      </c>
      <c r="C190" s="20" t="str">
        <f t="array" ref="C190">IFERROR(INDEX('10. Свод Перечней'!$C$4:$C$529,SMALL(IF("Д"='10. Свод Перечней'!$I$4:$Q$529,ROW('10. Свод Перечней'!$C$4:$C$529)-3,""),ROW()-6)),"")</f>
        <v>Фрукты сушеные тип 4</v>
      </c>
      <c r="D190" s="20" t="str">
        <f>IFERROR(VLOOKUP(C190,'10. Свод Перечней'!C:H,2,0),"")</f>
        <v>10.39.25.132</v>
      </c>
      <c r="E190" s="20" t="str">
        <f>IFERROR(VLOOKUP(C190,'10. Свод Перечней'!C:H,3,0),"")</f>
        <v>004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20" t="str">
        <f>IF(LEN(IFERROR(VLOOKUP(C190,'10. Свод Перечней'!C:H,6,0),""))&gt;1,IFERROR(VLOOKUP(C190,'10. Свод Перечней'!C:H,6,0),""),"")</f>
        <v>10.39.25.130-00000029</v>
      </c>
    </row>
    <row r="191" spans="1:8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Фрукты сушёные. Абрикосы сушёные (курага-половинки) без косточки</v>
      </c>
      <c r="C191" s="20" t="str">
        <f t="array" ref="C191">IFERROR(INDEX('10. Свод Перечней'!$C$4:$C$529,SMALL(IF("Д"='10. Свод Перечней'!$I$4:$Q$529,ROW('10. Свод Перечней'!$C$4:$C$529)-3,""),ROW()-6)),"")</f>
        <v>Фрукты сушеные тип 3</v>
      </c>
      <c r="D191" s="20" t="str">
        <f>IFERROR(VLOOKUP(C191,'10. Свод Перечней'!C:H,2,0),"")</f>
        <v>10.39.25.132</v>
      </c>
      <c r="E191" s="20" t="str">
        <f>IFERROR(VLOOKUP(C191,'10. Свод Перечней'!C:H,3,0),"")</f>
        <v>010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20" t="str">
        <f>IF(LEN(IFERROR(VLOOKUP(C191,'10. Свод Перечней'!C:H,6,0),""))&gt;1,IFERROR(VLOOKUP(C191,'10. Свод Перечней'!C:H,6,0),""),"")</f>
        <v>10.39.25.130-00000029</v>
      </c>
    </row>
    <row r="192" spans="1:8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Фрукты сушёные. Слива сушёная чернослив (целые плоды) без косточки</v>
      </c>
      <c r="C192" s="20" t="str">
        <f t="array" ref="C192">IFERROR(INDEX('10. Свод Перечней'!$C$4:$C$529,SMALL(IF("Д"='10. Свод Перечней'!$I$4:$Q$529,ROW('10. Свод Перечней'!$C$4:$C$529)-3,""),ROW()-6)),"")</f>
        <v>Фрукты сушеные тип 7</v>
      </c>
      <c r="D192" s="20" t="str">
        <f>IFERROR(VLOOKUP(C192,'10. Свод Перечней'!C:H,2,0),"")</f>
        <v>10.39.25.132</v>
      </c>
      <c r="E192" s="20" t="str">
        <f>IFERROR(VLOOKUP(C192,'10. Свод Перечней'!C:H,3,0),"")</f>
        <v>008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20" t="str">
        <f>IF(LEN(IFERROR(VLOOKUP(C192,'10. Свод Перечней'!C:H,6,0),""))&gt;1,IFERROR(VLOOKUP(C192,'10. Свод Перечней'!C:H,6,0),""),"")</f>
        <v>10.39.25.130-00000005</v>
      </c>
    </row>
    <row r="193" spans="1:8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Фрукты сушёные. Слива сушёная чернослив (целые плоды) без косточки</v>
      </c>
      <c r="C193" s="20" t="str">
        <f t="array" ref="C193">IFERROR(INDEX('10. Свод Перечней'!$C$4:$C$529,SMALL(IF("Д"='10. Свод Перечней'!$I$4:$Q$529,ROW('10. Свод Перечней'!$C$4:$C$529)-3,""),ROW()-6)),"")</f>
        <v>Фрукты сушеные тип 8</v>
      </c>
      <c r="D193" s="20" t="str">
        <f>IFERROR(VLOOKUP(C193,'10. Свод Перечней'!C:H,2,0),"")</f>
        <v>10.39.25.132</v>
      </c>
      <c r="E193" s="20" t="str">
        <f>IFERROR(VLOOKUP(C193,'10. Свод Перечней'!C:H,3,0),"")</f>
        <v>009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20" t="str">
        <f>IF(LEN(IFERROR(VLOOKUP(C193,'10. Свод Перечней'!C:H,6,0),""))&gt;1,IFERROR(VLOOKUP(C193,'10. Свод Перечней'!C:H,6,0),""),"")</f>
        <v>10.39.25.130-00000005</v>
      </c>
    </row>
    <row r="194" spans="1:8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>Фрукты сушёные. Слива сушёная чернослив (целые плоды) без косточки</v>
      </c>
      <c r="C194" s="20" t="str">
        <f t="array" ref="C194">IFERROR(INDEX('10. Свод Перечней'!$C$4:$C$529,SMALL(IF("Д"='10. Свод Перечней'!$I$4:$Q$529,ROW('10. Свод Перечней'!$C$4:$C$529)-3,""),ROW()-6)),"")</f>
        <v>Фрукты сушеные тип 6</v>
      </c>
      <c r="D194" s="20" t="str">
        <f>IFERROR(VLOOKUP(C194,'10. Свод Перечней'!C:H,2,0),"")</f>
        <v>10.39.25.132</v>
      </c>
      <c r="E194" s="20" t="str">
        <f>IFERROR(VLOOKUP(C194,'10. Свод Перечней'!C:H,3,0),"")</f>
        <v>005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4" s="20" t="str">
        <f>IF(LEN(IFERROR(VLOOKUP(C194,'10. Свод Перечней'!C:H,6,0),""))&gt;1,IFERROR(VLOOKUP(C194,'10. Свод Перечней'!C:H,6,0),""),"")</f>
        <v>10.39.25.130-00000005</v>
      </c>
    </row>
    <row r="195" spans="1:8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Компотная смесь из сухофруктов</v>
      </c>
      <c r="C195" s="20" t="str">
        <f t="array" ref="C195">IFERROR(INDEX('10. Свод Перечней'!$C$4:$C$529,SMALL(IF("Д"='10. Свод Перечней'!$I$4:$Q$529,ROW('10. Свод Перечней'!$C$4:$C$529)-3,""),ROW()-6)),"")</f>
        <v>Смесь сушеных фруктов (сухой компот) тип 1</v>
      </c>
      <c r="D195" s="20" t="str">
        <f>IFERROR(VLOOKUP(C195,'10. Свод Перечней'!C:H,2,0),"")</f>
        <v>10.39.25.134</v>
      </c>
      <c r="E195" s="20" t="str">
        <f>IFERROR(VLOOKUP(C195,'10. Свод Перечней'!C:H,3,0),"")</f>
        <v>002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95" s="20" t="str">
        <f>IF(LEN(IFERROR(VLOOKUP(C195,'10. Свод Перечней'!C:H,6,0),""))&gt;1,IFERROR(VLOOKUP(C195,'10. Свод Перечней'!C:H,6,0),""),"")</f>
        <v>10.39.25.134-00000001</v>
      </c>
    </row>
    <row r="196" spans="1:8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Масло подсолнечное рафинированное дезодорированное</v>
      </c>
      <c r="C196" s="20" t="str">
        <f t="array" ref="C196">IFERROR(INDEX('10. Свод Перечней'!$C$4:$C$529,SMALL(IF("Д"='10. Свод Перечней'!$I$4:$Q$529,ROW('10. Свод Перечней'!$C$4:$C$529)-3,""),ROW()-6)),"")</f>
        <v>Масло подсолнечное рафинированное тип 1</v>
      </c>
      <c r="D196" s="20" t="str">
        <f>IFERROR(VLOOKUP(C196,'10. Свод Перечней'!C:H,2,0),"")</f>
        <v>10.41.54.110</v>
      </c>
      <c r="E196" s="20" t="str">
        <f>IFERROR(VLOOKUP(C196,'10. Свод Перечней'!C:H,3,0),"")</f>
        <v>001</v>
      </c>
      <c r="F196" s="20" t="str">
        <f>IFERROR(VLOOKUP(C196,'10. Свод Перечней'!C:H,4,0),"")</f>
        <v>Л; ДМ3</v>
      </c>
      <c r="G196" s="9" t="str">
        <f>IFERROR(VLOOKUP(C196,'10.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20" t="str">
        <f>IF(LEN(IFERROR(VLOOKUP(C196,'10. Свод Перечней'!C:H,6,0),""))&gt;1,IFERROR(VLOOKUP(C196,'10. Свод Перечней'!C:H,6,0),""),"")</f>
        <v>10.41.54.000-00000003
10.41.54.000-00000004</v>
      </c>
    </row>
    <row r="197" spans="1:8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>Маргарин</v>
      </c>
      <c r="C197" s="20" t="str">
        <f t="array" ref="C197">IFERROR(INDEX('10. Свод Перечней'!$C$4:$C$529,SMALL(IF("Д"='10. Свод Перечней'!$I$4:$Q$529,ROW('10. Свод Перечней'!$C$4:$C$529)-3,""),ROW()-6)),"")</f>
        <v>Маргарин тип 1</v>
      </c>
      <c r="D197" s="20" t="str">
        <f>IFERROR(VLOOKUP(C197,'10. Свод Перечней'!C:H,2,0),"")</f>
        <v>10.42.10.112</v>
      </c>
      <c r="E197" s="20" t="str">
        <f>IFERROR(VLOOKUP(C197,'10. Свод Перечней'!C:H,3,0),"")</f>
        <v>001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20" t="str">
        <f>IF(LEN(IFERROR(VLOOKUP(C197,'10. Свод Перечней'!C:H,6,0),""))&gt;1,IFERROR(VLOOKUP(C197,'10. Свод Перечней'!C:H,6,0),""),"")</f>
        <v>10.42.10.110-00000002</v>
      </c>
    </row>
    <row r="198" spans="1:8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Маргарин</v>
      </c>
      <c r="C198" s="20" t="str">
        <f t="array" ref="C198">IFERROR(INDEX('10. Свод Перечней'!$C$4:$C$529,SMALL(IF("Д"='10. Свод Перечней'!$I$4:$Q$529,ROW('10. Свод Перечней'!$C$4:$C$529)-3,""),ROW()-6)),"")</f>
        <v>Маргарин тип 2</v>
      </c>
      <c r="D198" s="20" t="str">
        <f>IFERROR(VLOOKUP(C198,'10. Свод Перечней'!C:H,2,0),"")</f>
        <v>10.42.10.112</v>
      </c>
      <c r="E198" s="20" t="str">
        <f>IFERROR(VLOOKUP(C198,'10. Свод Перечней'!C:H,3,0),"")</f>
        <v>002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20" t="str">
        <f>IF(LEN(IFERROR(VLOOKUP(C198,'10. Свод Перечней'!C:H,6,0),""))&gt;1,IFERROR(VLOOKUP(C198,'10. Свод Перечней'!C:H,6,0),""),"")</f>
        <v>10.42.10.110-00000002</v>
      </c>
    </row>
    <row r="199" spans="1:8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 xml:space="preserve">Молоко питьевое пастеризованное 2,5% жирности </v>
      </c>
      <c r="C199" s="20" t="str">
        <f t="array" ref="C199">IFERROR(INDEX('10. Свод Перечней'!$C$4:$C$529,SMALL(IF("Д"='10. Свод Перечней'!$I$4:$Q$529,ROW('10. Свод Перечней'!$C$4:$C$529)-3,""),ROW()-6)),"")</f>
        <v>Молоко питьевое тип 1</v>
      </c>
      <c r="D199" s="20" t="str">
        <f>IFERROR(VLOOKUP(C199,'10. Свод Перечней'!C:H,2,0),"")</f>
        <v>10.51.11.111</v>
      </c>
      <c r="E199" s="20" t="str">
        <f>IFERROR(VLOOKUP(C199,'10. Свод Перечней'!C:H,3,0),"")</f>
        <v>001</v>
      </c>
      <c r="F199" s="20" t="str">
        <f>IFERROR(VLOOKUP(C199,'10. Свод Перечней'!C:H,4,0),"")</f>
        <v>Л; ДМ3</v>
      </c>
      <c r="G199" s="9" t="str">
        <f>IFERROR(VLOOKUP(C199,'10.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20" t="str">
        <f>IF(LEN(IFERROR(VLOOKUP(C199,'10. Свод Перечней'!C:H,6,0),""))&gt;1,IFERROR(VLOOKUP(C199,'10. Свод Перечней'!C:H,6,0),""),"")</f>
        <v>10.51.11.000-00000008</v>
      </c>
    </row>
    <row r="200" spans="1:8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Молоко питьевое пастеризованное 3,2% жирности</v>
      </c>
      <c r="C200" s="20" t="str">
        <f t="array" ref="C200">IFERROR(INDEX('10. Свод Перечней'!$C$4:$C$529,SMALL(IF("Д"='10. Свод Перечней'!$I$4:$Q$529,ROW('10. Свод Перечней'!$C$4:$C$529)-3,""),ROW()-6)),"")</f>
        <v>Молоко питьевое тип 3</v>
      </c>
      <c r="D200" s="20" t="str">
        <f>IFERROR(VLOOKUP(C200,'10. Свод Перечней'!C:H,2,0),"")</f>
        <v>10.51.11.111</v>
      </c>
      <c r="E200" s="20" t="str">
        <f>IFERROR(VLOOKUP(C200,'10. Свод Перечней'!C:H,3,0),"")</f>
        <v>003</v>
      </c>
      <c r="F200" s="20" t="str">
        <f>IFERROR(VLOOKUP(C200,'10. Свод Перечней'!C:H,4,0),"")</f>
        <v>Л; ДМ3</v>
      </c>
      <c r="G200" s="9" t="str">
        <f>IFERROR(VLOOKUP(C200,'10.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20" t="str">
        <f>IF(LEN(IFERROR(VLOOKUP(C200,'10. Свод Перечней'!C:H,6,0),""))&gt;1,IFERROR(VLOOKUP(C200,'10. Свод Перечней'!C:H,6,0),""),"")</f>
        <v>10.51.11.000-00000008</v>
      </c>
    </row>
    <row r="201" spans="1:8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Молоко питьевое пастеризованное 3,5% жирности</v>
      </c>
      <c r="C201" s="20" t="str">
        <f t="array" ref="C201">IFERROR(INDEX('10. Свод Перечней'!$C$4:$C$529,SMALL(IF("Д"='10. Свод Перечней'!$I$4:$Q$529,ROW('10. Свод Перечней'!$C$4:$C$529)-3,""),ROW()-6)),"")</f>
        <v>Молоко питьевое тип 21</v>
      </c>
      <c r="D201" s="20" t="str">
        <f>IFERROR(VLOOKUP(C201,'10. Свод Перечней'!C:H,2,0),"")</f>
        <v>10.51.11.111</v>
      </c>
      <c r="E201" s="20" t="str">
        <f>IFERROR(VLOOKUP(C201,'10. Свод Перечней'!C:H,3,0),"")</f>
        <v>005</v>
      </c>
      <c r="F201" s="20" t="str">
        <f>IFERROR(VLOOKUP(C201,'10. Свод Перечней'!C:H,4,0),"")</f>
        <v>Л; ДМ3</v>
      </c>
      <c r="G201" s="9" t="str">
        <f>IFERROR(VLOOKUP(C201,'10.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1" s="20" t="str">
        <f>IF(LEN(IFERROR(VLOOKUP(C201,'10. Свод Перечней'!C:H,6,0),""))&gt;1,IFERROR(VLOOKUP(C201,'10. Свод Перечней'!C:H,6,0),""),"")</f>
        <v>10.51.11.000-00000008</v>
      </c>
    </row>
    <row r="202" spans="1:8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Молоко питьевое ультрапастеризованное 2,5 % жирности длительного хранения</v>
      </c>
      <c r="C202" s="20" t="str">
        <f t="array" ref="C202">IFERROR(INDEX('10. Свод Перечней'!$C$4:$C$529,SMALL(IF("Д"='10. Свод Перечней'!$I$4:$Q$529,ROW('10. Свод Перечней'!$C$4:$C$529)-3,""),ROW()-6)),"")</f>
        <v>Молоко питьевое тип 25</v>
      </c>
      <c r="D202" s="20" t="str">
        <f>IFERROR(VLOOKUP(C202,'10. Свод Перечней'!C:H,2,0),"")</f>
        <v>10.51.11.121</v>
      </c>
      <c r="E202" s="20" t="str">
        <f>IFERROR(VLOOKUP(C202,'10. Свод Перечней'!C:H,3,0),"")</f>
        <v>001</v>
      </c>
      <c r="F202" s="20" t="str">
        <f>IFERROR(VLOOKUP(C202,'10. Свод Перечней'!C:H,4,0),"")</f>
        <v>Л; ДМ3</v>
      </c>
      <c r="G202" s="9" t="str">
        <f>IFERROR(VLOOKUP(C202,'10.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2" s="20" t="str">
        <f>IF(LEN(IFERROR(VLOOKUP(C202,'10. Свод Перечней'!C:H,6,0),""))&gt;1,IFERROR(VLOOKUP(C202,'10. Свод Перечней'!C:H,6,0),""),"")</f>
        <v>10.51.11.000-00000007</v>
      </c>
    </row>
    <row r="203" spans="1:8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Молоко питьевое стерилизованное 2,5 % жирности длительного хранения</v>
      </c>
      <c r="C203" s="20" t="str">
        <f t="array" ref="C203">IFERROR(INDEX('10. Свод Перечней'!$C$4:$C$529,SMALL(IF("Д"='10. Свод Перечней'!$I$4:$Q$529,ROW('10. Свод Перечней'!$C$4:$C$529)-3,""),ROW()-6)),"")</f>
        <v>Молоко питьевое тип 23</v>
      </c>
      <c r="D203" s="20" t="str">
        <f>IFERROR(VLOOKUP(C203,'10. Свод Перечней'!C:H,2,0),"")</f>
        <v>10.51.11.141</v>
      </c>
      <c r="E203" s="20" t="str">
        <f>IFERROR(VLOOKUP(C203,'10. Свод Перечней'!C:H,3,0),"")</f>
        <v>001</v>
      </c>
      <c r="F203" s="20" t="str">
        <f>IFERROR(VLOOKUP(C203,'10. Свод Перечней'!C:H,4,0),"")</f>
        <v>Л; ДМ3</v>
      </c>
      <c r="G203" s="9" t="str">
        <f>IFERROR(VLOOKUP(C203,'10.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3" s="20" t="str">
        <f>IF(LEN(IFERROR(VLOOKUP(C203,'10. Свод Перечней'!C:H,6,0),""))&gt;1,IFERROR(VLOOKUP(C203,'10. Свод Перечней'!C:H,6,0),""),"")</f>
        <v>10.51.11.000-00000009</v>
      </c>
    </row>
    <row r="204" spans="1:8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 xml:space="preserve">Сливки питьевые пастеризованные 10 % жирности </v>
      </c>
      <c r="C204" s="20" t="str">
        <f t="array" ref="C204">IFERROR(INDEX('10. Свод Перечней'!$C$4:$C$529,SMALL(IF("Д"='10. Свод Перечней'!$I$4:$Q$529,ROW('10. Свод Перечней'!$C$4:$C$529)-3,""),ROW()-6)),"")</f>
        <v>Сливки питьевые из коровьего молока тип 1</v>
      </c>
      <c r="D204" s="20" t="str">
        <f>IFERROR(VLOOKUP(C204,'10. Свод Перечней'!C:H,2,0),"")</f>
        <v>10.51.12.111</v>
      </c>
      <c r="E204" s="20" t="str">
        <f>IFERROR(VLOOKUP(C204,'10. Свод Перечней'!C:H,3,0),"")</f>
        <v>001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20" t="str">
        <f>IF(LEN(IFERROR(VLOOKUP(C204,'10. Свод Перечней'!C:H,6,0),""))&gt;1,IFERROR(VLOOKUP(C204,'10. Свод Перечней'!C:H,6,0),""),"")</f>
        <v>10.51.12.110-00000003</v>
      </c>
    </row>
    <row r="205" spans="1:8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>Молоко цельное сухое, не менее 26% жирности</v>
      </c>
      <c r="C205" s="20" t="str">
        <f t="array" ref="C205">IFERROR(INDEX('10. Свод Перечней'!$C$4:$C$529,SMALL(IF("Д"='10. Свод Перечней'!$I$4:$Q$529,ROW('10. Свод Перечней'!$C$4:$C$529)-3,""),ROW()-6)),"")</f>
        <v>Молоко сухое коровье тип 1</v>
      </c>
      <c r="D205" s="20" t="str">
        <f>IFERROR(VLOOKUP(C205,'10. Свод Перечней'!C:H,2,0),"")</f>
        <v>10.51.22.112</v>
      </c>
      <c r="E205" s="20" t="str">
        <f>IFERROR(VLOOKUP(C205,'10. Свод Перечней'!C:H,3,0),"")</f>
        <v>004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20" t="str">
        <f>IF(LEN(IFERROR(VLOOKUP(C205,'10. Свод Перечней'!C:H,6,0),""))&gt;1,IFERROR(VLOOKUP(C205,'10. Свод Перечней'!C:H,6,0),""),"")</f>
        <v>10.51.20.000-00000004</v>
      </c>
    </row>
    <row r="206" spans="1:8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Молоко цельное сухое, не менее 26% жирности</v>
      </c>
      <c r="C206" s="20" t="str">
        <f t="array" ref="C206">IFERROR(INDEX('10. Свод Перечней'!$C$4:$C$529,SMALL(IF("Д"='10. Свод Перечней'!$I$4:$Q$529,ROW('10. Свод Перечней'!$C$4:$C$529)-3,""),ROW()-6)),"")</f>
        <v>Молоко сухое коровье тип 2</v>
      </c>
      <c r="D206" s="20" t="str">
        <f>IFERROR(VLOOKUP(C206,'10. Свод Перечней'!C:H,2,0),"")</f>
        <v>10.51.22.112</v>
      </c>
      <c r="E206" s="20" t="str">
        <f>IFERROR(VLOOKUP(C206,'10. Свод Перечней'!C:H,3,0),"")</f>
        <v>005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20" t="str">
        <f>IF(LEN(IFERROR(VLOOKUP(C206,'10. Свод Перечней'!C:H,6,0),""))&gt;1,IFERROR(VLOOKUP(C206,'10. Свод Перечней'!C:H,6,0),""),"")</f>
        <v>10.51.20.000-00000004</v>
      </c>
    </row>
    <row r="207" spans="1:8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Молоко сухое козье быстрорастворимое</v>
      </c>
      <c r="C207" s="20" t="str">
        <f t="array" ref="C207">IFERROR(INDEX('10. Свод Перечней'!$C$4:$C$529,SMALL(IF("Д"='10. Свод Перечней'!$I$4:$Q$529,ROW('10. Свод Перечней'!$C$4:$C$529)-3,""),ROW()-6)),"")</f>
        <v>Молоко сухое тип 1</v>
      </c>
      <c r="D207" s="20" t="str">
        <f>IFERROR(VLOOKUP(C207,'10. Свод Перечней'!C:H,2,0),"")</f>
        <v>10.51.22.112</v>
      </c>
      <c r="E207" s="20" t="str">
        <f>IFERROR(VLOOKUP(C207,'10. Свод Перечней'!C:H,3,0),"")</f>
        <v>003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20" t="str">
        <f>IF(LEN(IFERROR(VLOOKUP(C207,'10. Свод Перечней'!C:H,6,0),""))&gt;1,IFERROR(VLOOKUP(C207,'10. Свод Перечней'!C:H,6,0),""),"")</f>
        <v/>
      </c>
    </row>
    <row r="208" spans="1:8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Масло сливочное несоленое, 82,5% жирности</v>
      </c>
      <c r="C208" s="20" t="str">
        <f t="array" ref="C208">IFERROR(INDEX('10. Свод Перечней'!$C$4:$C$529,SMALL(IF("Д"='10. Свод Перечней'!$I$4:$Q$529,ROW('10. Свод Перечней'!$C$4:$C$529)-3,""),ROW()-6)),"")</f>
        <v>Масло сливочное тип 1</v>
      </c>
      <c r="D208" s="20" t="str">
        <f>IFERROR(VLOOKUP(C208,'10. Свод Перечней'!C:H,2,0),"")</f>
        <v>10.51.30.111</v>
      </c>
      <c r="E208" s="20" t="str">
        <f>IFERROR(VLOOKUP(C208,'10. Свод Перечней'!C:H,3,0),"")</f>
        <v>001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20" t="str">
        <f>IF(LEN(IFERROR(VLOOKUP(C208,'10. Свод Перечней'!C:H,6,0),""))&gt;1,IFERROR(VLOOKUP(C208,'10. Свод Перечней'!C:H,6,0),""),"")</f>
        <v>10.51.30.110-00000004</v>
      </c>
    </row>
    <row r="209" spans="1:8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 xml:space="preserve">Масло из коровьего молока несоленое, 82,5% жирности </v>
      </c>
      <c r="C209" s="20" t="str">
        <f t="array" ref="C209">IFERROR(INDEX('10. Свод Перечней'!$C$4:$C$529,SMALL(IF("Д"='10. Свод Перечней'!$I$4:$Q$529,ROW('10. Свод Перечней'!$C$4:$C$529)-3,""),ROW()-6)),"")</f>
        <v>Масло сливочное тип 3</v>
      </c>
      <c r="D209" s="20" t="str">
        <f>IFERROR(VLOOKUP(C209,'10. Свод Перечней'!C:H,2,0),"")</f>
        <v>10.51.30.111</v>
      </c>
      <c r="E209" s="20" t="str">
        <f>IFERROR(VLOOKUP(C209,'10. Свод Перечней'!C:H,3,0),"")</f>
        <v>007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9" s="20" t="str">
        <f>IF(LEN(IFERROR(VLOOKUP(C209,'10. Свод Перечней'!C:H,6,0),""))&gt;1,IFERROR(VLOOKUP(C209,'10. Свод Перечней'!C:H,6,0),""),"")</f>
        <v>10.51.30.110-00000004</v>
      </c>
    </row>
    <row r="210" spans="1:8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 xml:space="preserve">Масло из коровьего молока несоленое, 82,5% жирности </v>
      </c>
      <c r="C210" s="20" t="str">
        <f t="array" ref="C210">IFERROR(INDEX('10. Свод Перечней'!$C$4:$C$529,SMALL(IF("Д"='10. Свод Перечней'!$I$4:$Q$529,ROW('10. Свод Перечней'!$C$4:$C$529)-3,""),ROW()-6)),"")</f>
        <v>Масло сливочное тип 4</v>
      </c>
      <c r="D210" s="20" t="str">
        <f>IFERROR(VLOOKUP(C210,'10. Свод Перечней'!C:H,2,0),"")</f>
        <v>10.51.30.111</v>
      </c>
      <c r="E210" s="20" t="str">
        <f>IFERROR(VLOOKUP(C210,'10. Свод Перечней'!C:H,3,0),"")</f>
        <v>008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0" s="20" t="str">
        <f>IF(LEN(IFERROR(VLOOKUP(C210,'10. Свод Перечней'!C:H,6,0),""))&gt;1,IFERROR(VLOOKUP(C210,'10. Свод Перечней'!C:H,6,0),""),"")</f>
        <v>10.51.30.110-00000004</v>
      </c>
    </row>
    <row r="211" spans="1:8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 xml:space="preserve">Масло из коровьего молока несоленое, 82,5% жирности </v>
      </c>
      <c r="C211" s="20" t="str">
        <f t="array" ref="C211">IFERROR(INDEX('10. Свод Перечней'!$C$4:$C$529,SMALL(IF("Д"='10. Свод Перечней'!$I$4:$Q$529,ROW('10. Свод Перечней'!$C$4:$C$529)-3,""),ROW()-6)),"")</f>
        <v>Масло сливочное тип 5</v>
      </c>
      <c r="D211" s="20" t="str">
        <f>IFERROR(VLOOKUP(C211,'10. Свод Перечней'!C:H,2,0),"")</f>
        <v>10.51.30.111</v>
      </c>
      <c r="E211" s="20" t="str">
        <f>IFERROR(VLOOKUP(C211,'10. Свод Перечней'!C:H,3,0),"")</f>
        <v>009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1" s="20" t="str">
        <f>IF(LEN(IFERROR(VLOOKUP(C211,'10. Свод Перечней'!C:H,6,0),""))&gt;1,IFERROR(VLOOKUP(C211,'10. Свод Перечней'!C:H,6,0),""),"")</f>
        <v>10.51.30.110-00000004</v>
      </c>
    </row>
    <row r="212" spans="1:8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Масло сливочное несоленое, 82,5% жирности</v>
      </c>
      <c r="C212" s="20" t="str">
        <f t="array" ref="C212">IFERROR(INDEX('10. Свод Перечней'!$C$4:$C$529,SMALL(IF("Д"='10. Свод Перечней'!$I$4:$Q$529,ROW('10. Свод Перечней'!$C$4:$C$529)-3,""),ROW()-6)),"")</f>
        <v>Масло сливочное тип 6</v>
      </c>
      <c r="D212" s="20" t="str">
        <f>IFERROR(VLOOKUP(C212,'10. Свод Перечней'!C:H,2,0),"")</f>
        <v>10.51.30.111</v>
      </c>
      <c r="E212" s="20" t="str">
        <f>IFERROR(VLOOKUP(C212,'10. Свод Перечней'!C:H,3,0),"")</f>
        <v>005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2" s="20" t="str">
        <f>IF(LEN(IFERROR(VLOOKUP(C212,'10. Свод Перечней'!C:H,6,0),""))&gt;1,IFERROR(VLOOKUP(C212,'10. Свод Перечней'!C:H,6,0),""),"")</f>
        <v>10.51.30.110-00000004</v>
      </c>
    </row>
    <row r="213" spans="1:8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Масло сливочное несоленое, 82,5% жирности</v>
      </c>
      <c r="C213" s="20" t="str">
        <f t="array" ref="C213">IFERROR(INDEX('10. Свод Перечней'!$C$4:$C$529,SMALL(IF("Д"='10. Свод Перечней'!$I$4:$Q$529,ROW('10. Свод Перечней'!$C$4:$C$529)-3,""),ROW()-6)),"")</f>
        <v>Масло сливочное тип 8</v>
      </c>
      <c r="D213" s="20" t="str">
        <f>IFERROR(VLOOKUP(C213,'10. Свод Перечней'!C:H,2,0),"")</f>
        <v>10.51.30.111</v>
      </c>
      <c r="E213" s="20" t="str">
        <f>IFERROR(VLOOKUP(C213,'10. Свод Перечней'!C:H,3,0),"")</f>
        <v>004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3" s="20" t="str">
        <f>IF(LEN(IFERROR(VLOOKUP(C213,'10. Свод Перечней'!C:H,6,0),""))&gt;1,IFERROR(VLOOKUP(C213,'10. Свод Перечней'!C:H,6,0),""),"")</f>
        <v>10.51.30.110-00000004</v>
      </c>
    </row>
    <row r="214" spans="1:8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>Сыры полутвердые в ассортименте</v>
      </c>
      <c r="C214" s="20" t="str">
        <f t="array" ref="C214">IFERROR(INDEX('10. Свод Перечней'!$C$4:$C$529,SMALL(IF("Д"='10. Свод Перечней'!$I$4:$Q$529,ROW('10. Свод Перечней'!$C$4:$C$529)-3,""),ROW()-6)),"")</f>
        <v>Сыры полутвердые тип 2</v>
      </c>
      <c r="D214" s="20" t="str">
        <f>IFERROR(VLOOKUP(C214,'10. Свод Перечней'!C:H,2,0),"")</f>
        <v>10.51.40.121</v>
      </c>
      <c r="E214" s="20" t="str">
        <f>IFERROR(VLOOKUP(C214,'10. Свод Перечней'!C:H,3,0),"")</f>
        <v>001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4" s="20" t="str">
        <f>IF(LEN(IFERROR(VLOOKUP(C214,'10. Свод Перечней'!C:H,6,0),""))&gt;1,IFERROR(VLOOKUP(C214,'10. Свод Перечней'!C:H,6,0),""),"")</f>
        <v>10.51.40.120-00000002</v>
      </c>
    </row>
    <row r="215" spans="1:8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>Сыры полутвердые в ассортименте</v>
      </c>
      <c r="C215" s="20" t="str">
        <f t="array" ref="C215">IFERROR(INDEX('10. Свод Перечней'!$C$4:$C$529,SMALL(IF("Д"='10. Свод Перечней'!$I$4:$Q$529,ROW('10. Свод Перечней'!$C$4:$C$529)-3,""),ROW()-6)),"")</f>
        <v>Сыры полутвердые тип 3</v>
      </c>
      <c r="D215" s="20" t="str">
        <f>IFERROR(VLOOKUP(C215,'10. Свод Перечней'!C:H,2,0),"")</f>
        <v>10.51.40.121</v>
      </c>
      <c r="E215" s="20" t="str">
        <f>IFERROR(VLOOKUP(C215,'10. Свод Перечней'!C:H,3,0),"")</f>
        <v>002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5" s="20" t="str">
        <f>IF(LEN(IFERROR(VLOOKUP(C215,'10. Свод Перечней'!C:H,6,0),""))&gt;1,IFERROR(VLOOKUP(C215,'10. Свод Перечней'!C:H,6,0),""),"")</f>
        <v>10.51.40.120-00000002</v>
      </c>
    </row>
    <row r="216" spans="1:8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Сыры полутвердые в ассортименте</v>
      </c>
      <c r="C216" s="20" t="str">
        <f t="array" ref="C216">IFERROR(INDEX('10. Свод Перечней'!$C$4:$C$529,SMALL(IF("Д"='10. Свод Перечней'!$I$4:$Q$529,ROW('10. Свод Перечней'!$C$4:$C$529)-3,""),ROW()-6)),"")</f>
        <v>Сыры полутвердые тип 4</v>
      </c>
      <c r="D216" s="20" t="str">
        <f>IFERROR(VLOOKUP(C216,'10. Свод Перечней'!C:H,2,0),"")</f>
        <v>10.51.40.121</v>
      </c>
      <c r="E216" s="20" t="str">
        <f>IFERROR(VLOOKUP(C216,'10. Свод Перечней'!C:H,3,0),"")</f>
        <v>003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6" s="20" t="str">
        <f>IF(LEN(IFERROR(VLOOKUP(C216,'10. Свод Перечней'!C:H,6,0),""))&gt;1,IFERROR(VLOOKUP(C216,'10. Свод Перечней'!C:H,6,0),""),"")</f>
        <v/>
      </c>
    </row>
    <row r="217" spans="1:8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Сыры полутвердые в ассортименте</v>
      </c>
      <c r="C217" s="20" t="str">
        <f t="array" ref="C217">IFERROR(INDEX('10. Свод Перечней'!$C$4:$C$529,SMALL(IF("Д"='10. Свод Перечней'!$I$4:$Q$529,ROW('10. Свод Перечней'!$C$4:$C$529)-3,""),ROW()-6)),"")</f>
        <v>Сыры полутвердые тип 5</v>
      </c>
      <c r="D217" s="20" t="str">
        <f>IFERROR(VLOOKUP(C217,'10. Свод Перечней'!C:H,2,0),"")</f>
        <v>10.51.40.121</v>
      </c>
      <c r="E217" s="20" t="str">
        <f>IFERROR(VLOOKUP(C217,'10. Свод Перечней'!C:H,3,0),"")</f>
        <v>004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7" s="20" t="str">
        <f>IF(LEN(IFERROR(VLOOKUP(C217,'10. Свод Перечней'!C:H,6,0),""))&gt;1,IFERROR(VLOOKUP(C217,'10. Свод Перечней'!C:H,6,0),""),"")</f>
        <v/>
      </c>
    </row>
    <row r="218" spans="1:8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Сыры плавленые (ломтевые)</v>
      </c>
      <c r="C218" s="20" t="str">
        <f t="array" ref="C218">IFERROR(INDEX('10. Свод Перечней'!$C$4:$C$529,SMALL(IF("Д"='10. Свод Перечней'!$I$4:$Q$529,ROW('10. Свод Перечней'!$C$4:$C$529)-3,""),ROW()-6)),"")</f>
        <v>Сыры плавленые тип 1</v>
      </c>
      <c r="D218" s="20" t="str">
        <f>IFERROR(VLOOKUP(C218,'10. Свод Перечней'!C:H,2,0),"")</f>
        <v>10.51.40.171</v>
      </c>
      <c r="E218" s="20" t="str">
        <f>IFERROR(VLOOKUP(C218,'10. Свод Перечней'!C:H,3,0),"")</f>
        <v>001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20" t="str">
        <f>IF(LEN(IFERROR(VLOOKUP(C218,'10. Свод Перечней'!C:H,6,0),""))&gt;1,IFERROR(VLOOKUP(C218,'10. Свод Перечней'!C:H,6,0),""),"")</f>
        <v>10.51.40.170-00000009, 10.51.40.170-00000008, 10.51.40.170-00000007, 10.51.40.170-00000006</v>
      </c>
    </row>
    <row r="219" spans="1:8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Творог 5 % жирности</v>
      </c>
      <c r="C219" s="20" t="str">
        <f t="array" ref="C219">IFERROR(INDEX('10. Свод Перечней'!$C$4:$C$529,SMALL(IF("Д"='10. Свод Перечней'!$I$4:$Q$529,ROW('10. Свод Перечней'!$C$4:$C$529)-3,""),ROW()-6)),"")</f>
        <v>Творог тип 1</v>
      </c>
      <c r="D219" s="20" t="str">
        <f>IFERROR(VLOOKUP(C219,'10. Свод Перечней'!C:H,2,0),"")</f>
        <v>10.51.40.313</v>
      </c>
      <c r="E219" s="20" t="str">
        <f>IFERROR(VLOOKUP(C219,'10. Свод Перечней'!C:H,3,0),"")</f>
        <v>001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20" t="str">
        <f>IF(LEN(IFERROR(VLOOKUP(C219,'10. Свод Перечней'!C:H,6,0),""))&gt;1,IFERROR(VLOOKUP(C219,'10. Свод Перечней'!C:H,6,0),""),"")</f>
        <v>10.51.40.300-00000005, 10.51.40.300-00000003, 10.51.40.300-00000002</v>
      </c>
    </row>
    <row r="220" spans="1:8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Творог 5 % жирности</v>
      </c>
      <c r="C220" s="20" t="str">
        <f t="array" ref="C220">IFERROR(INDEX('10. Свод Перечней'!$C$4:$C$529,SMALL(IF("Д"='10. Свод Перечней'!$I$4:$Q$529,ROW('10. Свод Перечней'!$C$4:$C$529)-3,""),ROW()-6)),"")</f>
        <v>Творог тип 3</v>
      </c>
      <c r="D220" s="20" t="str">
        <f>IFERROR(VLOOKUP(C220,'10. Свод Перечней'!C:H,2,0),"")</f>
        <v>10.51.40.313</v>
      </c>
      <c r="E220" s="20" t="str">
        <f>IFERROR(VLOOKUP(C220,'10. Свод Перечней'!C:H,3,0),"")</f>
        <v>003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20" t="str">
        <f>IF(LEN(IFERROR(VLOOKUP(C220,'10. Свод Перечней'!C:H,6,0),""))&gt;1,IFERROR(VLOOKUP(C220,'10. Свод Перечней'!C:H,6,0),""),"")</f>
        <v>10.51.40.300-00000005, 10.51.40.300-00000003, 10.51.40.300-00000002</v>
      </c>
    </row>
    <row r="221" spans="1:8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Творог 9% жирности</v>
      </c>
      <c r="C221" s="20" t="str">
        <f t="array" ref="C221">IFERROR(INDEX('10. Свод Перечней'!$C$4:$C$529,SMALL(IF("Д"='10. Свод Перечней'!$I$4:$Q$529,ROW('10. Свод Перечней'!$C$4:$C$529)-3,""),ROW()-6)),"")</f>
        <v>Творог тип 5</v>
      </c>
      <c r="D221" s="20" t="str">
        <f>IFERROR(VLOOKUP(C221,'10. Свод Перечней'!C:H,2,0),"")</f>
        <v>10.51.40.313</v>
      </c>
      <c r="E221" s="20" t="str">
        <f>IFERROR(VLOOKUP(C221,'10. Свод Перечней'!C:H,3,0),"")</f>
        <v>005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20" t="str">
        <f>IF(LEN(IFERROR(VLOOKUP(C221,'10. Свод Перечней'!C:H,6,0),""))&gt;1,IFERROR(VLOOKUP(C221,'10. Свод Перечней'!C:H,6,0),""),"")</f>
        <v>10.51.40.300-00000005, 10.51.40.300-00000003, 10.51.40.300-00000002</v>
      </c>
    </row>
    <row r="222" spans="1:8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Творог 9% жирности</v>
      </c>
      <c r="C222" s="20" t="str">
        <f t="array" ref="C222">IFERROR(INDEX('10. Свод Перечней'!$C$4:$C$529,SMALL(IF("Д"='10. Свод Перечней'!$I$4:$Q$529,ROW('10. Свод Перечней'!$C$4:$C$529)-3,""),ROW()-6)),"")</f>
        <v>Творог тип 7</v>
      </c>
      <c r="D222" s="20" t="str">
        <f>IFERROR(VLOOKUP(C222,'10. Свод Перечней'!C:H,2,0),"")</f>
        <v>10.51.40.313</v>
      </c>
      <c r="E222" s="20" t="str">
        <f>IFERROR(VLOOKUP(C222,'10. Свод Перечней'!C:H,3,0),"")</f>
        <v>007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20" t="str">
        <f>IF(LEN(IFERROR(VLOOKUP(C222,'10. Свод Перечней'!C:H,6,0),""))&gt;1,IFERROR(VLOOKUP(C222,'10. Свод Перечней'!C:H,6,0),""),"")</f>
        <v>10.51.40.300-00000005, 10.51.40.300-00000003, 10.51.40.300-00000002</v>
      </c>
    </row>
    <row r="223" spans="1:8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Консервы молочные. Молоко цельное сгущенное с сахаром 
8,5 % жирности</v>
      </c>
      <c r="C223" s="20" t="str">
        <f t="array" ref="C223">IFERROR(INDEX('10. Свод Перечней'!$C$4:$C$529,SMALL(IF("Д"='10. Свод Перечней'!$I$4:$Q$529,ROW('10. Свод Перечней'!$C$4:$C$529)-3,""),ROW()-6)),"")</f>
        <v>Молоко сгущенное тип 1</v>
      </c>
      <c r="D223" s="20" t="str">
        <f>IFERROR(VLOOKUP(C223,'10. Свод Перечней'!C:H,2,0),"")</f>
        <v>10.51.51.113</v>
      </c>
      <c r="E223" s="20" t="str">
        <f>IFERROR(VLOOKUP(C223,'10. Свод Перечней'!C:H,3,0),"")</f>
        <v>001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3" s="20" t="str">
        <f>IF(LEN(IFERROR(VLOOKUP(C223,'10. Свод Перечней'!C:H,6,0),""))&gt;1,IFERROR(VLOOKUP(C223,'10. Свод Перечней'!C:H,6,0),""),"")</f>
        <v>10.51.51.000-00000001</v>
      </c>
    </row>
    <row r="224" spans="1:8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>Биойогурт, массовая доля жира 2,5-3,2 %</v>
      </c>
      <c r="C224" s="20" t="str">
        <f t="array" ref="C224">IFERROR(INDEX('10. Свод Перечней'!$C$4:$C$529,SMALL(IF("Д"='10. Свод Перечней'!$I$4:$Q$529,ROW('10. Свод Перечней'!$C$4:$C$529)-3,""),ROW()-6)),"")</f>
        <v>Йогурт тип 2</v>
      </c>
      <c r="D224" s="20" t="str">
        <f>IFERROR(VLOOKUP(C224,'10. Свод Перечней'!C:H,2,0),"")</f>
        <v>10.51.52.111</v>
      </c>
      <c r="E224" s="20" t="str">
        <f>IFERROR(VLOOKUP(C224,'10. Свод Перечней'!C:H,3,0),"")</f>
        <v>001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20" t="str">
        <f>IF(LEN(IFERROR(VLOOKUP(C224,'10. Свод Перечней'!C:H,6,0),""))&gt;1,IFERROR(VLOOKUP(C224,'10. Свод Перечней'!C:H,6,0),""),"")</f>
        <v>10.51.52.110-00000001, 
10.51.52.110-00000002</v>
      </c>
    </row>
    <row r="225" spans="1:8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>Биойогурт, массовая доля жира 2,5-3,2 %</v>
      </c>
      <c r="C225" s="20" t="str">
        <f t="array" ref="C225">IFERROR(INDEX('10. Свод Перечней'!$C$4:$C$529,SMALL(IF("Д"='10. Свод Перечней'!$I$4:$Q$529,ROW('10. Свод Перечней'!$C$4:$C$529)-3,""),ROW()-6)),"")</f>
        <v>Йогурт тип 4</v>
      </c>
      <c r="D225" s="20" t="str">
        <f>IFERROR(VLOOKUP(C225,'10. Свод Перечней'!C:H,2,0),"")</f>
        <v>10.51.52.111</v>
      </c>
      <c r="E225" s="20" t="str">
        <f>IFERROR(VLOOKUP(C225,'10. Свод Перечней'!C:H,3,0),"")</f>
        <v>002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20" t="str">
        <f>IF(LEN(IFERROR(VLOOKUP(C225,'10. Свод Перечней'!C:H,6,0),""))&gt;1,IFERROR(VLOOKUP(C225,'10. Свод Перечней'!C:H,6,0),""),"")</f>
        <v>10.51.52.110-00000001, 
10.51.52.110-00000002</v>
      </c>
    </row>
    <row r="226" spans="1:8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>Йогурт 2,5 % жирности в ассортименте</v>
      </c>
      <c r="C226" s="20" t="str">
        <f t="array" ref="C226">IFERROR(INDEX('10. Свод Перечней'!$C$4:$C$529,SMALL(IF("Д"='10. Свод Перечней'!$I$4:$Q$529,ROW('10. Свод Перечней'!$C$4:$C$529)-3,""),ROW()-6)),"")</f>
        <v>Йогурт тип 5</v>
      </c>
      <c r="D226" s="20" t="str">
        <f>IFERROR(VLOOKUP(C226,'10. Свод Перечней'!C:H,2,0),"")</f>
        <v>10.51.52.112</v>
      </c>
      <c r="E226" s="20" t="str">
        <f>IFERROR(VLOOKUP(C226,'10. Свод Перечней'!C:H,3,0),"")</f>
        <v>003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20" t="str">
        <f>IF(LEN(IFERROR(VLOOKUP(C226,'10. Свод Перечней'!C:H,6,0),""))&gt;1,IFERROR(VLOOKUP(C226,'10. Свод Перечней'!C:H,6,0),""),"")</f>
        <v>10.51.52.110-00000004</v>
      </c>
    </row>
    <row r="227" spans="1:8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>Йогурт 2,5 % жирности в ассортименте</v>
      </c>
      <c r="C227" s="20" t="str">
        <f t="array" ref="C227">IFERROR(INDEX('10. Свод Перечней'!$C$4:$C$529,SMALL(IF("Д"='10. Свод Перечней'!$I$4:$Q$529,ROW('10. Свод Перечней'!$C$4:$C$529)-3,""),ROW()-6)),"")</f>
        <v>Йогурт тип 7</v>
      </c>
      <c r="D227" s="20" t="str">
        <f>IFERROR(VLOOKUP(C227,'10. Свод Перечней'!C:H,2,0),"")</f>
        <v>10.51.52.112</v>
      </c>
      <c r="E227" s="20" t="str">
        <f>IFERROR(VLOOKUP(C227,'10. Свод Перечней'!C:H,3,0),"")</f>
        <v>004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20" t="str">
        <f>IF(LEN(IFERROR(VLOOKUP(C227,'10. Свод Перечней'!C:H,6,0),""))&gt;1,IFERROR(VLOOKUP(C227,'10. Свод Перечней'!C:H,6,0),""),"")</f>
        <v>10.51.52.110-00000004</v>
      </c>
    </row>
    <row r="228" spans="1:8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>Йогурт 2,5 % жирности в ассортименте</v>
      </c>
      <c r="C228" s="20" t="str">
        <f t="array" ref="C228">IFERROR(INDEX('10. Свод Перечней'!$C$4:$C$529,SMALL(IF("Д"='10. Свод Перечней'!$I$4:$Q$529,ROW('10. Свод Перечней'!$C$4:$C$529)-3,""),ROW()-6)),"")</f>
        <v>Йогурт тип 9</v>
      </c>
      <c r="D228" s="20" t="str">
        <f>IFERROR(VLOOKUP(C228,'10. Свод Перечней'!C:H,2,0),"")</f>
        <v>10.51.52.112</v>
      </c>
      <c r="E228" s="20" t="str">
        <f>IFERROR(VLOOKUP(C228,'10. Свод Перечней'!C:H,3,0),"")</f>
        <v>006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20" t="str">
        <f>IF(LEN(IFERROR(VLOOKUP(C228,'10. Свод Перечней'!C:H,6,0),""))&gt;1,IFERROR(VLOOKUP(C228,'10. Свод Перечней'!C:H,6,0),""),"")</f>
        <v>10.51.52.110-00000004</v>
      </c>
    </row>
    <row r="229" spans="1:8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Ряженка 2,5% жирности</v>
      </c>
      <c r="C229" s="20" t="str">
        <f t="array" ref="C229">IFERROR(INDEX('10. Свод Перечней'!$C$4:$C$529,SMALL(IF("Д"='10. Свод Перечней'!$I$4:$Q$529,ROW('10. Свод Перечней'!$C$4:$C$529)-3,""),ROW()-6)),"")</f>
        <v>Ряженка тип 2</v>
      </c>
      <c r="D229" s="20" t="str">
        <f>IFERROR(VLOOKUP(C229,'10. Свод Перечней'!C:H,2,0),"")</f>
        <v>10.51.52.130</v>
      </c>
      <c r="E229" s="20" t="str">
        <f>IFERROR(VLOOKUP(C229,'10. Свод Перечней'!C:H,3,0),"")</f>
        <v>005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9" s="20" t="str">
        <f>IF(LEN(IFERROR(VLOOKUP(C229,'10. Свод Перечней'!C:H,6,0),""))&gt;1,IFERROR(VLOOKUP(C229,'10. Свод Перечней'!C:H,6,0),""),"")</f>
        <v>10.51.52.130-00000001</v>
      </c>
    </row>
    <row r="230" spans="1:8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>Ряженка 2,5% жирности</v>
      </c>
      <c r="C230" s="20" t="str">
        <f t="array" ref="C230">IFERROR(INDEX('10. Свод Перечней'!$C$4:$C$529,SMALL(IF("Д"='10. Свод Перечней'!$I$4:$Q$529,ROW('10. Свод Перечней'!$C$4:$C$529)-3,""),ROW()-6)),"")</f>
        <v>Ряженка тип 2</v>
      </c>
      <c r="D230" s="20" t="str">
        <f>IFERROR(VLOOKUP(C230,'10. Свод Перечней'!C:H,2,0),"")</f>
        <v>10.51.52.130</v>
      </c>
      <c r="E230" s="20" t="str">
        <f>IFERROR(VLOOKUP(C230,'10. Свод Перечней'!C:H,3,0),"")</f>
        <v>005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0" s="20" t="str">
        <f>IF(LEN(IFERROR(VLOOKUP(C230,'10. Свод Перечней'!C:H,6,0),""))&gt;1,IFERROR(VLOOKUP(C230,'10. Свод Перечней'!C:H,6,0),""),"")</f>
        <v>10.51.52.130-00000001</v>
      </c>
    </row>
    <row r="231" spans="1:8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>Ряженка 2,5% жирности</v>
      </c>
      <c r="C231" s="20" t="str">
        <f t="array" ref="C231">IFERROR(INDEX('10. Свод Перечней'!$C$4:$C$529,SMALL(IF("Д"='10. Свод Перечней'!$I$4:$Q$529,ROW('10. Свод Перечней'!$C$4:$C$529)-3,""),ROW()-6)),"")</f>
        <v>Ряженка тип 4</v>
      </c>
      <c r="D231" s="20" t="str">
        <f>IFERROR(VLOOKUP(C231,'10. Свод Перечней'!C:H,2,0),"")</f>
        <v>10.51.52.130</v>
      </c>
      <c r="E231" s="20" t="str">
        <f>IFERROR(VLOOKUP(C231,'10. Свод Перечней'!C:H,3,0),"")</f>
        <v>006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1" s="20" t="str">
        <f>IF(LEN(IFERROR(VLOOKUP(C231,'10. Свод Перечней'!C:H,6,0),""))&gt;1,IFERROR(VLOOKUP(C231,'10. Свод Перечней'!C:H,6,0),""),"")</f>
        <v>10.51.52.130-00000001</v>
      </c>
    </row>
    <row r="232" spans="1:8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Ряженка 2,5% жирности</v>
      </c>
      <c r="C232" s="20" t="str">
        <f t="array" ref="C232">IFERROR(INDEX('10. Свод Перечней'!$C$4:$C$529,SMALL(IF("Д"='10. Свод Перечней'!$I$4:$Q$529,ROW('10. Свод Перечней'!$C$4:$C$529)-3,""),ROW()-6)),"")</f>
        <v>Ряженка тип 4</v>
      </c>
      <c r="D232" s="20" t="str">
        <f>IFERROR(VLOOKUP(C232,'10. Свод Перечней'!C:H,2,0),"")</f>
        <v>10.51.52.130</v>
      </c>
      <c r="E232" s="20" t="str">
        <f>IFERROR(VLOOKUP(C232,'10. Свод Перечней'!C:H,3,0),"")</f>
        <v>006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2" s="20" t="str">
        <f>IF(LEN(IFERROR(VLOOKUP(C232,'10. Свод Перечней'!C:H,6,0),""))&gt;1,IFERROR(VLOOKUP(C232,'10. Свод Перечней'!C:H,6,0),""),"")</f>
        <v>10.51.52.130-00000001</v>
      </c>
    </row>
    <row r="233" spans="1:8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Кефир 2,5% жирности</v>
      </c>
      <c r="C233" s="20" t="str">
        <f t="array" ref="C233">IFERROR(INDEX('10. Свод Перечней'!$C$4:$C$529,SMALL(IF("Д"='10. Свод Перечней'!$I$4:$Q$529,ROW('10. Свод Перечней'!$C$4:$C$529)-3,""),ROW()-6)),"")</f>
        <v>Кефир тип 1</v>
      </c>
      <c r="D233" s="20" t="str">
        <f>IFERROR(VLOOKUP(C233,'10. Свод Перечней'!C:H,2,0),"")</f>
        <v>10.51.52.140</v>
      </c>
      <c r="E233" s="20" t="str">
        <f>IFERROR(VLOOKUP(C233,'10. Свод Перечней'!C:H,3,0),"")</f>
        <v>001</v>
      </c>
      <c r="F233" s="20" t="str">
        <f>IFERROR(VLOOKUP(C233,'10. Свод Перечней'!C:H,4,0),"")</f>
        <v>Л; ДМ3</v>
      </c>
      <c r="G233" s="9" t="str">
        <f>IFERROR(VLOOKUP(C233,'10.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3" s="20" t="str">
        <f>IF(LEN(IFERROR(VLOOKUP(C233,'10. Свод Перечней'!C:H,6,0),""))&gt;1,IFERROR(VLOOKUP(C233,'10. Свод Перечней'!C:H,6,0),""),"")</f>
        <v>10.51.52.140-00000002, 10.51.52.140-00000003, 10.51.52.140-00000005</v>
      </c>
    </row>
    <row r="234" spans="1:8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Кефир 2,5% жирности</v>
      </c>
      <c r="C234" s="20" t="str">
        <f t="array" ref="C234">IFERROR(INDEX('10. Свод Перечней'!$C$4:$C$529,SMALL(IF("Д"='10. Свод Перечней'!$I$4:$Q$529,ROW('10. Свод Перечней'!$C$4:$C$529)-3,""),ROW()-6)),"")</f>
        <v>Кефир тип 6</v>
      </c>
      <c r="D234" s="20" t="str">
        <f>IFERROR(VLOOKUP(C234,'10. Свод Перечней'!C:H,2,0),"")</f>
        <v>10.51.52.140</v>
      </c>
      <c r="E234" s="20" t="str">
        <f>IFERROR(VLOOKUP(C234,'10. Свод Перечней'!C:H,3,0),"")</f>
        <v>006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4" s="20" t="str">
        <f>IF(LEN(IFERROR(VLOOKUP(C234,'10. Свод Перечней'!C:H,6,0),""))&gt;1,IFERROR(VLOOKUP(C234,'10. Свод Перечней'!C:H,6,0),""),"")</f>
        <v>10.51.52.140-00000008, 10.51.52.140-00000010, 10.51.52.140-00000011</v>
      </c>
    </row>
    <row r="235" spans="1:8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>Кефир 2,5% жирности</v>
      </c>
      <c r="C235" s="20" t="str">
        <f t="array" ref="C235">IFERROR(INDEX('10. Свод Перечней'!$C$4:$C$529,SMALL(IF("Д"='10. Свод Перечней'!$I$4:$Q$529,ROW('10. Свод Перечней'!$C$4:$C$529)-3,""),ROW()-6)),"")</f>
        <v>Кефир тип 3</v>
      </c>
      <c r="D235" s="20" t="str">
        <f>IFERROR(VLOOKUP(C235,'10. Свод Перечней'!C:H,2,0),"")</f>
        <v>10.51.52.140</v>
      </c>
      <c r="E235" s="20" t="str">
        <f>IFERROR(VLOOKUP(C235,'10. Свод Перечней'!C:H,3,0),"")</f>
        <v>003</v>
      </c>
      <c r="F235" s="20" t="str">
        <f>IFERROR(VLOOKUP(C235,'10. Свод Перечней'!C:H,4,0),"")</f>
        <v>Л; ДМ3</v>
      </c>
      <c r="G235" s="9" t="str">
        <f>IFERROR(VLOOKUP(C235,'10.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5" s="20" t="str">
        <f>IF(LEN(IFERROR(VLOOKUP(C235,'10. Свод Перечней'!C:H,6,0),""))&gt;1,IFERROR(VLOOKUP(C235,'10. Свод Перечней'!C:H,6,0),""),"")</f>
        <v>10.51.52.140-00000002, 10.51.52.140-00000003, 10.51.52.140-00000005</v>
      </c>
    </row>
    <row r="236" spans="1:8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>Кефир 2,5% жирности</v>
      </c>
      <c r="C236" s="20" t="str">
        <f t="array" ref="C236">IFERROR(INDEX('10. Свод Перечней'!$C$4:$C$529,SMALL(IF("Д"='10. Свод Перечней'!$I$4:$Q$529,ROW('10. Свод Перечней'!$C$4:$C$529)-3,""),ROW()-6)),"")</f>
        <v>Кефир тип 7</v>
      </c>
      <c r="D236" s="20" t="str">
        <f>IFERROR(VLOOKUP(C236,'10. Свод Перечней'!C:H,2,0),"")</f>
        <v>10.51.52.140</v>
      </c>
      <c r="E236" s="20" t="str">
        <f>IFERROR(VLOOKUP(C236,'10. Свод Перечней'!C:H,3,0),"")</f>
        <v>007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6" s="20" t="str">
        <f>IF(LEN(IFERROR(VLOOKUP(C236,'10. Свод Перечней'!C:H,6,0),""))&gt;1,IFERROR(VLOOKUP(C236,'10. Свод Перечней'!C:H,6,0),""),"")</f>
        <v>10.51.52.140-00000008, 10.51.52.140-00000010, 10.51.52.140-00000011</v>
      </c>
    </row>
    <row r="237" spans="1:8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>Кефир для детского питания 3,2 % жирности</v>
      </c>
      <c r="C237" s="20" t="str">
        <f t="array" ref="C237">IFERROR(INDEX('10. Свод Перечней'!$C$4:$C$529,SMALL(IF("Д"='10. Свод Перечней'!$I$4:$Q$529,ROW('10. Свод Перечней'!$C$4:$C$529)-3,""),ROW()-6)),"")</f>
        <v>Кефир тип 5</v>
      </c>
      <c r="D237" s="20" t="str">
        <f>IFERROR(VLOOKUP(C237,'10. Свод Перечней'!C:H,2,0),"")</f>
        <v>10.51.52.140</v>
      </c>
      <c r="E237" s="20" t="str">
        <f>IFERROR(VLOOKUP(C237,'10. Свод Перечней'!C:H,3,0),"")</f>
        <v>005</v>
      </c>
      <c r="F237" s="20" t="str">
        <f>IFERROR(VLOOKUP(C237,'10. Свод Перечней'!C:H,4,0),"")</f>
        <v>Л; ДМ3</v>
      </c>
      <c r="G237" s="9" t="str">
        <f>IFERROR(VLOOKUP(C237,'10.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37" s="20" t="str">
        <f>IF(LEN(IFERROR(VLOOKUP(C237,'10. Свод Перечней'!C:H,6,0),""))&gt;1,IFERROR(VLOOKUP(C237,'10. Свод Перечней'!C:H,6,0),""),"")</f>
        <v>10.51.52.140-00000002, 10.51.52.140-00000003, 10.51.52.140-00000005</v>
      </c>
    </row>
    <row r="238" spans="1:8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Кефир для детского питания 3,2 % жирности</v>
      </c>
      <c r="C238" s="20" t="str">
        <f t="array" ref="C238">IFERROR(INDEX('10. Свод Перечней'!$C$4:$C$529,SMALL(IF("Д"='10. Свод Перечней'!$I$4:$Q$529,ROW('10. Свод Перечней'!$C$4:$C$529)-3,""),ROW()-6)),"")</f>
        <v>Кефир тип 8</v>
      </c>
      <c r="D238" s="20" t="str">
        <f>IFERROR(VLOOKUP(C238,'10. Свод Перечней'!C:H,2,0),"")</f>
        <v>10.51.52.140</v>
      </c>
      <c r="E238" s="20" t="str">
        <f>IFERROR(VLOOKUP(C238,'10. Свод Перечней'!C:H,3,0),"")</f>
        <v>008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38" s="20" t="str">
        <f>IF(LEN(IFERROR(VLOOKUP(C238,'10. Свод Перечней'!C:H,6,0),""))&gt;1,IFERROR(VLOOKUP(C238,'10. Свод Перечней'!C:H,6,0),""),"")</f>
        <v>10.51.52.140-00000008, 10.51.52.140-00000010, 10.51.52.140-00000011</v>
      </c>
    </row>
    <row r="239" spans="1:8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 xml:space="preserve">Кисломолочные продукты, обогащенные бифидобактериями бифидум 2,5% жирности </v>
      </c>
      <c r="C239" s="20" t="str">
        <f t="array" ref="C239">IFERROR(INDEX('10. Свод Перечней'!$C$4:$C$529,SMALL(IF("Д"='10. Свод Перечней'!$I$4:$Q$529,ROW('10. Свод Перечней'!$C$4:$C$529)-3,""),ROW()-6)),"")</f>
        <v>Кисломолочные продукты тип 1</v>
      </c>
      <c r="D239" s="20" t="str">
        <f>IFERROR(VLOOKUP(C239,'10. Свод Перечней'!C:H,2,0),"")</f>
        <v>10.51.52.190</v>
      </c>
      <c r="E239" s="20" t="str">
        <f>IFERROR(VLOOKUP(C239,'10. Свод Перечней'!C:H,3,0),"")</f>
        <v>001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9" s="20" t="str">
        <f>IF(LEN(IFERROR(VLOOKUP(C239,'10. Свод Перечней'!C:H,6,0),""))&gt;1,IFERROR(VLOOKUP(C239,'10. Свод Перечней'!C:H,6,0),""),"")</f>
        <v/>
      </c>
    </row>
    <row r="240" spans="1:8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 xml:space="preserve">Кисломолочные продукты, обогащенные бифидобактериями бифидум 2,5% жирности </v>
      </c>
      <c r="C240" s="20" t="str">
        <f t="array" ref="C240">IFERROR(INDEX('10. Свод Перечней'!$C$4:$C$529,SMALL(IF("Д"='10. Свод Перечней'!$I$4:$Q$529,ROW('10. Свод Перечней'!$C$4:$C$529)-3,""),ROW()-6)),"")</f>
        <v>Кисломолочные продукты тип 3</v>
      </c>
      <c r="D240" s="20" t="str">
        <f>IFERROR(VLOOKUP(C240,'10. Свод Перечней'!C:H,2,0),"")</f>
        <v>10.51.52.190</v>
      </c>
      <c r="E240" s="20" t="str">
        <f>IFERROR(VLOOKUP(C240,'10. Свод Перечней'!C:H,3,0),"")</f>
        <v>004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0" s="20" t="str">
        <f>IF(LEN(IFERROR(VLOOKUP(C240,'10. Свод Перечней'!C:H,6,0),""))&gt;1,IFERROR(VLOOKUP(C240,'10. Свод Перечней'!C:H,6,0),""),"")</f>
        <v/>
      </c>
    </row>
    <row r="241" spans="1:8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 xml:space="preserve">Кисломолочные продукты, обогащенные бифидобактериями бифидум 2,5% жирности </v>
      </c>
      <c r="C241" s="20" t="str">
        <f t="array" ref="C241">IFERROR(INDEX('10. Свод Перечней'!$C$4:$C$529,SMALL(IF("Д"='10. Свод Перечней'!$I$4:$Q$529,ROW('10. Свод Перечней'!$C$4:$C$529)-3,""),ROW()-6)),"")</f>
        <v>Кисломолочные продукты тип 5</v>
      </c>
      <c r="D241" s="20" t="str">
        <f>IFERROR(VLOOKUP(C241,'10. Свод Перечней'!C:H,2,0),"")</f>
        <v>10.51.52.190</v>
      </c>
      <c r="E241" s="20" t="str">
        <f>IFERROR(VLOOKUP(C241,'10. Свод Перечней'!C:H,3,0),"")</f>
        <v>008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1" s="20" t="str">
        <f>IF(LEN(IFERROR(VLOOKUP(C241,'10. Свод Перечней'!C:H,6,0),""))&gt;1,IFERROR(VLOOKUP(C241,'10. Свод Перечней'!C:H,6,0),""),"")</f>
        <v/>
      </c>
    </row>
    <row r="242" spans="1:8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>Кисломолочные продукты, обогащенные бифидобактериями бифидум для детского питания, 2,5-3,2 % жирности*</v>
      </c>
      <c r="C242" s="20" t="str">
        <f t="array" ref="C242">IFERROR(INDEX('10. Свод Перечней'!$C$4:$C$529,SMALL(IF("Д"='10. Свод Перечней'!$I$4:$Q$529,ROW('10. Свод Перечней'!$C$4:$C$529)-3,""),ROW()-6)),"")</f>
        <v>Кисломолочные продукты тип 7</v>
      </c>
      <c r="D242" s="20" t="str">
        <f>IFERROR(VLOOKUP(C242,'10. Свод Перечней'!C:H,2,0),"")</f>
        <v>10.51.52.190</v>
      </c>
      <c r="E242" s="20" t="str">
        <f>IFERROR(VLOOKUP(C242,'10. Свод Перечней'!C:H,3,0),"")</f>
        <v>005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2" s="20" t="str">
        <f>IF(LEN(IFERROR(VLOOKUP(C242,'10. Свод Перечней'!C:H,6,0),""))&gt;1,IFERROR(VLOOKUP(C242,'10. Свод Перечней'!C:H,6,0),""),"")</f>
        <v/>
      </c>
    </row>
    <row r="243" spans="1:8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 xml:space="preserve">Сметана 15% жирности </v>
      </c>
      <c r="C243" s="20" t="str">
        <f t="array" ref="C243">IFERROR(INDEX('10. Свод Перечней'!$C$4:$C$529,SMALL(IF("Д"='10. Свод Перечней'!$I$4:$Q$529,ROW('10. Свод Перечней'!$C$4:$C$529)-3,""),ROW()-6)),"")</f>
        <v>Сметана тип 1</v>
      </c>
      <c r="D243" s="20" t="str">
        <f>IFERROR(VLOOKUP(C243,'10. Свод Перечней'!C:H,2,0),"")</f>
        <v>10.51.52.211</v>
      </c>
      <c r="E243" s="20" t="str">
        <f>IFERROR(VLOOKUP(C243,'10. Свод Перечней'!C:H,3,0),"")</f>
        <v>001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3" s="20" t="str">
        <f>IF(LEN(IFERROR(VLOOKUP(C243,'10. Свод Перечней'!C:H,6,0),""))&gt;1,IFERROR(VLOOKUP(C243,'10. Свод Перечней'!C:H,6,0),""),"")</f>
        <v>10.51.52.200-00000002</v>
      </c>
    </row>
    <row r="244" spans="1:8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 xml:space="preserve">Сметана 20% жирности </v>
      </c>
      <c r="C244" s="20" t="str">
        <f t="array" ref="C244">IFERROR(INDEX('10. Свод Перечней'!$C$4:$C$529,SMALL(IF("Д"='10. Свод Перечней'!$I$4:$Q$529,ROW('10. Свод Перечней'!$C$4:$C$529)-3,""),ROW()-6)),"")</f>
        <v>Сметана тип 3</v>
      </c>
      <c r="D244" s="20" t="str">
        <f>IFERROR(VLOOKUP(C244,'10. Свод Перечней'!C:H,2,0),"")</f>
        <v>10.51.52.212</v>
      </c>
      <c r="E244" s="20" t="str">
        <f>IFERROR(VLOOKUP(C244,'10. Свод Перечней'!C:H,3,0),"")</f>
        <v>001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4" s="20" t="str">
        <f>IF(LEN(IFERROR(VLOOKUP(C244,'10. Свод Перечней'!C:H,6,0),""))&gt;1,IFERROR(VLOOKUP(C244,'10. Свод Перечней'!C:H,6,0),""),"")</f>
        <v>10.51.52.200-00000002</v>
      </c>
    </row>
    <row r="245" spans="1:8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Сырки глазированные не более 9 % жирности</v>
      </c>
      <c r="C245" s="20" t="str">
        <f t="array" ref="C245">IFERROR(INDEX('10. Свод Перечней'!$C$4:$C$529,SMALL(IF("Д"='10. Свод Перечней'!$I$4:$Q$529,ROW('10. Свод Перечней'!$C$4:$C$529)-3,""),ROW()-6)),"")</f>
        <v>Сырки творожные тип 1</v>
      </c>
      <c r="D245" s="20" t="str">
        <f>IFERROR(VLOOKUP(C245,'10. Свод Перечней'!C:H,2,0),"")</f>
        <v>10.51.56.152</v>
      </c>
      <c r="E245" s="20" t="str">
        <f>IFERROR(VLOOKUP(C245,'10. Свод Перечней'!C:H,3,0),"")</f>
        <v>085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45" s="20" t="str">
        <f>IF(LEN(IFERROR(VLOOKUP(C245,'10. Свод Перечней'!C:H,6,0),""))&gt;1,IFERROR(VLOOKUP(C245,'10. Свод Перечней'!C:H,6,0),""),"")</f>
        <v>10.51.56.152-00000003</v>
      </c>
    </row>
    <row r="246" spans="1:8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Мороженое в ассортименте</v>
      </c>
      <c r="C246" s="20" t="str">
        <f t="array" ref="C246">IFERROR(INDEX('10. Свод Перечней'!$C$4:$C$529,SMALL(IF("Д"='10. Свод Перечней'!$I$4:$Q$529,ROW('10. Свод Перечней'!$C$4:$C$529)-3,""),ROW()-6)),"")</f>
        <v>Мороженое тип 1</v>
      </c>
      <c r="D246" s="20" t="str">
        <f>IFERROR(VLOOKUP(C246,'10. Свод Перечней'!C:H,2,0),"")</f>
        <v>10.52.10.123</v>
      </c>
      <c r="E246" s="20" t="str">
        <f>IFERROR(VLOOKUP(C246,'10. Свод Перечней'!C:H,3,0),"")</f>
        <v>001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46" s="20" t="str">
        <f>IF(LEN(IFERROR(VLOOKUP(C246,'10. Свод Перечней'!C:H,6,0),""))&gt;1,IFERROR(VLOOKUP(C246,'10. Свод Перечней'!C:H,6,0),""),"")</f>
        <v>10.52.10.000-00000002</v>
      </c>
    </row>
    <row r="247" spans="1:8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Рис шлифованный</v>
      </c>
      <c r="C247" s="20" t="str">
        <f t="array" ref="C247">IFERROR(INDEX('10. Свод Перечней'!$C$4:$C$529,SMALL(IF("Д"='10. Свод Перечней'!$I$4:$Q$529,ROW('10. Свод Перечней'!$C$4:$C$529)-3,""),ROW()-6)),"")</f>
        <v>Рис тип 1</v>
      </c>
      <c r="D247" s="20" t="str">
        <f>IFERROR(VLOOKUP(C247,'10. Свод Перечней'!C:H,2,0),"")</f>
        <v>10.61.12.000</v>
      </c>
      <c r="E247" s="20" t="str">
        <f>IFERROR(VLOOKUP(C247,'10. Свод Перечней'!C:H,3,0),"")</f>
        <v>001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7" s="20" t="str">
        <f>IF(LEN(IFERROR(VLOOKUP(C247,'10. Свод Перечней'!C:H,6,0),""))&gt;1,IFERROR(VLOOKUP(C247,'10. Свод Перечней'!C:H,6,0),""),"")</f>
        <v>10.61.10.000-00000003</v>
      </c>
    </row>
    <row r="248" spans="1:8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 xml:space="preserve">Рис шлифованный дроблённый </v>
      </c>
      <c r="C248" s="20" t="str">
        <f t="array" ref="C248">IFERROR(INDEX('10. Свод Перечней'!$C$4:$C$529,SMALL(IF("Д"='10. Свод Перечней'!$I$4:$Q$529,ROW('10. Свод Перечней'!$C$4:$C$529)-3,""),ROW()-6)),"")</f>
        <v>Рис тип 2</v>
      </c>
      <c r="D248" s="20" t="str">
        <f>IFERROR(VLOOKUP(C248,'10. Свод Перечней'!C:H,2,0),"")</f>
        <v>10.61.12.000</v>
      </c>
      <c r="E248" s="20" t="str">
        <f>IFERROR(VLOOKUP(C248,'10. Свод Перечней'!C:H,3,0),"")</f>
        <v>003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8" s="20" t="str">
        <f>IF(LEN(IFERROR(VLOOKUP(C248,'10. Свод Перечней'!C:H,6,0),""))&gt;1,IFERROR(VLOOKUP(C248,'10. Свод Перечней'!C:H,6,0),""),"")</f>
        <v>10.61.10.000-00000002</v>
      </c>
    </row>
    <row r="249" spans="1:8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 xml:space="preserve">Рис шлифованный дроблённый </v>
      </c>
      <c r="C249" s="20" t="str">
        <f t="array" ref="C249">IFERROR(INDEX('10. Свод Перечней'!$C$4:$C$529,SMALL(IF("Д"='10. Свод Перечней'!$I$4:$Q$529,ROW('10. Свод Перечней'!$C$4:$C$529)-3,""),ROW()-6)),"")</f>
        <v>Рис тип 3</v>
      </c>
      <c r="D249" s="20" t="str">
        <f>IFERROR(VLOOKUP(C249,'10. Свод Перечней'!C:H,2,0),"")</f>
        <v>10.61.12.000</v>
      </c>
      <c r="E249" s="20" t="str">
        <f>IFERROR(VLOOKUP(C249,'10. Свод Перечней'!C:H,3,0),"")</f>
        <v>004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9" s="20" t="str">
        <f>IF(LEN(IFERROR(VLOOKUP(C249,'10. Свод Перечней'!C:H,6,0),""))&gt;1,IFERROR(VLOOKUP(C249,'10. Свод Перечней'!C:H,6,0),""),"")</f>
        <v>10.61.10.000-00000002</v>
      </c>
    </row>
    <row r="250" spans="1:8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Рис шлифованный</v>
      </c>
      <c r="C250" s="20" t="str">
        <f t="array" ref="C250">IFERROR(INDEX('10. Свод Перечней'!$C$4:$C$529,SMALL(IF("Д"='10. Свод Перечней'!$I$4:$Q$529,ROW('10. Свод Перечней'!$C$4:$C$529)-3,""),ROW()-6)),"")</f>
        <v>Рис тип 4</v>
      </c>
      <c r="D250" s="20" t="str">
        <f>IFERROR(VLOOKUP(C250,'10. Свод Перечней'!C:H,2,0),"")</f>
        <v>10.61.12.000</v>
      </c>
      <c r="E250" s="20" t="str">
        <f>IFERROR(VLOOKUP(C250,'10. Свод Перечней'!C:H,3,0),"")</f>
        <v>002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50" s="20" t="str">
        <f>IF(LEN(IFERROR(VLOOKUP(C250,'10. Свод Перечней'!C:H,6,0),""))&gt;1,IFERROR(VLOOKUP(C250,'10. Свод Перечней'!C:H,6,0),""),"")</f>
        <v>10.61.10.000-00000003</v>
      </c>
    </row>
    <row r="251" spans="1:8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 xml:space="preserve">Рис шлифованный </v>
      </c>
      <c r="C251" s="20" t="str">
        <f t="array" ref="C251">IFERROR(INDEX('10. Свод Перечней'!$C$4:$C$529,SMALL(IF("Д"='10. Свод Перечней'!$I$4:$Q$529,ROW('10. Свод Перечней'!$C$4:$C$529)-3,""),ROW()-6)),"")</f>
        <v>Рис тип 5</v>
      </c>
      <c r="D251" s="20" t="str">
        <f>IFERROR(VLOOKUP(C251,'10. Свод Перечней'!C:H,2,0),"")</f>
        <v>10.61.12.000</v>
      </c>
      <c r="E251" s="20" t="str">
        <f>IFERROR(VLOOKUP(C251,'10. Свод Перечней'!C:H,3,0),"")</f>
        <v>005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51" s="20" t="str">
        <f>IF(LEN(IFERROR(VLOOKUP(C251,'10. Свод Перечней'!C:H,6,0),""))&gt;1,IFERROR(VLOOKUP(C251,'10. Свод Перечней'!C:H,6,0),""),"")</f>
        <v/>
      </c>
    </row>
    <row r="252" spans="1:8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Мука пшеничная, хлебопекарная</v>
      </c>
      <c r="C252" s="20" t="str">
        <f t="array" ref="C252">IFERROR(INDEX('10. Свод Перечней'!$C$4:$C$529,SMALL(IF("Д"='10. Свод Перечней'!$I$4:$Q$529,ROW('10. Свод Перечней'!$C$4:$C$529)-3,""),ROW()-6)),"")</f>
        <v>Мука пшеничная тип 1</v>
      </c>
      <c r="D252" s="20" t="str">
        <f>IFERROR(VLOOKUP(C252,'10. Свод Перечней'!C:H,2,0),"")</f>
        <v>10.61.21.113</v>
      </c>
      <c r="E252" s="20" t="str">
        <f>IFERROR(VLOOKUP(C252,'10. Свод Перечней'!C:H,3,0),"")</f>
        <v>001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2" s="20" t="str">
        <f>IF(LEN(IFERROR(VLOOKUP(C252,'10. Свод Перечней'!C:H,6,0),""))&gt;1,IFERROR(VLOOKUP(C252,'10. Свод Перечней'!C:H,6,0),""),"")</f>
        <v>10.61.21.110-00000004</v>
      </c>
    </row>
    <row r="253" spans="1:8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Мука пшеничная, хлебопекарная</v>
      </c>
      <c r="C253" s="20" t="str">
        <f t="array" ref="C253">IFERROR(INDEX('10. Свод Перечней'!$C$4:$C$529,SMALL(IF("Д"='10. Свод Перечней'!$I$4:$Q$529,ROW('10. Свод Перечней'!$C$4:$C$529)-3,""),ROW()-6)),"")</f>
        <v>Мука пшеничная тип 2</v>
      </c>
      <c r="D253" s="20" t="str">
        <f>IFERROR(VLOOKUP(C253,'10. Свод Перечней'!C:H,2,0),"")</f>
        <v>10.61.21.113</v>
      </c>
      <c r="E253" s="20" t="str">
        <f>IFERROR(VLOOKUP(C253,'10. Свод Перечней'!C:H,3,0),"")</f>
        <v>002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3" s="20" t="str">
        <f>IF(LEN(IFERROR(VLOOKUP(C253,'10. Свод Перечней'!C:H,6,0),""))&gt;1,IFERROR(VLOOKUP(C253,'10. Свод Перечней'!C:H,6,0),""),"")</f>
        <v>10.61.21.110-00000004</v>
      </c>
    </row>
    <row r="254" spans="1:8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Манная крупа, марка М</v>
      </c>
      <c r="C254" s="20" t="str">
        <f t="array" ref="C254">IFERROR(INDEX('10. Свод Перечней'!$C$4:$C$529,SMALL(IF("Д"='10. Свод Перечней'!$I$4:$Q$529,ROW('10. Свод Перечней'!$C$4:$C$529)-3,""),ROW()-6)),"")</f>
        <v>Крупа манная тип 1</v>
      </c>
      <c r="D254" s="20" t="str">
        <f>IFERROR(VLOOKUP(C254,'10. Свод Перечней'!C:H,2,0),"")</f>
        <v>10.61.31.111</v>
      </c>
      <c r="E254" s="20" t="str">
        <f>IFERROR(VLOOKUP(C254,'10. Свод Перечней'!C:H,3,0),"")</f>
        <v>001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4" s="20" t="str">
        <f>IF(LEN(IFERROR(VLOOKUP(C254,'10. Свод Перечней'!C:H,6,0),""))&gt;1,IFERROR(VLOOKUP(C254,'10. Свод Перечней'!C:H,6,0),""),"")</f>
        <v>10.61.31.111-00000004</v>
      </c>
    </row>
    <row r="255" spans="1:8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Манная крупа, марка М</v>
      </c>
      <c r="C255" s="20" t="str">
        <f t="array" ref="C255">IFERROR(INDEX('10. Свод Перечней'!$C$4:$C$529,SMALL(IF("Д"='10. Свод Перечней'!$I$4:$Q$529,ROW('10. Свод Перечней'!$C$4:$C$529)-3,""),ROW()-6)),"")</f>
        <v>Крупа манная тип 2</v>
      </c>
      <c r="D255" s="20" t="str">
        <f>IFERROR(VLOOKUP(C255,'10. Свод Перечней'!C:H,2,0),"")</f>
        <v>10.61.31.111</v>
      </c>
      <c r="E255" s="20" t="str">
        <f>IFERROR(VLOOKUP(C255,'10. Свод Перечней'!C:H,3,0),"")</f>
        <v>002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5" s="20" t="str">
        <f>IF(LEN(IFERROR(VLOOKUP(C255,'10. Свод Перечней'!C:H,6,0),""))&gt;1,IFERROR(VLOOKUP(C255,'10. Свод Перечней'!C:H,6,0),""),"")</f>
        <v>10.61.31.111-00000004</v>
      </c>
    </row>
    <row r="256" spans="1:8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Крупа пшеничная: «Артек»</v>
      </c>
      <c r="C256" s="20" t="str">
        <f t="array" ref="C256">IFERROR(INDEX('10. Свод Перечней'!$C$4:$C$529,SMALL(IF("Д"='10. Свод Перечней'!$I$4:$Q$529,ROW('10. Свод Перечней'!$C$4:$C$529)-3,""),ROW()-6)),"")</f>
        <v>Крупа пшеничная тип 1</v>
      </c>
      <c r="D256" s="20" t="str">
        <f>IFERROR(VLOOKUP(C256,'10. Свод Перечней'!C:H,2,0),"")</f>
        <v>10.61.31.119</v>
      </c>
      <c r="E256" s="20" t="str">
        <f>IFERROR(VLOOKUP(C256,'10. Свод Перечней'!C:H,3,0),"")</f>
        <v>001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6" s="20" t="str">
        <f>IF(LEN(IFERROR(VLOOKUP(C256,'10. Свод Перечней'!C:H,6,0),""))&gt;1,IFERROR(VLOOKUP(C256,'10. Свод Перечней'!C:H,6,0),""),"")</f>
        <v>10.61.31.110-00000004</v>
      </c>
    </row>
    <row r="257" spans="1:8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Крупа пшеничная: «Артек»</v>
      </c>
      <c r="C257" s="20" t="str">
        <f t="array" ref="C257">IFERROR(INDEX('10. Свод Перечней'!$C$4:$C$529,SMALL(IF("Д"='10. Свод Перечней'!$I$4:$Q$529,ROW('10. Свод Перечней'!$C$4:$C$529)-3,""),ROW()-6)),"")</f>
        <v>Крупа пшеничная тип 2</v>
      </c>
      <c r="D257" s="20" t="str">
        <f>IFERROR(VLOOKUP(C257,'10. Свод Перечней'!C:H,2,0),"")</f>
        <v>10.61.31.119</v>
      </c>
      <c r="E257" s="20" t="str">
        <f>IFERROR(VLOOKUP(C257,'10. Свод Перечней'!C:H,3,0),"")</f>
        <v>002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7" s="20" t="str">
        <f>IF(LEN(IFERROR(VLOOKUP(C257,'10. Свод Перечней'!C:H,6,0),""))&gt;1,IFERROR(VLOOKUP(C257,'10. Свод Перечней'!C:H,6,0),""),"")</f>
        <v>10.61.31.110-00000004</v>
      </c>
    </row>
    <row r="258" spans="1:8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>Крупа пшеничная: «Полтавская №1»</v>
      </c>
      <c r="C258" s="20" t="str">
        <f t="array" ref="C258">IFERROR(INDEX('10. Свод Перечней'!$C$4:$C$529,SMALL(IF("Д"='10. Свод Перечней'!$I$4:$Q$529,ROW('10. Свод Перечней'!$C$4:$C$529)-3,""),ROW()-6)),"")</f>
        <v>Крупа пшеничная тип 3</v>
      </c>
      <c r="D258" s="20" t="str">
        <f>IFERROR(VLOOKUP(C258,'10. Свод Перечней'!C:H,2,0),"")</f>
        <v>10.61.31.119</v>
      </c>
      <c r="E258" s="20" t="str">
        <f>IFERROR(VLOOKUP(C258,'10. Свод Перечней'!C:H,3,0),"")</f>
        <v>003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20" t="str">
        <f>IF(LEN(IFERROR(VLOOKUP(C258,'10. Свод Перечней'!C:H,6,0),""))&gt;1,IFERROR(VLOOKUP(C258,'10. Свод Перечней'!C:H,6,0),""),"")</f>
        <v>10.61.31.110-00000005</v>
      </c>
    </row>
    <row r="259" spans="1:8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Крупа пшеничная: «Полтавская №1»</v>
      </c>
      <c r="C259" s="20" t="str">
        <f t="array" ref="C259">IFERROR(INDEX('10. Свод Перечней'!$C$4:$C$529,SMALL(IF("Д"='10. Свод Перечней'!$I$4:$Q$529,ROW('10. Свод Перечней'!$C$4:$C$529)-3,""),ROW()-6)),"")</f>
        <v>Крупа пшеничная тип 4</v>
      </c>
      <c r="D259" s="20" t="str">
        <f>IFERROR(VLOOKUP(C259,'10. Свод Перечней'!C:H,2,0),"")</f>
        <v>10.61.31.119</v>
      </c>
      <c r="E259" s="20" t="str">
        <f>IFERROR(VLOOKUP(C259,'10. Свод Перечней'!C:H,3,0),"")</f>
        <v>004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20" t="str">
        <f>IF(LEN(IFERROR(VLOOKUP(C259,'10. Свод Перечней'!C:H,6,0),""))&gt;1,IFERROR(VLOOKUP(C259,'10. Свод Перечней'!C:H,6,0),""),"")</f>
        <v>10.61.31.110-00000005</v>
      </c>
    </row>
    <row r="260" spans="1:8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Крупа гречневая ядрица</v>
      </c>
      <c r="C260" s="20" t="str">
        <f t="array" ref="C260">IFERROR(INDEX('10. Свод Перечней'!$C$4:$C$529,SMALL(IF("Д"='10. Свод Перечней'!$I$4:$Q$529,ROW('10. Свод Перечней'!$C$4:$C$529)-3,""),ROW()-6)),"")</f>
        <v>Крупа гречневая тип 1</v>
      </c>
      <c r="D260" s="20" t="str">
        <f>IFERROR(VLOOKUP(C260,'10. Свод Перечней'!C:H,2,0),"")</f>
        <v>10.61.32.113</v>
      </c>
      <c r="E260" s="20" t="str">
        <f>IFERROR(VLOOKUP(C260,'10. Свод Перечней'!C:H,3,0),"")</f>
        <v>001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20" t="str">
        <f>IF(LEN(IFERROR(VLOOKUP(C260,'10. Свод Перечней'!C:H,6,0),""))&gt;1,IFERROR(VLOOKUP(C260,'10. Свод Перечней'!C:H,6,0),""),"")</f>
        <v>10.61.32.113-00000003</v>
      </c>
    </row>
    <row r="261" spans="1:8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>Крупа гречневая ядрица</v>
      </c>
      <c r="C261" s="20" t="str">
        <f t="array" ref="C261">IFERROR(INDEX('10. Свод Перечней'!$C$4:$C$529,SMALL(IF("Д"='10. Свод Перечней'!$I$4:$Q$529,ROW('10. Свод Перечней'!$C$4:$C$529)-3,""),ROW()-6)),"")</f>
        <v>Крупа гречневая тип 2</v>
      </c>
      <c r="D261" s="20" t="str">
        <f>IFERROR(VLOOKUP(C261,'10. Свод Перечней'!C:H,2,0),"")</f>
        <v>10.61.32.113</v>
      </c>
      <c r="E261" s="20" t="str">
        <f>IFERROR(VLOOKUP(C261,'10. Свод Перечней'!C:H,3,0),"")</f>
        <v>002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20" t="str">
        <f>IF(LEN(IFERROR(VLOOKUP(C261,'10. Свод Перечней'!C:H,6,0),""))&gt;1,IFERROR(VLOOKUP(C261,'10. Свод Перечней'!C:H,6,0),""),"")</f>
        <v>10.61.32.113-00000003</v>
      </c>
    </row>
    <row r="262" spans="1:8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>Пшено шлифованное</v>
      </c>
      <c r="C262" s="20" t="str">
        <f t="array" ref="C262">IFERROR(INDEX('10. Свод Перечней'!$C$4:$C$529,SMALL(IF("Д"='10. Свод Перечней'!$I$4:$Q$529,ROW('10. Свод Перечней'!$C$4:$C$529)-3,""),ROW()-6)),"")</f>
        <v>Пшено тип 1</v>
      </c>
      <c r="D262" s="20" t="str">
        <f>IFERROR(VLOOKUP(C262,'10. Свод Перечней'!C:H,2,0),"")</f>
        <v>10.61.32.114</v>
      </c>
      <c r="E262" s="20" t="str">
        <f>IFERROR(VLOOKUP(C262,'10. Свод Перечней'!C:H,3,0),"")</f>
        <v>001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20" t="str">
        <f>IF(LEN(IFERROR(VLOOKUP(C262,'10. Свод Перечней'!C:H,6,0),""))&gt;1,IFERROR(VLOOKUP(C262,'10. Свод Перечней'!C:H,6,0),""),"")</f>
        <v>10.61.32.114-00000004</v>
      </c>
    </row>
    <row r="263" spans="1:8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Пшено шлифованное</v>
      </c>
      <c r="C263" s="20" t="str">
        <f t="array" ref="C263">IFERROR(INDEX('10. Свод Перечней'!$C$4:$C$529,SMALL(IF("Д"='10. Свод Перечней'!$I$4:$Q$529,ROW('10. Свод Перечней'!$C$4:$C$529)-3,""),ROW()-6)),"")</f>
        <v>Пшено тип 2</v>
      </c>
      <c r="D263" s="20" t="str">
        <f>IFERROR(VLOOKUP(C263,'10. Свод Перечней'!C:H,2,0),"")</f>
        <v>10.61.32.114</v>
      </c>
      <c r="E263" s="20" t="str">
        <f>IFERROR(VLOOKUP(C263,'10. Свод Перечней'!C:H,3,0),"")</f>
        <v>002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20" t="str">
        <f>IF(LEN(IFERROR(VLOOKUP(C263,'10. Свод Перечней'!C:H,6,0),""))&gt;1,IFERROR(VLOOKUP(C263,'10. Свод Перечней'!C:H,6,0),""),"")</f>
        <v>10.61.32.114-00000004</v>
      </c>
    </row>
    <row r="264" spans="1:8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>Пшено шлифованное</v>
      </c>
      <c r="C264" s="20" t="str">
        <f t="array" ref="C264">IFERROR(INDEX('10. Свод Перечней'!$C$4:$C$529,SMALL(IF("Д"='10. Свод Перечней'!$I$4:$Q$529,ROW('10. Свод Перечней'!$C$4:$C$529)-3,""),ROW()-6)),"")</f>
        <v>Пшено тип 3</v>
      </c>
      <c r="D264" s="20" t="str">
        <f>IFERROR(VLOOKUP(C264,'10. Свод Перечней'!C:H,2,0),"")</f>
        <v>10.61.32.114</v>
      </c>
      <c r="E264" s="20" t="str">
        <f>IFERROR(VLOOKUP(C264,'10. Свод Перечней'!C:H,3,0),"")</f>
        <v>003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20" t="str">
        <f>IF(LEN(IFERROR(VLOOKUP(C264,'10. Свод Перечней'!C:H,6,0),""))&gt;1,IFERROR(VLOOKUP(C264,'10. Свод Перечней'!C:H,6,0),""),"")</f>
        <v>10.61.32.114-00000003</v>
      </c>
    </row>
    <row r="265" spans="1:8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Пшено шлифованное</v>
      </c>
      <c r="C265" s="20" t="str">
        <f t="array" ref="C265">IFERROR(INDEX('10. Свод Перечней'!$C$4:$C$529,SMALL(IF("Д"='10. Свод Перечней'!$I$4:$Q$529,ROW('10. Свод Перечней'!$C$4:$C$529)-3,""),ROW()-6)),"")</f>
        <v>Пшено тип 4</v>
      </c>
      <c r="D265" s="20" t="str">
        <f>IFERROR(VLOOKUP(C265,'10. Свод Перечней'!C:H,2,0),"")</f>
        <v>10.61.32.114</v>
      </c>
      <c r="E265" s="20" t="str">
        <f>IFERROR(VLOOKUP(C265,'10. Свод Перечней'!C:H,3,0),"")</f>
        <v>004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20" t="str">
        <f>IF(LEN(IFERROR(VLOOKUP(C265,'10. Свод Перечней'!C:H,6,0),""))&gt;1,IFERROR(VLOOKUP(C265,'10. Свод Перечней'!C:H,6,0),""),"")</f>
        <v>10.61.32.114-00000003</v>
      </c>
    </row>
    <row r="266" spans="1:8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Крупа ячневая № 1</v>
      </c>
      <c r="C266" s="20" t="str">
        <f t="array" ref="C266">IFERROR(INDEX('10. Свод Перечней'!$C$4:$C$529,SMALL(IF("Д"='10. Свод Перечней'!$I$4:$Q$529,ROW('10. Свод Перечней'!$C$4:$C$529)-3,""),ROW()-6)),"")</f>
        <v>Крупа ячневая тип 1</v>
      </c>
      <c r="D266" s="20" t="str">
        <f>IFERROR(VLOOKUP(C266,'10. Свод Перечней'!C:H,2,0),"")</f>
        <v>10.61.32.115</v>
      </c>
      <c r="E266" s="20" t="str">
        <f>IFERROR(VLOOKUP(C266,'10. Свод Перечней'!C:H,3,0),"")</f>
        <v>001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66" s="20" t="str">
        <f>IF(LEN(IFERROR(VLOOKUP(C266,'10. Свод Перечней'!C:H,6,0),""))&gt;1,IFERROR(VLOOKUP(C266,'10. Свод Перечней'!C:H,6,0),""),"")</f>
        <v>10.61.32.115-00000003</v>
      </c>
    </row>
    <row r="267" spans="1:8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Крупа ячневая № 1</v>
      </c>
      <c r="C267" s="20" t="str">
        <f t="array" ref="C267">IFERROR(INDEX('10. Свод Перечней'!$C$4:$C$529,SMALL(IF("Д"='10. Свод Перечней'!$I$4:$Q$529,ROW('10. Свод Перечней'!$C$4:$C$529)-3,""),ROW()-6)),"")</f>
        <v>Крупа ячневая тип 2</v>
      </c>
      <c r="D267" s="20" t="str">
        <f>IFERROR(VLOOKUP(C267,'10. Свод Перечней'!C:H,2,0),"")</f>
        <v>10.61.32.115</v>
      </c>
      <c r="E267" s="20" t="str">
        <f>IFERROR(VLOOKUP(C267,'10. Свод Перечней'!C:H,3,0),"")</f>
        <v>002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67" s="20" t="str">
        <f>IF(LEN(IFERROR(VLOOKUP(C267,'10. Свод Перечней'!C:H,6,0),""))&gt;1,IFERROR(VLOOKUP(C267,'10. Свод Перечней'!C:H,6,0),""),"")</f>
        <v>10.61.32.115-00000003</v>
      </c>
    </row>
    <row r="268" spans="1:8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>Крупа ячменная перловая № 1</v>
      </c>
      <c r="C268" s="20" t="str">
        <f t="array" ref="C268">IFERROR(INDEX('10. Свод Перечней'!$C$4:$C$529,SMALL(IF("Д"='10. Свод Перечней'!$I$4:$Q$529,ROW('10. Свод Перечней'!$C$4:$C$529)-3,""),ROW()-6)),"")</f>
        <v>Крупа перловая тип 1</v>
      </c>
      <c r="D268" s="20" t="str">
        <f>IFERROR(VLOOKUP(C268,'10. Свод Перечней'!C:H,2,0),"")</f>
        <v>10.61.32.116</v>
      </c>
      <c r="E268" s="20" t="str">
        <f>IFERROR(VLOOKUP(C268,'10. Свод Перечней'!C:H,3,0),"")</f>
        <v>001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20" t="str">
        <f>IF(LEN(IFERROR(VLOOKUP(C268,'10. Свод Перечней'!C:H,6,0),""))&gt;1,IFERROR(VLOOKUP(C268,'10. Свод Перечней'!C:H,6,0),""),"")</f>
        <v>10.61.32.116-00000005</v>
      </c>
    </row>
    <row r="269" spans="1:8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>Крупа ячменная перловая № 1</v>
      </c>
      <c r="C269" s="20" t="str">
        <f t="array" ref="C269">IFERROR(INDEX('10. Свод Перечней'!$C$4:$C$529,SMALL(IF("Д"='10. Свод Перечней'!$I$4:$Q$529,ROW('10. Свод Перечней'!$C$4:$C$529)-3,""),ROW()-6)),"")</f>
        <v>Крупа перловая тип 2</v>
      </c>
      <c r="D269" s="20" t="str">
        <f>IFERROR(VLOOKUP(C269,'10. Свод Перечней'!C:H,2,0),"")</f>
        <v>10.61.32.116</v>
      </c>
      <c r="E269" s="20" t="str">
        <f>IFERROR(VLOOKUP(C269,'10. Свод Перечней'!C:H,3,0),"")</f>
        <v>002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20" t="str">
        <f>IF(LEN(IFERROR(VLOOKUP(C269,'10. Свод Перечней'!C:H,6,0),""))&gt;1,IFERROR(VLOOKUP(C269,'10. Свод Перечней'!C:H,6,0),""),"")</f>
        <v>10.61.32.116-00000005</v>
      </c>
    </row>
    <row r="270" spans="1:8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>Крупа кукурузная шлифованная 
№ 1</v>
      </c>
      <c r="C270" s="20" t="str">
        <f t="array" ref="C270">IFERROR(INDEX('10. Свод Перечней'!$C$4:$C$529,SMALL(IF("Д"='10. Свод Перечней'!$I$4:$Q$529,ROW('10. Свод Перечней'!$C$4:$C$529)-3,""),ROW()-6)),"")</f>
        <v>Крупа кукурузная тип 1</v>
      </c>
      <c r="D270" s="20" t="str">
        <f>IFERROR(VLOOKUP(C270,'10. Свод Перечней'!C:H,2,0),"")</f>
        <v>10.61.32.117</v>
      </c>
      <c r="E270" s="20" t="str">
        <f>IFERROR(VLOOKUP(C270,'10. Свод Перечней'!C:H,3,0),"")</f>
        <v>002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20" t="str">
        <f>IF(LEN(IFERROR(VLOOKUP(C270,'10. Свод Перечней'!C:H,6,0),""))&gt;1,IFERROR(VLOOKUP(C270,'10. Свод Перечней'!C:H,6,0),""),"")</f>
        <v>10.61.32.117-00000003</v>
      </c>
    </row>
    <row r="271" spans="1:8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>Крупа кукурузная шлифованная 
№ 1</v>
      </c>
      <c r="C271" s="20" t="str">
        <f t="array" ref="C271">IFERROR(INDEX('10. Свод Перечней'!$C$4:$C$529,SMALL(IF("Д"='10. Свод Перечней'!$I$4:$Q$529,ROW('10. Свод Перечней'!$C$4:$C$529)-3,""),ROW()-6)),"")</f>
        <v>Крупа кукурузная тип 2</v>
      </c>
      <c r="D271" s="20" t="str">
        <f>IFERROR(VLOOKUP(C271,'10. Свод Перечней'!C:H,2,0),"")</f>
        <v>10.61.32.117</v>
      </c>
      <c r="E271" s="20" t="str">
        <f>IFERROR(VLOOKUP(C271,'10. Свод Перечней'!C:H,3,0),"")</f>
        <v>001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20" t="str">
        <f>IF(LEN(IFERROR(VLOOKUP(C271,'10. Свод Перечней'!C:H,6,0),""))&gt;1,IFERROR(VLOOKUP(C271,'10. Свод Перечней'!C:H,6,0),""),"")</f>
        <v>10.61.32.117-00000003</v>
      </c>
    </row>
    <row r="272" spans="1:8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>Крупа кукурузная шлифованная 
№ 4</v>
      </c>
      <c r="C272" s="20" t="str">
        <f t="array" ref="C272">IFERROR(INDEX('10. Свод Перечней'!$C$4:$C$529,SMALL(IF("Д"='10. Свод Перечней'!$I$4:$Q$529,ROW('10. Свод Перечней'!$C$4:$C$529)-3,""),ROW()-6)),"")</f>
        <v>Крупа кукурузная тип 3</v>
      </c>
      <c r="D272" s="20" t="str">
        <f>IFERROR(VLOOKUP(C272,'10. Свод Перечней'!C:H,2,0),"")</f>
        <v>10.61.32.117</v>
      </c>
      <c r="E272" s="20" t="str">
        <f>IFERROR(VLOOKUP(C272,'10. Свод Перечней'!C:H,3,0),"")</f>
        <v>003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20" t="str">
        <f>IF(LEN(IFERROR(VLOOKUP(C272,'10. Свод Перечней'!C:H,6,0),""))&gt;1,IFERROR(VLOOKUP(C272,'10. Свод Перечней'!C:H,6,0),""),"")</f>
        <v>10.61.32.117-00000003</v>
      </c>
    </row>
    <row r="273" spans="1:8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>Крупа кукурузная шлифованная 
№ 4</v>
      </c>
      <c r="C273" s="20" t="str">
        <f t="array" ref="C273">IFERROR(INDEX('10. Свод Перечней'!$C$4:$C$529,SMALL(IF("Д"='10. Свод Перечней'!$I$4:$Q$529,ROW('10. Свод Перечней'!$C$4:$C$529)-3,""),ROW()-6)),"")</f>
        <v>Крупа кукурузная тип 4</v>
      </c>
      <c r="D273" s="20" t="str">
        <f>IFERROR(VLOOKUP(C273,'10. Свод Перечней'!C:H,2,0),"")</f>
        <v>10.61.32.117</v>
      </c>
      <c r="E273" s="20" t="str">
        <f>IFERROR(VLOOKUP(C273,'10. Свод Перечней'!C:H,3,0),"")</f>
        <v>004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20" t="str">
        <f>IF(LEN(IFERROR(VLOOKUP(C273,'10. Свод Перечней'!C:H,6,0),""))&gt;1,IFERROR(VLOOKUP(C273,'10. Свод Перечней'!C:H,6,0),""),"")</f>
        <v>10.61.32.117-00000003</v>
      </c>
    </row>
    <row r="274" spans="1:8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>Крупа кукурузная шлифованная 
№ 5</v>
      </c>
      <c r="C274" s="20" t="str">
        <f t="array" ref="C274">IFERROR(INDEX('10. Свод Перечней'!$C$4:$C$529,SMALL(IF("Д"='10. Свод Перечней'!$I$4:$Q$529,ROW('10. Свод Перечней'!$C$4:$C$529)-3,""),ROW()-6)),"")</f>
        <v>Крупа кукурузная тип 5</v>
      </c>
      <c r="D274" s="20" t="str">
        <f>IFERROR(VLOOKUP(C274,'10. Свод Перечней'!C:H,2,0),"")</f>
        <v>10.61.32.117</v>
      </c>
      <c r="E274" s="20" t="str">
        <f>IFERROR(VLOOKUP(C274,'10. Свод Перечней'!C:H,3,0),"")</f>
        <v>005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20" t="str">
        <f>IF(LEN(IFERROR(VLOOKUP(C274,'10. Свод Перечней'!C:H,6,0),""))&gt;1,IFERROR(VLOOKUP(C274,'10. Свод Перечней'!C:H,6,0),""),"")</f>
        <v>10.61.32.117-00000003</v>
      </c>
    </row>
    <row r="275" spans="1:8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Крупа кукурузная шлифованная 
№ 5</v>
      </c>
      <c r="C275" s="20" t="str">
        <f t="array" ref="C275">IFERROR(INDEX('10. Свод Перечней'!$C$4:$C$529,SMALL(IF("Д"='10. Свод Перечней'!$I$4:$Q$529,ROW('10. Свод Перечней'!$C$4:$C$529)-3,""),ROW()-6)),"")</f>
        <v>Крупа кукурузная тип 6</v>
      </c>
      <c r="D275" s="20" t="str">
        <f>IFERROR(VLOOKUP(C275,'10. Свод Перечней'!C:H,2,0),"")</f>
        <v>10.61.32.117</v>
      </c>
      <c r="E275" s="20" t="str">
        <f>IFERROR(VLOOKUP(C275,'10. Свод Перечней'!C:H,3,0),"")</f>
        <v>006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20" t="str">
        <f>IF(LEN(IFERROR(VLOOKUP(C275,'10. Свод Перечней'!C:H,6,0),""))&gt;1,IFERROR(VLOOKUP(C275,'10. Свод Перечней'!C:H,6,0),""),"")</f>
        <v>10.61.32.117-00000003</v>
      </c>
    </row>
    <row r="276" spans="1:8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>Хлопья овсяные «Геркулес»</v>
      </c>
      <c r="C276" s="20" t="str">
        <f t="array" ref="C276">IFERROR(INDEX('10. Свод Перечней'!$C$4:$C$529,SMALL(IF("Д"='10. Свод Перечней'!$I$4:$Q$529,ROW('10. Свод Перечней'!$C$4:$C$529)-3,""),ROW()-6)),"")</f>
        <v>Хлопья овсяные тип 1</v>
      </c>
      <c r="D276" s="20" t="str">
        <f>IFERROR(VLOOKUP(C276,'10. Свод Перечней'!C:H,2,0),"")</f>
        <v>10.61.33.111</v>
      </c>
      <c r="E276" s="20" t="str">
        <f>IFERROR(VLOOKUP(C276,'10. Свод Перечней'!C:H,3,0),"")</f>
        <v>001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6" s="20" t="str">
        <f>IF(LEN(IFERROR(VLOOKUP(C276,'10. Свод Перечней'!C:H,6,0),""))&gt;1,IFERROR(VLOOKUP(C276,'10. Свод Перечней'!C:H,6,0),""),"")</f>
        <v>10.61.33.111-00000003</v>
      </c>
    </row>
    <row r="277" spans="1:8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>Хлопья овсяные "Экстра" №1</v>
      </c>
      <c r="C277" s="20" t="str">
        <f t="array" ref="C277">IFERROR(INDEX('10. Свод Перечней'!$C$4:$C$529,SMALL(IF("Д"='10. Свод Перечней'!$I$4:$Q$529,ROW('10. Свод Перечней'!$C$4:$C$529)-3,""),ROW()-6)),"")</f>
        <v>Хлопья овсяные тип 2</v>
      </c>
      <c r="D277" s="20" t="str">
        <f>IFERROR(VLOOKUP(C277,'10. Свод Перечней'!C:H,2,0),"")</f>
        <v>10.61.33.111</v>
      </c>
      <c r="E277" s="20" t="str">
        <f>IFERROR(VLOOKUP(C277,'10. Свод Перечней'!C:H,3,0),"")</f>
        <v>003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7" s="20" t="str">
        <f>IF(LEN(IFERROR(VLOOKUP(C277,'10. Свод Перечней'!C:H,6,0),""))&gt;1,IFERROR(VLOOKUP(C277,'10. Свод Перечней'!C:H,6,0),""),"")</f>
        <v>10.61.33.111-00000002</v>
      </c>
    </row>
    <row r="278" spans="1:8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>Хлопья овсяные "Экстра" №1</v>
      </c>
      <c r="C278" s="20" t="str">
        <f t="array" ref="C278">IFERROR(INDEX('10. Свод Перечней'!$C$4:$C$529,SMALL(IF("Д"='10. Свод Перечней'!$I$4:$Q$529,ROW('10. Свод Перечней'!$C$4:$C$529)-3,""),ROW()-6)),"")</f>
        <v>Хлопья овсяные тип 3</v>
      </c>
      <c r="D278" s="20" t="str">
        <f>IFERROR(VLOOKUP(C278,'10. Свод Перечней'!C:H,2,0),"")</f>
        <v>10.61.33.111</v>
      </c>
      <c r="E278" s="20" t="str">
        <f>IFERROR(VLOOKUP(C278,'10. Свод Перечней'!C:H,3,0),"")</f>
        <v>002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20" t="str">
        <f>IF(LEN(IFERROR(VLOOKUP(C278,'10. Свод Перечней'!C:H,6,0),""))&gt;1,IFERROR(VLOOKUP(C278,'10. Свод Перечней'!C:H,6,0),""),"")</f>
        <v>10.61.33.111-00000002</v>
      </c>
    </row>
    <row r="279" spans="1:8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Хлопья овсяные «Геркулес»</v>
      </c>
      <c r="C279" s="20" t="str">
        <f t="array" ref="C279">IFERROR(INDEX('10. Свод Перечней'!$C$4:$C$529,SMALL(IF("Д"='10. Свод Перечней'!$I$4:$Q$529,ROW('10. Свод Перечней'!$C$4:$C$529)-3,""),ROW()-6)),"")</f>
        <v>Хлопья овсяные тип 4</v>
      </c>
      <c r="D279" s="20" t="str">
        <f>IFERROR(VLOOKUP(C279,'10. Свод Перечней'!C:H,2,0),"")</f>
        <v>10.61.33.111</v>
      </c>
      <c r="E279" s="20" t="str">
        <f>IFERROR(VLOOKUP(C279,'10. Свод Перечней'!C:H,3,0),"")</f>
        <v>004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20" t="str">
        <f>IF(LEN(IFERROR(VLOOKUP(C279,'10. Свод Перечней'!C:H,6,0),""))&gt;1,IFERROR(VLOOKUP(C279,'10. Свод Перечней'!C:H,6,0),""),"")</f>
        <v>10.61.33.111-00000003</v>
      </c>
    </row>
    <row r="280" spans="1:8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>Завтраки сухие. Хлопья пшеничные</v>
      </c>
      <c r="C280" s="20" t="str">
        <f t="array" ref="C280">IFERROR(INDEX('10. Свод Перечней'!$C$4:$C$529,SMALL(IF("Д"='10. Свод Перечней'!$I$4:$Q$529,ROW('10. Свод Перечней'!$C$4:$C$529)-3,""),ROW()-6)),"")</f>
        <v>Завтраки сухие тип 2</v>
      </c>
      <c r="D280" s="20" t="str">
        <f>IFERROR(VLOOKUP(C280,'10. Свод Перечней'!C:H,2,0),"")</f>
        <v>10.61.33.113</v>
      </c>
      <c r="E280" s="20" t="str">
        <f>IFERROR(VLOOKUP(C280,'10. Свод Перечней'!C:H,3,0),"")</f>
        <v>001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80" s="20" t="str">
        <f>IF(LEN(IFERROR(VLOOKUP(C280,'10. Свод Перечней'!C:H,6,0),""))&gt;1,IFERROR(VLOOKUP(C280,'10. Свод Перечней'!C:H,6,0),""),"")</f>
        <v/>
      </c>
    </row>
    <row r="281" spans="1:8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>Завтраки сухие. Хлопья кукурузные</v>
      </c>
      <c r="C281" s="20" t="str">
        <f t="array" ref="C281">IFERROR(INDEX('10. Свод Перечней'!$C$4:$C$529,SMALL(IF("Д"='10. Свод Перечней'!$I$4:$Q$529,ROW('10. Свод Перечней'!$C$4:$C$529)-3,""),ROW()-6)),"")</f>
        <v>Завтраки сухие тип 1</v>
      </c>
      <c r="D281" s="20" t="str">
        <f>IFERROR(VLOOKUP(C281,'10. Свод Перечней'!C:H,2,0),"")</f>
        <v>10.61.33.115</v>
      </c>
      <c r="E281" s="20" t="str">
        <f>IFERROR(VLOOKUP(C281,'10. Свод Перечней'!C:H,3,0),"")</f>
        <v>001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81" s="20" t="str">
        <f>IF(LEN(IFERROR(VLOOKUP(C281,'10. Свод Перечней'!C:H,6,0),""))&gt;1,IFERROR(VLOOKUP(C281,'10. Свод Перечней'!C:H,6,0),""),"")</f>
        <v/>
      </c>
    </row>
    <row r="282" spans="1:8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 xml:space="preserve">Крахмал картофельный, </v>
      </c>
      <c r="C282" s="20" t="str">
        <f t="array" ref="C282">IFERROR(INDEX('10. Свод Перечней'!$C$4:$C$529,SMALL(IF("Д"='10. Свод Перечней'!$I$4:$Q$529,ROW('10. Свод Перечней'!$C$4:$C$529)-3,""),ROW()-6)),"")</f>
        <v>Крахмалы, кроме модифицированных тип 1</v>
      </c>
      <c r="D282" s="20" t="str">
        <f>IFERROR(VLOOKUP(C282,'10. Свод Перечней'!C:H,2,0),"")</f>
        <v>10.62.11.111</v>
      </c>
      <c r="E282" s="20" t="str">
        <f>IFERROR(VLOOKUP(C282,'10. Свод Перечней'!C:H,3,0),"")</f>
        <v>001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2" s="20" t="str">
        <f>IF(LEN(IFERROR(VLOOKUP(C282,'10. Свод Перечней'!C:H,6,0),""))&gt;1,IFERROR(VLOOKUP(C282,'10. Свод Перечней'!C:H,6,0),""),"")</f>
        <v>10.62.11.110-00000010</v>
      </c>
    </row>
    <row r="283" spans="1:8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 xml:space="preserve">Крахмал картофельный, </v>
      </c>
      <c r="C283" s="20" t="str">
        <f t="array" ref="C283">IFERROR(INDEX('10. Свод Перечней'!$C$4:$C$529,SMALL(IF("Д"='10. Свод Перечней'!$I$4:$Q$529,ROW('10. Свод Перечней'!$C$4:$C$529)-3,""),ROW()-6)),"")</f>
        <v>Крахмалы, кроме модифицированных тип 2</v>
      </c>
      <c r="D283" s="20" t="str">
        <f>IFERROR(VLOOKUP(C283,'10. Свод Перечней'!C:H,2,0),"")</f>
        <v>10.62.11.111</v>
      </c>
      <c r="E283" s="20" t="str">
        <f>IFERROR(VLOOKUP(C283,'10. Свод Перечней'!C:H,3,0),"")</f>
        <v>002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3" s="20" t="str">
        <f>IF(LEN(IFERROR(VLOOKUP(C283,'10. Свод Перечней'!C:H,6,0),""))&gt;1,IFERROR(VLOOKUP(C283,'10. Свод Перечней'!C:H,6,0),""),"")</f>
        <v>10.62.11.110-00000010</v>
      </c>
    </row>
    <row r="284" spans="1:8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>Сироп шиповника</v>
      </c>
      <c r="C284" s="20" t="str">
        <f t="array" ref="C284">IFERROR(INDEX('10. Свод Перечней'!$C$4:$C$529,SMALL(IF("Д"='10. Свод Перечней'!$I$4:$Q$529,ROW('10. Свод Перечней'!$C$4:$C$529)-3,""),ROW()-6)),"")</f>
        <v>Сироп шиповника тип 1</v>
      </c>
      <c r="D284" s="20" t="str">
        <f>IFERROR(VLOOKUP(C284,'10. Свод Перечней'!C:H,2,0),"")</f>
        <v>10.62.13.190</v>
      </c>
      <c r="E284" s="20" t="str">
        <f>IFERROR(VLOOKUP(C284,'10. Свод Перечней'!C:H,3,0),"")</f>
        <v>001</v>
      </c>
      <c r="F284" s="20" t="str">
        <f>IFERROR(VLOOKUP(C284,'10. Свод Перечней'!C:H,4,0),"")</f>
        <v>Л; ДМ3</v>
      </c>
      <c r="G284" s="9" t="str">
        <f>IFERROR(VLOOKUP(C284,'10.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20" t="str">
        <f>IF(LEN(IFERROR(VLOOKUP(C284,'10. Свод Перечней'!C:H,6,0),""))&gt;1,IFERROR(VLOOKUP(C284,'10. Свод Перечней'!C:H,6,0),""),"")</f>
        <v/>
      </c>
    </row>
    <row r="285" spans="1:8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Масло кукурузное рафинированное дезодорированное</v>
      </c>
      <c r="C285" s="20" t="str">
        <f t="array" ref="C285">IFERROR(INDEX('10. Свод Перечней'!$C$4:$C$529,SMALL(IF("Д"='10. Свод Перечней'!$I$4:$Q$529,ROW('10. Свод Перечней'!$C$4:$C$529)-3,""),ROW()-6)),"")</f>
        <v>Масло кукурузное тип 1</v>
      </c>
      <c r="D285" s="20" t="str">
        <f>IFERROR(VLOOKUP(C285,'10. Свод Перечней'!C:H,2,0),"")</f>
        <v>10.62.14.120</v>
      </c>
      <c r="E285" s="20" t="str">
        <f>IFERROR(VLOOKUP(C285,'10. Свод Перечней'!C:H,3,0),"")</f>
        <v>001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5" s="20" t="str">
        <f>IF(LEN(IFERROR(VLOOKUP(C285,'10. Свод Перечней'!C:H,6,0),""))&gt;1,IFERROR(VLOOKUP(C285,'10. Свод Перечней'!C:H,6,0),""),"")</f>
        <v/>
      </c>
    </row>
    <row r="286" spans="1:8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 xml:space="preserve">Хлеб ржаной </v>
      </c>
      <c r="C286" s="20" t="str">
        <f t="array" ref="C286">IFERROR(INDEX('10. Свод Перечней'!$C$4:$C$529,SMALL(IF("Д"='10. Свод Перечней'!$I$4:$Q$529,ROW('10. Свод Перечней'!$C$4:$C$529)-3,""),ROW()-6)),"")</f>
        <v>Хлеб недлительного хранения тип 1</v>
      </c>
      <c r="D286" s="20" t="str">
        <f>IFERROR(VLOOKUP(C286,'10. Свод Перечней'!C:H,2,0),"")</f>
        <v>10.71.11.112</v>
      </c>
      <c r="E286" s="20" t="str">
        <f>IFERROR(VLOOKUP(C286,'10. Свод Перечней'!C:H,3,0),"")</f>
        <v>002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6" s="20" t="str">
        <f>IF(LEN(IFERROR(VLOOKUP(C286,'10. Свод Перечней'!C:H,6,0),""))&gt;1,IFERROR(VLOOKUP(C286,'10. Свод Перечней'!C:H,6,0),""),"")</f>
        <v>10.71.11.110-00000003</v>
      </c>
    </row>
    <row r="287" spans="1:8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 xml:space="preserve">Хлеб ржаной </v>
      </c>
      <c r="C287" s="20" t="str">
        <f t="array" ref="C287">IFERROR(INDEX('10. Свод Перечней'!$C$4:$C$529,SMALL(IF("Д"='10. Свод Перечней'!$I$4:$Q$529,ROW('10. Свод Перечней'!$C$4:$C$529)-3,""),ROW()-6)),"")</f>
        <v>Хлеб недлительного хранения тип 2</v>
      </c>
      <c r="D287" s="20" t="str">
        <f>IFERROR(VLOOKUP(C287,'10. Свод Перечней'!C:H,2,0),"")</f>
        <v>10.71.11.112</v>
      </c>
      <c r="E287" s="20" t="str">
        <f>IFERROR(VLOOKUP(C287,'10. Свод Перечней'!C:H,3,0),"")</f>
        <v>004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7" s="20" t="str">
        <f>IF(LEN(IFERROR(VLOOKUP(C287,'10. Свод Перечней'!C:H,6,0),""))&gt;1,IFERROR(VLOOKUP(C287,'10. Свод Перечней'!C:H,6,0),""),"")</f>
        <v>10.71.11.110-00000003</v>
      </c>
    </row>
    <row r="288" spans="1:8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 xml:space="preserve">Хлеб ржано-пшеничный обогащенный микронутриентами </v>
      </c>
      <c r="C288" s="20" t="str">
        <f t="array" ref="C288">IFERROR(INDEX('10. Свод Перечней'!$C$4:$C$529,SMALL(IF("Д"='10. Свод Перечней'!$I$4:$Q$529,ROW('10. Свод Перечней'!$C$4:$C$529)-3,""),ROW()-6)),"")</f>
        <v>Хлеб недлительного хранения тип 3</v>
      </c>
      <c r="D288" s="20" t="str">
        <f>IFERROR(VLOOKUP(C288,'10. Свод Перечней'!C:H,2,0),"")</f>
        <v>10.71.11.112</v>
      </c>
      <c r="E288" s="20" t="str">
        <f>IFERROR(VLOOKUP(C288,'10. Свод Перечней'!C:H,3,0),"")</f>
        <v>001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8" s="20" t="str">
        <f>IF(LEN(IFERROR(VLOOKUP(C288,'10. Свод Перечней'!C:H,6,0),""))&gt;1,IFERROR(VLOOKUP(C288,'10. Свод Перечней'!C:H,6,0),""),"")</f>
        <v>10.71.11.110-00000002</v>
      </c>
    </row>
    <row r="289" spans="1:8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 xml:space="preserve">Хлеб ржано-пшеничный </v>
      </c>
      <c r="C289" s="20" t="str">
        <f t="array" ref="C289">IFERROR(INDEX('10. Свод Перечней'!$C$4:$C$529,SMALL(IF("Д"='10. Свод Перечней'!$I$4:$Q$529,ROW('10. Свод Перечней'!$C$4:$C$529)-3,""),ROW()-6)),"")</f>
        <v>Хлеб недлительного хранения тип 4</v>
      </c>
      <c r="D289" s="20" t="str">
        <f>IFERROR(VLOOKUP(C289,'10. Свод Перечней'!C:H,2,0),"")</f>
        <v>10.71.11.112</v>
      </c>
      <c r="E289" s="20" t="str">
        <f>IFERROR(VLOOKUP(C289,'10. Свод Перечней'!C:H,3,0),"")</f>
        <v>003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9" s="20" t="str">
        <f>IF(LEN(IFERROR(VLOOKUP(C289,'10. Свод Перечней'!C:H,6,0),""))&gt;1,IFERROR(VLOOKUP(C289,'10. Свод Перечней'!C:H,6,0),""),"")</f>
        <v>10.71.11.110-00000002</v>
      </c>
    </row>
    <row r="290" spans="1:8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 xml:space="preserve">Батон нарезной из муки высшего сорта </v>
      </c>
      <c r="C290" s="20" t="str">
        <f t="array" ref="C290">IFERROR(INDEX('10. Свод Перечней'!$C$4:$C$529,SMALL(IF("Д"='10. Свод Перечней'!$I$4:$Q$529,ROW('10. Свод Перечней'!$C$4:$C$529)-3,""),ROW()-6)),"")</f>
        <v>Батон нарезной тип 2</v>
      </c>
      <c r="D290" s="20" t="str">
        <f>IFERROR(VLOOKUP(C290,'10. Свод Перечней'!C:H,2,0),"")</f>
        <v>10.71.11.121</v>
      </c>
      <c r="E290" s="20" t="str">
        <f>IFERROR(VLOOKUP(C290,'10. Свод Перечней'!C:H,3,0),"")</f>
        <v>001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0" s="20" t="str">
        <f>IF(LEN(IFERROR(VLOOKUP(C290,'10. Свод Перечней'!C:H,6,0),""))&gt;1,IFERROR(VLOOKUP(C290,'10. Свод Перечней'!C:H,6,0),""),"")</f>
        <v/>
      </c>
    </row>
    <row r="291" spans="1:8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 xml:space="preserve">Батон нарезной из муки высшего сорта с микронутриентами, витаминами </v>
      </c>
      <c r="C291" s="20" t="str">
        <f t="array" ref="C291">IFERROR(INDEX('10. Свод Перечней'!$C$4:$C$529,SMALL(IF("Д"='10. Свод Перечней'!$I$4:$Q$529,ROW('10. Свод Перечней'!$C$4:$C$529)-3,""),ROW()-6)),"")</f>
        <v>Батон нарезной тип 1</v>
      </c>
      <c r="D291" s="20" t="str">
        <f>IFERROR(VLOOKUP(C291,'10. Свод Перечней'!C:H,2,0),"")</f>
        <v>10.71.11.179</v>
      </c>
      <c r="E291" s="20" t="str">
        <f>IFERROR(VLOOKUP(C291,'10. Свод Перечней'!C:H,3,0),"")</f>
        <v>001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1" s="20" t="str">
        <f>IF(LEN(IFERROR(VLOOKUP(C291,'10. Свод Перечней'!C:H,6,0),""))&gt;1,IFERROR(VLOOKUP(C291,'10. Свод Перечней'!C:H,6,0),""),"")</f>
        <v/>
      </c>
    </row>
    <row r="292" spans="1:8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>Кондитерские изделия, обогащенные витаминно-минеральными комплексами</v>
      </c>
      <c r="C292" s="20" t="str">
        <f t="array" ref="C292">IFERROR(INDEX('10. Свод Перечней'!$C$4:$C$529,SMALL(IF("Д"='10. Свод Перечней'!$I$4:$Q$529,ROW('10. Свод Перечней'!$C$4:$C$529)-3,""),ROW()-6)),"")</f>
        <v>Кондитерские изделия тип 1</v>
      </c>
      <c r="D292" s="20" t="str">
        <f>IFERROR(VLOOKUP(C292,'10. Свод Перечней'!C:H,2,0),"")</f>
        <v>10.71.11.179</v>
      </c>
      <c r="E292" s="20" t="str">
        <f>IFERROR(VLOOKUP(C292,'10. Свод Перечней'!C:H,3,0),"")</f>
        <v>004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2" s="20" t="str">
        <f>IF(LEN(IFERROR(VLOOKUP(C292,'10. Свод Перечней'!C:H,6,0),""))&gt;1,IFERROR(VLOOKUP(C292,'10. Свод Перечней'!C:H,6,0),""),"")</f>
        <v/>
      </c>
    </row>
    <row r="293" spans="1:8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Кондитерские изделия, обогащенные витаминно-минеральными комплексами</v>
      </c>
      <c r="C293" s="20" t="str">
        <f t="array" ref="C293">IFERROR(INDEX('10. Свод Перечней'!$C$4:$C$529,SMALL(IF("Д"='10. Свод Перечней'!$I$4:$Q$529,ROW('10. Свод Перечней'!$C$4:$C$529)-3,""),ROW()-6)),"")</f>
        <v>Кондитерские изделия тип 2</v>
      </c>
      <c r="D293" s="20" t="str">
        <f>IFERROR(VLOOKUP(C293,'10. Свод Перечней'!C:H,2,0),"")</f>
        <v>10.71.11.179</v>
      </c>
      <c r="E293" s="20" t="str">
        <f>IFERROR(VLOOKUP(C293,'10. Свод Перечней'!C:H,3,0),"")</f>
        <v>003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3" s="20" t="str">
        <f>IF(LEN(IFERROR(VLOOKUP(C293,'10. Свод Перечней'!C:H,6,0),""))&gt;1,IFERROR(VLOOKUP(C293,'10. Свод Перечней'!C:H,6,0),""),"")</f>
        <v/>
      </c>
    </row>
    <row r="294" spans="1:8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Кондитерские изделия</v>
      </c>
      <c r="C294" s="20" t="str">
        <f t="array" ref="C294">IFERROR(INDEX('10. Свод Перечней'!$C$4:$C$529,SMALL(IF("Д"='10. Свод Перечней'!$I$4:$Q$529,ROW('10. Свод Перечней'!$C$4:$C$529)-3,""),ROW()-6)),"")</f>
        <v>Кондитерские изделия тип 3</v>
      </c>
      <c r="D294" s="20" t="str">
        <f>IFERROR(VLOOKUP(C294,'10. Свод Перечней'!C:H,2,0),"")</f>
        <v>10.71.11.179</v>
      </c>
      <c r="E294" s="20" t="str">
        <f>IFERROR(VLOOKUP(C294,'10. Свод Перечней'!C:H,3,0),"")</f>
        <v>005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20" t="str">
        <f>IF(LEN(IFERROR(VLOOKUP(C294,'10. Свод Перечней'!C:H,6,0),""))&gt;1,IFERROR(VLOOKUP(C294,'10. Свод Перечней'!C:H,6,0),""),"")</f>
        <v/>
      </c>
    </row>
    <row r="295" spans="1:8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>Кондитерские изделия</v>
      </c>
      <c r="C295" s="20" t="str">
        <f t="array" ref="C295">IFERROR(INDEX('10. Свод Перечней'!$C$4:$C$529,SMALL(IF("Д"='10. Свод Перечней'!$I$4:$Q$529,ROW('10. Свод Перечней'!$C$4:$C$529)-3,""),ROW()-6)),"")</f>
        <v>Кондитерские изделия тип 4</v>
      </c>
      <c r="D295" s="20" t="str">
        <f>IFERROR(VLOOKUP(C295,'10. Свод Перечней'!C:H,2,0),"")</f>
        <v>10.71.11.179</v>
      </c>
      <c r="E295" s="20" t="str">
        <f>IFERROR(VLOOKUP(C295,'10. Свод Перечней'!C:H,3,0),"")</f>
        <v>006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20" t="str">
        <f>IF(LEN(IFERROR(VLOOKUP(C295,'10. Свод Перечней'!C:H,6,0),""))&gt;1,IFERROR(VLOOKUP(C295,'10. Свод Перечней'!C:H,6,0),""),"")</f>
        <v/>
      </c>
    </row>
    <row r="296" spans="1:8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>Изделия хлебобулочные бараночные (баранки, сушки, бублики)</v>
      </c>
      <c r="C296" s="20" t="str">
        <f t="array" ref="C296">IFERROR(INDEX('10. Свод Перечней'!$C$4:$C$529,SMALL(IF("Д"='10. Свод Перечней'!$I$4:$Q$529,ROW('10. Свод Перечней'!$C$4:$C$529)-3,""),ROW()-6)),"")</f>
        <v>Изделия бараночные тип 1</v>
      </c>
      <c r="D296" s="20" t="str">
        <f>IFERROR(VLOOKUP(C296,'10. Свод Перечней'!C:H,2,0),"")</f>
        <v>10.72.11.110</v>
      </c>
      <c r="E296" s="20" t="str">
        <f>IFERROR(VLOOKUP(C296,'10. Свод Перечней'!C:H,3,0),"")</f>
        <v>001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6" s="20" t="str">
        <f>IF(LEN(IFERROR(VLOOKUP(C296,'10. Свод Перечней'!C:H,6,0),""))&gt;1,IFERROR(VLOOKUP(C296,'10. Свод Перечней'!C:H,6,0),""),"")</f>
        <v>10.72.11.110-00000001, 10.72.11.110-00000002, 10.72.11.110-00000003</v>
      </c>
    </row>
    <row r="297" spans="1:8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Изделия хлебобулочные бараночные (баранки, сушки, бублики)</v>
      </c>
      <c r="C297" s="20" t="str">
        <f t="array" ref="C297">IFERROR(INDEX('10. Свод Перечней'!$C$4:$C$529,SMALL(IF("Д"='10. Свод Перечней'!$I$4:$Q$529,ROW('10. Свод Перечней'!$C$4:$C$529)-3,""),ROW()-6)),"")</f>
        <v>Изделия бараночные тип 2</v>
      </c>
      <c r="D297" s="20" t="str">
        <f>IFERROR(VLOOKUP(C297,'10. Свод Перечней'!C:H,2,0),"")</f>
        <v>10.72.11.110</v>
      </c>
      <c r="E297" s="20" t="str">
        <f>IFERROR(VLOOKUP(C297,'10. Свод Перечней'!C:H,3,0),"")</f>
        <v>002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7" s="20" t="str">
        <f>IF(LEN(IFERROR(VLOOKUP(C297,'10. Свод Перечней'!C:H,6,0),""))&gt;1,IFERROR(VLOOKUP(C297,'10. Свод Перечней'!C:H,6,0),""),"")</f>
        <v>10.72.11.110-00000001, 10.72.11.110-00000002, 10.72.11.110-00000003</v>
      </c>
    </row>
    <row r="298" spans="1:8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Изделия хлебобулочные бараночные (баранки, сушки, бублики) в ассортименте</v>
      </c>
      <c r="C298" s="20" t="str">
        <f t="array" ref="C298">IFERROR(INDEX('10. Свод Перечней'!$C$4:$C$529,SMALL(IF("Д"='10. Свод Перечней'!$I$4:$Q$529,ROW('10. Свод Перечней'!$C$4:$C$529)-3,""),ROW()-6)),"")</f>
        <v>Изделия бараночные тип 3</v>
      </c>
      <c r="D298" s="20" t="str">
        <f>IFERROR(VLOOKUP(C298,'10. Свод Перечней'!C:H,2,0),"")</f>
        <v>10.72.11.110</v>
      </c>
      <c r="E298" s="20" t="str">
        <f>IFERROR(VLOOKUP(C298,'10. Свод Перечней'!C:H,3,0),"")</f>
        <v>003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8" s="20" t="str">
        <f>IF(LEN(IFERROR(VLOOKUP(C298,'10. Свод Перечней'!C:H,6,0),""))&gt;1,IFERROR(VLOOKUP(C298,'10. Свод Перечней'!C:H,6,0),""),"")</f>
        <v>10.72.11.110-00000001, 10.72.11.110-00000002, 10.72.11.110-00000003</v>
      </c>
    </row>
    <row r="299" spans="1:8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Изделия хлебобулочные бараночные (баранки, сушки, бублики) в ассортименте</v>
      </c>
      <c r="C299" s="20" t="str">
        <f t="array" ref="C299">IFERROR(INDEX('10. Свод Перечней'!$C$4:$C$529,SMALL(IF("Д"='10. Свод Перечней'!$I$4:$Q$529,ROW('10. Свод Перечней'!$C$4:$C$529)-3,""),ROW()-6)),"")</f>
        <v>Изделия бараночные тип 4</v>
      </c>
      <c r="D299" s="20" t="str">
        <f>IFERROR(VLOOKUP(C299,'10. Свод Перечней'!C:H,2,0),"")</f>
        <v>10.72.11.110</v>
      </c>
      <c r="E299" s="20" t="str">
        <f>IFERROR(VLOOKUP(C299,'10. Свод Перечней'!C:H,3,0),"")</f>
        <v>004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9" s="20" t="str">
        <f>IF(LEN(IFERROR(VLOOKUP(C299,'10. Свод Перечней'!C:H,6,0),""))&gt;1,IFERROR(VLOOKUP(C299,'10. Свод Перечней'!C:H,6,0),""),"")</f>
        <v>10.72.11.110-00000001, 10.72.11.110-00000002, 10.72.11.110-00000003</v>
      </c>
    </row>
    <row r="300" spans="1:8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Сухари сдобные пшеничные в ассортименте, из муки пшеничной хлебопекарной высшего сорта</v>
      </c>
      <c r="C300" s="20" t="str">
        <f t="array" ref="C300">IFERROR(INDEX('10. Свод Перечней'!$C$4:$C$529,SMALL(IF("Д"='10. Свод Перечней'!$I$4:$Q$529,ROW('10. Свод Перечней'!$C$4:$C$529)-3,""),ROW()-6)),"")</f>
        <v>Изделия сухарные тип 1</v>
      </c>
      <c r="D300" s="20" t="str">
        <f>IFERROR(VLOOKUP(C300,'10. Свод Перечней'!C:H,2,0),"")</f>
        <v>10.72.11.120</v>
      </c>
      <c r="E300" s="20" t="str">
        <f>IFERROR(VLOOKUP(C300,'10. Свод Перечней'!C:H,3,0),"")</f>
        <v>003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00" s="20" t="str">
        <f>IF(LEN(IFERROR(VLOOKUP(C300,'10. Свод Перечней'!C:H,6,0),""))&gt;1,IFERROR(VLOOKUP(C300,'10. Свод Перечней'!C:H,6,0),""),"")</f>
        <v>10.72.11.120-00000001</v>
      </c>
    </row>
    <row r="301" spans="1:8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Сухари сдобные пшеничные в ассортименте, из муки пшеничной хлебопекарной высшего сорта</v>
      </c>
      <c r="C301" s="20" t="str">
        <f t="array" ref="C301">IFERROR(INDEX('10. Свод Перечней'!$C$4:$C$529,SMALL(IF("Д"='10. Свод Перечней'!$I$4:$Q$529,ROW('10. Свод Перечней'!$C$4:$C$529)-3,""),ROW()-6)),"")</f>
        <v>Изделия сухарные тип 2</v>
      </c>
      <c r="D301" s="20" t="str">
        <f>IFERROR(VLOOKUP(C301,'10. Свод Перечней'!C:H,2,0),"")</f>
        <v>10.72.11.120</v>
      </c>
      <c r="E301" s="20" t="str">
        <f>IFERROR(VLOOKUP(C301,'10. Свод Перечней'!C:H,3,0),"")</f>
        <v>002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01" s="20" t="str">
        <f>IF(LEN(IFERROR(VLOOKUP(C301,'10. Свод Перечней'!C:H,6,0),""))&gt;1,IFERROR(VLOOKUP(C301,'10. Свод Перечней'!C:H,6,0),""),"")</f>
        <v>10.72.11.120-00000001</v>
      </c>
    </row>
    <row r="302" spans="1:8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Сухари панировочные</v>
      </c>
      <c r="C302" s="20" t="str">
        <f t="array" ref="C302">IFERROR(INDEX('10. Свод Перечней'!$C$4:$C$529,SMALL(IF("Д"='10. Свод Перечней'!$I$4:$Q$529,ROW('10. Свод Перечней'!$C$4:$C$529)-3,""),ROW()-6)),"")</f>
        <v>Сухари панировочные тип 1</v>
      </c>
      <c r="D302" s="20" t="str">
        <f>IFERROR(VLOOKUP(C302,'10. Свод Перечней'!C:H,2,0),"")</f>
        <v>10.72.11.120</v>
      </c>
      <c r="E302" s="20" t="str">
        <f>IFERROR(VLOOKUP(C302,'10. Свод Перечней'!C:H,3,0),"")</f>
        <v>001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02" s="20" t="str">
        <f>IF(LEN(IFERROR(VLOOKUP(C302,'10. Свод Перечней'!C:H,6,0),""))&gt;1,IFERROR(VLOOKUP(C302,'10. Свод Перечней'!C:H,6,0),""),"")</f>
        <v>10.72.11.120-00000008, 10.72.11.120-00000007, 10.72.11.120-00000006, 10.72.11.120-00000005</v>
      </c>
    </row>
    <row r="303" spans="1:8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Палочки хлебные</v>
      </c>
      <c r="C303" s="20" t="str">
        <f t="array" ref="C303">IFERROR(INDEX('10. Свод Перечней'!$C$4:$C$529,SMALL(IF("Д"='10. Свод Перечней'!$I$4:$Q$529,ROW('10. Свод Перечней'!$C$4:$C$529)-3,""),ROW()-6)),"")</f>
        <v>Палочки хлебные тип 1</v>
      </c>
      <c r="D303" s="20" t="str">
        <f>IFERROR(VLOOKUP(C303,'10. Свод Перечней'!C:H,2,0),"")</f>
        <v>10.72.11.150</v>
      </c>
      <c r="E303" s="20" t="str">
        <f>IFERROR(VLOOKUP(C303,'10. Свод Перечней'!C:H,3,0),"")</f>
        <v>001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303" s="20" t="str">
        <f>IF(LEN(IFERROR(VLOOKUP(C303,'10. Свод Перечней'!C:H,6,0),""))&gt;1,IFERROR(VLOOKUP(C303,'10. Свод Перечней'!C:H,6,0),""),"")</f>
        <v>10.72.11.150-00000001</v>
      </c>
    </row>
    <row r="304" spans="1:8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Пряники заварные глазированные без начинки в ассортименте</v>
      </c>
      <c r="C304" s="20" t="str">
        <f t="array" ref="C304">IFERROR(INDEX('10. Свод Перечней'!$C$4:$C$529,SMALL(IF("Д"='10. Свод Перечней'!$I$4:$Q$529,ROW('10. Свод Перечней'!$C$4:$C$529)-3,""),ROW()-6)),"")</f>
        <v>Пряники тип 1</v>
      </c>
      <c r="D304" s="20" t="str">
        <f>IFERROR(VLOOKUP(C304,'10. Свод Перечней'!C:H,2,0),"")</f>
        <v>10.72.12.112</v>
      </c>
      <c r="E304" s="20" t="str">
        <f>IFERROR(VLOOKUP(C304,'10. Свод Перечней'!C:H,3,0),"")</f>
        <v>001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4" s="20" t="str">
        <f>IF(LEN(IFERROR(VLOOKUP(C304,'10. Свод Перечней'!C:H,6,0),""))&gt;1,IFERROR(VLOOKUP(C304,'10. Свод Перечней'!C:H,6,0),""),"")</f>
        <v>10.72.12.112-00000001</v>
      </c>
    </row>
    <row r="305" spans="1:8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Пряники заварные глазированные без начинки в ассортименте</v>
      </c>
      <c r="C305" s="20" t="str">
        <f t="array" ref="C305">IFERROR(INDEX('10. Свод Перечней'!$C$4:$C$529,SMALL(IF("Д"='10. Свод Перечней'!$I$4:$Q$529,ROW('10. Свод Перечней'!$C$4:$C$529)-3,""),ROW()-6)),"")</f>
        <v>Пряники тип 2</v>
      </c>
      <c r="D305" s="20" t="str">
        <f>IFERROR(VLOOKUP(C305,'10. Свод Перечней'!C:H,2,0),"")</f>
        <v>10.72.12.112</v>
      </c>
      <c r="E305" s="20" t="str">
        <f>IFERROR(VLOOKUP(C305,'10. Свод Перечней'!C:H,3,0),"")</f>
        <v>002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5" s="20" t="str">
        <f>IF(LEN(IFERROR(VLOOKUP(C305,'10. Свод Перечней'!C:H,6,0),""))&gt;1,IFERROR(VLOOKUP(C305,'10. Свод Перечней'!C:H,6,0),""),"")</f>
        <v>10.72.12.112-00000001</v>
      </c>
    </row>
    <row r="306" spans="1:8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Пряники заварные глазированные с начинкой в ассортименте</v>
      </c>
      <c r="C306" s="20" t="str">
        <f t="array" ref="C306">IFERROR(INDEX('10. Свод Перечней'!$C$4:$C$529,SMALL(IF("Д"='10. Свод Перечней'!$I$4:$Q$529,ROW('10. Свод Перечней'!$C$4:$C$529)-3,""),ROW()-6)),"")</f>
        <v>Пряники тип 3</v>
      </c>
      <c r="D306" s="20" t="str">
        <f>IFERROR(VLOOKUP(C306,'10. Свод Перечней'!C:H,2,0),"")</f>
        <v>10.72.12.112</v>
      </c>
      <c r="E306" s="20" t="str">
        <f>IFERROR(VLOOKUP(C306,'10. Свод Перечней'!C:H,3,0),"")</f>
        <v>003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6" s="20" t="str">
        <f>IF(LEN(IFERROR(VLOOKUP(C306,'10. Свод Перечней'!C:H,6,0),""))&gt;1,IFERROR(VLOOKUP(C306,'10. Свод Перечней'!C:H,6,0),""),"")</f>
        <v>10.72.12.112-00000001</v>
      </c>
    </row>
    <row r="307" spans="1:8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>Пряники заварные глазированные с начинкой в ассортименте</v>
      </c>
      <c r="C307" s="20" t="str">
        <f t="array" ref="C307">IFERROR(INDEX('10. Свод Перечней'!$C$4:$C$529,SMALL(IF("Д"='10. Свод Перечней'!$I$4:$Q$529,ROW('10. Свод Перечней'!$C$4:$C$529)-3,""),ROW()-6)),"")</f>
        <v>Пряники тип 4</v>
      </c>
      <c r="D307" s="20" t="str">
        <f>IFERROR(VLOOKUP(C307,'10. Свод Перечней'!C:H,2,0),"")</f>
        <v>10.72.12.112</v>
      </c>
      <c r="E307" s="20" t="str">
        <f>IFERROR(VLOOKUP(C307,'10. Свод Перечней'!C:H,3,0),"")</f>
        <v>006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7" s="20" t="str">
        <f>IF(LEN(IFERROR(VLOOKUP(C307,'10. Свод Перечней'!C:H,6,0),""))&gt;1,IFERROR(VLOOKUP(C307,'10. Свод Перечней'!C:H,6,0),""),"")</f>
        <v>10.72.12.112-00000001</v>
      </c>
    </row>
    <row r="308" spans="1:8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Кексы в ассортименте</v>
      </c>
      <c r="C308" s="20" t="str">
        <f t="array" ref="C308">IFERROR(INDEX('10. Свод Перечней'!$C$4:$C$529,SMALL(IF("Д"='10. Свод Перечней'!$I$4:$Q$529,ROW('10. Свод Перечней'!$C$4:$C$529)-3,""),ROW()-6)),"")</f>
        <v>Кекс тип 1</v>
      </c>
      <c r="D308" s="20" t="str">
        <f>IFERROR(VLOOKUP(C308,'10. Свод Перечней'!C:H,2,0),"")</f>
        <v>10.72.12.114</v>
      </c>
      <c r="E308" s="20" t="str">
        <f>IFERROR(VLOOKUP(C308,'10. Свод Перечней'!C:H,3,0),"")</f>
        <v>001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08" s="20" t="str">
        <f>IF(LEN(IFERROR(VLOOKUP(C308,'10. Свод Перечней'!C:H,6,0),""))&gt;1,IFERROR(VLOOKUP(C308,'10. Свод Перечней'!C:H,6,0),""),"")</f>
        <v>10.72.12.114-00000001</v>
      </c>
    </row>
    <row r="309" spans="1:8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 xml:space="preserve">Печенье сахарное в ассортименте </v>
      </c>
      <c r="C309" s="20" t="str">
        <f t="array" ref="C309">IFERROR(INDEX('10. Свод Перечней'!$C$4:$C$529,SMALL(IF("Д"='10. Свод Перечней'!$I$4:$Q$529,ROW('10. Свод Перечней'!$C$4:$C$529)-3,""),ROW()-6)),"")</f>
        <v>Печенье сладкое тип 2</v>
      </c>
      <c r="D309" s="20" t="str">
        <f>IFERROR(VLOOKUP(C309,'10. Свод Перечней'!C:H,2,0),"")</f>
        <v>10.72.12.120</v>
      </c>
      <c r="E309" s="20" t="str">
        <f>IFERROR(VLOOKUP(C309,'10. Свод Перечней'!C:H,3,0),"")</f>
        <v>005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309" s="20" t="str">
        <f>IF(LEN(IFERROR(VLOOKUP(C309,'10. Свод Перечней'!C:H,6,0),""))&gt;1,IFERROR(VLOOKUP(C309,'10. Свод Перечней'!C:H,6,0),""),"")</f>
        <v>10.72.12.120-00000002</v>
      </c>
    </row>
    <row r="310" spans="1:8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 xml:space="preserve">Печенье сахарное в ассортименте </v>
      </c>
      <c r="C310" s="20" t="str">
        <f t="array" ref="C310">IFERROR(INDEX('10. Свод Перечней'!$C$4:$C$529,SMALL(IF("Д"='10. Свод Перечней'!$I$4:$Q$529,ROW('10. Свод Перечней'!$C$4:$C$529)-3,""),ROW()-6)),"")</f>
        <v>Печенье сладкое тип 3</v>
      </c>
      <c r="D310" s="20" t="str">
        <f>IFERROR(VLOOKUP(C310,'10. Свод Перечней'!C:H,2,0),"")</f>
        <v>10.72.12.120</v>
      </c>
      <c r="E310" s="20" t="str">
        <f>IFERROR(VLOOKUP(C310,'10. Свод Перечней'!C:H,3,0),"")</f>
        <v>006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0" s="20" t="str">
        <f>IF(LEN(IFERROR(VLOOKUP(C310,'10. Свод Перечней'!C:H,6,0),""))&gt;1,IFERROR(VLOOKUP(C310,'10. Свод Перечней'!C:H,6,0),""),"")</f>
        <v>10.72.12.120-00000002</v>
      </c>
    </row>
    <row r="311" spans="1:8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 xml:space="preserve">Печенье сдобное в ассортименте </v>
      </c>
      <c r="C311" s="20" t="str">
        <f t="array" ref="C311">IFERROR(INDEX('10. Свод Перечней'!$C$4:$C$529,SMALL(IF("Д"='10. Свод Перечней'!$I$4:$Q$529,ROW('10. Свод Перечней'!$C$4:$C$529)-3,""),ROW()-6)),"")</f>
        <v>Печенье сладкое тип 4</v>
      </c>
      <c r="D311" s="20" t="str">
        <f>IFERROR(VLOOKUP(C311,'10. Свод Перечней'!C:H,2,0),"")</f>
        <v>10.72.12.120</v>
      </c>
      <c r="E311" s="20" t="str">
        <f>IFERROR(VLOOKUP(C311,'10. Свод Перечней'!C:H,3,0),"")</f>
        <v>007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311" s="20" t="str">
        <f>IF(LEN(IFERROR(VLOOKUP(C311,'10. Свод Перечней'!C:H,6,0),""))&gt;1,IFERROR(VLOOKUP(C311,'10. Свод Перечней'!C:H,6,0),""),"")</f>
        <v>10.72.12.120-00000001</v>
      </c>
    </row>
    <row r="312" spans="1:8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 xml:space="preserve">Печенье сдобное в ассортименте </v>
      </c>
      <c r="C312" s="20" t="str">
        <f t="array" ref="C312">IFERROR(INDEX('10. Свод Перечней'!$C$4:$C$529,SMALL(IF("Д"='10. Свод Перечней'!$I$4:$Q$529,ROW('10. Свод Перечней'!$C$4:$C$529)-3,""),ROW()-6)),"")</f>
        <v>Печенье сладкое тип 5</v>
      </c>
      <c r="D312" s="20" t="str">
        <f>IFERROR(VLOOKUP(C312,'10. Свод Перечней'!C:H,2,0),"")</f>
        <v>10.72.12.120</v>
      </c>
      <c r="E312" s="20" t="str">
        <f>IFERROR(VLOOKUP(C312,'10. Свод Перечней'!C:H,3,0),"")</f>
        <v>008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2" s="20" t="str">
        <f>IF(LEN(IFERROR(VLOOKUP(C312,'10. Свод Перечней'!C:H,6,0),""))&gt;1,IFERROR(VLOOKUP(C312,'10. Свод Перечней'!C:H,6,0),""),"")</f>
        <v>10.72.12.120-00000001</v>
      </c>
    </row>
    <row r="313" spans="1:8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 xml:space="preserve">Печенье затяжное в ассортименте </v>
      </c>
      <c r="C313" s="20" t="str">
        <f t="array" ref="C313">IFERROR(INDEX('10. Свод Перечней'!$C$4:$C$529,SMALL(IF("Д"='10. Свод Перечней'!$I$4:$Q$529,ROW('10. Свод Перечней'!$C$4:$C$529)-3,""),ROW()-6)),"")</f>
        <v>Печенье сладкое тип 6</v>
      </c>
      <c r="D313" s="20" t="str">
        <f>IFERROR(VLOOKUP(C313,'10. Свод Перечней'!C:H,2,0),"")</f>
        <v>10.72.12.120</v>
      </c>
      <c r="E313" s="20" t="str">
        <f>IFERROR(VLOOKUP(C313,'10. Свод Перечней'!C:H,3,0),"")</f>
        <v>002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3" s="20" t="str">
        <f>IF(LEN(IFERROR(VLOOKUP(C313,'10. Свод Перечней'!C:H,6,0),""))&gt;1,IFERROR(VLOOKUP(C313,'10. Свод Перечней'!C:H,6,0),""),"")</f>
        <v>10.72.12.120-00000006</v>
      </c>
    </row>
    <row r="314" spans="1:8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 xml:space="preserve">Печенье затяжное в ассортименте </v>
      </c>
      <c r="C314" s="20" t="str">
        <f t="array" ref="C314">IFERROR(INDEX('10. Свод Перечней'!$C$4:$C$529,SMALL(IF("Д"='10. Свод Перечней'!$I$4:$Q$529,ROW('10. Свод Перечней'!$C$4:$C$529)-3,""),ROW()-6)),"")</f>
        <v>Печенье сладкое тип 7</v>
      </c>
      <c r="D314" s="20" t="str">
        <f>IFERROR(VLOOKUP(C314,'10. Свод Перечней'!C:H,2,0),"")</f>
        <v>10.72.12.120</v>
      </c>
      <c r="E314" s="20" t="str">
        <f>IFERROR(VLOOKUP(C314,'10. Свод Перечней'!C:H,3,0),"")</f>
        <v>009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4" s="20" t="str">
        <f>IF(LEN(IFERROR(VLOOKUP(C314,'10. Свод Перечней'!C:H,6,0),""))&gt;1,IFERROR(VLOOKUP(C314,'10. Свод Перечней'!C:H,6,0),""),"")</f>
        <v>10.72.12.120-00000006</v>
      </c>
    </row>
    <row r="315" spans="1:8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Печенье овсяное</v>
      </c>
      <c r="C315" s="20" t="str">
        <f t="array" ref="C315">IFERROR(INDEX('10. Свод Перечней'!$C$4:$C$529,SMALL(IF("Д"='10. Свод Перечней'!$I$4:$Q$529,ROW('10. Свод Перечней'!$C$4:$C$529)-3,""),ROW()-6)),"")</f>
        <v>Печенье сладкое тип 8</v>
      </c>
      <c r="D315" s="20" t="str">
        <f>IFERROR(VLOOKUP(C315,'10. Свод Перечней'!C:H,2,0),"")</f>
        <v>10.72.12.120</v>
      </c>
      <c r="E315" s="20" t="str">
        <f>IFERROR(VLOOKUP(C315,'10. Свод Перечней'!C:H,3,0),"")</f>
        <v>004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5" s="20" t="str">
        <f>IF(LEN(IFERROR(VLOOKUP(C315,'10. Свод Перечней'!C:H,6,0),""))&gt;1,IFERROR(VLOOKUP(C315,'10. Свод Перечней'!C:H,6,0),""),"")</f>
        <v>10.72.12.120-00000005</v>
      </c>
    </row>
    <row r="316" spans="1:8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Печенье овсяное</v>
      </c>
      <c r="C316" s="20" t="str">
        <f t="array" ref="C316">IFERROR(INDEX('10. Свод Перечней'!$C$4:$C$529,SMALL(IF("Д"='10. Свод Перечней'!$I$4:$Q$529,ROW('10. Свод Перечней'!$C$4:$C$529)-3,""),ROW()-6)),"")</f>
        <v>Печенье сладкое тип 9</v>
      </c>
      <c r="D316" s="20" t="str">
        <f>IFERROR(VLOOKUP(C316,'10. Свод Перечней'!C:H,2,0),"")</f>
        <v>10.72.12.120</v>
      </c>
      <c r="E316" s="20" t="str">
        <f>IFERROR(VLOOKUP(C316,'10. Свод Перечней'!C:H,3,0),"")</f>
        <v>003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6" s="20" t="str">
        <f>IF(LEN(IFERROR(VLOOKUP(C316,'10. Свод Перечней'!C:H,6,0),""))&gt;1,IFERROR(VLOOKUP(C316,'10. Свод Перечней'!C:H,6,0),""),"")</f>
        <v>10.72.12.120-00000005</v>
      </c>
    </row>
    <row r="317" spans="1:8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Печенье витаминизированное</v>
      </c>
      <c r="C317" s="20" t="str">
        <f t="array" ref="C317">IFERROR(INDEX('10. Свод Перечней'!$C$4:$C$529,SMALL(IF("Д"='10. Свод Перечней'!$I$4:$Q$529,ROW('10. Свод Перечней'!$C$4:$C$529)-3,""),ROW()-6)),"")</f>
        <v>Печенье тип 1</v>
      </c>
      <c r="D317" s="20" t="str">
        <f>IFERROR(VLOOKUP(C317,'10. Свод Перечней'!C:H,2,0),"")</f>
        <v>10.72.12.120</v>
      </c>
      <c r="E317" s="20" t="str">
        <f>IFERROR(VLOOKUP(C317,'10. Свод Перечней'!C:H,3,0),"")</f>
        <v>001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17" s="20" t="str">
        <f>IF(LEN(IFERROR(VLOOKUP(C317,'10. Свод Перечней'!C:H,6,0),""))&gt;1,IFERROR(VLOOKUP(C317,'10. Свод Перечней'!C:H,6,0),""),"")</f>
        <v/>
      </c>
    </row>
    <row r="318" spans="1:8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>Вафли с начинкой в ассортименте витаминизированные</v>
      </c>
      <c r="C318" s="20" t="str">
        <f t="array" ref="C318">IFERROR(INDEX('10. Свод Перечней'!$C$4:$C$529,SMALL(IF("Д"='10. Свод Перечней'!$I$4:$Q$529,ROW('10. Свод Перечней'!$C$4:$C$529)-3,""),ROW()-6)),"")</f>
        <v>Вафли тип 1</v>
      </c>
      <c r="D318" s="20" t="str">
        <f>IFERROR(VLOOKUP(C318,'10. Свод Перечней'!C:H,2,0),"")</f>
        <v>10.72.12.130</v>
      </c>
      <c r="E318" s="20" t="str">
        <f>IFERROR(VLOOKUP(C318,'10. Свод Перечней'!C:H,3,0),"")</f>
        <v>001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318" s="20" t="str">
        <f>IF(LEN(IFERROR(VLOOKUP(C318,'10. Свод Перечней'!C:H,6,0),""))&gt;1,IFERROR(VLOOKUP(C318,'10. Свод Перечней'!C:H,6,0),""),"")</f>
        <v/>
      </c>
    </row>
    <row r="319" spans="1:8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>Вафли диабетические с жировой начинкой</v>
      </c>
      <c r="C319" s="20" t="str">
        <f t="array" ref="C319">IFERROR(INDEX('10. Свод Перечней'!$C$4:$C$529,SMALL(IF("Д"='10. Свод Перечней'!$I$4:$Q$529,ROW('10. Свод Перечней'!$C$4:$C$529)-3,""),ROW()-6)),"")</f>
        <v>Вафли тип 2</v>
      </c>
      <c r="D319" s="20" t="str">
        <f>IFERROR(VLOOKUP(C319,'10. Свод Перечней'!C:H,2,0),"")</f>
        <v>10.72.12.130</v>
      </c>
      <c r="E319" s="20" t="str">
        <f>IFERROR(VLOOKUP(C319,'10. Свод Перечней'!C:H,3,0),"")</f>
        <v>004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9" s="20" t="str">
        <f>IF(LEN(IFERROR(VLOOKUP(C319,'10. Свод Перечней'!C:H,6,0),""))&gt;1,IFERROR(VLOOKUP(C319,'10. Свод Перечней'!C:H,6,0),""),"")</f>
        <v>10.72.12.130-00000002</v>
      </c>
    </row>
    <row r="320" spans="1:8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>Вафли диабетические с жировой начинкой</v>
      </c>
      <c r="C320" s="20" t="str">
        <f t="array" ref="C320">IFERROR(INDEX('10. Свод Перечней'!$C$4:$C$529,SMALL(IF("Д"='10. Свод Перечней'!$I$4:$Q$529,ROW('10. Свод Перечней'!$C$4:$C$529)-3,""),ROW()-6)),"")</f>
        <v>Вафли тип 3</v>
      </c>
      <c r="D320" s="20" t="str">
        <f>IFERROR(VLOOKUP(C320,'10. Свод Перечней'!C:H,2,0),"")</f>
        <v>10.72.12.130</v>
      </c>
      <c r="E320" s="20" t="str">
        <f>IFERROR(VLOOKUP(C320,'10. Свод Перечней'!C:H,3,0),"")</f>
        <v>005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20" s="20" t="str">
        <f>IF(LEN(IFERROR(VLOOKUP(C320,'10. Свод Перечней'!C:H,6,0),""))&gt;1,IFERROR(VLOOKUP(C320,'10. Свод Перечней'!C:H,6,0),""),"")</f>
        <v>10.72.12.130-00000002</v>
      </c>
    </row>
    <row r="321" spans="1:8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>Вафли с начинкой в ассортименте</v>
      </c>
      <c r="C321" s="20" t="str">
        <f t="array" ref="C321">IFERROR(INDEX('10. Свод Перечней'!$C$4:$C$529,SMALL(IF("Д"='10. Свод Перечней'!$I$4:$Q$529,ROW('10. Свод Перечней'!$C$4:$C$529)-3,""),ROW()-6)),"")</f>
        <v>Вафли тип 4</v>
      </c>
      <c r="D321" s="20" t="str">
        <f>IFERROR(VLOOKUP(C321,'10. Свод Перечней'!C:H,2,0),"")</f>
        <v>10.72.12.130</v>
      </c>
      <c r="E321" s="20" t="str">
        <f>IFERROR(VLOOKUP(C321,'10. Свод Перечней'!C:H,3,0),"")</f>
        <v>003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21" s="20" t="str">
        <f>IF(LEN(IFERROR(VLOOKUP(C321,'10. Свод Перечней'!C:H,6,0),""))&gt;1,IFERROR(VLOOKUP(C321,'10. Свод Перечней'!C:H,6,0),""),"")</f>
        <v>10.72.12.130-00000002</v>
      </c>
    </row>
    <row r="322" spans="1:8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>Вафли с начинкой в ассортименте</v>
      </c>
      <c r="C322" s="20" t="str">
        <f t="array" ref="C322">IFERROR(INDEX('10. Свод Перечней'!$C$4:$C$529,SMALL(IF("Д"='10. Свод Перечней'!$I$4:$Q$529,ROW('10. Свод Перечней'!$C$4:$C$529)-3,""),ROW()-6)),"")</f>
        <v>Вафли тип 5</v>
      </c>
      <c r="D322" s="20" t="str">
        <f>IFERROR(VLOOKUP(C322,'10. Свод Перечней'!C:H,2,0),"")</f>
        <v>10.72.12.130</v>
      </c>
      <c r="E322" s="20" t="str">
        <f>IFERROR(VLOOKUP(C322,'10. Свод Перечней'!C:H,3,0),"")</f>
        <v>002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22" s="20" t="str">
        <f>IF(LEN(IFERROR(VLOOKUP(C322,'10. Свод Перечней'!C:H,6,0),""))&gt;1,IFERROR(VLOOKUP(C322,'10. Свод Перечней'!C:H,6,0),""),"")</f>
        <v>10.72.12.130-00000002</v>
      </c>
    </row>
    <row r="323" spans="1:8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 xml:space="preserve">Крекер (сухое печенье) </v>
      </c>
      <c r="C323" s="20" t="str">
        <f t="array" ref="C323">IFERROR(INDEX('10. Свод Перечней'!$C$4:$C$529,SMALL(IF("Д"='10. Свод Перечней'!$I$4:$Q$529,ROW('10. Свод Перечней'!$C$4:$C$529)-3,""),ROW()-6)),"")</f>
        <v>Крекеры тип 1</v>
      </c>
      <c r="D323" s="20" t="str">
        <f>IFERROR(VLOOKUP(C323,'10. Свод Перечней'!C:H,2,0),"")</f>
        <v>10.72.12.140</v>
      </c>
      <c r="E323" s="20" t="str">
        <f>IFERROR(VLOOKUP(C323,'10. Свод Перечней'!C:H,3,0),"")</f>
        <v>001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3" s="20" t="str">
        <f>IF(LEN(IFERROR(VLOOKUP(C323,'10. Свод Перечней'!C:H,6,0),""))&gt;1,IFERROR(VLOOKUP(C323,'10. Свод Перечней'!C:H,6,0),""),"")</f>
        <v>10.72.12.140-00000007, 10.72.12.140-00000006, 10.72.12.140-00000005</v>
      </c>
    </row>
    <row r="324" spans="1:8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 xml:space="preserve">Крекер (сухое печенье) </v>
      </c>
      <c r="C324" s="20" t="str">
        <f t="array" ref="C324">IFERROR(INDEX('10. Свод Перечней'!$C$4:$C$529,SMALL(IF("Д"='10. Свод Перечней'!$I$4:$Q$529,ROW('10. Свод Перечней'!$C$4:$C$529)-3,""),ROW()-6)),"")</f>
        <v>Крекеры тип 2</v>
      </c>
      <c r="D324" s="20" t="str">
        <f>IFERROR(VLOOKUP(C324,'10. Свод Перечней'!C:H,2,0),"")</f>
        <v>10.72.12.140</v>
      </c>
      <c r="E324" s="20" t="str">
        <f>IFERROR(VLOOKUP(C324,'10. Свод Перечней'!C:H,3,0),"")</f>
        <v>002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4" s="20" t="str">
        <f>IF(LEN(IFERROR(VLOOKUP(C324,'10. Свод Перечней'!C:H,6,0),""))&gt;1,IFERROR(VLOOKUP(C324,'10. Свод Перечней'!C:H,6,0),""),"")</f>
        <v>10.72.12.140-00000007, 10.72.12.140-00000006, 10.72.12.140-00000005</v>
      </c>
    </row>
    <row r="325" spans="1:8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 xml:space="preserve">Изделия хлебобулочные диетические </v>
      </c>
      <c r="C325" s="20" t="str">
        <f t="array" ref="C325">IFERROR(INDEX('10. Свод Перечней'!$C$4:$C$529,SMALL(IF("Д"='10. Свод Перечней'!$I$4:$Q$529,ROW('10. Свод Перечней'!$C$4:$C$529)-3,""),ROW()-6)),"")</f>
        <v>Изделия хлебобулочные тип 5</v>
      </c>
      <c r="D325" s="20" t="str">
        <f>IFERROR(VLOOKUP(C325,'10. Свод Перечней'!C:H,2,0),"")</f>
        <v>10.72.19.111</v>
      </c>
      <c r="E325" s="20" t="str">
        <f>IFERROR(VLOOKUP(C325,'10. Свод Перечней'!C:H,3,0),"")</f>
        <v>004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25" s="20" t="str">
        <f>IF(LEN(IFERROR(VLOOKUP(C325,'10. Свод Перечней'!C:H,6,0),""))&gt;1,IFERROR(VLOOKUP(C325,'10. Свод Перечней'!C:H,6,0),""),"")</f>
        <v/>
      </c>
    </row>
    <row r="326" spans="1:8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>Изделия хлебобулочные сдобные в ассортименте из пшеничной муки высшего сорта</v>
      </c>
      <c r="C326" s="20" t="str">
        <f t="array" ref="C326">IFERROR(INDEX('10. Свод Перечней'!$C$4:$C$529,SMALL(IF("Д"='10. Свод Перечней'!$I$4:$Q$529,ROW('10. Свод Перечней'!$C$4:$C$529)-3,""),ROW()-6)),"")</f>
        <v>Изделия хлебобулочные тип 6</v>
      </c>
      <c r="D326" s="20" t="str">
        <f>IFERROR(VLOOKUP(C326,'10. Свод Перечней'!C:H,2,0),"")</f>
        <v>10.72.19.111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26" s="20" t="str">
        <f>IF(LEN(IFERROR(VLOOKUP(C326,'10. Свод Перечней'!C:H,6,0),""))&gt;1,IFERROR(VLOOKUP(C326,'10. Свод Перечней'!C:H,6,0),""),"")</f>
        <v/>
      </c>
    </row>
    <row r="327" spans="1:8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 xml:space="preserve">Изделия хлебобулочные сдобные мелкоштучные в ассортименте из пшеничной муки </v>
      </c>
      <c r="C327" s="20" t="str">
        <f t="array" ref="C327">IFERROR(INDEX('10. Свод Перечней'!$C$4:$C$529,SMALL(IF("Д"='10. Свод Перечней'!$I$4:$Q$529,ROW('10. Свод Перечней'!$C$4:$C$529)-3,""),ROW()-6)),"")</f>
        <v>Изделия хлебобулочные тип 7</v>
      </c>
      <c r="D327" s="20" t="str">
        <f>IFERROR(VLOOKUP(C327,'10. Свод Перечней'!C:H,2,0),"")</f>
        <v>10.72.19.111</v>
      </c>
      <c r="E327" s="20" t="str">
        <f>IFERROR(VLOOKUP(C327,'10. Свод Перечней'!C:H,3,0),"")</f>
        <v>005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327" s="20" t="str">
        <f>IF(LEN(IFERROR(VLOOKUP(C327,'10. Свод Перечней'!C:H,6,0),""))&gt;1,IFERROR(VLOOKUP(C327,'10. Свод Перечней'!C:H,6,0),""),"")</f>
        <v/>
      </c>
    </row>
    <row r="328" spans="1:8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Изделия хлебобулочные слоёные в ассортименте</v>
      </c>
      <c r="C328" s="20" t="str">
        <f t="array" ref="C328">IFERROR(INDEX('10. Свод Перечней'!$C$4:$C$529,SMALL(IF("Д"='10. Свод Перечней'!$I$4:$Q$529,ROW('10. Свод Перечней'!$C$4:$C$529)-3,""),ROW()-6)),"")</f>
        <v>Изделия хлебобулочные тип 8</v>
      </c>
      <c r="D328" s="20" t="str">
        <f>IFERROR(VLOOKUP(C328,'10. Свод Перечней'!C:H,2,0),"")</f>
        <v>10.72.19.111</v>
      </c>
      <c r="E328" s="20" t="str">
        <f>IFERROR(VLOOKUP(C328,'10. Свод Перечней'!C:H,3,0),"")</f>
        <v>006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28" s="20" t="str">
        <f>IF(LEN(IFERROR(VLOOKUP(C328,'10. Свод Перечней'!C:H,6,0),""))&gt;1,IFERROR(VLOOKUP(C328,'10. Свод Перечней'!C:H,6,0),""),"")</f>
        <v/>
      </c>
    </row>
    <row r="329" spans="1:8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 xml:space="preserve">Макаронные изделия </v>
      </c>
      <c r="C329" s="20" t="str">
        <f t="array" ref="C329">IFERROR(INDEX('10. Свод Перечней'!$C$4:$C$529,SMALL(IF("Д"='10. Свод Перечней'!$I$4:$Q$529,ROW('10. Свод Перечней'!$C$4:$C$529)-3,""),ROW()-6)),"")</f>
        <v>Изделия макаронные тип 1</v>
      </c>
      <c r="D329" s="20" t="str">
        <f>IFERROR(VLOOKUP(C329,'10. Свод Перечней'!C:H,2,0),"")</f>
        <v>10.73.11.110</v>
      </c>
      <c r="E329" s="20" t="str">
        <f>IFERROR(VLOOKUP(C329,'10. Свод Перечней'!C:H,3,0),"")</f>
        <v>001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9" s="20" t="str">
        <f>IF(LEN(IFERROR(VLOOKUP(C329,'10. Свод Перечней'!C:H,6,0),""))&gt;1,IFERROR(VLOOKUP(C329,'10. Свод Перечней'!C:H,6,0),""),"")</f>
        <v>10.73.11.000-00000009, 10.73.11.000-00000010, 10.73.11.000-00000011, 10.73.11.000-00000012</v>
      </c>
    </row>
    <row r="330" spans="1:8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 xml:space="preserve">Макаронные изделия </v>
      </c>
      <c r="C330" s="20" t="str">
        <f t="array" ref="C330">IFERROR(INDEX('10. Свод Перечней'!$C$4:$C$529,SMALL(IF("Д"='10. Свод Перечней'!$I$4:$Q$529,ROW('10. Свод Перечней'!$C$4:$C$529)-3,""),ROW()-6)),"")</f>
        <v>Изделия макаронные тип 2</v>
      </c>
      <c r="D330" s="20" t="str">
        <f>IFERROR(VLOOKUP(C330,'10. Свод Перечней'!C:H,2,0),"")</f>
        <v>10.73.11.110</v>
      </c>
      <c r="E330" s="20" t="str">
        <f>IFERROR(VLOOKUP(C330,'10. Свод Перечней'!C:H,3,0),"")</f>
        <v>002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30" s="20" t="str">
        <f>IF(LEN(IFERROR(VLOOKUP(C330,'10. Свод Перечней'!C:H,6,0),""))&gt;1,IFERROR(VLOOKUP(C330,'10. Свод Перечней'!C:H,6,0),""),"")</f>
        <v>10.73.11.000-00000009, 10.73.11.000-00000010, 10.73.11.000-00000011, 10.73.11.000-00000012</v>
      </c>
    </row>
    <row r="331" spans="1:8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Макаронные изделия безглютеновые</v>
      </c>
      <c r="C331" s="20" t="str">
        <f t="array" ref="C331">IFERROR(INDEX('10. Свод Перечней'!$C$4:$C$529,SMALL(IF("Д"='10. Свод Перечней'!$I$4:$Q$529,ROW('10. Свод Перечней'!$C$4:$C$529)-3,""),ROW()-6)),"")</f>
        <v>Макаронные изделия тип 3</v>
      </c>
      <c r="D331" s="20" t="str">
        <f>IFERROR(VLOOKUP(C331,'10. Свод Перечней'!C:H,2,0),"")</f>
        <v>10.73.11.190</v>
      </c>
      <c r="E331" s="20" t="str">
        <f>IFERROR(VLOOKUP(C331,'10. Свод Перечней'!C:H,3,0),"")</f>
        <v>001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31" s="20" t="str">
        <f>IF(LEN(IFERROR(VLOOKUP(C331,'10. Свод Перечней'!C:H,6,0),""))&gt;1,IFERROR(VLOOKUP(C331,'10. Свод Перечней'!C:H,6,0),""),"")</f>
        <v/>
      </c>
    </row>
    <row r="332" spans="1:8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Макаронные изделия безглютеновые</v>
      </c>
      <c r="C332" s="20" t="str">
        <f t="array" ref="C332">IFERROR(INDEX('10. Свод Перечней'!$C$4:$C$529,SMALL(IF("Д"='10. Свод Перечней'!$I$4:$Q$529,ROW('10. Свод Перечней'!$C$4:$C$529)-3,""),ROW()-6)),"")</f>
        <v>Макаронные изделия тип 4</v>
      </c>
      <c r="D332" s="20" t="str">
        <f>IFERROR(VLOOKUP(C332,'10. Свод Перечней'!C:H,2,0),"")</f>
        <v>10.73.11.190</v>
      </c>
      <c r="E332" s="20" t="str">
        <f>IFERROR(VLOOKUP(C332,'10. Свод Перечней'!C:H,3,0),"")</f>
        <v>002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32" s="20" t="str">
        <f>IF(LEN(IFERROR(VLOOKUP(C332,'10. Свод Перечней'!C:H,6,0),""))&gt;1,IFERROR(VLOOKUP(C332,'10. Свод Перечней'!C:H,6,0),""),"")</f>
        <v/>
      </c>
    </row>
    <row r="333" spans="1:8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>Сахар белый кристаллический</v>
      </c>
      <c r="C333" s="20" t="str">
        <f t="array" ref="C333">IFERROR(INDEX('10. Свод Перечней'!$C$4:$C$529,SMALL(IF("Д"='10.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333" s="20" t="str">
        <f>IFERROR(VLOOKUP(C333,'10. Свод Перечней'!C:H,2,0),"")</f>
        <v>10.81.12.110</v>
      </c>
      <c r="E333" s="20" t="str">
        <f>IFERROR(VLOOKUP(C333,'10. Свод Перечней'!C:H,3,0),"")</f>
        <v>005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3" s="20" t="str">
        <f>IF(LEN(IFERROR(VLOOKUP(C333,'10. Свод Перечней'!C:H,6,0),""))&gt;1,IFERROR(VLOOKUP(C333,'10. Свод Перечней'!C:H,6,0),""),"")</f>
        <v>10.81.12.110-00000004</v>
      </c>
    </row>
    <row r="334" spans="1:8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Сахар белый кристаллический</v>
      </c>
      <c r="C334" s="20" t="str">
        <f t="array" ref="C334">IFERROR(INDEX('10. Свод Перечней'!$C$4:$C$529,SMALL(IF("Д"='10.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334" s="20" t="str">
        <f>IFERROR(VLOOKUP(C334,'10. Свод Перечней'!C:H,2,0),"")</f>
        <v>10.81.12.110</v>
      </c>
      <c r="E334" s="20" t="str">
        <f>IFERROR(VLOOKUP(C334,'10. Свод Перечней'!C:H,3,0),"")</f>
        <v>006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4" s="20" t="str">
        <f>IF(LEN(IFERROR(VLOOKUP(C334,'10. Свод Перечней'!C:H,6,0),""))&gt;1,IFERROR(VLOOKUP(C334,'10. Свод Перечней'!C:H,6,0),""),"")</f>
        <v>10.81.12.110-00000004</v>
      </c>
    </row>
    <row r="335" spans="1:8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Сахар белый. Сахарная пудра</v>
      </c>
      <c r="C335" s="20" t="str">
        <f t="array" ref="C335">IFERROR(INDEX('10. Свод Перечней'!$C$4:$C$529,SMALL(IF("Д"='10.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335" s="20" t="str">
        <f>IFERROR(VLOOKUP(C335,'10. Свод Перечней'!C:H,2,0),"")</f>
        <v>10.81.12.110</v>
      </c>
      <c r="E335" s="20" t="str">
        <f>IFERROR(VLOOKUP(C335,'10. Свод Перечней'!C:H,3,0),"")</f>
        <v>003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5" s="20" t="str">
        <f>IF(LEN(IFERROR(VLOOKUP(C335,'10. Свод Перечней'!C:H,6,0),""))&gt;1,IFERROR(VLOOKUP(C335,'10. Свод Перечней'!C:H,6,0),""),"")</f>
        <v>10.81.12.110-00000002</v>
      </c>
    </row>
    <row r="336" spans="1:8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 xml:space="preserve">Какао-порошок </v>
      </c>
      <c r="C336" s="20" t="str">
        <f t="array" ref="C336">IFERROR(INDEX('10. Свод Перечней'!$C$4:$C$529,SMALL(IF("Д"='10. Свод Перечней'!$I$4:$Q$529,ROW('10. Свод Перечней'!$C$4:$C$529)-3,""),ROW()-6)),"")</f>
        <v>Какао-порошок тип 1</v>
      </c>
      <c r="D336" s="20" t="str">
        <f>IFERROR(VLOOKUP(C336,'10. Свод Перечней'!C:H,2,0),"")</f>
        <v>10.82.13.000</v>
      </c>
      <c r="E336" s="20" t="str">
        <f>IFERROR(VLOOKUP(C336,'10. Свод Перечней'!C:H,3,0),"")</f>
        <v>001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36" s="20" t="str">
        <f>IF(LEN(IFERROR(VLOOKUP(C336,'10. Свод Перечней'!C:H,6,0),""))&gt;1,IFERROR(VLOOKUP(C336,'10. Свод Перечней'!C:H,6,0),""),"")</f>
        <v>10.82.14.000-00000009</v>
      </c>
    </row>
    <row r="337" spans="1:8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Шоколад обыкновенный без добавок</v>
      </c>
      <c r="C337" s="20" t="str">
        <f t="array" ref="C337">IFERROR(INDEX('10. Свод Перечней'!$C$4:$C$529,SMALL(IF("Д"='10. Свод Перечней'!$I$4:$Q$529,ROW('10. Свод Перечней'!$C$4:$C$529)-3,""),ROW()-6)),"")</f>
        <v>Шоколад в упакованном виде тип 1</v>
      </c>
      <c r="D337" s="20" t="str">
        <f>IFERROR(VLOOKUP(C337,'10. Свод Перечней'!C:H,2,0),"")</f>
        <v>10.82.22.111</v>
      </c>
      <c r="E337" s="20" t="str">
        <f>IFERROR(VLOOKUP(C337,'10. Свод Перечней'!C:H,3,0),"")</f>
        <v>001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7" s="20" t="str">
        <f>IF(LEN(IFERROR(VLOOKUP(C337,'10. Свод Перечней'!C:H,6,0),""))&gt;1,IFERROR(VLOOKUP(C337,'10. Свод Перечней'!C:H,6,0),""),"")</f>
        <v>10.82.22.110-00000002</v>
      </c>
    </row>
    <row r="338" spans="1:8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Шоколад обыкновенный без добавок</v>
      </c>
      <c r="C338" s="20" t="str">
        <f t="array" ref="C338">IFERROR(INDEX('10. Свод Перечней'!$C$4:$C$529,SMALL(IF("Д"='10. Свод Перечней'!$I$4:$Q$529,ROW('10. Свод Перечней'!$C$4:$C$529)-3,""),ROW()-6)),"")</f>
        <v>Шоколад в упакованном виде тип 2</v>
      </c>
      <c r="D338" s="20" t="str">
        <f>IFERROR(VLOOKUP(C338,'10. Свод Перечней'!C:H,2,0),"")</f>
        <v>10.82.22.111</v>
      </c>
      <c r="E338" s="20" t="str">
        <f>IFERROR(VLOOKUP(C338,'10. Свод Перечней'!C:H,3,0),"")</f>
        <v>003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8" s="20" t="str">
        <f>IF(LEN(IFERROR(VLOOKUP(C338,'10. Свод Перечней'!C:H,6,0),""))&gt;1,IFERROR(VLOOKUP(C338,'10. Свод Перечней'!C:H,6,0),""),"")</f>
        <v>10.82.22.110-00000002</v>
      </c>
    </row>
    <row r="339" spans="1:8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 xml:space="preserve">Шоколад обыкновенный с добавками </v>
      </c>
      <c r="C339" s="20" t="str">
        <f t="array" ref="C339">IFERROR(INDEX('10. Свод Перечней'!$C$4:$C$529,SMALL(IF("Д"='10. Свод Перечней'!$I$4:$Q$529,ROW('10. Свод Перечней'!$C$4:$C$529)-3,""),ROW()-6)),"")</f>
        <v>Шоколад в упакованном виде тип 3</v>
      </c>
      <c r="D339" s="20" t="str">
        <f>IFERROR(VLOOKUP(C339,'10. Свод Перечней'!C:H,2,0),"")</f>
        <v>10.82.22.111</v>
      </c>
      <c r="E339" s="20" t="str">
        <f>IFERROR(VLOOKUP(C339,'10. Свод Перечней'!C:H,3,0),"")</f>
        <v>002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9" s="20" t="str">
        <f>IF(LEN(IFERROR(VLOOKUP(C339,'10. Свод Перечней'!C:H,6,0),""))&gt;1,IFERROR(VLOOKUP(C339,'10. Свод Перечней'!C:H,6,0),""),"")</f>
        <v>10.82.22.110-00000002</v>
      </c>
    </row>
    <row r="340" spans="1:8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 xml:space="preserve">Шоколад обыкновенный с добавками </v>
      </c>
      <c r="C340" s="20" t="str">
        <f t="array" ref="C340">IFERROR(INDEX('10. Свод Перечней'!$C$4:$C$529,SMALL(IF("Д"='10. Свод Перечней'!$I$4:$Q$529,ROW('10. Свод Перечней'!$C$4:$C$529)-3,""),ROW()-6)),"")</f>
        <v>Шоколад в упакованном виде тип 4</v>
      </c>
      <c r="D340" s="20" t="str">
        <f>IFERROR(VLOOKUP(C340,'10. Свод Перечней'!C:H,2,0),"")</f>
        <v>10.82.22.111</v>
      </c>
      <c r="E340" s="20" t="str">
        <f>IFERROR(VLOOKUP(C340,'10. Свод Перечней'!C:H,3,0),"")</f>
        <v>004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40" s="20" t="str">
        <f>IF(LEN(IFERROR(VLOOKUP(C340,'10. Свод Перечней'!C:H,6,0),""))&gt;1,IFERROR(VLOOKUP(C340,'10. Свод Перечней'!C:H,6,0),""),"")</f>
        <v>10.82.22.110-00000002</v>
      </c>
    </row>
    <row r="341" spans="1:8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>Конфеты шоколадные в ассортименте</v>
      </c>
      <c r="C341" s="20" t="str">
        <f t="array" ref="C341">IFERROR(INDEX('10. Свод Перечней'!$C$4:$C$529,SMALL(IF("Д"='10. Свод Перечней'!$I$4:$Q$529,ROW('10. Свод Перечней'!$C$4:$C$529)-3,""),ROW()-6)),"")</f>
        <v>Конфеты тип 2</v>
      </c>
      <c r="D341" s="20" t="str">
        <f>IFERROR(VLOOKUP(C341,'10. Свод Перечней'!C:H,2,0),"")</f>
        <v>10.82.22.134</v>
      </c>
      <c r="E341" s="20" t="str">
        <f>IFERROR(VLOOKUP(C341,'10. Свод Перечней'!C:H,3,0),"")</f>
        <v>001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41" s="20" t="str">
        <f>IF(LEN(IFERROR(VLOOKUP(C341,'10. Свод Перечней'!C:H,6,0),""))&gt;1,IFERROR(VLOOKUP(C341,'10. Свод Перечней'!C:H,6,0),""),"")</f>
        <v/>
      </c>
    </row>
    <row r="342" spans="1:8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>Ирис мягкий</v>
      </c>
      <c r="C342" s="20" t="str">
        <f t="array" ref="C342">IFERROR(INDEX('10. Свод Перечней'!$C$4:$C$529,SMALL(IF("Д"='10. Свод Перечней'!$I$4:$Q$529,ROW('10. Свод Перечней'!$C$4:$C$529)-3,""),ROW()-6)),"")</f>
        <v>Ирис тип 1</v>
      </c>
      <c r="D342" s="20" t="str">
        <f>IFERROR(VLOOKUP(C342,'10. Свод Перечней'!C:H,2,0),"")</f>
        <v>10.82.23.153</v>
      </c>
      <c r="E342" s="20" t="str">
        <f>IFERROR(VLOOKUP(C342,'10. Свод Перечней'!C:H,3,0),"")</f>
        <v>001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42" s="20" t="str">
        <f>IF(LEN(IFERROR(VLOOKUP(C342,'10. Свод Перечней'!C:H,6,0),""))&gt;1,IFERROR(VLOOKUP(C342,'10. Свод Перечней'!C:H,6,0),""),"")</f>
        <v/>
      </c>
    </row>
    <row r="343" spans="1:8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>Ирис мягкий</v>
      </c>
      <c r="C343" s="20" t="str">
        <f t="array" ref="C343">IFERROR(INDEX('10. Свод Перечней'!$C$4:$C$529,SMALL(IF("Д"='10. Свод Перечней'!$I$4:$Q$529,ROW('10. Свод Перечней'!$C$4:$C$529)-3,""),ROW()-6)),"")</f>
        <v>Ирис тип 2</v>
      </c>
      <c r="D343" s="20" t="str">
        <f>IFERROR(VLOOKUP(C343,'10. Свод Перечней'!C:H,2,0),"")</f>
        <v>10.82.23.153</v>
      </c>
      <c r="E343" s="20" t="str">
        <f>IFERROR(VLOOKUP(C343,'10. Свод Перечней'!C:H,3,0),"")</f>
        <v>002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43" s="20" t="str">
        <f>IF(LEN(IFERROR(VLOOKUP(C343,'10. Свод Перечней'!C:H,6,0),""))&gt;1,IFERROR(VLOOKUP(C343,'10. Свод Перечней'!C:H,6,0),""),"")</f>
        <v/>
      </c>
    </row>
    <row r="344" spans="1:8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>Мармелад фруктово-ягодный неглазированный</v>
      </c>
      <c r="C344" s="20" t="str">
        <f t="array" ref="C344">IFERROR(INDEX('10. Свод Перечней'!$C$4:$C$529,SMALL(IF("Д"='10. Свод Перечней'!$I$4:$Q$529,ROW('10. Свод Перечней'!$C$4:$C$529)-3,""),ROW()-6)),"")</f>
        <v>Мармелад тип 5</v>
      </c>
      <c r="D344" s="20" t="str">
        <f>IFERROR(VLOOKUP(C344,'10. Свод Перечней'!C:H,2,0),"")</f>
        <v>10.82.23.171</v>
      </c>
      <c r="E344" s="20" t="str">
        <f>IFERROR(VLOOKUP(C344,'10. Свод Перечней'!C:H,3,0),"")</f>
        <v>002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4" s="20" t="str">
        <f>IF(LEN(IFERROR(VLOOKUP(C344,'10. Свод Перечней'!C:H,6,0),""))&gt;1,IFERROR(VLOOKUP(C344,'10. Свод Перечней'!C:H,6,0),""),"")</f>
        <v/>
      </c>
    </row>
    <row r="345" spans="1:8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>Мармелад фруктово-ягодный неглазированный</v>
      </c>
      <c r="C345" s="20" t="str">
        <f t="array" ref="C345">IFERROR(INDEX('10. Свод Перечней'!$C$4:$C$529,SMALL(IF("Д"='10. Свод Перечней'!$I$4:$Q$529,ROW('10. Свод Перечней'!$C$4:$C$529)-3,""),ROW()-6)),"")</f>
        <v>Мармелад тип 6</v>
      </c>
      <c r="D345" s="20" t="str">
        <f>IFERROR(VLOOKUP(C345,'10. Свод Перечней'!C:H,2,0),"")</f>
        <v>10.82.23.171</v>
      </c>
      <c r="E345" s="20" t="str">
        <f>IFERROR(VLOOKUP(C345,'10. Свод Перечней'!C:H,3,0),"")</f>
        <v>001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5" s="20" t="str">
        <f>IF(LEN(IFERROR(VLOOKUP(C345,'10. Свод Перечней'!C:H,6,0),""))&gt;1,IFERROR(VLOOKUP(C345,'10. Свод Перечней'!C:H,6,0),""),"")</f>
        <v/>
      </c>
    </row>
    <row r="346" spans="1:8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 xml:space="preserve">Мармелад желейно- фруктовый неглазированный </v>
      </c>
      <c r="C346" s="20" t="str">
        <f t="array" ref="C346">IFERROR(INDEX('10. Свод Перечней'!$C$4:$C$529,SMALL(IF("Д"='10. Свод Перечней'!$I$4:$Q$529,ROW('10. Свод Перечней'!$C$4:$C$529)-3,""),ROW()-6)),"")</f>
        <v>Мармелад тип 1</v>
      </c>
      <c r="D346" s="20" t="str">
        <f>IFERROR(VLOOKUP(C346,'10. Свод Перечней'!C:H,2,0),"")</f>
        <v>10.82.23.172</v>
      </c>
      <c r="E346" s="20" t="str">
        <f>IFERROR(VLOOKUP(C346,'10. Свод Перечней'!C:H,3,0),"")</f>
        <v>001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6" s="20" t="str">
        <f>IF(LEN(IFERROR(VLOOKUP(C346,'10. Свод Перечней'!C:H,6,0),""))&gt;1,IFERROR(VLOOKUP(C346,'10. Свод Перечней'!C:H,6,0),""),"")</f>
        <v/>
      </c>
    </row>
    <row r="347" spans="1:8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 xml:space="preserve">Мармелад желейно- фруктовый неглазированный </v>
      </c>
      <c r="C347" s="20" t="str">
        <f t="array" ref="C347">IFERROR(INDEX('10. Свод Перечней'!$C$4:$C$529,SMALL(IF("Д"='10. Свод Перечней'!$I$4:$Q$529,ROW('10. Свод Перечней'!$C$4:$C$529)-3,""),ROW()-6)),"")</f>
        <v>Мармелад тип 2</v>
      </c>
      <c r="D347" s="20" t="str">
        <f>IFERROR(VLOOKUP(C347,'10. Свод Перечней'!C:H,2,0),"")</f>
        <v>10.82.23.172</v>
      </c>
      <c r="E347" s="20" t="str">
        <f>IFERROR(VLOOKUP(C347,'10. Свод Перечней'!C:H,3,0),"")</f>
        <v>002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7" s="20" t="str">
        <f>IF(LEN(IFERROR(VLOOKUP(C347,'10. Свод Перечней'!C:H,6,0),""))&gt;1,IFERROR(VLOOKUP(C347,'10. Свод Перечней'!C:H,6,0),""),"")</f>
        <v/>
      </c>
    </row>
    <row r="348" spans="1:8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Мармелад желейный неглазированный</v>
      </c>
      <c r="C348" s="20" t="str">
        <f t="array" ref="C348">IFERROR(INDEX('10. Свод Перечней'!$C$4:$C$529,SMALL(IF("Д"='10. Свод Перечней'!$I$4:$Q$529,ROW('10. Свод Перечней'!$C$4:$C$529)-3,""),ROW()-6)),"")</f>
        <v>Мармелад тип 3</v>
      </c>
      <c r="D348" s="20" t="str">
        <f>IFERROR(VLOOKUP(C348,'10. Свод Перечней'!C:H,2,0),"")</f>
        <v>10.82.23.172</v>
      </c>
      <c r="E348" s="20" t="str">
        <f>IFERROR(VLOOKUP(C348,'10. Свод Перечней'!C:H,3,0),"")</f>
        <v>003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8" s="20" t="str">
        <f>IF(LEN(IFERROR(VLOOKUP(C348,'10. Свод Перечней'!C:H,6,0),""))&gt;1,IFERROR(VLOOKUP(C348,'10. Свод Перечней'!C:H,6,0),""),"")</f>
        <v/>
      </c>
    </row>
    <row r="349" spans="1:8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Мармелад желейный неглазированный</v>
      </c>
      <c r="C349" s="20" t="str">
        <f t="array" ref="C349">IFERROR(INDEX('10. Свод Перечней'!$C$4:$C$529,SMALL(IF("Д"='10. Свод Перечней'!$I$4:$Q$529,ROW('10. Свод Перечней'!$C$4:$C$529)-3,""),ROW()-6)),"")</f>
        <v>Мармелад тип 4</v>
      </c>
      <c r="D349" s="20" t="str">
        <f>IFERROR(VLOOKUP(C349,'10. Свод Перечней'!C:H,2,0),"")</f>
        <v>10.82.23.172</v>
      </c>
      <c r="E349" s="20" t="str">
        <f>IFERROR(VLOOKUP(C349,'10. Свод Перечней'!C:H,3,0),"")</f>
        <v>004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9" s="20" t="str">
        <f>IF(LEN(IFERROR(VLOOKUP(C349,'10. Свод Перечней'!C:H,6,0),""))&gt;1,IFERROR(VLOOKUP(C349,'10. Свод Перечней'!C:H,6,0),""),"")</f>
        <v/>
      </c>
    </row>
    <row r="350" spans="1:8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 xml:space="preserve">Пастила </v>
      </c>
      <c r="C350" s="20" t="str">
        <f t="array" ref="C350">IFERROR(INDEX('10. Свод Перечней'!$C$4:$C$529,SMALL(IF("Д"='10. Свод Перечней'!$I$4:$Q$529,ROW('10. Свод Перечней'!$C$4:$C$529)-3,""),ROW()-6)),"")</f>
        <v>Пастила тип 1</v>
      </c>
      <c r="D350" s="20" t="str">
        <f>IFERROR(VLOOKUP(C350,'10. Свод Перечней'!C:H,2,0),"")</f>
        <v>10.82.23.180</v>
      </c>
      <c r="E350" s="20" t="str">
        <f>IFERROR(VLOOKUP(C350,'10. Свод Перечней'!C:H,3,0),"")</f>
        <v>001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0" s="20" t="str">
        <f>IF(LEN(IFERROR(VLOOKUP(C350,'10. Свод Перечней'!C:H,6,0),""))&gt;1,IFERROR(VLOOKUP(C350,'10. Свод Перечней'!C:H,6,0),""),"")</f>
        <v/>
      </c>
    </row>
    <row r="351" spans="1:8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 xml:space="preserve">Пастила </v>
      </c>
      <c r="C351" s="20" t="str">
        <f t="array" ref="C351">IFERROR(INDEX('10. Свод Перечней'!$C$4:$C$529,SMALL(IF("Д"='10. Свод Перечней'!$I$4:$Q$529,ROW('10. Свод Перечней'!$C$4:$C$529)-3,""),ROW()-6)),"")</f>
        <v>Пастила тип 2</v>
      </c>
      <c r="D351" s="20" t="str">
        <f>IFERROR(VLOOKUP(C351,'10. Свод Перечней'!C:H,2,0),"")</f>
        <v>10.82.23.180</v>
      </c>
      <c r="E351" s="20" t="str">
        <f>IFERROR(VLOOKUP(C351,'10. Свод Перечней'!C:H,3,0),"")</f>
        <v>002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1" s="20" t="str">
        <f>IF(LEN(IFERROR(VLOOKUP(C351,'10. Свод Перечней'!C:H,6,0),""))&gt;1,IFERROR(VLOOKUP(C351,'10. Свод Перечней'!C:H,6,0),""),"")</f>
        <v/>
      </c>
    </row>
    <row r="352" spans="1:8" ht="99.95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 xml:space="preserve">Пастила </v>
      </c>
      <c r="C352" s="20" t="str">
        <f t="array" ref="C352">IFERROR(INDEX('10. Свод Перечней'!$C$4:$C$529,SMALL(IF("Д"='10. Свод Перечней'!$I$4:$Q$529,ROW('10. Свод Перечней'!$C$4:$C$529)-3,""),ROW()-6)),"")</f>
        <v>Пастила тип 3</v>
      </c>
      <c r="D352" s="20" t="str">
        <f>IFERROR(VLOOKUP(C352,'10. Свод Перечней'!C:H,2,0),"")</f>
        <v>10.82.23.180</v>
      </c>
      <c r="E352" s="20" t="str">
        <f>IFERROR(VLOOKUP(C352,'10. Свод Перечней'!C:H,3,0),"")</f>
        <v>003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2" s="20" t="str">
        <f>IF(LEN(IFERROR(VLOOKUP(C352,'10. Свод Перечней'!C:H,6,0),""))&gt;1,IFERROR(VLOOKUP(C352,'10. Свод Перечней'!C:H,6,0),""),"")</f>
        <v/>
      </c>
    </row>
    <row r="353" spans="1:8" ht="99.9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>Зефир</v>
      </c>
      <c r="C353" s="20" t="str">
        <f t="array" ref="C353">IFERROR(INDEX('10. Свод Перечней'!$C$4:$C$529,SMALL(IF("Д"='10. Свод Перечней'!$I$4:$Q$529,ROW('10. Свод Перечней'!$C$4:$C$529)-3,""),ROW()-6)),"")</f>
        <v>Зефир тип 1</v>
      </c>
      <c r="D353" s="20" t="str">
        <f>IFERROR(VLOOKUP(C353,'10. Свод Перечней'!C:H,2,0),"")</f>
        <v>10.82.23.210</v>
      </c>
      <c r="E353" s="20" t="str">
        <f>IFERROR(VLOOKUP(C353,'10. Свод Перечней'!C:H,3,0),"")</f>
        <v>001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3" s="20" t="str">
        <f>IF(LEN(IFERROR(VLOOKUP(C353,'10. Свод Перечней'!C:H,6,0),""))&gt;1,IFERROR(VLOOKUP(C353,'10. Свод Перечней'!C:H,6,0),""),"")</f>
        <v>10.82.23.210-00000002</v>
      </c>
    </row>
    <row r="354" spans="1:8" ht="99.95" customHeight="1">
      <c r="A354" s="20">
        <f>IF(LEN(C354)&gt;0,MAX($A$6:A353)+1,"")</f>
        <v>348</v>
      </c>
      <c r="B354" s="10" t="str">
        <f>IFERROR(INDEX('10. Свод Перечней'!B:C,MATCH(C354,'10. Свод Перечней'!C:C,0),1),"")</f>
        <v xml:space="preserve">Зефир </v>
      </c>
      <c r="C354" s="20" t="str">
        <f t="array" ref="C354">IFERROR(INDEX('10. Свод Перечней'!$C$4:$C$529,SMALL(IF("Д"='10. Свод Перечней'!$I$4:$Q$529,ROW('10. Свод Перечней'!$C$4:$C$529)-3,""),ROW()-6)),"")</f>
        <v>Зефир тип 2</v>
      </c>
      <c r="D354" s="20" t="str">
        <f>IFERROR(VLOOKUP(C354,'10. Свод Перечней'!C:H,2,0),"")</f>
        <v>10.82.23.210</v>
      </c>
      <c r="E354" s="20" t="str">
        <f>IFERROR(VLOOKUP(C354,'10. Свод Перечней'!C:H,3,0),"")</f>
        <v>002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4" s="20" t="str">
        <f>IF(LEN(IFERROR(VLOOKUP(C354,'10. Свод Перечней'!C:H,6,0),""))&gt;1,IFERROR(VLOOKUP(C354,'10. Свод Перечней'!C:H,6,0),""),"")</f>
        <v>10.82.23.210-00000002</v>
      </c>
    </row>
    <row r="355" spans="1:8" ht="99.95" customHeight="1">
      <c r="A355" s="20">
        <f>IF(LEN(C355)&gt;0,MAX($A$6:A354)+1,"")</f>
        <v>349</v>
      </c>
      <c r="B355" s="10" t="str">
        <f>IFERROR(INDEX('10. Свод Перечней'!B:C,MATCH(C355,'10. Свод Перечней'!C:C,0),1),"")</f>
        <v>Зефир витаминизированный</v>
      </c>
      <c r="C355" s="20" t="str">
        <f t="array" ref="C355">IFERROR(INDEX('10. Свод Перечней'!$C$4:$C$529,SMALL(IF("Д"='10. Свод Перечней'!$I$4:$Q$529,ROW('10. Свод Перечней'!$C$4:$C$529)-3,""),ROW()-6)),"")</f>
        <v>Зефир тип 3</v>
      </c>
      <c r="D355" s="20" t="str">
        <f>IFERROR(VLOOKUP(C355,'10. Свод Перечней'!C:H,2,0),"")</f>
        <v>10.82.23.210</v>
      </c>
      <c r="E355" s="20" t="str">
        <f>IFERROR(VLOOKUP(C355,'10. Свод Перечней'!C:H,3,0),"")</f>
        <v>003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355" s="20" t="str">
        <f>IF(LEN(IFERROR(VLOOKUP(C355,'10. Свод Перечней'!C:H,6,0),""))&gt;1,IFERROR(VLOOKUP(C355,'10. Свод Перечней'!C:H,6,0),""),"")</f>
        <v>10.82.23.210-00000002</v>
      </c>
    </row>
    <row r="356" spans="1:8" ht="99.95" customHeight="1">
      <c r="A356" s="20">
        <f>IF(LEN(C356)&gt;0,MAX($A$6:A355)+1,"")</f>
        <v>350</v>
      </c>
      <c r="B356" s="10" t="str">
        <f>IFERROR(INDEX('10. Свод Перечней'!B:C,MATCH(C356,'10. Свод Перечней'!C:C,0),1),"")</f>
        <v>Конфеты помадные молочные</v>
      </c>
      <c r="C356" s="20" t="str">
        <f t="array" ref="C356">IFERROR(INDEX('10. Свод Перечней'!$C$4:$C$529,SMALL(IF("Д"='10. Свод Перечней'!$I$4:$Q$529,ROW('10. Свод Перечней'!$C$4:$C$529)-3,""),ROW()-6)),"")</f>
        <v>Конфеты тип 1</v>
      </c>
      <c r="D356" s="20" t="str">
        <f>IFERROR(VLOOKUP(C356,'10. Свод Перечней'!C:H,2,0),"")</f>
        <v>10.82.23.290</v>
      </c>
      <c r="E356" s="20" t="str">
        <f>IFERROR(VLOOKUP(C356,'10. Свод Перечней'!C:H,3,0),"")</f>
        <v>001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56" s="20" t="str">
        <f>IF(LEN(IFERROR(VLOOKUP(C356,'10. Свод Перечней'!C:H,6,0),""))&gt;1,IFERROR(VLOOKUP(C356,'10. Свод Перечней'!C:H,6,0),""),"")</f>
        <v/>
      </c>
    </row>
    <row r="357" spans="1:8" ht="99.95" customHeight="1">
      <c r="A357" s="20">
        <f>IF(LEN(C357)&gt;0,MAX($A$6:A356)+1,"")</f>
        <v>351</v>
      </c>
      <c r="B357" s="10" t="str">
        <f>IFERROR(INDEX('10. Свод Перечней'!B:C,MATCH(C357,'10. Свод Перечней'!C:C,0),1),"")</f>
        <v>Кофейный напиток (не содержащий в своём составе натуральный кофе)</v>
      </c>
      <c r="C357" s="20" t="str">
        <f t="array" ref="C357">IFERROR(INDEX('10. Свод Перечней'!$C$4:$C$529,SMALL(IF("Д"='10. Свод Перечней'!$I$4:$Q$529,ROW('10. Свод Перечней'!$C$4:$C$529)-3,""),ROW()-6)),"")</f>
        <v>Кофейный напиток растворимый тип 1</v>
      </c>
      <c r="D357" s="20" t="str">
        <f>IFERROR(VLOOKUP(C357,'10. Свод Перечней'!C:H,2,0),"")</f>
        <v>10.83.12.120</v>
      </c>
      <c r="E357" s="20" t="str">
        <f>IFERROR(VLOOKUP(C357,'10. Свод Перечней'!C:H,3,0),"")</f>
        <v>002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20" t="str">
        <f>IF(LEN(IFERROR(VLOOKUP(C357,'10. Свод Перечней'!C:H,6,0),""))&gt;1,IFERROR(VLOOKUP(C357,'10. Свод Перечней'!C:H,6,0),""),"")</f>
        <v>10.83.12.120-00000002</v>
      </c>
    </row>
    <row r="358" spans="1:8" ht="99.95" customHeight="1">
      <c r="A358" s="20">
        <f>IF(LEN(C358)&gt;0,MAX($A$6:A357)+1,"")</f>
        <v>352</v>
      </c>
      <c r="B358" s="10" t="str">
        <f>IFERROR(INDEX('10. Свод Перечней'!B:C,MATCH(C358,'10. Свод Перечней'!C:C,0),1),"")</f>
        <v>Чай черный крупнолистовой</v>
      </c>
      <c r="C358" s="20" t="str">
        <f t="array" ref="C358">IFERROR(INDEX('10. Свод Перечней'!$C$4:$C$529,SMALL(IF("Д"='10. Свод Перечней'!$I$4:$Q$529,ROW('10. Свод Перечней'!$C$4:$C$529)-3,""),ROW()-6)),"")</f>
        <v>Чай черный (ферментированный) тип 1</v>
      </c>
      <c r="D358" s="20" t="str">
        <f>IFERROR(VLOOKUP(C358,'10. Свод Перечней'!C:H,2,0),"")</f>
        <v>10.83.13.120</v>
      </c>
      <c r="E358" s="20" t="str">
        <f>IFERROR(VLOOKUP(C358,'10. Свод Перечней'!C:H,3,0),"")</f>
        <v>001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8" s="20" t="str">
        <f>IF(LEN(IFERROR(VLOOKUP(C358,'10. Свод Перечней'!C:H,6,0),""))&gt;1,IFERROR(VLOOKUP(C358,'10. Свод Перечней'!C:H,6,0),""),"")</f>
        <v>10.83.13.120-00000003</v>
      </c>
    </row>
    <row r="359" spans="1:8" ht="99.95" customHeight="1">
      <c r="A359" s="20">
        <f>IF(LEN(C359)&gt;0,MAX($A$6:A358)+1,"")</f>
        <v>353</v>
      </c>
      <c r="B359" s="10" t="str">
        <f>IFERROR(INDEX('10. Свод Перечней'!B:C,MATCH(C359,'10. Свод Перечней'!C:C,0),1),"")</f>
        <v xml:space="preserve">Чай черный гранулированный </v>
      </c>
      <c r="C359" s="20" t="str">
        <f t="array" ref="C359">IFERROR(INDEX('10. Свод Перечней'!$C$4:$C$529,SMALL(IF("Д"='10. Свод Перечней'!$I$4:$Q$529,ROW('10. Свод Перечней'!$C$4:$C$529)-3,""),ROW()-6)),"")</f>
        <v>Чай черный (ферментированный) тип 2</v>
      </c>
      <c r="D359" s="20" t="str">
        <f>IFERROR(VLOOKUP(C359,'10. Свод Перечней'!C:H,2,0),"")</f>
        <v>10.83.13.120</v>
      </c>
      <c r="E359" s="20" t="str">
        <f>IFERROR(VLOOKUP(C359,'10. Свод Перечней'!C:H,3,0),"")</f>
        <v>002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9" s="20" t="str">
        <f>IF(LEN(IFERROR(VLOOKUP(C359,'10. Свод Перечней'!C:H,6,0),""))&gt;1,IFERROR(VLOOKUP(C359,'10. Свод Перечней'!C:H,6,0),""),"")</f>
        <v>10.83.13.120-00000004</v>
      </c>
    </row>
    <row r="360" spans="1:8" ht="99.95" customHeight="1">
      <c r="A360" s="20">
        <f>IF(LEN(C360)&gt;0,MAX($A$6:A359)+1,"")</f>
        <v>354</v>
      </c>
      <c r="B360" s="10" t="str">
        <f>IFERROR(INDEX('10. Свод Перечней'!B:C,MATCH(C360,'10. Свод Перечней'!C:C,0),1),"")</f>
        <v>Чай черный мелколистовой</v>
      </c>
      <c r="C360" s="20" t="str">
        <f t="array" ref="C360">IFERROR(INDEX('10. Свод Перечней'!$C$4:$C$529,SMALL(IF("Д"='10. Свод Перечней'!$I$4:$Q$529,ROW('10. Свод Перечней'!$C$4:$C$529)-3,""),ROW()-6)),"")</f>
        <v>Чай черный (ферментированный) тип 3</v>
      </c>
      <c r="D360" s="20" t="str">
        <f>IFERROR(VLOOKUP(C360,'10. Свод Перечней'!C:H,2,0),"")</f>
        <v>10.83.13.120</v>
      </c>
      <c r="E360" s="20" t="str">
        <f>IFERROR(VLOOKUP(C360,'10. Свод Перечней'!C:H,3,0),"")</f>
        <v>003</v>
      </c>
      <c r="F360" s="20" t="str">
        <f>IFERROR(VLOOKUP(C360,'10. Свод Перечней'!C:H,4,0),"")</f>
        <v>КГ</v>
      </c>
      <c r="G360" s="9" t="str">
        <f>IFERROR(VLOOKUP(C360,'10.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60" s="20" t="str">
        <f>IF(LEN(IFERROR(VLOOKUP(C360,'10. Свод Перечней'!C:H,6,0),""))&gt;1,IFERROR(VLOOKUP(C360,'10. Свод Перечней'!C:H,6,0),""),"")</f>
        <v>10.83.13.120-00000003</v>
      </c>
    </row>
    <row r="361" spans="1:8" ht="99.95" customHeight="1">
      <c r="A361" s="20">
        <f>IF(LEN(C361)&gt;0,MAX($A$6:A360)+1,"")</f>
        <v>355</v>
      </c>
      <c r="B361" s="10" t="str">
        <f>IFERROR(INDEX('10. Свод Перечней'!B:C,MATCH(C361,'10. Свод Перечней'!C:C,0),1),"")</f>
        <v>Фиточай в ассортименте</v>
      </c>
      <c r="C361" s="20" t="str">
        <f t="array" ref="C361">IFERROR(INDEX('10. Свод Перечней'!$C$4:$C$529,SMALL(IF("Д"='10. Свод Перечней'!$I$4:$Q$529,ROW('10. Свод Перечней'!$C$4:$C$529)-3,""),ROW()-6)),"")</f>
        <v>Фиточай тип 1</v>
      </c>
      <c r="D361" s="20" t="str">
        <f>IFERROR(VLOOKUP(C361,'10. Свод Перечней'!C:H,2,0),"")</f>
        <v>10.83.14.140</v>
      </c>
      <c r="E361" s="20" t="str">
        <f>IFERROR(VLOOKUP(C361,'10. Свод Перечней'!C:H,3,0),"")</f>
        <v>001</v>
      </c>
      <c r="F361" s="20" t="str">
        <f>IFERROR(VLOOKUP(C361,'10. Свод Перечней'!C:H,4,0),"")</f>
        <v>КГ</v>
      </c>
      <c r="G361" s="9" t="str">
        <f>IFERROR(VLOOKUP(C361,'10.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20" t="str">
        <f>IF(LEN(IFERROR(VLOOKUP(C361,'10. Свод Перечней'!C:H,6,0),""))&gt;1,IFERROR(VLOOKUP(C361,'10. Свод Перечней'!C:H,6,0),""),"")</f>
        <v/>
      </c>
    </row>
    <row r="362" spans="1:8" ht="99.95" customHeight="1">
      <c r="A362" s="20">
        <f>IF(LEN(C362)&gt;0,MAX($A$6:A361)+1,"")</f>
        <v>356</v>
      </c>
      <c r="B362" s="10" t="str">
        <f>IFERROR(INDEX('10. Свод Перечней'!B:C,MATCH(C362,'10. Свод Перечней'!C:C,0),1),"")</f>
        <v xml:space="preserve">Лавровый лист сухой </v>
      </c>
      <c r="C362" s="20" t="str">
        <f t="array" ref="C362">IFERROR(INDEX('10. Свод Перечней'!$C$4:$C$529,SMALL(IF("Д"='10. Свод Перечней'!$I$4:$Q$529,ROW('10. Свод Перечней'!$C$4:$C$529)-3,""),ROW()-6)),"")</f>
        <v>Лист лавровый сушеный тип 1</v>
      </c>
      <c r="D362" s="20" t="str">
        <f>IFERROR(VLOOKUP(C362,'10. Свод Перечней'!C:H,2,0),"")</f>
        <v>10.84.23.164</v>
      </c>
      <c r="E362" s="20" t="str">
        <f>IFERROR(VLOOKUP(C362,'10. Свод Перечней'!C:H,3,0),"")</f>
        <v>001</v>
      </c>
      <c r="F362" s="20" t="str">
        <f>IFERROR(VLOOKUP(C362,'10. Свод Перечней'!C:H,4,0),"")</f>
        <v>КГ</v>
      </c>
      <c r="G362" s="9" t="str">
        <f>IFERROR(VLOOKUP(C362,'10.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62" s="20" t="str">
        <f>IF(LEN(IFERROR(VLOOKUP(C362,'10. Свод Перечней'!C:H,6,0),""))&gt;1,IFERROR(VLOOKUP(C362,'10. Свод Перечней'!C:H,6,0),""),"")</f>
        <v>10.84.23.164-00000001</v>
      </c>
    </row>
    <row r="363" spans="1:8" ht="99.95" customHeight="1">
      <c r="A363" s="20">
        <f>IF(LEN(C363)&gt;0,MAX($A$6:A362)+1,"")</f>
        <v>357</v>
      </c>
      <c r="B363" s="10" t="str">
        <f>IFERROR(INDEX('10. Свод Перечней'!B:C,MATCH(C363,'10. Свод Перечней'!C:C,0),1),"")</f>
        <v>Зелень сушеная (петрушка)</v>
      </c>
      <c r="C363" s="20" t="str">
        <f t="array" ref="C363">IFERROR(INDEX('10. Свод Перечней'!$C$4:$C$529,SMALL(IF("Д"='10. Свод Перечней'!$I$4:$Q$529,ROW('10. Свод Перечней'!$C$4:$C$529)-3,""),ROW()-6)),"")</f>
        <v>Зелень сушеная тип 1</v>
      </c>
      <c r="D363" s="20" t="str">
        <f>IFERROR(VLOOKUP(C363,'10. Свод Перечней'!C:H,2,0),"")</f>
        <v>10.84.23.190</v>
      </c>
      <c r="E363" s="20" t="str">
        <f>IFERROR(VLOOKUP(C363,'10. Свод Перечней'!C:H,3,0),"")</f>
        <v>003</v>
      </c>
      <c r="F363" s="20" t="str">
        <f>IFERROR(VLOOKUP(C363,'10. Свод Перечней'!C:H,4,0),"")</f>
        <v>КГ</v>
      </c>
      <c r="G363" s="9" t="str">
        <f>IFERROR(VLOOKUP(C363,'10.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3" s="20" t="str">
        <f>IF(LEN(IFERROR(VLOOKUP(C363,'10. Свод Перечней'!C:H,6,0),""))&gt;1,IFERROR(VLOOKUP(C363,'10. Свод Перечней'!C:H,6,0),""),"")</f>
        <v/>
      </c>
    </row>
    <row r="364" spans="1:8" ht="99.95" customHeight="1">
      <c r="A364" s="20">
        <f>IF(LEN(C364)&gt;0,MAX($A$6:A363)+1,"")</f>
        <v>358</v>
      </c>
      <c r="B364" s="10" t="str">
        <f>IFERROR(INDEX('10. Свод Перечней'!B:C,MATCH(C364,'10. Свод Перечней'!C:C,0),1),"")</f>
        <v xml:space="preserve">Зелень сушеная (укроп) </v>
      </c>
      <c r="C364" s="20" t="str">
        <f t="array" ref="C364">IFERROR(INDEX('10. Свод Перечней'!$C$4:$C$529,SMALL(IF("Д"='10. Свод Перечней'!$I$4:$Q$529,ROW('10. Свод Перечней'!$C$4:$C$529)-3,""),ROW()-6)),"")</f>
        <v>Зелень сушеная тип 5</v>
      </c>
      <c r="D364" s="20" t="str">
        <f>IFERROR(VLOOKUP(C364,'10. Свод Перечней'!C:H,2,0),"")</f>
        <v>10.84.23.190</v>
      </c>
      <c r="E364" s="20" t="str">
        <f>IFERROR(VLOOKUP(C364,'10. Свод Перечней'!C:H,3,0),"")</f>
        <v>006</v>
      </c>
      <c r="F364" s="20" t="str">
        <f>IFERROR(VLOOKUP(C364,'10. Свод Перечней'!C:H,4,0),"")</f>
        <v>КГ</v>
      </c>
      <c r="G364" s="9" t="str">
        <f>IFERROR(VLOOKUP(C364,'10.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4" s="20" t="str">
        <f>IF(LEN(IFERROR(VLOOKUP(C364,'10. Свод Перечней'!C:H,6,0),""))&gt;1,IFERROR(VLOOKUP(C364,'10. Свод Перечней'!C:H,6,0),""),"")</f>
        <v/>
      </c>
    </row>
    <row r="365" spans="1:8" ht="99.95" customHeight="1">
      <c r="A365" s="20">
        <f>IF(LEN(C365)&gt;0,MAX($A$6:A364)+1,"")</f>
        <v>359</v>
      </c>
      <c r="B365" s="10" t="str">
        <f>IFERROR(INDEX('10. Свод Перечней'!B:C,MATCH(C365,'10. Свод Перечней'!C:C,0),1),"")</f>
        <v>Соль пищевая</v>
      </c>
      <c r="C365" s="20" t="str">
        <f t="array" ref="C365">IFERROR(INDEX('10. Свод Перечней'!$C$4:$C$529,SMALL(IF("Д"='10. Свод Перечней'!$I$4:$Q$529,ROW('10. Свод Перечней'!$C$4:$C$529)-3,""),ROW()-6)),"")</f>
        <v>Соль пищевая тип 1</v>
      </c>
      <c r="D365" s="20" t="str">
        <f>IFERROR(VLOOKUP(C365,'10. Свод Перечней'!C:H,2,0),"")</f>
        <v>10.84.30.140</v>
      </c>
      <c r="E365" s="20" t="str">
        <f>IFERROR(VLOOKUP(C365,'10. Свод Перечней'!C:H,3,0),"")</f>
        <v>001</v>
      </c>
      <c r="F365" s="20" t="str">
        <f>IFERROR(VLOOKUP(C365,'10. Свод Перечней'!C:H,4,0),"")</f>
        <v>КГ</v>
      </c>
      <c r="G365" s="9" t="str">
        <f>IFERROR(VLOOKUP(C365,'10.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5" s="20" t="str">
        <f>IF(LEN(IFERROR(VLOOKUP(C365,'10. Свод Перечней'!C:H,6,0),""))&gt;1,IFERROR(VLOOKUP(C365,'10. Свод Перечней'!C:H,6,0),""),"")</f>
        <v>10.84.30.000-00000001</v>
      </c>
    </row>
    <row r="366" spans="1:8" ht="99.95" customHeight="1">
      <c r="A366" s="20">
        <f>IF(LEN(C366)&gt;0,MAX($A$6:A365)+1,"")</f>
        <v>360</v>
      </c>
      <c r="B366" s="10" t="str">
        <f>IFERROR(INDEX('10. Свод Перечней'!B:C,MATCH(C366,'10. Свод Перечней'!C:C,0),1),"")</f>
        <v>Соль пищевая</v>
      </c>
      <c r="C366" s="20" t="str">
        <f t="array" ref="C366">IFERROR(INDEX('10. Свод Перечней'!$C$4:$C$529,SMALL(IF("Д"='10. Свод Перечней'!$I$4:$Q$529,ROW('10. Свод Перечней'!$C$4:$C$529)-3,""),ROW()-6)),"")</f>
        <v>Соль пищевая тип 2</v>
      </c>
      <c r="D366" s="20" t="str">
        <f>IFERROR(VLOOKUP(C366,'10. Свод Перечней'!C:H,2,0),"")</f>
        <v>10.84.30.140</v>
      </c>
      <c r="E366" s="20" t="str">
        <f>IFERROR(VLOOKUP(C366,'10. Свод Перечней'!C:H,3,0),"")</f>
        <v>002</v>
      </c>
      <c r="F366" s="20" t="str">
        <f>IFERROR(VLOOKUP(C366,'10. Свод Перечней'!C:H,4,0),"")</f>
        <v>КГ</v>
      </c>
      <c r="G366" s="9" t="str">
        <f>IFERROR(VLOOKUP(C366,'10.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6" s="20" t="str">
        <f>IF(LEN(IFERROR(VLOOKUP(C366,'10. Свод Перечней'!C:H,6,0),""))&gt;1,IFERROR(VLOOKUP(C366,'10. Свод Перечней'!C:H,6,0),""),"")</f>
        <v>10.84.30.000-00000001</v>
      </c>
    </row>
    <row r="367" spans="1:8" ht="99.95" customHeight="1">
      <c r="A367" s="20">
        <f>IF(LEN(C367)&gt;0,MAX($A$6:A366)+1,"")</f>
        <v>361</v>
      </c>
      <c r="B367" s="10" t="str">
        <f>IFERROR(INDEX('10. Свод Перечней'!B:C,MATCH(C367,'10. Свод Перечней'!C:C,0),1),"")</f>
        <v>Соль пищевая</v>
      </c>
      <c r="C367" s="20" t="str">
        <f t="array" ref="C367">IFERROR(INDEX('10. Свод Перечней'!$C$4:$C$529,SMALL(IF("Д"='10. Свод Перечней'!$I$4:$Q$529,ROW('10. Свод Перечней'!$C$4:$C$529)-3,""),ROW()-6)),"")</f>
        <v>Соль пищевая тип 3</v>
      </c>
      <c r="D367" s="20" t="str">
        <f>IFERROR(VLOOKUP(C367,'10. Свод Перечней'!C:H,2,0),"")</f>
        <v>10.84.30.140</v>
      </c>
      <c r="E367" s="20" t="str">
        <f>IFERROR(VLOOKUP(C367,'10. Свод Перечней'!C:H,3,0),"")</f>
        <v>003</v>
      </c>
      <c r="F367" s="20" t="str">
        <f>IFERROR(VLOOKUP(C367,'10. Свод Перечней'!C:H,4,0),"")</f>
        <v>КГ</v>
      </c>
      <c r="G367" s="9" t="str">
        <f>IFERROR(VLOOKUP(C367,'10.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7" s="20" t="str">
        <f>IF(LEN(IFERROR(VLOOKUP(C367,'10. Свод Перечней'!C:H,6,0),""))&gt;1,IFERROR(VLOOKUP(C367,'10. Свод Перечней'!C:H,6,0),""),"")</f>
        <v>10.84.30.000-00000003</v>
      </c>
    </row>
    <row r="368" spans="1:8" ht="99.95" customHeight="1">
      <c r="A368" s="20">
        <f>IF(LEN(C368)&gt;0,MAX($A$6:A367)+1,"")</f>
        <v>362</v>
      </c>
      <c r="B368" s="10" t="str">
        <f>IFERROR(INDEX('10. Свод Перечней'!B:C,MATCH(C368,'10. Свод Перечней'!C:C,0),1),"")</f>
        <v>Соль пищевая</v>
      </c>
      <c r="C368" s="20" t="str">
        <f t="array" ref="C368">IFERROR(INDEX('10. Свод Перечней'!$C$4:$C$529,SMALL(IF("Д"='10. Свод Перечней'!$I$4:$Q$529,ROW('10. Свод Перечней'!$C$4:$C$529)-3,""),ROW()-6)),"")</f>
        <v>Соль пищевая тип 4</v>
      </c>
      <c r="D368" s="20" t="str">
        <f>IFERROR(VLOOKUP(C368,'10. Свод Перечней'!C:H,2,0),"")</f>
        <v>10.84.30.140</v>
      </c>
      <c r="E368" s="20" t="str">
        <f>IFERROR(VLOOKUP(C368,'10. Свод Перечней'!C:H,3,0),"")</f>
        <v>004</v>
      </c>
      <c r="F368" s="20" t="str">
        <f>IFERROR(VLOOKUP(C368,'10. Свод Перечней'!C:H,4,0),"")</f>
        <v>КГ</v>
      </c>
      <c r="G368" s="9" t="str">
        <f>IFERROR(VLOOKUP(C368,'10.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8" s="20" t="str">
        <f>IF(LEN(IFERROR(VLOOKUP(C368,'10. Свод Перечней'!C:H,6,0),""))&gt;1,IFERROR(VLOOKUP(C368,'10. Свод Перечней'!C:H,6,0),""),"")</f>
        <v>10.84.30.000-00000003</v>
      </c>
    </row>
    <row r="369" spans="1:8" ht="99.95" customHeight="1">
      <c r="A369" s="20">
        <f>IF(LEN(C369)&gt;0,MAX($A$6:A368)+1,"")</f>
        <v>363</v>
      </c>
      <c r="B369" s="10" t="str">
        <f>IFERROR(INDEX('10. Свод Перечней'!B:C,MATCH(C369,'10. Свод Перечней'!C:C,0),1),"")</f>
        <v>Соль пищевая</v>
      </c>
      <c r="C369" s="20" t="str">
        <f t="array" ref="C369">IFERROR(INDEX('10. Свод Перечней'!$C$4:$C$529,SMALL(IF("Д"='10. Свод Перечней'!$I$4:$Q$529,ROW('10. Свод Перечней'!$C$4:$C$529)-3,""),ROW()-6)),"")</f>
        <v>Соль пищевая тип 5</v>
      </c>
      <c r="D369" s="20" t="str">
        <f>IFERROR(VLOOKUP(C369,'10. Свод Перечней'!C:H,2,0),"")</f>
        <v>10.84.30.140</v>
      </c>
      <c r="E369" s="20" t="str">
        <f>IFERROR(VLOOKUP(C369,'10. Свод Перечней'!C:H,3,0),"")</f>
        <v>005</v>
      </c>
      <c r="F369" s="20" t="str">
        <f>IFERROR(VLOOKUP(C369,'10. Свод Перечней'!C:H,4,0),"")</f>
        <v>КГ</v>
      </c>
      <c r="G369" s="9" t="str">
        <f>IFERROR(VLOOKUP(C369,'10.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9" s="20" t="str">
        <f>IF(LEN(IFERROR(VLOOKUP(C369,'10. Свод Перечней'!C:H,6,0),""))&gt;1,IFERROR(VLOOKUP(C369,'10. Свод Перечней'!C:H,6,0),""),"")</f>
        <v>10.84.30.000-00000007</v>
      </c>
    </row>
    <row r="370" spans="1:8" ht="99.95" customHeight="1">
      <c r="A370" s="20">
        <f>IF(LEN(C370)&gt;0,MAX($A$6:A369)+1,"")</f>
        <v>364</v>
      </c>
      <c r="B370" s="10" t="str">
        <f>IFERROR(INDEX('10. Свод Перечней'!B:C,MATCH(C370,'10. Свод Перечней'!C:C,0),1),"")</f>
        <v>Соль пищевая</v>
      </c>
      <c r="C370" s="20" t="str">
        <f t="array" ref="C370">IFERROR(INDEX('10. Свод Перечней'!$C$4:$C$529,SMALL(IF("Д"='10. Свод Перечней'!$I$4:$Q$529,ROW('10. Свод Перечней'!$C$4:$C$529)-3,""),ROW()-6)),"")</f>
        <v>Соль пищевая тип 6</v>
      </c>
      <c r="D370" s="20" t="str">
        <f>IFERROR(VLOOKUP(C370,'10. Свод Перечней'!C:H,2,0),"")</f>
        <v>10.84.30.140</v>
      </c>
      <c r="E370" s="20" t="str">
        <f>IFERROR(VLOOKUP(C370,'10. Свод Перечней'!C:H,3,0),"")</f>
        <v>006</v>
      </c>
      <c r="F370" s="20" t="str">
        <f>IFERROR(VLOOKUP(C370,'10. Свод Перечней'!C:H,4,0),"")</f>
        <v>КГ</v>
      </c>
      <c r="G370" s="9" t="str">
        <f>IFERROR(VLOOKUP(C370,'10.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0" s="20" t="str">
        <f>IF(LEN(IFERROR(VLOOKUP(C370,'10. Свод Перечней'!C:H,6,0),""))&gt;1,IFERROR(VLOOKUP(C370,'10. Свод Перечней'!C:H,6,0),""),"")</f>
        <v>10.84.30.000-00000007</v>
      </c>
    </row>
    <row r="371" spans="1:8" ht="99.95" customHeight="1">
      <c r="A371" s="20">
        <f>IF(LEN(C371)&gt;0,MAX($A$6:A370)+1,"")</f>
        <v>365</v>
      </c>
      <c r="B371" s="10" t="str">
        <f>IFERROR(INDEX('10. Свод Перечней'!B:C,MATCH(C371,'10. Свод Перечней'!C:C,0),1),"")</f>
        <v>Соль пищевая йодированная</v>
      </c>
      <c r="C371" s="20" t="str">
        <f t="array" ref="C371">IFERROR(INDEX('10. Свод Перечней'!$C$4:$C$529,SMALL(IF("Д"='10. Свод Перечней'!$I$4:$Q$529,ROW('10. Свод Перечней'!$C$4:$C$529)-3,""),ROW()-6)),"")</f>
        <v>Соль пищевая тип 7</v>
      </c>
      <c r="D371" s="20" t="str">
        <f>IFERROR(VLOOKUP(C371,'10. Свод Перечней'!C:H,2,0),"")</f>
        <v>10.84.30.140</v>
      </c>
      <c r="E371" s="20" t="str">
        <f>IFERROR(VLOOKUP(C371,'10. Свод Перечней'!C:H,3,0),"")</f>
        <v>007</v>
      </c>
      <c r="F371" s="20" t="str">
        <f>IFERROR(VLOOKUP(C371,'10. Свод Перечней'!C:H,4,0),"")</f>
        <v>КГ</v>
      </c>
      <c r="G371" s="9" t="str">
        <f>IFERROR(VLOOKUP(C371,'10.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1" s="20" t="str">
        <f>IF(LEN(IFERROR(VLOOKUP(C371,'10. Свод Перечней'!C:H,6,0),""))&gt;1,IFERROR(VLOOKUP(C371,'10. Свод Перечней'!C:H,6,0),""),"")</f>
        <v>10.84.30.000-00000002</v>
      </c>
    </row>
    <row r="372" spans="1:8" ht="99.95" customHeight="1">
      <c r="A372" s="20">
        <f>IF(LEN(C372)&gt;0,MAX($A$6:A371)+1,"")</f>
        <v>366</v>
      </c>
      <c r="B372" s="10" t="str">
        <f>IFERROR(INDEX('10. Свод Перечней'!B:C,MATCH(C372,'10. Свод Перечней'!C:C,0),1),"")</f>
        <v>Соль пищевая йодированная</v>
      </c>
      <c r="C372" s="20" t="str">
        <f t="array" ref="C372">IFERROR(INDEX('10. Свод Перечней'!$C$4:$C$529,SMALL(IF("Д"='10. Свод Перечней'!$I$4:$Q$529,ROW('10. Свод Перечней'!$C$4:$C$529)-3,""),ROW()-6)),"")</f>
        <v>Соль пищевая тип 8</v>
      </c>
      <c r="D372" s="20" t="str">
        <f>IFERROR(VLOOKUP(C372,'10. Свод Перечней'!C:H,2,0),"")</f>
        <v>10.84.30.140</v>
      </c>
      <c r="E372" s="20" t="str">
        <f>IFERROR(VLOOKUP(C372,'10. Свод Перечней'!C:H,3,0),"")</f>
        <v>008</v>
      </c>
      <c r="F372" s="20" t="str">
        <f>IFERROR(VLOOKUP(C372,'10. Свод Перечней'!C:H,4,0),"")</f>
        <v>КГ</v>
      </c>
      <c r="G372" s="9" t="str">
        <f>IFERROR(VLOOKUP(C372,'10.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2" s="20" t="str">
        <f>IF(LEN(IFERROR(VLOOKUP(C372,'10. Свод Перечней'!C:H,6,0),""))&gt;1,IFERROR(VLOOKUP(C372,'10. Свод Перечней'!C:H,6,0),""),"")</f>
        <v>10.84.30.000-00000002</v>
      </c>
    </row>
    <row r="373" spans="1:8" ht="99.95" customHeight="1">
      <c r="A373" s="20">
        <f>IF(LEN(C373)&gt;0,MAX($A$6:A372)+1,"")</f>
        <v>367</v>
      </c>
      <c r="B373" s="10" t="str">
        <f>IFERROR(INDEX('10. Свод Перечней'!B:C,MATCH(C373,'10. Свод Перечней'!C:C,0),1),"")</f>
        <v>Соль пищевая йодированная</v>
      </c>
      <c r="C373" s="20" t="str">
        <f t="array" ref="C373">IFERROR(INDEX('10. Свод Перечней'!$C$4:$C$529,SMALL(IF("Д"='10. Свод Перечней'!$I$4:$Q$529,ROW('10. Свод Перечней'!$C$4:$C$529)-3,""),ROW()-6)),"")</f>
        <v>Соль пищевая тип 9</v>
      </c>
      <c r="D373" s="20" t="str">
        <f>IFERROR(VLOOKUP(C373,'10. Свод Перечней'!C:H,2,0),"")</f>
        <v>10.84.30.140</v>
      </c>
      <c r="E373" s="20" t="str">
        <f>IFERROR(VLOOKUP(C373,'10. Свод Перечней'!C:H,3,0),"")</f>
        <v>009</v>
      </c>
      <c r="F373" s="20" t="str">
        <f>IFERROR(VLOOKUP(C373,'10. Свод Перечней'!C:H,4,0),"")</f>
        <v>КГ</v>
      </c>
      <c r="G373" s="9" t="str">
        <f>IFERROR(VLOOKUP(C373,'10.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3" s="20" t="str">
        <f>IF(LEN(IFERROR(VLOOKUP(C373,'10. Свод Перечней'!C:H,6,0),""))&gt;1,IFERROR(VLOOKUP(C373,'10. Свод Перечней'!C:H,6,0),""),"")</f>
        <v>10.84.30.000-00000004</v>
      </c>
    </row>
    <row r="374" spans="1:8" ht="99.95" customHeight="1">
      <c r="A374" s="20">
        <f>IF(LEN(C374)&gt;0,MAX($A$6:A373)+1,"")</f>
        <v>368</v>
      </c>
      <c r="B374" s="10" t="str">
        <f>IFERROR(INDEX('10. Свод Перечней'!B:C,MATCH(C374,'10. Свод Перечней'!C:C,0),1),"")</f>
        <v>Соль пищевая йодированная</v>
      </c>
      <c r="C374" s="20" t="str">
        <f t="array" ref="C374">IFERROR(INDEX('10. Свод Перечней'!$C$4:$C$529,SMALL(IF("Д"='10. Свод Перечней'!$I$4:$Q$529,ROW('10. Свод Перечней'!$C$4:$C$529)-3,""),ROW()-6)),"")</f>
        <v>Соль пищевая тип 10</v>
      </c>
      <c r="D374" s="20" t="str">
        <f>IFERROR(VLOOKUP(C374,'10. Свод Перечней'!C:H,2,0),"")</f>
        <v>10.84.30.140</v>
      </c>
      <c r="E374" s="20" t="str">
        <f>IFERROR(VLOOKUP(C374,'10. Свод Перечней'!C:H,3,0),"")</f>
        <v>010</v>
      </c>
      <c r="F374" s="20" t="str">
        <f>IFERROR(VLOOKUP(C374,'10. Свод Перечней'!C:H,4,0),"")</f>
        <v>КГ</v>
      </c>
      <c r="G374" s="9" t="str">
        <f>IFERROR(VLOOKUP(C374,'10.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4" s="20" t="str">
        <f>IF(LEN(IFERROR(VLOOKUP(C374,'10. Свод Перечней'!C:H,6,0),""))&gt;1,IFERROR(VLOOKUP(C374,'10. Свод Перечней'!C:H,6,0),""),"")</f>
        <v>10.84.30.000-00000004</v>
      </c>
    </row>
    <row r="375" spans="1:8" ht="99.95" customHeight="1">
      <c r="A375" s="20">
        <f>IF(LEN(C375)&gt;0,MAX($A$6:A374)+1,"")</f>
        <v>369</v>
      </c>
      <c r="B375" s="10" t="str">
        <f>IFERROR(INDEX('10. Свод Перечней'!B:C,MATCH(C375,'10. Свод Перечней'!C:C,0),1),"")</f>
        <v>Соль пищевая йодированная</v>
      </c>
      <c r="C375" s="20" t="str">
        <f t="array" ref="C375">IFERROR(INDEX('10. Свод Перечней'!$C$4:$C$529,SMALL(IF("Д"='10. Свод Перечней'!$I$4:$Q$529,ROW('10. Свод Перечней'!$C$4:$C$529)-3,""),ROW()-6)),"")</f>
        <v>Соль пищевая тип 11</v>
      </c>
      <c r="D375" s="20" t="str">
        <f>IFERROR(VLOOKUP(C375,'10. Свод Перечней'!C:H,2,0),"")</f>
        <v>10.84.30.140</v>
      </c>
      <c r="E375" s="20" t="str">
        <f>IFERROR(VLOOKUP(C375,'10. Свод Перечней'!C:H,3,0),"")</f>
        <v>011</v>
      </c>
      <c r="F375" s="20" t="str">
        <f>IFERROR(VLOOKUP(C375,'10. Свод Перечней'!C:H,4,0),"")</f>
        <v>КГ</v>
      </c>
      <c r="G375" s="9" t="str">
        <f>IFERROR(VLOOKUP(C375,'10.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5" s="20" t="str">
        <f>IF(LEN(IFERROR(VLOOKUP(C375,'10. Свод Перечней'!C:H,6,0),""))&gt;1,IFERROR(VLOOKUP(C375,'10. Свод Перечней'!C:H,6,0),""),"")</f>
        <v>10.84.30.000-00000008</v>
      </c>
    </row>
    <row r="376" spans="1:8" ht="99.95" customHeight="1">
      <c r="A376" s="20">
        <f>IF(LEN(C376)&gt;0,MAX($A$6:A375)+1,"")</f>
        <v>370</v>
      </c>
      <c r="B376" s="10" t="str">
        <f>IFERROR(INDEX('10. Свод Перечней'!B:C,MATCH(C376,'10. Свод Перечней'!C:C,0),1),"")</f>
        <v>Соль пищевая йодированная</v>
      </c>
      <c r="C376" s="20" t="str">
        <f t="array" ref="C376">IFERROR(INDEX('10. Свод Перечней'!$C$4:$C$529,SMALL(IF("Д"='10. Свод Перечней'!$I$4:$Q$529,ROW('10. Свод Перечней'!$C$4:$C$529)-3,""),ROW()-6)),"")</f>
        <v>Соль пищевая тип 12</v>
      </c>
      <c r="D376" s="20" t="str">
        <f>IFERROR(VLOOKUP(C376,'10. Свод Перечней'!C:H,2,0),"")</f>
        <v>10.84.30.140</v>
      </c>
      <c r="E376" s="20" t="str">
        <f>IFERROR(VLOOKUP(C376,'10. Свод Перечней'!C:H,3,0),"")</f>
        <v>012</v>
      </c>
      <c r="F376" s="20" t="str">
        <f>IFERROR(VLOOKUP(C376,'10. Свод Перечней'!C:H,4,0),"")</f>
        <v>КГ</v>
      </c>
      <c r="G376" s="9" t="str">
        <f>IFERROR(VLOOKUP(C376,'10.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6" s="20" t="str">
        <f>IF(LEN(IFERROR(VLOOKUP(C376,'10. Свод Перечней'!C:H,6,0),""))&gt;1,IFERROR(VLOOKUP(C376,'10. Свод Перечней'!C:H,6,0),""),"")</f>
        <v>10.84.30.000-00000008</v>
      </c>
    </row>
    <row r="377" spans="1:8" ht="99.95" customHeight="1">
      <c r="A377" s="20">
        <f>IF(LEN(C377)&gt;0,MAX($A$6:A376)+1,"")</f>
        <v>371</v>
      </c>
      <c r="B377" s="10" t="str">
        <f>IFERROR(INDEX('10. Свод Перечней'!B:C,MATCH(C377,'10. Свод Перечней'!C:C,0),1),"")</f>
        <v>Молоко, обогащенное витаминно-минеральными комплексами для детского питания 3,2% жирности</v>
      </c>
      <c r="C377" s="20" t="str">
        <f t="array" ref="C377">IFERROR(INDEX('10. Свод Перечней'!$C$4:$C$529,SMALL(IF("Д"='10. Свод Перечней'!$I$4:$Q$529,ROW('10. Свод Перечней'!$C$4:$C$529)-3,""),ROW()-6)),"")</f>
        <v>Молоко питьевое для детского питания тип 1</v>
      </c>
      <c r="D377" s="20" t="str">
        <f>IFERROR(VLOOKUP(C377,'10. Свод Перечней'!C:H,2,0),"")</f>
        <v>10.86.10.110</v>
      </c>
      <c r="E377" s="20" t="str">
        <f>IFERROR(VLOOKUP(C377,'10. Свод Перечней'!C:H,3,0),"")</f>
        <v>003</v>
      </c>
      <c r="F377" s="20" t="str">
        <f>IFERROR(VLOOKUP(C377,'10. Свод Перечней'!C:H,4,0),"")</f>
        <v>Л; ДМ3</v>
      </c>
      <c r="G377" s="9" t="str">
        <f>IFERROR(VLOOKUP(C377,'10.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7" s="20" t="str">
        <f>IF(LEN(IFERROR(VLOOKUP(C377,'10. Свод Перечней'!C:H,6,0),""))&gt;1,IFERROR(VLOOKUP(C377,'10. Свод Перечней'!C:H,6,0),""),"")</f>
        <v>10.86.10.110-00000002</v>
      </c>
    </row>
    <row r="378" spans="1:8" ht="99.95" customHeight="1">
      <c r="A378" s="20">
        <f>IF(LEN(C378)&gt;0,MAX($A$6:A377)+1,"")</f>
        <v>372</v>
      </c>
      <c r="B378" s="10" t="str">
        <f>IFERROR(INDEX('10. Свод Перечней'!B:C,MATCH(C378,'10. Свод Перечней'!C:C,0),1),"")</f>
        <v>Молоко, обогащенное витаминно-минеральными комплексами для детского питания 3,5 % жирности</v>
      </c>
      <c r="C378" s="20" t="str">
        <f t="array" ref="C378">IFERROR(INDEX('10. Свод Перечней'!$C$4:$C$529,SMALL(IF("Д"='10. Свод Перечней'!$I$4:$Q$529,ROW('10. Свод Перечней'!$C$4:$C$529)-3,""),ROW()-6)),"")</f>
        <v>Молоко питьевое для детского питания тип 3</v>
      </c>
      <c r="D378" s="20" t="str">
        <f>IFERROR(VLOOKUP(C378,'10. Свод Перечней'!C:H,2,0),"")</f>
        <v>10.86.10.110</v>
      </c>
      <c r="E378" s="20" t="str">
        <f>IFERROR(VLOOKUP(C378,'10. Свод Перечней'!C:H,3,0),"")</f>
        <v>011</v>
      </c>
      <c r="F378" s="20" t="str">
        <f>IFERROR(VLOOKUP(C378,'10. Свод Перечней'!C:H,4,0),"")</f>
        <v>Л; ДМ3</v>
      </c>
      <c r="G378" s="9" t="str">
        <f>IFERROR(VLOOKUP(C378,'10.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8" s="20" t="str">
        <f>IF(LEN(IFERROR(VLOOKUP(C378,'10. Свод Перечней'!C:H,6,0),""))&gt;1,IFERROR(VLOOKUP(C378,'10. Свод Перечней'!C:H,6,0),""),"")</f>
        <v>10.86.10.110-00000002</v>
      </c>
    </row>
    <row r="379" spans="1:8" ht="99.95" customHeight="1">
      <c r="A379" s="20">
        <f>IF(LEN(C379)&gt;0,MAX($A$6:A378)+1,"")</f>
        <v>373</v>
      </c>
      <c r="B379" s="10" t="str">
        <f>IFERROR(INDEX('10. Свод Перечней'!B:C,MATCH(C379,'10. Свод Перечней'!C:C,0),1),"")</f>
        <v>Молоко для питания детей дошкольного и школьного возраста 3,5 % жирности</v>
      </c>
      <c r="C379" s="20" t="str">
        <f t="array" ref="C379">IFERROR(INDEX('10. Свод Перечней'!$C$4:$C$529,SMALL(IF("Д"='10. Свод Перечней'!$I$4:$Q$529,ROW('10. Свод Перечней'!$C$4:$C$529)-3,""),ROW()-6)),"")</f>
        <v>Молоко питьевое для детского питания тип 4</v>
      </c>
      <c r="D379" s="20" t="str">
        <f>IFERROR(VLOOKUP(C379,'10. Свод Перечней'!C:H,2,0),"")</f>
        <v>10.86.10.110</v>
      </c>
      <c r="E379" s="20" t="str">
        <f>IFERROR(VLOOKUP(C379,'10. Свод Перечней'!C:H,3,0),"")</f>
        <v>006</v>
      </c>
      <c r="F379" s="20" t="str">
        <f>IFERROR(VLOOKUP(C379,'10. Свод Перечней'!C:H,4,0),"")</f>
        <v>Л; ДМ3</v>
      </c>
      <c r="G379" s="9" t="str">
        <f>IFERROR(VLOOKUP(C379,'10.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9" s="20" t="str">
        <f>IF(LEN(IFERROR(VLOOKUP(C379,'10. Свод Перечней'!C:H,6,0),""))&gt;1,IFERROR(VLOOKUP(C379,'10. Свод Перечней'!C:H,6,0),""),"")</f>
        <v>10.86.10.110-00000001</v>
      </c>
    </row>
    <row r="380" spans="1:8" ht="99.95" customHeight="1">
      <c r="A380" s="20">
        <f>IF(LEN(C380)&gt;0,MAX($A$6:A379)+1,"")</f>
        <v>374</v>
      </c>
      <c r="B380" s="10" t="str">
        <f>IFERROR(INDEX('10. Свод Перечней'!B:C,MATCH(C380,'10. Свод Перечней'!C:C,0),1),"")</f>
        <v>Творог для детского питания 4,0%, 5,0%, 9,0%, 10% жирности (в индивидуальной вакуумной упаковке)</v>
      </c>
      <c r="C380" s="20" t="str">
        <f t="array" ref="C380">IFERROR(INDEX('10. Свод Перечней'!$C$4:$C$529,SMALL(IF("Д"='10. Свод Перечней'!$I$4:$Q$529,ROW('10. Свод Перечней'!$C$4:$C$529)-3,""),ROW()-6)),"")</f>
        <v>Творог для детского питания тип 1</v>
      </c>
      <c r="D380" s="20" t="str">
        <f>IFERROR(VLOOKUP(C380,'10. Свод Перечней'!C:H,2,0),"")</f>
        <v>10.86.10.126</v>
      </c>
      <c r="E380" s="20" t="str">
        <f>IFERROR(VLOOKUP(C380,'10. Свод Перечней'!C:H,3,0),"")</f>
        <v>001</v>
      </c>
      <c r="F380" s="20" t="str">
        <f>IFERROR(VLOOKUP(C380,'10. Свод Перечней'!C:H,4,0),"")</f>
        <v>КГ</v>
      </c>
      <c r="G380" s="9" t="str">
        <f>IFERROR(VLOOKUP(C380,'10.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80" s="20" t="str">
        <f>IF(LEN(IFERROR(VLOOKUP(C380,'10. Свод Перечней'!C:H,6,0),""))&gt;1,IFERROR(VLOOKUP(C380,'10. Свод Перечней'!C:H,6,0),""),"")</f>
        <v>10.86.10.100-00000019</v>
      </c>
    </row>
    <row r="381" spans="1:8" ht="99.95" customHeight="1">
      <c r="A381" s="20">
        <f>IF(LEN(C381)&gt;0,MAX($A$6:A380)+1,"")</f>
        <v>375</v>
      </c>
      <c r="B381" s="10" t="str">
        <f>IFERROR(INDEX('10. Свод Перечней'!B:C,MATCH(C381,'10.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1" s="20" t="str">
        <f t="array" ref="C381">IFERROR(INDEX('10. Свод Перечней'!$C$4:$C$529,SMALL(IF("Д"='10. Свод Перечней'!$I$4:$Q$529,ROW('10. Свод Перечней'!$C$4:$C$529)-3,""),ROW()-6)),"")</f>
        <v>Творог для детского питания тип 2</v>
      </c>
      <c r="D381" s="20" t="str">
        <f>IFERROR(VLOOKUP(C381,'10. Свод Перечней'!C:H,2,0),"")</f>
        <v>10.86.10.126</v>
      </c>
      <c r="E381" s="20" t="str">
        <f>IFERROR(VLOOKUP(C381,'10. Свод Перечней'!C:H,3,0),"")</f>
        <v>002</v>
      </c>
      <c r="F381" s="20" t="str">
        <f>IFERROR(VLOOKUP(C381,'10. Свод Перечней'!C:H,4,0),"")</f>
        <v>КГ</v>
      </c>
      <c r="G381" s="9" t="str">
        <f>IFERROR(VLOOKUP(C381,'10.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1" s="20" t="str">
        <f>IF(LEN(IFERROR(VLOOKUP(C381,'10. Свод Перечней'!C:H,6,0),""))&gt;1,IFERROR(VLOOKUP(C381,'10. Свод Перечней'!C:H,6,0),""),"")</f>
        <v>10.86.10.100-00000019</v>
      </c>
    </row>
    <row r="382" spans="1:8" ht="99.95" customHeight="1">
      <c r="A382" s="20">
        <f>IF(LEN(C382)&gt;0,MAX($A$6:A381)+1,"")</f>
        <v>376</v>
      </c>
      <c r="B382" s="10" t="str">
        <f>IFERROR(INDEX('10. Свод Перечней'!B:C,MATCH(C382,'10. Свод Перечней'!C:C,0),1),"")</f>
        <v>Сухая молочная смесь для детей раннего возраста*</v>
      </c>
      <c r="C382" s="20" t="str">
        <f t="array" ref="C382">IFERROR(INDEX('10. Свод Перечней'!$C$4:$C$529,SMALL(IF("Д"='10. Свод Перечней'!$I$4:$Q$529,ROW('10. Свод Перечней'!$C$4:$C$529)-3,""),ROW()-6)),"")</f>
        <v>Последующая молочная смесь для детского питания тип 1</v>
      </c>
      <c r="D382" s="20" t="str">
        <f>IFERROR(VLOOKUP(C382,'10. Свод Перечней'!C:H,2,0),"")</f>
        <v>10.86.10.134</v>
      </c>
      <c r="E382" s="20" t="str">
        <f>IFERROR(VLOOKUP(C382,'10. Свод Перечней'!C:H,3,0),"")</f>
        <v>001</v>
      </c>
      <c r="F382" s="20" t="str">
        <f>IFERROR(VLOOKUP(C382,'10. Свод Перечней'!C:H,4,0),"")</f>
        <v>КГ</v>
      </c>
      <c r="G382" s="9" t="str">
        <f>IFERROR(VLOOKUP(C382,'10.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2" s="20" t="str">
        <f>IF(LEN(IFERROR(VLOOKUP(C382,'10. Свод Перечней'!C:H,6,0),""))&gt;1,IFERROR(VLOOKUP(C382,'10. Свод Перечней'!C:H,6,0),""),"")</f>
        <v>10.86.10.133-00000007</v>
      </c>
    </row>
    <row r="383" spans="1:8" ht="99.95" customHeight="1">
      <c r="A383" s="20">
        <f>IF(LEN(C383)&gt;0,MAX($A$6:A382)+1,"")</f>
        <v>377</v>
      </c>
      <c r="B383" s="10" t="str">
        <f>IFERROR(INDEX('10. Свод Перечней'!B:C,MATCH(C383,'10. Свод Перечней'!C:C,0),1),"")</f>
        <v>Сухая витаминизированная смесь (для питания детей старше 1 года) на основе козьего молока*</v>
      </c>
      <c r="C383" s="20" t="str">
        <f t="array" ref="C383">IFERROR(INDEX('10. Свод Перечней'!$C$4:$C$529,SMALL(IF("Д"='10. Свод Перечней'!$I$4:$Q$529,ROW('10. Свод Перечней'!$C$4:$C$529)-3,""),ROW()-6)),"")</f>
        <v>Сухая смесь тип 1</v>
      </c>
      <c r="D383" s="20" t="str">
        <f>IFERROR(VLOOKUP(C383,'10. Свод Перечней'!C:H,2,0),"")</f>
        <v>10.86.10.139</v>
      </c>
      <c r="E383" s="20" t="str">
        <f>IFERROR(VLOOKUP(C383,'10. Свод Перечней'!C:H,3,0),"")</f>
        <v>001</v>
      </c>
      <c r="F383" s="20" t="str">
        <f>IFERROR(VLOOKUP(C383,'10. Свод Перечней'!C:H,4,0),"")</f>
        <v>КГ</v>
      </c>
      <c r="G383" s="9" t="str">
        <f>IFERROR(VLOOKUP(C383,'10.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20" t="str">
        <f>IF(LEN(IFERROR(VLOOKUP(C383,'10. Свод Перечней'!C:H,6,0),""))&gt;1,IFERROR(VLOOKUP(C383,'10. Свод Перечней'!C:H,6,0),""),"")</f>
        <v/>
      </c>
    </row>
    <row r="384" spans="1:8" ht="99.95" customHeight="1">
      <c r="A384" s="20">
        <f>IF(LEN(C384)&gt;0,MAX($A$6:A383)+1,"")</f>
        <v>378</v>
      </c>
      <c r="B384" s="10" t="str">
        <f>IFERROR(INDEX('10. Свод Перечней'!B:C,MATCH(C384,'10. Свод Перечней'!C:C,0),1),"")</f>
        <v>Консервы на овощной основе для питания детей раннего возраста</v>
      </c>
      <c r="C384" s="20" t="str">
        <f t="array" ref="C384">IFERROR(INDEX('10. Свод Перечней'!$C$4:$C$529,SMALL(IF("Д"='10. Свод Перечней'!$I$4:$Q$529,ROW('10. Свод Перечней'!$C$4:$C$529)-3,""),ROW()-6)),"")</f>
        <v>Консервы овощные для детского питания тип 1</v>
      </c>
      <c r="D384" s="20" t="str">
        <f>IFERROR(VLOOKUP(C384,'10. Свод Перечней'!C:H,2,0),"")</f>
        <v>10.86.10.211</v>
      </c>
      <c r="E384" s="20" t="str">
        <f>IFERROR(VLOOKUP(C384,'10. Свод Перечней'!C:H,3,0),"")</f>
        <v>001</v>
      </c>
      <c r="F384" s="20" t="str">
        <f>IFERROR(VLOOKUP(C384,'10. Свод Перечней'!C:H,4,0),"")</f>
        <v>КГ</v>
      </c>
      <c r="G384" s="9" t="str">
        <f>IFERROR(VLOOKUP(C384,'10.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32217-2013, ТУ производителя</v>
      </c>
      <c r="H384" s="20" t="str">
        <f>IF(LEN(IFERROR(VLOOKUP(C384,'10. Свод Перечней'!C:H,6,0),""))&gt;1,IFERROR(VLOOKUP(C384,'10.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85" spans="1:8" ht="99.95" customHeight="1">
      <c r="A385" s="20">
        <f>IF(LEN(C385)&gt;0,MAX($A$6:A384)+1,"")</f>
        <v>379</v>
      </c>
      <c r="B385" s="10" t="str">
        <f>IFERROR(INDEX('10. Свод Перечней'!B:C,MATCH(C385,'10. Свод Перечней'!C:C,0),1),"")</f>
        <v>Консервы на фруктовой основе для питания детей раннего возраста</v>
      </c>
      <c r="C385" s="20" t="str">
        <f t="array" ref="C385">IFERROR(INDEX('10. Свод Перечней'!$C$4:$C$529,SMALL(IF("Д"='10. Свод Перечней'!$I$4:$Q$529,ROW('10. Свод Перечней'!$C$4:$C$529)-3,""),ROW()-6)),"")</f>
        <v>Консервы фруктовые для детского питания тип 1</v>
      </c>
      <c r="D385" s="20" t="str">
        <f>IFERROR(VLOOKUP(C385,'10. Свод Перечней'!C:H,2,0),"")</f>
        <v>10.86.10.241</v>
      </c>
      <c r="E385" s="20" t="str">
        <f>IFERROR(VLOOKUP(C385,'10. Свод Перечней'!C:H,3,0),"")</f>
        <v>001</v>
      </c>
      <c r="F385" s="20" t="str">
        <f>IFERROR(VLOOKUP(C385,'10. Свод Перечней'!C:H,4,0),"")</f>
        <v>КГ</v>
      </c>
      <c r="G385" s="9" t="str">
        <f>IFERROR(VLOOKUP(C385,'10.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32218-2013, ТУ производителя</v>
      </c>
      <c r="H385" s="20" t="str">
        <f>IF(LEN(IFERROR(VLOOKUP(C385,'10. Свод Перечней'!C:H,6,0),""))&gt;1,IFERROR(VLOOKUP(C385,'10. Свод Перечней'!C:H,6,0),""),"")</f>
        <v>10.86.10.240-00000001, 10.86.10.240-00000002</v>
      </c>
    </row>
    <row r="386" spans="1:8" ht="99.95" customHeight="1">
      <c r="A386" s="20">
        <f>IF(LEN(C386)&gt;0,MAX($A$6:A385)+1,"")</f>
        <v>380</v>
      </c>
      <c r="B386" s="10" t="str">
        <f>IFERROR(INDEX('10. Свод Перечней'!B:C,MATCH(C386,'10. Свод Перечней'!C:C,0),1),"")</f>
        <v xml:space="preserve">Продукция соковая. Соки и нектары для питания детей раннего возраста (с 4-х месяцев) </v>
      </c>
      <c r="C386" s="20" t="str">
        <f t="array" ref="C386">IFERROR(INDEX('10. Свод Перечней'!$C$4:$C$529,SMALL(IF("Д"='10. Свод Перечней'!$I$4:$Q$529,ROW('10. Свод Перечней'!$C$4:$C$529)-3,""),ROW()-6)),"")</f>
        <v>Сок фруктовый для детского питания тип 1</v>
      </c>
      <c r="D386" s="20" t="str">
        <f>IFERROR(VLOOKUP(C386,'10. Свод Перечней'!C:H,2,0),"")</f>
        <v>10.86.10.243</v>
      </c>
      <c r="E386" s="20" t="str">
        <f>IFERROR(VLOOKUP(C386,'10. Свод Перечней'!C:H,3,0),"")</f>
        <v>001</v>
      </c>
      <c r="F386" s="20" t="str">
        <f>IFERROR(VLOOKUP(C386,'10. Свод Перечней'!C:H,4,0),"")</f>
        <v>Л; ДМ3</v>
      </c>
      <c r="G386" s="9" t="str">
        <f>IFERROR(VLOOKUP(C386,'10.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386" s="20" t="str">
        <f>IF(LEN(IFERROR(VLOOKUP(C386,'10. Свод Перечней'!C:H,6,0),""))&gt;1,IFERROR(VLOOKUP(C386,'10. Свод Перечней'!C:H,6,0),""),"")</f>
        <v>10.86.10.243-00000001, 10.86.10.243-00000002</v>
      </c>
    </row>
    <row r="387" spans="1:8" ht="99.95" customHeight="1">
      <c r="A387" s="20">
        <f>IF(LEN(C387)&gt;0,MAX($A$6:A386)+1,"")</f>
        <v>381</v>
      </c>
      <c r="B387" s="10" t="str">
        <f>IFERROR(INDEX('10. Свод Перечней'!B:C,MATCH(C387,'10. Свод Перечней'!C:C,0),1),"")</f>
        <v>Каши лечебно- профилактические для детского питания*</v>
      </c>
      <c r="C387" s="20" t="str">
        <f t="array" ref="C387">IFERROR(INDEX('10. Свод Перечней'!$C$4:$C$529,SMALL(IF("Д"='10. Свод Перечней'!$I$4:$Q$529,ROW('10. Свод Перечней'!$C$4:$C$529)-3,""),ROW()-6)),"")</f>
        <v>Каша молочная для детского питания тип 1</v>
      </c>
      <c r="D387" s="20" t="str">
        <f>IFERROR(VLOOKUP(C387,'10. Свод Перечней'!C:H,2,0),"")</f>
        <v>10.86.10.191</v>
      </c>
      <c r="E387" s="20" t="str">
        <f>IFERROR(VLOOKUP(C387,'10. Свод Перечней'!C:H,3,0),"")</f>
        <v>001</v>
      </c>
      <c r="F387" s="20" t="str">
        <f>IFERROR(VLOOKUP(C387,'10. Свод Перечней'!C:H,4,0),"")</f>
        <v>КГ</v>
      </c>
      <c r="G387" s="9" t="str">
        <f>IFERROR(VLOOKUP(C387,'10.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87" s="20" t="str">
        <f>IF(LEN(IFERROR(VLOOKUP(C387,'10. Свод Перечней'!C:H,6,0),""))&gt;1,IFERROR(VLOOKUP(C387,'10. Свод Перечней'!C:H,6,0),""),"")</f>
        <v>10.86.10.100-00000001</v>
      </c>
    </row>
    <row r="388" spans="1:8" ht="99.95" customHeight="1">
      <c r="A388" s="20">
        <f>IF(LEN(C388)&gt;0,MAX($A$6:A387)+1,"")</f>
        <v>382</v>
      </c>
      <c r="B388" s="10" t="str">
        <f>IFERROR(INDEX('10. Свод Перечней'!B:C,MATCH(C388,'10. Свод Перечней'!C:C,0),1),"")</f>
        <v>Продукты детского питания сухие. Каши</v>
      </c>
      <c r="C388" s="20" t="str">
        <f t="array" ref="C388">IFERROR(INDEX('10. Свод Перечней'!$C$4:$C$529,SMALL(IF("Д"='10. Свод Перечней'!$I$4:$Q$529,ROW('10. Свод Перечней'!$C$4:$C$529)-3,""),ROW()-6)),"")</f>
        <v>Каша молочная для детского питания тип 2</v>
      </c>
      <c r="D388" s="20" t="str">
        <f>IFERROR(VLOOKUP(C388,'10. Свод Перечней'!C:H,2,0),"")</f>
        <v>10.86.10.136</v>
      </c>
      <c r="E388" s="20" t="str">
        <f>IFERROR(VLOOKUP(C388,'10. Свод Перечней'!C:H,3,0),"")</f>
        <v>001</v>
      </c>
      <c r="F388" s="20" t="str">
        <f>IFERROR(VLOOKUP(C388,'10. Свод Перечней'!C:H,4,0),"")</f>
        <v>КГ</v>
      </c>
      <c r="G388" s="9" t="str">
        <f>IFERROR(VLOOKUP(C388,'10.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88" s="20" t="str">
        <f>IF(LEN(IFERROR(VLOOKUP(C388,'10. Свод Перечней'!C:H,6,0),""))&gt;1,IFERROR(VLOOKUP(C388,'10. Свод Перечней'!C:H,6,0),""),"")</f>
        <v>10.86.10.100-00000001</v>
      </c>
    </row>
    <row r="389" spans="1:8" ht="99.95" customHeight="1">
      <c r="A389" s="20">
        <f>IF(LEN(C389)&gt;0,MAX($A$6:A388)+1,"")</f>
        <v>383</v>
      </c>
      <c r="B389" s="10" t="str">
        <f>IFERROR(INDEX('10. Свод Перечней'!B:C,MATCH(C389,'10. Свод Перечней'!C:C,0),1),"")</f>
        <v>Сосиски вареные в ассортименте для детского питания (с 3-х летнего возраста)</v>
      </c>
      <c r="C389" s="20" t="str">
        <f t="array" ref="C389">IFERROR(INDEX('10. Свод Перечней'!$C$4:$C$529,SMALL(IF("Д"='10. Свод Перечней'!$I$4:$Q$529,ROW('10. Свод Перечней'!$C$4:$C$529)-3,""),ROW()-6)),"")</f>
        <v>Изделия колбасные вареные для детского питания тип 1</v>
      </c>
      <c r="D389" s="20" t="str">
        <f>IFERROR(VLOOKUP(C389,'10. Свод Перечней'!C:H,2,0),"")</f>
        <v>10.86.10.612</v>
      </c>
      <c r="E389" s="20" t="str">
        <f>IFERROR(VLOOKUP(C389,'10. Свод Перечней'!C:H,3,0),"")</f>
        <v>001</v>
      </c>
      <c r="F389" s="20" t="str">
        <f>IFERROR(VLOOKUP(C389,'10. Свод Перечней'!C:H,4,0),"")</f>
        <v>КГ</v>
      </c>
      <c r="G389" s="9" t="str">
        <f>IFERROR(VLOOKUP(C389,'10.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89" s="20" t="str">
        <f>IF(LEN(IFERROR(VLOOKUP(C389,'10. Свод Перечней'!C:H,6,0),""))&gt;1,IFERROR(VLOOKUP(C389,'10. Свод Перечней'!C:H,6,0),""),"")</f>
        <v>10.86.10.610-00000004</v>
      </c>
    </row>
    <row r="390" spans="1:8" ht="99.95" customHeight="1">
      <c r="A390" s="20">
        <f>IF(LEN(C390)&gt;0,MAX($A$6:A389)+1,"")</f>
        <v>384</v>
      </c>
      <c r="B390" s="10" t="str">
        <f>IFERROR(INDEX('10. Свод Перечней'!B:C,MATCH(C390,'10. Свод Перечней'!C:C,0),1),"")</f>
        <v>Ветчина вареная в оболочке для детского питания</v>
      </c>
      <c r="C390" s="20" t="str">
        <f t="array" ref="C390">IFERROR(INDEX('10. Свод Перечней'!$C$4:$C$529,SMALL(IF("Д"='10. Свод Перечней'!$I$4:$Q$529,ROW('10. Свод Перечней'!$C$4:$C$529)-3,""),ROW()-6)),"")</f>
        <v>Ветчина для детского питания тип 1</v>
      </c>
      <c r="D390" s="20" t="str">
        <f>IFERROR(VLOOKUP(C390,'10. Свод Перечней'!C:H,2,0),"")</f>
        <v>10.86.10.614</v>
      </c>
      <c r="E390" s="20" t="str">
        <f>IFERROR(VLOOKUP(C390,'10. Свод Перечней'!C:H,3,0),"")</f>
        <v>001</v>
      </c>
      <c r="F390" s="20" t="str">
        <f>IFERROR(VLOOKUP(C390,'10. Свод Перечней'!C:H,4,0),"")</f>
        <v>КГ</v>
      </c>
      <c r="G390" s="9" t="str">
        <f>IFERROR(VLOOKUP(C390,'10.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390" s="20" t="str">
        <f>IF(LEN(IFERROR(VLOOKUP(C390,'10. Свод Перечней'!C:H,6,0),""))&gt;1,IFERROR(VLOOKUP(C390,'10. Свод Перечней'!C:H,6,0),""),"")</f>
        <v/>
      </c>
    </row>
    <row r="391" spans="1:8" ht="99.95" customHeight="1">
      <c r="A391" s="20">
        <f>IF(LEN(C391)&gt;0,MAX($A$6:A390)+1,"")</f>
        <v>385</v>
      </c>
      <c r="B391" s="10" t="str">
        <f>IFERROR(INDEX('10. Свод Перечней'!B:C,MATCH(C391,'10. Свод Перечней'!C:C,0),1),"")</f>
        <v>Продукты мясные консервированные для питания детей раннего возраста</v>
      </c>
      <c r="C391" s="20" t="str">
        <f t="array" ref="C391">IFERROR(INDEX('10. Свод Перечней'!$C$4:$C$529,SMALL(IF("Д"='10. Свод Перечней'!$I$4:$Q$529,ROW('10. Свод Перечней'!$C$4:$C$529)-3,""),ROW()-6)),"")</f>
        <v>Консервы мясные для детского питания тип 1</v>
      </c>
      <c r="D391" s="20" t="str">
        <f>IFERROR(VLOOKUP(C391,'10. Свод Перечней'!C:H,2,0),"")</f>
        <v>10.86.10.661</v>
      </c>
      <c r="E391" s="20" t="str">
        <f>IFERROR(VLOOKUP(C391,'10. Свод Перечней'!C:H,3,0),"")</f>
        <v>001</v>
      </c>
      <c r="F391" s="20" t="str">
        <f>IFERROR(VLOOKUP(C391,'10. Свод Перечней'!C:H,4,0),"")</f>
        <v>КГ</v>
      </c>
      <c r="G391" s="9" t="str">
        <f>IFERROR(VLOOKUP(C391,'10.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91" s="20" t="str">
        <f>IF(LEN(IFERROR(VLOOKUP(C391,'10. Свод Перечней'!C:H,6,0),""))&gt;1,IFERROR(VLOOKUP(C391,'10. Свод Перечней'!C:H,6,0),""),"")</f>
        <v>10.86.10.660-00000004</v>
      </c>
    </row>
    <row r="392" spans="1:8" ht="99.95" customHeight="1">
      <c r="A392" s="20">
        <f>IF(LEN(C392)&gt;0,MAX($A$6:A391)+1,"")</f>
        <v>386</v>
      </c>
      <c r="B392" s="10" t="str">
        <f>IFERROR(INDEX('10. Свод Перечней'!B:C,MATCH(C392,'10. Свод Перечней'!C:C,0),1),"")</f>
        <v>Продукты мясные консервированные для питания детей раннего возраста</v>
      </c>
      <c r="C392" s="20" t="str">
        <f t="array" ref="C392">IFERROR(INDEX('10. Свод Перечней'!$C$4:$C$529,SMALL(IF("Д"='10. Свод Перечней'!$I$4:$Q$529,ROW('10. Свод Перечней'!$C$4:$C$529)-3,""),ROW()-6)),"")</f>
        <v>Консервы мясные для детского питания тип 2</v>
      </c>
      <c r="D392" s="20" t="str">
        <f>IFERROR(VLOOKUP(C392,'10. Свод Перечней'!C:H,2,0),"")</f>
        <v>10.86.10.661</v>
      </c>
      <c r="E392" s="20" t="str">
        <f>IFERROR(VLOOKUP(C392,'10. Свод Перечней'!C:H,3,0),"")</f>
        <v>002</v>
      </c>
      <c r="F392" s="20" t="str">
        <f>IFERROR(VLOOKUP(C392,'10. Свод Перечней'!C:H,4,0),"")</f>
        <v>КГ</v>
      </c>
      <c r="G392" s="9" t="str">
        <f>IFERROR(VLOOKUP(C392,'10.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92" s="20" t="str">
        <f>IF(LEN(IFERROR(VLOOKUP(C392,'10. Свод Перечней'!C:H,6,0),""))&gt;1,IFERROR(VLOOKUP(C392,'10. Свод Перечней'!C:H,6,0),""),"")</f>
        <v>10.86.10.660-00000004</v>
      </c>
    </row>
    <row r="393" spans="1:8" ht="99.95" customHeight="1">
      <c r="A393" s="20">
        <f>IF(LEN(C393)&gt;0,MAX($A$6:A392)+1,"")</f>
        <v>387</v>
      </c>
      <c r="B393" s="10" t="str">
        <f>IFERROR(INDEX('10. Свод Перечней'!B:C,MATCH(C393,'10. Свод Перечней'!C:C,0),1),"")</f>
        <v>Консервы мясные..Пюре мясное детское</v>
      </c>
      <c r="C393" s="20" t="str">
        <f t="array" ref="C393">IFERROR(INDEX('10. Свод Перечней'!$C$4:$C$529,SMALL(IF("Д"='10. Свод Перечней'!$I$4:$Q$529,ROW('10. Свод Перечней'!$C$4:$C$529)-3,""),ROW()-6)),"")</f>
        <v>Консервы мясные для детского питания тип 3</v>
      </c>
      <c r="D393" s="20" t="str">
        <f>IFERROR(VLOOKUP(C393,'10. Свод Перечней'!C:H,2,0),"")</f>
        <v>10.86.10.662</v>
      </c>
      <c r="E393" s="20" t="str">
        <f>IFERROR(VLOOKUP(C393,'10. Свод Перечней'!C:H,3,0),"")</f>
        <v>001</v>
      </c>
      <c r="F393" s="20" t="str">
        <f>IFERROR(VLOOKUP(C393,'10. Свод Перечней'!C:H,4,0),"")</f>
        <v>КГ</v>
      </c>
      <c r="G393" s="9" t="str">
        <f>IFERROR(VLOOKUP(C393,'10.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31801-2012, ТУ производителя</v>
      </c>
      <c r="H393" s="20" t="str">
        <f>IF(LEN(IFERROR(VLOOKUP(C393,'10. Свод Перечней'!C:H,6,0),""))&gt;1,IFERROR(VLOOKUP(C393,'10. Свод Перечней'!C:H,6,0),""),"")</f>
        <v>10.86.10.660-00000003</v>
      </c>
    </row>
    <row r="394" spans="1:8" ht="99.95" customHeight="1">
      <c r="A394" s="20">
        <f>IF(LEN(C394)&gt;0,MAX($A$6:A393)+1,"")</f>
        <v>388</v>
      </c>
      <c r="B394" s="10" t="str">
        <f>IFERROR(INDEX('10. Свод Перечней'!B:C,MATCH(C394,'10. Свод Перечней'!C:C,0),1),"")</f>
        <v>Консервы мясные для детского питания</v>
      </c>
      <c r="C394" s="20" t="str">
        <f t="array" ref="C394">IFERROR(INDEX('10. Свод Перечней'!$C$4:$C$529,SMALL(IF("Д"='10. Свод Перечней'!$I$4:$Q$529,ROW('10. Свод Перечней'!$C$4:$C$529)-3,""),ROW()-6)),"")</f>
        <v>Консервы мясные для детского питания тип 4</v>
      </c>
      <c r="D394" s="20" t="str">
        <f>IFERROR(VLOOKUP(C394,'10. Свод Перечней'!C:H,2,0),"")</f>
        <v>10.86.10.669</v>
      </c>
      <c r="E394" s="20" t="str">
        <f>IFERROR(VLOOKUP(C394,'10. Свод Перечней'!C:H,3,0),"")</f>
        <v>001</v>
      </c>
      <c r="F394" s="20" t="str">
        <f>IFERROR(VLOOKUP(C394,'10. Свод Перечней'!C:H,4,0),"")</f>
        <v>КГ</v>
      </c>
      <c r="G394" s="9" t="str">
        <f>IFERROR(VLOOKUP(C394,'10.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94" s="20" t="str">
        <f>IF(LEN(IFERROR(VLOOKUP(C394,'10. Свод Перечней'!C:H,6,0),""))&gt;1,IFERROR(VLOOKUP(C394,'10. Свод Перечней'!C:H,6,0),""),"")</f>
        <v>10.86.10.660-00000001, 10.86.10.660-00000002</v>
      </c>
    </row>
    <row r="395" spans="1:8" ht="99.95" customHeight="1">
      <c r="A395" s="20">
        <f>IF(LEN(C395)&gt;0,MAX($A$6:A394)+1,"")</f>
        <v>389</v>
      </c>
      <c r="B395" s="10" t="str">
        <f>IFERROR(INDEX('10. Свод Перечней'!B:C,MATCH(C395,'10. Свод Перечней'!C:C,0),1),"")</f>
        <v>Консервы птичьи для детского питания</v>
      </c>
      <c r="C395" s="20" t="str">
        <f t="array" ref="C395">IFERROR(INDEX('10. Свод Перечней'!$C$4:$C$529,SMALL(IF("Д"='10. Свод Перечней'!$I$4:$Q$529,ROW('10. Свод Перечней'!$C$4:$C$529)-3,""),ROW()-6)),"")</f>
        <v>Консервы мясные тип 4</v>
      </c>
      <c r="D395" s="20" t="str">
        <f>IFERROR(VLOOKUP(C395,'10. Свод Перечней'!C:H,2,0),"")</f>
        <v>10.86.10.669</v>
      </c>
      <c r="E395" s="20" t="str">
        <f>IFERROR(VLOOKUP(C395,'10. Свод Перечней'!C:H,3,0),"")</f>
        <v>002</v>
      </c>
      <c r="F395" s="20" t="str">
        <f>IFERROR(VLOOKUP(C395,'10. Свод Перечней'!C:H,4,0),"")</f>
        <v>КГ</v>
      </c>
      <c r="G395" s="9" t="str">
        <f>IFERROR(VLOOKUP(C395,'10.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57150-2016, ТУ производителя</v>
      </c>
      <c r="H395" s="20" t="str">
        <f>IF(LEN(IFERROR(VLOOKUP(C395,'10. Свод Перечней'!C:H,6,0),""))&gt;1,IFERROR(VLOOKUP(C395,'10. Свод Перечней'!C:H,6,0),""),"")</f>
        <v/>
      </c>
    </row>
    <row r="396" spans="1:8" ht="99.95" customHeight="1">
      <c r="A396" s="20">
        <f>IF(LEN(C396)&gt;0,MAX($A$6:A395)+1,"")</f>
        <v>390</v>
      </c>
      <c r="B396" s="10" t="str">
        <f>IFERROR(INDEX('10. Свод Перечней'!B:C,MATCH(C396,'10. Свод Перечней'!C:C,0),1),"")</f>
        <v xml:space="preserve">Дрожжи хлебопекарные прессованные </v>
      </c>
      <c r="C396" s="20" t="str">
        <f t="array" ref="C396">IFERROR(INDEX('10. Свод Перечней'!$C$4:$C$529,SMALL(IF("Д"='10. Свод Перечней'!$I$4:$Q$529,ROW('10. Свод Перечней'!$C$4:$C$529)-3,""),ROW()-6)),"")</f>
        <v>Дрожжи хлебопекарные прессованные тип 1</v>
      </c>
      <c r="D396" s="20" t="str">
        <f>IFERROR(VLOOKUP(C396,'10. Свод Перечней'!C:H,2,0),"")</f>
        <v>10.89.13.111</v>
      </c>
      <c r="E396" s="20" t="str">
        <f>IFERROR(VLOOKUP(C396,'10. Свод Перечней'!C:H,3,0),"")</f>
        <v>001</v>
      </c>
      <c r="F396" s="20" t="str">
        <f>IFERROR(VLOOKUP(C396,'10. Свод Перечней'!C:H,4,0),"")</f>
        <v>КГ</v>
      </c>
      <c r="G396" s="9" t="str">
        <f>IFERROR(VLOOKUP(C396,'10.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96" s="20" t="str">
        <f>IF(LEN(IFERROR(VLOOKUP(C396,'10. Свод Перечней'!C:H,6,0),""))&gt;1,IFERROR(VLOOKUP(C396,'10. Свод Перечней'!C:H,6,0),""),"")</f>
        <v>10.89.13.111-00000003</v>
      </c>
    </row>
    <row r="397" spans="1:8" ht="99.95" customHeight="1">
      <c r="A397" s="20">
        <f>IF(LEN(C397)&gt;0,MAX($A$6:A396)+1,"")</f>
        <v>391</v>
      </c>
      <c r="B397" s="10" t="str">
        <f>IFERROR(INDEX('10. Свод Перечней'!B:C,MATCH(C397,'10. Свод Перечней'!C:C,0),1),"")</f>
        <v xml:space="preserve">Дрожжи хлебопекарные прессованные </v>
      </c>
      <c r="C397" s="20" t="str">
        <f t="array" ref="C397">IFERROR(INDEX('10. Свод Перечней'!$C$4:$C$529,SMALL(IF("Д"='10. Свод Перечней'!$I$4:$Q$529,ROW('10. Свод Перечней'!$C$4:$C$529)-3,""),ROW()-6)),"")</f>
        <v>Дрожжи хлебопекарные прессованные тип 2</v>
      </c>
      <c r="D397" s="20" t="str">
        <f>IFERROR(VLOOKUP(C397,'10. Свод Перечней'!C:H,2,0),"")</f>
        <v>10.89.13.111</v>
      </c>
      <c r="E397" s="20" t="str">
        <f>IFERROR(VLOOKUP(C397,'10. Свод Перечней'!C:H,3,0),"")</f>
        <v>002</v>
      </c>
      <c r="F397" s="20" t="str">
        <f>IFERROR(VLOOKUP(C397,'10. Свод Перечней'!C:H,4,0),"")</f>
        <v>КГ</v>
      </c>
      <c r="G397" s="9" t="str">
        <f>IFERROR(VLOOKUP(C397,'10.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97" s="20" t="str">
        <f>IF(LEN(IFERROR(VLOOKUP(C397,'10. Свод Перечней'!C:H,6,0),""))&gt;1,IFERROR(VLOOKUP(C397,'10. Свод Перечней'!C:H,6,0),""),"")</f>
        <v>10.89.13.111-00000003</v>
      </c>
    </row>
    <row r="398" spans="1:8" ht="99.95" customHeight="1">
      <c r="A398" s="20">
        <f>IF(LEN(C398)&gt;0,MAX($A$6:A397)+1,"")</f>
        <v>392</v>
      </c>
      <c r="B398" s="10" t="str">
        <f>IFERROR(INDEX('10. Свод Перечней'!B:C,MATCH(C398,'10. Свод Перечней'!C:C,0),1),"")</f>
        <v xml:space="preserve">Дрожжи хлебопекарные прессованные </v>
      </c>
      <c r="C398" s="20" t="str">
        <f t="array" ref="C398">IFERROR(INDEX('10. Свод Перечней'!$C$4:$C$529,SMALL(IF("Д"='10. Свод Перечней'!$I$4:$Q$529,ROW('10. Свод Перечней'!$C$4:$C$529)-3,""),ROW()-6)),"")</f>
        <v>Дрожжи хлебопекарные прессованные тип 4</v>
      </c>
      <c r="D398" s="20" t="str">
        <f>IFERROR(VLOOKUP(C398,'10. Свод Перечней'!C:H,2,0),"")</f>
        <v>10.89.13.111</v>
      </c>
      <c r="E398" s="20" t="str">
        <f>IFERROR(VLOOKUP(C398,'10. Свод Перечней'!C:H,3,0),"")</f>
        <v>004</v>
      </c>
      <c r="F398" s="20" t="str">
        <f>IFERROR(VLOOKUP(C398,'10. Свод Перечней'!C:H,4,0),"")</f>
        <v>КГ</v>
      </c>
      <c r="G398" s="9" t="str">
        <f>IFERROR(VLOOKUP(C398,'10.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98" s="20" t="str">
        <f>IF(LEN(IFERROR(VLOOKUP(C398,'10. Свод Перечней'!C:H,6,0),""))&gt;1,IFERROR(VLOOKUP(C398,'10. Свод Перечней'!C:H,6,0),""),"")</f>
        <v>10.89.13.111-00000003</v>
      </c>
    </row>
    <row r="399" spans="1:8" ht="99.95" customHeight="1">
      <c r="A399" s="20">
        <f>IF(LEN(C399)&gt;0,MAX($A$6:A398)+1,"")</f>
        <v>393</v>
      </c>
      <c r="B399" s="10" t="str">
        <f>IFERROR(INDEX('10. Свод Перечней'!B:C,MATCH(C399,'10. Свод Перечней'!C:C,0),1),"")</f>
        <v xml:space="preserve">Дрожжи хлебопекарные сушеные </v>
      </c>
      <c r="C399" s="20" t="str">
        <f t="array" ref="C399">IFERROR(INDEX('10. Свод Перечней'!$C$4:$C$529,SMALL(IF("Д"='10. Свод Перечней'!$I$4:$Q$529,ROW('10. Свод Перечней'!$C$4:$C$529)-3,""),ROW()-6)),"")</f>
        <v>Дрожжи хлебопекарные сушеные тип 3</v>
      </c>
      <c r="D399" s="20" t="str">
        <f>IFERROR(VLOOKUP(C399,'10. Свод Перечней'!C:H,2,0),"")</f>
        <v>10.89.13.112</v>
      </c>
      <c r="E399" s="20" t="str">
        <f>IFERROR(VLOOKUP(C399,'10. Свод Перечней'!C:H,3,0),"")</f>
        <v>001</v>
      </c>
      <c r="F399" s="20" t="str">
        <f>IFERROR(VLOOKUP(C399,'10. Свод Перечней'!C:H,4,0),"")</f>
        <v>КГ</v>
      </c>
      <c r="G399" s="9" t="str">
        <f>IFERROR(VLOOKUP(C399,'10.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99" s="20" t="str">
        <f>IF(LEN(IFERROR(VLOOKUP(C399,'10. Свод Перечней'!C:H,6,0),""))&gt;1,IFERROR(VLOOKUP(C399,'10. Свод Перечней'!C:H,6,0),""),"")</f>
        <v>10.89.13.112-00000003</v>
      </c>
    </row>
    <row r="400" spans="1:8" ht="99.95" customHeight="1">
      <c r="A400" s="20">
        <f>IF(LEN(C400)&gt;0,MAX($A$6:A399)+1,"")</f>
        <v>394</v>
      </c>
      <c r="B400" s="10" t="str">
        <f>IFERROR(INDEX('10. Свод Перечней'!B:C,MATCH(C400,'10. Свод Перечней'!C:C,0),1),"")</f>
        <v>Ванилин</v>
      </c>
      <c r="C400" s="20" t="str">
        <f t="array" ref="C400">IFERROR(INDEX('10. Свод Перечней'!$C$4:$C$529,SMALL(IF("Д"='10. Свод Перечней'!$I$4:$Q$529,ROW('10. Свод Перечней'!$C$4:$C$529)-3,""),ROW()-6)),"")</f>
        <v>Ванилин тип 1</v>
      </c>
      <c r="D400" s="20" t="str">
        <f>IFERROR(VLOOKUP(C400,'10. Свод Перечней'!C:H,2,0),"")</f>
        <v>10.89.19.150</v>
      </c>
      <c r="E400" s="20" t="str">
        <f>IFERROR(VLOOKUP(C400,'10. Свод Перечней'!C:H,3,0),"")</f>
        <v>001</v>
      </c>
      <c r="F400" s="20" t="str">
        <f>IFERROR(VLOOKUP(C400,'10. Свод Перечней'!C:H,4,0),"")</f>
        <v>КГ</v>
      </c>
      <c r="G400" s="9" t="str">
        <f>IFERROR(VLOOKUP(C400,'10.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00" s="20" t="str">
        <f>IF(LEN(IFERROR(VLOOKUP(C400,'10. Свод Перечней'!C:H,6,0),""))&gt;1,IFERROR(VLOOKUP(C400,'10. Свод Перечней'!C:H,6,0),""),"")</f>
        <v/>
      </c>
    </row>
    <row r="401" spans="1:8" ht="99.95" customHeight="1">
      <c r="A401" s="20">
        <f>IF(LEN(C401)&gt;0,MAX($A$6:A400)+1,"")</f>
        <v>395</v>
      </c>
      <c r="B401" s="10" t="str">
        <f>IFERROR(INDEX('10. Свод Перечней'!B:C,MATCH(C401,'10. Свод Перечней'!C:C,0),1),"")</f>
        <v>Желатин пищевой</v>
      </c>
      <c r="C401" s="20" t="str">
        <f t="array" ref="C401">IFERROR(INDEX('10. Свод Перечней'!$C$4:$C$529,SMALL(IF("Д"='10. Свод Перечней'!$I$4:$Q$529,ROW('10. Свод Перечней'!$C$4:$C$529)-3,""),ROW()-6)),"")</f>
        <v>Желатин тип 1</v>
      </c>
      <c r="D401" s="20" t="str">
        <f>IFERROR(VLOOKUP(C401,'10. Свод Перечней'!C:H,2,0),"")</f>
        <v>20.59.60.111</v>
      </c>
      <c r="E401" s="20" t="str">
        <f>IFERROR(VLOOKUP(C401,'10. Свод Перечней'!C:H,3,0),"")</f>
        <v>001</v>
      </c>
      <c r="F401" s="20" t="str">
        <f>IFERROR(VLOOKUP(C401,'10. Свод Перечней'!C:H,4,0),"")</f>
        <v>КГ</v>
      </c>
      <c r="G401" s="9" t="str">
        <f>IFERROR(VLOOKUP(C401,'10.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01" s="20" t="str">
        <f>IF(LEN(IFERROR(VLOOKUP(C401,'10. Свод Перечней'!C:H,6,0),""))&gt;1,IFERROR(VLOOKUP(C401,'10. Свод Перечней'!C:H,6,0),""),"")</f>
        <v/>
      </c>
    </row>
    <row r="402" spans="1:8" ht="99.95" customHeight="1">
      <c r="A402" s="20">
        <f>IF(LEN(C402)&gt;0,MAX($A$6:A401)+1,"")</f>
        <v>396</v>
      </c>
      <c r="B402" s="10" t="str">
        <f>IFERROR(INDEX('10. Свод Перечней'!B:C,MATCH(C402,'10. Свод Перечней'!C:C,0),1),"")</f>
        <v>Сода пищевая</v>
      </c>
      <c r="C402" s="20" t="str">
        <f t="array" ref="C402">IFERROR(INDEX('10. Свод Перечней'!$C$4:$C$529,SMALL(IF("Д"='10. Свод Перечней'!$I$4:$Q$529,ROW('10. Свод Перечней'!$C$4:$C$529)-3,""),ROW()-6)),"")</f>
        <v>Сода тип 1</v>
      </c>
      <c r="D402" s="20" t="str">
        <f>IFERROR(VLOOKUP(C402,'10. Свод Перечней'!C:H,2,0),"")</f>
        <v>10.89.19.150</v>
      </c>
      <c r="E402" s="20" t="str">
        <f>IFERROR(VLOOKUP(C402,'10. Свод Перечней'!C:H,3,0),"")</f>
        <v>004</v>
      </c>
      <c r="F402" s="20" t="str">
        <f>IFERROR(VLOOKUP(C402,'10. Свод Перечней'!C:H,4,0),"")</f>
        <v>КГ</v>
      </c>
      <c r="G402" s="9" t="str">
        <f>IFERROR(VLOOKUP(C402,'10.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>
        <f>IF(LEN(C403)&gt;0,MAX($A$6:A402)+1,"")</f>
        <v>397</v>
      </c>
      <c r="B403" s="10" t="str">
        <f>IFERROR(INDEX('10. Свод Перечней'!B:C,MATCH(C403,'10. Свод Перечней'!C:C,0),1),"")</f>
        <v>Гематоген</v>
      </c>
      <c r="C403" s="20" t="str">
        <f t="array" ref="C403">IFERROR(INDEX('10. Свод Перечней'!$C$4:$C$529,SMALL(IF("Д"='10. Свод Перечней'!$I$4:$Q$529,ROW('10. Свод Перечней'!$C$4:$C$529)-3,""),ROW()-6)),"")</f>
        <v>Гематоген тип 1</v>
      </c>
      <c r="D403" s="20" t="str">
        <f>IFERROR(VLOOKUP(C403,'10. Свод Перечней'!C:H,2,0),"")</f>
        <v>10.89.19.290</v>
      </c>
      <c r="E403" s="20" t="str">
        <f>IFERROR(VLOOKUP(C403,'10. Свод Перечней'!C:H,3,0),"")</f>
        <v>001</v>
      </c>
      <c r="F403" s="20" t="str">
        <f>IFERROR(VLOOKUP(C403,'10. Свод Перечней'!C:H,4,0),"")</f>
        <v>КГ</v>
      </c>
      <c r="G403" s="9" t="str">
        <f>IFERROR(VLOOKUP(C403,'10.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3" s="20" t="str">
        <f>IF(LEN(IFERROR(VLOOKUP(C403,'10. Свод Перечней'!C:H,6,0),""))&gt;1,IFERROR(VLOOKUP(C403,'10. Свод Перечней'!C:H,6,0),""),"")</f>
        <v/>
      </c>
    </row>
    <row r="404" spans="1:8" ht="99.95" customHeight="1">
      <c r="A404" s="20">
        <f>IF(LEN(C404)&gt;0,MAX($A$6:A403)+1,"")</f>
        <v>398</v>
      </c>
      <c r="B404" s="10" t="str">
        <f>IFERROR(INDEX('10. Свод Перечней'!B:C,MATCH(C404,'10. Свод Перечней'!C:C,0),1),"")</f>
        <v>Гематоген, обогащенный витаминно-минеральными комплексами</v>
      </c>
      <c r="C404" s="20" t="str">
        <f t="array" ref="C404">IFERROR(INDEX('10. Свод Перечней'!$C$4:$C$529,SMALL(IF("Д"='10. Свод Перечней'!$I$4:$Q$529,ROW('10. Свод Перечней'!$C$4:$C$529)-3,""),ROW()-6)),"")</f>
        <v>Гематоген тип 2</v>
      </c>
      <c r="D404" s="20" t="str">
        <f>IFERROR(VLOOKUP(C404,'10. Свод Перечней'!C:H,2,0),"")</f>
        <v>10.89.19.290</v>
      </c>
      <c r="E404" s="20" t="str">
        <f>IFERROR(VLOOKUP(C404,'10. Свод Перечней'!C:H,3,0),"")</f>
        <v>002</v>
      </c>
      <c r="F404" s="20" t="str">
        <f>IFERROR(VLOOKUP(C404,'10. Свод Перечней'!C:H,4,0),"")</f>
        <v>КГ</v>
      </c>
      <c r="G404" s="9" t="str">
        <f>IFERROR(VLOOKUP(C404,'10.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20" t="str">
        <f>IF(LEN(IFERROR(VLOOKUP(C404,'10. Свод Перечней'!C:H,6,0),""))&gt;1,IFERROR(VLOOKUP(C404,'10. Свод Перечней'!C:H,6,0),""),"")</f>
        <v/>
      </c>
    </row>
    <row r="405" spans="1:8" ht="99.95" customHeight="1">
      <c r="A405" s="20">
        <f>IF(LEN(C405)&gt;0,MAX($A$6:A404)+1,"")</f>
        <v>399</v>
      </c>
      <c r="B405" s="10" t="str">
        <f>IFERROR(INDEX('10. Свод Перечней'!B:C,MATCH(C405,'10. Свод Перечней'!C:C,0),1),"")</f>
        <v>Вода минеральная природная питьевая столовая</v>
      </c>
      <c r="C405" s="20" t="str">
        <f t="array" ref="C405">IFERROR(INDEX('10. Свод Перечней'!$C$4:$C$529,SMALL(IF("Д"='10. Свод Перечней'!$I$4:$Q$529,ROW('10. Свод Перечней'!$C$4:$C$529)-3,""),ROW()-6)),"")</f>
        <v>Вода минеральная природная питьевая упакованная тип 1</v>
      </c>
      <c r="D405" s="20" t="str">
        <f>IFERROR(VLOOKUP(C405,'10. Свод Перечней'!C:H,2,0),"")</f>
        <v>11.07.11.111</v>
      </c>
      <c r="E405" s="20" t="str">
        <f>IFERROR(VLOOKUP(C405,'10. Свод Перечней'!C:H,3,0),"")</f>
        <v>002</v>
      </c>
      <c r="F405" s="20" t="str">
        <f>IFERROR(VLOOKUP(C405,'10. Свод Перечней'!C:H,4,0),"")</f>
        <v>ШТ</v>
      </c>
      <c r="G405" s="9" t="str">
        <f>IFERROR(VLOOKUP(C405,'10.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05" s="20" t="str">
        <f>IF(LEN(IFERROR(VLOOKUP(C405,'10. Свод Перечней'!C:H,6,0),""))&gt;1,IFERROR(VLOOKUP(C405,'10. Свод Перечней'!C:H,6,0),""),"")</f>
        <v>11.07.11.110-00000003</v>
      </c>
    </row>
    <row r="406" spans="1:8" ht="99.95" customHeight="1">
      <c r="A406" s="20">
        <f>IF(LEN(C406)&gt;0,MAX($A$6:A405)+1,"")</f>
        <v>400</v>
      </c>
      <c r="B406" s="10" t="str">
        <f>IFERROR(INDEX('10. Свод Перечней'!B:C,MATCH(C406,'10. Свод Перечней'!C:C,0),1),"")</f>
        <v>Вода минеральная природная питьевая столовая</v>
      </c>
      <c r="C406" s="20" t="str">
        <f t="array" ref="C406">IFERROR(INDEX('10. Свод Перечней'!$C$4:$C$529,SMALL(IF("Д"='10. Свод Перечней'!$I$4:$Q$529,ROW('10. Свод Перечней'!$C$4:$C$529)-3,""),ROW()-6)),"")</f>
        <v>Вода минеральная природная питьевая упакованная тип 2</v>
      </c>
      <c r="D406" s="20" t="str">
        <f>IFERROR(VLOOKUP(C406,'10. Свод Перечней'!C:H,2,0),"")</f>
        <v>11.07.11.111</v>
      </c>
      <c r="E406" s="20" t="str">
        <f>IFERROR(VLOOKUP(C406,'10. Свод Перечней'!C:H,3,0),"")</f>
        <v>001</v>
      </c>
      <c r="F406" s="20" t="str">
        <f>IFERROR(VLOOKUP(C406,'10. Свод Перечней'!C:H,4,0),"")</f>
        <v>ШТ</v>
      </c>
      <c r="G406" s="9" t="str">
        <f>IFERROR(VLOOKUP(C406,'10.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06" s="20" t="str">
        <f>IF(LEN(IFERROR(VLOOKUP(C406,'10. Свод Перечней'!C:H,6,0),""))&gt;1,IFERROR(VLOOKUP(C406,'10. Свод Перечней'!C:H,6,0),""),"")</f>
        <v>11.07.11.110-00000003</v>
      </c>
    </row>
    <row r="407" spans="1:8" ht="99.95" customHeight="1">
      <c r="A407" s="20">
        <f>IF(LEN(C407)&gt;0,MAX($A$6:A406)+1,"")</f>
        <v>401</v>
      </c>
      <c r="B407" s="10" t="str">
        <f>IFERROR(INDEX('10. Свод Перечней'!B:C,MATCH(C407,'10. Свод Перечней'!C:C,0),1),"")</f>
        <v>Вода минеральная природная питьевая столовая</v>
      </c>
      <c r="C407" s="20" t="str">
        <f t="array" ref="C407">IFERROR(INDEX('10. Свод Перечней'!$C$4:$C$529,SMALL(IF("Д"='10. Свод Перечней'!$I$4:$Q$529,ROW('10. Свод Перечней'!$C$4:$C$529)-3,""),ROW()-6)),"")</f>
        <v>Вода минеральная природная питьевая упакованная тип 3</v>
      </c>
      <c r="D407" s="20" t="str">
        <f>IFERROR(VLOOKUP(C407,'10. Свод Перечней'!C:H,2,0),"")</f>
        <v>11.07.11.111</v>
      </c>
      <c r="E407" s="20" t="str">
        <f>IFERROR(VLOOKUP(C407,'10. Свод Перечней'!C:H,3,0),"")</f>
        <v>003</v>
      </c>
      <c r="F407" s="20" t="str">
        <f>IFERROR(VLOOKUP(C407,'10. Свод Перечней'!C:H,4,0),"")</f>
        <v>ШТ</v>
      </c>
      <c r="G407" s="9" t="str">
        <f>IFERROR(VLOOKUP(C407,'10.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07" s="20" t="str">
        <f>IF(LEN(IFERROR(VLOOKUP(C407,'10. Свод Перечней'!C:H,6,0),""))&gt;1,IFERROR(VLOOKUP(C407,'10. Свод Перечней'!C:H,6,0),""),"")</f>
        <v>11.07.11.110-00000003</v>
      </c>
    </row>
    <row r="408" spans="1:8" ht="99.95" customHeight="1">
      <c r="A408" s="20">
        <f>IF(LEN(C408)&gt;0,MAX($A$6:A407)+1,"")</f>
        <v>402</v>
      </c>
      <c r="B408" s="10" t="str">
        <f>IFERROR(INDEX('10. Свод Перечней'!B:C,MATCH(C408,'10. Свод Перечней'!C:C,0),1),"")</f>
        <v>Вода питьевая упакованная тип 1</v>
      </c>
      <c r="C408" s="20" t="str">
        <f t="array" ref="C408">IFERROR(INDEX('10. Свод Перечней'!$C$4:$C$529,SMALL(IF("Д"='10. Свод Перечней'!$I$4:$Q$529,ROW('10. Свод Перечней'!$C$4:$C$529)-3,""),ROW()-6)),"")</f>
        <v>Вода питьевая упакованная тип 1</v>
      </c>
      <c r="D408" s="20" t="str">
        <f>IFERROR(VLOOKUP(C408,'10. Свод Перечней'!C:H,2,0),"")</f>
        <v>11.07.11.121</v>
      </c>
      <c r="E408" s="20" t="str">
        <f>IFERROR(VLOOKUP(C408,'10. Свод Перечней'!C:H,3,0),"")</f>
        <v>001</v>
      </c>
      <c r="F408" s="20" t="str">
        <f>IFERROR(VLOOKUP(C408,'10. Свод Перечней'!C:H,4,0),"")</f>
        <v>ШТ</v>
      </c>
      <c r="G408" s="9" t="str">
        <f>IFERROR(VLOOKUP(C408,'10.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08" s="20" t="str">
        <f>IF(LEN(IFERROR(VLOOKUP(C408,'10. Свод Перечней'!C:H,6,0),""))&gt;1,IFERROR(VLOOKUP(C408,'10. Свод Перечней'!C:H,6,0),""),"")</f>
        <v>11.07.11.120-00000001</v>
      </c>
    </row>
    <row r="409" spans="1:8" ht="99.95" customHeight="1">
      <c r="A409" s="20">
        <f>IF(LEN(C409)&gt;0,MAX($A$6:A408)+1,"")</f>
        <v>403</v>
      </c>
      <c r="B409" s="10" t="str">
        <f>IFERROR(INDEX('10. Свод Перечней'!B:C,MATCH(C409,'10. Свод Перечней'!C:C,0),1),"")</f>
        <v>Вода питьевая упакованная тип 2</v>
      </c>
      <c r="C409" s="20" t="str">
        <f t="array" ref="C409">IFERROR(INDEX('10. Свод Перечней'!$C$4:$C$529,SMALL(IF("Д"='10. Свод Перечней'!$I$4:$Q$529,ROW('10. Свод Перечней'!$C$4:$C$529)-3,""),ROW()-6)),"")</f>
        <v>Вода питьевая упакованная тип 2</v>
      </c>
      <c r="D409" s="20" t="str">
        <f>IFERROR(VLOOKUP(C409,'10. Свод Перечней'!C:H,2,0),"")</f>
        <v>11.07.11.121</v>
      </c>
      <c r="E409" s="20" t="str">
        <f>IFERROR(VLOOKUP(C409,'10. Свод Перечней'!C:H,3,0),"")</f>
        <v>002</v>
      </c>
      <c r="F409" s="20" t="str">
        <f>IFERROR(VLOOKUP(C409,'10. Свод Перечней'!C:H,4,0),"")</f>
        <v>ШТ</v>
      </c>
      <c r="G409" s="9" t="str">
        <f>IFERROR(VLOOKUP(C409,'10.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09" s="20" t="str">
        <f>IF(LEN(IFERROR(VLOOKUP(C409,'10. Свод Перечней'!C:H,6,0),""))&gt;1,IFERROR(VLOOKUP(C409,'10. Свод Перечней'!C:H,6,0),""),"")</f>
        <v>11.07.11.120-00000001</v>
      </c>
    </row>
    <row r="410" spans="1:8" ht="99.95" customHeight="1">
      <c r="A410" s="20">
        <f>IF(LEN(C410)&gt;0,MAX($A$6:A409)+1,"")</f>
        <v>404</v>
      </c>
      <c r="B410" s="10" t="str">
        <f>IFERROR(INDEX('10. Свод Перечней'!B:C,MATCH(C410,'10. Свод Перечней'!C:C,0),1),"")</f>
        <v>Вода питьевая упакованная тип 3</v>
      </c>
      <c r="C410" s="20" t="str">
        <f t="array" ref="C410">IFERROR(INDEX('10. Свод Перечней'!$C$4:$C$529,SMALL(IF("Д"='10. Свод Перечней'!$I$4:$Q$529,ROW('10. Свод Перечней'!$C$4:$C$529)-3,""),ROW()-6)),"")</f>
        <v>Вода питьевая упакованная тип 3</v>
      </c>
      <c r="D410" s="20" t="str">
        <f>IFERROR(VLOOKUP(C410,'10. Свод Перечней'!C:H,2,0),"")</f>
        <v>11.07.11.121</v>
      </c>
      <c r="E410" s="20" t="str">
        <f>IFERROR(VLOOKUP(C410,'10. Свод Перечней'!C:H,3,0),"")</f>
        <v>003</v>
      </c>
      <c r="F410" s="20" t="str">
        <f>IFERROR(VLOOKUP(C410,'10. Свод Перечней'!C:H,4,0),"")</f>
        <v>ШТ</v>
      </c>
      <c r="G410" s="9" t="str">
        <f>IFERROR(VLOOKUP(C410,'10.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10" s="20" t="str">
        <f>IF(LEN(IFERROR(VLOOKUP(C410,'10. Свод Перечней'!C:H,6,0),""))&gt;1,IFERROR(VLOOKUP(C410,'10. Свод Перечней'!C:H,6,0),""),"")</f>
        <v>11.07.11.120-00000001</v>
      </c>
    </row>
    <row r="411" spans="1:8" ht="99.95" customHeight="1">
      <c r="A411" s="20">
        <f>IF(LEN(C411)&gt;0,MAX($A$6:A410)+1,"")</f>
        <v>405</v>
      </c>
      <c r="B411" s="10" t="str">
        <f>IFERROR(INDEX('10. Свод Перечней'!B:C,MATCH(C411,'10. Свод Перечней'!C:C,0),1),"")</f>
        <v>Вода питьевая упакованная тип 4</v>
      </c>
      <c r="C411" s="20" t="str">
        <f t="array" ref="C411">IFERROR(INDEX('10. Свод Перечней'!$C$4:$C$529,SMALL(IF("Д"='10. Свод Перечней'!$I$4:$Q$529,ROW('10. Свод Перечней'!$C$4:$C$529)-3,""),ROW()-6)),"")</f>
        <v>Вода питьевая упакованная тип 4</v>
      </c>
      <c r="D411" s="20" t="str">
        <f>IFERROR(VLOOKUP(C411,'10. Свод Перечней'!C:H,2,0),"")</f>
        <v>11.07.11.121</v>
      </c>
      <c r="E411" s="20" t="str">
        <f>IFERROR(VLOOKUP(C411,'10. Свод Перечней'!C:H,3,0),"")</f>
        <v>004</v>
      </c>
      <c r="F411" s="20" t="str">
        <f>IFERROR(VLOOKUP(C411,'10. Свод Перечней'!C:H,4,0),"")</f>
        <v>ШТ</v>
      </c>
      <c r="G411" s="9" t="str">
        <f>IFERROR(VLOOKUP(C411,'10.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11" s="20" t="str">
        <f>IF(LEN(IFERROR(VLOOKUP(C411,'10. Свод Перечней'!C:H,6,0),""))&gt;1,IFERROR(VLOOKUP(C411,'10. Свод Перечней'!C:H,6,0),""),"")</f>
        <v>11.07.11.120-00000001</v>
      </c>
    </row>
    <row r="412" spans="1:8" ht="99.95" customHeight="1">
      <c r="A412" s="20">
        <f>IF(LEN(C412)&gt;0,MAX($A$6:A411)+1,"")</f>
        <v>406</v>
      </c>
      <c r="B412" s="10" t="str">
        <f>IFERROR(INDEX('10. Свод Перечней'!B:C,MATCH(C412,'10. Свод Перечней'!C:C,0),1),"")</f>
        <v>Вода питьевая упакованная тип 5</v>
      </c>
      <c r="C412" s="20" t="str">
        <f t="array" ref="C412">IFERROR(INDEX('10. Свод Перечней'!$C$4:$C$529,SMALL(IF("Д"='10. Свод Перечней'!$I$4:$Q$529,ROW('10. Свод Перечней'!$C$4:$C$529)-3,""),ROW()-6)),"")</f>
        <v>Вода питьевая упакованная тип 5</v>
      </c>
      <c r="D412" s="20" t="str">
        <f>IFERROR(VLOOKUP(C412,'10. Свод Перечней'!C:H,2,0),"")</f>
        <v>11.07.11.121</v>
      </c>
      <c r="E412" s="20" t="str">
        <f>IFERROR(VLOOKUP(C412,'10. Свод Перечней'!C:H,3,0),"")</f>
        <v>005</v>
      </c>
      <c r="F412" s="20" t="str">
        <f>IFERROR(VLOOKUP(C412,'10. Свод Перечней'!C:H,4,0),"")</f>
        <v>ШТ</v>
      </c>
      <c r="G412" s="9" t="str">
        <f>IFERROR(VLOOKUP(C412,'10.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12" s="20" t="str">
        <f>IF(LEN(IFERROR(VLOOKUP(C412,'10. Свод Перечней'!C:H,6,0),""))&gt;1,IFERROR(VLOOKUP(C412,'10. Свод Перечней'!C:H,6,0),""),"")</f>
        <v>11.07.11.120-00000001</v>
      </c>
    </row>
    <row r="413" spans="1:8" ht="99.95" customHeight="1">
      <c r="A413" s="20">
        <f>IF(LEN(C413)&gt;0,MAX($A$6:A412)+1,"")</f>
        <v>407</v>
      </c>
      <c r="B413" s="10" t="str">
        <f>IFERROR(INDEX('10. Свод Перечней'!B:C,MATCH(C413,'10. Свод Перечней'!C:C,0),1),"")</f>
        <v>Вода питьевая упакованная тип 6</v>
      </c>
      <c r="C413" s="20" t="str">
        <f t="array" ref="C413">IFERROR(INDEX('10. Свод Перечней'!$C$4:$C$529,SMALL(IF("Д"='10. Свод Перечней'!$I$4:$Q$529,ROW('10. Свод Перечней'!$C$4:$C$529)-3,""),ROW()-6)),"")</f>
        <v>Вода питьевая упакованная тип 6</v>
      </c>
      <c r="D413" s="20" t="str">
        <f>IFERROR(VLOOKUP(C413,'10. Свод Перечней'!C:H,2,0),"")</f>
        <v>11.07.11.121</v>
      </c>
      <c r="E413" s="20" t="str">
        <f>IFERROR(VLOOKUP(C413,'10. Свод Перечней'!C:H,3,0),"")</f>
        <v>006</v>
      </c>
      <c r="F413" s="20" t="str">
        <f>IFERROR(VLOOKUP(C413,'10. Свод Перечней'!C:H,4,0),"")</f>
        <v>ШТ</v>
      </c>
      <c r="G413" s="9" t="str">
        <f>IFERROR(VLOOKUP(C413,'10.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13" s="20" t="str">
        <f>IF(LEN(IFERROR(VLOOKUP(C413,'10. Свод Перечней'!C:H,6,0),""))&gt;1,IFERROR(VLOOKUP(C413,'10. Свод Перечней'!C:H,6,0),""),"")</f>
        <v>11.07.11.120-00000001</v>
      </c>
    </row>
    <row r="414" spans="1:8" ht="99.95" customHeight="1">
      <c r="A414" s="20">
        <f>IF(LEN(C414)&gt;0,MAX($A$6:A413)+1,"")</f>
        <v>408</v>
      </c>
      <c r="B414" s="10" t="str">
        <f>IFERROR(INDEX('10. Свод Перечней'!B:C,MATCH(C414,'10. Свод Перечней'!C:C,0),1),"")</f>
        <v>Напитки витаминизированные промышленного производства сухие инстантные (быстрорастворимые)</v>
      </c>
      <c r="C414" s="20" t="str">
        <f t="array" ref="C414">IFERROR(INDEX('10. Свод Перечней'!$C$4:$C$529,SMALL(IF("Д"='10. Свод Перечней'!$I$4:$Q$529,ROW('10. Свод Перечней'!$C$4:$C$529)-3,""),ROW()-6)),"")</f>
        <v>Напитки сухие инстантные (быстрорастворимые) тип 1</v>
      </c>
      <c r="D414" s="20" t="str">
        <f>IFERROR(VLOOKUP(C414,'10. Свод Перечней'!C:H,2,0),"")</f>
        <v>11.07.19.159</v>
      </c>
      <c r="E414" s="20" t="str">
        <f>IFERROR(VLOOKUP(C414,'10. Свод Перечней'!C:H,3,0),"")</f>
        <v>002</v>
      </c>
      <c r="F414" s="20" t="str">
        <f>IFERROR(VLOOKUP(C414,'10. Свод Перечней'!C:H,4,0),"")</f>
        <v>КГ</v>
      </c>
      <c r="G414" s="9" t="str">
        <f>IFERROR(VLOOKUP(C414,'10.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4" s="20" t="str">
        <f>IF(LEN(IFERROR(VLOOKUP(C414,'10. Свод Перечней'!C:H,6,0),""))&gt;1,IFERROR(VLOOKUP(C414,'10. Свод Перечней'!C:H,6,0),""),"")</f>
        <v/>
      </c>
    </row>
    <row r="415" spans="1:8" ht="99.95" customHeight="1">
      <c r="A415" s="20">
        <f>IF(LEN(C415)&gt;0,MAX($A$6:A414)+1,"")</f>
        <v>409</v>
      </c>
      <c r="B415" s="10" t="str">
        <f>IFERROR(INDEX('10. Свод Перечней'!B:C,MATCH(C415,'10. Свод Перечней'!C:C,0),1),"")</f>
        <v>Кислота лимонная пищевая</v>
      </c>
      <c r="C415" s="20" t="str">
        <f t="array" ref="C415">IFERROR(INDEX('10. Свод Перечней'!$C$4:$C$529,SMALL(IF("Д"='10. Свод Перечней'!$I$4:$Q$529,ROW('10. Свод Перечней'!$C$4:$C$529)-3,""),ROW()-6)),"")</f>
        <v>Кислота лимонная пищевая тип 1</v>
      </c>
      <c r="D415" s="20" t="str">
        <f>IFERROR(VLOOKUP(C415,'10. Свод Перечней'!C:H,2,0),"")</f>
        <v>20.14.34.231</v>
      </c>
      <c r="E415" s="20" t="str">
        <f>IFERROR(VLOOKUP(C415,'10. Свод Перечней'!C:H,3,0),"")</f>
        <v>001</v>
      </c>
      <c r="F415" s="20" t="str">
        <f>IFERROR(VLOOKUP(C415,'10. Свод Перечней'!C:H,4,0),"")</f>
        <v>КГ</v>
      </c>
      <c r="G415" s="9" t="str">
        <f>IFERROR(VLOOKUP(C415,'10.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15" s="20" t="str">
        <f>IF(LEN(IFERROR(VLOOKUP(C415,'10. Свод Перечней'!C:H,6,0),""))&gt;1,IFERROR(VLOOKUP(C415,'10. Свод Перечней'!C:H,6,0),""),"")</f>
        <v>20.14.34.231-00000001</v>
      </c>
    </row>
    <row r="416" spans="1:8" ht="99.95" customHeight="1">
      <c r="A416" s="20">
        <f>IF(LEN(C416)&gt;0,MAX($A$6:A415)+1,"")</f>
        <v>410</v>
      </c>
      <c r="B416" s="10" t="str">
        <f>IFERROR(INDEX('10. Свод Перечней'!B:C,MATCH(C416,'10. Свод Перечней'!C:C,0),1),"")</f>
        <v>Брусника замороженная</v>
      </c>
      <c r="C416" s="20" t="str">
        <f t="array" ref="C416">IFERROR(INDEX('10. Свод Перечней'!$C$4:$C$529,SMALL(IF("Д"='10. Свод Перечней'!$I$4:$Q$529,ROW('10. Свод Перечней'!$C$4:$C$529)-3,""),ROW()-6)),"")</f>
        <v>Ягоды замороженные тип 1</v>
      </c>
      <c r="D416" s="20" t="str">
        <f>IFERROR(VLOOKUP(C416,'10. Свод Перечней'!C:H,2,0),"")</f>
        <v>10.39.21.120</v>
      </c>
      <c r="E416" s="20" t="str">
        <f>IFERROR(VLOOKUP(C416,'10. Свод Перечней'!C:H,3,0),"")</f>
        <v>001</v>
      </c>
      <c r="F416" s="20" t="str">
        <f>IFERROR(VLOOKUP(C416,'10. Свод Перечней'!C:H,4,0),"")</f>
        <v>КГ</v>
      </c>
      <c r="G416" s="9" t="str">
        <f>IFERROR(VLOOKUP(C416,'10.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16" s="20" t="str">
        <f>IF(LEN(IFERROR(VLOOKUP(C416,'10. Свод Перечней'!C:H,6,0),""))&gt;1,IFERROR(VLOOKUP(C416,'10. Свод Перечней'!C:H,6,0),""),"")</f>
        <v>10.39.21.120-00000023</v>
      </c>
    </row>
    <row r="417" spans="1:8" ht="99.95" customHeight="1">
      <c r="A417" s="20">
        <f>IF(LEN(C417)&gt;0,MAX($A$6:A416)+1,"")</f>
        <v>411</v>
      </c>
      <c r="B417" s="10" t="str">
        <f>IFERROR(INDEX('10. Свод Перечней'!B:C,MATCH(C417,'10. Свод Перечней'!C:C,0),1),"")</f>
        <v>Вишня замороженная</v>
      </c>
      <c r="C417" s="20" t="str">
        <f t="array" ref="C417">IFERROR(INDEX('10. Свод Перечней'!$C$4:$C$529,SMALL(IF("Д"='10. Свод Перечней'!$I$4:$Q$529,ROW('10. Свод Перечней'!$C$4:$C$529)-3,""),ROW()-6)),"")</f>
        <v>Ягоды замороженные тип 2</v>
      </c>
      <c r="D417" s="20" t="str">
        <f>IFERROR(VLOOKUP(C417,'10. Свод Перечней'!C:H,2,0),"")</f>
        <v>10.39.21.120</v>
      </c>
      <c r="E417" s="20" t="str">
        <f>IFERROR(VLOOKUP(C417,'10. Свод Перечней'!C:H,3,0),"")</f>
        <v>002</v>
      </c>
      <c r="F417" s="20" t="str">
        <f>IFERROR(VLOOKUP(C417,'10. Свод Перечней'!C:H,4,0),"")</f>
        <v>КГ</v>
      </c>
      <c r="G417" s="9" t="str">
        <f>IFERROR(VLOOKUP(C417,'10.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17" s="20" t="str">
        <f>IF(LEN(IFERROR(VLOOKUP(C417,'10. Свод Перечней'!C:H,6,0),""))&gt;1,IFERROR(VLOOKUP(C417,'10. Свод Перечней'!C:H,6,0),""),"")</f>
        <v>10.39.21.120-00000020</v>
      </c>
    </row>
    <row r="418" spans="1:8" ht="99.95" customHeight="1">
      <c r="A418" s="20">
        <f>IF(LEN(C418)&gt;0,MAX($A$6:A417)+1,"")</f>
        <v>412</v>
      </c>
      <c r="B418" s="10" t="str">
        <f>IFERROR(INDEX('10. Свод Перечней'!B:C,MATCH(C418,'10. Свод Перечней'!C:C,0),1),"")</f>
        <v>Клубника замороженная</v>
      </c>
      <c r="C418" s="20" t="str">
        <f t="array" ref="C418">IFERROR(INDEX('10. Свод Перечней'!$C$4:$C$529,SMALL(IF("Д"='10. Свод Перечней'!$I$4:$Q$529,ROW('10. Свод Перечней'!$C$4:$C$529)-3,""),ROW()-6)),"")</f>
        <v>Ягоды замороженные тип 3</v>
      </c>
      <c r="D418" s="20" t="str">
        <f>IFERROR(VLOOKUP(C418,'10. Свод Перечней'!C:H,2,0),"")</f>
        <v>10.39.21.120</v>
      </c>
      <c r="E418" s="20" t="str">
        <f>IFERROR(VLOOKUP(C418,'10. Свод Перечней'!C:H,3,0),"")</f>
        <v>003</v>
      </c>
      <c r="F418" s="20" t="str">
        <f>IFERROR(VLOOKUP(C418,'10. Свод Перечней'!C:H,4,0),"")</f>
        <v>КГ</v>
      </c>
      <c r="G418" s="9" t="str">
        <f>IFERROR(VLOOKUP(C418,'10.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18" s="20" t="str">
        <f>IF(LEN(IFERROR(VLOOKUP(C418,'10. Свод Перечней'!C:H,6,0),""))&gt;1,IFERROR(VLOOKUP(C418,'10. Свод Перечней'!C:H,6,0),""),"")</f>
        <v>10.39.21.120-00000014</v>
      </c>
    </row>
    <row r="419" spans="1:8" ht="99.95" customHeight="1">
      <c r="A419" s="20">
        <f>IF(LEN(C419)&gt;0,MAX($A$6:A418)+1,"")</f>
        <v>413</v>
      </c>
      <c r="B419" s="10" t="str">
        <f>IFERROR(INDEX('10. Свод Перечней'!B:C,MATCH(C419,'10. Свод Перечней'!C:C,0),1),"")</f>
        <v>Клюква замороженная</v>
      </c>
      <c r="C419" s="20" t="str">
        <f t="array" ref="C419">IFERROR(INDEX('10. Свод Перечней'!$C$4:$C$529,SMALL(IF("Д"='10. Свод Перечней'!$I$4:$Q$529,ROW('10. Свод Перечней'!$C$4:$C$529)-3,""),ROW()-6)),"")</f>
        <v>Ягоды замороженные тип 4</v>
      </c>
      <c r="D419" s="20" t="str">
        <f>IFERROR(VLOOKUP(C419,'10. Свод Перечней'!C:H,2,0),"")</f>
        <v>10.39.21.120</v>
      </c>
      <c r="E419" s="20" t="str">
        <f>IFERROR(VLOOKUP(C419,'10. Свод Перечней'!C:H,3,0),"")</f>
        <v>004</v>
      </c>
      <c r="F419" s="20" t="str">
        <f>IFERROR(VLOOKUP(C419,'10. Свод Перечней'!C:H,4,0),"")</f>
        <v>КГ</v>
      </c>
      <c r="G419" s="9" t="str">
        <f>IFERROR(VLOOKUP(C419,'10.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19" s="20" t="str">
        <f>IF(LEN(IFERROR(VLOOKUP(C419,'10. Свод Перечней'!C:H,6,0),""))&gt;1,IFERROR(VLOOKUP(C419,'10. Свод Перечней'!C:H,6,0),""),"")</f>
        <v>10.39.21.120-00000013</v>
      </c>
    </row>
    <row r="420" spans="1:8" ht="99.95" customHeight="1">
      <c r="A420" s="20">
        <f>IF(LEN(C420)&gt;0,MAX($A$6:A419)+1,"")</f>
        <v>414</v>
      </c>
      <c r="B420" s="10" t="str">
        <f>IFERROR(INDEX('10. Свод Перечней'!B:C,MATCH(C420,'10. Свод Перечней'!C:C,0),1),"")</f>
        <v>Малина замороженная</v>
      </c>
      <c r="C420" s="20" t="str">
        <f t="array" ref="C420">IFERROR(INDEX('10. Свод Перечней'!$C$4:$C$529,SMALL(IF("Д"='10. Свод Перечней'!$I$4:$Q$529,ROW('10. Свод Перечней'!$C$4:$C$529)-3,""),ROW()-6)),"")</f>
        <v>Ягоды замороженные тип 5</v>
      </c>
      <c r="D420" s="20" t="str">
        <f>IFERROR(VLOOKUP(C420,'10. Свод Перечней'!C:H,2,0),"")</f>
        <v>10.39.21.120</v>
      </c>
      <c r="E420" s="20" t="str">
        <f>IFERROR(VLOOKUP(C420,'10. Свод Перечней'!C:H,3,0),"")</f>
        <v>005</v>
      </c>
      <c r="F420" s="20" t="str">
        <f>IFERROR(VLOOKUP(C420,'10. Свод Перечней'!C:H,4,0),"")</f>
        <v>КГ</v>
      </c>
      <c r="G420" s="9" t="str">
        <f>IFERROR(VLOOKUP(C420,'10.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20" s="20" t="str">
        <f>IF(LEN(IFERROR(VLOOKUP(C420,'10. Свод Перечней'!C:H,6,0),""))&gt;1,IFERROR(VLOOKUP(C420,'10. Свод Перечней'!C:H,6,0),""),"")</f>
        <v>10.39.21.120-00000011</v>
      </c>
    </row>
    <row r="421" spans="1:8" ht="99.95" customHeight="1">
      <c r="A421" s="20">
        <f>IF(LEN(C421)&gt;0,MAX($A$6:A420)+1,"")</f>
        <v>415</v>
      </c>
      <c r="B421" s="10" t="str">
        <f>IFERROR(INDEX('10. Свод Перечней'!B:C,MATCH(C421,'10. Свод Перечней'!C:C,0),1),"")</f>
        <v>Облепиха замороженная</v>
      </c>
      <c r="C421" s="20" t="str">
        <f t="array" ref="C421">IFERROR(INDEX('10. Свод Перечней'!$C$4:$C$529,SMALL(IF("Д"='10. Свод Перечней'!$I$4:$Q$529,ROW('10. Свод Перечней'!$C$4:$C$529)-3,""),ROW()-6)),"")</f>
        <v>Ягоды замороженные тип 6</v>
      </c>
      <c r="D421" s="20" t="str">
        <f>IFERROR(VLOOKUP(C421,'10. Свод Перечней'!C:H,2,0),"")</f>
        <v>10.39.21.120</v>
      </c>
      <c r="E421" s="20" t="str">
        <f>IFERROR(VLOOKUP(C421,'10. Свод Перечней'!C:H,3,0),"")</f>
        <v>006</v>
      </c>
      <c r="F421" s="20" t="str">
        <f>IFERROR(VLOOKUP(C421,'10. Свод Перечней'!C:H,4,0),"")</f>
        <v>КГ</v>
      </c>
      <c r="G421" s="9" t="str">
        <f>IFERROR(VLOOKUP(C421,'10.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21" s="20" t="str">
        <f>IF(LEN(IFERROR(VLOOKUP(C421,'10. Свод Перечней'!C:H,6,0),""))&gt;1,IFERROR(VLOOKUP(C421,'10. Свод Перечней'!C:H,6,0),""),"")</f>
        <v>10.39.21.120-00000009</v>
      </c>
    </row>
    <row r="422" spans="1:8" ht="99.95" customHeight="1">
      <c r="A422" s="20">
        <f>IF(LEN(C422)&gt;0,MAX($A$6:A421)+1,"")</f>
        <v>416</v>
      </c>
      <c r="B422" s="10" t="str">
        <f>IFERROR(INDEX('10. Свод Перечней'!B:C,MATCH(C422,'10. Свод Перечней'!C:C,0),1),"")</f>
        <v>Смородина черная замороженная</v>
      </c>
      <c r="C422" s="20" t="str">
        <f t="array" ref="C422">IFERROR(INDEX('10. Свод Перечней'!$C$4:$C$529,SMALL(IF("Д"='10. Свод Перечней'!$I$4:$Q$529,ROW('10. Свод Перечней'!$C$4:$C$529)-3,""),ROW()-6)),"")</f>
        <v>Ягоды замороженные тип 7</v>
      </c>
      <c r="D422" s="20" t="str">
        <f>IFERROR(VLOOKUP(C422,'10. Свод Перечней'!C:H,2,0),"")</f>
        <v>10.39.21.120</v>
      </c>
      <c r="E422" s="20" t="str">
        <f>IFERROR(VLOOKUP(C422,'10. Свод Перечней'!C:H,3,0),"")</f>
        <v>007</v>
      </c>
      <c r="F422" s="20" t="str">
        <f>IFERROR(VLOOKUP(C422,'10. Свод Перечней'!C:H,4,0),"")</f>
        <v>КГ</v>
      </c>
      <c r="G422" s="9" t="str">
        <f>IFERROR(VLOOKUP(C422,'10.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22" s="20" t="str">
        <f>IF(LEN(IFERROR(VLOOKUP(C422,'10. Свод Перечней'!C:H,6,0),""))&gt;1,IFERROR(VLOOKUP(C422,'10. Свод Перечней'!C:H,6,0),""),"")</f>
        <v>10.39.21.120-00000001</v>
      </c>
    </row>
    <row r="423" spans="1:8" ht="99.95" customHeight="1">
      <c r="A423" s="20">
        <f>IF(LEN(C423)&gt;0,MAX($A$6:A422)+1,"")</f>
        <v>417</v>
      </c>
      <c r="B423" s="10" t="str">
        <f>IFERROR(INDEX('10. Свод Перечней'!B:C,MATCH(C423,'10. Свод Перечней'!C:C,0),1),"")</f>
        <v>Йогурт 3,2 % жирности в ассортименте</v>
      </c>
      <c r="C423" s="20" t="str">
        <f t="array" ref="C423">IFERROR(INDEX('10. Свод Перечней'!$C$4:$C$529,SMALL(IF("Д"='10. Свод Перечней'!$I$4:$Q$529,ROW('10. Свод Перечней'!$C$4:$C$529)-3,""),ROW()-6)),"")</f>
        <v>Йогурт тип 10</v>
      </c>
      <c r="D423" s="20" t="str">
        <f>IFERROR(VLOOKUP(C423,'10. Свод Перечней'!C:H,2,0),"")</f>
        <v>10.51.52.111</v>
      </c>
      <c r="E423" s="20" t="str">
        <f>IFERROR(VLOOKUP(C423,'10. Свод Перечней'!C:H,3,0),"")</f>
        <v>003</v>
      </c>
      <c r="F423" s="20" t="str">
        <f>IFERROR(VLOOKUP(C423,'10. Свод Перечней'!C:H,4,0),"")</f>
        <v>КГ</v>
      </c>
      <c r="G423" s="9" t="str">
        <f>IFERROR(VLOOKUP(C423,'10.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23" s="20" t="str">
        <f>IF(LEN(IFERROR(VLOOKUP(C423,'10. Свод Перечней'!C:H,6,0),""))&gt;1,IFERROR(VLOOKUP(C423,'10. Свод Перечней'!C:H,6,0),""),"")</f>
        <v>10.51.52.110-00000004</v>
      </c>
    </row>
    <row r="424" spans="1:8" ht="99.95" customHeight="1">
      <c r="A424" s="20">
        <f>IF(LEN(C424)&gt;0,MAX($A$6:A423)+1,"")</f>
        <v>418</v>
      </c>
      <c r="B424" s="10" t="str">
        <f>IFERROR(INDEX('10. Свод Перечней'!B:C,MATCH(C424,'10. Свод Перечней'!C:C,0),1),"")</f>
        <v>Нектарины свежие</v>
      </c>
      <c r="C424" s="20" t="str">
        <f t="array" ref="C424">IFERROR(INDEX('10. Свод Перечней'!$C$4:$C$529,SMALL(IF("Д"='10. Свод Перечней'!$I$4:$Q$529,ROW('10. Свод Перечней'!$C$4:$C$529)-3,""),ROW()-6)),"")</f>
        <v>Нектарины тип 1</v>
      </c>
      <c r="D424" s="20" t="str">
        <f>IFERROR(VLOOKUP(C424,'10. Свод Перечней'!C:H,2,0),"")</f>
        <v>01.24.26.000</v>
      </c>
      <c r="E424" s="20" t="str">
        <f>IFERROR(VLOOKUP(C424,'10. Свод Перечней'!C:H,3,0),"")</f>
        <v>001</v>
      </c>
      <c r="F424" s="20" t="str">
        <f>IFERROR(VLOOKUP(C424,'10. Свод Перечней'!C:H,4,0),"")</f>
        <v>КГ</v>
      </c>
      <c r="G424" s="9" t="str">
        <f>IFERROR(VLOOKUP(C424,'10.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24" s="20" t="str">
        <f>IF(LEN(IFERROR(VLOOKUP(C424,'10. Свод Перечней'!C:H,6,0),""))&gt;1,IFERROR(VLOOKUP(C424,'10. Свод Перечней'!C:H,6,0),""),"")</f>
        <v>01.24.26.000-00000003</v>
      </c>
    </row>
    <row r="425" spans="1:8" ht="99.95" customHeight="1">
      <c r="A425" s="20">
        <f>IF(LEN(C425)&gt;0,MAX($A$6:A424)+1,"")</f>
        <v>419</v>
      </c>
      <c r="B425" s="10" t="str">
        <f>IFERROR(INDEX('10. Свод Перечней'!B:C,MATCH(C425,'10. Свод Перечней'!C:C,0),1),"")</f>
        <v>Нектарины свежие</v>
      </c>
      <c r="C425" s="20" t="str">
        <f t="array" ref="C425">IFERROR(INDEX('10. Свод Перечней'!$C$4:$C$529,SMALL(IF("Д"='10. Свод Перечней'!$I$4:$Q$529,ROW('10. Свод Перечней'!$C$4:$C$529)-3,""),ROW()-6)),"")</f>
        <v>Нектарины тип 2</v>
      </c>
      <c r="D425" s="20" t="str">
        <f>IFERROR(VLOOKUP(C425,'10. Свод Перечней'!C:H,2,0),"")</f>
        <v>01.24.26.000</v>
      </c>
      <c r="E425" s="20" t="str">
        <f>IFERROR(VLOOKUP(C425,'10. Свод Перечней'!C:H,3,0),"")</f>
        <v>002</v>
      </c>
      <c r="F425" s="20" t="str">
        <f>IFERROR(VLOOKUP(C425,'10. Свод Перечней'!C:H,4,0),"")</f>
        <v>КГ</v>
      </c>
      <c r="G425" s="9" t="str">
        <f>IFERROR(VLOOKUP(C425,'10.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25" s="20" t="str">
        <f>IF(LEN(IFERROR(VLOOKUP(C425,'10. Свод Перечней'!C:H,6,0),""))&gt;1,IFERROR(VLOOKUP(C425,'10. Свод Перечней'!C:H,6,0),""),"")</f>
        <v>01.24.26.000-00000002</v>
      </c>
    </row>
    <row r="426" spans="1:8" ht="99.95" customHeight="1">
      <c r="A426" s="20">
        <f>IF(LEN(C426)&gt;0,MAX($A$6:A425)+1,"")</f>
        <v>420</v>
      </c>
      <c r="B426" s="10" t="str">
        <f>IFERROR(INDEX('10. Свод Перечней'!B:C,MATCH(C426,'10. Свод Перечней'!C:C,0),1),"")</f>
        <v>Творог для детского питания 4,0%, 5,0%, 9,0%, 10% жирности (в индивидуальной вакуумной упаковке)</v>
      </c>
      <c r="C426" s="20" t="str">
        <f t="array" ref="C426">IFERROR(INDEX('10. Свод Перечней'!$C$4:$C$529,SMALL(IF("Д"='10. Свод Перечней'!$I$4:$Q$529,ROW('10. Свод Перечней'!$C$4:$C$529)-3,""),ROW()-6)),"")</f>
        <v>Творог для детского питания тип 3</v>
      </c>
      <c r="D426" s="20" t="str">
        <f>IFERROR(VLOOKUP(C426,'10. Свод Перечней'!C:H,2,0),"")</f>
        <v>10.86.10.144</v>
      </c>
      <c r="E426" s="20" t="str">
        <f>IFERROR(VLOOKUP(C426,'10. Свод Перечней'!C:H,3,0),"")</f>
        <v>001</v>
      </c>
      <c r="F426" s="20" t="str">
        <f>IFERROR(VLOOKUP(C426,'10. Свод Перечней'!C:H,4,0),"")</f>
        <v>КГ</v>
      </c>
      <c r="G426" s="9" t="str">
        <f>IFERROR(VLOOKUP(C426,'10.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26" s="20" t="str">
        <f>IF(LEN(IFERROR(VLOOKUP(C426,'10. Свод Перечней'!C:H,6,0),""))&gt;1,IFERROR(VLOOKUP(C426,'10. Свод Перечней'!C:H,6,0),""),"")</f>
        <v>10.86.10.100-00000018</v>
      </c>
    </row>
    <row r="427" spans="1:8" ht="99.95" customHeight="1">
      <c r="A427" s="20">
        <f>IF(LEN(C427)&gt;0,MAX($A$6:A426)+1,"")</f>
        <v>421</v>
      </c>
      <c r="B427" s="10" t="str">
        <f>IFERROR(INDEX('10. Свод Перечней'!B:C,MATCH(C427,'10.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7" s="20" t="str">
        <f t="array" ref="C427">IFERROR(INDEX('10. Свод Перечней'!$C$4:$C$529,SMALL(IF("Д"='10. Свод Перечней'!$I$4:$Q$529,ROW('10. Свод Перечней'!$C$4:$C$529)-3,""),ROW()-6)),"")</f>
        <v>Творог для детского питания тип 4</v>
      </c>
      <c r="D427" s="20" t="str">
        <f>IFERROR(VLOOKUP(C427,'10. Свод Перечней'!C:H,2,0),"")</f>
        <v>10.86.10.144</v>
      </c>
      <c r="E427" s="20" t="str">
        <f>IFERROR(VLOOKUP(C427,'10. Свод Перечней'!C:H,3,0),"")</f>
        <v>002</v>
      </c>
      <c r="F427" s="20" t="str">
        <f>IFERROR(VLOOKUP(C427,'10. Свод Перечней'!C:H,4,0),"")</f>
        <v>КГ</v>
      </c>
      <c r="G427" s="9" t="str">
        <f>IFERROR(VLOOKUP(C427,'10.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7" s="20" t="str">
        <f>IF(LEN(IFERROR(VLOOKUP(C427,'10. Свод Перечней'!C:H,6,0),""))&gt;1,IFERROR(VLOOKUP(C427,'10. Свод Перечней'!C:H,6,0),""),"")</f>
        <v>10.86.10.100-00000018</v>
      </c>
    </row>
    <row r="428" spans="1:8" ht="99.95" customHeight="1">
      <c r="A428" s="20">
        <f>IF(LEN(C428)&gt;0,MAX($A$6:A427)+1,"")</f>
        <v>422</v>
      </c>
      <c r="B428" s="10" t="str">
        <f>IFERROR(INDEX('10. Свод Перечней'!B:C,MATCH(C428,'10. Свод Перечней'!C:C,0),1),"")</f>
        <v>Биотворог для детского питания 2,5%-10,0% жирности (в индивидуальной вакуумной упаковке)</v>
      </c>
      <c r="C428" s="20" t="str">
        <f t="array" ref="C428">IFERROR(INDEX('10. Свод Перечней'!$C$4:$C$529,SMALL(IF("Д"='10. Свод Перечней'!$I$4:$Q$529,ROW('10. Свод Перечней'!$C$4:$C$529)-3,""),ROW()-6)),"")</f>
        <v>Биотворог для детского питания тип 1</v>
      </c>
      <c r="D428" s="20" t="str">
        <f>IFERROR(VLOOKUP(C428,'10. Свод Перечней'!C:H,2,0),"")</f>
        <v>10.86.10.126</v>
      </c>
      <c r="E428" s="20" t="str">
        <f>IFERROR(VLOOKUP(C428,'10. Свод Перечней'!C:H,3,0),"")</f>
        <v>003</v>
      </c>
      <c r="F428" s="20" t="str">
        <f>IFERROR(VLOOKUP(C428,'10. Свод Перечней'!C:H,4,0),"")</f>
        <v>КГ</v>
      </c>
      <c r="G428" s="9" t="str">
        <f>IFERROR(VLOOKUP(C428,'10.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>
        <f>IF(LEN(C429)&gt;0,MAX($A$6:A428)+1,"")</f>
        <v>423</v>
      </c>
      <c r="B429" s="10" t="str">
        <f>IFERROR(INDEX('10. Свод Перечней'!B:C,MATCH(C429,'10. Свод Перечней'!C:C,0),1),"")</f>
        <v>Биотворог для детского питания 2,5%-10,0% жирности (в индивидуальной вакуумной упаковке)</v>
      </c>
      <c r="C429" s="20" t="str">
        <f t="array" ref="C429">IFERROR(INDEX('10. Свод Перечней'!$C$4:$C$529,SMALL(IF("Д"='10. Свод Перечней'!$I$4:$Q$529,ROW('10. Свод Перечней'!$C$4:$C$529)-3,""),ROW()-6)),"")</f>
        <v>Биотворог для детского питания тип 2</v>
      </c>
      <c r="D429" s="20" t="str">
        <f>IFERROR(VLOOKUP(C429,'10. Свод Перечней'!C:H,2,0),"")</f>
        <v>10.86.10.144</v>
      </c>
      <c r="E429" s="20" t="str">
        <f>IFERROR(VLOOKUP(C429,'10. Свод Перечней'!C:H,3,0),"")</f>
        <v>003</v>
      </c>
      <c r="F429" s="20" t="str">
        <f>IFERROR(VLOOKUP(C429,'10. Свод Перечней'!C:H,4,0),"")</f>
        <v>КГ</v>
      </c>
      <c r="G429" s="9" t="str">
        <f>IFERROR(VLOOKUP(C429,'10.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>
        <f>IF(LEN(C430)&gt;0,MAX($A$6:A429)+1,"")</f>
        <v>424</v>
      </c>
      <c r="B430" s="10" t="str">
        <f>IFERROR(INDEX('10. Свод Перечней'!B:C,MATCH(C430,'10. Свод Перечней'!C:C,0),1),"")</f>
        <v>Морская капуста</v>
      </c>
      <c r="C430" s="20" t="str">
        <f t="array" ref="C430">IFERROR(INDEX('10. Свод Перечней'!$C$4:$C$529,SMALL(IF("Д"='10. Свод Перечней'!$I$4:$Q$529,ROW('10. Свод Перечней'!$C$4:$C$529)-3,""),ROW()-6)),"")</f>
        <v>Капуста морская тип 2</v>
      </c>
      <c r="D430" s="20" t="str">
        <f>IFERROR(VLOOKUP(C430,'10. Свод Перечней'!C:H,2,0),"")</f>
        <v>03.11.63.120</v>
      </c>
      <c r="E430" s="20" t="str">
        <f>IFERROR(VLOOKUP(C430,'10. Свод Перечней'!C:H,3,0),"")</f>
        <v>002</v>
      </c>
      <c r="F430" s="20" t="str">
        <f>IFERROR(VLOOKUP(C430,'10. Свод Перечней'!C:H,4,0),"")</f>
        <v>КГ</v>
      </c>
      <c r="G430" s="9" t="str">
        <f>IFERROR(VLOOKUP(C430,'10.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>
        <f>IF(LEN(C431)&gt;0,MAX($A$6:A430)+1,"")</f>
        <v>425</v>
      </c>
      <c r="B431" s="10" t="str">
        <f>IFERROR(INDEX('10. Свод Перечней'!B:C,MATCH(C431,'10. Свод Перечней'!C:C,0),1),"")</f>
        <v>Чай черный байховый</v>
      </c>
      <c r="C431" s="20" t="str">
        <f t="array" ref="C431">IFERROR(INDEX('10. Свод Перечней'!$C$4:$C$529,SMALL(IF("Д"='10. Свод Перечней'!$I$4:$Q$529,ROW('10. Свод Перечней'!$C$4:$C$529)-3,""),ROW()-6)),"")</f>
        <v>Чай черный (ферментированный) тип 4</v>
      </c>
      <c r="D431" s="20" t="str">
        <f>IFERROR(VLOOKUP(C431,'10. Свод Перечней'!C:H,2,0),"")</f>
        <v>10.83.13.120</v>
      </c>
      <c r="E431" s="20" t="str">
        <f>IFERROR(VLOOKUP(C431,'10. Свод Перечней'!C:H,3,0),"")</f>
        <v>006</v>
      </c>
      <c r="F431" s="20" t="str">
        <f>IFERROR(VLOOKUP(C431,'10. Свод Перечней'!C:H,4,0),"")</f>
        <v>КГ</v>
      </c>
      <c r="G431" s="9" t="str">
        <f>IFERROR(VLOOKUP(C431,'10.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1" s="20" t="str">
        <f>IF(LEN(IFERROR(VLOOKUP(C431,'10. Свод Перечней'!C:H,6,0),""))&gt;1,IFERROR(VLOOKUP(C431,'10. Свод Перечней'!C:H,6,0),""),"")</f>
        <v>10.83.13.120-00000003</v>
      </c>
    </row>
    <row r="432" spans="1:8" ht="99.95" customHeight="1">
      <c r="A432" s="20">
        <f>IF(LEN(C432)&gt;0,MAX($A$6:A431)+1,"")</f>
        <v>426</v>
      </c>
      <c r="B432" s="10" t="str">
        <f>IFERROR(INDEX('10. Свод Перечней'!B:C,MATCH(C432,'10. Свод Перечней'!C:C,0),1),"")</f>
        <v>Стевия (подсластитель)</v>
      </c>
      <c r="C432" s="20" t="str">
        <f t="array" ref="C432">IFERROR(INDEX('10. Свод Перечней'!$C$4:$C$529,SMALL(IF("Д"='10. Свод Перечней'!$I$4:$Q$529,ROW('10. Свод Перечней'!$C$4:$C$529)-3,""),ROW()-6)),"")</f>
        <v>Подсластитель тип 1</v>
      </c>
      <c r="D432" s="20" t="str">
        <f>IFERROR(VLOOKUP(C432,'10. Свод Перечней'!C:H,2,0),"")</f>
        <v>10.86.10.910</v>
      </c>
      <c r="E432" s="20" t="str">
        <f>IFERROR(VLOOKUP(C432,'10. Свод Перечней'!C:H,3,0),"")</f>
        <v>002</v>
      </c>
      <c r="F432" s="20" t="str">
        <f>IFERROR(VLOOKUP(C432,'10. Свод Перечней'!C:H,4,0),"")</f>
        <v>КГ</v>
      </c>
      <c r="G432" s="9" t="str">
        <f>IFERROR(VLOOKUP(C432,'10.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32" s="20" t="str">
        <f>IF(LEN(IFERROR(VLOOKUP(C432,'10. Свод Перечней'!C:H,6,0),""))&gt;1,IFERROR(VLOOKUP(C432,'10. Свод Перечней'!C:H,6,0),""),"")</f>
        <v/>
      </c>
    </row>
    <row r="433" spans="1:8" ht="99.95" customHeight="1">
      <c r="A433" s="20">
        <f>IF(LEN(C433)&gt;0,MAX($A$6:A432)+1,"")</f>
        <v>427</v>
      </c>
      <c r="B433" s="10" t="str">
        <f>IFERROR(INDEX('10. Свод Перечней'!B:C,MATCH(C433,'10. Свод Перечней'!C:C,0),1),"")</f>
        <v>Стевия (подсластитель)</v>
      </c>
      <c r="C433" s="20" t="str">
        <f t="array" ref="C433">IFERROR(INDEX('10. Свод Перечней'!$C$4:$C$529,SMALL(IF("Д"='10. Свод Перечней'!$I$4:$Q$529,ROW('10. Свод Перечней'!$C$4:$C$529)-3,""),ROW()-6)),"")</f>
        <v>Подсластитель тип 2</v>
      </c>
      <c r="D433" s="20" t="str">
        <f>IFERROR(VLOOKUP(C433,'10. Свод Перечней'!C:H,2,0),"")</f>
        <v>10.86.10.910</v>
      </c>
      <c r="E433" s="20" t="str">
        <f>IFERROR(VLOOKUP(C433,'10. Свод Перечней'!C:H,3,0),"")</f>
        <v>003</v>
      </c>
      <c r="F433" s="20" t="str">
        <f>IFERROR(VLOOKUP(C433,'10. Свод Перечней'!C:H,4,0),"")</f>
        <v>КГ</v>
      </c>
      <c r="G433" s="9" t="str">
        <f>IFERROR(VLOOKUP(C433,'10.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>
        <f>IF(LEN(C434)&gt;0,MAX($A$6:A433)+1,"")</f>
        <v>428</v>
      </c>
      <c r="B434" s="10" t="str">
        <f>IFERROR(INDEX('10. Свод Перечней'!B:C,MATCH(C434,'10. Свод Перечней'!C:C,0),1),"")</f>
        <v>Базилик свежий (зелень)</v>
      </c>
      <c r="C434" s="20" t="str">
        <f t="array" ref="C434">IFERROR(INDEX('10. Свод Перечней'!$C$4:$C$529,SMALL(IF("Д"='10. Свод Перечней'!$I$4:$Q$529,ROW('10. Свод Перечней'!$C$4:$C$529)-3,""),ROW()-6)),"")</f>
        <v>Базилик свежий тип 1</v>
      </c>
      <c r="D434" s="20" t="str">
        <f>IFERROR(VLOOKUP(C434,'10. Свод Перечней'!C:H,2,0),"")</f>
        <v>01.13.19.000</v>
      </c>
      <c r="E434" s="20" t="str">
        <f>IFERROR(VLOOKUP(C434,'10. Свод Перечней'!C:H,3,0),"")</f>
        <v>006</v>
      </c>
      <c r="F434" s="20" t="str">
        <f>IFERROR(VLOOKUP(C434,'10. Свод Перечней'!C:H,4,0),"")</f>
        <v>КГ</v>
      </c>
      <c r="G434" s="9" t="str">
        <f>IFERROR(VLOOKUP(C434,'10.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434" s="20" t="str">
        <f>IF(LEN(IFERROR(VLOOKUP(C434,'10. Свод Перечней'!C:H,6,0),""))&gt;1,IFERROR(VLOOKUP(C434,'10. Свод Перечней'!C:H,6,0),""),"")</f>
        <v>01.13.19.000-00000001</v>
      </c>
    </row>
    <row r="435" spans="1:8" ht="99.95" customHeight="1">
      <c r="A435" s="20">
        <f>IF(LEN(C435)&gt;0,MAX($A$6:A434)+1,"")</f>
        <v>429</v>
      </c>
      <c r="B435" s="10" t="str">
        <f>IFERROR(INDEX('10. Свод Перечней'!B:C,MATCH(C435,'10. Свод Перечней'!C:C,0),1),"")</f>
        <v>Кориандр свежий (кинза) (зелень)</v>
      </c>
      <c r="C435" s="20" t="str">
        <f t="array" ref="C435">IFERROR(INDEX('10. Свод Перечней'!$C$4:$C$529,SMALL(IF("Д"='10. Свод Перечней'!$I$4:$Q$529,ROW('10. Свод Перечней'!$C$4:$C$529)-3,""),ROW()-6)),"")</f>
        <v>Кориандр свежий (кинза) тип 1</v>
      </c>
      <c r="D435" s="20" t="str">
        <f>IFERROR(VLOOKUP(C435,'10. Свод Перечней'!C:H,2,0),"")</f>
        <v>01.13.19.000</v>
      </c>
      <c r="E435" s="20" t="str">
        <f>IFERROR(VLOOKUP(C435,'10. Свод Перечней'!C:H,3,0),"")</f>
        <v>007</v>
      </c>
      <c r="F435" s="20" t="str">
        <f>IFERROR(VLOOKUP(C435,'10. Свод Перечней'!C:H,4,0),"")</f>
        <v>КГ</v>
      </c>
      <c r="G435" s="9" t="str">
        <f>IFERROR(VLOOKUP(C435,'10.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>
        <f>IF(LEN(C436)&gt;0,MAX($A$6:A435)+1,"")</f>
        <v>430</v>
      </c>
      <c r="B436" s="10" t="str">
        <f>IFERROR(INDEX('10. Свод Перечней'!B:C,MATCH(C436,'10. Свод Перечней'!C:C,0),1),"")</f>
        <v>Хлебцы кукурузные безглютеновые</v>
      </c>
      <c r="C436" s="20" t="str">
        <f t="array" ref="C436">IFERROR(INDEX('10. Свод Перечней'!$C$4:$C$529,SMALL(IF("Д"='10. Свод Перечней'!$I$4:$Q$529,ROW('10. Свод Перечней'!$C$4:$C$529)-3,""),ROW()-6)),"")</f>
        <v>Хлебцы кукурузные безглютеновые тип 2</v>
      </c>
      <c r="D436" s="20" t="str">
        <f>IFERROR(VLOOKUP(C436,'10. Свод Перечней'!C:H,2,0),"")</f>
        <v>10.72.11.130</v>
      </c>
      <c r="E436" s="20" t="str">
        <f>IFERROR(VLOOKUP(C436,'10. Свод Перечней'!C:H,3,0),"")</f>
        <v>002</v>
      </c>
      <c r="F436" s="20" t="str">
        <f>IFERROR(VLOOKUP(C436,'10. Свод Перечней'!C:H,4,0),"")</f>
        <v>КГ</v>
      </c>
      <c r="G436" s="9" t="str">
        <f>IFERROR(VLOOKUP(C436,'10.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36" s="20" t="str">
        <f>IF(LEN(IFERROR(VLOOKUP(C436,'10. Свод Перечней'!C:H,6,0),""))&gt;1,IFERROR(VLOOKUP(C436,'10. Свод Перечней'!C:H,6,0),""),"")</f>
        <v>10.72.11.130-00000008</v>
      </c>
    </row>
    <row r="437" spans="1:8" ht="99.95" customHeight="1">
      <c r="A437" s="20">
        <f>IF(LEN(C437)&gt;0,MAX($A$6:A436)+1,"")</f>
        <v>431</v>
      </c>
      <c r="B437" s="10" t="str">
        <f>IFERROR(INDEX('10. Свод Перечней'!B:C,MATCH(C437,'10. Свод Перечней'!C:C,0),1),"")</f>
        <v>Хлебцы рисовые безглютеновые</v>
      </c>
      <c r="C437" s="20" t="str">
        <f t="array" ref="C437">IFERROR(INDEX('10. Свод Перечней'!$C$4:$C$529,SMALL(IF("Д"='10. Свод Перечней'!$I$4:$Q$529,ROW('10. Свод Перечней'!$C$4:$C$529)-3,""),ROW()-6)),"")</f>
        <v>Хлебцы рисовые безглютеновые тип 3</v>
      </c>
      <c r="D437" s="20" t="str">
        <f>IFERROR(VLOOKUP(C437,'10. Свод Перечней'!C:H,2,0),"")</f>
        <v>10.72.11.130</v>
      </c>
      <c r="E437" s="20" t="str">
        <f>IFERROR(VLOOKUP(C437,'10. Свод Перечней'!C:H,3,0),"")</f>
        <v>003</v>
      </c>
      <c r="F437" s="20" t="str">
        <f>IFERROR(VLOOKUP(C437,'10. Свод Перечней'!C:H,4,0),"")</f>
        <v>КГ</v>
      </c>
      <c r="G437" s="9" t="str">
        <f>IFERROR(VLOOKUP(C437,'10.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37" s="20" t="str">
        <f>IF(LEN(IFERROR(VLOOKUP(C437,'10. Свод Перечней'!C:H,6,0),""))&gt;1,IFERROR(VLOOKUP(C437,'10. Свод Перечней'!C:H,6,0),""),"")</f>
        <v>10.72.11.130-00000002</v>
      </c>
    </row>
    <row r="438" spans="1:8" ht="99.95" customHeight="1">
      <c r="A438" s="20">
        <f>IF(LEN(C438)&gt;0,MAX($A$6:A437)+1,"")</f>
        <v>432</v>
      </c>
      <c r="B438" s="10" t="str">
        <f>IFERROR(INDEX('10. Свод Перечней'!B:C,MATCH(C438,'10. Свод Перечней'!C:C,0),1),"")</f>
        <v>Хлебцы рисово-кукурузные безглютеновые</v>
      </c>
      <c r="C438" s="20" t="str">
        <f t="array" ref="C438">IFERROR(INDEX('10. Свод Перечней'!$C$4:$C$529,SMALL(IF("Д"='10. Свод Перечней'!$I$4:$Q$529,ROW('10. Свод Перечней'!$C$4:$C$529)-3,""),ROW()-6)),"")</f>
        <v>Хлебцы рисово-кукурузные безглютеновые тип 4</v>
      </c>
      <c r="D438" s="20" t="str">
        <f>IFERROR(VLOOKUP(C438,'10. Свод Перечней'!C:H,2,0),"")</f>
        <v>10.72.11.130</v>
      </c>
      <c r="E438" s="20" t="str">
        <f>IFERROR(VLOOKUP(C438,'10. Свод Перечней'!C:H,3,0),"")</f>
        <v>004</v>
      </c>
      <c r="F438" s="20" t="str">
        <f>IFERROR(VLOOKUP(C438,'10. Свод Перечней'!C:H,4,0),"")</f>
        <v>КГ</v>
      </c>
      <c r="G438" s="9" t="str">
        <f>IFERROR(VLOOKUP(C438,'10.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>
        <f>IF(LEN(C439)&gt;0,MAX($A$6:A438)+1,"")</f>
        <v>433</v>
      </c>
      <c r="B439" s="10" t="str">
        <f>IFERROR(INDEX('10. Свод Перечней'!B:C,MATCH(C439,'10. Свод Перечней'!C:C,0),1),"")</f>
        <v>Хлебцы гречнево-рисовые безглютеновые</v>
      </c>
      <c r="C439" s="20" t="str">
        <f t="array" ref="C439">IFERROR(INDEX('10. Свод Перечней'!$C$4:$C$529,SMALL(IF("Д"='10. Свод Перечней'!$I$4:$Q$529,ROW('10. Свод Перечней'!$C$4:$C$529)-3,""),ROW()-6)),"")</f>
        <v>Хлебцы гречнево-рисовые безглютеновые тип 5</v>
      </c>
      <c r="D439" s="20" t="str">
        <f>IFERROR(VLOOKUP(C439,'10. Свод Перечней'!C:H,2,0),"")</f>
        <v>10.72.11.130</v>
      </c>
      <c r="E439" s="20" t="str">
        <f>IFERROR(VLOOKUP(C439,'10. Свод Перечней'!C:H,3,0),"")</f>
        <v>005</v>
      </c>
      <c r="F439" s="20" t="str">
        <f>IFERROR(VLOOKUP(C439,'10. Свод Перечней'!C:H,4,0),"")</f>
        <v>КГ</v>
      </c>
      <c r="G439" s="9" t="str">
        <f>IFERROR(VLOOKUP(C439,'10.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>
        <f>IF(LEN(C440)&gt;0,MAX($A$6:A439)+1,"")</f>
        <v>434</v>
      </c>
      <c r="B440" s="10" t="str">
        <f>IFERROR(INDEX('10. Свод Перечней'!B:C,MATCH(C440,'10. Свод Перечней'!C:C,0),1),"")</f>
        <v>Мука рисовая ц/з без глютена</v>
      </c>
      <c r="C440" s="20" t="str">
        <f t="array" ref="C440">IFERROR(INDEX('10. Свод Перечней'!$C$4:$C$529,SMALL(IF("Д"='10. Свод Перечней'!$I$4:$Q$529,ROW('10. Свод Перечней'!$C$4:$C$529)-3,""),ROW()-6)),"")</f>
        <v>Мука рисовая ц/з без глютена тип 2</v>
      </c>
      <c r="D440" s="20" t="str">
        <f>IFERROR(VLOOKUP(C440,'10. Свод Перечней'!C:H,2,0),"")</f>
        <v>10.61.22.130</v>
      </c>
      <c r="E440" s="20" t="str">
        <f>IFERROR(VLOOKUP(C440,'10. Свод Перечней'!C:H,3,0),"")</f>
        <v>002</v>
      </c>
      <c r="F440" s="20" t="str">
        <f>IFERROR(VLOOKUP(C440,'10. Свод Перечней'!C:H,4,0),"")</f>
        <v>КГ</v>
      </c>
      <c r="G440" s="9" t="str">
        <f>IFERROR(VLOOKUP(C440,'10.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>
        <f>IF(LEN(C441)&gt;0,MAX($A$6:A440)+1,"")</f>
        <v>435</v>
      </c>
      <c r="B441" s="10" t="str">
        <f>IFERROR(INDEX('10. Свод Перечней'!B:C,MATCH(C441,'10. Свод Перечней'!C:C,0),1),"")</f>
        <v>Йогурт 2,5 % жирности без сахара в ассортименте</v>
      </c>
      <c r="C441" s="20" t="str">
        <f t="array" ref="C441">IFERROR(INDEX('10. Свод Перечней'!$C$4:$C$529,SMALL(IF("Д"='10. Свод Перечней'!$I$4:$Q$529,ROW('10. Свод Перечней'!$C$4:$C$529)-3,""),ROW()-6)),"")</f>
        <v>Йогурт тип 11</v>
      </c>
      <c r="D441" s="20" t="str">
        <f>IFERROR(VLOOKUP(C441,'10. Свод Перечней'!C:H,2,0),"")</f>
        <v>10.51.52.112</v>
      </c>
      <c r="E441" s="20" t="str">
        <f>IFERROR(VLOOKUP(C441,'10. Свод Перечней'!C:H,3,0),"")</f>
        <v>005</v>
      </c>
      <c r="F441" s="20" t="str">
        <f>IFERROR(VLOOKUP(C441,'10. Свод Перечней'!C:H,4,0),"")</f>
        <v>КГ</v>
      </c>
      <c r="G441" s="9" t="str">
        <f>IFERROR(VLOOKUP(C441,'10.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441" s="20" t="str">
        <f>IF(LEN(IFERROR(VLOOKUP(C441,'10. Свод Перечней'!C:H,6,0),""))&gt;1,IFERROR(VLOOKUP(C441,'10. Свод Перечней'!C:H,6,0),""),"")</f>
        <v>10.51.52.110-00000004</v>
      </c>
    </row>
    <row r="442" spans="1:8" ht="99.95" customHeight="1">
      <c r="A442" s="20">
        <f>IF(LEN(C442)&gt;0,MAX($A$6:A441)+1,"")</f>
        <v>436</v>
      </c>
      <c r="B442" s="10" t="str">
        <f>IFERROR(INDEX('10. Свод Перечней'!B:C,MATCH(C442,'10. Свод Перечней'!C:C,0),1),"")</f>
        <v>Печенье без сахара в ассортименте</v>
      </c>
      <c r="C442" s="20" t="str">
        <f t="array" ref="C442">IFERROR(INDEX('10. Свод Перечней'!$C$4:$C$529,SMALL(IF("Д"='10. Свод Перечней'!$I$4:$Q$529,ROW('10. Свод Перечней'!$C$4:$C$529)-3,""),ROW()-6)),"")</f>
        <v>Печенье без сахара тип 2</v>
      </c>
      <c r="D442" s="20" t="str">
        <f>IFERROR(VLOOKUP(C442,'10. Свод Перечней'!C:H,2,0),"")</f>
        <v>10.72.12.120</v>
      </c>
      <c r="E442" s="20" t="str">
        <f>IFERROR(VLOOKUP(C442,'10. Свод Перечней'!C:H,3,0),"")</f>
        <v>012</v>
      </c>
      <c r="F442" s="20" t="str">
        <f>IFERROR(VLOOKUP(C442,'10. Свод Перечней'!C:H,4,0),"")</f>
        <v>КГ</v>
      </c>
      <c r="G442" s="9" t="str">
        <f>IFERROR(VLOOKUP(C442,'10.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>
        <f>IF(LEN(C443)&gt;0,MAX($A$6:A442)+1,"")</f>
        <v>437</v>
      </c>
      <c r="B443" s="10" t="str">
        <f>IFERROR(INDEX('10. Свод Перечней'!B:C,MATCH(C443,'10. Свод Перечней'!C:C,0),1),"")</f>
        <v>Печенье без сахара в ассортименте</v>
      </c>
      <c r="C443" s="20" t="str">
        <f t="array" ref="C443">IFERROR(INDEX('10. Свод Перечней'!$C$4:$C$529,SMALL(IF("Д"='10. Свод Перечней'!$I$4:$Q$529,ROW('10. Свод Перечней'!$C$4:$C$529)-3,""),ROW()-6)),"")</f>
        <v>Печенье без сахара тип 3</v>
      </c>
      <c r="D443" s="20" t="str">
        <f>IFERROR(VLOOKUP(C443,'10. Свод Перечней'!C:H,2,0),"")</f>
        <v>10.72.12.120</v>
      </c>
      <c r="E443" s="20" t="str">
        <f>IFERROR(VLOOKUP(C443,'10. Свод Перечней'!C:H,3,0),"")</f>
        <v>013</v>
      </c>
      <c r="F443" s="20" t="str">
        <f>IFERROR(VLOOKUP(C443,'10. Свод Перечней'!C:H,4,0),"")</f>
        <v>КГ</v>
      </c>
      <c r="G443" s="9" t="str">
        <f>IFERROR(VLOOKUP(C443,'10.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>
        <f>IF(LEN(C444)&gt;0,MAX($A$6:A443)+1,"")</f>
        <v>438</v>
      </c>
      <c r="B444" s="10" t="str">
        <f>IFERROR(INDEX('10. Свод Перечней'!B:C,MATCH(C444,'10. Свод Перечней'!C:C,0),1),"")</f>
        <v xml:space="preserve">Джем стерилизованный без сахара в ассортименте </v>
      </c>
      <c r="C444" s="20" t="str">
        <f t="array" ref="C444">IFERROR(INDEX('10. Свод Перечней'!$C$4:$C$529,SMALL(IF("Д"='10. Свод Перечней'!$I$4:$Q$529,ROW('10. Свод Перечней'!$C$4:$C$529)-3,""),ROW()-6)),"")</f>
        <v>Джем без сахара тип 2</v>
      </c>
      <c r="D444" s="20" t="str">
        <f>IFERROR(VLOOKUP(C444,'10. Свод Перечней'!C:H,2,0),"")</f>
        <v>10.39.22.110</v>
      </c>
      <c r="E444" s="20" t="str">
        <f>IFERROR(VLOOKUP(C444,'10. Свод Перечней'!C:H,3,0),"")</f>
        <v>003</v>
      </c>
      <c r="F444" s="20" t="str">
        <f>IFERROR(VLOOKUP(C444,'10. Свод Перечней'!C:H,4,0),"")</f>
        <v>КГ</v>
      </c>
      <c r="G444" s="9" t="str">
        <f>IFERROR(VLOOKUP(C444,'10.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20" t="str">
        <f>IF(LEN(IFERROR(VLOOKUP(C444,'10. Свод Перечней'!C:H,6,0),""))&gt;1,IFERROR(VLOOKUP(C444,'10. Свод Перечней'!C:H,6,0),""),"")</f>
        <v>10.39.22.110-00000004</v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Перечней'!$C$4:$C$529,SMALL(IF("Д"='10.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Перечней'!$C$4:$C$529,SMALL(IF("Д"='10.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Перечней'!$C$4:$C$529,SMALL(IF("Д"='10.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Перечней'!$C$4:$C$529,SMALL(IF("Д"='10.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Перечней'!$C$4:$C$529,SMALL(IF("Д"='10.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Перечней'!$C$4:$C$529,SMALL(IF("Д"='10.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Перечней'!$C$4:$C$529,SMALL(IF("Д"='10.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Перечней'!$C$4:$C$529,SMALL(IF("Д"='10.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Перечней'!$C$4:$C$529,SMALL(IF("Д"='10.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Перечней'!$C$4:$C$529,SMALL(IF("Д"='10.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Перечней'!$C$4:$C$529,SMALL(IF("Д"='10.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Перечней'!$C$4:$C$529,SMALL(IF("Д"='10.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Перечней'!$C$4:$C$529,SMALL(IF("Д"='10.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Перечней'!$C$4:$C$529,SMALL(IF("Д"='10.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Перечней'!$C$4:$C$529,SMALL(IF("Д"='10.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Перечней'!$C$4:$C$529,SMALL(IF("Д"='10.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Перечней'!$C$4:$C$529,SMALL(IF("Д"='10.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Перечней'!$C$4:$C$529,SMALL(IF("Д"='10.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Перечней'!$C$4:$C$529,SMALL(IF("Д"='10.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Перечней'!$C$4:$C$529,SMALL(IF("Д"='10.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Перечней'!$C$4:$C$529,SMALL(IF("Д"='10.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Перечней'!$C$4:$C$529,SMALL(IF("Д"='10.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Перечней'!$C$4:$C$529,SMALL(IF("Д"='10.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Перечней'!$C$4:$C$529,SMALL(IF("Д"='10.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Перечней'!$C$4:$C$529,SMALL(IF("Д"='10.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Перечней'!$C$4:$C$529,SMALL(IF("Д"='10.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Перечней'!$C$4:$C$529,SMALL(IF("Д"='10.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Перечней'!$C$4:$C$529,SMALL(IF("Д"='10.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Перечней'!$C$4:$C$529,SMALL(IF("Д"='10.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Перечней'!$C$4:$C$529,SMALL(IF("Д"='10.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Перечней'!$C$4:$C$529,SMALL(IF("Д"='10.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Перечней'!$C$4:$C$529,SMALL(IF("Д"='10.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Перечней'!$C$4:$C$529,SMALL(IF("Д"='10.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Перечней'!$C$4:$C$529,SMALL(IF("Д"='10.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Перечней'!$C$4:$C$529,SMALL(IF("Д"='10.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Перечней'!$C$4:$C$529,SMALL(IF("Д"='10.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Перечней'!$C$4:$C$529,SMALL(IF("Д"='10.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Перечней'!$C$4:$C$529,SMALL(IF("Д"='10.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Перечней'!$C$4:$C$529,SMALL(IF("Д"='10.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Перечней'!$C$4:$C$529,SMALL(IF("Д"='10.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Перечней'!$C$4:$C$529,SMALL(IF("Д"='10.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Перечней'!$C$4:$C$529,SMALL(IF("Д"='10.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Перечней'!$C$4:$C$529,SMALL(IF("Д"='10.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Перечней'!$C$4:$C$529,SMALL(IF("Д"='10.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Перечней'!$C$4:$C$529,SMALL(IF("Д"='10.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Перечней'!$C$4:$C$529,SMALL(IF("Д"='10.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Перечней'!$C$4:$C$529,SMALL(IF("Д"='10.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Перечней'!$C$4:$C$529,SMALL(IF("Д"='10.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Перечней'!$C$4:$C$529,SMALL(IF("Д"='10.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Перечней'!$C$4:$C$529,SMALL(IF("Д"='10.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Перечней'!$C$4:$C$529,SMALL(IF("Д"='10.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Перечней'!$C$4:$C$529,SMALL(IF("Д"='10.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Перечней'!$C$4:$C$529,SMALL(IF("Д"='10.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Перечней'!$C$4:$C$529,SMALL(IF("Д"='10.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Перечней'!$C$4:$C$529,SMALL(IF("Д"='10.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Перечней'!$C$4:$C$529,SMALL(IF("Д"='10.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Перечней'!$C$4:$C$529,SMALL(IF("Д"='10.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Перечней'!$C$4:$C$529,SMALL(IF("Д"='10.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Перечней'!$C$4:$C$529,SMALL(IF("Д"='10.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Перечней'!$C$4:$C$529,SMALL(IF("Д"='10.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Перечней'!$C$4:$C$529,SMALL(IF("Д"='10.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Перечней'!$C$4:$C$529,SMALL(IF("Д"='10.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Перечней'!$C$4:$C$529,SMALL(IF("Д"='10.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Перечней'!$C$4:$C$529,SMALL(IF("Д"='10.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Перечней'!$C$4:$C$529,SMALL(IF("Д"='10.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Перечней'!$C$4:$C$529,SMALL(IF("Д"='10.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Перечней'!$C$4:$C$529,SMALL(IF("Д"='10.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Перечней'!$C$4:$C$529,SMALL(IF("Д"='10.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Перечней'!$C$4:$C$529,SMALL(IF("Д"='10.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Перечней'!$C$4:$C$529,SMALL(IF("Д"='10.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Перечней'!$C$4:$C$529,SMALL(IF("Д"='10.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Перечней'!$C$4:$C$529,SMALL(IF("Д"='10.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Перечней'!$C$4:$C$529,SMALL(IF("Д"='10.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Перечней'!$C$4:$C$529,SMALL(IF("Д"='10.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Перечней'!$C$4:$C$529,SMALL(IF("Д"='10.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Перечней'!$C$4:$C$529,SMALL(IF("Д"='10.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Перечней'!$C$4:$C$529,SMALL(IF("Д"='10.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Перечней'!$C$4:$C$529,SMALL(IF("Д"='10.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Перечней'!$C$4:$C$529,SMALL(IF("Д"='10.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Перечней'!$C$4:$C$529,SMALL(IF("Д"='10.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Перечней'!$C$4:$C$529,SMALL(IF("Д"='10.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Перечней'!$C$4:$C$529,SMALL(IF("Д"='10.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Перечней'!$C$4:$C$529,SMALL(IF("Д"='10.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Перечней'!$C$4:$C$529,SMALL(IF("Д"='10.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Перечней'!$C$4:$C$529,SMALL(IF("Д"='10.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Перечней'!$C$4:$C$529,SMALL(IF("Д"='10.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Перечней'!$C$4:$C$529,SMALL(IF("Д"='10.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Перечней'!$C$4:$C$529,SMALL(IF("Д"='10.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Перечней'!$C$4:$C$529,SMALL(IF("Д"='10.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Перечней'!$C$4:$C$529,SMALL(IF("Д"='10.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Перечней'!$C$4:$C$529,SMALL(IF("Д"='10.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Перечней'!$C$4:$C$529,SMALL(IF("Д"='10.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Перечней'!$C$4:$C$529,SMALL(IF("Д"='10.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Перечней'!$C$4:$C$529,SMALL(IF("Д"='10.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Перечней'!$C$4:$C$529,SMALL(IF("Д"='10.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Перечней'!$C$4:$C$529,SMALL(IF("Д"='10.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Перечней'!$C$4:$C$529,SMALL(IF("Д"='10.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Перечней'!$C$4:$C$529,SMALL(IF("Д"='10.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Перечней'!$C$4:$C$529,SMALL(IF("Д"='10.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Перечней'!$C$4:$C$529,SMALL(IF("Д"='10.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Перечней'!$C$4:$C$529,SMALL(IF("Д"='10.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Перечней'!$C$4:$C$529,SMALL(IF("Д"='10.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Перечней'!$C$4:$C$529,SMALL(IF("Д"='10.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Перечней'!$C$4:$C$529,SMALL(IF("Д"='10.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Перечней'!$C$4:$C$529,SMALL(IF("Д"='10.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Перечней'!$C$4:$C$529,SMALL(IF("Д"='10.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Перечней'!$C$4:$C$529,SMALL(IF("Д"='10.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Перечней'!$C$4:$C$529,SMALL(IF("Д"='10.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Перечней'!$C$4:$C$529,SMALL(IF("Д"='10.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Перечней'!$C$4:$C$529,SMALL(IF("Д"='10.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Перечней'!$C$4:$C$529,SMALL(IF("Д"='10.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Перечней'!$C$4:$C$529,SMALL(IF("Д"='10.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Перечней'!$C$4:$C$529,SMALL(IF("Д"='10.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Перечней'!$C$4:$C$529,SMALL(IF("Д"='10.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Перечней'!$C$4:$C$529,SMALL(IF("Д"='10.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Перечней'!$C$4:$C$529,SMALL(IF("Д"='10.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Перечней'!$C$4:$C$529,SMALL(IF("Д"='10.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Перечней'!$C$4:$C$529,SMALL(IF("Д"='10.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Перечней'!$C$4:$C$529,SMALL(IF("Д"='10.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Перечней'!$C$4:$C$529,SMALL(IF("Д"='10.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Перечней'!$C$4:$C$529,SMALL(IF("Д"='10.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Перечней'!$C$4:$C$529,SMALL(IF("Д"='10.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Перечней'!$C$4:$C$529,SMALL(IF("Д"='10.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Перечней'!$C$4:$C$529,SMALL(IF("Д"='10.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Перечней'!$C$4:$C$529,SMALL(IF("Д"='10.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Перечней'!$C$4:$C$529,SMALL(IF("Д"='10.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Перечней'!$C$4:$C$529,SMALL(IF("Д"='10.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Перечней'!$C$4:$C$529,SMALL(IF("Д"='10.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Перечней'!$C$4:$C$529,SMALL(IF("Д"='10.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Перечней'!$C$4:$C$529,SMALL(IF("Д"='10.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Перечней'!$C$4:$C$529,SMALL(IF("Д"='10.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Перечней'!$C$4:$C$529,SMALL(IF("Д"='10.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Перечней'!$C$4:$C$529,SMALL(IF("Д"='10.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Перечней'!$C$4:$C$529,SMALL(IF("Д"='10.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Перечней'!$C$4:$C$529,SMALL(IF("Д"='10.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Перечней'!$C$4:$C$529,SMALL(IF("Д"='10.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Перечней'!$C$4:$C$529,SMALL(IF("Д"='10.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Перечней'!$C$4:$C$529,SMALL(IF("Д"='10.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Перечней'!$C$4:$C$529,SMALL(IF("Д"='10.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Перечней'!$C$4:$C$529,SMALL(IF("Д"='10.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Перечней'!$C$4:$C$529,SMALL(IF("Д"='10.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Перечней'!$C$4:$C$529,SMALL(IF("Д"='10.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Перечней'!$C$4:$C$529,SMALL(IF("Д"='10.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Перечней'!$C$4:$C$529,SMALL(IF("Д"='10.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Перечней'!$C$4:$C$529,SMALL(IF("Д"='10.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Перечней'!$C$4:$C$529,SMALL(IF("Д"='10.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Перечней'!$C$4:$C$529,SMALL(IF("Д"='10.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Перечней'!$C$4:$C$529,SMALL(IF("Д"='10.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Перечней'!$C$4:$C$529,SMALL(IF("Д"='10.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Перечней'!$C$4:$C$529,SMALL(IF("Д"='10.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Перечней'!$C$4:$C$529,SMALL(IF("Д"='10.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Перечней'!$C$4:$C$529,SMALL(IF("Д"='10.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Перечней'!$C$4:$C$529,SMALL(IF("Д"='10.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Перечней'!$C$4:$C$529,SMALL(IF("Д"='10.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Перечней'!$C$4:$C$529,SMALL(IF("Д"='10.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Перечней'!$C$4:$C$529,SMALL(IF("Д"='10.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Перечней'!$C$4:$C$529,SMALL(IF("Д"='10.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Перечней'!$C$4:$C$529,SMALL(IF("Д"='10.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Перечней'!$C$4:$C$529,SMALL(IF("Д"='10.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Перечней'!$C$4:$C$529,SMALL(IF("Д"='10.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Перечней'!$C$4:$C$529,SMALL(IF("Д"='10.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Перечней'!$C$4:$C$529,SMALL(IF("Д"='10.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Перечней'!$C$4:$C$529,SMALL(IF("Д"='10.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Перечней'!$C$4:$C$529,SMALL(IF("Д"='10.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Перечней'!$C$4:$C$529,SMALL(IF("Д"='10.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Перечней'!$C$4:$C$529,SMALL(IF("Д"='10.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Перечней'!$C$4:$C$529,SMALL(IF("Д"='10.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Перечней'!$C$4:$C$529,SMALL(IF("Д"='10.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Перечней'!$C$4:$C$529,SMALL(IF("Д"='10.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Перечней'!$C$4:$C$529,SMALL(IF("Д"='10.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Перечней'!$C$4:$C$529,SMALL(IF("Д"='10.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Перечней'!$C$4:$C$529,SMALL(IF("Д"='10.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Перечней'!$C$4:$C$529,SMALL(IF("Д"='10.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Перечней'!$C$4:$C$529,SMALL(IF("Д"='10.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Перечней'!$C$4:$C$529,SMALL(IF("Д"='10.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Перечней'!$C$4:$C$529,SMALL(IF("Д"='10.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Перечней'!$C$4:$C$529,SMALL(IF("Д"='10.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Перечней'!$C$4:$C$529,SMALL(IF("Д"='10.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Перечней'!$C$4:$C$529,SMALL(IF("Д"='10.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Перечней'!$C$4:$C$529,SMALL(IF("Д"='10.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Перечней'!$C$4:$C$529,SMALL(IF("Д"='10.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Перечней'!$C$4:$C$529,SMALL(IF("Д"='10.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Перечней'!$C$4:$C$529,SMALL(IF("Д"='10.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Перечней'!$C$4:$C$529,SMALL(IF("Д"='10.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Перечней'!$C$4:$C$529,SMALL(IF("Д"='10.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Перечней'!$C$4:$C$529,SMALL(IF("Д"='10.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Перечней'!$C$4:$C$529,SMALL(IF("Д"='10.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Перечней'!$C$4:$C$529,SMALL(IF("Д"='10.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Перечней'!$C$4:$C$529,SMALL(IF("Д"='10.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Перечней'!$C$4:$C$529,SMALL(IF("Д"='10.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Перечней'!$C$4:$C$529,SMALL(IF("Д"='10.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Перечней'!$C$4:$C$529,SMALL(IF("Д"='10.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Перечней'!$C$4:$C$529,SMALL(IF("Д"='10.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Перечней'!$C$4:$C$529,SMALL(IF("Д"='10.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Перечней'!$C$4:$C$529,SMALL(IF("Д"='10.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Перечней'!$C$4:$C$529,SMALL(IF("Д"='10.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Перечней'!$C$4:$C$529,SMALL(IF("Д"='10.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Перечней'!$C$4:$C$529,SMALL(IF("Д"='10.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Перечней'!$C$4:$C$529,SMALL(IF("Д"='10.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Перечней'!$C$4:$C$529,SMALL(IF("Д"='10.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Перечней'!$C$4:$C$529,SMALL(IF("Д"='10.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Перечней'!$C$4:$C$529,SMALL(IF("Д"='10.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Перечней'!$C$4:$C$529,SMALL(IF("Д"='10.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Перечней'!$C$4:$C$529,SMALL(IF("Д"='10.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Перечней'!$C$4:$C$529,SMALL(IF("Д"='10.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Перечней'!$C$4:$C$529,SMALL(IF("Д"='10.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Перечней'!$C$4:$C$529,SMALL(IF("Д"='10.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Перечней'!$C$4:$C$529,SMALL(IF("Д"='10.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Перечней'!$C$4:$C$529,SMALL(IF("Д"='10.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Перечней'!$C$4:$C$529,SMALL(IF("Д"='10.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Перечней'!$C$4:$C$529,SMALL(IF("Д"='10.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Перечней'!$C$4:$C$529,SMALL(IF("Д"='10.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Перечней'!$C$4:$C$529,SMALL(IF("Д"='10.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Перечней'!$C$4:$C$529,SMALL(IF("Д"='10.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Перечней'!$C$4:$C$529,SMALL(IF("Д"='10.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Перечней'!$C$4:$C$529,SMALL(IF("Д"='10.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Перечней'!$C$4:$C$529,SMALL(IF("Д"='10.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Перечней'!$C$4:$C$529,SMALL(IF("Д"='10.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Перечней'!$C$4:$C$529,SMALL(IF("Д"='10.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Перечней'!$C$4:$C$529,SMALL(IF("Д"='10.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Перечней'!$C$4:$C$529,SMALL(IF("Д"='10.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Перечней'!$C$4:$C$529,SMALL(IF("Д"='10.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Перечней'!$C$4:$C$529,SMALL(IF("Д"='10.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Перечней'!$C$4:$C$529,SMALL(IF("Д"='10.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Перечней'!$C$4:$C$529,SMALL(IF("Д"='10.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Перечней'!$C$4:$C$529,SMALL(IF("Д"='10.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Перечней'!$C$4:$C$529,SMALL(IF("Д"='10.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Перечней'!$C$4:$C$529,SMALL(IF("Д"='10.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Перечней'!$C$4:$C$529,SMALL(IF("Д"='10.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Перечней'!$C$4:$C$529,SMALL(IF("Д"='10.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Перечней'!$C$4:$C$529,SMALL(IF("Д"='10.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Перечней'!$C$4:$C$529,SMALL(IF("Д"='10.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Перечней'!$C$4:$C$529,SMALL(IF("Д"='10.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Перечней'!$C$4:$C$529,SMALL(IF("Д"='10.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Перечней'!$C$4:$C$529,SMALL(IF("Д"='10.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Перечней'!$C$4:$C$529,SMALL(IF("Д"='10.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Перечней'!$C$4:$C$529,SMALL(IF("Д"='10.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Перечней'!$C$4:$C$529,SMALL(IF("Д"='10.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Перечней'!$C$4:$C$529,SMALL(IF("Д"='10.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Перечней'!$C$4:$C$529,SMALL(IF("Д"='10.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Перечней'!$C$4:$C$529,SMALL(IF("Д"='10.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Перечней'!$C$4:$C$529,SMALL(IF("Д"='10.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Перечней'!$C$4:$C$529,SMALL(IF("Д"='10.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Перечней'!$C$4:$C$529,SMALL(IF("Д"='10.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Перечней'!$C$4:$C$529,SMALL(IF("Д"='10.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Перечней'!$C$4:$C$529,SMALL(IF("Д"='10.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Перечней'!$C$4:$C$529,SMALL(IF("Д"='10.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Перечней'!$C$4:$C$529,SMALL(IF("Д"='10.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Перечней'!$C$4:$C$529,SMALL(IF("Д"='10.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Перечней'!$C$4:$C$529,SMALL(IF("Д"='10.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Перечней'!$C$4:$C$529,SMALL(IF("Д"='10.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Перечней'!$C$4:$C$529,SMALL(IF("Д"='10.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Перечней'!$C$4:$C$529,SMALL(IF("Д"='10.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Перечней'!$C$4:$C$529,SMALL(IF("Д"='10.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Перечней'!$C$4:$C$529,SMALL(IF("Д"='10.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Перечней'!$C$4:$C$529,SMALL(IF("Д"='10.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Перечней'!$C$4:$C$529,SMALL(IF("Д"='10.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Перечней'!$C$4:$C$529,SMALL(IF("Д"='10.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Перечней'!$C$4:$C$529,SMALL(IF("Д"='10.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Перечней'!$C$4:$C$529,SMALL(IF("Д"='10.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Перечней'!$C$4:$C$529,SMALL(IF("Д"='10.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Перечней'!$C$4:$C$529,SMALL(IF("Д"='10.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Перечней'!$C$4:$C$529,SMALL(IF("Д"='10.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Перечней'!$C$4:$C$529,SMALL(IF("Д"='10.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Перечней'!$C$4:$C$529,SMALL(IF("Д"='10.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Перечней'!$C$4:$C$529,SMALL(IF("Д"='10.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Перечней'!$C$4:$C$529,SMALL(IF("Д"='10.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Перечней'!$C$4:$C$529,SMALL(IF("Д"='10.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Перечней'!$C$4:$C$529,SMALL(IF("Д"='10.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Перечней'!$C$4:$C$529,SMALL(IF("Д"='10.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Перечней'!$C$4:$C$529,SMALL(IF("Д"='10.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Перечней'!$C$4:$C$529,SMALL(IF("Д"='10.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Перечней'!$C$4:$C$529,SMALL(IF("Д"='10.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Перечней'!$C$4:$C$529,SMALL(IF("Д"='10.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Перечней'!$C$4:$C$529,SMALL(IF("Д"='10.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Перечней'!$C$4:$C$529,SMALL(IF("Д"='10.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Перечней'!$C$4:$C$529,SMALL(IF("Д"='10.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Перечней'!$C$4:$C$529,SMALL(IF("Д"='10.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Перечней'!$C$4:$C$529,SMALL(IF("Д"='10.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Перечней'!$C$4:$C$529,SMALL(IF("Д"='10.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Перечней'!$C$4:$C$529,SMALL(IF("Д"='10.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Перечней'!$C$4:$C$529,SMALL(IF("Д"='10.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Перечней'!$C$4:$C$529,SMALL(IF("Д"='10.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Перечней'!$C$4:$C$529,SMALL(IF("Д"='10.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Перечней'!$C$4:$C$529,SMALL(IF("Д"='10.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Перечней'!$C$4:$C$529,SMALL(IF("Д"='10.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Перечней'!$C$4:$C$529,SMALL(IF("Д"='10.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Перечней'!$C$4:$C$529,SMALL(IF("Д"='10.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Перечней'!$C$4:$C$529,SMALL(IF("Д"='10.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Перечней'!$C$4:$C$529,SMALL(IF("Д"='10.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Перечней'!$C$4:$C$529,SMALL(IF("Д"='10.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Перечней'!$C$4:$C$529,SMALL(IF("Д"='10.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Перечней'!$C$4:$C$529,SMALL(IF("Д"='10.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Перечней'!$C$4:$C$529,SMALL(IF("Д"='10.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Перечней'!$C$4:$C$529,SMALL(IF("Д"='10.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Перечней'!$C$4:$C$529,SMALL(IF("Д"='10.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Перечней'!$C$4:$C$529,SMALL(IF("Д"='10.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Перечней'!$C$4:$C$529,SMALL(IF("Д"='10.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Перечней'!$C$4:$C$529,SMALL(IF("Д"='10.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Перечней'!$C$4:$C$529,SMALL(IF("Д"='10.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Перечней'!$C$4:$C$529,SMALL(IF("Д"='10.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Перечней'!$C$4:$C$529,SMALL(IF("Д"='10.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Перечней'!$C$4:$C$529,SMALL(IF("Д"='10.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Перечней'!$C$4:$C$529,SMALL(IF("Д"='10.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Перечней'!$C$4:$C$529,SMALL(IF("Д"='10.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Перечней'!$C$4:$C$529,SMALL(IF("Д"='10.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Перечней'!$C$4:$C$529,SMALL(IF("Д"='10.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Перечней'!$C$4:$C$529,SMALL(IF("Д"='10.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Перечней'!$C$4:$C$529,SMALL(IF("Д"='10.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Перечней'!$C$4:$C$529,SMALL(IF("Д"='10.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Перечней'!$C$4:$C$529,SMALL(IF("Д"='10.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Перечней'!$C$4:$C$529,SMALL(IF("Д"='10.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Перечней'!$C$4:$C$529,SMALL(IF("Д"='10.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Перечней'!$C$4:$C$529,SMALL(IF("Д"='10.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Перечней'!$C$4:$C$529,SMALL(IF("Д"='10.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Перечней'!$C$4:$C$529,SMALL(IF("Д"='10.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Перечней'!$C$4:$C$529,SMALL(IF("Д"='10.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Перечней'!$C$4:$C$529,SMALL(IF("Д"='10.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Перечней'!$C$4:$C$529,SMALL(IF("Д"='10.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Перечней'!$C$4:$C$529,SMALL(IF("Д"='10.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Перечней'!$C$4:$C$529,SMALL(IF("Д"='10.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Перечней'!$C$4:$C$529,SMALL(IF("Д"='10.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Перечней'!$C$4:$C$529,SMALL(IF("Д"='10.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Перечней'!$C$4:$C$529,SMALL(IF("Д"='10.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Перечней'!$C$4:$C$529,SMALL(IF("Д"='10.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Перечней'!$C$4:$C$529,SMALL(IF("Д"='10.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Перечней'!$C$4:$C$529,SMALL(IF("Д"='10.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Перечней'!$C$4:$C$529,SMALL(IF("Д"='10.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Перечней'!$C$4:$C$529,SMALL(IF("Д"='10.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Перечней'!$C$4:$C$529,SMALL(IF("Д"='10.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Перечней'!$C$4:$C$529,SMALL(IF("Д"='10.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Перечней'!$C$4:$C$529,SMALL(IF("Д"='10.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Перечней'!$C$4:$C$529,SMALL(IF("Д"='10.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Перечней'!$C$4:$C$529,SMALL(IF("Д"='10.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Перечней'!$C$4:$C$529,SMALL(IF("Д"='10.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Перечней'!$C$4:$C$529,SMALL(IF("Д"='10.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Перечней'!$C$4:$C$529,SMALL(IF("Д"='10.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Перечней'!$C$4:$C$529,SMALL(IF("Д"='10.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Перечней'!$C$4:$C$529,SMALL(IF("Д"='10.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Перечней'!$C$4:$C$529,SMALL(IF("Д"='10.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Перечней'!$C$4:$C$529,SMALL(IF("Д"='10.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Перечней'!$C$4:$C$529,SMALL(IF("Д"='10.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Перечней'!$C$4:$C$529,SMALL(IF("Д"='10.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Перечней'!$C$4:$C$529,SMALL(IF("Д"='10.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Перечней'!$C$4:$C$529,SMALL(IF("Д"='10.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Перечней'!$C$4:$C$529,SMALL(IF("Д"='10.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Перечней'!$C$4:$C$529,SMALL(IF("Д"='10.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Перечней'!$C$4:$C$529,SMALL(IF("Д"='10.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Перечней'!$C$4:$C$529,SMALL(IF("Д"='10.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Перечней'!$C$4:$C$529,SMALL(IF("Д"='10.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Перечней'!$C$4:$C$529,SMALL(IF("Д"='10.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Перечней'!$C$4:$C$529,SMALL(IF("Д"='10.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Перечней'!$C$4:$C$529,SMALL(IF("Д"='10.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Перечней'!$C$4:$C$529,SMALL(IF("Д"='10.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Перечней'!$C$4:$C$529,SMALL(IF("Д"='10.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Перечней'!$C$4:$C$529,SMALL(IF("Д"='10.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Перечней'!$C$4:$C$529,SMALL(IF("Д"='10.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Перечней'!$C$4:$C$529,SMALL(IF("Д"='10.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Перечней'!$C$4:$C$529,SMALL(IF("Д"='10.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Перечней'!$C$4:$C$529,SMALL(IF("Д"='10.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Перечней'!$C$4:$C$529,SMALL(IF("Д"='10.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Перечней'!$C$4:$C$529,SMALL(IF("Д"='10.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Перечней'!$C$4:$C$529,SMALL(IF("Д"='10.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Перечней'!$C$4:$C$529,SMALL(IF("Д"='10.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Перечней'!$C$4:$C$529,SMALL(IF("Д"='10.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Перечней'!$C$4:$C$529,SMALL(IF("Д"='10.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Перечней'!$C$4:$C$529,SMALL(IF("Д"='10.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Перечней'!$C$4:$C$529,SMALL(IF("Д"='10.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Перечней'!$C$4:$C$529,SMALL(IF("Д"='10.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Перечней'!$C$4:$C$529,SMALL(IF("Д"='10.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Перечней'!$C$4:$C$529,SMALL(IF("Д"='10.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Перечней'!$C$4:$C$529,SMALL(IF("Д"='10.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Перечней'!$C$4:$C$529,SMALL(IF("Д"='10.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Перечней'!$C$4:$C$529,SMALL(IF("Д"='10.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Перечней'!$C$4:$C$529,SMALL(IF("Д"='10.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Перечней'!$C$4:$C$529,SMALL(IF("Д"='10.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Перечней'!$C$4:$C$529,SMALL(IF("Д"='10.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Перечней'!$C$4:$C$529,SMALL(IF("Д"='10.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Перечней'!$C$4:$C$529,SMALL(IF("Д"='10.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Перечней'!$C$4:$C$529,SMALL(IF("Д"='10.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Перечней'!$C$4:$C$529,SMALL(IF("Д"='10.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Перечней'!$C$4:$C$529,SMALL(IF("Д"='10.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Перечней'!$C$4:$C$529,SMALL(IF("Д"='10.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Перечней'!$C$4:$C$529,SMALL(IF("Д"='10.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Перечней'!$C$4:$C$529,SMALL(IF("Д"='10.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Перечней'!$C$4:$C$529,SMALL(IF("Д"='10.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Перечней'!$C$4:$C$529,SMALL(IF("Д"='10.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Перечней'!$C$4:$C$529,SMALL(IF("Д"='10.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Перечней'!$C$4:$C$529,SMALL(IF("Д"='10.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Перечней'!$C$4:$C$529,SMALL(IF("Д"='10.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Перечней'!$C$4:$C$529,SMALL(IF("Д"='10.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Перечней'!$C$4:$C$529,SMALL(IF("Д"='10.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Перечней'!$C$4:$C$529,SMALL(IF("Д"='10.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Перечней'!$C$4:$C$529,SMALL(IF("Д"='10.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Перечней'!$C$4:$C$529,SMALL(IF("Д"='10.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Перечней'!$C$4:$C$529,SMALL(IF("Д"='10.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Перечней'!$C$4:$C$529,SMALL(IF("Д"='10.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Перечней'!$C$4:$C$529,SMALL(IF("Д"='10.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Перечней'!$C$4:$C$529,SMALL(IF("Д"='10.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Перечней'!$C$4:$C$529,SMALL(IF("Д"='10.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Перечней'!$C$4:$C$529,SMALL(IF("Д"='10.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Перечней'!$C$4:$C$529,SMALL(IF("Д"='10.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Перечней'!$C$4:$C$529,SMALL(IF("Д"='10.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Перечней'!$C$4:$C$529,SMALL(IF("Д"='10.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Перечней'!$C$4:$C$529,SMALL(IF("Д"='10.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Перечней'!$C$4:$C$529,SMALL(IF("Д"='10.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Перечней'!$C$4:$C$529,SMALL(IF("Д"='10.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Перечней'!$C$4:$C$529,SMALL(IF("Д"='10.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Перечней'!$C$4:$C$529,SMALL(IF("Д"='10.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Перечней'!$C$4:$C$529,SMALL(IF("Д"='10.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Перечней'!$C$4:$C$529,SMALL(IF("Д"='10.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Перечней'!$C$4:$C$529,SMALL(IF("Д"='10.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Перечней'!$C$4:$C$529,SMALL(IF("Д"='10.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Перечней'!$C$4:$C$529,SMALL(IF("Д"='10.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Перечней'!$C$4:$C$529,SMALL(IF("Д"='10.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Перечней'!$C$4:$C$529,SMALL(IF("Д"='10.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Перечней'!$C$4:$C$529,SMALL(IF("Д"='10.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Перечней'!$C$4:$C$529,SMALL(IF("Д"='10.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Перечней'!$C$4:$C$529,SMALL(IF("Д"='10.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Перечней'!$C$4:$C$529,SMALL(IF("Д"='10.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Перечней'!$C$4:$C$529,SMALL(IF("Д"='10.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Перечней'!$C$4:$C$529,SMALL(IF("Д"='10.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Перечней'!$C$4:$C$529,SMALL(IF("Д"='10.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Перечней'!$C$4:$C$529,SMALL(IF("Д"='10.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Перечней'!$C$4:$C$529,SMALL(IF("Д"='10.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Перечней'!$C$4:$C$529,SMALL(IF("Д"='10.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Перечней'!$C$4:$C$529,SMALL(IF("Д"='10.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Перечней'!$C$4:$C$529,SMALL(IF("Д"='10.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Перечней'!$C$4:$C$529,SMALL(IF("Д"='10.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Перечней'!$C$4:$C$529,SMALL(IF("Д"='10.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Перечней'!$C$4:$C$529,SMALL(IF("Д"='10.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Перечней'!$C$4:$C$529,SMALL(IF("Д"='10.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Перечней'!$C$4:$C$529,SMALL(IF("Д"='10.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Перечней'!$C$4:$C$529,SMALL(IF("Д"='10.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Перечней'!$C$4:$C$529,SMALL(IF("Д"='10.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Перечней'!$C$4:$C$529,SMALL(IF("Д"='10.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Перечней'!$C$4:$C$529,SMALL(IF("Д"='10.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Перечней'!$C$4:$C$529,SMALL(IF("Д"='10.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Перечней'!$C$4:$C$529,SMALL(IF("Д"='10.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Перечней'!$C$4:$C$529,SMALL(IF("Д"='10.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Перечней'!$C$4:$C$529,SMALL(IF("Д"='10.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Перечней'!$C$4:$C$529,SMALL(IF("Д"='10.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Перечней'!$C$4:$C$529,SMALL(IF("Д"='10.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Перечней'!$C$4:$C$529,SMALL(IF("Д"='10.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Перечней'!$C$4:$C$529,SMALL(IF("Д"='10.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Перечней'!$C$4:$C$529,SMALL(IF("Д"='10.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Перечней'!$C$4:$C$529,SMALL(IF("Д"='10.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Перечней'!$C$4:$C$529,SMALL(IF("Д"='10.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Перечней'!$C$4:$C$529,SMALL(IF("Д"='10.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Перечней'!$C$4:$C$529,SMALL(IF("Д"='10.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Перечней'!$C$4:$C$529,SMALL(IF("Д"='10.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Перечней'!$C$4:$C$529,SMALL(IF("Д"='10.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Перечней'!$C$4:$C$529,SMALL(IF("Д"='10.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Перечней'!$C$4:$C$529,SMALL(IF("Д"='10.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Перечней'!$C$4:$C$529,SMALL(IF("Д"='10.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Перечней'!$C$4:$C$529,SMALL(IF("Д"='10.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Перечней'!$C$4:$C$529,SMALL(IF("Д"='10.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Перечней'!$C$4:$C$529,SMALL(IF("Д"='10.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Перечней'!$C$4:$C$529,SMALL(IF("Д"='10.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Перечней'!$C$4:$C$529,SMALL(IF("Д"='10.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Перечней'!$C$4:$C$529,SMALL(IF("Д"='10.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Перечней'!$C$4:$C$529,SMALL(IF("Д"='10.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Перечней'!$C$4:$C$529,SMALL(IF("Д"='10.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Перечней'!$C$4:$C$529,SMALL(IF("Д"='10.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Перечней'!$C$4:$C$529,SMALL(IF("Д"='10.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Перечней'!$C$4:$C$529,SMALL(IF("Д"='10.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Перечней'!$C$4:$C$529,SMALL(IF("Д"='10.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Перечней'!$C$4:$C$529,SMALL(IF("Д"='10.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Перечней'!$C$4:$C$529,SMALL(IF("Д"='10.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Перечней'!$C$4:$C$529,SMALL(IF("Д"='10.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Перечней'!$C$4:$C$529,SMALL(IF("Д"='10.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Перечней'!$C$4:$C$529,SMALL(IF("Д"='10.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Перечней'!$C$4:$C$529,SMALL(IF("Д"='10.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Перечней'!$C$4:$C$529,SMALL(IF("Д"='10.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Перечней'!$C$4:$C$529,SMALL(IF("Д"='10.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Перечней'!$C$4:$C$529,SMALL(IF("Д"='10.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Перечней'!$C$4:$C$529,SMALL(IF("Д"='10.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Перечней'!$C$4:$C$529,SMALL(IF("Д"='10.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Перечней'!$C$4:$C$529,SMALL(IF("Д"='10.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Перечней'!$C$4:$C$529,SMALL(IF("Д"='10.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Перечней'!$C$4:$C$529,SMALL(IF("Д"='10.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Перечней'!$C$4:$C$529,SMALL(IF("Д"='10.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Перечней'!$C$4:$C$529,SMALL(IF("Д"='10.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Перечней'!$C$4:$C$529,SMALL(IF("Д"='10.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Перечней'!$C$4:$C$529,SMALL(IF("Д"='10.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Перечней'!$C$4:$C$529,SMALL(IF("Д"='10.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Перечней'!$C$4:$C$529,SMALL(IF("Д"='10.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Перечней'!$C$4:$C$529,SMALL(IF("Д"='10.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Перечней'!$C$4:$C$529,SMALL(IF("Д"='10.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Перечней'!$C$4:$C$529,SMALL(IF("Д"='10.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Перечней'!$C$4:$C$529,SMALL(IF("Д"='10.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Перечней'!$C$4:$C$529,SMALL(IF("Д"='10.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Перечней'!$C$4:$C$529,SMALL(IF("Д"='10.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Перечней'!$C$4:$C$529,SMALL(IF("Д"='10.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Перечней'!$C$4:$C$529,SMALL(IF("Д"='10.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Перечней'!$C$4:$C$529,SMALL(IF("Д"='10.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Перечней'!$C$4:$C$529,SMALL(IF("Д"='10.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Перечней'!$C$4:$C$529,SMALL(IF("Д"='10.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Перечней'!$C$4:$C$529,SMALL(IF("Д"='10.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Перечней'!$C$4:$C$529,SMALL(IF("Д"='10.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Перечней'!$C$4:$C$529,SMALL(IF("Д"='10.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Перечней'!$C$4:$C$529,SMALL(IF("Д"='10.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Перечней'!$C$4:$C$529,SMALL(IF("Д"='10.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Перечней'!$C$4:$C$529,SMALL(IF("Д"='10.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Перечней'!$C$4:$C$529,SMALL(IF("Д"='10.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Перечней'!$C$4:$C$529,SMALL(IF("Д"='10.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Перечней'!$C$4:$C$529,SMALL(IF("Д"='10.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Перечней'!$C$4:$C$529,SMALL(IF("Д"='10.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Перечней'!$C$4:$C$529,SMALL(IF("Д"='10.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Перечней'!$C$4:$C$529,SMALL(IF("Д"='10.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Перечней'!$C$4:$C$529,SMALL(IF("Д"='10.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Перечней'!$C$4:$C$529,SMALL(IF("Д"='10.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Перечней'!$C$4:$C$529,SMALL(IF("Д"='10.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Перечней'!$C$4:$C$529,SMALL(IF("Д"='10.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Перечней'!$C$4:$C$529,SMALL(IF("Д"='10.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Перечней'!$C$4:$C$529,SMALL(IF("Д"='10.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Перечней'!$C$4:$C$529,SMALL(IF("Д"='10.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Перечней'!$C$4:$C$529,SMALL(IF("Д"='10.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Перечней'!$C$4:$C$529,SMALL(IF("Д"='10.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Перечней'!$C$4:$C$529,SMALL(IF("Д"='10.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Перечней'!$C$4:$C$529,SMALL(IF("Д"='10.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Перечней'!$C$4:$C$529,SMALL(IF("Д"='10.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Перечней'!$C$4:$C$529,SMALL(IF("Д"='10.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Перечней'!$C$4:$C$529,SMALL(IF("Д"='10.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Перечней'!$C$4:$C$529,SMALL(IF("Д"='10.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Перечней'!$C$4:$C$529,SMALL(IF("Д"='10.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Перечней'!$C$4:$C$529,SMALL(IF("Д"='10.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Перечней'!$C$4:$C$529,SMALL(IF("Д"='10.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Перечней'!$C$4:$C$529,SMALL(IF("Д"='10.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Перечней'!$C$4:$C$529,SMALL(IF("Д"='10.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Перечней'!$C$4:$C$529,SMALL(IF("Д"='10.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Перечней'!$C$4:$C$529,SMALL(IF("Д"='10.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Перечней'!$C$4:$C$529,SMALL(IF("Д"='10.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Перечней'!$C$4:$C$529,SMALL(IF("Д"='10.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Перечней'!$C$4:$C$529,SMALL(IF("Д"='10.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Перечней'!$C$4:$C$529,SMALL(IF("Д"='10.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Перечней'!$C$4:$C$529,SMALL(IF("Д"='10.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Перечней'!$C$4:$C$529,SMALL(IF("Д"='10.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Перечней'!$C$4:$C$529,SMALL(IF("Д"='10.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Перечней'!$C$4:$C$529,SMALL(IF("Д"='10.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Перечней'!$C$4:$C$529,SMALL(IF("Д"='10.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Перечней'!$C$4:$C$529,SMALL(IF("Д"='10.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Перечней'!$C$4:$C$529,SMALL(IF("Д"='10.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Перечней'!$C$4:$C$529,SMALL(IF("Д"='10.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Перечней'!$C$4:$C$529,SMALL(IF("Д"='10.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Перечней'!$C$4:$C$529,SMALL(IF("Д"='10.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Перечней'!$C$4:$C$529,SMALL(IF("Д"='10.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Перечней'!$C$4:$C$529,SMALL(IF("Д"='10.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Перечней'!$C$4:$C$529,SMALL(IF("Д"='10.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Перечней'!$C$4:$C$529,SMALL(IF("Д"='10.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Перечней'!$C$4:$C$529,SMALL(IF("Д"='10.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Перечней'!$C$4:$C$529,SMALL(IF("Д"='10.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Перечней'!$C$4:$C$529,SMALL(IF("Д"='10.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Перечней'!$C$4:$C$529,SMALL(IF("Д"='10.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Перечней'!$C$4:$C$529,SMALL(IF("Д"='10.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Перечней'!$C$4:$C$529,SMALL(IF("Д"='10.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Перечней'!$C$4:$C$529,SMALL(IF("Д"='10.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Перечней'!$C$4:$C$529,SMALL(IF("Д"='10.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Перечней'!$C$4:$C$529,SMALL(IF("Д"='10.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Перечней'!$C$4:$C$529,SMALL(IF("Д"='10.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Перечней'!$C$4:$C$529,SMALL(IF("Д"='10.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Перечней'!$C$4:$C$529,SMALL(IF("Д"='10.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Перечней'!$C$4:$C$529,SMALL(IF("Д"='10.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Перечней'!$C$4:$C$529,SMALL(IF("Д"='10.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Перечней'!$C$4:$C$529,SMALL(IF("Д"='10.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Перечней'!$C$4:$C$529,SMALL(IF("Д"='10.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Перечней'!$C$4:$C$529,SMALL(IF("Д"='10.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Перечней'!$C$4:$C$529,SMALL(IF("Д"='10.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Перечней'!$C$4:$C$529,SMALL(IF("Д"='10.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Перечней'!$C$4:$C$529,SMALL(IF("Д"='10.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Перечней'!$C$4:$C$529,SMALL(IF("Д"='10.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Перечней'!$C$4:$C$529,SMALL(IF("Д"='10.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Перечней'!$C$4:$C$529,SMALL(IF("Д"='10.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Перечней'!$C$4:$C$529,SMALL(IF("Д"='10.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Перечней'!$C$4:$C$529,SMALL(IF("Д"='10.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Перечней'!$C$4:$C$529,SMALL(IF("Д"='10.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Перечней'!$C$4:$C$529,SMALL(IF("Д"='10.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Перечней'!$C$4:$C$529,SMALL(IF("Д"='10.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Перечней'!$C$4:$C$529,SMALL(IF("Д"='10.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Перечней'!$C$4:$C$529,SMALL(IF("Д"='10.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Перечней'!$C$4:$C$529,SMALL(IF("Д"='10.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Перечней'!$C$4:$C$529,SMALL(IF("Д"='10.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Перечней'!$C$4:$C$529,SMALL(IF("Д"='10.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Перечней'!$C$4:$C$529,SMALL(IF("Д"='10.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Перечней'!$C$4:$C$529,SMALL(IF("Д"='10.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Перечней'!$C$4:$C$529,SMALL(IF("Д"='10.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Перечней'!$C$4:$C$529,SMALL(IF("Д"='10.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Перечней'!$C$4:$C$529,SMALL(IF("Д"='10.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Перечней'!$C$4:$C$529,SMALL(IF("Д"='10.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Перечней'!$C$4:$C$529,SMALL(IF("Д"='10.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Перечней'!$C$4:$C$529,SMALL(IF("Д"='10.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Перечней'!$C$4:$C$529,SMALL(IF("Д"='10.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Перечней'!$C$4:$C$529,SMALL(IF("Д"='10.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Перечней'!$C$4:$C$529,SMALL(IF("Д"='10.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Перечней'!$C$4:$C$529,SMALL(IF("Д"='10.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Перечней'!$C$4:$C$529,SMALL(IF("Д"='10.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Перечней'!$C$4:$C$529,SMALL(IF("Д"='10.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Перечней'!$C$4:$C$529,SMALL(IF("Д"='10.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Перечней'!$C$4:$C$529,SMALL(IF("Д"='10.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Перечней'!$C$4:$C$529,SMALL(IF("Д"='10.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Перечней'!$C$4:$C$529,SMALL(IF("Д"='10.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Перечней'!$C$4:$C$529,SMALL(IF("Д"='10.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Перечней'!$C$4:$C$529,SMALL(IF("Д"='10.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Перечней'!$C$4:$C$529,SMALL(IF("Д"='10.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Перечней'!$C$4:$C$529,SMALL(IF("Д"='10.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Перечней'!$C$4:$C$529,SMALL(IF("Д"='10.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Перечней'!$C$4:$C$529,SMALL(IF("Д"='10.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Перечней'!$C$4:$C$529,SMALL(IF("Д"='10.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Перечней'!$C$4:$C$529,SMALL(IF("Д"='10.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Перечней'!$C$4:$C$529,SMALL(IF("Д"='10.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Перечней'!$C$4:$C$529,SMALL(IF("Д"='10.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Перечней'!$C$4:$C$529,SMALL(IF("Д"='10.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Перечней'!$C$4:$C$529,SMALL(IF("Д"='10.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Перечней'!$C$4:$C$529,SMALL(IF("Д"='10.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Перечней'!$C$4:$C$529,SMALL(IF("Д"='10.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Перечней'!$C$4:$C$529,SMALL(IF("Д"='10.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Перечней'!$C$4:$C$529,SMALL(IF("Д"='10.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Перечней'!$C$4:$C$529,SMALL(IF("Д"='10.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Перечней'!$C$4:$C$529,SMALL(IF("Д"='10.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Перечней'!$C$4:$C$529,SMALL(IF("Д"='10.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Перечней'!$C$4:$C$529,SMALL(IF("Д"='10.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Перечней'!$C$4:$C$529,SMALL(IF("Д"='10.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Перечней'!$C$4:$C$529,SMALL(IF("Д"='10.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Перечней'!$C$4:$C$529,SMALL(IF("Д"='10.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Перечней'!$C$4:$C$529,SMALL(IF("Д"='10.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Перечней'!$C$4:$C$529,SMALL(IF("Д"='10.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Перечней'!$C$4:$C$529,SMALL(IF("Д"='10.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Перечней'!$C$4:$C$529,SMALL(IF("Д"='10.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Перечней'!$C$4:$C$529,SMALL(IF("Д"='10.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Перечней'!$C$4:$C$529,SMALL(IF("Д"='10.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Перечней'!$C$4:$C$529,SMALL(IF("Д"='10.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Перечней'!$C$4:$C$529,SMALL(IF("Д"='10.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Перечней'!$C$4:$C$529,SMALL(IF("Д"='10.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Перечней'!$C$4:$C$529,SMALL(IF("Д"='10.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Перечней'!$C$4:$C$529,SMALL(IF("Д"='10.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Перечней'!$C$4:$C$529,SMALL(IF("Д"='10.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Перечней'!$C$4:$C$529,SMALL(IF("Д"='10.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Перечней'!$C$4:$C$529,SMALL(IF("Д"='10.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Перечней'!$C$4:$C$529,SMALL(IF("Д"='10.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Перечней'!$C$4:$C$529,SMALL(IF("Д"='10.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Перечней'!$C$4:$C$529,SMALL(IF("Д"='10.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Перечней'!$C$4:$C$529,SMALL(IF("Д"='10.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Перечней'!$C$4:$C$529,SMALL(IF("Д"='10.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Перечней'!$C$4:$C$529,SMALL(IF("Д"='10.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Перечней'!$C$4:$C$529,SMALL(IF("Д"='10.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Перечней'!$C$4:$C$529,SMALL(IF("Д"='10.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Перечней'!$C$4:$C$529,SMALL(IF("Д"='10.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Перечней'!$C$4:$C$529,SMALL(IF("Д"='10.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Перечней'!$C$4:$C$529,SMALL(IF("Д"='10.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Перечней'!$C$4:$C$529,SMALL(IF("Д"='10.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Перечней'!$C$4:$C$529,SMALL(IF("Д"='10.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Перечней'!$C$4:$C$529,SMALL(IF("Д"='10.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Перечней'!$C$4:$C$529,SMALL(IF("Д"='10.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Перечней'!$C$4:$C$529,SMALL(IF("Д"='10.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Перечней'!$C$4:$C$529,SMALL(IF("Д"='10.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Перечней'!$C$4:$C$529,SMALL(IF("Д"='10.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Перечней'!$C$4:$C$529,SMALL(IF("Д"='10.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Перечней'!$C$4:$C$529,SMALL(IF("Д"='10.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Перечней'!$C$4:$C$529,SMALL(IF("Д"='10.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Перечней'!$C$4:$C$529,SMALL(IF("Д"='10.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Перечней'!$C$4:$C$529,SMALL(IF("Д"='10.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Перечней'!$C$4:$C$529,SMALL(IF("Д"='10.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Перечней'!$C$4:$C$529,SMALL(IF("Д"='10.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Перечней'!$C$4:$C$529,SMALL(IF("Д"='10.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Перечней'!$C$4:$C$529,SMALL(IF("Д"='10.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Перечней'!$C$4:$C$529,SMALL(IF("Д"='10.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Перечней'!$C$4:$C$529,SMALL(IF("Д"='10.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Перечней'!$C$4:$C$529,SMALL(IF("Д"='10.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Перечней'!$C$4:$C$529,SMALL(IF("Д"='10.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Перечней'!$C$4:$C$529,SMALL(IF("Д"='10.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Перечней'!$C$4:$C$529,SMALL(IF("Д"='10.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Перечней'!$C$4:$C$529,SMALL(IF("Д"='10.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Перечней'!$C$4:$C$529,SMALL(IF("Д"='10.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Перечней'!$C$4:$C$529,SMALL(IF("Д"='10.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Перечней'!$C$4:$C$529,SMALL(IF("Д"='10.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Перечней'!$C$4:$C$529,SMALL(IF("Д"='10.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Перечней'!$C$4:$C$529,SMALL(IF("Д"='10.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Перечней'!$C$4:$C$529,SMALL(IF("Д"='10.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Перечней'!$C$4:$C$529,SMALL(IF("Д"='10.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Перечней'!$C$4:$C$529,SMALL(IF("Д"='10.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Перечней'!$C$4:$C$529,SMALL(IF("Д"='10.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  <row r="1126" spans="1:8">
      <c r="A1126" s="20" t="str">
        <f>IF(LEN(C1126)&gt;0,MAX($A$6:A1125)+1,"")</f>
        <v/>
      </c>
      <c r="B1126" s="10" t="str">
        <f>IFERROR(INDEX('10. Свод Перечней'!B:C,MATCH(C1126,'10. Свод Перечней'!C:C,0),1),"")</f>
        <v/>
      </c>
      <c r="C1126" s="20" t="str">
        <f t="array" ref="C1126">IFERROR(INDEX('10. Свод Перечней'!$C$4:$C$529,SMALL(IF("Д"='10. Свод Перечней'!$I$4:$Q$529,ROW('10. Свод Перечней'!$C$4:$C$529)-3,""),ROW()-6)),"")</f>
        <v/>
      </c>
      <c r="D1126" s="20" t="str">
        <f>IFERROR(VLOOKUP(C1126,'10. Свод Перечней'!C:H,2,0),"")</f>
        <v/>
      </c>
      <c r="E1126" s="20" t="str">
        <f>IFERROR(VLOOKUP(C1126,'10. Свод Перечней'!C:H,3,0),"")</f>
        <v/>
      </c>
      <c r="F1126" s="20" t="str">
        <f>IFERROR(VLOOKUP(C1126,'10. Свод Перечней'!C:H,4,0),"")</f>
        <v/>
      </c>
      <c r="G1126" s="9" t="str">
        <f>IFERROR(VLOOKUP(C1126,'10. Свод Перечней'!C:H,5,0),"")</f>
        <v/>
      </c>
      <c r="H1126" s="20" t="str">
        <f>IF(LEN(IFERROR(VLOOKUP(C1126,'10. Свод Перечней'!C:H,6,0),""))&gt;1,IFERROR(VLOOKUP(C1126,'10. Свод Перечней'!C:H,6,0),""),"")</f>
        <v/>
      </c>
    </row>
    <row r="1127" spans="1:8">
      <c r="A1127" s="20" t="str">
        <f>IF(LEN(C1127)&gt;0,MAX($A$6:A1126)+1,"")</f>
        <v/>
      </c>
      <c r="B1127" s="10" t="str">
        <f>IFERROR(INDEX('10. Свод Перечней'!B:C,MATCH(C1127,'10. Свод Перечней'!C:C,0),1),"")</f>
        <v/>
      </c>
      <c r="C1127" s="20" t="str">
        <f t="array" ref="C1127">IFERROR(INDEX('10. Свод Перечней'!$C$4:$C$529,SMALL(IF("Д"='10. Свод Перечней'!$I$4:$Q$529,ROW('10. Свод Перечней'!$C$4:$C$529)-3,""),ROW()-6)),"")</f>
        <v/>
      </c>
      <c r="D1127" s="20" t="str">
        <f>IFERROR(VLOOKUP(C1127,'10. Свод Перечней'!C:H,2,0),"")</f>
        <v/>
      </c>
      <c r="E1127" s="20" t="str">
        <f>IFERROR(VLOOKUP(C1127,'10. Свод Перечней'!C:H,3,0),"")</f>
        <v/>
      </c>
      <c r="F1127" s="20" t="str">
        <f>IFERROR(VLOOKUP(C1127,'10. Свод Перечней'!C:H,4,0),"")</f>
        <v/>
      </c>
      <c r="G1127" s="9" t="str">
        <f>IFERROR(VLOOKUP(C1127,'10. Свод Перечней'!C:H,5,0),"")</f>
        <v/>
      </c>
      <c r="H1127" s="20" t="str">
        <f>IF(LEN(IFERROR(VLOOKUP(C1127,'10. Свод Перечней'!C:H,6,0),""))&gt;1,IFERROR(VLOOKUP(C1127,'10. Свод Перечней'!C:H,6,0),""),"")</f>
        <v/>
      </c>
    </row>
    <row r="1128" spans="1:8">
      <c r="A1128" s="20" t="str">
        <f>IF(LEN(C1128)&gt;0,MAX($A$6:A1127)+1,"")</f>
        <v/>
      </c>
      <c r="B1128" s="10" t="str">
        <f>IFERROR(INDEX('10. Свод Перечней'!B:C,MATCH(C1128,'10. Свод Перечней'!C:C,0),1),"")</f>
        <v/>
      </c>
      <c r="C1128" s="20" t="str">
        <f t="array" ref="C1128">IFERROR(INDEX('10. Свод Перечней'!$C$4:$C$529,SMALL(IF("Д"='10. Свод Перечней'!$I$4:$Q$529,ROW('10. Свод Перечней'!$C$4:$C$529)-3,""),ROW()-6)),"")</f>
        <v/>
      </c>
      <c r="D1128" s="20" t="str">
        <f>IFERROR(VLOOKUP(C1128,'10. Свод Перечней'!C:H,2,0),"")</f>
        <v/>
      </c>
      <c r="E1128" s="20" t="str">
        <f>IFERROR(VLOOKUP(C1128,'10. Свод Перечней'!C:H,3,0),"")</f>
        <v/>
      </c>
      <c r="F1128" s="20" t="str">
        <f>IFERROR(VLOOKUP(C1128,'10. Свод Перечней'!C:H,4,0),"")</f>
        <v/>
      </c>
      <c r="G1128" s="9" t="str">
        <f>IFERROR(VLOOKUP(C1128,'10. Свод Перечней'!C:H,5,0),"")</f>
        <v/>
      </c>
      <c r="H1128" s="20" t="str">
        <f>IF(LEN(IFERROR(VLOOKUP(C1128,'10. Свод Перечней'!C:H,6,0),""))&gt;1,IFERROR(VLOOKUP(C1128,'10. Свод Перечней'!C:H,6,0),""),"")</f>
        <v/>
      </c>
    </row>
    <row r="1129" spans="1:8">
      <c r="A1129" s="20" t="str">
        <f>IF(LEN(C1129)&gt;0,MAX($A$6:A1128)+1,"")</f>
        <v/>
      </c>
      <c r="B1129" s="10" t="str">
        <f>IFERROR(INDEX('10. Свод Перечней'!B:C,MATCH(C1129,'10. Свод Перечней'!C:C,0),1),"")</f>
        <v/>
      </c>
      <c r="C1129" s="20" t="str">
        <f t="array" ref="C1129">IFERROR(INDEX('10. Свод Перечней'!$C$4:$C$529,SMALL(IF("Д"='10. Свод Перечней'!$I$4:$Q$529,ROW('10. Свод Перечней'!$C$4:$C$529)-3,""),ROW()-6)),"")</f>
        <v/>
      </c>
      <c r="D1129" s="20" t="str">
        <f>IFERROR(VLOOKUP(C1129,'10. Свод Перечней'!C:H,2,0),"")</f>
        <v/>
      </c>
      <c r="E1129" s="20" t="str">
        <f>IFERROR(VLOOKUP(C1129,'10. Свод Перечней'!C:H,3,0),"")</f>
        <v/>
      </c>
      <c r="F1129" s="20" t="str">
        <f>IFERROR(VLOOKUP(C1129,'10. Свод Перечней'!C:H,4,0),"")</f>
        <v/>
      </c>
      <c r="G1129" s="9" t="str">
        <f>IFERROR(VLOOKUP(C1129,'10. Свод Перечней'!C:H,5,0),"")</f>
        <v/>
      </c>
      <c r="H1129" s="20" t="str">
        <f>IF(LEN(IFERROR(VLOOKUP(C1129,'10. Свод Перечней'!C:H,6,0),""))&gt;1,IFERROR(VLOOKUP(C1129,'10. Свод Перечней'!C:H,6,0),""),"")</f>
        <v/>
      </c>
    </row>
    <row r="1130" spans="1:8">
      <c r="A1130" s="20" t="str">
        <f>IF(LEN(C1130)&gt;0,MAX($A$6:A1129)+1,"")</f>
        <v/>
      </c>
      <c r="B1130" s="10" t="str">
        <f>IFERROR(INDEX('10. Свод Перечней'!B:C,MATCH(C1130,'10. Свод Перечней'!C:C,0),1),"")</f>
        <v/>
      </c>
      <c r="C1130" s="20" t="str">
        <f t="array" ref="C1130">IFERROR(INDEX('10. Свод Перечней'!$C$4:$C$529,SMALL(IF("Д"='10. Свод Перечней'!$I$4:$Q$529,ROW('10. Свод Перечней'!$C$4:$C$529)-3,""),ROW()-6)),"")</f>
        <v/>
      </c>
      <c r="D1130" s="20" t="str">
        <f>IFERROR(VLOOKUP(C1130,'10. Свод Перечней'!C:H,2,0),"")</f>
        <v/>
      </c>
      <c r="E1130" s="20" t="str">
        <f>IFERROR(VLOOKUP(C1130,'10. Свод Перечней'!C:H,3,0),"")</f>
        <v/>
      </c>
      <c r="F1130" s="20" t="str">
        <f>IFERROR(VLOOKUP(C1130,'10. Свод Перечней'!C:H,4,0),"")</f>
        <v/>
      </c>
      <c r="G1130" s="9" t="str">
        <f>IFERROR(VLOOKUP(C1130,'10. Свод Перечней'!C:H,5,0),"")</f>
        <v/>
      </c>
      <c r="H1130" s="20" t="str">
        <f>IF(LEN(IFERROR(VLOOKUP(C1130,'10. Свод Перечней'!C:H,6,0),""))&gt;1,IFERROR(VLOOKUP(C1130,'10. Свод Перечней'!C:H,6,0),""),"")</f>
        <v/>
      </c>
    </row>
    <row r="1131" spans="1:8">
      <c r="A1131" s="20" t="str">
        <f>IF(LEN(C1131)&gt;0,MAX($A$6:A1130)+1,"")</f>
        <v/>
      </c>
      <c r="B1131" s="10" t="str">
        <f>IFERROR(INDEX('10. Свод Перечней'!B:C,MATCH(C1131,'10. Свод Перечней'!C:C,0),1),"")</f>
        <v/>
      </c>
      <c r="C1131" s="20" t="str">
        <f t="array" ref="C1131">IFERROR(INDEX('10. Свод Перечней'!$C$4:$C$529,SMALL(IF("Д"='10. Свод Перечней'!$I$4:$Q$529,ROW('10. Свод Перечней'!$C$4:$C$529)-3,""),ROW()-6)),"")</f>
        <v/>
      </c>
      <c r="D1131" s="20" t="str">
        <f>IFERROR(VLOOKUP(C1131,'10. Свод Перечней'!C:H,2,0),"")</f>
        <v/>
      </c>
      <c r="E1131" s="20" t="str">
        <f>IFERROR(VLOOKUP(C1131,'10. Свод Перечней'!C:H,3,0),"")</f>
        <v/>
      </c>
      <c r="F1131" s="20" t="str">
        <f>IFERROR(VLOOKUP(C1131,'10. Свод Перечней'!C:H,4,0),"")</f>
        <v/>
      </c>
      <c r="G1131" s="9" t="str">
        <f>IFERROR(VLOOKUP(C1131,'10. Свод Перечней'!C:H,5,0),"")</f>
        <v/>
      </c>
      <c r="H1131" s="20" t="str">
        <f>IF(LEN(IFERROR(VLOOKUP(C1131,'10. Свод Перечней'!C:H,6,0),""))&gt;1,IFERROR(VLOOKUP(C1131,'10. Свод Перечней'!C:H,6,0),""),"")</f>
        <v/>
      </c>
    </row>
    <row r="1132" spans="1:8">
      <c r="A1132" s="20" t="str">
        <f>IF(LEN(C1132)&gt;0,MAX($A$6:A1131)+1,"")</f>
        <v/>
      </c>
      <c r="B1132" s="10" t="str">
        <f>IFERROR(INDEX('10. Свод Перечней'!B:C,MATCH(C1132,'10. Свод Перечней'!C:C,0),1),"")</f>
        <v/>
      </c>
      <c r="C1132" s="20" t="str">
        <f t="array" ref="C1132">IFERROR(INDEX('10. Свод Перечней'!$C$4:$C$529,SMALL(IF("Д"='10. Свод Перечней'!$I$4:$Q$529,ROW('10. Свод Перечней'!$C$4:$C$529)-3,""),ROW()-6)),"")</f>
        <v/>
      </c>
      <c r="D1132" s="20" t="str">
        <f>IFERROR(VLOOKUP(C1132,'10. Свод Перечней'!C:H,2,0),"")</f>
        <v/>
      </c>
      <c r="E1132" s="20" t="str">
        <f>IFERROR(VLOOKUP(C1132,'10. Свод Перечней'!C:H,3,0),"")</f>
        <v/>
      </c>
      <c r="F1132" s="20" t="str">
        <f>IFERROR(VLOOKUP(C1132,'10. Свод Перечней'!C:H,4,0),"")</f>
        <v/>
      </c>
      <c r="G1132" s="9" t="str">
        <f>IFERROR(VLOOKUP(C1132,'10. Свод Перечней'!C:H,5,0),"")</f>
        <v/>
      </c>
      <c r="H1132" s="20" t="str">
        <f>IF(LEN(IFERROR(VLOOKUP(C1132,'10. Свод Перечней'!C:H,6,0),""))&gt;1,IFERROR(VLOOKUP(C1132,'10. Свод Перечней'!C:H,6,0),""),"")</f>
        <v/>
      </c>
    </row>
    <row r="1133" spans="1:8">
      <c r="A1133" s="20" t="str">
        <f>IF(LEN(C1133)&gt;0,MAX($A$6:A1132)+1,"")</f>
        <v/>
      </c>
      <c r="B1133" s="10" t="str">
        <f>IFERROR(INDEX('10. Свод Перечней'!B:C,MATCH(C1133,'10. Свод Перечней'!C:C,0),1),"")</f>
        <v/>
      </c>
      <c r="C1133" s="20" t="str">
        <f t="array" ref="C1133">IFERROR(INDEX('10. Свод Перечней'!$C$4:$C$529,SMALL(IF("Д"='10. Свод Перечней'!$I$4:$Q$529,ROW('10. Свод Перечней'!$C$4:$C$529)-3,""),ROW()-6)),"")</f>
        <v/>
      </c>
      <c r="D1133" s="20" t="str">
        <f>IFERROR(VLOOKUP(C1133,'10. Свод Перечней'!C:H,2,0),"")</f>
        <v/>
      </c>
      <c r="E1133" s="20" t="str">
        <f>IFERROR(VLOOKUP(C1133,'10. Свод Перечней'!C:H,3,0),"")</f>
        <v/>
      </c>
      <c r="F1133" s="20" t="str">
        <f>IFERROR(VLOOKUP(C1133,'10. Свод Перечней'!C:H,4,0),"")</f>
        <v/>
      </c>
      <c r="G1133" s="9" t="str">
        <f>IFERROR(VLOOKUP(C1133,'10. Свод Перечней'!C:H,5,0),"")</f>
        <v/>
      </c>
      <c r="H1133" s="20" t="str">
        <f>IF(LEN(IFERROR(VLOOKUP(C1133,'10. Свод Перечней'!C:H,6,0),""))&gt;1,IFERROR(VLOOKUP(C1133,'10. Свод Перечней'!C:H,6,0),""),"")</f>
        <v/>
      </c>
    </row>
    <row r="1134" spans="1:8">
      <c r="A1134" s="20" t="str">
        <f>IF(LEN(C1134)&gt;0,MAX($A$6:A1133)+1,"")</f>
        <v/>
      </c>
      <c r="B1134" s="10" t="str">
        <f>IFERROR(INDEX('10. Свод Перечней'!B:C,MATCH(C1134,'10. Свод Перечней'!C:C,0),1),"")</f>
        <v/>
      </c>
      <c r="C1134" s="20" t="str">
        <f t="array" ref="C1134">IFERROR(INDEX('10. Свод Перечней'!$C$4:$C$529,SMALL(IF("Д"='10. Свод Перечней'!$I$4:$Q$529,ROW('10. Свод Перечней'!$C$4:$C$529)-3,""),ROW()-6)),"")</f>
        <v/>
      </c>
      <c r="D1134" s="20" t="str">
        <f>IFERROR(VLOOKUP(C1134,'10. Свод Перечней'!C:H,2,0),"")</f>
        <v/>
      </c>
      <c r="E1134" s="20" t="str">
        <f>IFERROR(VLOOKUP(C1134,'10. Свод Перечней'!C:H,3,0),"")</f>
        <v/>
      </c>
      <c r="F1134" s="20" t="str">
        <f>IFERROR(VLOOKUP(C1134,'10. Свод Перечней'!C:H,4,0),"")</f>
        <v/>
      </c>
      <c r="G1134" s="9" t="str">
        <f>IFERROR(VLOOKUP(C1134,'10. Свод Перечней'!C:H,5,0),"")</f>
        <v/>
      </c>
      <c r="H1134" s="20" t="str">
        <f>IF(LEN(IFERROR(VLOOKUP(C1134,'10. Свод Перечней'!C:H,6,0),""))&gt;1,IFERROR(VLOOKUP(C1134,'10. Свод Перечней'!C:H,6,0),""),"")</f>
        <v/>
      </c>
    </row>
    <row r="1135" spans="1:8">
      <c r="A1135" s="20" t="str">
        <f>IF(LEN(C1135)&gt;0,MAX($A$6:A1134)+1,"")</f>
        <v/>
      </c>
      <c r="B1135" s="10" t="str">
        <f>IFERROR(INDEX('10. Свод Перечней'!B:C,MATCH(C1135,'10. Свод Перечней'!C:C,0),1),"")</f>
        <v/>
      </c>
      <c r="C1135" s="20" t="str">
        <f t="array" ref="C1135">IFERROR(INDEX('10. Свод Перечней'!$C$4:$C$529,SMALL(IF("Д"='10. Свод Перечней'!$I$4:$Q$529,ROW('10. Свод Перечней'!$C$4:$C$529)-3,""),ROW()-6)),"")</f>
        <v/>
      </c>
      <c r="D1135" s="20" t="str">
        <f>IFERROR(VLOOKUP(C1135,'10. Свод Перечней'!C:H,2,0),"")</f>
        <v/>
      </c>
      <c r="E1135" s="20" t="str">
        <f>IFERROR(VLOOKUP(C1135,'10. Свод Перечней'!C:H,3,0),"")</f>
        <v/>
      </c>
      <c r="F1135" s="20" t="str">
        <f>IFERROR(VLOOKUP(C1135,'10. Свод Перечней'!C:H,4,0),"")</f>
        <v/>
      </c>
      <c r="G1135" s="9" t="str">
        <f>IFERROR(VLOOKUP(C1135,'10. Свод Перечней'!C:H,5,0),"")</f>
        <v/>
      </c>
      <c r="H1135" s="20" t="str">
        <f>IF(LEN(IFERROR(VLOOKUP(C1135,'10. Свод Перечней'!C:H,6,0),""))&gt;1,IFERROR(VLOOKUP(C1135,'10. Свод Перечней'!C:H,6,0),""),"")</f>
        <v/>
      </c>
    </row>
    <row r="1136" spans="1:8">
      <c r="A1136" s="20" t="str">
        <f>IF(LEN(C1136)&gt;0,MAX($A$6:A1135)+1,"")</f>
        <v/>
      </c>
      <c r="B1136" s="10" t="str">
        <f>IFERROR(INDEX('10. Свод Перечней'!B:C,MATCH(C1136,'10. Свод Перечней'!C:C,0),1),"")</f>
        <v/>
      </c>
      <c r="C1136" s="20" t="str">
        <f t="array" ref="C1136">IFERROR(INDEX('10. Свод Перечней'!$C$4:$C$529,SMALL(IF("Д"='10. Свод Перечней'!$I$4:$Q$529,ROW('10. Свод Перечней'!$C$4:$C$529)-3,""),ROW()-6)),"")</f>
        <v/>
      </c>
      <c r="D1136" s="20" t="str">
        <f>IFERROR(VLOOKUP(C1136,'10. Свод Перечней'!C:H,2,0),"")</f>
        <v/>
      </c>
      <c r="E1136" s="20" t="str">
        <f>IFERROR(VLOOKUP(C1136,'10. Свод Перечней'!C:H,3,0),"")</f>
        <v/>
      </c>
      <c r="F1136" s="20" t="str">
        <f>IFERROR(VLOOKUP(C1136,'10. Свод Перечней'!C:H,4,0),"")</f>
        <v/>
      </c>
      <c r="G1136" s="9" t="str">
        <f>IFERROR(VLOOKUP(C1136,'10. Свод Перечней'!C:H,5,0),"")</f>
        <v/>
      </c>
      <c r="H1136" s="20" t="str">
        <f>IF(LEN(IFERROR(VLOOKUP(C1136,'10. Свод Перечней'!C:H,6,0),""))&gt;1,IFERROR(VLOOKUP(C1136,'10. Свод Перечней'!C:H,6,0),""),"")</f>
        <v/>
      </c>
    </row>
    <row r="1137" spans="1:8">
      <c r="A1137" s="20" t="str">
        <f>IF(LEN(C1137)&gt;0,MAX($A$6:A1136)+1,"")</f>
        <v/>
      </c>
      <c r="B1137" s="10" t="str">
        <f>IFERROR(INDEX('10. Свод Перечней'!B:C,MATCH(C1137,'10. Свод Перечней'!C:C,0),1),"")</f>
        <v/>
      </c>
      <c r="C1137" s="20" t="str">
        <f t="array" ref="C1137">IFERROR(INDEX('10. Свод Перечней'!$C$4:$C$529,SMALL(IF("Д"='10. Свод Перечней'!$I$4:$Q$529,ROW('10. Свод Перечней'!$C$4:$C$529)-3,""),ROW()-6)),"")</f>
        <v/>
      </c>
      <c r="D1137" s="20" t="str">
        <f>IFERROR(VLOOKUP(C1137,'10. Свод Перечней'!C:H,2,0),"")</f>
        <v/>
      </c>
      <c r="E1137" s="20" t="str">
        <f>IFERROR(VLOOKUP(C1137,'10. Свод Перечней'!C:H,3,0),"")</f>
        <v/>
      </c>
      <c r="F1137" s="20" t="str">
        <f>IFERROR(VLOOKUP(C1137,'10. Свод Перечней'!C:H,4,0),"")</f>
        <v/>
      </c>
      <c r="G1137" s="9" t="str">
        <f>IFERROR(VLOOKUP(C1137,'10. Свод Перечней'!C:H,5,0),"")</f>
        <v/>
      </c>
      <c r="H1137" s="20" t="str">
        <f>IF(LEN(IFERROR(VLOOKUP(C1137,'10. Свод Перечней'!C:H,6,0),""))&gt;1,IFERROR(VLOOKUP(C1137,'10. Свод Перечней'!C:H,6,0),""),"")</f>
        <v/>
      </c>
    </row>
    <row r="1138" spans="1:8">
      <c r="A1138" s="20" t="str">
        <f>IF(LEN(C1138)&gt;0,MAX($A$6:A1137)+1,"")</f>
        <v/>
      </c>
      <c r="B1138" s="10" t="str">
        <f>IFERROR(INDEX('10. Свод Перечней'!B:C,MATCH(C1138,'10. Свод Перечней'!C:C,0),1),"")</f>
        <v/>
      </c>
      <c r="C1138" s="20" t="str">
        <f t="array" ref="C1138">IFERROR(INDEX('10. Свод Перечней'!$C$4:$C$529,SMALL(IF("Д"='10. Свод Перечней'!$I$4:$Q$529,ROW('10. Свод Перечней'!$C$4:$C$529)-3,""),ROW()-6)),"")</f>
        <v/>
      </c>
      <c r="D1138" s="20" t="str">
        <f>IFERROR(VLOOKUP(C1138,'10. Свод Перечней'!C:H,2,0),"")</f>
        <v/>
      </c>
      <c r="E1138" s="20" t="str">
        <f>IFERROR(VLOOKUP(C1138,'10. Свод Перечней'!C:H,3,0),"")</f>
        <v/>
      </c>
      <c r="F1138" s="20" t="str">
        <f>IFERROR(VLOOKUP(C1138,'10. Свод Перечней'!C:H,4,0),"")</f>
        <v/>
      </c>
      <c r="G1138" s="9" t="str">
        <f>IFERROR(VLOOKUP(C1138,'10. Свод Перечней'!C:H,5,0),"")</f>
        <v/>
      </c>
      <c r="H1138" s="20" t="str">
        <f>IF(LEN(IFERROR(VLOOKUP(C1138,'10. Свод Перечней'!C:H,6,0),""))&gt;1,IFERROR(VLOOKUP(C1138,'10. Свод Перечней'!C:H,6,0),""),"")</f>
        <v/>
      </c>
    </row>
    <row r="1139" spans="1:8">
      <c r="A1139" s="20" t="str">
        <f>IF(LEN(C1139)&gt;0,MAX($A$6:A1138)+1,"")</f>
        <v/>
      </c>
      <c r="B1139" s="10" t="str">
        <f>IFERROR(INDEX('10. Свод Перечней'!B:C,MATCH(C1139,'10. Свод Перечней'!C:C,0),1),"")</f>
        <v/>
      </c>
      <c r="C1139" s="20" t="str">
        <f t="array" ref="C1139">IFERROR(INDEX('10. Свод Перечней'!$C$4:$C$529,SMALL(IF("Д"='10. Свод Перечней'!$I$4:$Q$529,ROW('10. Свод Перечней'!$C$4:$C$529)-3,""),ROW()-6)),"")</f>
        <v/>
      </c>
      <c r="D1139" s="20" t="str">
        <f>IFERROR(VLOOKUP(C1139,'10. Свод Перечней'!C:H,2,0),"")</f>
        <v/>
      </c>
      <c r="E1139" s="20" t="str">
        <f>IFERROR(VLOOKUP(C1139,'10. Свод Перечней'!C:H,3,0),"")</f>
        <v/>
      </c>
      <c r="F1139" s="20" t="str">
        <f>IFERROR(VLOOKUP(C1139,'10. Свод Перечней'!C:H,4,0),"")</f>
        <v/>
      </c>
      <c r="G1139" s="9" t="str">
        <f>IFERROR(VLOOKUP(C1139,'10. Свод Перечней'!C:H,5,0),"")</f>
        <v/>
      </c>
      <c r="H1139" s="20" t="str">
        <f>IF(LEN(IFERROR(VLOOKUP(C1139,'10. Свод Перечней'!C:H,6,0),""))&gt;1,IFERROR(VLOOKUP(C1139,'10. Свод Перечней'!C:H,6,0),""),"")</f>
        <v/>
      </c>
    </row>
    <row r="1140" spans="1:8">
      <c r="A1140" s="20" t="str">
        <f>IF(LEN(C1140)&gt;0,MAX($A$6:A1139)+1,"")</f>
        <v/>
      </c>
      <c r="B1140" s="10" t="str">
        <f>IFERROR(INDEX('10. Свод Перечней'!B:C,MATCH(C1140,'10. Свод Перечней'!C:C,0),1),"")</f>
        <v/>
      </c>
      <c r="C1140" s="20" t="str">
        <f t="array" ref="C1140">IFERROR(INDEX('10. Свод Перечней'!$C$4:$C$529,SMALL(IF("Д"='10. Свод Перечней'!$I$4:$Q$529,ROW('10. Свод Перечней'!$C$4:$C$529)-3,""),ROW()-6)),"")</f>
        <v/>
      </c>
      <c r="D1140" s="20" t="str">
        <f>IFERROR(VLOOKUP(C1140,'10. Свод Перечней'!C:H,2,0),"")</f>
        <v/>
      </c>
      <c r="E1140" s="20" t="str">
        <f>IFERROR(VLOOKUP(C1140,'10. Свод Перечней'!C:H,3,0),"")</f>
        <v/>
      </c>
      <c r="F1140" s="20" t="str">
        <f>IFERROR(VLOOKUP(C1140,'10. Свод Перечней'!C:H,4,0),"")</f>
        <v/>
      </c>
      <c r="G1140" s="9" t="str">
        <f>IFERROR(VLOOKUP(C1140,'10. Свод Перечней'!C:H,5,0),"")</f>
        <v/>
      </c>
      <c r="H1140" s="20" t="str">
        <f>IF(LEN(IFERROR(VLOOKUP(C1140,'10. Свод Перечней'!C:H,6,0),""))&gt;1,IFERROR(VLOOKUP(C1140,'10. Свод Перечней'!C:H,6,0),""),"")</f>
        <v/>
      </c>
    </row>
    <row r="1141" spans="1:8">
      <c r="A1141" s="20" t="str">
        <f>IF(LEN(C1141)&gt;0,MAX($A$6:A1140)+1,"")</f>
        <v/>
      </c>
      <c r="B1141" s="10" t="str">
        <f>IFERROR(INDEX('10. Свод Перечней'!B:C,MATCH(C1141,'10. Свод Перечней'!C:C,0),1),"")</f>
        <v/>
      </c>
      <c r="C1141" s="20" t="str">
        <f t="array" ref="C1141">IFERROR(INDEX('10. Свод Перечней'!$C$4:$C$529,SMALL(IF("Д"='10. Свод Перечней'!$I$4:$Q$529,ROW('10. Свод Перечней'!$C$4:$C$529)-3,""),ROW()-6)),"")</f>
        <v/>
      </c>
      <c r="D1141" s="20" t="str">
        <f>IFERROR(VLOOKUP(C1141,'10. Свод Перечней'!C:H,2,0),"")</f>
        <v/>
      </c>
      <c r="E1141" s="20" t="str">
        <f>IFERROR(VLOOKUP(C1141,'10. Свод Перечней'!C:H,3,0),"")</f>
        <v/>
      </c>
      <c r="F1141" s="20" t="str">
        <f>IFERROR(VLOOKUP(C1141,'10. Свод Перечней'!C:H,4,0),"")</f>
        <v/>
      </c>
      <c r="G1141" s="9" t="str">
        <f>IFERROR(VLOOKUP(C1141,'10. Свод Перечней'!C:H,5,0),"")</f>
        <v/>
      </c>
      <c r="H1141" s="20" t="str">
        <f>IF(LEN(IFERROR(VLOOKUP(C1141,'10. Свод Перечней'!C:H,6,0),""))&gt;1,IFERROR(VLOOKUP(C1141,'10. Свод Перечней'!C:H,6,0),""),"")</f>
        <v/>
      </c>
    </row>
    <row r="1142" spans="1:8">
      <c r="A1142" s="20" t="str">
        <f>IF(LEN(C1142)&gt;0,MAX($A$6:A1141)+1,"")</f>
        <v/>
      </c>
      <c r="B1142" s="10" t="str">
        <f>IFERROR(INDEX('10. Свод Перечней'!B:C,MATCH(C1142,'10. Свод Перечней'!C:C,0),1),"")</f>
        <v/>
      </c>
      <c r="C1142" s="20" t="str">
        <f t="array" ref="C1142">IFERROR(INDEX('10. Свод Перечней'!$C$4:$C$529,SMALL(IF("Д"='10. Свод Перечней'!$I$4:$Q$529,ROW('10. Свод Перечней'!$C$4:$C$529)-3,""),ROW()-6)),"")</f>
        <v/>
      </c>
      <c r="D1142" s="20" t="str">
        <f>IFERROR(VLOOKUP(C1142,'10. Свод Перечней'!C:H,2,0),"")</f>
        <v/>
      </c>
      <c r="E1142" s="20" t="str">
        <f>IFERROR(VLOOKUP(C1142,'10. Свод Перечней'!C:H,3,0),"")</f>
        <v/>
      </c>
      <c r="F1142" s="20" t="str">
        <f>IFERROR(VLOOKUP(C1142,'10. Свод Перечней'!C:H,4,0),"")</f>
        <v/>
      </c>
      <c r="G1142" s="9" t="str">
        <f>IFERROR(VLOOKUP(C1142,'10. Свод Перечней'!C:H,5,0),"")</f>
        <v/>
      </c>
      <c r="H1142" s="20" t="str">
        <f>IF(LEN(IFERROR(VLOOKUP(C1142,'10. Свод Перечней'!C:H,6,0),""))&gt;1,IFERROR(VLOOKUP(C1142,'10. Свод Перечней'!C:H,6,0),""),"")</f>
        <v/>
      </c>
    </row>
    <row r="1143" spans="1:8">
      <c r="A1143" s="20" t="str">
        <f>IF(LEN(C1143)&gt;0,MAX($A$6:A1142)+1,"")</f>
        <v/>
      </c>
      <c r="B1143" s="10" t="str">
        <f>IFERROR(INDEX('10. Свод Перечней'!B:C,MATCH(C1143,'10. Свод Перечней'!C:C,0),1),"")</f>
        <v/>
      </c>
      <c r="C1143" s="20" t="str">
        <f t="array" ref="C1143">IFERROR(INDEX('10. Свод Перечней'!$C$4:$C$529,SMALL(IF("Д"='10. Свод Перечней'!$I$4:$Q$529,ROW('10. Свод Перечней'!$C$4:$C$529)-3,""),ROW()-6)),"")</f>
        <v/>
      </c>
      <c r="D1143" s="20" t="str">
        <f>IFERROR(VLOOKUP(C1143,'10. Свод Перечней'!C:H,2,0),"")</f>
        <v/>
      </c>
      <c r="E1143" s="20" t="str">
        <f>IFERROR(VLOOKUP(C1143,'10. Свод Перечней'!C:H,3,0),"")</f>
        <v/>
      </c>
      <c r="F1143" s="20" t="str">
        <f>IFERROR(VLOOKUP(C1143,'10. Свод Перечней'!C:H,4,0),"")</f>
        <v/>
      </c>
      <c r="G1143" s="9" t="str">
        <f>IFERROR(VLOOKUP(C1143,'10. Свод Перечней'!C:H,5,0),"")</f>
        <v/>
      </c>
      <c r="H1143" s="20" t="str">
        <f>IF(LEN(IFERROR(VLOOKUP(C1143,'10. Свод Перечней'!C:H,6,0),""))&gt;1,IFERROR(VLOOKUP(C1143,'10. Свод Перечней'!C:H,6,0),""),"")</f>
        <v/>
      </c>
    </row>
    <row r="1144" spans="1:8">
      <c r="A1144" s="20" t="str">
        <f>IF(LEN(C1144)&gt;0,MAX($A$6:A1143)+1,"")</f>
        <v/>
      </c>
      <c r="B1144" s="10" t="str">
        <f>IFERROR(INDEX('10. Свод Перечней'!B:C,MATCH(C1144,'10. Свод Перечней'!C:C,0),1),"")</f>
        <v/>
      </c>
      <c r="C1144" s="20" t="str">
        <f t="array" ref="C1144">IFERROR(INDEX('10. Свод Перечней'!$C$4:$C$529,SMALL(IF("Д"='10. Свод Перечней'!$I$4:$Q$529,ROW('10. Свод Перечней'!$C$4:$C$529)-3,""),ROW()-6)),"")</f>
        <v/>
      </c>
      <c r="D1144" s="20" t="str">
        <f>IFERROR(VLOOKUP(C1144,'10. Свод Перечней'!C:H,2,0),"")</f>
        <v/>
      </c>
      <c r="E1144" s="20" t="str">
        <f>IFERROR(VLOOKUP(C1144,'10. Свод Перечней'!C:H,3,0),"")</f>
        <v/>
      </c>
      <c r="F1144" s="20" t="str">
        <f>IFERROR(VLOOKUP(C1144,'10. Свод Перечней'!C:H,4,0),"")</f>
        <v/>
      </c>
      <c r="G1144" s="9" t="str">
        <f>IFERROR(VLOOKUP(C1144,'10. Свод Перечней'!C:H,5,0),"")</f>
        <v/>
      </c>
      <c r="H1144" s="20" t="str">
        <f>IF(LEN(IFERROR(VLOOKUP(C1144,'10. Свод Перечней'!C:H,6,0),""))&gt;1,IFERROR(VLOOKUP(C1144,'10. Свод Перечней'!C:H,6,0),""),"")</f>
        <v/>
      </c>
    </row>
    <row r="1145" spans="1:8">
      <c r="A1145" s="20" t="str">
        <f>IF(LEN(C1145)&gt;0,MAX($A$6:A1144)+1,"")</f>
        <v/>
      </c>
      <c r="B1145" s="10" t="str">
        <f>IFERROR(INDEX('10. Свод Перечней'!B:C,MATCH(C1145,'10. Свод Перечней'!C:C,0),1),"")</f>
        <v/>
      </c>
      <c r="C1145" s="20" t="str">
        <f t="array" ref="C1145">IFERROR(INDEX('10. Свод Перечней'!$C$4:$C$529,SMALL(IF("Д"='10. Свод Перечней'!$I$4:$Q$529,ROW('10. Свод Перечней'!$C$4:$C$529)-3,""),ROW()-6)),"")</f>
        <v/>
      </c>
      <c r="D1145" s="20" t="str">
        <f>IFERROR(VLOOKUP(C1145,'10. Свод Перечней'!C:H,2,0),"")</f>
        <v/>
      </c>
      <c r="E1145" s="20" t="str">
        <f>IFERROR(VLOOKUP(C1145,'10. Свод Перечней'!C:H,3,0),"")</f>
        <v/>
      </c>
      <c r="F1145" s="20" t="str">
        <f>IFERROR(VLOOKUP(C1145,'10. Свод Перечней'!C:H,4,0),"")</f>
        <v/>
      </c>
      <c r="G1145" s="9" t="str">
        <f>IFERROR(VLOOKUP(C1145,'10. Свод Перечней'!C:H,5,0),"")</f>
        <v/>
      </c>
      <c r="H1145" s="20" t="str">
        <f>IF(LEN(IFERROR(VLOOKUP(C1145,'10. Свод Перечней'!C:H,6,0),""))&gt;1,IFERROR(VLOOKUP(C1145,'10. Свод Перечней'!C:H,6,0),""),"")</f>
        <v/>
      </c>
    </row>
    <row r="1146" spans="1:8">
      <c r="A1146" s="20" t="str">
        <f>IF(LEN(C1146)&gt;0,MAX($A$6:A1145)+1,"")</f>
        <v/>
      </c>
      <c r="B1146" s="10" t="str">
        <f>IFERROR(INDEX('10. Свод Перечней'!B:C,MATCH(C1146,'10. Свод Перечней'!C:C,0),1),"")</f>
        <v/>
      </c>
      <c r="C1146" s="20" t="str">
        <f t="array" ref="C1146">IFERROR(INDEX('10. Свод Перечней'!$C$4:$C$529,SMALL(IF("Д"='10. Свод Перечней'!$I$4:$Q$529,ROW('10. Свод Перечней'!$C$4:$C$529)-3,""),ROW()-6)),"")</f>
        <v/>
      </c>
      <c r="D1146" s="20" t="str">
        <f>IFERROR(VLOOKUP(C1146,'10. Свод Перечней'!C:H,2,0),"")</f>
        <v/>
      </c>
      <c r="E1146" s="20" t="str">
        <f>IFERROR(VLOOKUP(C1146,'10. Свод Перечней'!C:H,3,0),"")</f>
        <v/>
      </c>
      <c r="F1146" s="20" t="str">
        <f>IFERROR(VLOOKUP(C1146,'10. Свод Перечней'!C:H,4,0),"")</f>
        <v/>
      </c>
      <c r="G1146" s="9" t="str">
        <f>IFERROR(VLOOKUP(C1146,'10. Свод Перечней'!C:H,5,0),"")</f>
        <v/>
      </c>
      <c r="H1146" s="20" t="str">
        <f>IF(LEN(IFERROR(VLOOKUP(C1146,'10. Свод Перечней'!C:H,6,0),""))&gt;1,IFERROR(VLOOKUP(C1146,'10. Свод Перечней'!C:H,6,0),""),"")</f>
        <v/>
      </c>
    </row>
    <row r="1147" spans="1:8">
      <c r="A1147" s="20" t="str">
        <f>IF(LEN(C1147)&gt;0,MAX($A$6:A1146)+1,"")</f>
        <v/>
      </c>
      <c r="B1147" s="10" t="str">
        <f>IFERROR(INDEX('10. Свод Перечней'!B:C,MATCH(C1147,'10. Свод Перечней'!C:C,0),1),"")</f>
        <v/>
      </c>
      <c r="C1147" s="20" t="str">
        <f t="array" ref="C1147">IFERROR(INDEX('10. Свод Перечней'!$C$4:$C$529,SMALL(IF("Д"='10. Свод Перечней'!$I$4:$Q$529,ROW('10. Свод Перечней'!$C$4:$C$529)-3,""),ROW()-6)),"")</f>
        <v/>
      </c>
      <c r="D1147" s="20" t="str">
        <f>IFERROR(VLOOKUP(C1147,'10. Свод Перечней'!C:H,2,0),"")</f>
        <v/>
      </c>
      <c r="E1147" s="20" t="str">
        <f>IFERROR(VLOOKUP(C1147,'10. Свод Перечней'!C:H,3,0),"")</f>
        <v/>
      </c>
      <c r="F1147" s="20" t="str">
        <f>IFERROR(VLOOKUP(C1147,'10. Свод Перечней'!C:H,4,0),"")</f>
        <v/>
      </c>
      <c r="G1147" s="9" t="str">
        <f>IFERROR(VLOOKUP(C1147,'10. Свод Перечней'!C:H,5,0),"")</f>
        <v/>
      </c>
      <c r="H1147" s="20" t="str">
        <f>IF(LEN(IFERROR(VLOOKUP(C1147,'10. Свод Перечней'!C:H,6,0),""))&gt;1,IFERROR(VLOOKUP(C1147,'10. Свод Перечней'!C:H,6,0),""),"")</f>
        <v/>
      </c>
    </row>
    <row r="1148" spans="1:8">
      <c r="A1148" s="20" t="str">
        <f>IF(LEN(C1148)&gt;0,MAX($A$6:A1147)+1,"")</f>
        <v/>
      </c>
      <c r="B1148" s="10" t="str">
        <f>IFERROR(INDEX('10. Свод Перечней'!B:C,MATCH(C1148,'10. Свод Перечней'!C:C,0),1),"")</f>
        <v/>
      </c>
      <c r="C1148" s="20" t="str">
        <f t="array" ref="C1148">IFERROR(INDEX('10. Свод Перечней'!$C$4:$C$529,SMALL(IF("Д"='10. Свод Перечней'!$I$4:$Q$529,ROW('10. Свод Перечней'!$C$4:$C$529)-3,""),ROW()-6)),"")</f>
        <v/>
      </c>
      <c r="D1148" s="20" t="str">
        <f>IFERROR(VLOOKUP(C1148,'10. Свод Перечней'!C:H,2,0),"")</f>
        <v/>
      </c>
      <c r="E1148" s="20" t="str">
        <f>IFERROR(VLOOKUP(C1148,'10. Свод Перечней'!C:H,3,0),"")</f>
        <v/>
      </c>
      <c r="F1148" s="20" t="str">
        <f>IFERROR(VLOOKUP(C1148,'10. Свод Перечней'!C:H,4,0),"")</f>
        <v/>
      </c>
      <c r="G1148" s="9" t="str">
        <f>IFERROR(VLOOKUP(C1148,'10. Свод Перечней'!C:H,5,0),"")</f>
        <v/>
      </c>
      <c r="H1148" s="20" t="str">
        <f>IF(LEN(IFERROR(VLOOKUP(C1148,'10. Свод Перечней'!C:H,6,0),""))&gt;1,IFERROR(VLOOKUP(C1148,'10. Свод Перечней'!C:H,6,0),""),"")</f>
        <v/>
      </c>
    </row>
    <row r="1149" spans="1:8">
      <c r="A1149" s="20" t="str">
        <f>IF(LEN(C1149)&gt;0,MAX($A$6:A1148)+1,"")</f>
        <v/>
      </c>
      <c r="B1149" s="10" t="str">
        <f>IFERROR(INDEX('10. Свод Перечней'!B:C,MATCH(C1149,'10. Свод Перечней'!C:C,0),1),"")</f>
        <v/>
      </c>
      <c r="C1149" s="20" t="str">
        <f t="array" ref="C1149">IFERROR(INDEX('10. Свод Перечней'!$C$4:$C$529,SMALL(IF("Д"='10. Свод Перечней'!$I$4:$Q$529,ROW('10. Свод Перечней'!$C$4:$C$529)-3,""),ROW()-6)),"")</f>
        <v/>
      </c>
      <c r="D1149" s="20" t="str">
        <f>IFERROR(VLOOKUP(C1149,'10. Свод Перечней'!C:H,2,0),"")</f>
        <v/>
      </c>
      <c r="E1149" s="20" t="str">
        <f>IFERROR(VLOOKUP(C1149,'10. Свод Перечней'!C:H,3,0),"")</f>
        <v/>
      </c>
      <c r="F1149" s="20" t="str">
        <f>IFERROR(VLOOKUP(C1149,'10. Свод Перечней'!C:H,4,0),"")</f>
        <v/>
      </c>
      <c r="G1149" s="9" t="str">
        <f>IFERROR(VLOOKUP(C1149,'10. Свод Перечней'!C:H,5,0),"")</f>
        <v/>
      </c>
      <c r="H1149" s="20" t="str">
        <f>IF(LEN(IFERROR(VLOOKUP(C1149,'10. Свод Перечней'!C:H,6,0),""))&gt;1,IFERROR(VLOOKUP(C1149,'10. Свод Перечней'!C:H,6,0),""),"")</f>
        <v/>
      </c>
    </row>
    <row r="1150" spans="1:8">
      <c r="A1150" s="20" t="str">
        <f>IF(LEN(C1150)&gt;0,MAX($A$6:A1149)+1,"")</f>
        <v/>
      </c>
      <c r="B1150" s="10" t="str">
        <f>IFERROR(INDEX('10. Свод Перечней'!B:C,MATCH(C1150,'10. Свод Перечней'!C:C,0),1),"")</f>
        <v/>
      </c>
      <c r="C1150" s="20" t="str">
        <f t="array" ref="C1150">IFERROR(INDEX('10. Свод Перечней'!$C$4:$C$529,SMALL(IF("Д"='10. Свод Перечней'!$I$4:$Q$529,ROW('10. Свод Перечней'!$C$4:$C$529)-3,""),ROW()-6)),"")</f>
        <v/>
      </c>
      <c r="D1150" s="20" t="str">
        <f>IFERROR(VLOOKUP(C1150,'10. Свод Перечней'!C:H,2,0),"")</f>
        <v/>
      </c>
      <c r="E1150" s="20" t="str">
        <f>IFERROR(VLOOKUP(C1150,'10. Свод Перечней'!C:H,3,0),"")</f>
        <v/>
      </c>
      <c r="F1150" s="20" t="str">
        <f>IFERROR(VLOOKUP(C1150,'10. Свод Перечней'!C:H,4,0),"")</f>
        <v/>
      </c>
      <c r="G1150" s="9" t="str">
        <f>IFERROR(VLOOKUP(C1150,'10. Свод Перечней'!C:H,5,0),"")</f>
        <v/>
      </c>
      <c r="H1150" s="20" t="str">
        <f>IF(LEN(IFERROR(VLOOKUP(C1150,'10. Свод Перечней'!C:H,6,0),""))&gt;1,IFERROR(VLOOKUP(C1150,'10. Свод Перечней'!C:H,6,0),""),"")</f>
        <v/>
      </c>
    </row>
    <row r="1151" spans="1:8">
      <c r="A1151" s="20" t="str">
        <f>IF(LEN(C1151)&gt;0,MAX($A$6:A1150)+1,"")</f>
        <v/>
      </c>
      <c r="B1151" s="10" t="str">
        <f>IFERROR(INDEX('10. Свод Перечней'!B:C,MATCH(C1151,'10. Свод Перечней'!C:C,0),1),"")</f>
        <v/>
      </c>
      <c r="C1151" s="20" t="str">
        <f t="array" ref="C1151">IFERROR(INDEX('10. Свод Перечней'!$C$4:$C$529,SMALL(IF("Д"='10. Свод Перечней'!$I$4:$Q$529,ROW('10. Свод Перечней'!$C$4:$C$529)-3,""),ROW()-6)),"")</f>
        <v/>
      </c>
      <c r="D1151" s="20" t="str">
        <f>IFERROR(VLOOKUP(C1151,'10. Свод Перечней'!C:H,2,0),"")</f>
        <v/>
      </c>
      <c r="E1151" s="20" t="str">
        <f>IFERROR(VLOOKUP(C1151,'10. Свод Перечней'!C:H,3,0),"")</f>
        <v/>
      </c>
      <c r="F1151" s="20" t="str">
        <f>IFERROR(VLOOKUP(C1151,'10. Свод Перечней'!C:H,4,0),"")</f>
        <v/>
      </c>
      <c r="G1151" s="9" t="str">
        <f>IFERROR(VLOOKUP(C1151,'10. Свод Перечней'!C:H,5,0),"")</f>
        <v/>
      </c>
      <c r="H1151" s="20" t="str">
        <f>IF(LEN(IFERROR(VLOOKUP(C1151,'10. Свод Перечней'!C:H,6,0),""))&gt;1,IFERROR(VLOOKUP(C1151,'10. Свод Перечней'!C:H,6,0),""),"")</f>
        <v/>
      </c>
    </row>
    <row r="1152" spans="1:8">
      <c r="A1152" s="20" t="str">
        <f>IF(LEN(C1152)&gt;0,MAX($A$6:A1151)+1,"")</f>
        <v/>
      </c>
      <c r="B1152" s="10" t="str">
        <f>IFERROR(INDEX('10. Свод Перечней'!B:C,MATCH(C1152,'10. Свод Перечней'!C:C,0),1),"")</f>
        <v/>
      </c>
      <c r="C1152" s="20" t="str">
        <f t="array" ref="C1152">IFERROR(INDEX('10. Свод Перечней'!$C$4:$C$529,SMALL(IF("Д"='10. Свод Перечней'!$I$4:$Q$529,ROW('10. Свод Перечней'!$C$4:$C$529)-3,""),ROW()-6)),"")</f>
        <v/>
      </c>
      <c r="D1152" s="20" t="str">
        <f>IFERROR(VLOOKUP(C1152,'10. Свод Перечней'!C:H,2,0),"")</f>
        <v/>
      </c>
      <c r="E1152" s="20" t="str">
        <f>IFERROR(VLOOKUP(C1152,'10. Свод Перечней'!C:H,3,0),"")</f>
        <v/>
      </c>
      <c r="F1152" s="20" t="str">
        <f>IFERROR(VLOOKUP(C1152,'10. Свод Перечней'!C:H,4,0),"")</f>
        <v/>
      </c>
      <c r="G1152" s="9" t="str">
        <f>IFERROR(VLOOKUP(C1152,'10. Свод Перечней'!C:H,5,0),"")</f>
        <v/>
      </c>
      <c r="H1152" s="20" t="str">
        <f>IF(LEN(IFERROR(VLOOKUP(C1152,'10. Свод Перечней'!C:H,6,0),""))&gt;1,IFERROR(VLOOKUP(C1152,'10. Свод Перечней'!C:H,6,0),""),"")</f>
        <v/>
      </c>
    </row>
    <row r="1153" spans="1:8">
      <c r="A1153" s="20" t="str">
        <f>IF(LEN(C1153)&gt;0,MAX($A$6:A1152)+1,"")</f>
        <v/>
      </c>
      <c r="B1153" s="10" t="str">
        <f>IFERROR(INDEX('10. Свод Перечней'!B:C,MATCH(C1153,'10. Свод Перечней'!C:C,0),1),"")</f>
        <v/>
      </c>
      <c r="C1153" s="20" t="str">
        <f t="array" ref="C1153">IFERROR(INDEX('10. Свод Перечней'!$C$4:$C$529,SMALL(IF("Д"='10. Свод Перечней'!$I$4:$Q$529,ROW('10. Свод Перечней'!$C$4:$C$529)-3,""),ROW()-6)),"")</f>
        <v/>
      </c>
      <c r="D1153" s="20" t="str">
        <f>IFERROR(VLOOKUP(C1153,'10. Свод Перечней'!C:H,2,0),"")</f>
        <v/>
      </c>
      <c r="E1153" s="20" t="str">
        <f>IFERROR(VLOOKUP(C1153,'10. Свод Перечней'!C:H,3,0),"")</f>
        <v/>
      </c>
      <c r="F1153" s="20" t="str">
        <f>IFERROR(VLOOKUP(C1153,'10. Свод Перечней'!C:H,4,0),"")</f>
        <v/>
      </c>
      <c r="G1153" s="9" t="str">
        <f>IFERROR(VLOOKUP(C1153,'10. Свод Перечней'!C:H,5,0),"")</f>
        <v/>
      </c>
      <c r="H1153" s="20" t="str">
        <f>IF(LEN(IFERROR(VLOOKUP(C1153,'10. Свод Перечней'!C:H,6,0),""))&gt;1,IFERROR(VLOOKUP(C1153,'10. Свод Перечней'!C:H,6,0),""),"")</f>
        <v/>
      </c>
    </row>
    <row r="1154" spans="1:8">
      <c r="A1154" s="20" t="str">
        <f>IF(LEN(C1154)&gt;0,MAX($A$6:A1153)+1,"")</f>
        <v/>
      </c>
      <c r="B1154" s="10" t="str">
        <f>IFERROR(INDEX('10. Свод Перечней'!B:C,MATCH(C1154,'10. Свод Перечней'!C:C,0),1),"")</f>
        <v/>
      </c>
      <c r="C1154" s="20" t="str">
        <f t="array" ref="C1154">IFERROR(INDEX('10. Свод Перечней'!$C$4:$C$529,SMALL(IF("Д"='10. Свод Перечней'!$I$4:$Q$529,ROW('10. Свод Перечней'!$C$4:$C$529)-3,""),ROW()-6)),"")</f>
        <v/>
      </c>
      <c r="D1154" s="20" t="str">
        <f>IFERROR(VLOOKUP(C1154,'10. Свод Перечней'!C:H,2,0),"")</f>
        <v/>
      </c>
      <c r="E1154" s="20" t="str">
        <f>IFERROR(VLOOKUP(C1154,'10. Свод Перечней'!C:H,3,0),"")</f>
        <v/>
      </c>
      <c r="F1154" s="20" t="str">
        <f>IFERROR(VLOOKUP(C1154,'10. Свод Перечней'!C:H,4,0),"")</f>
        <v/>
      </c>
      <c r="G1154" s="9" t="str">
        <f>IFERROR(VLOOKUP(C1154,'10. Свод Перечней'!C:H,5,0),"")</f>
        <v/>
      </c>
      <c r="H1154" s="20" t="str">
        <f>IF(LEN(IFERROR(VLOOKUP(C1154,'10. Свод Перечней'!C:H,6,0),""))&gt;1,IFERROR(VLOOKUP(C1154,'10. Свод Перечней'!C:H,6,0),""),"")</f>
        <v/>
      </c>
    </row>
    <row r="1155" spans="1:8">
      <c r="A1155" s="20" t="str">
        <f>IF(LEN(C1155)&gt;0,MAX($A$6:A1154)+1,"")</f>
        <v/>
      </c>
      <c r="B1155" s="10" t="str">
        <f>IFERROR(INDEX('10. Свод Перечней'!B:C,MATCH(C1155,'10. Свод Перечней'!C:C,0),1),"")</f>
        <v/>
      </c>
      <c r="C1155" s="20" t="str">
        <f t="array" ref="C1155">IFERROR(INDEX('10. Свод Перечней'!$C$4:$C$529,SMALL(IF("Д"='10. Свод Перечней'!$I$4:$Q$529,ROW('10. Свод Перечней'!$C$4:$C$529)-3,""),ROW()-6)),"")</f>
        <v/>
      </c>
      <c r="D1155" s="20" t="str">
        <f>IFERROR(VLOOKUP(C1155,'10. Свод Перечней'!C:H,2,0),"")</f>
        <v/>
      </c>
      <c r="E1155" s="20" t="str">
        <f>IFERROR(VLOOKUP(C1155,'10. Свод Перечней'!C:H,3,0),"")</f>
        <v/>
      </c>
      <c r="F1155" s="20" t="str">
        <f>IFERROR(VLOOKUP(C1155,'10. Свод Перечней'!C:H,4,0),"")</f>
        <v/>
      </c>
      <c r="G1155" s="9" t="str">
        <f>IFERROR(VLOOKUP(C1155,'10. Свод Перечней'!C:H,5,0),"")</f>
        <v/>
      </c>
      <c r="H1155" s="20" t="str">
        <f>IF(LEN(IFERROR(VLOOKUP(C1155,'10. Свод Перечней'!C:H,6,0),""))&gt;1,IFERROR(VLOOKUP(C1155,'10. Свод Перечней'!C:H,6,0),""),"")</f>
        <v/>
      </c>
    </row>
    <row r="1156" spans="1:8">
      <c r="A1156" s="20" t="str">
        <f>IF(LEN(C1156)&gt;0,MAX($A$6:A1155)+1,"")</f>
        <v/>
      </c>
      <c r="B1156" s="10" t="str">
        <f>IFERROR(INDEX('10. Свод Перечней'!B:C,MATCH(C1156,'10. Свод Перечней'!C:C,0),1),"")</f>
        <v/>
      </c>
      <c r="C1156" s="20" t="str">
        <f t="array" ref="C1156">IFERROR(INDEX('10. Свод Перечней'!$C$4:$C$529,SMALL(IF("Д"='10. Свод Перечней'!$I$4:$Q$529,ROW('10. Свод Перечней'!$C$4:$C$529)-3,""),ROW()-6)),"")</f>
        <v/>
      </c>
      <c r="D1156" s="20" t="str">
        <f>IFERROR(VLOOKUP(C1156,'10. Свод Перечней'!C:H,2,0),"")</f>
        <v/>
      </c>
      <c r="E1156" s="20" t="str">
        <f>IFERROR(VLOOKUP(C1156,'10. Свод Перечней'!C:H,3,0),"")</f>
        <v/>
      </c>
      <c r="F1156" s="20" t="str">
        <f>IFERROR(VLOOKUP(C1156,'10. Свод Перечней'!C:H,4,0),"")</f>
        <v/>
      </c>
      <c r="G1156" s="9" t="str">
        <f>IFERROR(VLOOKUP(C1156,'10. Свод Перечней'!C:H,5,0),"")</f>
        <v/>
      </c>
      <c r="H1156" s="20" t="str">
        <f>IF(LEN(IFERROR(VLOOKUP(C1156,'10. Свод Перечней'!C:H,6,0),""))&gt;1,IFERROR(VLOOKUP(C1156,'10. Свод Перечней'!C:H,6,0),""),"")</f>
        <v/>
      </c>
    </row>
    <row r="1157" spans="1:8">
      <c r="A1157" s="20" t="str">
        <f>IF(LEN(C1157)&gt;0,MAX($A$6:A1156)+1,"")</f>
        <v/>
      </c>
      <c r="B1157" s="10" t="str">
        <f>IFERROR(INDEX('10. Свод Перечней'!B:C,MATCH(C1157,'10. Свод Перечней'!C:C,0),1),"")</f>
        <v/>
      </c>
      <c r="C1157" s="20" t="str">
        <f t="array" ref="C1157">IFERROR(INDEX('10. Свод Перечней'!$C$4:$C$529,SMALL(IF("Д"='10. Свод Перечней'!$I$4:$Q$529,ROW('10. Свод Перечней'!$C$4:$C$529)-3,""),ROW()-6)),"")</f>
        <v/>
      </c>
      <c r="D1157" s="20" t="str">
        <f>IFERROR(VLOOKUP(C1157,'10. Свод Перечней'!C:H,2,0),"")</f>
        <v/>
      </c>
      <c r="E1157" s="20" t="str">
        <f>IFERROR(VLOOKUP(C1157,'10. Свод Перечней'!C:H,3,0),"")</f>
        <v/>
      </c>
      <c r="F1157" s="20" t="str">
        <f>IFERROR(VLOOKUP(C1157,'10. Свод Перечней'!C:H,4,0),"")</f>
        <v/>
      </c>
      <c r="G1157" s="9" t="str">
        <f>IFERROR(VLOOKUP(C1157,'10. Свод Перечней'!C:H,5,0),"")</f>
        <v/>
      </c>
      <c r="H1157" s="20" t="str">
        <f>IF(LEN(IFERROR(VLOOKUP(C1157,'10. Свод Перечней'!C:H,6,0),""))&gt;1,IFERROR(VLOOKUP(C1157,'10. Свод Перечней'!C:H,6,0),""),"")</f>
        <v/>
      </c>
    </row>
    <row r="1158" spans="1:8">
      <c r="A1158" s="20" t="str">
        <f>IF(LEN(C1158)&gt;0,MAX($A$6:A1157)+1,"")</f>
        <v/>
      </c>
      <c r="B1158" s="10" t="str">
        <f>IFERROR(INDEX('10. Свод Перечней'!B:C,MATCH(C1158,'10. Свод Перечней'!C:C,0),1),"")</f>
        <v/>
      </c>
      <c r="C1158" s="20" t="str">
        <f t="array" ref="C1158">IFERROR(INDEX('10. Свод Перечней'!$C$4:$C$529,SMALL(IF("Д"='10. Свод Перечней'!$I$4:$Q$529,ROW('10. Свод Перечней'!$C$4:$C$529)-3,""),ROW()-6)),"")</f>
        <v/>
      </c>
      <c r="D1158" s="20" t="str">
        <f>IFERROR(VLOOKUP(C1158,'10. Свод Перечней'!C:H,2,0),"")</f>
        <v/>
      </c>
      <c r="E1158" s="20" t="str">
        <f>IFERROR(VLOOKUP(C1158,'10. Свод Перечней'!C:H,3,0),"")</f>
        <v/>
      </c>
      <c r="F1158" s="20" t="str">
        <f>IFERROR(VLOOKUP(C1158,'10. Свод Перечней'!C:H,4,0),"")</f>
        <v/>
      </c>
      <c r="G1158" s="9" t="str">
        <f>IFERROR(VLOOKUP(C1158,'10. Свод Перечней'!C:H,5,0),"")</f>
        <v/>
      </c>
      <c r="H1158" s="20" t="str">
        <f>IF(LEN(IFERROR(VLOOKUP(C1158,'10. Свод Перечней'!C:H,6,0),""))&gt;1,IFERROR(VLOOKUP(C1158,'10. Свод Перечней'!C:H,6,0),""),"")</f>
        <v/>
      </c>
    </row>
    <row r="1159" spans="1:8">
      <c r="A1159" s="20" t="str">
        <f>IF(LEN(C1159)&gt;0,MAX($A$6:A1158)+1,"")</f>
        <v/>
      </c>
      <c r="B1159" s="10" t="str">
        <f>IFERROR(INDEX('10. Свод Перечней'!B:C,MATCH(C1159,'10. Свод Перечней'!C:C,0),1),"")</f>
        <v/>
      </c>
      <c r="C1159" s="20" t="str">
        <f t="array" ref="C1159">IFERROR(INDEX('10. Свод Перечней'!$C$4:$C$529,SMALL(IF("Д"='10. Свод Перечней'!$I$4:$Q$529,ROW('10. Свод Перечней'!$C$4:$C$529)-3,""),ROW()-6)),"")</f>
        <v/>
      </c>
      <c r="D1159" s="20" t="str">
        <f>IFERROR(VLOOKUP(C1159,'10. Свод Перечней'!C:H,2,0),"")</f>
        <v/>
      </c>
      <c r="E1159" s="20" t="str">
        <f>IFERROR(VLOOKUP(C1159,'10. Свод Перечней'!C:H,3,0),"")</f>
        <v/>
      </c>
      <c r="F1159" s="20" t="str">
        <f>IFERROR(VLOOKUP(C1159,'10. Свод Перечней'!C:H,4,0),"")</f>
        <v/>
      </c>
      <c r="G1159" s="9" t="str">
        <f>IFERROR(VLOOKUP(C1159,'10. Свод Перечней'!C:H,5,0),"")</f>
        <v/>
      </c>
      <c r="H1159" s="20" t="str">
        <f>IF(LEN(IFERROR(VLOOKUP(C1159,'10. Свод Перечней'!C:H,6,0),""))&gt;1,IFERROR(VLOOKUP(C1159,'10. Свод Перечней'!C:H,6,0),""),"")</f>
        <v/>
      </c>
    </row>
    <row r="1160" spans="1:8">
      <c r="A1160" s="20" t="str">
        <f>IF(LEN(C1160)&gt;0,MAX($A$6:A1159)+1,"")</f>
        <v/>
      </c>
      <c r="B1160" s="10" t="str">
        <f>IFERROR(INDEX('10. Свод Перечней'!B:C,MATCH(C1160,'10. Свод Перечней'!C:C,0),1),"")</f>
        <v/>
      </c>
      <c r="C1160" s="20" t="str">
        <f t="array" ref="C1160">IFERROR(INDEX('10. Свод Перечней'!$C$4:$C$529,SMALL(IF("Д"='10. Свод Перечней'!$I$4:$Q$529,ROW('10. Свод Перечней'!$C$4:$C$529)-3,""),ROW()-6)),"")</f>
        <v/>
      </c>
      <c r="D1160" s="20" t="str">
        <f>IFERROR(VLOOKUP(C1160,'10. Свод Перечней'!C:H,2,0),"")</f>
        <v/>
      </c>
      <c r="E1160" s="20" t="str">
        <f>IFERROR(VLOOKUP(C1160,'10. Свод Перечней'!C:H,3,0),"")</f>
        <v/>
      </c>
      <c r="F1160" s="20" t="str">
        <f>IFERROR(VLOOKUP(C1160,'10. Свод Перечней'!C:H,4,0),"")</f>
        <v/>
      </c>
      <c r="G1160" s="9" t="str">
        <f>IFERROR(VLOOKUP(C1160,'10. Свод Перечней'!C:H,5,0),"")</f>
        <v/>
      </c>
      <c r="H1160" s="20" t="str">
        <f>IF(LEN(IFERROR(VLOOKUP(C1160,'10. Свод Перечней'!C:H,6,0),""))&gt;1,IFERROR(VLOOKUP(C1160,'10. Свод Перечней'!C:H,6,0),""),"")</f>
        <v/>
      </c>
    </row>
    <row r="1161" spans="1:8">
      <c r="A1161" s="20" t="str">
        <f>IF(LEN(C1161)&gt;0,MAX($A$6:A1160)+1,"")</f>
        <v/>
      </c>
      <c r="B1161" s="10" t="str">
        <f>IFERROR(INDEX('10. Свод Перечней'!B:C,MATCH(C1161,'10. Свод Перечней'!C:C,0),1),"")</f>
        <v/>
      </c>
      <c r="C1161" s="20" t="str">
        <f t="array" ref="C1161">IFERROR(INDEX('10. Свод Перечней'!$C$4:$C$529,SMALL(IF("Д"='10. Свод Перечней'!$I$4:$Q$529,ROW('10. Свод Перечней'!$C$4:$C$529)-3,""),ROW()-6)),"")</f>
        <v/>
      </c>
      <c r="D1161" s="20" t="str">
        <f>IFERROR(VLOOKUP(C1161,'10. Свод Перечней'!C:H,2,0),"")</f>
        <v/>
      </c>
      <c r="E1161" s="20" t="str">
        <f>IFERROR(VLOOKUP(C1161,'10. Свод Перечней'!C:H,3,0),"")</f>
        <v/>
      </c>
      <c r="F1161" s="20" t="str">
        <f>IFERROR(VLOOKUP(C1161,'10. Свод Перечней'!C:H,4,0),"")</f>
        <v/>
      </c>
      <c r="G1161" s="9" t="str">
        <f>IFERROR(VLOOKUP(C1161,'10. Свод Перечней'!C:H,5,0),"")</f>
        <v/>
      </c>
      <c r="H1161" s="20" t="str">
        <f>IF(LEN(IFERROR(VLOOKUP(C1161,'10. Свод Перечней'!C:H,6,0),""))&gt;1,IFERROR(VLOOKUP(C1161,'10. Свод Перечней'!C:H,6,0),""),"")</f>
        <v/>
      </c>
    </row>
    <row r="1162" spans="1:8">
      <c r="A1162" s="20" t="str">
        <f>IF(LEN(C1162)&gt;0,MAX($A$6:A1161)+1,"")</f>
        <v/>
      </c>
      <c r="B1162" s="10" t="str">
        <f>IFERROR(INDEX('10. Свод Перечней'!B:C,MATCH(C1162,'10. Свод Перечней'!C:C,0),1),"")</f>
        <v/>
      </c>
      <c r="C1162" s="20" t="str">
        <f t="array" ref="C1162">IFERROR(INDEX('10. Свод Перечней'!$C$4:$C$529,SMALL(IF("Д"='10. Свод Перечней'!$I$4:$Q$529,ROW('10. Свод Перечней'!$C$4:$C$529)-3,""),ROW()-6)),"")</f>
        <v/>
      </c>
      <c r="D1162" s="20" t="str">
        <f>IFERROR(VLOOKUP(C1162,'10. Свод Перечней'!C:H,2,0),"")</f>
        <v/>
      </c>
      <c r="E1162" s="20" t="str">
        <f>IFERROR(VLOOKUP(C1162,'10. Свод Перечней'!C:H,3,0),"")</f>
        <v/>
      </c>
      <c r="F1162" s="20" t="str">
        <f>IFERROR(VLOOKUP(C1162,'10. Свод Перечней'!C:H,4,0),"")</f>
        <v/>
      </c>
      <c r="G1162" s="9" t="str">
        <f>IFERROR(VLOOKUP(C1162,'10. Свод Перечней'!C:H,5,0),"")</f>
        <v/>
      </c>
      <c r="H1162" s="20" t="str">
        <f>IF(LEN(IFERROR(VLOOKUP(C1162,'10. Свод Перечней'!C:H,6,0),""))&gt;1,IFERROR(VLOOKUP(C1162,'10. Свод Перечней'!C:H,6,0),""),"")</f>
        <v/>
      </c>
    </row>
    <row r="1163" spans="1:8">
      <c r="A1163" s="20" t="str">
        <f>IF(LEN(C1163)&gt;0,MAX($A$6:A1162)+1,"")</f>
        <v/>
      </c>
      <c r="B1163" s="10" t="str">
        <f>IFERROR(INDEX('10. Свод Перечней'!B:C,MATCH(C1163,'10. Свод Перечней'!C:C,0),1),"")</f>
        <v/>
      </c>
      <c r="C1163" s="20" t="str">
        <f t="array" ref="C1163">IFERROR(INDEX('10. Свод Перечней'!$C$4:$C$529,SMALL(IF("Д"='10. Свод Перечней'!$I$4:$Q$529,ROW('10. Свод Перечней'!$C$4:$C$529)-3,""),ROW()-6)),"")</f>
        <v/>
      </c>
      <c r="D1163" s="20" t="str">
        <f>IFERROR(VLOOKUP(C1163,'10. Свод Перечней'!C:H,2,0),"")</f>
        <v/>
      </c>
      <c r="E1163" s="20" t="str">
        <f>IFERROR(VLOOKUP(C1163,'10. Свод Перечней'!C:H,3,0),"")</f>
        <v/>
      </c>
      <c r="F1163" s="20" t="str">
        <f>IFERROR(VLOOKUP(C1163,'10. Свод Перечней'!C:H,4,0),"")</f>
        <v/>
      </c>
      <c r="G1163" s="9" t="str">
        <f>IFERROR(VLOOKUP(C1163,'10. Свод Перечней'!C:H,5,0),"")</f>
        <v/>
      </c>
      <c r="H1163" s="20" t="str">
        <f>IF(LEN(IFERROR(VLOOKUP(C1163,'10. Свод Перечней'!C:H,6,0),""))&gt;1,IFERROR(VLOOKUP(C1163,'10. Свод Перечней'!C:H,6,0),""),"")</f>
        <v/>
      </c>
    </row>
    <row r="1164" spans="1:8">
      <c r="A1164" s="20" t="str">
        <f>IF(LEN(C1164)&gt;0,MAX($A$6:A1163)+1,"")</f>
        <v/>
      </c>
      <c r="B1164" s="10" t="str">
        <f>IFERROR(INDEX('10. Свод Перечней'!B:C,MATCH(C1164,'10. Свод Перечней'!C:C,0),1),"")</f>
        <v/>
      </c>
      <c r="C1164" s="20" t="str">
        <f t="array" ref="C1164">IFERROR(INDEX('10. Свод Перечней'!$C$4:$C$529,SMALL(IF("Д"='10. Свод Перечней'!$I$4:$Q$529,ROW('10. Свод Перечней'!$C$4:$C$529)-3,""),ROW()-6)),"")</f>
        <v/>
      </c>
      <c r="D1164" s="20" t="str">
        <f>IFERROR(VLOOKUP(C1164,'10. Свод Перечней'!C:H,2,0),"")</f>
        <v/>
      </c>
      <c r="E1164" s="20" t="str">
        <f>IFERROR(VLOOKUP(C1164,'10. Свод Перечней'!C:H,3,0),"")</f>
        <v/>
      </c>
      <c r="F1164" s="20" t="str">
        <f>IFERROR(VLOOKUP(C1164,'10. Свод Перечней'!C:H,4,0),"")</f>
        <v/>
      </c>
      <c r="G1164" s="9" t="str">
        <f>IFERROR(VLOOKUP(C1164,'10. Свод Перечней'!C:H,5,0),"")</f>
        <v/>
      </c>
      <c r="H1164" s="20" t="str">
        <f>IF(LEN(IFERROR(VLOOKUP(C1164,'10. Свод Перечней'!C:H,6,0),""))&gt;1,IFERROR(VLOOKUP(C1164,'10. Свод Перечней'!C:H,6,0),""),"")</f>
        <v/>
      </c>
    </row>
    <row r="1165" spans="1:8">
      <c r="A1165" s="20" t="str">
        <f>IF(LEN(C1165)&gt;0,MAX($A$6:A1164)+1,"")</f>
        <v/>
      </c>
      <c r="B1165" s="10" t="str">
        <f>IFERROR(INDEX('10. Свод Перечней'!B:C,MATCH(C1165,'10. Свод Перечней'!C:C,0),1),"")</f>
        <v/>
      </c>
      <c r="C1165" s="20" t="str">
        <f t="array" ref="C1165">IFERROR(INDEX('10. Свод Перечней'!$C$4:$C$529,SMALL(IF("Д"='10. Свод Перечней'!$I$4:$Q$529,ROW('10. Свод Перечней'!$C$4:$C$529)-3,""),ROW()-6)),"")</f>
        <v/>
      </c>
      <c r="D1165" s="20" t="str">
        <f>IFERROR(VLOOKUP(C1165,'10. Свод Перечней'!C:H,2,0),"")</f>
        <v/>
      </c>
      <c r="E1165" s="20" t="str">
        <f>IFERROR(VLOOKUP(C1165,'10. Свод Перечней'!C:H,3,0),"")</f>
        <v/>
      </c>
      <c r="F1165" s="20" t="str">
        <f>IFERROR(VLOOKUP(C1165,'10. Свод Перечней'!C:H,4,0),"")</f>
        <v/>
      </c>
      <c r="G1165" s="9" t="str">
        <f>IFERROR(VLOOKUP(C1165,'10. Свод Перечней'!C:H,5,0),"")</f>
        <v/>
      </c>
      <c r="H1165" s="20" t="str">
        <f>IF(LEN(IFERROR(VLOOKUP(C1165,'10. Свод Перечней'!C:H,6,0),""))&gt;1,IFERROR(VLOOKUP(C1165,'10. Свод Перечней'!C:H,6,0),""),"")</f>
        <v/>
      </c>
    </row>
    <row r="1166" spans="1:8">
      <c r="A1166" s="20" t="str">
        <f>IF(LEN(C1166)&gt;0,MAX($A$6:A1165)+1,"")</f>
        <v/>
      </c>
      <c r="B1166" s="10" t="str">
        <f>IFERROR(INDEX('10. Свод Перечней'!B:C,MATCH(C1166,'10. Свод Перечней'!C:C,0),1),"")</f>
        <v/>
      </c>
      <c r="C1166" s="20" t="str">
        <f t="array" ref="C1166">IFERROR(INDEX('10. Свод Перечней'!$C$4:$C$529,SMALL(IF("Д"='10. Свод Перечней'!$I$4:$Q$529,ROW('10. Свод Перечней'!$C$4:$C$529)-3,""),ROW()-6)),"")</f>
        <v/>
      </c>
      <c r="D1166" s="20" t="str">
        <f>IFERROR(VLOOKUP(C1166,'10. Свод Перечней'!C:H,2,0),"")</f>
        <v/>
      </c>
      <c r="E1166" s="20" t="str">
        <f>IFERROR(VLOOKUP(C1166,'10. Свод Перечней'!C:H,3,0),"")</f>
        <v/>
      </c>
      <c r="F1166" s="20" t="str">
        <f>IFERROR(VLOOKUP(C1166,'10. Свод Перечней'!C:H,4,0),"")</f>
        <v/>
      </c>
      <c r="G1166" s="9" t="str">
        <f>IFERROR(VLOOKUP(C1166,'10. Свод Перечней'!C:H,5,0),"")</f>
        <v/>
      </c>
      <c r="H1166" s="20" t="str">
        <f>IF(LEN(IFERROR(VLOOKUP(C1166,'10. Свод Перечней'!C:H,6,0),""))&gt;1,IFERROR(VLOOKUP(C1166,'10. Свод Перечней'!C:H,6,0),""),"")</f>
        <v/>
      </c>
    </row>
    <row r="1167" spans="1:8">
      <c r="A1167" s="20" t="str">
        <f>IF(LEN(C1167)&gt;0,MAX($A$6:A1166)+1,"")</f>
        <v/>
      </c>
      <c r="B1167" s="10" t="str">
        <f>IFERROR(INDEX('10. Свод Перечней'!B:C,MATCH(C1167,'10. Свод Перечней'!C:C,0),1),"")</f>
        <v/>
      </c>
      <c r="C1167" s="20" t="str">
        <f t="array" ref="C1167">IFERROR(INDEX('10. Свод Перечней'!$C$4:$C$529,SMALL(IF("Д"='10. Свод Перечней'!$I$4:$Q$529,ROW('10. Свод Перечней'!$C$4:$C$529)-3,""),ROW()-6)),"")</f>
        <v/>
      </c>
      <c r="D1167" s="20" t="str">
        <f>IFERROR(VLOOKUP(C1167,'10. Свод Перечней'!C:H,2,0),"")</f>
        <v/>
      </c>
      <c r="E1167" s="20" t="str">
        <f>IFERROR(VLOOKUP(C1167,'10. Свод Перечней'!C:H,3,0),"")</f>
        <v/>
      </c>
      <c r="F1167" s="20" t="str">
        <f>IFERROR(VLOOKUP(C1167,'10. Свод Перечней'!C:H,4,0),"")</f>
        <v/>
      </c>
      <c r="G1167" s="9" t="str">
        <f>IFERROR(VLOOKUP(C1167,'10. Свод Перечней'!C:H,5,0),"")</f>
        <v/>
      </c>
      <c r="H1167" s="20" t="str">
        <f>IF(LEN(IFERROR(VLOOKUP(C1167,'10. Свод Перечней'!C:H,6,0),""))&gt;1,IFERROR(VLOOKUP(C1167,'10. Свод Перечней'!C:H,6,0),""),"")</f>
        <v/>
      </c>
    </row>
    <row r="1168" spans="1:8">
      <c r="A1168" s="20" t="str">
        <f>IF(LEN(C1168)&gt;0,MAX($A$6:A1167)+1,"")</f>
        <v/>
      </c>
      <c r="B1168" s="10" t="str">
        <f>IFERROR(INDEX('10. Свод Перечней'!B:C,MATCH(C1168,'10. Свод Перечней'!C:C,0),1),"")</f>
        <v/>
      </c>
      <c r="C1168" s="20" t="str">
        <f t="array" ref="C1168">IFERROR(INDEX('10. Свод Перечней'!$C$4:$C$529,SMALL(IF("Д"='10. Свод Перечней'!$I$4:$Q$529,ROW('10. Свод Перечней'!$C$4:$C$529)-3,""),ROW()-6)),"")</f>
        <v/>
      </c>
      <c r="D1168" s="20" t="str">
        <f>IFERROR(VLOOKUP(C1168,'10. Свод Перечней'!C:H,2,0),"")</f>
        <v/>
      </c>
      <c r="E1168" s="20" t="str">
        <f>IFERROR(VLOOKUP(C1168,'10. Свод Перечней'!C:H,3,0),"")</f>
        <v/>
      </c>
      <c r="F1168" s="20" t="str">
        <f>IFERROR(VLOOKUP(C1168,'10. Свод Перечней'!C:H,4,0),"")</f>
        <v/>
      </c>
      <c r="G1168" s="9" t="str">
        <f>IFERROR(VLOOKUP(C1168,'10. Свод Перечней'!C:H,5,0),"")</f>
        <v/>
      </c>
      <c r="H1168" s="20" t="str">
        <f>IF(LEN(IFERROR(VLOOKUP(C1168,'10. Свод Перечней'!C:H,6,0),""))&gt;1,IFERROR(VLOOKUP(C1168,'10. Свод Перечней'!C:H,6,0),""),"")</f>
        <v/>
      </c>
    </row>
    <row r="1169" spans="1:8">
      <c r="A1169" s="20" t="str">
        <f>IF(LEN(C1169)&gt;0,MAX($A$6:A1168)+1,"")</f>
        <v/>
      </c>
      <c r="B1169" s="10" t="str">
        <f>IFERROR(INDEX('10. Свод Перечней'!B:C,MATCH(C1169,'10. Свод Перечней'!C:C,0),1),"")</f>
        <v/>
      </c>
      <c r="C1169" s="20" t="str">
        <f t="array" ref="C1169">IFERROR(INDEX('10. Свод Перечней'!$C$4:$C$529,SMALL(IF("Д"='10. Свод Перечней'!$I$4:$Q$529,ROW('10. Свод Перечней'!$C$4:$C$529)-3,""),ROW()-6)),"")</f>
        <v/>
      </c>
      <c r="D1169" s="20" t="str">
        <f>IFERROR(VLOOKUP(C1169,'10. Свод Перечней'!C:H,2,0),"")</f>
        <v/>
      </c>
      <c r="E1169" s="20" t="str">
        <f>IFERROR(VLOOKUP(C1169,'10. Свод Перечней'!C:H,3,0),"")</f>
        <v/>
      </c>
      <c r="F1169" s="20" t="str">
        <f>IFERROR(VLOOKUP(C1169,'10. Свод Перечней'!C:H,4,0),"")</f>
        <v/>
      </c>
      <c r="G1169" s="9" t="str">
        <f>IFERROR(VLOOKUP(C1169,'10. Свод Перечней'!C:H,5,0),"")</f>
        <v/>
      </c>
      <c r="H1169" s="20" t="str">
        <f>IF(LEN(IFERROR(VLOOKUP(C1169,'10. Свод Перечней'!C:H,6,0),""))&gt;1,IFERROR(VLOOKUP(C1169,'10. Свод Перечней'!C:H,6,0),""),"")</f>
        <v/>
      </c>
    </row>
    <row r="1170" spans="1:8">
      <c r="A1170" s="20" t="str">
        <f>IF(LEN(C1170)&gt;0,MAX($A$6:A1169)+1,"")</f>
        <v/>
      </c>
      <c r="B1170" s="10" t="str">
        <f>IFERROR(INDEX('10. Свод Перечней'!B:C,MATCH(C1170,'10. Свод Перечней'!C:C,0),1),"")</f>
        <v/>
      </c>
      <c r="C1170" s="20" t="str">
        <f t="array" ref="C1170">IFERROR(INDEX('10. Свод Перечней'!$C$4:$C$529,SMALL(IF("Д"='10. Свод Перечней'!$I$4:$Q$529,ROW('10. Свод Перечней'!$C$4:$C$529)-3,""),ROW()-6)),"")</f>
        <v/>
      </c>
      <c r="D1170" s="20" t="str">
        <f>IFERROR(VLOOKUP(C1170,'10. Свод Перечней'!C:H,2,0),"")</f>
        <v/>
      </c>
      <c r="E1170" s="20" t="str">
        <f>IFERROR(VLOOKUP(C1170,'10. Свод Перечней'!C:H,3,0),"")</f>
        <v/>
      </c>
      <c r="F1170" s="20" t="str">
        <f>IFERROR(VLOOKUP(C1170,'10. Свод Перечней'!C:H,4,0),"")</f>
        <v/>
      </c>
      <c r="G1170" s="9" t="str">
        <f>IFERROR(VLOOKUP(C1170,'10. Свод Перечней'!C:H,5,0),"")</f>
        <v/>
      </c>
      <c r="H1170" s="20" t="str">
        <f>IF(LEN(IFERROR(VLOOKUP(C1170,'10. Свод Перечней'!C:H,6,0),""))&gt;1,IFERROR(VLOOKUP(C1170,'10. Свод Перечней'!C:H,6,0),""),"")</f>
        <v/>
      </c>
    </row>
    <row r="1171" spans="1:8">
      <c r="A1171" s="20" t="str">
        <f>IF(LEN(C1171)&gt;0,MAX($A$6:A1170)+1,"")</f>
        <v/>
      </c>
      <c r="B1171" s="10" t="str">
        <f>IFERROR(INDEX('10. Свод Перечней'!B:C,MATCH(C1171,'10. Свод Перечней'!C:C,0),1),"")</f>
        <v/>
      </c>
      <c r="C1171" s="20" t="str">
        <f t="array" ref="C1171">IFERROR(INDEX('10. Свод Перечней'!$C$4:$C$529,SMALL(IF("Д"='10. Свод Перечней'!$I$4:$Q$529,ROW('10. Свод Перечней'!$C$4:$C$529)-3,""),ROW()-6)),"")</f>
        <v/>
      </c>
      <c r="D1171" s="20" t="str">
        <f>IFERROR(VLOOKUP(C1171,'10. Свод Перечней'!C:H,2,0),"")</f>
        <v/>
      </c>
      <c r="E1171" s="20" t="str">
        <f>IFERROR(VLOOKUP(C1171,'10. Свод Перечней'!C:H,3,0),"")</f>
        <v/>
      </c>
      <c r="F1171" s="20" t="str">
        <f>IFERROR(VLOOKUP(C1171,'10. Свод Перечней'!C:H,4,0),"")</f>
        <v/>
      </c>
      <c r="G1171" s="9" t="str">
        <f>IFERROR(VLOOKUP(C1171,'10. Свод Перечней'!C:H,5,0),"")</f>
        <v/>
      </c>
      <c r="H1171" s="20" t="str">
        <f>IF(LEN(IFERROR(VLOOKUP(C1171,'10. Свод Перечней'!C:H,6,0),""))&gt;1,IFERROR(VLOOKUP(C1171,'10. Свод Перечней'!C:H,6,0),""),"")</f>
        <v/>
      </c>
    </row>
    <row r="1172" spans="1:8">
      <c r="A1172" s="20" t="str">
        <f>IF(LEN(C1172)&gt;0,MAX($A$6:A1171)+1,"")</f>
        <v/>
      </c>
      <c r="B1172" s="10" t="str">
        <f>IFERROR(INDEX('10. Свод Перечней'!B:C,MATCH(C1172,'10. Свод Перечней'!C:C,0),1),"")</f>
        <v/>
      </c>
      <c r="C1172" s="20" t="str">
        <f t="array" ref="C1172">IFERROR(INDEX('10. Свод Перечней'!$C$4:$C$529,SMALL(IF("Д"='10. Свод Перечней'!$I$4:$Q$529,ROW('10. Свод Перечней'!$C$4:$C$529)-3,""),ROW()-6)),"")</f>
        <v/>
      </c>
      <c r="D1172" s="20" t="str">
        <f>IFERROR(VLOOKUP(C1172,'10. Свод Перечней'!C:H,2,0),"")</f>
        <v/>
      </c>
      <c r="E1172" s="20" t="str">
        <f>IFERROR(VLOOKUP(C1172,'10. Свод Перечней'!C:H,3,0),"")</f>
        <v/>
      </c>
      <c r="F1172" s="20" t="str">
        <f>IFERROR(VLOOKUP(C1172,'10. Свод Перечней'!C:H,4,0),"")</f>
        <v/>
      </c>
      <c r="G1172" s="9" t="str">
        <f>IFERROR(VLOOKUP(C1172,'10. Свод Перечней'!C:H,5,0),"")</f>
        <v/>
      </c>
      <c r="H1172" s="20" t="str">
        <f>IF(LEN(IFERROR(VLOOKUP(C1172,'10. Свод Перечней'!C:H,6,0),""))&gt;1,IFERROR(VLOOKUP(C1172,'10. Свод Перечней'!C:H,6,0),""),"")</f>
        <v/>
      </c>
    </row>
    <row r="1173" spans="1:8">
      <c r="A1173" s="20" t="str">
        <f>IF(LEN(C1173)&gt;0,MAX($A$6:A1172)+1,"")</f>
        <v/>
      </c>
      <c r="B1173" s="10" t="str">
        <f>IFERROR(INDEX('10. Свод Перечней'!B:C,MATCH(C1173,'10. Свод Перечней'!C:C,0),1),"")</f>
        <v/>
      </c>
      <c r="C1173" s="20" t="str">
        <f t="array" ref="C1173">IFERROR(INDEX('10. Свод Перечней'!$C$4:$C$529,SMALL(IF("Д"='10. Свод Перечней'!$I$4:$Q$529,ROW('10. Свод Перечней'!$C$4:$C$529)-3,""),ROW()-6)),"")</f>
        <v/>
      </c>
      <c r="D1173" s="20" t="str">
        <f>IFERROR(VLOOKUP(C1173,'10. Свод Перечней'!C:H,2,0),"")</f>
        <v/>
      </c>
      <c r="E1173" s="20" t="str">
        <f>IFERROR(VLOOKUP(C1173,'10. Свод Перечней'!C:H,3,0),"")</f>
        <v/>
      </c>
      <c r="F1173" s="20" t="str">
        <f>IFERROR(VLOOKUP(C1173,'10. Свод Перечней'!C:H,4,0),"")</f>
        <v/>
      </c>
      <c r="G1173" s="9" t="str">
        <f>IFERROR(VLOOKUP(C1173,'10. Свод Перечней'!C:H,5,0),"")</f>
        <v/>
      </c>
      <c r="H1173" s="20" t="str">
        <f>IF(LEN(IFERROR(VLOOKUP(C1173,'10. Свод Перечней'!C:H,6,0),""))&gt;1,IFERROR(VLOOKUP(C1173,'10. Свод Перечней'!C:H,6,0),""),"")</f>
        <v/>
      </c>
    </row>
    <row r="1174" spans="1:8">
      <c r="A1174" s="20" t="str">
        <f>IF(LEN(C1174)&gt;0,MAX($A$6:A1173)+1,"")</f>
        <v/>
      </c>
      <c r="B1174" s="10" t="str">
        <f>IFERROR(INDEX('10. Свод Перечней'!B:C,MATCH(C1174,'10. Свод Перечней'!C:C,0),1),"")</f>
        <v/>
      </c>
      <c r="C1174" s="20" t="str">
        <f t="array" ref="C1174">IFERROR(INDEX('10. Свод Перечней'!$C$4:$C$529,SMALL(IF("Д"='10. Свод Перечней'!$I$4:$Q$529,ROW('10. Свод Перечней'!$C$4:$C$529)-3,""),ROW()-6)),"")</f>
        <v/>
      </c>
      <c r="D1174" s="20" t="str">
        <f>IFERROR(VLOOKUP(C1174,'10. Свод Перечней'!C:H,2,0),"")</f>
        <v/>
      </c>
      <c r="E1174" s="20" t="str">
        <f>IFERROR(VLOOKUP(C1174,'10. Свод Перечней'!C:H,3,0),"")</f>
        <v/>
      </c>
      <c r="F1174" s="20" t="str">
        <f>IFERROR(VLOOKUP(C1174,'10. Свод Перечней'!C:H,4,0),"")</f>
        <v/>
      </c>
      <c r="G1174" s="9" t="str">
        <f>IFERROR(VLOOKUP(C1174,'10. Свод Перечней'!C:H,5,0),"")</f>
        <v/>
      </c>
      <c r="H1174" s="20" t="str">
        <f>IF(LEN(IFERROR(VLOOKUP(C1174,'10. Свод Перечней'!C:H,6,0),""))&gt;1,IFERROR(VLOOKUP(C1174,'10. Свод Перечней'!C:H,6,0),""),"")</f>
        <v/>
      </c>
    </row>
    <row r="1175" spans="1:8">
      <c r="A1175" s="20" t="str">
        <f>IF(LEN(C1175)&gt;0,MAX($A$6:A1174)+1,"")</f>
        <v/>
      </c>
      <c r="B1175" s="10" t="str">
        <f>IFERROR(INDEX('10. Свод Перечней'!B:C,MATCH(C1175,'10. Свод Перечней'!C:C,0),1),"")</f>
        <v/>
      </c>
      <c r="C1175" s="20" t="str">
        <f t="array" ref="C1175">IFERROR(INDEX('10. Свод Перечней'!$C$4:$C$529,SMALL(IF("Д"='10. Свод Перечней'!$I$4:$Q$529,ROW('10. Свод Перечней'!$C$4:$C$529)-3,""),ROW()-6)),"")</f>
        <v/>
      </c>
      <c r="D1175" s="20" t="str">
        <f>IFERROR(VLOOKUP(C1175,'10. Свод Перечней'!C:H,2,0),"")</f>
        <v/>
      </c>
      <c r="E1175" s="20" t="str">
        <f>IFERROR(VLOOKUP(C1175,'10. Свод Перечней'!C:H,3,0),"")</f>
        <v/>
      </c>
      <c r="F1175" s="20" t="str">
        <f>IFERROR(VLOOKUP(C1175,'10. Свод Перечней'!C:H,4,0),"")</f>
        <v/>
      </c>
      <c r="G1175" s="9" t="str">
        <f>IFERROR(VLOOKUP(C1175,'10. Свод Перечней'!C:H,5,0),"")</f>
        <v/>
      </c>
      <c r="H1175" s="20" t="str">
        <f>IF(LEN(IFERROR(VLOOKUP(C1175,'10. Свод Перечней'!C:H,6,0),""))&gt;1,IFERROR(VLOOKUP(C1175,'10. Свод Перечней'!C:H,6,0),""),"")</f>
        <v/>
      </c>
    </row>
    <row r="1176" spans="1:8">
      <c r="A1176" s="20" t="str">
        <f>IF(LEN(C1176)&gt;0,MAX($A$6:A1175)+1,"")</f>
        <v/>
      </c>
      <c r="B1176" s="10" t="str">
        <f>IFERROR(INDEX('10. Свод Перечней'!B:C,MATCH(C1176,'10. Свод Перечней'!C:C,0),1),"")</f>
        <v/>
      </c>
      <c r="C1176" s="20" t="str">
        <f t="array" ref="C1176">IFERROR(INDEX('10. Свод Перечней'!$C$4:$C$529,SMALL(IF("Д"='10. Свод Перечней'!$I$4:$Q$529,ROW('10. Свод Перечней'!$C$4:$C$529)-3,""),ROW()-6)),"")</f>
        <v/>
      </c>
      <c r="D1176" s="20" t="str">
        <f>IFERROR(VLOOKUP(C1176,'10. Свод Перечней'!C:H,2,0),"")</f>
        <v/>
      </c>
      <c r="E1176" s="20" t="str">
        <f>IFERROR(VLOOKUP(C1176,'10. Свод Перечней'!C:H,3,0),"")</f>
        <v/>
      </c>
      <c r="F1176" s="20" t="str">
        <f>IFERROR(VLOOKUP(C1176,'10. Свод Перечней'!C:H,4,0),"")</f>
        <v/>
      </c>
      <c r="G1176" s="9" t="str">
        <f>IFERROR(VLOOKUP(C1176,'10. Свод Перечней'!C:H,5,0),"")</f>
        <v/>
      </c>
      <c r="H1176" s="20" t="str">
        <f>IF(LEN(IFERROR(VLOOKUP(C1176,'10. Свод Перечней'!C:H,6,0),""))&gt;1,IFERROR(VLOOKUP(C1176,'10. Свод Перечней'!C:H,6,0),""),"")</f>
        <v/>
      </c>
    </row>
    <row r="1177" spans="1:8">
      <c r="A1177" s="20" t="str">
        <f>IF(LEN(C1177)&gt;0,MAX($A$6:A1176)+1,"")</f>
        <v/>
      </c>
      <c r="B1177" s="10" t="str">
        <f>IFERROR(INDEX('10. Свод Перечней'!B:C,MATCH(C1177,'10. Свод Перечней'!C:C,0),1),"")</f>
        <v/>
      </c>
      <c r="C1177" s="20" t="str">
        <f t="array" ref="C1177">IFERROR(INDEX('10. Свод Перечней'!$C$4:$C$529,SMALL(IF("Д"='10. Свод Перечней'!$I$4:$Q$529,ROW('10. Свод Перечней'!$C$4:$C$529)-3,""),ROW()-6)),"")</f>
        <v/>
      </c>
      <c r="D1177" s="20" t="str">
        <f>IFERROR(VLOOKUP(C1177,'10. Свод Перечней'!C:H,2,0),"")</f>
        <v/>
      </c>
      <c r="E1177" s="20" t="str">
        <f>IFERROR(VLOOKUP(C1177,'10. Свод Перечней'!C:H,3,0),"")</f>
        <v/>
      </c>
      <c r="F1177" s="20" t="str">
        <f>IFERROR(VLOOKUP(C1177,'10. Свод Перечней'!C:H,4,0),"")</f>
        <v/>
      </c>
      <c r="G1177" s="9" t="str">
        <f>IFERROR(VLOOKUP(C1177,'10. Свод Перечней'!C:H,5,0),"")</f>
        <v/>
      </c>
      <c r="H1177" s="20" t="str">
        <f>IF(LEN(IFERROR(VLOOKUP(C1177,'10. Свод Перечней'!C:H,6,0),""))&gt;1,IFERROR(VLOOKUP(C1177,'10. Свод Перечней'!C:H,6,0),""),"")</f>
        <v/>
      </c>
    </row>
    <row r="1178" spans="1:8">
      <c r="A1178" s="20" t="str">
        <f>IF(LEN(C1178)&gt;0,MAX($A$6:A1177)+1,"")</f>
        <v/>
      </c>
      <c r="B1178" s="10" t="str">
        <f>IFERROR(INDEX('10. Свод Перечней'!B:C,MATCH(C1178,'10. Свод Перечней'!C:C,0),1),"")</f>
        <v/>
      </c>
      <c r="C1178" s="20" t="str">
        <f t="array" ref="C1178">IFERROR(INDEX('10. Свод Перечней'!$C$4:$C$529,SMALL(IF("Д"='10. Свод Перечней'!$I$4:$Q$529,ROW('10. Свод Перечней'!$C$4:$C$529)-3,""),ROW()-6)),"")</f>
        <v/>
      </c>
      <c r="D1178" s="20" t="str">
        <f>IFERROR(VLOOKUP(C1178,'10. Свод Перечней'!C:H,2,0),"")</f>
        <v/>
      </c>
      <c r="E1178" s="20" t="str">
        <f>IFERROR(VLOOKUP(C1178,'10. Свод Перечней'!C:H,3,0),"")</f>
        <v/>
      </c>
      <c r="F1178" s="20" t="str">
        <f>IFERROR(VLOOKUP(C1178,'10. Свод Перечней'!C:H,4,0),"")</f>
        <v/>
      </c>
      <c r="G1178" s="9" t="str">
        <f>IFERROR(VLOOKUP(C1178,'10. Свод Перечней'!C:H,5,0),"")</f>
        <v/>
      </c>
      <c r="H1178" s="20" t="str">
        <f>IF(LEN(IFERROR(VLOOKUP(C1178,'10. Свод Перечней'!C:H,6,0),""))&gt;1,IFERROR(VLOOKUP(C1178,'10. Свод Перечней'!C:H,6,0),""),"")</f>
        <v/>
      </c>
    </row>
  </sheetData>
  <sheetProtection sort="0" autoFilter="0"/>
  <autoFilter ref="A6:H1178"/>
  <mergeCells count="5">
    <mergeCell ref="A1:H1"/>
    <mergeCell ref="A2:H2"/>
    <mergeCell ref="A3:H3"/>
    <mergeCell ref="I7:P7"/>
    <mergeCell ref="A4:H4"/>
  </mergeCells>
  <conditionalFormatting sqref="B1120:H1178">
    <cfRule type="expression" dxfId="506" priority="4">
      <formula>LEN($A1120)&lt;1</formula>
    </cfRule>
  </conditionalFormatting>
  <conditionalFormatting sqref="A1120:A1178">
    <cfRule type="expression" dxfId="505" priority="3">
      <formula>LEN($A1120)&lt;1</formula>
    </cfRule>
  </conditionalFormatting>
  <conditionalFormatting sqref="A7:H7 B8:H1119">
    <cfRule type="expression" dxfId="504" priority="2">
      <formula>LEN($A7)&lt;1</formula>
    </cfRule>
  </conditionalFormatting>
  <conditionalFormatting sqref="A8:A1119">
    <cfRule type="expression" dxfId="503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9">
    <tabColor theme="4" tint="0.59999389629810485"/>
    <pageSetUpPr fitToPage="1"/>
  </sheetPr>
  <dimension ref="A1:H1119"/>
  <sheetViews>
    <sheetView topLeftCell="D16" zoomScaleNormal="100" workbookViewId="0">
      <selection activeCell="A3" sqref="A3:H3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>
      <c r="A1" s="55"/>
      <c r="B1" s="55"/>
      <c r="C1" s="55"/>
      <c r="D1" s="55"/>
      <c r="E1" s="55"/>
      <c r="F1" s="55"/>
      <c r="G1" s="55"/>
      <c r="H1" s="55"/>
    </row>
    <row r="2" spans="1:8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8" ht="44.25" customHeight="1">
      <c r="A3" s="59" t="s">
        <v>1086</v>
      </c>
      <c r="B3" s="59"/>
      <c r="C3" s="59"/>
      <c r="D3" s="59"/>
      <c r="E3" s="59"/>
      <c r="F3" s="59"/>
      <c r="G3" s="59"/>
      <c r="H3" s="59"/>
    </row>
    <row r="4" spans="1:8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8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8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8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Перечней'!$C$4:$C$529,SMALL(IF("Ш"='10.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</row>
    <row r="8" spans="1:8" ht="99.95" customHeight="1">
      <c r="A8" s="20">
        <f>IF(LEN(C8)&gt;0,MAX($A$5:A7)+1,"")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Перечней'!$C$4:$C$529,SMALL(IF("Ш"='10.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8" ht="99.95" customHeight="1">
      <c r="A9" s="20">
        <f>IF(LEN(C9)&gt;0,MAX($A$5:A8)+1,"")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Перечней'!$C$4:$C$529,SMALL(IF("Ш"='10.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8" ht="99.95" customHeight="1">
      <c r="A10" s="20">
        <f>IF(LEN(C10)&gt;0,MAX($A$5:A9)+1,"")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Перечней'!$C$4:$C$529,SMALL(IF("Ш"='10.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8" ht="99.95" customHeight="1">
      <c r="A11" s="20">
        <f>IF(LEN(C11)&gt;0,MAX($A$5:A10)+1,"")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Перечней'!$C$4:$C$529,SMALL(IF("Ш"='10.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8" ht="99.95" customHeight="1">
      <c r="A12" s="20">
        <f>IF(LEN(C12)&gt;0,MAX($A$5:A11)+1,"")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Перечней'!$C$4:$C$529,SMALL(IF("Ш"='10.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8" ht="99.95" customHeight="1">
      <c r="A13" s="20">
        <f>IF(LEN(C13)&gt;0,MAX($A$5:A12)+1,"")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Перечней'!$C$4:$C$529,SMALL(IF("Ш"='10.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8" ht="99.95" customHeight="1">
      <c r="A14" s="20">
        <f>IF(LEN(C14)&gt;0,MAX($A$5:A13)+1,"")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Перечней'!$C$4:$C$529,SMALL(IF("Ш"='10.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8" ht="99.95" customHeight="1">
      <c r="A15" s="20">
        <f>IF(LEN(C15)&gt;0,MAX($A$5:A14)+1,"")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Перечней'!$C$4:$C$529,SMALL(IF("Ш"='10.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8" ht="99.95" customHeight="1">
      <c r="A16" s="20">
        <f>IF(LEN(C16)&gt;0,MAX($A$5:A15)+1,"")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Перечней'!$C$4:$C$529,SMALL(IF("Ш"='10.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ht="99.95" customHeight="1">
      <c r="A17" s="20">
        <f>IF(LEN(C17)&gt;0,MAX($A$5:A16)+1,"")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Перечней'!$C$4:$C$529,SMALL(IF("Ш"='10.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ht="99.95" customHeight="1">
      <c r="A18" s="20">
        <f>IF(LEN(C18)&gt;0,MAX($A$5:A17)+1,"")</f>
        <v>12</v>
      </c>
      <c r="B18" s="10" t="str">
        <f>IFERROR(INDEX('10. Свод Перечней'!B:C,MATCH(C18,'10. Свод Перечней'!C:C,0),1),"")</f>
        <v>Капуста савойская свежая</v>
      </c>
      <c r="C18" s="20" t="str">
        <f t="array" ref="C18">IFERROR(INDEX('10. Свод Перечней'!$C$4:$C$529,SMALL(IF("Ш"='10. Свод Перечней'!$I$4:$Q$529,ROW('10. Свод Перечней'!$C$4:$C$529)-3,""),ROW()-6)),"")</f>
        <v>Капуста савойская тип 1</v>
      </c>
      <c r="D18" s="20" t="str">
        <f>IFERROR(VLOOKUP(C18,'10. Свод Перечней'!C:H,2,0),"")</f>
        <v>01.13.12.140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20" t="str">
        <f>IF(LEN(IFERROR(VLOOKUP(C18,'10. Свод Перечней'!C:H,6,0),""))&gt;1,IFERROR(VLOOKUP(C18,'10. Свод Перечней'!C:H,6,0),""),"")</f>
        <v/>
      </c>
    </row>
    <row r="19" spans="1:8" ht="99.95" customHeight="1">
      <c r="A19" s="20">
        <f>IF(LEN(C19)&gt;0,MAX($A$5:A18)+1,"")</f>
        <v>13</v>
      </c>
      <c r="B19" s="10" t="str">
        <f>IFERROR(INDEX('10. Свод Перечней'!B:C,MATCH(C19,'10. Свод Перечней'!C:C,0),1),"")</f>
        <v>Капуста китайская свежая</v>
      </c>
      <c r="C19" s="20" t="str">
        <f t="array" ref="C19">IFERROR(INDEX('10. Свод Перечней'!$C$4:$C$529,SMALL(IF("Ш"='10. Свод Перечней'!$I$4:$Q$529,ROW('10. Свод Перечней'!$C$4:$C$529)-3,""),ROW()-6)),"")</f>
        <v>Капуста китайская тип 1</v>
      </c>
      <c r="D19" s="20" t="str">
        <f>IFERROR(VLOOKUP(C19,'10. Свод Перечней'!C:H,2,0),"")</f>
        <v>01.13.12.150</v>
      </c>
      <c r="E19" s="20" t="str">
        <f>IFERROR(VLOOKUP(C19,'10. Свод Перечней'!C:H,3,0),"")</f>
        <v>001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20" t="str">
        <f>IF(LEN(IFERROR(VLOOKUP(C19,'10. Свод Перечней'!C:H,6,0),""))&gt;1,IFERROR(VLOOKUP(C19,'10. Свод Перечней'!C:H,6,0),""),"")</f>
        <v/>
      </c>
    </row>
    <row r="20" spans="1:8" ht="99.95" customHeight="1">
      <c r="A20" s="20">
        <f>IF(LEN(C20)&gt;0,MAX($A$5:A19)+1,"")</f>
        <v>14</v>
      </c>
      <c r="B20" s="10" t="str">
        <f>IFERROR(INDEX('10. Свод Перечней'!B:C,MATCH(C20,'10. Свод Перечней'!C:C,0),1),"")</f>
        <v>Капуста кольраби свежая</v>
      </c>
      <c r="C20" s="20" t="str">
        <f t="array" ref="C20">IFERROR(INDEX('10. Свод Перечней'!$C$4:$C$529,SMALL(IF("Ш"='10. Свод Перечней'!$I$4:$Q$529,ROW('10. Свод Перечней'!$C$4:$C$529)-3,""),ROW()-6)),"")</f>
        <v>Капуста кольраби тип 1</v>
      </c>
      <c r="D20" s="20" t="str">
        <f>IFERROR(VLOOKUP(C20,'10. Свод Перечней'!C:H,2,0),"")</f>
        <v>01.13.12.160</v>
      </c>
      <c r="E20" s="20" t="str">
        <f>IFERROR(VLOOKUP(C20,'10. Свод Перечней'!C:H,3,0),"")</f>
        <v>001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0" s="20" t="str">
        <f>IF(LEN(IFERROR(VLOOKUP(C20,'10. Свод Перечней'!C:H,6,0),""))&gt;1,IFERROR(VLOOKUP(C20,'10. Свод Перечней'!C:H,6,0),""),"")</f>
        <v/>
      </c>
    </row>
    <row r="21" spans="1:8" ht="99.95" customHeight="1">
      <c r="A21" s="20">
        <f>IF(LEN(C21)&gt;0,MAX($A$5:A20)+1,"")</f>
        <v>15</v>
      </c>
      <c r="B21" s="10" t="str">
        <f>IFERROR(INDEX('10. Свод Перечней'!B:C,MATCH(C21,'10. Свод Перечней'!C:C,0),1),"")</f>
        <v>Капуста брокколи тип 1</v>
      </c>
      <c r="C21" s="20" t="str">
        <f t="array" ref="C21">IFERROR(INDEX('10. Свод Перечней'!$C$4:$C$529,SMALL(IF("Ш"='10. Свод Перечней'!$I$4:$Q$529,ROW('10. Свод Перечней'!$C$4:$C$529)-3,""),ROW()-6)),"")</f>
        <v>Капуста брокколи тип 1</v>
      </c>
      <c r="D21" s="20" t="str">
        <f>IFERROR(VLOOKUP(C21,'10. Свод Перечней'!C:H,2,0),"")</f>
        <v>01.13.13.000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20" t="str">
        <f>IF(LEN(IFERROR(VLOOKUP(C21,'10. Свод Перечней'!C:H,6,0),""))&gt;1,IFERROR(VLOOKUP(C21,'10. Свод Перечней'!C:H,6,0),""),"")</f>
        <v>01.13.13.000-00000002</v>
      </c>
    </row>
    <row r="22" spans="1:8" ht="99.95" customHeight="1">
      <c r="A22" s="20">
        <f>IF(LEN(C22)&gt;0,MAX($A$5:A21)+1,"")</f>
        <v>16</v>
      </c>
      <c r="B22" s="10" t="str">
        <f>IFERROR(INDEX('10. Свод Перечней'!B:C,MATCH(C22,'10. Свод Перечней'!C:C,0),1),"")</f>
        <v>Капуста цветная свежая</v>
      </c>
      <c r="C22" s="20" t="str">
        <f t="array" ref="C22">IFERROR(INDEX('10. Свод Перечней'!$C$4:$C$529,SMALL(IF("Ш"='10. Свод Перечней'!$I$4:$Q$529,ROW('10. Свод Перечней'!$C$4:$C$529)-3,""),ROW()-6)),"")</f>
        <v>Капуста цветная тип 1</v>
      </c>
      <c r="D22" s="20" t="str">
        <f>IFERROR(VLOOKUP(C22,'10. Свод Перечней'!C:H,2,0),"")</f>
        <v>01.13.13.000</v>
      </c>
      <c r="E22" s="20" t="str">
        <f>IFERROR(VLOOKUP(C22,'10. Свод Перечней'!C:H,3,0),"")</f>
        <v>003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20" t="str">
        <f>IF(LEN(IFERROR(VLOOKUP(C22,'10. Свод Перечней'!C:H,6,0),""))&gt;1,IFERROR(VLOOKUP(C22,'10. Свод Перечней'!C:H,6,0),""),"")</f>
        <v>01.13.13.000-00000006</v>
      </c>
    </row>
    <row r="23" spans="1:8" ht="99.95" customHeight="1">
      <c r="A23" s="20">
        <f>IF(LEN(C23)&gt;0,MAX($A$5:A22)+1,"")</f>
        <v>17</v>
      </c>
      <c r="B23" s="10" t="str">
        <f>IFERROR(INDEX('10. Свод Перечней'!B:C,MATCH(C23,'10. Свод Перечней'!C:C,0),1),"")</f>
        <v>Капуста цветная свежая</v>
      </c>
      <c r="C23" s="20" t="str">
        <f t="array" ref="C23">IFERROR(INDEX('10. Свод Перечней'!$C$4:$C$529,SMALL(IF("Ш"='10. Свод Перечней'!$I$4:$Q$529,ROW('10. Свод Перечней'!$C$4:$C$529)-3,""),ROW()-6)),"")</f>
        <v>Капуста цветная тип 2</v>
      </c>
      <c r="D23" s="20" t="str">
        <f>IFERROR(VLOOKUP(C23,'10. Свод Перечней'!C:H,2,0),"")</f>
        <v>01.13.13.000</v>
      </c>
      <c r="E23" s="20" t="str">
        <f>IFERROR(VLOOKUP(C23,'10. Свод Перечней'!C:H,3,0),"")</f>
        <v>002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20" t="str">
        <f>IF(LEN(IFERROR(VLOOKUP(C23,'10. Свод Перечней'!C:H,6,0),""))&gt;1,IFERROR(VLOOKUP(C23,'10. Свод Перечней'!C:H,6,0),""),"")</f>
        <v>01.13.13.000-00000005</v>
      </c>
    </row>
    <row r="24" spans="1:8" ht="99.95" customHeight="1">
      <c r="A24" s="20">
        <f>IF(LEN(C24)&gt;0,MAX($A$5:A23)+1,"")</f>
        <v>18</v>
      </c>
      <c r="B24" s="10" t="str">
        <f>IFERROR(INDEX('10. Свод Перечней'!B:C,MATCH(C24,'10. Свод Перечней'!C:C,0),1),"")</f>
        <v>Шпинат свежий</v>
      </c>
      <c r="C24" s="20" t="str">
        <f t="array" ref="C24">IFERROR(INDEX('10. Свод Перечней'!$C$4:$C$529,SMALL(IF("Ш"='10. Свод Перечней'!$I$4:$Q$529,ROW('10. Свод Перечней'!$C$4:$C$529)-3,""),ROW()-6)),"")</f>
        <v>Шпинат тип 1</v>
      </c>
      <c r="D24" s="20" t="str">
        <f>IFERROR(VLOOKUP(C24,'10. Свод Перечней'!C:H,2,0),"")</f>
        <v>01.13.16.000</v>
      </c>
      <c r="E24" s="20" t="str">
        <f>IFERROR(VLOOKUP(C24,'10. Свод Перечней'!C:H,3,0),"")</f>
        <v>001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20" t="str">
        <f>IF(LEN(IFERROR(VLOOKUP(C24,'10. Свод Перечней'!C:H,6,0),""))&gt;1,IFERROR(VLOOKUP(C24,'10. Свод Перечней'!C:H,6,0),""),"")</f>
        <v/>
      </c>
    </row>
    <row r="25" spans="1:8" ht="99.95" customHeight="1">
      <c r="A25" s="20">
        <f>IF(LEN(C25)&gt;0,MAX($A$5:A24)+1,"")</f>
        <v>19</v>
      </c>
      <c r="B25" s="10" t="str">
        <f>IFERROR(INDEX('10. Свод Перечней'!B:C,MATCH(C25,'10. Свод Перечней'!C:C,0),1),"")</f>
        <v>Петрушка свежая (зелень)</v>
      </c>
      <c r="C25" s="20" t="str">
        <f t="array" ref="C25">IFERROR(INDEX('10. Свод Перечней'!$C$4:$C$529,SMALL(IF("Ш"='10. Свод Перечней'!$I$4:$Q$529,ROW('10. Свод Перечней'!$C$4:$C$529)-3,""),ROW()-6)),"")</f>
        <v>Петрушка свежая тип 1</v>
      </c>
      <c r="D25" s="20" t="str">
        <f>IFERROR(VLOOKUP(C25,'10. Свод Перечней'!C:H,2,0),"")</f>
        <v>01.13.19.000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5" s="20" t="str">
        <f>IF(LEN(IFERROR(VLOOKUP(C25,'10. Свод Перечней'!C:H,6,0),""))&gt;1,IFERROR(VLOOKUP(C25,'10. Свод Перечней'!C:H,6,0),""),"")</f>
        <v>01.13.19.000-00000002</v>
      </c>
    </row>
    <row r="26" spans="1:8" ht="99.95" customHeight="1">
      <c r="A26" s="20">
        <f>IF(LEN(C26)&gt;0,MAX($A$5:A25)+1,"")</f>
        <v>20</v>
      </c>
      <c r="B26" s="10" t="str">
        <f>IFERROR(INDEX('10. Свод Перечней'!B:C,MATCH(C26,'10. Свод Перечней'!C:C,0),1),"")</f>
        <v>Сельдерей свежий (зелень) обрезной</v>
      </c>
      <c r="C26" s="20" t="str">
        <f t="array" ref="C26">IFERROR(INDEX('10. Свод Перечней'!$C$4:$C$529,SMALL(IF("Ш"='10. Свод Перечней'!$I$4:$Q$529,ROW('10. Свод Перечней'!$C$4:$C$529)-3,""),ROW()-6)),"")</f>
        <v>Сельдерей тип 2</v>
      </c>
      <c r="D26" s="20" t="str">
        <f>IFERROR(VLOOKUP(C26,'10. Свод Перечней'!C:H,2,0),"")</f>
        <v>01.13.19.000</v>
      </c>
      <c r="E26" s="20" t="str">
        <f>IFERROR(VLOOKUP(C26,'10. Свод Перечней'!C:H,3,0),"")</f>
        <v>003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20" t="str">
        <f>IF(LEN(IFERROR(VLOOKUP(C26,'10. Свод Перечней'!C:H,6,0),""))&gt;1,IFERROR(VLOOKUP(C26,'10. Свод Перечней'!C:H,6,0),""),"")</f>
        <v/>
      </c>
    </row>
    <row r="27" spans="1:8" ht="99.95" customHeight="1">
      <c r="A27" s="20">
        <f>IF(LEN(C27)&gt;0,MAX($A$5:A26)+1,"")</f>
        <v>21</v>
      </c>
      <c r="B27" s="10" t="str">
        <f>IFERROR(INDEX('10. Свод Перечней'!B:C,MATCH(C27,'10. Свод Перечней'!C:C,0),1),"")</f>
        <v>Укроп свежий (зелень)</v>
      </c>
      <c r="C27" s="20" t="str">
        <f t="array" ref="C27">IFERROR(INDEX('10. Свод Перечней'!$C$4:$C$529,SMALL(IF("Ш"='10. Свод Перечней'!$I$4:$Q$529,ROW('10. Свод Перечней'!$C$4:$C$529)-3,""),ROW()-6)),"")</f>
        <v>Укроп свежий тип 1</v>
      </c>
      <c r="D27" s="20" t="str">
        <f>IFERROR(VLOOKUP(C27,'10. Свод Перечней'!C:H,2,0),"")</f>
        <v>01.13.19.000</v>
      </c>
      <c r="E27" s="20" t="str">
        <f>IFERROR(VLOOKUP(C27,'10. Свод Перечней'!C:H,3,0),"")</f>
        <v>002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7" s="20" t="str">
        <f>IF(LEN(IFERROR(VLOOKUP(C27,'10. Свод Перечней'!C:H,6,0),""))&gt;1,IFERROR(VLOOKUP(C27,'10. Свод Перечней'!C:H,6,0),""),"")</f>
        <v>01.13.19.000-00000006</v>
      </c>
    </row>
    <row r="28" spans="1:8" ht="99.95" customHeight="1">
      <c r="A28" s="20">
        <f>IF(LEN(C28)&gt;0,MAX($A$5:A27)+1,"")</f>
        <v>22</v>
      </c>
      <c r="B28" s="10" t="str">
        <f>IFERROR(INDEX('10. Свод Перечней'!B:C,MATCH(C28,'10. Свод Перечней'!C:C,0),1),"")</f>
        <v>Щавель свежий</v>
      </c>
      <c r="C28" s="20" t="str">
        <f t="array" ref="C28">IFERROR(INDEX('10. Свод Перечней'!$C$4:$C$529,SMALL(IF("Ш"='10. Свод Перечней'!$I$4:$Q$529,ROW('10. Свод Перечней'!$C$4:$C$529)-3,""),ROW()-6)),"")</f>
        <v>Щавель тип 1</v>
      </c>
      <c r="D28" s="20" t="str">
        <f>IFERROR(VLOOKUP(C28,'10. Свод Перечней'!C:H,2,0),"")</f>
        <v>01.13.19.000</v>
      </c>
      <c r="E28" s="20" t="str">
        <f>IFERROR(VLOOKUP(C28,'10. Свод Перечней'!C:H,3,0),"")</f>
        <v>005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20" t="str">
        <f>IF(LEN(IFERROR(VLOOKUP(C28,'10. Свод Перечней'!C:H,6,0),""))&gt;1,IFERROR(VLOOKUP(C28,'10. Свод Перечней'!C:H,6,0),""),"")</f>
        <v/>
      </c>
    </row>
    <row r="29" spans="1:8" ht="99.95" customHeight="1">
      <c r="A29" s="20">
        <f>IF(LEN(C29)&gt;0,MAX($A$5:A28)+1,"")</f>
        <v>23</v>
      </c>
      <c r="B29" s="10" t="str">
        <f>IFERROR(INDEX('10. Свод Перечней'!B:C,MATCH(C29,'10. Свод Перечней'!C:C,0),1),"")</f>
        <v>Арбузы продовольственные свежие</v>
      </c>
      <c r="C29" s="20" t="str">
        <f t="array" ref="C29">IFERROR(INDEX('10. Свод Перечней'!$C$4:$C$529,SMALL(IF("Ш"='10. Свод Перечней'!$I$4:$Q$529,ROW('10. Свод Перечней'!$C$4:$C$529)-3,""),ROW()-6)),"")</f>
        <v>Арбузы тип 1</v>
      </c>
      <c r="D29" s="20" t="str">
        <f>IFERROR(VLOOKUP(C29,'10. Свод Перечней'!C:H,2,0),"")</f>
        <v>01.13.21.000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9" s="20" t="str">
        <f>IF(LEN(IFERROR(VLOOKUP(C29,'10. Свод Перечней'!C:H,6,0),""))&gt;1,IFERROR(VLOOKUP(C29,'10. Свод Перечней'!C:H,6,0),""),"")</f>
        <v/>
      </c>
    </row>
    <row r="30" spans="1:8" ht="99.95" customHeight="1">
      <c r="A30" s="20">
        <f>IF(LEN(C30)&gt;0,MAX($A$5:A29)+1,"")</f>
        <v>24</v>
      </c>
      <c r="B30" s="10" t="str">
        <f>IFERROR(INDEX('10. Свод Перечней'!B:C,MATCH(C30,'10. Свод Перечней'!C:C,0),1),"")</f>
        <v>Дыни свежие продовольственные</v>
      </c>
      <c r="C30" s="20" t="str">
        <f t="array" ref="C30">IFERROR(INDEX('10. Свод Перечней'!$C$4:$C$529,SMALL(IF("Ш"='10. Свод Перечней'!$I$4:$Q$529,ROW('10. Свод Перечней'!$C$4:$C$529)-3,""),ROW()-6)),"")</f>
        <v>Дыня тип 1</v>
      </c>
      <c r="D30" s="20" t="str">
        <f>IFERROR(VLOOKUP(C30,'10. Свод Перечней'!C:H,2,0),"")</f>
        <v>01.13.29.000</v>
      </c>
      <c r="E30" s="20" t="str">
        <f>IFERROR(VLOOKUP(C30,'10. Свод Перечней'!C:H,3,0),"")</f>
        <v>001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0" s="20" t="str">
        <f>IF(LEN(IFERROR(VLOOKUP(C30,'10. Свод Перечней'!C:H,6,0),""))&gt;1,IFERROR(VLOOKUP(C30,'10. Свод Перечней'!C:H,6,0),""),"")</f>
        <v/>
      </c>
    </row>
    <row r="31" spans="1:8" ht="99.95" customHeight="1">
      <c r="A31" s="20">
        <f>IF(LEN(C31)&gt;0,MAX($A$5:A30)+1,"")</f>
        <v>25</v>
      </c>
      <c r="B31" s="10" t="str">
        <f>IFERROR(INDEX('10. Свод Перечней'!B:C,MATCH(C31,'10. Свод Перечней'!C:C,0),1),"")</f>
        <v>Огурцы свежие (короткоплодные, среднеплодные, длинноплодные)</v>
      </c>
      <c r="C31" s="20" t="str">
        <f t="array" ref="C31">IFERROR(INDEX('10. Свод Перечней'!$C$4:$C$529,SMALL(IF("Ш"='10. Свод Перечней'!$I$4:$Q$529,ROW('10. Свод Перечней'!$C$4:$C$529)-3,""),ROW()-6)),"")</f>
        <v>Огурцы тип 3</v>
      </c>
      <c r="D31" s="20" t="str">
        <f>IFERROR(VLOOKUP(C31,'10. Свод Перечней'!C:H,2,0),"")</f>
        <v>01.13.32.000</v>
      </c>
      <c r="E31" s="20" t="str">
        <f>IFERROR(VLOOKUP(C31,'10. Свод Перечней'!C:H,3,0),"")</f>
        <v>002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20" t="str">
        <f>IF(LEN(IFERROR(VLOOKUP(C31,'10. Свод Перечней'!C:H,6,0),""))&gt;1,IFERROR(VLOOKUP(C31,'10. Свод Перечней'!C:H,6,0),""),"")</f>
        <v>01.13.32.000-00000001, 01.13.32.000-00000002, 01.13.32.000-00000003</v>
      </c>
    </row>
    <row r="32" spans="1:8" ht="99.95" customHeight="1">
      <c r="A32" s="20">
        <f>IF(LEN(C32)&gt;0,MAX($A$5:A31)+1,"")</f>
        <v>26</v>
      </c>
      <c r="B32" s="10" t="str">
        <f>IFERROR(INDEX('10. Свод Перечней'!B:C,MATCH(C32,'10. Свод Перечней'!C:C,0),1),"")</f>
        <v>Огурцы свежие (короткоплодные, среднеплодные, длинноплодные)</v>
      </c>
      <c r="C32" s="20" t="str">
        <f t="array" ref="C32">IFERROR(INDEX('10. Свод Перечней'!$C$4:$C$529,SMALL(IF("Ш"='10. Свод Перечней'!$I$4:$Q$529,ROW('10. Свод Перечней'!$C$4:$C$529)-3,""),ROW()-6)),"")</f>
        <v>Огурцы тип 6</v>
      </c>
      <c r="D32" s="20" t="str">
        <f>IFERROR(VLOOKUP(C32,'10. Свод Перечней'!C:H,2,0),"")</f>
        <v>01.13.32.000</v>
      </c>
      <c r="E32" s="20" t="str">
        <f>IFERROR(VLOOKUP(C32,'10. Свод Перечней'!C:H,3,0),"")</f>
        <v>003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20" t="str">
        <f>IF(LEN(IFERROR(VLOOKUP(C32,'10. Свод Перечней'!C:H,6,0),""))&gt;1,IFERROR(VLOOKUP(C32,'10. Свод Перечней'!C:H,6,0),""),"")</f>
        <v>01.13.32.000-00000001, 01.13.32.000-00000002, 01.13.32.000-00000003</v>
      </c>
    </row>
    <row r="33" spans="1:8" ht="99.95" customHeight="1">
      <c r="A33" s="20">
        <f>IF(LEN(C33)&gt;0,MAX($A$5:A32)+1,"")</f>
        <v>27</v>
      </c>
      <c r="B33" s="10" t="str">
        <f>IFERROR(INDEX('10. Свод Перечней'!B:C,MATCH(C33,'10. Свод Перечней'!C:C,0),1),"")</f>
        <v>Баклажаны свежие</v>
      </c>
      <c r="C33" s="20" t="str">
        <f t="array" ref="C33">IFERROR(INDEX('10. Свод Перечней'!$C$4:$C$529,SMALL(IF("Ш"='10. Свод Перечней'!$I$4:$Q$529,ROW('10. Свод Перечней'!$C$4:$C$529)-3,""),ROW()-6)),"")</f>
        <v>Баклажаны тип 1</v>
      </c>
      <c r="D33" s="20" t="str">
        <f>IFERROR(VLOOKUP(C33,'10. Свод Перечней'!C:H,2,0),"")</f>
        <v>01.13.33.000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20" t="str">
        <f>IF(LEN(IFERROR(VLOOKUP(C33,'10. Свод Перечней'!C:H,6,0),""))&gt;1,IFERROR(VLOOKUP(C33,'10. Свод Перечней'!C:H,6,0),""),"")</f>
        <v>01.13.33.000-00000002</v>
      </c>
    </row>
    <row r="34" spans="1:8" ht="99.95" customHeight="1">
      <c r="A34" s="20">
        <f>IF(LEN(C34)&gt;0,MAX($A$5:A33)+1,"")</f>
        <v>28</v>
      </c>
      <c r="B34" s="10" t="str">
        <f>IFERROR(INDEX('10. Свод Перечней'!B:C,MATCH(C34,'10. Свод Перечней'!C:C,0),1),"")</f>
        <v>Томаты свежие</v>
      </c>
      <c r="C34" s="20" t="str">
        <f t="array" ref="C34">IFERROR(INDEX('10. Свод Перечней'!$C$4:$C$529,SMALL(IF("Ш"='10. Свод Перечней'!$I$4:$Q$529,ROW('10. Свод Перечней'!$C$4:$C$529)-3,""),ROW()-6)),"")</f>
        <v>Томаты (помидоры) тип 1</v>
      </c>
      <c r="D34" s="20" t="str">
        <f>IFERROR(VLOOKUP(C34,'10. Свод Перечней'!C:H,2,0),"")</f>
        <v>01.13.34.000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20" t="str">
        <f>IF(LEN(IFERROR(VLOOKUP(C34,'10. Свод Перечней'!C:H,6,0),""))&gt;1,IFERROR(VLOOKUP(C34,'10. Свод Перечней'!C:H,6,0),""),"")</f>
        <v>01.13.34.000-00000001, 01.13.34.000-00000002, 01.13.34.000-00000003, 01.13.34.000-00000004</v>
      </c>
    </row>
    <row r="35" spans="1:8" ht="99.95" customHeight="1">
      <c r="A35" s="20">
        <f>IF(LEN(C35)&gt;0,MAX($A$5:A34)+1,"")</f>
        <v>29</v>
      </c>
      <c r="B35" s="10" t="str">
        <f>IFERROR(INDEX('10. Свод Перечней'!B:C,MATCH(C35,'10. Свод Перечней'!C:C,0),1),"")</f>
        <v>Томаты свежие</v>
      </c>
      <c r="C35" s="20" t="str">
        <f t="array" ref="C35">IFERROR(INDEX('10. Свод Перечней'!$C$4:$C$529,SMALL(IF("Ш"='10. Свод Перечней'!$I$4:$Q$529,ROW('10. Свод Перечней'!$C$4:$C$529)-3,""),ROW()-6)),"")</f>
        <v>Томаты (помидоры) тип 3</v>
      </c>
      <c r="D35" s="20" t="str">
        <f>IFERROR(VLOOKUP(C35,'10. Свод Перечней'!C:H,2,0),"")</f>
        <v>01.13.34.000</v>
      </c>
      <c r="E35" s="20" t="str">
        <f>IFERROR(VLOOKUP(C35,'10. Свод Перечней'!C:H,3,0),"")</f>
        <v>002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20" t="str">
        <f>IF(LEN(IFERROR(VLOOKUP(C35,'10. Свод Перечней'!C:H,6,0),""))&gt;1,IFERROR(VLOOKUP(C35,'10. Свод Перечней'!C:H,6,0),""),"")</f>
        <v>01.13.34.000-00000001, 01.13.34.000-00000002, 01.13.34.000-00000003, 01.13.34.000-00000004</v>
      </c>
    </row>
    <row r="36" spans="1:8" ht="99.95" customHeight="1">
      <c r="A36" s="20">
        <f>IF(LEN(C36)&gt;0,MAX($A$5:A35)+1,"")</f>
        <v>30</v>
      </c>
      <c r="B36" s="10" t="str">
        <f>IFERROR(INDEX('10. Свод Перечней'!B:C,MATCH(C36,'10. Свод Перечней'!C:C,0),1),"")</f>
        <v>Кабачки свежие</v>
      </c>
      <c r="C36" s="20" t="str">
        <f t="array" ref="C36">IFERROR(INDEX('10. Свод Перечней'!$C$4:$C$529,SMALL(IF("Ш"='10. Свод Перечней'!$I$4:$Q$529,ROW('10. Свод Перечней'!$C$4:$C$529)-3,""),ROW()-6)),"")</f>
        <v>Кабачки тип 1</v>
      </c>
      <c r="D36" s="20" t="str">
        <f>IFERROR(VLOOKUP(C36,'10. Свод Перечней'!C:H,2,0),"")</f>
        <v>01.13.39.110</v>
      </c>
      <c r="E36" s="20" t="str">
        <f>IFERROR(VLOOKUP(C36,'10. Свод Перечней'!C:H,3,0),"")</f>
        <v>001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20" t="str">
        <f>IF(LEN(IFERROR(VLOOKUP(C36,'10. Свод Перечней'!C:H,6,0),""))&gt;1,IFERROR(VLOOKUP(C36,'10. Свод Перечней'!C:H,6,0),""),"")</f>
        <v>01.13.39.110-00000003</v>
      </c>
    </row>
    <row r="37" spans="1:8" ht="99.95" customHeight="1">
      <c r="A37" s="20">
        <f>IF(LEN(C37)&gt;0,MAX($A$5:A36)+1,"")</f>
        <v>31</v>
      </c>
      <c r="B37" s="10" t="str">
        <f>IFERROR(INDEX('10. Свод Перечней'!B:C,MATCH(C37,'10. Свод Перечней'!C:C,0),1),"")</f>
        <v>Кабачки свежие</v>
      </c>
      <c r="C37" s="20" t="str">
        <f t="array" ref="C37">IFERROR(INDEX('10. Свод Перечней'!$C$4:$C$529,SMALL(IF("Ш"='10. Свод Перечней'!$I$4:$Q$529,ROW('10. Свод Перечней'!$C$4:$C$529)-3,""),ROW()-6)),"")</f>
        <v>Кабачки тип 2</v>
      </c>
      <c r="D37" s="20" t="str">
        <f>IFERROR(VLOOKUP(C37,'10. Свод Перечней'!C:H,2,0),"")</f>
        <v>01.13.39.110</v>
      </c>
      <c r="E37" s="20" t="str">
        <f>IFERROR(VLOOKUP(C37,'10. Свод Перечней'!C:H,3,0),"")</f>
        <v>002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20" t="str">
        <f>IF(LEN(IFERROR(VLOOKUP(C37,'10. Свод Перечней'!C:H,6,0),""))&gt;1,IFERROR(VLOOKUP(C37,'10. Свод Перечней'!C:H,6,0),""),"")</f>
        <v>01.13.39.110-00000002</v>
      </c>
    </row>
    <row r="38" spans="1:8" ht="99.95" customHeight="1">
      <c r="A38" s="20">
        <f>IF(LEN(C38)&gt;0,MAX($A$5:A37)+1,"")</f>
        <v>32</v>
      </c>
      <c r="B38" s="10" t="str">
        <f>IFERROR(INDEX('10. Свод Перечней'!B:C,MATCH(C38,'10. Свод Перечней'!C:C,0),1),"")</f>
        <v>Тыква свежая продовольственная</v>
      </c>
      <c r="C38" s="20" t="str">
        <f t="array" ref="C38">IFERROR(INDEX('10. Свод Перечней'!$C$4:$C$529,SMALL(IF("Ш"='10. Свод Перечней'!$I$4:$Q$529,ROW('10. Свод Перечней'!$C$4:$C$529)-3,""),ROW()-6)),"")</f>
        <v>Тыква продовольственная тип 1</v>
      </c>
      <c r="D38" s="20" t="str">
        <f>IFERROR(VLOOKUP(C38,'10. Свод Перечней'!C:H,2,0),"")</f>
        <v>01.13.39.130</v>
      </c>
      <c r="E38" s="20" t="str">
        <f>IFERROR(VLOOKUP(C38,'10. Свод Перечней'!C:H,3,0),"")</f>
        <v>001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20" t="str">
        <f>IF(LEN(IFERROR(VLOOKUP(C38,'10. Свод Перечней'!C:H,6,0),""))&gt;1,IFERROR(VLOOKUP(C38,'10. Свод Перечней'!C:H,6,0),""),"")</f>
        <v/>
      </c>
    </row>
    <row r="39" spans="1:8" ht="99.95" customHeight="1">
      <c r="A39" s="20">
        <f>IF(LEN(C39)&gt;0,MAX($A$5:A38)+1,"")</f>
        <v>33</v>
      </c>
      <c r="B39" s="10" t="str">
        <f>IFERROR(INDEX('10. Свод Перечней'!B:C,MATCH(C39,'10. Свод Перечней'!C:C,0),1),"")</f>
        <v>Перец сладкий свежий</v>
      </c>
      <c r="C39" s="20" t="str">
        <f t="array" ref="C39">IFERROR(INDEX('10. Свод Перечней'!$C$4:$C$529,SMALL(IF("Ш"='10. Свод Перечней'!$I$4:$Q$529,ROW('10. Свод Перечней'!$C$4:$C$529)-3,""),ROW()-6)),"")</f>
        <v>Перец сладкий тип 1</v>
      </c>
      <c r="D39" s="20" t="str">
        <f>IFERROR(VLOOKUP(C39,'10. Свод Перечней'!C:H,2,0),"")</f>
        <v>01.13.39.190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20" t="str">
        <f>IF(LEN(IFERROR(VLOOKUP(C39,'10. Свод Перечней'!C:H,6,0),""))&gt;1,IFERROR(VLOOKUP(C39,'10. Свод Перечней'!C:H,6,0),""),"")</f>
        <v/>
      </c>
    </row>
    <row r="40" spans="1:8" ht="99.95" customHeight="1">
      <c r="A40" s="20">
        <f>IF(LEN(C40)&gt;0,MAX($A$5:A39)+1,"")</f>
        <v>34</v>
      </c>
      <c r="B40" s="10" t="str">
        <f>IFERROR(INDEX('10. Свод Перечней'!B:C,MATCH(C40,'10. Свод Перечней'!C:C,0),1),"")</f>
        <v>Морковь столовая свежая</v>
      </c>
      <c r="C40" s="20" t="str">
        <f t="array" ref="C40">IFERROR(INDEX('10. Свод Перечней'!$C$4:$C$529,SMALL(IF("Ш"='10. Свод Перечней'!$I$4:$Q$529,ROW('10. Свод Перечней'!$C$4:$C$529)-3,""),ROW()-6)),"")</f>
        <v>Морковь столовая тип 1</v>
      </c>
      <c r="D40" s="20" t="str">
        <f>IFERROR(VLOOKUP(C40,'10. Свод Перечней'!C:H,2,0),"")</f>
        <v>01.13.41.110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20" t="str">
        <f>IF(LEN(IFERROR(VLOOKUP(C40,'10. Свод Перечней'!C:H,6,0),""))&gt;1,IFERROR(VLOOKUP(C40,'10. Свод Перечней'!C:H,6,0),""),"")</f>
        <v>01.13.41.110-00000003</v>
      </c>
    </row>
    <row r="41" spans="1:8" ht="99.95" customHeight="1">
      <c r="A41" s="20">
        <f>IF(LEN(C41)&gt;0,MAX($A$5:A40)+1,"")</f>
        <v>35</v>
      </c>
      <c r="B41" s="10" t="str">
        <f>IFERROR(INDEX('10. Свод Перечней'!B:C,MATCH(C41,'10. Свод Перечней'!C:C,0),1),"")</f>
        <v>Морковь столовая свежая</v>
      </c>
      <c r="C41" s="20" t="str">
        <f t="array" ref="C41">IFERROR(INDEX('10. Свод Перечней'!$C$4:$C$529,SMALL(IF("Ш"='10. Свод Перечней'!$I$4:$Q$529,ROW('10. Свод Перечней'!$C$4:$C$529)-3,""),ROW()-6)),"")</f>
        <v>Морковь столовая тип 4</v>
      </c>
      <c r="D41" s="20" t="str">
        <f>IFERROR(VLOOKUP(C41,'10. Свод Перечней'!C:H,2,0),"")</f>
        <v>01.13.41.110</v>
      </c>
      <c r="E41" s="20" t="str">
        <f>IFERROR(VLOOKUP(C41,'10. Свод Перечней'!C:H,3,0),"")</f>
        <v>003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20" t="str">
        <f>IF(LEN(IFERROR(VLOOKUP(C41,'10. Свод Перечней'!C:H,6,0),""))&gt;1,IFERROR(VLOOKUP(C41,'10. Свод Перечней'!C:H,6,0),""),"")</f>
        <v>01.13.41.110-00000003</v>
      </c>
    </row>
    <row r="42" spans="1:8" ht="99.95" customHeight="1">
      <c r="A42" s="20">
        <f>IF(LEN(C42)&gt;0,MAX($A$5:A41)+1,"")</f>
        <v>36</v>
      </c>
      <c r="B42" s="10" t="str">
        <f>IFERROR(INDEX('10. Свод Перечней'!B:C,MATCH(C42,'10. Свод Перечней'!C:C,0),1),"")</f>
        <v xml:space="preserve">Репа столовая свежая </v>
      </c>
      <c r="C42" s="20" t="str">
        <f t="array" ref="C42">IFERROR(INDEX('10. Свод Перечней'!$C$4:$C$529,SMALL(IF("Ш"='10. Свод Перечней'!$I$4:$Q$529,ROW('10. Свод Перечней'!$C$4:$C$529)-3,""),ROW()-6)),"")</f>
        <v>Репа столовая тип 1</v>
      </c>
      <c r="D42" s="20" t="str">
        <f>IFERROR(VLOOKUP(C42,'10. Свод Перечней'!C:H,2,0),"")</f>
        <v>01.13.41.120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2" s="20" t="str">
        <f>IF(LEN(IFERROR(VLOOKUP(C42,'10. Свод Перечней'!C:H,6,0),""))&gt;1,IFERROR(VLOOKUP(C42,'10. Свод Перечней'!C:H,6,0),""),"")</f>
        <v/>
      </c>
    </row>
    <row r="43" spans="1:8" ht="99.95" customHeight="1">
      <c r="A43" s="20">
        <f>IF(LEN(C43)&gt;0,MAX($A$5:A42)+1,"")</f>
        <v>37</v>
      </c>
      <c r="B43" s="10" t="str">
        <f>IFERROR(INDEX('10. Свод Перечней'!B:C,MATCH(C43,'10. Свод Перечней'!C:C,0),1),"")</f>
        <v>Репа столовая свежая</v>
      </c>
      <c r="C43" s="20" t="str">
        <f t="array" ref="C43">IFERROR(INDEX('10. Свод Перечней'!$C$4:$C$529,SMALL(IF("Ш"='10. Свод Перечней'!$I$4:$Q$529,ROW('10. Свод Перечней'!$C$4:$C$529)-3,""),ROW()-6)),"")</f>
        <v>Репа столовая тип 2</v>
      </c>
      <c r="D43" s="20" t="str">
        <f>IFERROR(VLOOKUP(C43,'10. Свод Перечней'!C:H,2,0),"")</f>
        <v>01.13.41.120</v>
      </c>
      <c r="E43" s="20" t="str">
        <f>IFERROR(VLOOKUP(C43,'10. Свод Перечней'!C:H,3,0),"")</f>
        <v>002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43" s="20" t="str">
        <f>IF(LEN(IFERROR(VLOOKUP(C43,'10. Свод Перечней'!C:H,6,0),""))&gt;1,IFERROR(VLOOKUP(C43,'10. Свод Перечней'!C:H,6,0),""),"")</f>
        <v/>
      </c>
    </row>
    <row r="44" spans="1:8" ht="99.95" customHeight="1">
      <c r="A44" s="20">
        <f>IF(LEN(C44)&gt;0,MAX($A$5:A43)+1,"")</f>
        <v>38</v>
      </c>
      <c r="B44" s="10" t="str">
        <f>IFERROR(INDEX('10. Свод Перечней'!B:C,MATCH(C44,'10. Свод Перечней'!C:C,0),1),"")</f>
        <v xml:space="preserve">Брюква свежая столовая </v>
      </c>
      <c r="C44" s="20" t="str">
        <f t="array" ref="C44">IFERROR(INDEX('10. Свод Перечней'!$C$4:$C$529,SMALL(IF("Ш"='10. Свод Перечней'!$I$4:$Q$529,ROW('10. Свод Перечней'!$C$4:$C$529)-3,""),ROW()-6)),"")</f>
        <v>Брюква столовая тип 1</v>
      </c>
      <c r="D44" s="20" t="str">
        <f>IFERROR(VLOOKUP(C44,'10. Свод Перечней'!C:H,2,0),"")</f>
        <v>01.13.41.130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20" t="str">
        <f>IF(LEN(IFERROR(VLOOKUP(C44,'10. Свод Перечней'!C:H,6,0),""))&gt;1,IFERROR(VLOOKUP(C44,'10. Свод Перечней'!C:H,6,0),""),"")</f>
        <v/>
      </c>
    </row>
    <row r="45" spans="1:8" ht="99.95" customHeight="1">
      <c r="A45" s="20">
        <f>IF(LEN(C45)&gt;0,MAX($A$5:A44)+1,"")</f>
        <v>39</v>
      </c>
      <c r="B45" s="10" t="str">
        <f>IFERROR(INDEX('10. Свод Перечней'!B:C,MATCH(C45,'10. Свод Перечней'!C:C,0),1),"")</f>
        <v>Чеснок свежий</v>
      </c>
      <c r="C45" s="20" t="str">
        <f t="array" ref="C45">IFERROR(INDEX('10. Свод Перечней'!$C$4:$C$529,SMALL(IF("Ш"='10. Свод Перечней'!$I$4:$Q$529,ROW('10. Свод Перечней'!$C$4:$C$529)-3,""),ROW()-6)),"")</f>
        <v>Чеснок свежий тип 1</v>
      </c>
      <c r="D45" s="20" t="str">
        <f>IFERROR(VLOOKUP(C45,'10. Свод Перечней'!C:H,2,0),"")</f>
        <v>01.13.42.000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20" t="str">
        <f>IF(LEN(IFERROR(VLOOKUP(C45,'10. Свод Перечней'!C:H,6,0),""))&gt;1,IFERROR(VLOOKUP(C45,'10. Свод Перечней'!C:H,6,0),""),"")</f>
        <v>01.13.42.000-00000003</v>
      </c>
    </row>
    <row r="46" spans="1:8" ht="99.95" customHeight="1">
      <c r="A46" s="20">
        <f>IF(LEN(C46)&gt;0,MAX($A$5:A45)+1,"")</f>
        <v>40</v>
      </c>
      <c r="B46" s="10" t="str">
        <f>IFERROR(INDEX('10. Свод Перечней'!B:C,MATCH(C46,'10. Свод Перечней'!C:C,0),1),"")</f>
        <v>Чеснок свежий</v>
      </c>
      <c r="C46" s="20" t="str">
        <f t="array" ref="C46">IFERROR(INDEX('10. Свод Перечней'!$C$4:$C$529,SMALL(IF("Ш"='10. Свод Перечней'!$I$4:$Q$529,ROW('10. Свод Перечней'!$C$4:$C$529)-3,""),ROW()-6)),"")</f>
        <v>Чеснок свежий тип 2</v>
      </c>
      <c r="D46" s="20" t="str">
        <f>IFERROR(VLOOKUP(C46,'10. Свод Перечней'!C:H,2,0),"")</f>
        <v>01.13.42.000</v>
      </c>
      <c r="E46" s="20" t="str">
        <f>IFERROR(VLOOKUP(C46,'10. Свод Перечней'!C:H,3,0),"")</f>
        <v>002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20" t="str">
        <f>IF(LEN(IFERROR(VLOOKUP(C46,'10. Свод Перечней'!C:H,6,0),""))&gt;1,IFERROR(VLOOKUP(C46,'10. Свод Перечней'!C:H,6,0),""),"")</f>
        <v>01.13.42.000-00000002</v>
      </c>
    </row>
    <row r="47" spans="1:8" ht="99.95" customHeight="1">
      <c r="A47" s="20">
        <f>IF(LEN(C47)&gt;0,MAX($A$5:A46)+1,"")</f>
        <v>41</v>
      </c>
      <c r="B47" s="10" t="str">
        <f>IFERROR(INDEX('10. Свод Перечней'!B:C,MATCH(C47,'10. Свод Перечней'!C:C,0),1),"")</f>
        <v>Лук репчатый свежий</v>
      </c>
      <c r="C47" s="20" t="str">
        <f t="array" ref="C47">IFERROR(INDEX('10. Свод Перечней'!$C$4:$C$529,SMALL(IF("Ш"='10. Свод Перечней'!$I$4:$Q$529,ROW('10. Свод Перечней'!$C$4:$C$529)-3,""),ROW()-6)),"")</f>
        <v>Лук репчатый тип 1</v>
      </c>
      <c r="D47" s="20" t="str">
        <f>IFERROR(VLOOKUP(C47,'10. Свод Перечней'!C:H,2,0),"")</f>
        <v>01.13.43.110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20" t="str">
        <f>IF(LEN(IFERROR(VLOOKUP(C47,'10. Свод Перечней'!C:H,6,0),""))&gt;1,IFERROR(VLOOKUP(C47,'10. Свод Перечней'!C:H,6,0),""),"")</f>
        <v>01.13.43.110-00000002</v>
      </c>
    </row>
    <row r="48" spans="1:8" ht="99.95" customHeight="1">
      <c r="A48" s="20">
        <f>IF(LEN(C48)&gt;0,MAX($A$5:A47)+1,"")</f>
        <v>42</v>
      </c>
      <c r="B48" s="10" t="str">
        <f>IFERROR(INDEX('10. Свод Перечней'!B:C,MATCH(C48,'10. Свод Перечней'!C:C,0),1),"")</f>
        <v>Лук репчатый свежий**</v>
      </c>
      <c r="C48" s="20" t="str">
        <f t="array" ref="C48">IFERROR(INDEX('10. Свод Перечней'!$C$4:$C$529,SMALL(IF("Ш"='10. Свод Перечней'!$I$4:$Q$529,ROW('10. Свод Перечней'!$C$4:$C$529)-3,""),ROW()-6)),"")</f>
        <v>Лук репчатый тип 2</v>
      </c>
      <c r="D48" s="20" t="str">
        <f>IFERROR(VLOOKUP(C48,'10. Свод Перечней'!C:H,2,0),"")</f>
        <v>01.13.43.110</v>
      </c>
      <c r="E48" s="20" t="str">
        <f>IFERROR(VLOOKUP(C48,'10. Свод Перечней'!C:H,3,0),"")</f>
        <v>002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20" t="str">
        <f>IF(LEN(IFERROR(VLOOKUP(C48,'10. Свод Перечней'!C:H,6,0),""))&gt;1,IFERROR(VLOOKUP(C48,'10. Свод Перечней'!C:H,6,0),""),"")</f>
        <v>01.13.43.110-00000002</v>
      </c>
    </row>
    <row r="49" spans="1:8" ht="99.95" customHeight="1">
      <c r="A49" s="20">
        <f>IF(LEN(C49)&gt;0,MAX($A$5:A48)+1,"")</f>
        <v>43</v>
      </c>
      <c r="B49" s="10" t="str">
        <f>IFERROR(INDEX('10. Свод Перечней'!B:C,MATCH(C49,'10. Свод Перечней'!C:C,0),1),"")</f>
        <v>Лук порей свежий</v>
      </c>
      <c r="C49" s="20" t="str">
        <f t="array" ref="C49">IFERROR(INDEX('10. Свод Перечней'!$C$4:$C$529,SMALL(IF("Ш"='10. Свод Перечней'!$I$4:$Q$529,ROW('10. Свод Перечней'!$C$4:$C$529)-3,""),ROW()-6)),"")</f>
        <v>Лук порей тип 1</v>
      </c>
      <c r="D49" s="20" t="str">
        <f>IFERROR(VLOOKUP(C49,'10. Свод Перечней'!C:H,2,0),"")</f>
        <v>01.13.44.000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20" t="str">
        <f>IF(LEN(IFERROR(VLOOKUP(C49,'10. Свод Перечней'!C:H,6,0),""))&gt;1,IFERROR(VLOOKUP(C49,'10. Свод Перечней'!C:H,6,0),""),"")</f>
        <v/>
      </c>
    </row>
    <row r="50" spans="1:8" ht="99.95" customHeight="1">
      <c r="A50" s="20">
        <f>IF(LEN(C50)&gt;0,MAX($A$5:A49)+1,"")</f>
        <v>44</v>
      </c>
      <c r="B50" s="10" t="str">
        <f>IFERROR(INDEX('10. Свод Перечней'!B:C,MATCH(C50,'10. Свод Перечней'!C:C,0),1),"")</f>
        <v>Лук зелёный свежий</v>
      </c>
      <c r="C50" s="20" t="str">
        <f t="array" ref="C50">IFERROR(INDEX('10. Свод Перечней'!$C$4:$C$529,SMALL(IF("Ш"='10. Свод Перечней'!$I$4:$Q$529,ROW('10. Свод Перечней'!$C$4:$C$529)-3,""),ROW()-6)),"")</f>
        <v>Лук свежий зеленый тип 1</v>
      </c>
      <c r="D50" s="20" t="str">
        <f>IFERROR(VLOOKUP(C50,'10. Свод Перечней'!C:H,2,0),"")</f>
        <v>01.13.43.190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50" s="20" t="str">
        <f>IF(LEN(IFERROR(VLOOKUP(C50,'10. Свод Перечней'!C:H,6,0),""))&gt;1,IFERROR(VLOOKUP(C50,'10. Свод Перечней'!C:H,6,0),""),"")</f>
        <v>01.13.43.190-00000002</v>
      </c>
    </row>
    <row r="51" spans="1:8" ht="99.95" customHeight="1">
      <c r="A51" s="20">
        <f>IF(LEN(C51)&gt;0,MAX($A$5:A50)+1,"")</f>
        <v>45</v>
      </c>
      <c r="B51" s="10" t="str">
        <f>IFERROR(INDEX('10. Свод Перечней'!B:C,MATCH(C51,'10. Свод Перечней'!C:C,0),1),"")</f>
        <v>Свекла столовая свежая</v>
      </c>
      <c r="C51" s="20" t="str">
        <f t="array" ref="C51">IFERROR(INDEX('10. Свод Перечней'!$C$4:$C$529,SMALL(IF("Ш"='10. Свод Перечней'!$I$4:$Q$529,ROW('10. Свод Перечней'!$C$4:$C$529)-3,""),ROW()-6)),"")</f>
        <v>Свекла столовая тип 1</v>
      </c>
      <c r="D51" s="20" t="str">
        <f>IFERROR(VLOOKUP(C51,'10. Свод Перечней'!C:H,2,0),"")</f>
        <v>01.13.49.110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20" t="str">
        <f>IF(LEN(IFERROR(VLOOKUP(C51,'10. Свод Перечней'!C:H,6,0),""))&gt;1,IFERROR(VLOOKUP(C51,'10. Свод Перечней'!C:H,6,0),""),"")</f>
        <v>01.13.49.110-00000003</v>
      </c>
    </row>
    <row r="52" spans="1:8" ht="99.95" customHeight="1">
      <c r="A52" s="20">
        <f>IF(LEN(C52)&gt;0,MAX($A$5:A51)+1,"")</f>
        <v>46</v>
      </c>
      <c r="B52" s="10" t="str">
        <f>IFERROR(INDEX('10. Свод Перечней'!B:C,MATCH(C52,'10. Свод Перечней'!C:C,0),1),"")</f>
        <v>Свекла столовая свежая</v>
      </c>
      <c r="C52" s="20" t="str">
        <f t="array" ref="C52">IFERROR(INDEX('10. Свод Перечней'!$C$4:$C$529,SMALL(IF("Ш"='10. Свод Перечней'!$I$4:$Q$529,ROW('10. Свод Перечней'!$C$4:$C$529)-3,""),ROW()-6)),"")</f>
        <v>Свекла столовая тип 2</v>
      </c>
      <c r="D52" s="20" t="str">
        <f>IFERROR(VLOOKUP(C52,'10. Свод Перечней'!C:H,2,0),"")</f>
        <v>01.13.49.110</v>
      </c>
      <c r="E52" s="20" t="str">
        <f>IFERROR(VLOOKUP(C52,'10. Свод Перечней'!C:H,3,0),"")</f>
        <v>002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20" t="str">
        <f>IF(LEN(IFERROR(VLOOKUP(C52,'10. Свод Перечней'!C:H,6,0),""))&gt;1,IFERROR(VLOOKUP(C52,'10. Свод Перечней'!C:H,6,0),""),"")</f>
        <v>01.13.49.110-00000003</v>
      </c>
    </row>
    <row r="53" spans="1:8" ht="99.95" customHeight="1">
      <c r="A53" s="20">
        <f>IF(LEN(C53)&gt;0,MAX($A$5:A52)+1,"")</f>
        <v>47</v>
      </c>
      <c r="B53" s="10" t="str">
        <f>IFERROR(INDEX('10. Свод Перечней'!B:C,MATCH(C53,'10. Свод Перечней'!C:C,0),1),"")</f>
        <v>Редька свежая</v>
      </c>
      <c r="C53" s="20" t="str">
        <f t="array" ref="C53">IFERROR(INDEX('10. Свод Перечней'!$C$4:$C$529,SMALL(IF("Ш"='10. Свод Перечней'!$I$4:$Q$529,ROW('10. Свод Перечней'!$C$4:$C$529)-3,""),ROW()-6)),"")</f>
        <v>Редька тип 1</v>
      </c>
      <c r="D53" s="20" t="str">
        <f>IFERROR(VLOOKUP(C53,'10. Свод Перечней'!C:H,2,0),"")</f>
        <v>01.13.49.120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361-77, ГОСТ 32810-2014</v>
      </c>
      <c r="H53" s="20" t="str">
        <f>IF(LEN(IFERROR(VLOOKUP(C53,'10. Свод Перечней'!C:H,6,0),""))&gt;1,IFERROR(VLOOKUP(C53,'10. Свод Перечней'!C:H,6,0),""),"")</f>
        <v>01.13.49.120-00000004, 01.13.49.120-00000006</v>
      </c>
    </row>
    <row r="54" spans="1:8" ht="99.95" customHeight="1">
      <c r="A54" s="20">
        <f>IF(LEN(C54)&gt;0,MAX($A$5:A53)+1,"")</f>
        <v>48</v>
      </c>
      <c r="B54" s="10" t="str">
        <f>IFERROR(INDEX('10. Свод Перечней'!B:C,MATCH(C54,'10. Свод Перечней'!C:C,0),1),"")</f>
        <v>Редис свежий</v>
      </c>
      <c r="C54" s="20" t="str">
        <f t="array" ref="C54">IFERROR(INDEX('10. Свод Перечней'!$C$4:$C$529,SMALL(IF("Ш"='10. Свод Перечней'!$I$4:$Q$529,ROW('10. Свод Перечней'!$C$4:$C$529)-3,""),ROW()-6)),"")</f>
        <v>Редис тип 1</v>
      </c>
      <c r="D54" s="20" t="str">
        <f>IFERROR(VLOOKUP(C54,'10. Свод Перечней'!C:H,2,0),"")</f>
        <v>01.13.49.130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34216-2017, ТУ производителя</v>
      </c>
      <c r="H54" s="20" t="str">
        <f>IF(LEN(IFERROR(VLOOKUP(C54,'10. Свод Перечней'!C:H,6,0),""))&gt;1,IFERROR(VLOOKUP(C54,'10. Свод Перечней'!C:H,6,0),""),"")</f>
        <v>01.13.49.130-00000002</v>
      </c>
    </row>
    <row r="55" spans="1:8" ht="99.95" customHeight="1">
      <c r="A55" s="20">
        <f>IF(LEN(C55)&gt;0,MAX($A$5:A54)+1,"")</f>
        <v>49</v>
      </c>
      <c r="B55" s="10" t="str">
        <f>IFERROR(INDEX('10. Свод Перечней'!B:C,MATCH(C55,'10. Свод Перечней'!C:C,0),1),"")</f>
        <v>Сельдерей свежий корневой</v>
      </c>
      <c r="C55" s="20" t="str">
        <f t="array" ref="C55">IFERROR(INDEX('10. Свод Перечней'!$C$4:$C$529,SMALL(IF("Ш"='10. Свод Перечней'!$I$4:$Q$529,ROW('10. Свод Перечней'!$C$4:$C$529)-3,""),ROW()-6)),"")</f>
        <v>Сельдерей тип 3</v>
      </c>
      <c r="D55" s="20" t="str">
        <f>IFERROR(VLOOKUP(C55,'10. Свод Перечней'!C:H,2,0),"")</f>
        <v>01.13.49.190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55" s="20" t="str">
        <f>IF(LEN(IFERROR(VLOOKUP(C55,'10. Свод Перечней'!C:H,6,0),""))&gt;1,IFERROR(VLOOKUP(C55,'10. Свод Перечней'!C:H,6,0),""),"")</f>
        <v/>
      </c>
    </row>
    <row r="56" spans="1:8" ht="99.95" customHeight="1">
      <c r="A56" s="20">
        <f>IF(LEN(C56)&gt;0,MAX($A$5:A55)+1,"")</f>
        <v>50</v>
      </c>
      <c r="B56" s="10" t="str">
        <f>IFERROR(INDEX('10. Свод Перечней'!B:C,MATCH(C56,'10. Свод Перечней'!C:C,0),1),"")</f>
        <v>Картофель продовольственный ранний (поступающий в продажу сразу после сбора до 01 сентября)</v>
      </c>
      <c r="C56" s="20" t="str">
        <f t="array" ref="C56">IFERROR(INDEX('10. Свод Перечней'!$C$4:$C$529,SMALL(IF("Ш"='10. Свод Перечней'!$I$4:$Q$529,ROW('10. Свод Перечней'!$C$4:$C$529)-3,""),ROW()-6)),"")</f>
        <v>Картофель продовольственный тип 1</v>
      </c>
      <c r="D56" s="20" t="str">
        <f>IFERROR(VLOOKUP(C56,'10. Свод Перечней'!C:H,2,0),"")</f>
        <v>01.13.51.110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6" s="20" t="str">
        <f>IF(LEN(IFERROR(VLOOKUP(C56,'10. Свод Перечней'!C:H,6,0),""))&gt;1,IFERROR(VLOOKUP(C56,'10. Свод Перечней'!C:H,6,0),""),"")</f>
        <v>01.13.51.000-00000002</v>
      </c>
    </row>
    <row r="57" spans="1:8" ht="99.95" customHeight="1">
      <c r="A57" s="20">
        <f>IF(LEN(C57)&gt;0,MAX($A$5:A56)+1,"")</f>
        <v>51</v>
      </c>
      <c r="B57" s="10" t="str">
        <f>IFERROR(INDEX('10. Свод Перечней'!B:C,MATCH(C57,'10. Свод Перечней'!C:C,0),1),"")</f>
        <v>Картофель продовольственный поздний (поступающий в продажу с 01 сентября)</v>
      </c>
      <c r="C57" s="20" t="str">
        <f t="array" ref="C57">IFERROR(INDEX('10. Свод Перечней'!$C$4:$C$529,SMALL(IF("Ш"='10. Свод Перечней'!$I$4:$Q$529,ROW('10. Свод Перечней'!$C$4:$C$529)-3,""),ROW()-6)),"")</f>
        <v>Картофель продовольственный тип 2</v>
      </c>
      <c r="D57" s="20" t="str">
        <f>IFERROR(VLOOKUP(C57,'10. Свод Перечней'!C:H,2,0),"")</f>
        <v>01.13.51.120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20" t="str">
        <f>IF(LEN(IFERROR(VLOOKUP(C57,'10. Свод Перечней'!C:H,6,0),""))&gt;1,IFERROR(VLOOKUP(C57,'10. Свод Перечней'!C:H,6,0),""),"")</f>
        <v>01.13.51.000-00000002</v>
      </c>
    </row>
    <row r="58" spans="1:8" ht="99.95" customHeight="1">
      <c r="A58" s="20">
        <f>IF(LEN(C58)&gt;0,MAX($A$5:A57)+1,"")</f>
        <v>52</v>
      </c>
      <c r="B58" s="10" t="str">
        <f>IFERROR(INDEX('10. Свод Перечней'!B:C,MATCH(C58,'10. Свод Перечней'!C:C,0),1),"")</f>
        <v>Картофель свежий очищенный**</v>
      </c>
      <c r="C58" s="20" t="str">
        <f t="array" ref="C58">IFERROR(INDEX('10. Свод Перечней'!$C$4:$C$529,SMALL(IF("Ш"='10. Свод Перечней'!$I$4:$Q$529,ROW('10. Свод Перечней'!$C$4:$C$529)-3,""),ROW()-6)),"")</f>
        <v>Картофель продовольственный тип 3</v>
      </c>
      <c r="D58" s="20" t="str">
        <f>IFERROR(VLOOKUP(C58,'10. Свод Перечней'!C:H,2,0),"")</f>
        <v>01.13.90.000</v>
      </c>
      <c r="E58" s="20" t="str">
        <f>IFERROR(VLOOKUP(C58,'10. Свод Перечней'!C:H,3,0),"")</f>
        <v>001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20" t="str">
        <f>IF(LEN(IFERROR(VLOOKUP(C58,'10. Свод Перечней'!C:H,6,0),""))&gt;1,IFERROR(VLOOKUP(C58,'10. Свод Перечней'!C:H,6,0),""),"")</f>
        <v>01.13.51.000-00000002</v>
      </c>
    </row>
    <row r="59" spans="1:8" ht="99.95" customHeight="1">
      <c r="A59" s="20">
        <f>IF(LEN(C59)&gt;0,MAX($A$5:A58)+1,"")</f>
        <v>53</v>
      </c>
      <c r="B59" s="10" t="str">
        <f>IFERROR(INDEX('10. Свод Перечней'!B:C,MATCH(C59,'10. Свод Перечней'!C:C,0),1),"")</f>
        <v xml:space="preserve">Виноград свежий столовый </v>
      </c>
      <c r="C59" s="20" t="str">
        <f t="array" ref="C59">IFERROR(INDEX('10. Свод Перечней'!$C$4:$C$529,SMALL(IF("Ш"='10. Свод Перечней'!$I$4:$Q$529,ROW('10. Свод Перечней'!$C$4:$C$529)-3,""),ROW()-6)),"")</f>
        <v>Виноград столовый свежий тип 1</v>
      </c>
      <c r="D59" s="20" t="str">
        <f>IFERROR(VLOOKUP(C59,'10. Свод Перечней'!C:H,2,0),"")</f>
        <v>01.21.11.000</v>
      </c>
      <c r="E59" s="20" t="str">
        <f>IFERROR(VLOOKUP(C59,'10. Свод Перечней'!C:H,3,0),"")</f>
        <v>001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9" s="20" t="str">
        <f>IF(LEN(IFERROR(VLOOKUP(C59,'10. Свод Перечней'!C:H,6,0),""))&gt;1,IFERROR(VLOOKUP(C59,'10. Свод Перечней'!C:H,6,0),""),"")</f>
        <v>01.21.11.000-00000002</v>
      </c>
    </row>
    <row r="60" spans="1:8" ht="99.95" customHeight="1">
      <c r="A60" s="20">
        <f>IF(LEN(C60)&gt;0,MAX($A$5:A59)+1,"")</f>
        <v>54</v>
      </c>
      <c r="B60" s="10" t="str">
        <f>IFERROR(INDEX('10. Свод Перечней'!B:C,MATCH(C60,'10. Свод Перечней'!C:C,0),1),"")</f>
        <v xml:space="preserve">Бананы свежие весовые </v>
      </c>
      <c r="C60" s="20" t="str">
        <f t="array" ref="C60">IFERROR(INDEX('10. Свод Перечней'!$C$4:$C$529,SMALL(IF("Ш"='10. Свод Перечней'!$I$4:$Q$529,ROW('10. Свод Перечней'!$C$4:$C$529)-3,""),ROW()-6)),"")</f>
        <v>Бананы тип 1</v>
      </c>
      <c r="D60" s="20" t="str">
        <f>IFERROR(VLOOKUP(C60,'10. Свод Перечней'!C:H,2,0),"")</f>
        <v>01.22.12.000</v>
      </c>
      <c r="E60" s="20" t="str">
        <f>IFERROR(VLOOKUP(C60,'10. Свод Перечней'!C:H,3,0),"")</f>
        <v>001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0" s="20" t="str">
        <f>IF(LEN(IFERROR(VLOOKUP(C60,'10. Свод Перечней'!C:H,6,0),""))&gt;1,IFERROR(VLOOKUP(C60,'10. Свод Перечней'!C:H,6,0),""),"")</f>
        <v>01.22.12.000-00000002</v>
      </c>
    </row>
    <row r="61" spans="1:8" ht="99.95" customHeight="1">
      <c r="A61" s="20">
        <f>IF(LEN(C61)&gt;0,MAX($A$5:A60)+1,"")</f>
        <v>55</v>
      </c>
      <c r="B61" s="10" t="str">
        <f>IFERROR(INDEX('10. Свод Перечней'!B:C,MATCH(C61,'10. Свод Перечней'!C:C,0),1),"")</f>
        <v>Лимоны свежие</v>
      </c>
      <c r="C61" s="20" t="str">
        <f t="array" ref="C61">IFERROR(INDEX('10. Свод Перечней'!$C$4:$C$529,SMALL(IF("Ш"='10. Свод Перечней'!$I$4:$Q$529,ROW('10. Свод Перечней'!$C$4:$C$529)-3,""),ROW()-6)),"")</f>
        <v>Лимоны тип 1</v>
      </c>
      <c r="D61" s="20" t="str">
        <f>IFERROR(VLOOKUP(C61,'10. Свод Перечней'!C:H,2,0),"")</f>
        <v>01.23.12.000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20" t="str">
        <f>IF(LEN(IFERROR(VLOOKUP(C61,'10. Свод Перечней'!C:H,6,0),""))&gt;1,IFERROR(VLOOKUP(C61,'10. Свод Перечней'!C:H,6,0),""),"")</f>
        <v>01.23.12.000-00000002</v>
      </c>
    </row>
    <row r="62" spans="1:8" ht="99.95" customHeight="1">
      <c r="A62" s="20">
        <f>IF(LEN(C62)&gt;0,MAX($A$5:A61)+1,"")</f>
        <v>56</v>
      </c>
      <c r="B62" s="10" t="str">
        <f>IFERROR(INDEX('10. Свод Перечней'!B:C,MATCH(C62,'10. Свод Перечней'!C:C,0),1),"")</f>
        <v>Лимоны свежие</v>
      </c>
      <c r="C62" s="20" t="str">
        <f t="array" ref="C62">IFERROR(INDEX('10. Свод Перечней'!$C$4:$C$529,SMALL(IF("Ш"='10. Свод Перечней'!$I$4:$Q$529,ROW('10. Свод Перечней'!$C$4:$C$529)-3,""),ROW()-6)),"")</f>
        <v>Лимоны тип 2</v>
      </c>
      <c r="D62" s="20" t="str">
        <f>IFERROR(VLOOKUP(C62,'10. Свод Перечней'!C:H,2,0),"")</f>
        <v>01.23.12.000</v>
      </c>
      <c r="E62" s="20" t="str">
        <f>IFERROR(VLOOKUP(C62,'10. Свод Перечней'!C:H,3,0),"")</f>
        <v>002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20" t="str">
        <f>IF(LEN(IFERROR(VLOOKUP(C62,'10. Свод Перечней'!C:H,6,0),""))&gt;1,IFERROR(VLOOKUP(C62,'10. Свод Перечней'!C:H,6,0),""),"")</f>
        <v>01.23.12.000-00000003</v>
      </c>
    </row>
    <row r="63" spans="1:8" ht="99.95" customHeight="1">
      <c r="A63" s="20">
        <f>IF(LEN(C63)&gt;0,MAX($A$5:A62)+1,"")</f>
        <v>57</v>
      </c>
      <c r="B63" s="10" t="str">
        <f>IFERROR(INDEX('10. Свод Перечней'!B:C,MATCH(C63,'10. Свод Перечней'!C:C,0),1),"")</f>
        <v>Апельсины свежие</v>
      </c>
      <c r="C63" s="20" t="str">
        <f t="array" ref="C63">IFERROR(INDEX('10. Свод Перечней'!$C$4:$C$529,SMALL(IF("Ш"='10. Свод Перечней'!$I$4:$Q$529,ROW('10. Свод Перечней'!$C$4:$C$529)-3,""),ROW()-6)),"")</f>
        <v>Апельсины тип 1</v>
      </c>
      <c r="D63" s="20" t="str">
        <f>IFERROR(VLOOKUP(C63,'10. Свод Перечней'!C:H,2,0),"")</f>
        <v>01.23.13.000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20" t="str">
        <f>IF(LEN(IFERROR(VLOOKUP(C63,'10. Свод Перечней'!C:H,6,0),""))&gt;1,IFERROR(VLOOKUP(C63,'10. Свод Перечней'!C:H,6,0),""),"")</f>
        <v>01.23.13.000-00000002</v>
      </c>
    </row>
    <row r="64" spans="1:8" ht="99.95" customHeight="1">
      <c r="A64" s="20">
        <f>IF(LEN(C64)&gt;0,MAX($A$5:A63)+1,"")</f>
        <v>58</v>
      </c>
      <c r="B64" s="10" t="str">
        <f>IFERROR(INDEX('10. Свод Перечней'!B:C,MATCH(C64,'10. Свод Перечней'!C:C,0),1),"")</f>
        <v>Апельсины свежие</v>
      </c>
      <c r="C64" s="20" t="str">
        <f t="array" ref="C64">IFERROR(INDEX('10. Свод Перечней'!$C$4:$C$529,SMALL(IF("Ш"='10. Свод Перечней'!$I$4:$Q$529,ROW('10. Свод Перечней'!$C$4:$C$529)-3,""),ROW()-6)),"")</f>
        <v>Апельсины тип 2</v>
      </c>
      <c r="D64" s="20" t="str">
        <f>IFERROR(VLOOKUP(C64,'10. Свод Перечней'!C:H,2,0),"")</f>
        <v>01.23.13.000</v>
      </c>
      <c r="E64" s="20" t="str">
        <f>IFERROR(VLOOKUP(C64,'10. Свод Перечней'!C:H,3,0),"")</f>
        <v>002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20" t="str">
        <f>IF(LEN(IFERROR(VLOOKUP(C64,'10. Свод Перечней'!C:H,6,0),""))&gt;1,IFERROR(VLOOKUP(C64,'10. Свод Перечней'!C:H,6,0),""),"")</f>
        <v>01.23.13.000-00000003</v>
      </c>
    </row>
    <row r="65" spans="1:8" ht="99.95" customHeight="1">
      <c r="A65" s="20">
        <f>IF(LEN(C65)&gt;0,MAX($A$5:A64)+1,"")</f>
        <v>59</v>
      </c>
      <c r="B65" s="10" t="str">
        <f>IFERROR(INDEX('10. Свод Перечней'!B:C,MATCH(C65,'10. Свод Перечней'!C:C,0),1),"")</f>
        <v>Мандарины свежие</v>
      </c>
      <c r="C65" s="20" t="str">
        <f t="array" ref="C65">IFERROR(INDEX('10. Свод Перечней'!$C$4:$C$529,SMALL(IF("Ш"='10. Свод Перечней'!$I$4:$Q$529,ROW('10. Свод Перечней'!$C$4:$C$529)-3,""),ROW()-6)),"")</f>
        <v>Мандарины тип 1</v>
      </c>
      <c r="D65" s="20" t="str">
        <f>IFERROR(VLOOKUP(C65,'10. Свод Перечней'!C:H,2,0),"")</f>
        <v>01.23.14.000</v>
      </c>
      <c r="E65" s="20" t="str">
        <f>IFERROR(VLOOKUP(C65,'10. Свод Перечней'!C:H,3,0),"")</f>
        <v>001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20" t="str">
        <f>IF(LEN(IFERROR(VLOOKUP(C65,'10. Свод Перечней'!C:H,6,0),""))&gt;1,IFERROR(VLOOKUP(C65,'10. Свод Перечней'!C:H,6,0),""),"")</f>
        <v>01.23.14.000-00000002</v>
      </c>
    </row>
    <row r="66" spans="1:8" ht="99.95" customHeight="1">
      <c r="A66" s="20">
        <f>IF(LEN(C66)&gt;0,MAX($A$5:A65)+1,"")</f>
        <v>60</v>
      </c>
      <c r="B66" s="10" t="str">
        <f>IFERROR(INDEX('10. Свод Перечней'!B:C,MATCH(C66,'10. Свод Перечней'!C:C,0),1),"")</f>
        <v>Мандарины свежие</v>
      </c>
      <c r="C66" s="20" t="str">
        <f t="array" ref="C66">IFERROR(INDEX('10. Свод Перечней'!$C$4:$C$529,SMALL(IF("Ш"='10. Свод Перечней'!$I$4:$Q$529,ROW('10. Свод Перечней'!$C$4:$C$529)-3,""),ROW()-6)),"")</f>
        <v>Мандарины тип 2</v>
      </c>
      <c r="D66" s="20" t="str">
        <f>IFERROR(VLOOKUP(C66,'10. Свод Перечней'!C:H,2,0),"")</f>
        <v>01.23.14.000</v>
      </c>
      <c r="E66" s="20" t="str">
        <f>IFERROR(VLOOKUP(C66,'10. Свод Перечней'!C:H,3,0),"")</f>
        <v>002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20" t="str">
        <f>IF(LEN(IFERROR(VLOOKUP(C66,'10. Свод Перечней'!C:H,6,0),""))&gt;1,IFERROR(VLOOKUP(C66,'10. Свод Перечней'!C:H,6,0),""),"")</f>
        <v>01.23.14.000-00000003</v>
      </c>
    </row>
    <row r="67" spans="1:8" ht="99.95" customHeight="1">
      <c r="A67" s="20">
        <f>IF(LEN(C67)&gt;0,MAX($A$5:A66)+1,"")</f>
        <v>61</v>
      </c>
      <c r="B67" s="10" t="str">
        <f>IFERROR(INDEX('10. Свод Перечней'!B:C,MATCH(C67,'10. Свод Перечней'!C:C,0),1),"")</f>
        <v>Яблоки свежие</v>
      </c>
      <c r="C67" s="20" t="str">
        <f t="array" ref="C67">IFERROR(INDEX('10. Свод Перечней'!$C$4:$C$529,SMALL(IF("Ш"='10. Свод Перечней'!$I$4:$Q$529,ROW('10. Свод Перечней'!$C$4:$C$529)-3,""),ROW()-6)),"")</f>
        <v>Яблоки тип 3</v>
      </c>
      <c r="D67" s="20" t="str">
        <f>IFERROR(VLOOKUP(C67,'10. Свод Перечней'!C:H,2,0),"")</f>
        <v>01.24.10.000</v>
      </c>
      <c r="E67" s="20" t="str">
        <f>IFERROR(VLOOKUP(C67,'10. Свод Перечней'!C:H,3,0),"")</f>
        <v>003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7" s="20" t="str">
        <f>IF(LEN(IFERROR(VLOOKUP(C67,'10. Свод Перечней'!C:H,6,0),""))&gt;1,IFERROR(VLOOKUP(C67,'10. Свод Перечней'!C:H,6,0),""),"")</f>
        <v>01.24.10.000-00000001</v>
      </c>
    </row>
    <row r="68" spans="1:8" ht="99.95" customHeight="1">
      <c r="A68" s="20">
        <f>IF(LEN(C68)&gt;0,MAX($A$5:A67)+1,"")</f>
        <v>62</v>
      </c>
      <c r="B68" s="10" t="str">
        <f>IFERROR(INDEX('10. Свод Перечней'!B:C,MATCH(C68,'10. Свод Перечней'!C:C,0),1),"")</f>
        <v>Яблоки свежие</v>
      </c>
      <c r="C68" s="20" t="str">
        <f t="array" ref="C68">IFERROR(INDEX('10. Свод Перечней'!$C$4:$C$529,SMALL(IF("Ш"='10. Свод Перечней'!$I$4:$Q$529,ROW('10. Свод Перечней'!$C$4:$C$529)-3,""),ROW()-6)),"")</f>
        <v>Яблоки тип 4</v>
      </c>
      <c r="D68" s="20" t="str">
        <f>IFERROR(VLOOKUP(C68,'10. Свод Перечней'!C:H,2,0),"")</f>
        <v>01.24.10.000</v>
      </c>
      <c r="E68" s="20" t="str">
        <f>IFERROR(VLOOKUP(C68,'10. Свод Перечней'!C:H,3,0),"")</f>
        <v>004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20" t="str">
        <f>IF(LEN(IFERROR(VLOOKUP(C68,'10. Свод Перечней'!C:H,6,0),""))&gt;1,IFERROR(VLOOKUP(C68,'10. Свод Перечней'!C:H,6,0),""),"")</f>
        <v>01.24.10.000-00000002</v>
      </c>
    </row>
    <row r="69" spans="1:8" ht="99.95" customHeight="1">
      <c r="A69" s="20">
        <f>IF(LEN(C69)&gt;0,MAX($A$5:A68)+1,"")</f>
        <v>63</v>
      </c>
      <c r="B69" s="10" t="str">
        <f>IFERROR(INDEX('10. Свод Перечней'!B:C,MATCH(C69,'10. Свод Перечней'!C:C,0),1),"")</f>
        <v xml:space="preserve">Груши свежие поздних сроков созревания </v>
      </c>
      <c r="C69" s="20" t="str">
        <f t="array" ref="C69">IFERROR(INDEX('10. Свод Перечней'!$C$4:$C$529,SMALL(IF("Ш"='10. Свод Перечней'!$I$4:$Q$529,ROW('10. Свод Перечней'!$C$4:$C$529)-3,""),ROW()-6)),"")</f>
        <v>Груши тип 1</v>
      </c>
      <c r="D69" s="20" t="str">
        <f>IFERROR(VLOOKUP(C69,'10. Свод Перечней'!C:H,2,0),"")</f>
        <v>01.24.21.000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9" s="20" t="str">
        <f>IF(LEN(IFERROR(VLOOKUP(C69,'10. Свод Перечней'!C:H,6,0),""))&gt;1,IFERROR(VLOOKUP(C69,'10. Свод Перечней'!C:H,6,0),""),"")</f>
        <v>01.24.21.000-00000002</v>
      </c>
    </row>
    <row r="70" spans="1:8" ht="99.95" customHeight="1">
      <c r="A70" s="20">
        <f>IF(LEN(C70)&gt;0,MAX($A$5:A69)+1,"")</f>
        <v>64</v>
      </c>
      <c r="B70" s="10" t="str">
        <f>IFERROR(INDEX('10. Свод Перечней'!B:C,MATCH(C70,'10. Свод Перечней'!C:C,0),1),"")</f>
        <v xml:space="preserve">Груши свежие ранних сроков созревания </v>
      </c>
      <c r="C70" s="20" t="str">
        <f t="array" ref="C70">IFERROR(INDEX('10. Свод Перечней'!$C$4:$C$529,SMALL(IF("Ш"='10. Свод Перечней'!$I$4:$Q$529,ROW('10. Свод Перечней'!$C$4:$C$529)-3,""),ROW()-6)),"")</f>
        <v>Груши тип 2</v>
      </c>
      <c r="D70" s="20" t="str">
        <f>IFERROR(VLOOKUP(C70,'10. Свод Перечней'!C:H,2,0),"")</f>
        <v>01.24.21.000</v>
      </c>
      <c r="E70" s="20" t="str">
        <f>IFERROR(VLOOKUP(C70,'10. Свод Перечней'!C:H,3,0),"")</f>
        <v>002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20" t="str">
        <f>IF(LEN(IFERROR(VLOOKUP(C70,'10. Свод Перечней'!C:H,6,0),""))&gt;1,IFERROR(VLOOKUP(C70,'10. Свод Перечней'!C:H,6,0),""),"")</f>
        <v>01.24.21.000-00000002</v>
      </c>
    </row>
    <row r="71" spans="1:8" ht="99.95" customHeight="1">
      <c r="A71" s="20">
        <f>IF(LEN(C71)&gt;0,MAX($A$5:A70)+1,"")</f>
        <v>65</v>
      </c>
      <c r="B71" s="10" t="str">
        <f>IFERROR(INDEX('10. Свод Перечней'!B:C,MATCH(C71,'10. Свод Перечней'!C:C,0),1),"")</f>
        <v>Абрикосы свежие</v>
      </c>
      <c r="C71" s="20" t="str">
        <f t="array" ref="C71">IFERROR(INDEX('10. Свод Перечней'!$C$4:$C$529,SMALL(IF("Ш"='10. Свод Перечней'!$I$4:$Q$529,ROW('10. Свод Перечней'!$C$4:$C$529)-3,""),ROW()-6)),"")</f>
        <v>Абрикосы тип 1</v>
      </c>
      <c r="D71" s="20" t="str">
        <f>IFERROR(VLOOKUP(C71,'10. Свод Перечней'!C:H,2,0),"")</f>
        <v>01.24.23.000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1" s="20" t="str">
        <f>IF(LEN(IFERROR(VLOOKUP(C71,'10. Свод Перечней'!C:H,6,0),""))&gt;1,IFERROR(VLOOKUP(C71,'10. Свод Перечней'!C:H,6,0),""),"")</f>
        <v>01.24.23.000-00000002</v>
      </c>
    </row>
    <row r="72" spans="1:8" ht="99.95" customHeight="1">
      <c r="A72" s="20">
        <f>IF(LEN(C72)&gt;0,MAX($A$5:A71)+1,"")</f>
        <v>66</v>
      </c>
      <c r="B72" s="10" t="str">
        <f>IFERROR(INDEX('10. Свод Перечней'!B:C,MATCH(C72,'10. Свод Перечней'!C:C,0),1),"")</f>
        <v>Вишня свежая</v>
      </c>
      <c r="C72" s="20" t="str">
        <f t="array" ref="C72">IFERROR(INDEX('10. Свод Перечней'!$C$4:$C$529,SMALL(IF("Ш"='10. Свод Перечней'!$I$4:$Q$529,ROW('10. Свод Перечней'!$C$4:$C$529)-3,""),ROW()-6)),"")</f>
        <v>Вишня тип 1</v>
      </c>
      <c r="D72" s="20" t="str">
        <f>IFERROR(VLOOKUP(C72,'10. Свод Перечней'!C:H,2,0),"")</f>
        <v>01.24.24.000</v>
      </c>
      <c r="E72" s="20" t="str">
        <f>IFERROR(VLOOKUP(C72,'10. Свод Перечней'!C:H,3,0),"")</f>
        <v>001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2" s="20" t="str">
        <f>IF(LEN(IFERROR(VLOOKUP(C72,'10. Свод Перечней'!C:H,6,0),""))&gt;1,IFERROR(VLOOKUP(C72,'10. Свод Перечней'!C:H,6,0),""),"")</f>
        <v/>
      </c>
    </row>
    <row r="73" spans="1:8" ht="99.95" customHeight="1">
      <c r="A73" s="20">
        <f>IF(LEN(C73)&gt;0,MAX($A$5:A72)+1,"")</f>
        <v>67</v>
      </c>
      <c r="B73" s="10" t="str">
        <f>IFERROR(INDEX('10. Свод Перечней'!B:C,MATCH(C73,'10. Свод Перечней'!C:C,0),1),"")</f>
        <v>Персики свежие</v>
      </c>
      <c r="C73" s="20" t="str">
        <f t="array" ref="C73">IFERROR(INDEX('10. Свод Перечней'!$C$4:$C$529,SMALL(IF("Ш"='10. Свод Перечней'!$I$4:$Q$529,ROW('10. Свод Перечней'!$C$4:$C$529)-3,""),ROW()-6)),"")</f>
        <v>Персики тип 1</v>
      </c>
      <c r="D73" s="20" t="str">
        <f>IFERROR(VLOOKUP(C73,'10. Свод Перечней'!C:H,2,0),"")</f>
        <v>01.24.25.000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3" s="20" t="str">
        <f>IF(LEN(IFERROR(VLOOKUP(C73,'10. Свод Перечней'!C:H,6,0),""))&gt;1,IFERROR(VLOOKUP(C73,'10. Свод Перечней'!C:H,6,0),""),"")</f>
        <v>01.24.25.000-00000001</v>
      </c>
    </row>
    <row r="74" spans="1:8" ht="99.95" customHeight="1">
      <c r="A74" s="20">
        <f>IF(LEN(C74)&gt;0,MAX($A$5:A73)+1,"")</f>
        <v>68</v>
      </c>
      <c r="B74" s="10" t="str">
        <f>IFERROR(INDEX('10. Свод Перечней'!B:C,MATCH(C74,'10. Свод Перечней'!C:C,0),1),"")</f>
        <v>Персики свежие</v>
      </c>
      <c r="C74" s="20" t="str">
        <f t="array" ref="C74">IFERROR(INDEX('10. Свод Перечней'!$C$4:$C$529,SMALL(IF("Ш"='10. Свод Перечней'!$I$4:$Q$529,ROW('10. Свод Перечней'!$C$4:$C$529)-3,""),ROW()-6)),"")</f>
        <v>Персики тип 2</v>
      </c>
      <c r="D74" s="20" t="str">
        <f>IFERROR(VLOOKUP(C74,'10. Свод Перечней'!C:H,2,0),"")</f>
        <v>01.24.25.000</v>
      </c>
      <c r="E74" s="20" t="str">
        <f>IFERROR(VLOOKUP(C74,'10. Свод Перечней'!C:H,3,0),"")</f>
        <v>002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20" t="str">
        <f>IF(LEN(IFERROR(VLOOKUP(C74,'10. Свод Перечней'!C:H,6,0),""))&gt;1,IFERROR(VLOOKUP(C74,'10. Свод Перечней'!C:H,6,0),""),"")</f>
        <v>01.24.25.000-00000003</v>
      </c>
    </row>
    <row r="75" spans="1:8" ht="99.95" customHeight="1">
      <c r="A75" s="20">
        <f>IF(LEN(C75)&gt;0,MAX($A$5:A74)+1,"")</f>
        <v>69</v>
      </c>
      <c r="B75" s="10" t="str">
        <f>IFERROR(INDEX('10. Свод Перечней'!B:C,MATCH(C75,'10. Свод Перечней'!C:C,0),1),"")</f>
        <v>Сливы свежие</v>
      </c>
      <c r="C75" s="20" t="str">
        <f t="array" ref="C75">IFERROR(INDEX('10. Свод Перечней'!$C$4:$C$529,SMALL(IF("Ш"='10. Свод Перечней'!$I$4:$Q$529,ROW('10. Свод Перечней'!$C$4:$C$529)-3,""),ROW()-6)),"")</f>
        <v>Сливы тип 1</v>
      </c>
      <c r="D75" s="20" t="str">
        <f>IFERROR(VLOOKUP(C75,'10. Свод Перечней'!C:H,2,0),"")</f>
        <v>01.24.27.000</v>
      </c>
      <c r="E75" s="20" t="str">
        <f>IFERROR(VLOOKUP(C75,'10. Свод Перечней'!C:H,3,0),"")</f>
        <v>001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5" s="20" t="str">
        <f>IF(LEN(IFERROR(VLOOKUP(C75,'10. Свод Перечней'!C:H,6,0),""))&gt;1,IFERROR(VLOOKUP(C75,'10. Свод Перечней'!C:H,6,0),""),"")</f>
        <v>01.24.27.000-00000003, 01.24.27.000-00000006</v>
      </c>
    </row>
    <row r="76" spans="1:8" ht="99.95" customHeight="1">
      <c r="A76" s="20">
        <f>IF(LEN(C76)&gt;0,MAX($A$5:A75)+1,"")</f>
        <v>70</v>
      </c>
      <c r="B76" s="10" t="str">
        <f>IFERROR(INDEX('10. Свод Перечней'!B:C,MATCH(C76,'10. Свод Перечней'!C:C,0),1),"")</f>
        <v>Сливы свежие</v>
      </c>
      <c r="C76" s="20" t="str">
        <f t="array" ref="C76">IFERROR(INDEX('10. Свод Перечней'!$C$4:$C$529,SMALL(IF("Ш"='10. Свод Перечней'!$I$4:$Q$529,ROW('10. Свод Перечней'!$C$4:$C$529)-3,""),ROW()-6)),"")</f>
        <v>Сливы тип 2</v>
      </c>
      <c r="D76" s="20" t="str">
        <f>IFERROR(VLOOKUP(C76,'10. Свод Перечней'!C:H,2,0),"")</f>
        <v>01.24.27.000</v>
      </c>
      <c r="E76" s="20" t="str">
        <f>IFERROR(VLOOKUP(C76,'10. Свод Перечней'!C:H,3,0),"")</f>
        <v>002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20" t="str">
        <f>IF(LEN(IFERROR(VLOOKUP(C76,'10. Свод Перечней'!C:H,6,0),""))&gt;1,IFERROR(VLOOKUP(C76,'10. Свод Перечней'!C:H,6,0),""),"")</f>
        <v>01.24.27.000-00000002, 01.24.27.000-00000005</v>
      </c>
    </row>
    <row r="77" spans="1:8" ht="99.95" customHeight="1">
      <c r="A77" s="20">
        <f>IF(LEN(C77)&gt;0,MAX($A$5:A76)+1,"")</f>
        <v>71</v>
      </c>
      <c r="B77" s="10" t="str">
        <f>IFERROR(INDEX('10. Свод Перечней'!B:C,MATCH(C77,'10. Свод Перечней'!C:C,0),1),"")</f>
        <v>Черешня свежая</v>
      </c>
      <c r="C77" s="20" t="str">
        <f t="array" ref="C77">IFERROR(INDEX('10. Свод Перечней'!$C$4:$C$529,SMALL(IF("Ш"='10. Свод Перечней'!$I$4:$Q$529,ROW('10. Свод Перечней'!$C$4:$C$529)-3,""),ROW()-6)),"")</f>
        <v>Черешня тип 2</v>
      </c>
      <c r="D77" s="20" t="str">
        <f>IFERROR(VLOOKUP(C77,'10. Свод Перечней'!C:H,2,0),"")</f>
        <v>01.24.29.110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7" s="20" t="str">
        <f>IF(LEN(IFERROR(VLOOKUP(C77,'10. Свод Перечней'!C:H,6,0),""))&gt;1,IFERROR(VLOOKUP(C77,'10. Свод Перечней'!C:H,6,0),""),"")</f>
        <v/>
      </c>
    </row>
    <row r="78" spans="1:8" ht="99.95" customHeight="1">
      <c r="A78" s="20">
        <f>IF(LEN(C78)&gt;0,MAX($A$5:A77)+1,"")</f>
        <v>72</v>
      </c>
      <c r="B78" s="10" t="str">
        <f>IFERROR(INDEX('10. Свод Перечней'!B:C,MATCH(C78,'10. Свод Перечней'!C:C,0),1),"")</f>
        <v>Киви</v>
      </c>
      <c r="C78" s="20" t="str">
        <f t="array" ref="C78">IFERROR(INDEX('10. Свод Перечней'!$C$4:$C$529,SMALL(IF("Ш"='10. Свод Перечней'!$I$4:$Q$529,ROW('10. Свод Перечней'!$C$4:$C$529)-3,""),ROW()-6)),"")</f>
        <v>Киви тип 1</v>
      </c>
      <c r="D78" s="20" t="str">
        <f>IFERROR(VLOOKUP(C78,'10. Свод Перечней'!C:H,2,0),"")</f>
        <v>01.25.11.000</v>
      </c>
      <c r="E78" s="20" t="str">
        <f>IFERROR(VLOOKUP(C78,'10. Свод Перечней'!C:H,3,0),"")</f>
        <v>001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8" s="20" t="str">
        <f>IF(LEN(IFERROR(VLOOKUP(C78,'10. Свод Перечней'!C:H,6,0),""))&gt;1,IFERROR(VLOOKUP(C78,'10. Свод Перечней'!C:H,6,0),""),"")</f>
        <v>01.25.11.000-00000003</v>
      </c>
    </row>
    <row r="79" spans="1:8" ht="99.95" customHeight="1">
      <c r="A79" s="20">
        <f>IF(LEN(C79)&gt;0,MAX($A$5:A78)+1,"")</f>
        <v>73</v>
      </c>
      <c r="B79" s="10" t="str">
        <f>IFERROR(INDEX('10. Свод Перечней'!B:C,MATCH(C79,'10. Свод Перечней'!C:C,0),1),"")</f>
        <v>Клюква свежая</v>
      </c>
      <c r="C79" s="20" t="str">
        <f t="array" ref="C79">IFERROR(INDEX('10. Свод Перечней'!$C$4:$C$529,SMALL(IF("Ш"='10. Свод Перечней'!$I$4:$Q$529,ROW('10. Свод Перечней'!$C$4:$C$529)-3,""),ROW()-6)),"")</f>
        <v>Клюква тип 1</v>
      </c>
      <c r="D79" s="20" t="str">
        <f>IFERROR(VLOOKUP(C79,'10. Свод Перечней'!C:H,2,0),"")</f>
        <v>01.25.19.150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9" s="20" t="str">
        <f>IF(LEN(IFERROR(VLOOKUP(C79,'10. Свод Перечней'!C:H,6,0),""))&gt;1,IFERROR(VLOOKUP(C79,'10. Свод Перечней'!C:H,6,0),""),"")</f>
        <v/>
      </c>
    </row>
    <row r="80" spans="1:8" ht="99.95" customHeight="1">
      <c r="A80" s="20">
        <f>IF(LEN(C80)&gt;0,MAX($A$5:A79)+1,"")</f>
        <v>74</v>
      </c>
      <c r="B80" s="10" t="str">
        <f>IFERROR(INDEX('10. Свод Перечней'!B:C,MATCH(C80,'10. Свод Перечней'!C:C,0),1),"")</f>
        <v>Брусника свежая</v>
      </c>
      <c r="C80" s="20" t="str">
        <f t="array" ref="C80">IFERROR(INDEX('10. Свод Перечней'!$C$4:$C$529,SMALL(IF("Ш"='10. Свод Перечней'!$I$4:$Q$529,ROW('10. Свод Перечней'!$C$4:$C$529)-3,""),ROW()-6)),"")</f>
        <v>Брусника тип 2</v>
      </c>
      <c r="D80" s="20" t="str">
        <f>IFERROR(VLOOKUP(C80,'10. Свод Перечней'!C:H,2,0),"")</f>
        <v>01.25.19.160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0" s="20" t="str">
        <f>IF(LEN(IFERROR(VLOOKUP(C80,'10. Свод Перечней'!C:H,6,0),""))&gt;1,IFERROR(VLOOKUP(C80,'10. Свод Перечней'!C:H,6,0),""),"")</f>
        <v/>
      </c>
    </row>
    <row r="81" spans="1:8" ht="99.95" customHeight="1">
      <c r="A81" s="20">
        <f>IF(LEN(C81)&gt;0,MAX($A$5:A80)+1,"")</f>
        <v>75</v>
      </c>
      <c r="B81" s="10" t="str">
        <f>IFERROR(INDEX('10. Свод Перечней'!B:C,MATCH(C81,'10. Свод Перечней'!C:C,0),1),"")</f>
        <v>Орехи миндаля сладкого (ядро)</v>
      </c>
      <c r="C81" s="20" t="str">
        <f t="array" ref="C81">IFERROR(INDEX('10. Свод Перечней'!$C$4:$C$529,SMALL(IF("Ш"='10. Свод Перечней'!$I$4:$Q$529,ROW('10. Свод Перечней'!$C$4:$C$529)-3,""),ROW()-6)),"")</f>
        <v>Орехи тип 2</v>
      </c>
      <c r="D81" s="20" t="str">
        <f>IFERROR(VLOOKUP(C81,'10. Свод Перечней'!C:H,2,0),"")</f>
        <v>01.25.31.000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1" s="20" t="str">
        <f>IF(LEN(IFERROR(VLOOKUP(C81,'10. Свод Перечней'!C:H,6,0),""))&gt;1,IFERROR(VLOOKUP(C81,'10. Свод Перечней'!C:H,6,0),""),"")</f>
        <v/>
      </c>
    </row>
    <row r="82" spans="1:8" ht="99.95" customHeight="1">
      <c r="A82" s="20">
        <f>IF(LEN(C82)&gt;0,MAX($A$5:A81)+1,"")</f>
        <v>76</v>
      </c>
      <c r="B82" s="10" t="str">
        <f>IFERROR(INDEX('10. Свод Перечней'!B:C,MATCH(C82,'10. Свод Перечней'!C:C,0),1),"")</f>
        <v>Орехи фундук (ядро)</v>
      </c>
      <c r="C82" s="20" t="str">
        <f t="array" ref="C82">IFERROR(INDEX('10. Свод Перечней'!$C$4:$C$529,SMALL(IF("Ш"='10. Свод Перечней'!$I$4:$Q$529,ROW('10. Свод Перечней'!$C$4:$C$529)-3,""),ROW()-6)),"")</f>
        <v>Орехи тип 4</v>
      </c>
      <c r="D82" s="20" t="str">
        <f>IFERROR(VLOOKUP(C82,'10. Свод Перечней'!C:H,2,0),"")</f>
        <v>01.25.33.000</v>
      </c>
      <c r="E82" s="20" t="str">
        <f>IFERROR(VLOOKUP(C82,'10. Свод Перечней'!C:H,3,0),"")</f>
        <v>001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2" s="20" t="str">
        <f>IF(LEN(IFERROR(VLOOKUP(C82,'10. Свод Перечней'!C:H,6,0),""))&gt;1,IFERROR(VLOOKUP(C82,'10. Свод Перечней'!C:H,6,0),""),"")</f>
        <v/>
      </c>
    </row>
    <row r="83" spans="1:8" ht="99.95" customHeight="1">
      <c r="A83" s="20">
        <f>IF(LEN(C83)&gt;0,MAX($A$5:A82)+1,"")</f>
        <v>77</v>
      </c>
      <c r="B83" s="10" t="str">
        <f>IFERROR(INDEX('10. Свод Перечней'!B:C,MATCH(C83,'10. Свод Перечней'!C:C,0),1),"")</f>
        <v>Орехи грецкие (ядро)</v>
      </c>
      <c r="C83" s="20" t="str">
        <f t="array" ref="C83">IFERROR(INDEX('10. Свод Перечней'!$C$4:$C$529,SMALL(IF("Ш"='10. Свод Перечней'!$I$4:$Q$529,ROW('10. Свод Перечней'!$C$4:$C$529)-3,""),ROW()-6)),"")</f>
        <v>Орех грецкий тип 1</v>
      </c>
      <c r="D83" s="20" t="str">
        <f>IFERROR(VLOOKUP(C83,'10. Свод Перечней'!C:H,2,0),"")</f>
        <v>01.25.35.000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3" s="20" t="str">
        <f>IF(LEN(IFERROR(VLOOKUP(C83,'10. Свод Перечней'!C:H,6,0),""))&gt;1,IFERROR(VLOOKUP(C83,'10. Свод Перечней'!C:H,6,0),""),"")</f>
        <v>01.25.35.000-00000003</v>
      </c>
    </row>
    <row r="84" spans="1:8" ht="99.95" customHeight="1">
      <c r="A84" s="20">
        <f>IF(LEN(C84)&gt;0,MAX($A$5:A83)+1,"")</f>
        <v>78</v>
      </c>
      <c r="B84" s="10" t="str">
        <f>IFERROR(INDEX('10. Свод Перечней'!B:C,MATCH(C84,'10. Свод Перечней'!C:C,0),1),"")</f>
        <v>Орехи кешью</v>
      </c>
      <c r="C84" s="20" t="str">
        <f t="array" ref="C84">IFERROR(INDEX('10. Свод Перечней'!$C$4:$C$529,SMALL(IF("Ш"='10. Свод Перечней'!$I$4:$Q$529,ROW('10. Свод Перечней'!$C$4:$C$529)-3,""),ROW()-6)),"")</f>
        <v>Орехи тип 1</v>
      </c>
      <c r="D84" s="20" t="str">
        <f>IFERROR(VLOOKUP(C84,'10. Свод Перечней'!C:H,2,0),"")</f>
        <v>01.25.39.000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4" s="20" t="str">
        <f>IF(LEN(IFERROR(VLOOKUP(C84,'10. Свод Перечней'!C:H,6,0),""))&gt;1,IFERROR(VLOOKUP(C84,'10. Свод Перечней'!C:H,6,0),""),"")</f>
        <v/>
      </c>
    </row>
    <row r="85" spans="1:8" ht="99.95" customHeight="1">
      <c r="A85" s="20">
        <f>IF(LEN(C85)&gt;0,MAX($A$5:A84)+1,"")</f>
        <v>79</v>
      </c>
      <c r="B85" s="10" t="str">
        <f>IFERROR(INDEX('10. Свод Перечней'!B:C,MATCH(C85,'10. Свод Перечней'!C:C,0),1),"")</f>
        <v xml:space="preserve">Плоды шиповника сушеные </v>
      </c>
      <c r="C85" s="20" t="str">
        <f t="array" ref="C85">IFERROR(INDEX('10. Свод Перечней'!$C$4:$C$529,SMALL(IF("Ш"='10. Свод Перечней'!$I$4:$Q$529,ROW('10. Свод Перечней'!$C$4:$C$529)-3,""),ROW()-6)),"")</f>
        <v>Ягоды сушеные тип 1</v>
      </c>
      <c r="D85" s="20" t="str">
        <f>IFERROR(VLOOKUP(C85,'10. Свод Перечней'!C:H,2,0),"")</f>
        <v>01.25.19.190</v>
      </c>
      <c r="E85" s="20" t="str">
        <f>IFERROR(VLOOKUP(C85,'10. Свод Перечней'!C:H,3,0),"")</f>
        <v>001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5" s="20" t="str">
        <f>IF(LEN(IFERROR(VLOOKUP(C85,'10. Свод Перечней'!C:H,6,0),""))&gt;1,IFERROR(VLOOKUP(C85,'10. Свод Перечней'!C:H,6,0),""),"")</f>
        <v>01.25.19.190-00000010</v>
      </c>
    </row>
    <row r="86" spans="1:8" ht="99.95" customHeight="1">
      <c r="A86" s="20">
        <f>IF(LEN(C86)&gt;0,MAX($A$5:A85)+1,"")</f>
        <v>80</v>
      </c>
      <c r="B86" s="10" t="str">
        <f>IFERROR(INDEX('10. Свод Перечней'!B:C,MATCH(C86,'10. Свод Перечней'!C:C,0),1),"")</f>
        <v xml:space="preserve">Плоды шиповника сушеные </v>
      </c>
      <c r="C86" s="20" t="str">
        <f t="array" ref="C86">IFERROR(INDEX('10. Свод Перечней'!$C$4:$C$529,SMALL(IF("Ш"='10. Свод Перечней'!$I$4:$Q$529,ROW('10. Свод Перечней'!$C$4:$C$529)-3,""),ROW()-6)),"")</f>
        <v>Ягоды сушеные тип 2</v>
      </c>
      <c r="D86" s="20" t="str">
        <f>IFERROR(VLOOKUP(C86,'10. Свод Перечней'!C:H,2,0),"")</f>
        <v>01.25.19.190</v>
      </c>
      <c r="E86" s="20" t="str">
        <f>IFERROR(VLOOKUP(C86,'10. Свод Перечней'!C:H,3,0),"")</f>
        <v>002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86" s="20" t="str">
        <f>IF(LEN(IFERROR(VLOOKUP(C86,'10. Свод Перечней'!C:H,6,0),""))&gt;1,IFERROR(VLOOKUP(C86,'10. Свод Перечней'!C:H,6,0),""),"")</f>
        <v>01.25.19.190-00000010</v>
      </c>
    </row>
    <row r="87" spans="1:8" ht="99.95" customHeight="1">
      <c r="A87" s="20">
        <f>IF(LEN(C87)&gt;0,MAX($A$5:A86)+1,"")</f>
        <v>81</v>
      </c>
      <c r="B87" s="10" t="str">
        <f>IFERROR(INDEX('10. Свод Перечней'!B:C,MATCH(C87,'10. Свод Перечней'!C:C,0),1),"")</f>
        <v>Яйцо куриное пищевое столовое</v>
      </c>
      <c r="C87" s="20" t="str">
        <f t="array" ref="C87">IFERROR(INDEX('10. Свод Перечней'!$C$4:$C$529,SMALL(IF("Ш"='10. Свод Перечней'!$I$4:$Q$529,ROW('10. Свод Перечней'!$C$4:$C$529)-3,""),ROW()-6)),"")</f>
        <v>Яйца куриные в скорлупе свежие тип 1</v>
      </c>
      <c r="D87" s="20" t="str">
        <f>IFERROR(VLOOKUP(C87,'10. Свод Перечней'!C:H,2,0),"")</f>
        <v>01.47.21.000</v>
      </c>
      <c r="E87" s="20" t="str">
        <f>IFERROR(VLOOKUP(C87,'10. Свод Перечней'!C:H,3,0),"")</f>
        <v>001</v>
      </c>
      <c r="F87" s="20" t="str">
        <f>IFERROR(VLOOKUP(C87,'10. Свод Перечней'!C:H,4,0),"")</f>
        <v>ШТ</v>
      </c>
      <c r="G87" s="9" t="str">
        <f>IFERROR(VLOOKUP(C87,'10.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7" s="20" t="str">
        <f>IF(LEN(IFERROR(VLOOKUP(C87,'10. Свод Перечней'!C:H,6,0),""))&gt;1,IFERROR(VLOOKUP(C87,'10. Свод Перечней'!C:H,6,0),""),"")</f>
        <v>01.47.21.000-00000014</v>
      </c>
    </row>
    <row r="88" spans="1:8" ht="99.95" customHeight="1">
      <c r="A88" s="20">
        <f>IF(LEN(C88)&gt;0,MAX($A$5:A87)+1,"")</f>
        <v>82</v>
      </c>
      <c r="B88" s="10" t="str">
        <f>IFERROR(INDEX('10. Свод Перечней'!B:C,MATCH(C88,'10. Свод Перечней'!C:C,0),1),"")</f>
        <v>Яйцо куриное пищевое диетическое</v>
      </c>
      <c r="C88" s="20" t="str">
        <f t="array" ref="C88">IFERROR(INDEX('10. Свод Перечней'!$C$4:$C$529,SMALL(IF("Ш"='10. Свод Перечней'!$I$4:$Q$529,ROW('10. Свод Перечней'!$C$4:$C$529)-3,""),ROW()-6)),"")</f>
        <v>Яйца куриные в скорлупе свежие тип 2</v>
      </c>
      <c r="D88" s="20" t="str">
        <f>IFERROR(VLOOKUP(C88,'10. Свод Перечней'!C:H,2,0),"")</f>
        <v>01.47.21.000</v>
      </c>
      <c r="E88" s="20" t="str">
        <f>IFERROR(VLOOKUP(C88,'10. Свод Перечней'!C:H,3,0),"")</f>
        <v>002</v>
      </c>
      <c r="F88" s="20" t="str">
        <f>IFERROR(VLOOKUP(C88,'10. Свод Перечней'!C:H,4,0),"")</f>
        <v>ШТ</v>
      </c>
      <c r="G88" s="9" t="str">
        <f>IFERROR(VLOOKUP(C88,'10.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8" s="20" t="str">
        <f>IF(LEN(IFERROR(VLOOKUP(C88,'10. Свод Перечней'!C:H,6,0),""))&gt;1,IFERROR(VLOOKUP(C88,'10. Свод Перечней'!C:H,6,0),""),"")</f>
        <v>01.47.21.000-00000019</v>
      </c>
    </row>
    <row r="89" spans="1:8" ht="99.95" customHeight="1">
      <c r="A89" s="20">
        <f>IF(LEN(C89)&gt;0,MAX($A$5:A88)+1,"")</f>
        <v>83</v>
      </c>
      <c r="B89" s="10" t="str">
        <f>IFERROR(INDEX('10. Свод Перечней'!B:C,MATCH(C89,'10. Свод Перечней'!C:C,0),1),"")</f>
        <v>Мед натуральный</v>
      </c>
      <c r="C89" s="20" t="str">
        <f t="array" ref="C89">IFERROR(INDEX('10. Свод Перечней'!$C$4:$C$529,SMALL(IF("Ш"='10. Свод Перечней'!$I$4:$Q$529,ROW('10. Свод Перечней'!$C$4:$C$529)-3,""),ROW()-6)),"")</f>
        <v>Мед натуральный пчелиный тип 1</v>
      </c>
      <c r="D89" s="20" t="str">
        <f>IFERROR(VLOOKUP(C89,'10. Свод Перечней'!C:H,2,0),"")</f>
        <v>01.49.21.110</v>
      </c>
      <c r="E89" s="20" t="str">
        <f>IFERROR(VLOOKUP(C89,'10. Свод Перечней'!C:H,3,0),"")</f>
        <v>001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9" s="20" t="str">
        <f>IF(LEN(IFERROR(VLOOKUP(C89,'10. Свод Перечней'!C:H,6,0),""))&gt;1,IFERROR(VLOOKUP(C89,'10. Свод Перечней'!C:H,6,0),""),"")</f>
        <v>01.49.21.110-00000001, 01.49.21.110-00000002, 01.49.21.110-00000003</v>
      </c>
    </row>
    <row r="90" spans="1:8" ht="99.95" customHeight="1">
      <c r="A90" s="20">
        <f>IF(LEN(C90)&gt;0,MAX($A$5:A89)+1,"")</f>
        <v>84</v>
      </c>
      <c r="B90" s="10" t="str">
        <f>IFERROR(INDEX('10. Свод Перечней'!B:C,MATCH(C90,'10. Свод Перечней'!C:C,0),1),"")</f>
        <v>Говядина, замороженная в полутушах</v>
      </c>
      <c r="C90" s="20" t="str">
        <f t="array" ref="C90">IFERROR(INDEX('10. Свод Перечней'!$C$4:$C$529,SMALL(IF("Ш"='10. Свод Перечней'!$I$4:$Q$529,ROW('10. Свод Перечней'!$C$4:$C$529)-3,""),ROW()-6)),"")</f>
        <v>Говядина замороженная тип 1</v>
      </c>
      <c r="D90" s="20" t="str">
        <f>IFERROR(VLOOKUP(C90,'10. Свод Перечней'!C:H,2,0),"")</f>
        <v>10.11.31.110</v>
      </c>
      <c r="E90" s="20" t="str">
        <f>IFERROR(VLOOKUP(C90,'10. Свод Перечней'!C:H,3,0),"")</f>
        <v>003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20" t="str">
        <f>IF(LEN(IFERROR(VLOOKUP(C90,'10. Свод Перечней'!C:H,6,0),""))&gt;1,IFERROR(VLOOKUP(C90,'10. Свод Перечней'!C:H,6,0),""),"")</f>
        <v>10.11.31.110-00000006</v>
      </c>
    </row>
    <row r="91" spans="1:8" ht="99.95" customHeight="1">
      <c r="A91" s="20">
        <f>IF(LEN(C91)&gt;0,MAX($A$5:A90)+1,"")</f>
        <v>85</v>
      </c>
      <c r="B91" s="10" t="str">
        <f>IFERROR(INDEX('10. Свод Перечней'!B:C,MATCH(C91,'10. Свод Перечней'!C:C,0),1),"")</f>
        <v>Говядина, замороженная в четвертинах</v>
      </c>
      <c r="C91" s="20" t="str">
        <f t="array" ref="C91">IFERROR(INDEX('10. Свод Перечней'!$C$4:$C$529,SMALL(IF("Ш"='10. Свод Перечней'!$I$4:$Q$529,ROW('10. Свод Перечней'!$C$4:$C$529)-3,""),ROW()-6)),"")</f>
        <v>Говядина замороженная тип 2</v>
      </c>
      <c r="D91" s="20" t="str">
        <f>IFERROR(VLOOKUP(C91,'10. Свод Перечней'!C:H,2,0),"")</f>
        <v>10.11.31.110</v>
      </c>
      <c r="E91" s="20" t="str">
        <f>IFERROR(VLOOKUP(C91,'10. Свод Перечней'!C:H,3,0),"")</f>
        <v>004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1" s="20" t="str">
        <f>IF(LEN(IFERROR(VLOOKUP(C91,'10. Свод Перечней'!C:H,6,0),""))&gt;1,IFERROR(VLOOKUP(C91,'10. Свод Перечней'!C:H,6,0),""),"")</f>
        <v>10.11.31.110-00000005</v>
      </c>
    </row>
    <row r="92" spans="1:8" ht="99.95" customHeight="1">
      <c r="A92" s="20">
        <f>IF(LEN(C92)&gt;0,MAX($A$5:A91)+1,"")</f>
        <v>86</v>
      </c>
      <c r="B92" s="10" t="str">
        <f>IFERROR(INDEX('10. Свод Перечней'!B:C,MATCH(C92,'10. Свод Перечней'!C:C,0),1),"")</f>
        <v>Мясо говядина б/к (задняя часть) замороженная</v>
      </c>
      <c r="C92" s="20" t="str">
        <f t="array" ref="C92">IFERROR(INDEX('10. Свод Перечней'!$C$4:$C$529,SMALL(IF("Ш"='10. Свод Перечней'!$I$4:$Q$529,ROW('10. Свод Перечней'!$C$4:$C$529)-3,""),ROW()-6)),"")</f>
        <v>Говядина замороженная тип 3</v>
      </c>
      <c r="D92" s="20" t="str">
        <f>IFERROR(VLOOKUP(C92,'10. Свод Перечней'!C:H,2,0),"")</f>
        <v>10.11.31.110</v>
      </c>
      <c r="E92" s="20" t="str">
        <f>IFERROR(VLOOKUP(C92,'10. Свод Перечней'!C:H,3,0),"")</f>
        <v>001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20" t="str">
        <f>IF(LEN(IFERROR(VLOOKUP(C92,'10. Свод Перечней'!C:H,6,0),""))&gt;1,IFERROR(VLOOKUP(C92,'10. Свод Перечней'!C:H,6,0),""),"")</f>
        <v>10.11.31.110-00000003</v>
      </c>
    </row>
    <row r="93" spans="1:8" ht="99.95" customHeight="1">
      <c r="A93" s="20">
        <f>IF(LEN(C93)&gt;0,MAX($A$5:A92)+1,"")</f>
        <v>87</v>
      </c>
      <c r="B93" s="10" t="str">
        <f>IFERROR(INDEX('10. Свод Перечней'!B:C,MATCH(C93,'10. Свод Перечней'!C:C,0),1),"")</f>
        <v>Мясо говядина б/к (лопатка) замороженная</v>
      </c>
      <c r="C93" s="20" t="str">
        <f t="array" ref="C93">IFERROR(INDEX('10. Свод Перечней'!$C$4:$C$529,SMALL(IF("Ш"='10. Свод Перечней'!$I$4:$Q$529,ROW('10. Свод Перечней'!$C$4:$C$529)-3,""),ROW()-6)),"")</f>
        <v>Говядина замороженная тип 4</v>
      </c>
      <c r="D93" s="20" t="str">
        <f>IFERROR(VLOOKUP(C93,'10. Свод Перечней'!C:H,2,0),"")</f>
        <v>10.11.31.110</v>
      </c>
      <c r="E93" s="20" t="str">
        <f>IFERROR(VLOOKUP(C93,'10. Свод Перечней'!C:H,3,0),"")</f>
        <v>002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20" t="str">
        <f>IF(LEN(IFERROR(VLOOKUP(C93,'10. Свод Перечней'!C:H,6,0),""))&gt;1,IFERROR(VLOOKUP(C93,'10. Свод Перечней'!C:H,6,0),""),"")</f>
        <v>10.11.31.110-00000003</v>
      </c>
    </row>
    <row r="94" spans="1:8" ht="99.95" customHeight="1">
      <c r="A94" s="20">
        <f>IF(LEN(C94)&gt;0,MAX($A$5:A93)+1,"")</f>
        <v>88</v>
      </c>
      <c r="B94" s="10" t="str">
        <f>IFERROR(INDEX('10. Свод Перечней'!B:C,MATCH(C94,'10. Свод Перечней'!C:C,0),1),"")</f>
        <v>Мясо говядина б/к (шея) замороженная</v>
      </c>
      <c r="C94" s="20" t="str">
        <f t="array" ref="C94">IFERROR(INDEX('10. Свод Перечней'!$C$4:$C$529,SMALL(IF("Ш"='10. Свод Перечней'!$I$4:$Q$529,ROW('10. Свод Перечней'!$C$4:$C$529)-3,""),ROW()-6)),"")</f>
        <v>Говядина замороженная тип 5</v>
      </c>
      <c r="D94" s="20" t="str">
        <f>IFERROR(VLOOKUP(C94,'10. Свод Перечней'!C:H,2,0),"")</f>
        <v>10.11.31.110</v>
      </c>
      <c r="E94" s="20" t="str">
        <f>IFERROR(VLOOKUP(C94,'10. Свод Перечней'!C:H,3,0),"")</f>
        <v>005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20" t="str">
        <f>IF(LEN(IFERROR(VLOOKUP(C94,'10. Свод Перечней'!C:H,6,0),""))&gt;1,IFERROR(VLOOKUP(C94,'10. Свод Перечней'!C:H,6,0),""),"")</f>
        <v>10.11.31.110-00000003</v>
      </c>
    </row>
    <row r="95" spans="1:8" ht="99.95" customHeight="1">
      <c r="A95" s="20">
        <f>IF(LEN(C95)&gt;0,MAX($A$5:A94)+1,"")</f>
        <v>89</v>
      </c>
      <c r="B95" s="10" t="str">
        <f>IFERROR(INDEX('10. Свод Перечней'!B:C,MATCH(C95,'10. Свод Перечней'!C:C,0),1),"")</f>
        <v>Телятина замороженная</v>
      </c>
      <c r="C95" s="20" t="str">
        <f t="array" ref="C95">IFERROR(INDEX('10. Свод Перечней'!$C$4:$C$529,SMALL(IF("Ш"='10. Свод Перечней'!$I$4:$Q$529,ROW('10. Свод Перечней'!$C$4:$C$529)-3,""),ROW()-6)),"")</f>
        <v>Телятина замороженная тип 1</v>
      </c>
      <c r="D95" s="20" t="str">
        <f>IFERROR(VLOOKUP(C95,'10. Свод Перечней'!C:H,2,0),"")</f>
        <v>10.11.31.120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5" s="20" t="str">
        <f>IF(LEN(IFERROR(VLOOKUP(C95,'10. Свод Перечней'!C:H,6,0),""))&gt;1,IFERROR(VLOOKUP(C95,'10. Свод Перечней'!C:H,6,0),""),"")</f>
        <v>10.11.31.120-00000003</v>
      </c>
    </row>
    <row r="96" spans="1:8" ht="99.95" customHeight="1">
      <c r="A96" s="20">
        <f>IF(LEN(C96)&gt;0,MAX($A$5:A95)+1,"")</f>
        <v>90</v>
      </c>
      <c r="B96" s="10" t="str">
        <f>IFERROR(INDEX('10. Свод Перечней'!B:C,MATCH(C96,'10. Свод Перечней'!C:C,0),1),"")</f>
        <v>Печень говяжья замороженная</v>
      </c>
      <c r="C96" s="20" t="str">
        <f t="array" ref="C96">IFERROR(INDEX('10. Свод Перечней'!$C$4:$C$529,SMALL(IF("Ш"='10. Свод Перечней'!$I$4:$Q$529,ROW('10. Свод Перечней'!$C$4:$C$529)-3,""),ROW()-6)),"")</f>
        <v>Субпродукты пищевые крупного рогатого скота замороженные тип 1</v>
      </c>
      <c r="D96" s="20" t="str">
        <f>IFERROR(VLOOKUP(C96,'10. Свод Перечней'!C:H,2,0),"")</f>
        <v>10.11.31.140</v>
      </c>
      <c r="E96" s="20" t="str">
        <f>IFERROR(VLOOKUP(C96,'10. Свод Перечней'!C:H,3,0),"")</f>
        <v>001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96" s="20" t="str">
        <f>IF(LEN(IFERROR(VLOOKUP(C96,'10. Свод Перечней'!C:H,6,0),""))&gt;1,IFERROR(VLOOKUP(C96,'10. Свод Перечней'!C:H,6,0),""),"")</f>
        <v>10.11.31.140-00000001</v>
      </c>
    </row>
    <row r="97" spans="1:8" ht="99.95" customHeight="1">
      <c r="A97" s="20">
        <f>IF(LEN(C97)&gt;0,MAX($A$5:A96)+1,"")</f>
        <v>91</v>
      </c>
      <c r="B97" s="10" t="str">
        <f>IFERROR(INDEX('10. Свод Перечней'!B:C,MATCH(C97,'10. Свод Перечней'!C:C,0),1),"")</f>
        <v>Сердце говяжье замороженное</v>
      </c>
      <c r="C97" s="20" t="str">
        <f t="array" ref="C97">IFERROR(INDEX('10. Свод Перечней'!$C$4:$C$529,SMALL(IF("Ш"='10. Свод Перечней'!$I$4:$Q$529,ROW('10. Свод Перечней'!$C$4:$C$529)-3,""),ROW()-6)),"")</f>
        <v>Субпродукты пищевые крупного рогатого скота замороженные тип 2</v>
      </c>
      <c r="D97" s="20" t="str">
        <f>IFERROR(VLOOKUP(C97,'10. Свод Перечней'!C:H,2,0),"")</f>
        <v>10.11.31.140</v>
      </c>
      <c r="E97" s="20" t="str">
        <f>IFERROR(VLOOKUP(C97,'10. Свод Перечней'!C:H,3,0),"")</f>
        <v>002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20" t="str">
        <f>IF(LEN(IFERROR(VLOOKUP(C97,'10. Свод Перечней'!C:H,6,0),""))&gt;1,IFERROR(VLOOKUP(C97,'10. Свод Перечней'!C:H,6,0),""),"")</f>
        <v>10.11.31.140-00000001</v>
      </c>
    </row>
    <row r="98" spans="1:8" ht="99.95" customHeight="1">
      <c r="A98" s="20">
        <f>IF(LEN(C98)&gt;0,MAX($A$5:A97)+1,"")</f>
        <v>92</v>
      </c>
      <c r="B98" s="10" t="str">
        <f>IFERROR(INDEX('10. Свод Перечней'!B:C,MATCH(C98,'10. Свод Перечней'!C:C,0),1),"")</f>
        <v>Язык говяжий замороженный</v>
      </c>
      <c r="C98" s="20" t="str">
        <f t="array" ref="C98">IFERROR(INDEX('10. Свод Перечней'!$C$4:$C$529,SMALL(IF("Ш"='10. Свод Перечней'!$I$4:$Q$529,ROW('10. Свод Перечней'!$C$4:$C$529)-3,""),ROW()-6)),"")</f>
        <v>Субпродукты пищевые крупного рогатого скота замороженные тип 3</v>
      </c>
      <c r="D98" s="20" t="str">
        <f>IFERROR(VLOOKUP(C98,'10. Свод Перечней'!C:H,2,0),"")</f>
        <v>10.11.31.140</v>
      </c>
      <c r="E98" s="20" t="str">
        <f>IFERROR(VLOOKUP(C98,'10. Свод Перечней'!C:H,3,0),"")</f>
        <v>003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20" t="str">
        <f>IF(LEN(IFERROR(VLOOKUP(C98,'10. Свод Перечней'!C:H,6,0),""))&gt;1,IFERROR(VLOOKUP(C98,'10. Свод Перечней'!C:H,6,0),""),"")</f>
        <v>10.11.31.140-00000001</v>
      </c>
    </row>
    <row r="99" spans="1:8" ht="99.95" customHeight="1">
      <c r="A99" s="20">
        <f>IF(LEN(C99)&gt;0,MAX($A$5:A98)+1,"")</f>
        <v>93</v>
      </c>
      <c r="B99" s="10" t="str">
        <f>IFERROR(INDEX('10. Свод Перечней'!B:C,MATCH(C99,'10. Свод Перечней'!C:C,0),1),"")</f>
        <v>Свинина (в полутушах) замороженная</v>
      </c>
      <c r="C99" s="20" t="str">
        <f t="array" ref="C99">IFERROR(INDEX('10. Свод Перечней'!$C$4:$C$529,SMALL(IF("Ш"='10. Свод Перечней'!$I$4:$Q$529,ROW('10. Свод Перечней'!$C$4:$C$529)-3,""),ROW()-6)),"")</f>
        <v>Свинина замороженная тип 1</v>
      </c>
      <c r="D99" s="20" t="str">
        <f>IFERROR(VLOOKUP(C99,'10. Свод Перечней'!C:H,2,0),"")</f>
        <v>10.11.32.110</v>
      </c>
      <c r="E99" s="20" t="str">
        <f>IFERROR(VLOOKUP(C99,'10. Свод Перечней'!C:H,3,0),"")</f>
        <v>001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9" s="20" t="str">
        <f>IF(LEN(IFERROR(VLOOKUP(C99,'10. Свод Перечней'!C:H,6,0),""))&gt;1,IFERROR(VLOOKUP(C99,'10. Свод Перечней'!C:H,6,0),""),"")</f>
        <v>10.11.32.110-00000006</v>
      </c>
    </row>
    <row r="100" spans="1:8" ht="99.95" customHeight="1">
      <c r="A100" s="20">
        <f>IF(LEN(C100)&gt;0,MAX($A$5:A99)+1,"")</f>
        <v>94</v>
      </c>
      <c r="B100" s="10" t="str">
        <f>IFERROR(INDEX('10. Свод Перечней'!B:C,MATCH(C100,'10. Свод Перечней'!C:C,0),1),"")</f>
        <v>Свинина (в тушах) замороженная</v>
      </c>
      <c r="C100" s="20" t="str">
        <f t="array" ref="C100">IFERROR(INDEX('10. Свод Перечней'!$C$4:$C$529,SMALL(IF("Ш"='10. Свод Перечней'!$I$4:$Q$529,ROW('10. Свод Перечней'!$C$4:$C$529)-3,""),ROW()-6)),"")</f>
        <v>Свинина замороженная тип 2</v>
      </c>
      <c r="D100" s="20" t="str">
        <f>IFERROR(VLOOKUP(C100,'10. Свод Перечней'!C:H,2,0),"")</f>
        <v>10.11.32.110</v>
      </c>
      <c r="E100" s="20" t="str">
        <f>IFERROR(VLOOKUP(C100,'10. Свод Перечней'!C:H,3,0),"")</f>
        <v>004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0" s="20" t="str">
        <f>IF(LEN(IFERROR(VLOOKUP(C100,'10. Свод Перечней'!C:H,6,0),""))&gt;1,IFERROR(VLOOKUP(C100,'10. Свод Перечней'!C:H,6,0),""),"")</f>
        <v>10.11.32.110-00000007</v>
      </c>
    </row>
    <row r="101" spans="1:8" ht="99.95" customHeight="1">
      <c r="A101" s="20">
        <f>IF(LEN(C101)&gt;0,MAX($A$5:A100)+1,"")</f>
        <v>95</v>
      </c>
      <c r="B101" s="10" t="str">
        <f>IFERROR(INDEX('10. Свод Перечней'!B:C,MATCH(C101,'10. Свод Перечней'!C:C,0),1),"")</f>
        <v>Свинина мясная б/к (лопатка) замороженная</v>
      </c>
      <c r="C101" s="20" t="str">
        <f t="array" ref="C101">IFERROR(INDEX('10. Свод Перечней'!$C$4:$C$529,SMALL(IF("Ш"='10. Свод Перечней'!$I$4:$Q$529,ROW('10. Свод Перечней'!$C$4:$C$529)-3,""),ROW()-6)),"")</f>
        <v>Свинина замороженная тип 3</v>
      </c>
      <c r="D101" s="20" t="str">
        <f>IFERROR(VLOOKUP(C101,'10. Свод Перечней'!C:H,2,0),"")</f>
        <v>10.11.32.110</v>
      </c>
      <c r="E101" s="20" t="str">
        <f>IFERROR(VLOOKUP(C101,'10. Свод Перечней'!C:H,3,0),"")</f>
        <v>002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20" t="str">
        <f>IF(LEN(IFERROR(VLOOKUP(C101,'10. Свод Перечней'!C:H,6,0),""))&gt;1,IFERROR(VLOOKUP(C101,'10. Свод Перечней'!C:H,6,0),""),"")</f>
        <v>10.11.32.110-00000003</v>
      </c>
    </row>
    <row r="102" spans="1:8" ht="99.95" customHeight="1">
      <c r="A102" s="20">
        <f>IF(LEN(C102)&gt;0,MAX($A$5:A101)+1,"")</f>
        <v>96</v>
      </c>
      <c r="B102" s="10" t="str">
        <f>IFERROR(INDEX('10. Свод Перечней'!B:C,MATCH(C102,'10. Свод Перечней'!C:C,0),1),"")</f>
        <v>Свинина мясная б/к (окорок) замороженная</v>
      </c>
      <c r="C102" s="20" t="str">
        <f t="array" ref="C102">IFERROR(INDEX('10. Свод Перечней'!$C$4:$C$529,SMALL(IF("Ш"='10. Свод Перечней'!$I$4:$Q$529,ROW('10. Свод Перечней'!$C$4:$C$529)-3,""),ROW()-6)),"")</f>
        <v>Свинина замороженная тип 4</v>
      </c>
      <c r="D102" s="20" t="str">
        <f>IFERROR(VLOOKUP(C102,'10. Свод Перечней'!C:H,2,0),"")</f>
        <v>10.11.32.110</v>
      </c>
      <c r="E102" s="20" t="str">
        <f>IFERROR(VLOOKUP(C102,'10. Свод Перечней'!C:H,3,0),"")</f>
        <v>003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20" t="str">
        <f>IF(LEN(IFERROR(VLOOKUP(C102,'10. Свод Перечней'!C:H,6,0),""))&gt;1,IFERROR(VLOOKUP(C102,'10. Свод Перечней'!C:H,6,0),""),"")</f>
        <v>10.11.32.110-00000003</v>
      </c>
    </row>
    <row r="103" spans="1:8" ht="99.95" customHeight="1">
      <c r="A103" s="20">
        <f>IF(LEN(C103)&gt;0,MAX($A$5:A102)+1,"")</f>
        <v>97</v>
      </c>
      <c r="B103" s="10" t="str">
        <f>IFERROR(INDEX('10. Свод Перечней'!B:C,MATCH(C103,'10. Свод Перечней'!C:C,0),1),"")</f>
        <v>Мясо кролика замороженное
(Тушки кроликов, кроликов-бройлеров и их части)</v>
      </c>
      <c r="C103" s="20" t="str">
        <f t="array" ref="C103">IFERROR(INDEX('10. Свод Перечней'!$C$4:$C$529,SMALL(IF("Ш"='10. Свод Перечней'!$I$4:$Q$529,ROW('10. Свод Перечней'!$C$4:$C$529)-3,""),ROW()-6)),"")</f>
        <v>Мясо кролика тип 1</v>
      </c>
      <c r="D103" s="20" t="str">
        <f>IFERROR(VLOOKUP(C103,'10. Свод Перечней'!C:H,2,0),"")</f>
        <v>10.11.39.110</v>
      </c>
      <c r="E103" s="20" t="str">
        <f>IFERROR(VLOOKUP(C103,'10. Свод Перечней'!C:H,3,0),"")</f>
        <v>001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20" t="str">
        <f>IF(LEN(IFERROR(VLOOKUP(C103,'10. Свод Перечней'!C:H,6,0),""))&gt;1,IFERROR(VLOOKUP(C103,'10. Свод Перечней'!C:H,6,0),""),"")</f>
        <v/>
      </c>
    </row>
    <row r="104" spans="1:8" ht="99.95" customHeight="1">
      <c r="A104" s="20">
        <f>IF(LEN(C104)&gt;0,MAX($A$5:A103)+1,"")</f>
        <v>98</v>
      </c>
      <c r="B104" s="10" t="str">
        <f>IFERROR(INDEX('10. Свод Перечней'!B:C,MATCH(C104,'10. Свод Перечней'!C:C,0),1),"")</f>
        <v>Грудки кур охлажденные</v>
      </c>
      <c r="C104" s="20" t="str">
        <f t="array" ref="C104">IFERROR(INDEX('10. Свод Перечней'!$C$4:$C$529,SMALL(IF("Ш"='10. Свод Перечней'!$I$4:$Q$529,ROW('10. Свод Перечней'!$C$4:$C$529)-3,""),ROW()-6)),"")</f>
        <v>Мясо сельскохозяйственной птицы охлажденное тип 1</v>
      </c>
      <c r="D104" s="20" t="str">
        <f>IFERROR(VLOOKUP(C104,'10. Свод Перечней'!C:H,2,0),"")</f>
        <v>10.12.10.110</v>
      </c>
      <c r="E104" s="20" t="str">
        <f>IFERROR(VLOOKUP(C104,'10. Свод Перечней'!C:H,3,0),"")</f>
        <v>001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20" t="str">
        <f>IF(LEN(IFERROR(VLOOKUP(C104,'10. Свод Перечней'!C:H,6,0),""))&gt;1,IFERROR(VLOOKUP(C104,'10. Свод Перечней'!C:H,6,0),""),"")</f>
        <v>10.12.10.000-00000006</v>
      </c>
    </row>
    <row r="105" spans="1:8" ht="99.95" customHeight="1">
      <c r="A105" s="20">
        <f>IF(LEN(C105)&gt;0,MAX($A$5:A104)+1,"")</f>
        <v>99</v>
      </c>
      <c r="B105" s="10" t="str">
        <f>IFERROR(INDEX('10. Свод Перечней'!B:C,MATCH(C105,'10. Свод Перечней'!C:C,0),1),"")</f>
        <v>Мясо цыплят- бройлеров (тушки) охлажденные</v>
      </c>
      <c r="C105" s="20" t="str">
        <f t="array" ref="C105">IFERROR(INDEX('10. Свод Перечней'!$C$4:$C$529,SMALL(IF("Ш"='10. Свод Перечней'!$I$4:$Q$529,ROW('10. Свод Перечней'!$C$4:$C$529)-3,""),ROW()-6)),"")</f>
        <v>Мясо сельскохозяйственной птицы охлажденное тип 2</v>
      </c>
      <c r="D105" s="20" t="str">
        <f>IFERROR(VLOOKUP(C105,'10. Свод Перечней'!C:H,2,0),"")</f>
        <v>10.12.10.110</v>
      </c>
      <c r="E105" s="20" t="str">
        <f>IFERROR(VLOOKUP(C105,'10. Свод Перечней'!C:H,3,0),"")</f>
        <v>002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20" t="str">
        <f>IF(LEN(IFERROR(VLOOKUP(C105,'10. Свод Перечней'!C:H,6,0),""))&gt;1,IFERROR(VLOOKUP(C105,'10. Свод Перечней'!C:H,6,0),""),"")</f>
        <v>10.12.10.000-00000005</v>
      </c>
    </row>
    <row r="106" spans="1:8" ht="99.95" customHeight="1">
      <c r="A106" s="20">
        <f>IF(LEN(C106)&gt;0,MAX($A$5:A105)+1,"")</f>
        <v>100</v>
      </c>
      <c r="B106" s="10" t="str">
        <f>IFERROR(INDEX('10. Свод Перечней'!B:C,MATCH(C106,'10. Свод Перечней'!C:C,0),1),"")</f>
        <v>Окорчок куриный охлажденный (отечественный)</v>
      </c>
      <c r="C106" s="20" t="str">
        <f t="array" ref="C106">IFERROR(INDEX('10. Свод Перечней'!$C$4:$C$529,SMALL(IF("Ш"='10. Свод Перечней'!$I$4:$Q$529,ROW('10. Свод Перечней'!$C$4:$C$529)-3,""),ROW()-6)),"")</f>
        <v>Мясо сельскохозяйственной птицы охлажденное тип 3</v>
      </c>
      <c r="D106" s="20" t="str">
        <f>IFERROR(VLOOKUP(C106,'10. Свод Перечней'!C:H,2,0),"")</f>
        <v>10.12.10.110</v>
      </c>
      <c r="E106" s="20" t="str">
        <f>IFERROR(VLOOKUP(C106,'10. Свод Перечней'!C:H,3,0),"")</f>
        <v>003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20" t="str">
        <f>IF(LEN(IFERROR(VLOOKUP(C106,'10. Свод Перечней'!C:H,6,0),""))&gt;1,IFERROR(VLOOKUP(C106,'10. Свод Перечней'!C:H,6,0),""),"")</f>
        <v>10.12.10.000-00000006</v>
      </c>
    </row>
    <row r="107" spans="1:8" ht="99.95" customHeight="1">
      <c r="A107" s="20">
        <f>IF(LEN(C107)&gt;0,MAX($A$5:A106)+1,"")</f>
        <v>101</v>
      </c>
      <c r="B107" s="10" t="str">
        <f>IFERROR(INDEX('10. Свод Перечней'!B:C,MATCH(C107,'10. Свод Перечней'!C:C,0),1),"")</f>
        <v>Филе индейки охлажденное</v>
      </c>
      <c r="C107" s="20" t="str">
        <f t="array" ref="C107">IFERROR(INDEX('10. Свод Перечней'!$C$4:$C$529,SMALL(IF("Ш"='10. Свод Перечней'!$I$4:$Q$529,ROW('10. Свод Перечней'!$C$4:$C$529)-3,""),ROW()-6)),"")</f>
        <v>Мясо сельскохозяйственной птицы охлажденное тип 4</v>
      </c>
      <c r="D107" s="20" t="str">
        <f>IFERROR(VLOOKUP(C107,'10. Свод Перечней'!C:H,2,0),"")</f>
        <v>10.12.10.120</v>
      </c>
      <c r="E107" s="20" t="str">
        <f>IFERROR(VLOOKUP(C107,'10. Свод Перечней'!C:H,3,0),"")</f>
        <v>001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7" s="20" t="str">
        <f>IF(LEN(IFERROR(VLOOKUP(C107,'10. Свод Перечней'!C:H,6,0),""))&gt;1,IFERROR(VLOOKUP(C107,'10. Свод Перечней'!C:H,6,0),""),"")</f>
        <v>10.12.10.000-00000007</v>
      </c>
    </row>
    <row r="108" spans="1:8" ht="99.95" customHeight="1">
      <c r="A108" s="20">
        <f>IF(LEN(C108)&gt;0,MAX($A$5:A107)+1,"")</f>
        <v>102</v>
      </c>
      <c r="B108" s="10" t="str">
        <f>IFERROR(INDEX('10. Свод Перечней'!B:C,MATCH(C108,'10. Свод Перечней'!C:C,0),1),"")</f>
        <v>Филе грудки цыпленка охлажденное</v>
      </c>
      <c r="C108" s="20" t="str">
        <f t="array" ref="C108">IFERROR(INDEX('10. Свод Перечней'!$C$4:$C$529,SMALL(IF("Ш"='10.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108" s="20" t="str">
        <f>IFERROR(VLOOKUP(C108,'10. Свод Перечней'!C:H,2,0),"")</f>
        <v>10.12.10.170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20" t="str">
        <f>IF(LEN(IFERROR(VLOOKUP(C108,'10. Свод Перечней'!C:H,6,0),""))&gt;1,IFERROR(VLOOKUP(C108,'10. Свод Перечней'!C:H,6,0),""),"")</f>
        <v>10.12.10.170-00000004</v>
      </c>
    </row>
    <row r="109" spans="1:8" ht="99.95" customHeight="1">
      <c r="A109" s="20">
        <f>IF(LEN(C109)&gt;0,MAX($A$5:A108)+1,"")</f>
        <v>103</v>
      </c>
      <c r="B109" s="10" t="str">
        <f>IFERROR(INDEX('10. Свод Перечней'!B:C,MATCH(C109,'10. Свод Перечней'!C:C,0),1),"")</f>
        <v>Филе грудки цыпленка замороженное</v>
      </c>
      <c r="C109" s="20" t="str">
        <f t="array" ref="C109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109" s="20" t="str">
        <f>IFERROR(VLOOKUP(C109,'10. Свод Перечней'!C:H,2,0),"")</f>
        <v>10.12.20.170</v>
      </c>
      <c r="E109" s="20" t="str">
        <f>IFERROR(VLOOKUP(C109,'10. Свод Перечней'!C:H,3,0),"")</f>
        <v>001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20" t="str">
        <f>IF(LEN(IFERROR(VLOOKUP(C109,'10. Свод Перечней'!C:H,6,0),""))&gt;1,IFERROR(VLOOKUP(C109,'10. Свод Перечней'!C:H,6,0),""),"")</f>
        <v>10.12.20.000-00000006</v>
      </c>
    </row>
    <row r="110" spans="1:8" ht="99.95" customHeight="1">
      <c r="A110" s="20">
        <f>IF(LEN(C110)&gt;0,MAX($A$5:A109)+1,"")</f>
        <v>104</v>
      </c>
      <c r="B110" s="10" t="str">
        <f>IFERROR(INDEX('10. Свод Перечней'!B:C,MATCH(C110,'10. Свод Перечней'!C:C,0),1),"")</f>
        <v>Грудки кур замороженные</v>
      </c>
      <c r="C110" s="20" t="str">
        <f t="array" ref="C110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110" s="20" t="str">
        <f>IFERROR(VLOOKUP(C110,'10. Свод Перечней'!C:H,2,0),"")</f>
        <v>10.12.20.110</v>
      </c>
      <c r="E110" s="20" t="str">
        <f>IFERROR(VLOOKUP(C110,'10. Свод Перечней'!C:H,3,0),"")</f>
        <v>004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20" t="str">
        <f>IF(LEN(IFERROR(VLOOKUP(C110,'10. Свод Перечней'!C:H,6,0),""))&gt;1,IFERROR(VLOOKUP(C110,'10. Свод Перечней'!C:H,6,0),""),"")</f>
        <v>10.12.20.000-00000007</v>
      </c>
    </row>
    <row r="111" spans="1:8" ht="99.95" customHeight="1">
      <c r="A111" s="20">
        <f>IF(LEN(C111)&gt;0,MAX($A$5:A110)+1,"")</f>
        <v>105</v>
      </c>
      <c r="B111" s="10" t="str">
        <f>IFERROR(INDEX('10. Свод Перечней'!B:C,MATCH(C111,'10. Свод Перечней'!C:C,0),1),"")</f>
        <v>Кура потрошеная замороженная</v>
      </c>
      <c r="C111" s="20" t="str">
        <f t="array" ref="C111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111" s="20" t="str">
        <f>IFERROR(VLOOKUP(C111,'10. Свод Перечней'!C:H,2,0),"")</f>
        <v>10.12.20.110</v>
      </c>
      <c r="E111" s="20" t="str">
        <f>IFERROR(VLOOKUP(C111,'10. Свод Перечней'!C:H,3,0),"")</f>
        <v>003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20" t="str">
        <f>IF(LEN(IFERROR(VLOOKUP(C111,'10. Свод Перечней'!C:H,6,0),""))&gt;1,IFERROR(VLOOKUP(C111,'10. Свод Перечней'!C:H,6,0),""),"")</f>
        <v>10.12.20.000-00000007</v>
      </c>
    </row>
    <row r="112" spans="1:8" ht="99.95" customHeight="1">
      <c r="A112" s="20">
        <f>IF(LEN(C112)&gt;0,MAX($A$5:A111)+1,"")</f>
        <v>106</v>
      </c>
      <c r="B112" s="10" t="str">
        <f>IFERROR(INDEX('10. Свод Перечней'!B:C,MATCH(C112,'10. Свод Перечней'!C:C,0),1),"")</f>
        <v>Мясо цыплят- бройлеров (тушки) замороженное</v>
      </c>
      <c r="C112" s="20" t="str">
        <f t="array" ref="C112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112" s="20" t="str">
        <f>IFERROR(VLOOKUP(C112,'10. Свод Перечней'!C:H,2,0),"")</f>
        <v>10.12.20.110</v>
      </c>
      <c r="E112" s="20" t="str">
        <f>IFERROR(VLOOKUP(C112,'10. Свод Перечней'!C:H,3,0),"")</f>
        <v>001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20" t="str">
        <f>IF(LEN(IFERROR(VLOOKUP(C112,'10. Свод Перечней'!C:H,6,0),""))&gt;1,IFERROR(VLOOKUP(C112,'10. Свод Перечней'!C:H,6,0),""),"")</f>
        <v>10.12.20.000-00000006</v>
      </c>
    </row>
    <row r="113" spans="1:8" ht="132.75" customHeight="1">
      <c r="A113" s="20">
        <f>IF(LEN(C113)&gt;0,MAX($A$5:A112)+1,"")</f>
        <v>107</v>
      </c>
      <c r="B113" s="10" t="str">
        <f>IFERROR(INDEX('10. Свод Перечней'!B:C,MATCH(C113,'10. Свод Перечней'!C:C,0),1),"")</f>
        <v>Окорочок куриный замороженный (отечественный)</v>
      </c>
      <c r="C113" s="20" t="str">
        <f t="array" ref="C113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13" s="20" t="str">
        <f>IFERROR(VLOOKUP(C113,'10. Свод Перечней'!C:H,2,0),"")</f>
        <v>10.12.20.110</v>
      </c>
      <c r="E113" s="20" t="str">
        <f>IFERROR(VLOOKUP(C113,'10. Свод Перечней'!C:H,3,0),"")</f>
        <v>005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20" t="str">
        <f>IF(LEN(IFERROR(VLOOKUP(C113,'10. Свод Перечней'!C:H,6,0),""))&gt;1,IFERROR(VLOOKUP(C113,'10. Свод Перечней'!C:H,6,0),""),"")</f>
        <v>10.12.20.000-00000007</v>
      </c>
    </row>
    <row r="114" spans="1:8" ht="99.95" customHeight="1">
      <c r="A114" s="20">
        <f>IF(LEN(C114)&gt;0,MAX($A$5:A113)+1,"")</f>
        <v>108</v>
      </c>
      <c r="B114" s="10" t="str">
        <f>IFERROR(INDEX('10. Свод Перечней'!B:C,MATCH(C114,'10. Свод Перечней'!C:C,0),1),"")</f>
        <v>Филе индейки замороженное</v>
      </c>
      <c r="C114" s="20" t="str">
        <f t="array" ref="C114">IFERROR(INDEX('10. Свод Перечней'!$C$4:$C$529,SMALL(IF("Ш"='10.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14" s="20" t="str">
        <f>IFERROR(VLOOKUP(C114,'10. Свод Перечней'!C:H,2,0),"")</f>
        <v>10.12.20.120</v>
      </c>
      <c r="E114" s="20" t="str">
        <f>IFERROR(VLOOKUP(C114,'10. Свод Перечней'!C:H,3,0),"")</f>
        <v>001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14" s="20" t="str">
        <f>IF(LEN(IFERROR(VLOOKUP(C114,'10. Свод Перечней'!C:H,6,0),""))&gt;1,IFERROR(VLOOKUP(C114,'10. Свод Перечней'!C:H,6,0),""),"")</f>
        <v>10.12.20.000-00000008</v>
      </c>
    </row>
    <row r="115" spans="1:8" ht="99.95" customHeight="1">
      <c r="A115" s="20">
        <f>IF(LEN(C115)&gt;0,MAX($A$5:A114)+1,"")</f>
        <v>109</v>
      </c>
      <c r="B115" s="10" t="str">
        <f>IFERROR(INDEX('10. Свод Перечней'!B:C,MATCH(C115,'10. Свод Перечней'!C:C,0),1),"")</f>
        <v>Колбаса вареная в ассортименте</v>
      </c>
      <c r="C115" s="20" t="str">
        <f t="array" ref="C115">IFERROR(INDEX('10. Свод Перечней'!$C$4:$C$529,SMALL(IF("Ш"='10. Свод Перечней'!$I$4:$Q$529,ROW('10. Свод Перечней'!$C$4:$C$529)-3,""),ROW()-6)),"")</f>
        <v>Изделия колбасные вареные, в том числе фаршированные мясные тип 1</v>
      </c>
      <c r="D115" s="20" t="str">
        <f>IFERROR(VLOOKUP(C115,'10. Свод Перечней'!C:H,2,0),"")</f>
        <v>10.13.14.111</v>
      </c>
      <c r="E115" s="20" t="str">
        <f>IFERROR(VLOOKUP(C115,'10. Свод Перечней'!C:H,3,0),"")</f>
        <v>001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5" s="20" t="str">
        <f>IF(LEN(IFERROR(VLOOKUP(C115,'10. Свод Перечней'!C:H,6,0),""))&gt;1,IFERROR(VLOOKUP(C115,'10. Свод Перечней'!C:H,6,0),""),"")</f>
        <v>10.13.14.110-00000002</v>
      </c>
    </row>
    <row r="116" spans="1:8" ht="99.95" customHeight="1">
      <c r="A116" s="20">
        <f>IF(LEN(C116)&gt;0,MAX($A$5:A115)+1,"")</f>
        <v>110</v>
      </c>
      <c r="B116" s="10" t="str">
        <f>IFERROR(INDEX('10. Свод Перечней'!B:C,MATCH(C116,'10. Свод Перечней'!C:C,0),1),"")</f>
        <v>Сосиски вареные в ассортименте</v>
      </c>
      <c r="C116" s="20" t="str">
        <f t="array" ref="C116">IFERROR(INDEX('10. Свод Перечней'!$C$4:$C$529,SMALL(IF("Ш"='10. Свод Перечней'!$I$4:$Q$529,ROW('10. Свод Перечней'!$C$4:$C$529)-3,""),ROW()-6)),"")</f>
        <v>Изделия колбасные вареные, в том числе фаршированные мясные тип 3</v>
      </c>
      <c r="D116" s="20" t="str">
        <f>IFERROR(VLOOKUP(C116,'10. Свод Перечней'!C:H,2,0),"")</f>
        <v>10.13.14.112</v>
      </c>
      <c r="E116" s="20" t="str">
        <f>IFERROR(VLOOKUP(C116,'10. Свод Перечней'!C:H,3,0),"")</f>
        <v>004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33673-2015, ГОСТ 23670-2019</v>
      </c>
      <c r="H116" s="20" t="str">
        <f>IF(LEN(IFERROR(VLOOKUP(C116,'10. Свод Перечней'!C:H,6,0),""))&gt;1,IFERROR(VLOOKUP(C116,'10. Свод Перечней'!C:H,6,0),""),"")</f>
        <v>10.13.14.110-00000018, 10.13.14.110-00000017</v>
      </c>
    </row>
    <row r="117" spans="1:8" ht="99.95" customHeight="1">
      <c r="A117" s="20">
        <f>IF(LEN(C117)&gt;0,MAX($A$5:A116)+1,"")</f>
        <v>111</v>
      </c>
      <c r="B117" s="10" t="str">
        <f>IFERROR(INDEX('10. Свод Перечней'!B:C,MATCH(C117,'10. Свод Перечней'!C:C,0),1),"")</f>
        <v>Консервы мясные. Мясо тушеное</v>
      </c>
      <c r="C117" s="20" t="str">
        <f t="array" ref="C117">IFERROR(INDEX('10. Свод Перечней'!$C$4:$C$529,SMALL(IF("Ш"='10. Свод Перечней'!$I$4:$Q$529,ROW('10. Свод Перечней'!$C$4:$C$529)-3,""),ROW()-6)),"")</f>
        <v>Консервы мясные тип 3</v>
      </c>
      <c r="D117" s="20" t="str">
        <f>IFERROR(VLOOKUP(C117,'10. Свод Перечней'!C:H,2,0),"")</f>
        <v>10.13.15.111</v>
      </c>
      <c r="E117" s="20" t="str">
        <f>IFERROR(VLOOKUP(C117,'10. Свод Перечней'!C:H,3,0),"")</f>
        <v>001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17" s="20" t="str">
        <f>IF(LEN(IFERROR(VLOOKUP(C117,'10. Свод Перечней'!C:H,6,0),""))&gt;1,IFERROR(VLOOKUP(C117,'10. Свод Перечней'!C:H,6,0),""),"")</f>
        <v>10.13.15.110-00000008</v>
      </c>
    </row>
    <row r="118" spans="1:8" ht="99.95" customHeight="1">
      <c r="A118" s="20">
        <f>IF(LEN(C118)&gt;0,MAX($A$5:A117)+1,"")</f>
        <v>112</v>
      </c>
      <c r="B118" s="10" t="str">
        <f>IFERROR(INDEX('10. Свод Перечней'!B:C,MATCH(C118,'10. Свод Перечней'!C:C,0),1),"")</f>
        <v>Горбуша мороженая потрошеная с/г</v>
      </c>
      <c r="C118" s="20" t="str">
        <f t="array" ref="C118">IFERROR(INDEX('10. Свод Перечней'!$C$4:$C$529,SMALL(IF("Ш"='10. Свод Перечней'!$I$4:$Q$529,ROW('10. Свод Перечней'!$C$4:$C$529)-3,""),ROW()-6)),"")</f>
        <v>Рыба лососевая мороженая тип 1</v>
      </c>
      <c r="D118" s="20" t="str">
        <f>IFERROR(VLOOKUP(C118,'10. Свод Перечней'!C:H,2,0),"")</f>
        <v>10.20.13.110</v>
      </c>
      <c r="E118" s="20" t="str">
        <f>IFERROR(VLOOKUP(C118,'10. Свод Перечней'!C:H,3,0),"")</f>
        <v>001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20" t="str">
        <f>IF(LEN(IFERROR(VLOOKUP(C118,'10. Свод Перечней'!C:H,6,0),""))&gt;1,IFERROR(VLOOKUP(C118,'10. Свод Перечней'!C:H,6,0),""),"")</f>
        <v>10.20.13.110-00000010</v>
      </c>
    </row>
    <row r="119" spans="1:8" ht="99.95" customHeight="1">
      <c r="A119" s="20">
        <f>IF(LEN(C119)&gt;0,MAX($A$5:A118)+1,"")</f>
        <v>113</v>
      </c>
      <c r="B119" s="10" t="str">
        <f>IFERROR(INDEX('10. Свод Перечней'!B:C,MATCH(C119,'10. Свод Перечней'!C:C,0),1),"")</f>
        <v>Минтай мороженый потрошенный обезглавленный</v>
      </c>
      <c r="C119" s="20" t="str">
        <f t="array" ref="C119">IFERROR(INDEX('10. Свод Перечней'!$C$4:$C$529,SMALL(IF("Ш"='10. Свод Перечней'!$I$4:$Q$529,ROW('10. Свод Перечней'!$C$4:$C$529)-3,""),ROW()-6)),"")</f>
        <v>Рыба трескообразная мороженая тип 1</v>
      </c>
      <c r="D119" s="20" t="str">
        <f>IFERROR(VLOOKUP(C119,'10. Свод Перечней'!C:H,2,0),"")</f>
        <v>10.20.13.122</v>
      </c>
      <c r="E119" s="20" t="str">
        <f>IFERROR(VLOOKUP(C119,'10. Свод Перечней'!C:H,3,0),"")</f>
        <v>003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20" t="str">
        <f>IF(LEN(IFERROR(VLOOKUP(C119,'10. Свод Перечней'!C:H,6,0),""))&gt;1,IFERROR(VLOOKUP(C119,'10. Свод Перечней'!C:H,6,0),""),"")</f>
        <v>10.20.13.120-00000017</v>
      </c>
    </row>
    <row r="120" spans="1:8" ht="99.95" customHeight="1">
      <c r="A120" s="20">
        <f>IF(LEN(C120)&gt;0,MAX($A$5:A119)+1,"")</f>
        <v>114</v>
      </c>
      <c r="B120" s="10" t="str">
        <f>IFERROR(INDEX('10. Свод Перечней'!B:C,MATCH(C120,'10. Свод Перечней'!C:C,0),1),"")</f>
        <v>Пикша мороженая потрошенная обезглавленная</v>
      </c>
      <c r="C120" s="20" t="str">
        <f t="array" ref="C120">IFERROR(INDEX('10. Свод Перечней'!$C$4:$C$529,SMALL(IF("Ш"='10. Свод Перечней'!$I$4:$Q$529,ROW('10. Свод Перечней'!$C$4:$C$529)-3,""),ROW()-6)),"")</f>
        <v>Рыба трескообразная мороженая тип 2</v>
      </c>
      <c r="D120" s="20" t="str">
        <f>IFERROR(VLOOKUP(C120,'10. Свод Перечней'!C:H,2,0),"")</f>
        <v>10.20.13.122</v>
      </c>
      <c r="E120" s="20" t="str">
        <f>IFERROR(VLOOKUP(C120,'10. Свод Перечней'!C:H,3,0),"")</f>
        <v>005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20" t="str">
        <f>IF(LEN(IFERROR(VLOOKUP(C120,'10. Свод Перечней'!C:H,6,0),""))&gt;1,IFERROR(VLOOKUP(C120,'10. Свод Перечней'!C:H,6,0),""),"")</f>
        <v>10.20.13.120-00000017</v>
      </c>
    </row>
    <row r="121" spans="1:8" ht="99.95" customHeight="1">
      <c r="A121" s="20">
        <f>IF(LEN(C121)&gt;0,MAX($A$5:A120)+1,"")</f>
        <v>115</v>
      </c>
      <c r="B121" s="10" t="str">
        <f>IFERROR(INDEX('10. Свод Перечней'!B:C,MATCH(C121,'10. Свод Перечней'!C:C,0),1),"")</f>
        <v>Сайда мороженая потрошеная обезглавленная</v>
      </c>
      <c r="C121" s="20" t="str">
        <f t="array" ref="C121">IFERROR(INDEX('10. Свод Перечней'!$C$4:$C$529,SMALL(IF("Ш"='10. Свод Перечней'!$I$4:$Q$529,ROW('10. Свод Перечней'!$C$4:$C$529)-3,""),ROW()-6)),"")</f>
        <v>Рыба трескообразная мороженая тип 3</v>
      </c>
      <c r="D121" s="20" t="str">
        <f>IFERROR(VLOOKUP(C121,'10. Свод Перечней'!C:H,2,0),"")</f>
        <v>10.20.13.122</v>
      </c>
      <c r="E121" s="20" t="str">
        <f>IFERROR(VLOOKUP(C121,'10. Свод Перечней'!C:H,3,0),"")</f>
        <v>002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20" t="str">
        <f>IF(LEN(IFERROR(VLOOKUP(C121,'10. Свод Перечней'!C:H,6,0),""))&gt;1,IFERROR(VLOOKUP(C121,'10. Свод Перечней'!C:H,6,0),""),"")</f>
        <v>10.20.13.120-00000017</v>
      </c>
    </row>
    <row r="122" spans="1:8" ht="99.95" customHeight="1">
      <c r="A122" s="20">
        <f>IF(LEN(C122)&gt;0,MAX($A$5:A121)+1,"")</f>
        <v>116</v>
      </c>
      <c r="B122" s="10" t="str">
        <f>IFERROR(INDEX('10. Свод Перечней'!B:C,MATCH(C122,'10. Свод Перечней'!C:C,0),1),"")</f>
        <v>Треска мороженая потрошенная обезглавленная</v>
      </c>
      <c r="C122" s="20" t="str">
        <f t="array" ref="C122">IFERROR(INDEX('10. Свод Перечней'!$C$4:$C$529,SMALL(IF("Ш"='10. Свод Перечней'!$I$4:$Q$529,ROW('10. Свод Перечней'!$C$4:$C$529)-3,""),ROW()-6)),"")</f>
        <v>Рыба трескообразная мороженая тип 4</v>
      </c>
      <c r="D122" s="20" t="str">
        <f>IFERROR(VLOOKUP(C122,'10. Свод Перечней'!C:H,2,0),"")</f>
        <v>10.20.13.122</v>
      </c>
      <c r="E122" s="20" t="str">
        <f>IFERROR(VLOOKUP(C122,'10. Свод Перечней'!C:H,3,0),"")</f>
        <v>001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20" t="str">
        <f>IF(LEN(IFERROR(VLOOKUP(C122,'10. Свод Перечней'!C:H,6,0),""))&gt;1,IFERROR(VLOOKUP(C122,'10. Свод Перечней'!C:H,6,0),""),"")</f>
        <v>10.20.13.120-00000017</v>
      </c>
    </row>
    <row r="123" spans="1:8" ht="99.95" customHeight="1">
      <c r="A123" s="20">
        <f>IF(LEN(C123)&gt;0,MAX($A$5:A122)+1,"")</f>
        <v>117</v>
      </c>
      <c r="B123" s="10" t="str">
        <f>IFERROR(INDEX('10. Свод Перечней'!B:C,MATCH(C123,'10. Свод Перечней'!C:C,0),1),"")</f>
        <v>Хек мороженый потрошённый обезглавленный</v>
      </c>
      <c r="C123" s="20" t="str">
        <f t="array" ref="C123">IFERROR(INDEX('10. Свод Перечней'!$C$4:$C$529,SMALL(IF("Ш"='10. Свод Перечней'!$I$4:$Q$529,ROW('10. Свод Перечней'!$C$4:$C$529)-3,""),ROW()-6)),"")</f>
        <v>Рыба трескообразная мороженая тип 5</v>
      </c>
      <c r="D123" s="20" t="str">
        <f>IFERROR(VLOOKUP(C123,'10. Свод Перечней'!C:H,2,0),"")</f>
        <v>10.20.13.122</v>
      </c>
      <c r="E123" s="20" t="str">
        <f>IFERROR(VLOOKUP(C123,'10. Свод Перечней'!C:H,3,0),"")</f>
        <v>006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20" t="str">
        <f>IF(LEN(IFERROR(VLOOKUP(C123,'10. Свод Перечней'!C:H,6,0),""))&gt;1,IFERROR(VLOOKUP(C123,'10. Свод Перечней'!C:H,6,0),""),"")</f>
        <v>10.20.13.120-00000017</v>
      </c>
    </row>
    <row r="124" spans="1:8" ht="99.95" customHeight="1">
      <c r="A124" s="20">
        <f>IF(LEN(C124)&gt;0,MAX($A$5:A123)+1,"")</f>
        <v>118</v>
      </c>
      <c r="B124" s="10" t="str">
        <f>IFERROR(INDEX('10. Свод Перечней'!B:C,MATCH(C124,'10. Свод Перечней'!C:C,0),1),"")</f>
        <v>Судак мороженый потрошенный с/г</v>
      </c>
      <c r="C124" s="20" t="str">
        <f t="array" ref="C124">IFERROR(INDEX('10. Свод Перечней'!$C$4:$C$529,SMALL(IF("Ш"='10. Свод Перечней'!$I$4:$Q$529,ROW('10. Свод Перечней'!$C$4:$C$529)-3,""),ROW()-6)),"")</f>
        <v>Судак тип 1</v>
      </c>
      <c r="D124" s="20" t="str">
        <f>IFERROR(VLOOKUP(C124,'10. Свод Перечней'!C:H,2,0),"")</f>
        <v>10.20.13.122</v>
      </c>
      <c r="E124" s="20" t="str">
        <f>IFERROR(VLOOKUP(C124,'10. Свод Перечней'!C:H,3,0),"")</f>
        <v>007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20" t="str">
        <f>IF(LEN(IFERROR(VLOOKUP(C124,'10. Свод Перечней'!C:H,6,0),""))&gt;1,IFERROR(VLOOKUP(C124,'10. Свод Перечней'!C:H,6,0),""),"")</f>
        <v/>
      </c>
    </row>
    <row r="125" spans="1:8" ht="99.95" customHeight="1">
      <c r="A125" s="20">
        <f>IF(LEN(C125)&gt;0,MAX($A$5:A124)+1,"")</f>
        <v>119</v>
      </c>
      <c r="B125" s="10" t="str">
        <f>IFERROR(INDEX('10. Свод Перечней'!B:C,MATCH(C125,'10. Свод Перечней'!C:C,0),1),"")</f>
        <v>Филе Горбуши мороженое</v>
      </c>
      <c r="C125" s="20" t="str">
        <f t="array" ref="C125">IFERROR(INDEX('10. Свод Перечней'!$C$4:$C$529,SMALL(IF("Ш"='10. Свод Перечней'!$I$4:$Q$529,ROW('10. Свод Перечней'!$C$4:$C$529)-3,""),ROW()-6)),"")</f>
        <v>Филе лососевых рыб мороженое тип 1</v>
      </c>
      <c r="D125" s="20" t="str">
        <f>IFERROR(VLOOKUP(C125,'10. Свод Перечней'!C:H,2,0),"")</f>
        <v>10.20.14.110</v>
      </c>
      <c r="E125" s="20" t="str">
        <f>IFERROR(VLOOKUP(C125,'10. Свод Перечней'!C:H,3,0),"")</f>
        <v>084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20" t="str">
        <f>IF(LEN(IFERROR(VLOOKUP(C125,'10. Свод Перечней'!C:H,6,0),""))&gt;1,IFERROR(VLOOKUP(C125,'10. Свод Перечней'!C:H,6,0),""),"")</f>
        <v>10.20.14.110-00000002</v>
      </c>
    </row>
    <row r="126" spans="1:8" ht="99.95" customHeight="1">
      <c r="A126" s="20">
        <f>IF(LEN(C126)&gt;0,MAX($A$5:A125)+1,"")</f>
        <v>120</v>
      </c>
      <c r="B126" s="10" t="str">
        <f>IFERROR(INDEX('10. Свод Перечней'!B:C,MATCH(C126,'10. Свод Перечней'!C:C,0),1),"")</f>
        <v>Филе Горбуши мороженое</v>
      </c>
      <c r="C126" s="20" t="str">
        <f t="array" ref="C126">IFERROR(INDEX('10. Свод Перечней'!$C$4:$C$529,SMALL(IF("Ш"='10. Свод Перечней'!$I$4:$Q$529,ROW('10. Свод Перечней'!$C$4:$C$529)-3,""),ROW()-6)),"")</f>
        <v>Филе лососевых рыб мороженое тип 2</v>
      </c>
      <c r="D126" s="20" t="str">
        <f>IFERROR(VLOOKUP(C126,'10. Свод Перечней'!C:H,2,0),"")</f>
        <v>10.20.14.110</v>
      </c>
      <c r="E126" s="20" t="str">
        <f>IFERROR(VLOOKUP(C126,'10. Свод Перечней'!C:H,3,0),"")</f>
        <v>017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20" t="str">
        <f>IF(LEN(IFERROR(VLOOKUP(C126,'10. Свод Перечней'!C:H,6,0),""))&gt;1,IFERROR(VLOOKUP(C126,'10. Свод Перечней'!C:H,6,0),""),"")</f>
        <v>10.20.14.110-00000003</v>
      </c>
    </row>
    <row r="127" spans="1:8" ht="99.95" customHeight="1">
      <c r="A127" s="20">
        <f>IF(LEN(C127)&gt;0,MAX($A$5:A126)+1,"")</f>
        <v>121</v>
      </c>
      <c r="B127" s="10" t="str">
        <f>IFERROR(INDEX('10. Свод Перечней'!B:C,MATCH(C127,'10. Свод Перечней'!C:C,0),1),"")</f>
        <v>Филе Судака мороженое</v>
      </c>
      <c r="C127" s="20" t="str">
        <f t="array" ref="C127">IFERROR(INDEX('10. Свод Перечней'!$C$4:$C$529,SMALL(IF("Ш"='10. Свод Перечней'!$I$4:$Q$529,ROW('10. Свод Перечней'!$C$4:$C$529)-3,""),ROW()-6)),"")</f>
        <v>Филе Судака тип 1</v>
      </c>
      <c r="D127" s="20" t="str">
        <f>IFERROR(VLOOKUP(C127,'10. Свод Перечней'!C:H,2,0),"")</f>
        <v>10.20.14.120</v>
      </c>
      <c r="E127" s="20" t="str">
        <f>IFERROR(VLOOKUP(C127,'10. Свод Перечней'!C:H,3,0),"")</f>
        <v>004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20" t="str">
        <f>IF(LEN(IFERROR(VLOOKUP(C127,'10. Свод Перечней'!C:H,6,0),""))&gt;1,IFERROR(VLOOKUP(C127,'10. Свод Перечней'!C:H,6,0),""),"")</f>
        <v/>
      </c>
    </row>
    <row r="128" spans="1:8" ht="99.95" customHeight="1">
      <c r="A128" s="20">
        <f>IF(LEN(C128)&gt;0,MAX($A$5:A127)+1,"")</f>
        <v>122</v>
      </c>
      <c r="B128" s="10" t="str">
        <f>IFERROR(INDEX('10. Свод Перечней'!B:C,MATCH(C128,'10. Свод Перечней'!C:C,0),1),"")</f>
        <v>Филе Минтая мороженое</v>
      </c>
      <c r="C128" s="20" t="str">
        <f t="array" ref="C128">IFERROR(INDEX('10. Свод Перечней'!$C$4:$C$529,SMALL(IF("Ш"='10. Свод Перечней'!$I$4:$Q$529,ROW('10. Свод Перечней'!$C$4:$C$529)-3,""),ROW()-6)),"")</f>
        <v>Филе тресковых рыб мороженое тип 1</v>
      </c>
      <c r="D128" s="20" t="str">
        <f>IFERROR(VLOOKUP(C128,'10. Свод Перечней'!C:H,2,0),"")</f>
        <v>10.20.14.120</v>
      </c>
      <c r="E128" s="20" t="str">
        <f>IFERROR(VLOOKUP(C128,'10. Свод Перечней'!C:H,3,0),"")</f>
        <v>007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20" t="str">
        <f>IF(LEN(IFERROR(VLOOKUP(C128,'10. Свод Перечней'!C:H,6,0),""))&gt;1,IFERROR(VLOOKUP(C128,'10. Свод Перечней'!C:H,6,0),""),"")</f>
        <v>10.20.14.120-00000005</v>
      </c>
    </row>
    <row r="129" spans="1:8" ht="99.95" customHeight="1">
      <c r="A129" s="20">
        <f>IF(LEN(C129)&gt;0,MAX($A$5:A128)+1,"")</f>
        <v>123</v>
      </c>
      <c r="B129" s="10" t="str">
        <f>IFERROR(INDEX('10. Свод Перечней'!B:C,MATCH(C129,'10. Свод Перечней'!C:C,0),1),"")</f>
        <v>Филе Пикши мороженое</v>
      </c>
      <c r="C129" s="20" t="str">
        <f t="array" ref="C129">IFERROR(INDEX('10. Свод Перечней'!$C$4:$C$529,SMALL(IF("Ш"='10. Свод Перечней'!$I$4:$Q$529,ROW('10. Свод Перечней'!$C$4:$C$529)-3,""),ROW()-6)),"")</f>
        <v>Филе тресковых рыб мороженое тип 2</v>
      </c>
      <c r="D129" s="20" t="str">
        <f>IFERROR(VLOOKUP(C129,'10. Свод Перечней'!C:H,2,0),"")</f>
        <v>10.20.14.120</v>
      </c>
      <c r="E129" s="20" t="str">
        <f>IFERROR(VLOOKUP(C129,'10. Свод Перечней'!C:H,3,0),"")</f>
        <v>003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20" t="str">
        <f>IF(LEN(IFERROR(VLOOKUP(C129,'10. Свод Перечней'!C:H,6,0),""))&gt;1,IFERROR(VLOOKUP(C129,'10. Свод Перечней'!C:H,6,0),""),"")</f>
        <v>10.20.14.120-00000005</v>
      </c>
    </row>
    <row r="130" spans="1:8" ht="99.95" customHeight="1">
      <c r="A130" s="20">
        <f>IF(LEN(C130)&gt;0,MAX($A$5:A129)+1,"")</f>
        <v>124</v>
      </c>
      <c r="B130" s="10" t="str">
        <f>IFERROR(INDEX('10. Свод Перечней'!B:C,MATCH(C130,'10. Свод Перечней'!C:C,0),1),"")</f>
        <v>Филе Сайды мороженое</v>
      </c>
      <c r="C130" s="20" t="str">
        <f t="array" ref="C130">IFERROR(INDEX('10. Свод Перечней'!$C$4:$C$529,SMALL(IF("Ш"='10. Свод Перечней'!$I$4:$Q$529,ROW('10. Свод Перечней'!$C$4:$C$529)-3,""),ROW()-6)),"")</f>
        <v>Филе тресковых рыб мороженое тип 3</v>
      </c>
      <c r="D130" s="20" t="str">
        <f>IFERROR(VLOOKUP(C130,'10. Свод Перечней'!C:H,2,0),"")</f>
        <v>10.20.14.120</v>
      </c>
      <c r="E130" s="20" t="str">
        <f>IFERROR(VLOOKUP(C130,'10. Свод Перечней'!C:H,3,0),"")</f>
        <v>005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20" t="str">
        <f>IF(LEN(IFERROR(VLOOKUP(C130,'10. Свод Перечней'!C:H,6,0),""))&gt;1,IFERROR(VLOOKUP(C130,'10. Свод Перечней'!C:H,6,0),""),"")</f>
        <v>10.20.14.120-00000005</v>
      </c>
    </row>
    <row r="131" spans="1:8" ht="99.95" customHeight="1">
      <c r="A131" s="20">
        <f>IF(LEN(C131)&gt;0,MAX($A$5:A130)+1,"")</f>
        <v>125</v>
      </c>
      <c r="B131" s="10" t="str">
        <f>IFERROR(INDEX('10. Свод Перечней'!B:C,MATCH(C131,'10. Свод Перечней'!C:C,0),1),"")</f>
        <v>Филе Трески мороженое</v>
      </c>
      <c r="C131" s="20" t="str">
        <f t="array" ref="C131">IFERROR(INDEX('10. Свод Перечней'!$C$4:$C$529,SMALL(IF("Ш"='10. Свод Перечней'!$I$4:$Q$529,ROW('10. Свод Перечней'!$C$4:$C$529)-3,""),ROW()-6)),"")</f>
        <v>Филе тресковых рыб мороженое тип 4</v>
      </c>
      <c r="D131" s="20" t="str">
        <f>IFERROR(VLOOKUP(C131,'10. Свод Перечней'!C:H,2,0),"")</f>
        <v>10.20.14.120</v>
      </c>
      <c r="E131" s="20" t="str">
        <f>IFERROR(VLOOKUP(C131,'10. Свод Перечней'!C:H,3,0),"")</f>
        <v>002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20" t="str">
        <f>IF(LEN(IFERROR(VLOOKUP(C131,'10. Свод Перечней'!C:H,6,0),""))&gt;1,IFERROR(VLOOKUP(C131,'10. Свод Перечней'!C:H,6,0),""),"")</f>
        <v>10.20.14.120-00000005</v>
      </c>
    </row>
    <row r="132" spans="1:8" ht="99.95" customHeight="1">
      <c r="A132" s="20">
        <f>IF(LEN(C132)&gt;0,MAX($A$5:A131)+1,"")</f>
        <v>126</v>
      </c>
      <c r="B132" s="10" t="str">
        <f>IFERROR(INDEX('10. Свод Перечней'!B:C,MATCH(C132,'10. Свод Перечней'!C:C,0),1),"")</f>
        <v>Филе Хека мороженое, высшая категория</v>
      </c>
      <c r="C132" s="20" t="str">
        <f t="array" ref="C132">IFERROR(INDEX('10. Свод Перечней'!$C$4:$C$529,SMALL(IF("Ш"='10. Свод Перечней'!$I$4:$Q$529,ROW('10. Свод Перечней'!$C$4:$C$529)-3,""),ROW()-6)),"")</f>
        <v>Филе тресковых рыб мороженое тип 5</v>
      </c>
      <c r="D132" s="20" t="str">
        <f>IFERROR(VLOOKUP(C132,'10. Свод Перечней'!C:H,2,0),"")</f>
        <v>10.20.14.120</v>
      </c>
      <c r="E132" s="20" t="str">
        <f>IFERROR(VLOOKUP(C132,'10. Свод Перечней'!C:H,3,0),"")</f>
        <v>006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20" t="str">
        <f>IF(LEN(IFERROR(VLOOKUP(C132,'10. Свод Перечней'!C:H,6,0),""))&gt;1,IFERROR(VLOOKUP(C132,'10. Свод Перечней'!C:H,6,0),""),"")</f>
        <v>10.20.14.120-00000005</v>
      </c>
    </row>
    <row r="133" spans="1:8" ht="99.95" customHeight="1">
      <c r="A133" s="20">
        <f>IF(LEN(C133)&gt;0,MAX($A$5:A132)+1,"")</f>
        <v>127</v>
      </c>
      <c r="B133" s="10" t="str">
        <f>IFERROR(INDEX('10. Свод Перечней'!B:C,MATCH(C133,'10. Свод Перечней'!C:C,0),1),"")</f>
        <v>Филе Минтая мороженое</v>
      </c>
      <c r="C133" s="20" t="str">
        <f t="array" ref="C133">IFERROR(INDEX('10. Свод Перечней'!$C$4:$C$529,SMALL(IF("Ш"='10. Свод Перечней'!$I$4:$Q$529,ROW('10. Свод Перечней'!$C$4:$C$529)-3,""),ROW()-6)),"")</f>
        <v>Филе тресковых рыб мороженое тип 6</v>
      </c>
      <c r="D133" s="20" t="str">
        <f>IFERROR(VLOOKUP(C133,'10. Свод Перечней'!C:H,2,0),"")</f>
        <v>10.20.14.120</v>
      </c>
      <c r="E133" s="20" t="str">
        <f>IFERROR(VLOOKUP(C133,'10. Свод Перечней'!C:H,3,0),"")</f>
        <v>009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20" t="str">
        <f>IF(LEN(IFERROR(VLOOKUP(C133,'10. Свод Перечней'!C:H,6,0),""))&gt;1,IFERROR(VLOOKUP(C133,'10. Свод Перечней'!C:H,6,0),""),"")</f>
        <v>10.20.14.120-00000006</v>
      </c>
    </row>
    <row r="134" spans="1:8" ht="99.95" customHeight="1">
      <c r="A134" s="20">
        <f>IF(LEN(C134)&gt;0,MAX($A$5:A133)+1,"")</f>
        <v>128</v>
      </c>
      <c r="B134" s="10" t="str">
        <f>IFERROR(INDEX('10. Свод Перечней'!B:C,MATCH(C134,'10. Свод Перечней'!C:C,0),1),"")</f>
        <v>Филе Пикши мороженое</v>
      </c>
      <c r="C134" s="20" t="str">
        <f t="array" ref="C134">IFERROR(INDEX('10. Свод Перечней'!$C$4:$C$529,SMALL(IF("Ш"='10. Свод Перечней'!$I$4:$Q$529,ROW('10. Свод Перечней'!$C$4:$C$529)-3,""),ROW()-6)),"")</f>
        <v>Филе тресковых рыб мороженое тип 7</v>
      </c>
      <c r="D134" s="20" t="str">
        <f>IFERROR(VLOOKUP(C134,'10. Свод Перечней'!C:H,2,0),"")</f>
        <v>10.20.14.120</v>
      </c>
      <c r="E134" s="20" t="str">
        <f>IFERROR(VLOOKUP(C134,'10. Свод Перечней'!C:H,3,0),"")</f>
        <v>010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20" t="str">
        <f>IF(LEN(IFERROR(VLOOKUP(C134,'10. Свод Перечней'!C:H,6,0),""))&gt;1,IFERROR(VLOOKUP(C134,'10. Свод Перечней'!C:H,6,0),""),"")</f>
        <v>10.20.14.120-00000006</v>
      </c>
    </row>
    <row r="135" spans="1:8" ht="99.95" customHeight="1">
      <c r="A135" s="20">
        <f>IF(LEN(C135)&gt;0,MAX($A$5:A134)+1,"")</f>
        <v>129</v>
      </c>
      <c r="B135" s="10" t="str">
        <f>IFERROR(INDEX('10. Свод Перечней'!B:C,MATCH(C135,'10. Свод Перечней'!C:C,0),1),"")</f>
        <v>Филе Сайды мороженое</v>
      </c>
      <c r="C135" s="20" t="str">
        <f t="array" ref="C135">IFERROR(INDEX('10. Свод Перечней'!$C$4:$C$529,SMALL(IF("Ш"='10. Свод Перечней'!$I$4:$Q$529,ROW('10. Свод Перечней'!$C$4:$C$529)-3,""),ROW()-6)),"")</f>
        <v>Филе тресковых рыб мороженое тип 8</v>
      </c>
      <c r="D135" s="20" t="str">
        <f>IFERROR(VLOOKUP(C135,'10. Свод Перечней'!C:H,2,0),"")</f>
        <v>10.20.14.120</v>
      </c>
      <c r="E135" s="20" t="str">
        <f>IFERROR(VLOOKUP(C135,'10. Свод Перечней'!C:H,3,0),"")</f>
        <v>011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20" t="str">
        <f>IF(LEN(IFERROR(VLOOKUP(C135,'10. Свод Перечней'!C:H,6,0),""))&gt;1,IFERROR(VLOOKUP(C135,'10. Свод Перечней'!C:H,6,0),""),"")</f>
        <v>10.20.14.120-00000006</v>
      </c>
    </row>
    <row r="136" spans="1:8" ht="99.95" customHeight="1">
      <c r="A136" s="20">
        <f>IF(LEN(C136)&gt;0,MAX($A$5:A135)+1,"")</f>
        <v>130</v>
      </c>
      <c r="B136" s="10" t="str">
        <f>IFERROR(INDEX('10. Свод Перечней'!B:C,MATCH(C136,'10. Свод Перечней'!C:C,0),1),"")</f>
        <v>Филе Трески мороженое</v>
      </c>
      <c r="C136" s="20" t="str">
        <f t="array" ref="C136">IFERROR(INDEX('10. Свод Перечней'!$C$4:$C$529,SMALL(IF("Ш"='10. Свод Перечней'!$I$4:$Q$529,ROW('10. Свод Перечней'!$C$4:$C$529)-3,""),ROW()-6)),"")</f>
        <v>Филе тресковых рыб мороженое тип 9</v>
      </c>
      <c r="D136" s="20" t="str">
        <f>IFERROR(VLOOKUP(C136,'10. Свод Перечней'!C:H,2,0),"")</f>
        <v>10.20.14.120</v>
      </c>
      <c r="E136" s="20" t="str">
        <f>IFERROR(VLOOKUP(C136,'10. Свод Перечней'!C:H,3,0),"")</f>
        <v>012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20" t="str">
        <f>IF(LEN(IFERROR(VLOOKUP(C136,'10. Свод Перечней'!C:H,6,0),""))&gt;1,IFERROR(VLOOKUP(C136,'10. Свод Перечней'!C:H,6,0),""),"")</f>
        <v>10.20.14.120-00000006</v>
      </c>
    </row>
    <row r="137" spans="1:8" ht="99.95" customHeight="1">
      <c r="A137" s="20">
        <f>IF(LEN(C137)&gt;0,MAX($A$5:A136)+1,"")</f>
        <v>131</v>
      </c>
      <c r="B137" s="10" t="str">
        <f>IFERROR(INDEX('10. Свод Перечней'!B:C,MATCH(C137,'10. Свод Перечней'!C:C,0),1),"")</f>
        <v>Филе Хека мороженое</v>
      </c>
      <c r="C137" s="20" t="str">
        <f t="array" ref="C137">IFERROR(INDEX('10. Свод Перечней'!$C$4:$C$529,SMALL(IF("Ш"='10. Свод Перечней'!$I$4:$Q$529,ROW('10. Свод Перечней'!$C$4:$C$529)-3,""),ROW()-6)),"")</f>
        <v>Филе тресковых рыб мороженое тип 10</v>
      </c>
      <c r="D137" s="20" t="str">
        <f>IFERROR(VLOOKUP(C137,'10. Свод Перечней'!C:H,2,0),"")</f>
        <v>10.20.14.120</v>
      </c>
      <c r="E137" s="20" t="str">
        <f>IFERROR(VLOOKUP(C137,'10. Свод Перечней'!C:H,3,0),"")</f>
        <v>013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20" t="str">
        <f>IF(LEN(IFERROR(VLOOKUP(C137,'10. Свод Перечней'!C:H,6,0),""))&gt;1,IFERROR(VLOOKUP(C137,'10. Свод Перечней'!C:H,6,0),""),"")</f>
        <v>10.20.14.120-00000006</v>
      </c>
    </row>
    <row r="138" spans="1:8" ht="99.95" customHeight="1">
      <c r="A138" s="20">
        <f>IF(LEN(C138)&gt;0,MAX($A$5:A137)+1,"")</f>
        <v>132</v>
      </c>
      <c r="B138" s="10" t="str">
        <f>IFERROR(INDEX('10. Свод Перечней'!B:C,MATCH(C138,'10. Свод Перечней'!C:C,0),1),"")</f>
        <v>Лососи дальневосточные солёные. Рыба соленая красная. Кета</v>
      </c>
      <c r="C138" s="20" t="str">
        <f t="array" ref="C138">IFERROR(INDEX('10. Свод Перечней'!$C$4:$C$529,SMALL(IF("Ш"='10. Свод Перечней'!$I$4:$Q$529,ROW('10. Свод Перечней'!$C$4:$C$529)-3,""),ROW()-6)),"")</f>
        <v>Рыба лососевая соленая тип 1</v>
      </c>
      <c r="D138" s="20" t="str">
        <f>IFERROR(VLOOKUP(C138,'10. Свод Перечней'!C:H,2,0),"")</f>
        <v>10.20.23.121</v>
      </c>
      <c r="E138" s="20" t="str">
        <f>IFERROR(VLOOKUP(C138,'10. Свод Перечней'!C:H,3,0),"")</f>
        <v>004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20" t="str">
        <f>IF(LEN(IFERROR(VLOOKUP(C138,'10. Свод Перечней'!C:H,6,0),""))&gt;1,IFERROR(VLOOKUP(C138,'10. Свод Перечней'!C:H,6,0),""),"")</f>
        <v>10.20.23.121-00000017</v>
      </c>
    </row>
    <row r="139" spans="1:8" ht="99.95" customHeight="1">
      <c r="A139" s="20">
        <f>IF(LEN(C139)&gt;0,MAX($A$5:A138)+1,"")</f>
        <v>133</v>
      </c>
      <c r="B139" s="10" t="str">
        <f>IFERROR(INDEX('10. Свод Перечней'!B:C,MATCH(C139,'10. Свод Перечней'!C:C,0),1),"")</f>
        <v>Лососи дальневосточные солёные. Рыба соленая красная. Кета</v>
      </c>
      <c r="C139" s="20" t="str">
        <f t="array" ref="C139">IFERROR(INDEX('10. Свод Перечней'!$C$4:$C$529,SMALL(IF("Ш"='10. Свод Перечней'!$I$4:$Q$529,ROW('10. Свод Перечней'!$C$4:$C$529)-3,""),ROW()-6)),"")</f>
        <v>Рыба лососевая соленая тип 2</v>
      </c>
      <c r="D139" s="20" t="str">
        <f>IFERROR(VLOOKUP(C139,'10. Свод Перечней'!C:H,2,0),"")</f>
        <v>10.20.23.121</v>
      </c>
      <c r="E139" s="20" t="str">
        <f>IFERROR(VLOOKUP(C139,'10. Свод Перечней'!C:H,3,0),"")</f>
        <v>002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20" t="str">
        <f>IF(LEN(IFERROR(VLOOKUP(C139,'10. Свод Перечней'!C:H,6,0),""))&gt;1,IFERROR(VLOOKUP(C139,'10. Свод Перечней'!C:H,6,0),""),"")</f>
        <v>10.20.23.121-00000017</v>
      </c>
    </row>
    <row r="140" spans="1:8" ht="99.95" customHeight="1">
      <c r="A140" s="20">
        <f>IF(LEN(C140)&gt;0,MAX($A$5:A139)+1,"")</f>
        <v>134</v>
      </c>
      <c r="B140" s="10" t="str">
        <f>IFERROR(INDEX('10. Свод Перечней'!B:C,MATCH(C140,'10. Свод Перечней'!C:C,0),1),"")</f>
        <v xml:space="preserve">Лососи дальневосточные солёные. Рыба соленая красная. Горбуша </v>
      </c>
      <c r="C140" s="20" t="str">
        <f t="array" ref="C140">IFERROR(INDEX('10. Свод Перечней'!$C$4:$C$529,SMALL(IF("Ш"='10. Свод Перечней'!$I$4:$Q$529,ROW('10. Свод Перечней'!$C$4:$C$529)-3,""),ROW()-6)),"")</f>
        <v>Рыба лососевая соленая тип 3</v>
      </c>
      <c r="D140" s="20" t="str">
        <f>IFERROR(VLOOKUP(C140,'10. Свод Перечней'!C:H,2,0),"")</f>
        <v>10.20.23.121</v>
      </c>
      <c r="E140" s="20" t="str">
        <f>IFERROR(VLOOKUP(C140,'10. Свод Перечней'!C:H,3,0),"")</f>
        <v>003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20" t="str">
        <f>IF(LEN(IFERROR(VLOOKUP(C140,'10. Свод Перечней'!C:H,6,0),""))&gt;1,IFERROR(VLOOKUP(C140,'10. Свод Перечней'!C:H,6,0),""),"")</f>
        <v>10.20.23.121-00000016</v>
      </c>
    </row>
    <row r="141" spans="1:8" ht="99.95" customHeight="1">
      <c r="A141" s="20">
        <f>IF(LEN(C141)&gt;0,MAX($A$5:A140)+1,"")</f>
        <v>135</v>
      </c>
      <c r="B141" s="10" t="str">
        <f>IFERROR(INDEX('10. Свод Перечней'!B:C,MATCH(C141,'10. Свод Перечней'!C:C,0),1),"")</f>
        <v xml:space="preserve">Лососи дальневосточные солёные. Рыба соленая красная. Горбуша </v>
      </c>
      <c r="C141" s="20" t="str">
        <f t="array" ref="C141">IFERROR(INDEX('10. Свод Перечней'!$C$4:$C$529,SMALL(IF("Ш"='10. Свод Перечней'!$I$4:$Q$529,ROW('10. Свод Перечней'!$C$4:$C$529)-3,""),ROW()-6)),"")</f>
        <v>Рыба лососевая соленая тип 4</v>
      </c>
      <c r="D141" s="20" t="str">
        <f>IFERROR(VLOOKUP(C141,'10. Свод Перечней'!C:H,2,0),"")</f>
        <v>10.20.23.121</v>
      </c>
      <c r="E141" s="20" t="str">
        <f>IFERROR(VLOOKUP(C141,'10. Свод Перечней'!C:H,3,0),"")</f>
        <v>001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20" t="str">
        <f>IF(LEN(IFERROR(VLOOKUP(C141,'10. Свод Перечней'!C:H,6,0),""))&gt;1,IFERROR(VLOOKUP(C141,'10. Свод Перечней'!C:H,6,0),""),"")</f>
        <v>10.20.23.121-00000016</v>
      </c>
    </row>
    <row r="142" spans="1:8" ht="99.95" customHeight="1">
      <c r="A142" s="20">
        <f>IF(LEN(C142)&gt;0,MAX($A$5:A141)+1,"")</f>
        <v>136</v>
      </c>
      <c r="B142" s="10" t="str">
        <f>IFERROR(INDEX('10. Свод Перечней'!B:C,MATCH(C142,'10. Свод Перечней'!C:C,0),1),"")</f>
        <v>Сельдь соленая слабой соли неразделанная</v>
      </c>
      <c r="C142" s="20" t="str">
        <f t="array" ref="C142">IFERROR(INDEX('10. Свод Перечней'!$C$4:$C$529,SMALL(IF("Ш"='10. Свод Перечней'!$I$4:$Q$529,ROW('10. Свод Перечней'!$C$4:$C$529)-3,""),ROW()-6)),"")</f>
        <v>Сельдь соленая тип 1</v>
      </c>
      <c r="D142" s="20" t="str">
        <f>IFERROR(VLOOKUP(C142,'10. Свод Перечней'!C:H,2,0),"")</f>
        <v>10.20.23.122</v>
      </c>
      <c r="E142" s="20" t="str">
        <f>IFERROR(VLOOKUP(C142,'10. Свод Перечней'!C:H,3,0),"")</f>
        <v>001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20" t="str">
        <f>IF(LEN(IFERROR(VLOOKUP(C142,'10. Свод Перечней'!C:H,6,0),""))&gt;1,IFERROR(VLOOKUP(C142,'10. Свод Перечней'!C:H,6,0),""),"")</f>
        <v>10.20.23.122-00000004</v>
      </c>
    </row>
    <row r="143" spans="1:8" ht="99.95" customHeight="1">
      <c r="A143" s="20">
        <f>IF(LEN(C143)&gt;0,MAX($A$5:A142)+1,"")</f>
        <v>137</v>
      </c>
      <c r="B143" s="10" t="str">
        <f>IFERROR(INDEX('10. Свод Перечней'!B:C,MATCH(C143,'10. Свод Перечней'!C:C,0),1),"")</f>
        <v xml:space="preserve">Консервы рыбные натуральные «Горбуша» </v>
      </c>
      <c r="C143" s="20" t="str">
        <f t="array" ref="C143">IFERROR(INDEX('10. Свод Перечней'!$C$4:$C$529,SMALL(IF("Ш"='10. Свод Перечней'!$I$4:$Q$529,ROW('10. Свод Перечней'!$C$4:$C$529)-3,""),ROW()-6)),"")</f>
        <v>Консервы рыбные натуральные тип 1</v>
      </c>
      <c r="D143" s="20" t="str">
        <f>IFERROR(VLOOKUP(C143,'10. Свод Перечней'!C:H,2,0),"")</f>
        <v>10.20.25.111</v>
      </c>
      <c r="E143" s="20" t="str">
        <f>IFERROR(VLOOKUP(C143,'10. Свод Перечней'!C:H,3,0),"")</f>
        <v>001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3" s="20" t="str">
        <f>IF(LEN(IFERROR(VLOOKUP(C143,'10. Свод Перечней'!C:H,6,0),""))&gt;1,IFERROR(VLOOKUP(C143,'10. Свод Перечней'!C:H,6,0),""),"")</f>
        <v>10.20.25.111-00000002</v>
      </c>
    </row>
    <row r="144" spans="1:8" ht="99.95" customHeight="1">
      <c r="A144" s="20">
        <f>IF(LEN(C144)&gt;0,MAX($A$5:A143)+1,"")</f>
        <v>138</v>
      </c>
      <c r="B144" s="10" t="str">
        <f>IFERROR(INDEX('10. Свод Перечней'!B:C,MATCH(C144,'10. Свод Перечней'!C:C,0),1),"")</f>
        <v>Консервы рыбные натуральные «Сайра»</v>
      </c>
      <c r="C144" s="20" t="str">
        <f t="array" ref="C144">IFERROR(INDEX('10. Свод Перечней'!$C$4:$C$529,SMALL(IF("Ш"='10. Свод Перечней'!$I$4:$Q$529,ROW('10. Свод Перечней'!$C$4:$C$529)-3,""),ROW()-6)),"")</f>
        <v>Консервы рыбные натуральные тип 2</v>
      </c>
      <c r="D144" s="20" t="str">
        <f>IFERROR(VLOOKUP(C144,'10. Свод Перечней'!C:H,2,0),"")</f>
        <v>10.20.25.111</v>
      </c>
      <c r="E144" s="20" t="str">
        <f>IFERROR(VLOOKUP(C144,'10. Свод Перечней'!C:H,3,0),"")</f>
        <v>002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44" s="20" t="str">
        <f>IF(LEN(IFERROR(VLOOKUP(C144,'10. Свод Перечней'!C:H,6,0),""))&gt;1,IFERROR(VLOOKUP(C144,'10. Свод Перечней'!C:H,6,0),""),"")</f>
        <v>10.20.25.111-00000002</v>
      </c>
    </row>
    <row r="145" spans="1:8" ht="99.95" customHeight="1">
      <c r="A145" s="20">
        <f>IF(LEN(C145)&gt;0,MAX($A$5:A144)+1,"")</f>
        <v>139</v>
      </c>
      <c r="B145" s="10" t="str">
        <f>IFERROR(INDEX('10. Свод Перечней'!B:C,MATCH(C145,'10. Свод Перечней'!C:C,0),1),"")</f>
        <v>Икра лососевая зернистая</v>
      </c>
      <c r="C145" s="20" t="str">
        <f t="array" ref="C145">IFERROR(INDEX('10. Свод Перечней'!$C$4:$C$529,SMALL(IF("Ш"='10. Свод Перечней'!$I$4:$Q$529,ROW('10. Свод Перечней'!$C$4:$C$529)-3,""),ROW()-6)),"")</f>
        <v>Икра зернистая тип 1</v>
      </c>
      <c r="D145" s="20" t="str">
        <f>IFERROR(VLOOKUP(C145,'10. Свод Перечней'!C:H,2,0),"")</f>
        <v>10.20.26.112</v>
      </c>
      <c r="E145" s="20" t="str">
        <f>IFERROR(VLOOKUP(C145,'10. Свод Перечней'!C:H,3,0),"")</f>
        <v>001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45" s="20" t="str">
        <f>IF(LEN(IFERROR(VLOOKUP(C145,'10. Свод Перечней'!C:H,6,0),""))&gt;1,IFERROR(VLOOKUP(C145,'10. Свод Перечней'!C:H,6,0),""),"")</f>
        <v>10.20.26.112-00000001</v>
      </c>
    </row>
    <row r="146" spans="1:8" ht="99.95" customHeight="1">
      <c r="A146" s="20">
        <f>IF(LEN(C146)&gt;0,MAX($A$5:A145)+1,"")</f>
        <v>140</v>
      </c>
      <c r="B146" s="10" t="str">
        <f>IFERROR(INDEX('10. Свод Перечней'!B:C,MATCH(C146,'10. Свод Перечней'!C:C,0),1),"")</f>
        <v>Кальмары - тушка замороженные</v>
      </c>
      <c r="C146" s="20" t="str">
        <f t="array" ref="C146">IFERROR(INDEX('10. Свод Перечней'!$C$4:$C$529,SMALL(IF("Ш"='10. Свод Перечней'!$I$4:$Q$529,ROW('10. Свод Перечней'!$C$4:$C$529)-3,""),ROW()-6)),"")</f>
        <v>Кальмар мороженый тип 1</v>
      </c>
      <c r="D146" s="20" t="str">
        <f>IFERROR(VLOOKUP(C146,'10. Свод Перечней'!C:H,2,0),"")</f>
        <v>10.20.32.110</v>
      </c>
      <c r="E146" s="20" t="str">
        <f>IFERROR(VLOOKUP(C146,'10. Свод Перечней'!C:H,3,0),"")</f>
        <v>001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46" s="20" t="str">
        <f>IF(LEN(IFERROR(VLOOKUP(C146,'10. Свод Перечней'!C:H,6,0),""))&gt;1,IFERROR(VLOOKUP(C146,'10. Свод Перечней'!C:H,6,0),""),"")</f>
        <v>10.20.32.110-00000001</v>
      </c>
    </row>
    <row r="147" spans="1:8" ht="99.95" customHeight="1">
      <c r="A147" s="20">
        <f>IF(LEN(C147)&gt;0,MAX($A$5:A146)+1,"")</f>
        <v>141</v>
      </c>
      <c r="B147" s="10" t="str">
        <f>IFERROR(INDEX('10. Свод Перечней'!B:C,MATCH(C147,'10. Свод Перечней'!C:C,0),1),"")</f>
        <v>Сок томатный восстановленный</v>
      </c>
      <c r="C147" s="20" t="str">
        <f t="array" ref="C147">IFERROR(INDEX('10. Свод Перечней'!$C$4:$C$529,SMALL(IF("Ш"='10. Свод Перечней'!$I$4:$Q$529,ROW('10. Свод Перечней'!$C$4:$C$529)-3,""),ROW()-6)),"")</f>
        <v>Сок из фруктов и (или) овощей тип 3</v>
      </c>
      <c r="D147" s="20" t="str">
        <f>IFERROR(VLOOKUP(C147,'10. Свод Перечней'!C:H,2,0),"")</f>
        <v>10.32.11.120</v>
      </c>
      <c r="E147" s="20" t="str">
        <f>IFERROR(VLOOKUP(C147,'10. Свод Перечней'!C:H,3,0),"")</f>
        <v>001</v>
      </c>
      <c r="F147" s="20" t="str">
        <f>IFERROR(VLOOKUP(C147,'10. Свод Перечней'!C:H,4,0),"")</f>
        <v>Л; ДМ3</v>
      </c>
      <c r="G147" s="9" t="str">
        <f>IFERROR(VLOOKUP(C147,'10.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47" s="20" t="str">
        <f>IF(LEN(IFERROR(VLOOKUP(C147,'10. Свод Перечней'!C:H,6,0),""))&gt;1,IFERROR(VLOOKUP(C147,'10. Свод Перечней'!C:H,6,0),""),"")</f>
        <v>10.32.10.000-00000010</v>
      </c>
    </row>
    <row r="148" spans="1:8" ht="99.95" customHeight="1">
      <c r="A148" s="20">
        <f>IF(LEN(C148)&gt;0,MAX($A$5:A147)+1,"")</f>
        <v>142</v>
      </c>
      <c r="B148" s="10" t="str">
        <f>IFERROR(INDEX('10. Свод Перечней'!B:C,MATCH(C148,'10. Свод Перечней'!C:C,0),1),"")</f>
        <v>Сок томатный восстановленный</v>
      </c>
      <c r="C148" s="20" t="str">
        <f t="array" ref="C148">IFERROR(INDEX('10. Свод Перечней'!$C$4:$C$529,SMALL(IF("Ш"='10. Свод Перечней'!$I$4:$Q$529,ROW('10. Свод Перечней'!$C$4:$C$529)-3,""),ROW()-6)),"")</f>
        <v>Сок из фруктов и (или) овощей тип 4</v>
      </c>
      <c r="D148" s="20" t="str">
        <f>IFERROR(VLOOKUP(C148,'10. Свод Перечней'!C:H,2,0),"")</f>
        <v>10.32.11.120</v>
      </c>
      <c r="E148" s="20" t="str">
        <f>IFERROR(VLOOKUP(C148,'10. Свод Перечней'!C:H,3,0),"")</f>
        <v>002</v>
      </c>
      <c r="F148" s="20" t="str">
        <f>IFERROR(VLOOKUP(C148,'10. Свод Перечней'!C:H,4,0),"")</f>
        <v>Л; ДМ3</v>
      </c>
      <c r="G148" s="9" t="str">
        <f>IFERROR(VLOOKUP(C148,'10.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48" s="20" t="str">
        <f>IF(LEN(IFERROR(VLOOKUP(C148,'10. Свод Перечней'!C:H,6,0),""))&gt;1,IFERROR(VLOOKUP(C148,'10. Свод Перечней'!C:H,6,0),""),"")</f>
        <v>10.32.10.000-00000010</v>
      </c>
    </row>
    <row r="149" spans="1:8" ht="99.95" customHeight="1">
      <c r="A149" s="20">
        <f>IF(LEN(C149)&gt;0,MAX($A$5:A148)+1,"")</f>
        <v>143</v>
      </c>
      <c r="B149" s="10" t="str">
        <f>IFERROR(INDEX('10. Свод Перечней'!B:C,MATCH(C149,'10. Свод Перечней'!C:C,0),1),"")</f>
        <v xml:space="preserve">Соки фруктовые прямого отжима в ассортименте </v>
      </c>
      <c r="C149" s="20" t="str">
        <f t="array" ref="C149">IFERROR(INDEX('10. Свод Перечней'!$C$4:$C$529,SMALL(IF("Ш"='10. Свод Перечней'!$I$4:$Q$529,ROW('10. Свод Перечней'!$C$4:$C$529)-3,""),ROW()-6)),"")</f>
        <v>Сок из фруктов и (или) овощей тип 5</v>
      </c>
      <c r="D149" s="20" t="str">
        <f>IFERROR(VLOOKUP(C149,'10. Свод Перечней'!C:H,2,0),"")</f>
        <v>10.32.19.111</v>
      </c>
      <c r="E149" s="20" t="str">
        <f>IFERROR(VLOOKUP(C149,'10. Свод Перечней'!C:H,3,0),"")</f>
        <v>006</v>
      </c>
      <c r="F149" s="20" t="str">
        <f>IFERROR(VLOOKUP(C149,'10. Свод Перечней'!C:H,4,0),"")</f>
        <v>Л; ДМ3</v>
      </c>
      <c r="G149" s="9" t="str">
        <f>IFERROR(VLOOKUP(C149,'10.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49" s="20" t="str">
        <f>IF(LEN(IFERROR(VLOOKUP(C149,'10. Свод Перечней'!C:H,6,0),""))&gt;1,IFERROR(VLOOKUP(C149,'10. Свод Перечней'!C:H,6,0),""),"")</f>
        <v>10.32.10.000-00000006</v>
      </c>
    </row>
    <row r="150" spans="1:8" ht="99.95" customHeight="1">
      <c r="A150" s="20">
        <f>IF(LEN(C150)&gt;0,MAX($A$5:A149)+1,"")</f>
        <v>144</v>
      </c>
      <c r="B150" s="10" t="str">
        <f>IFERROR(INDEX('10. Свод Перечней'!B:C,MATCH(C150,'10. Свод Перечней'!C:C,0),1),"")</f>
        <v>Соки фруктовые прямого отжима в ассортименте</v>
      </c>
      <c r="C150" s="20" t="str">
        <f t="array" ref="C150">IFERROR(INDEX('10. Свод Перечней'!$C$4:$C$529,SMALL(IF("Ш"='10. Свод Перечней'!$I$4:$Q$529,ROW('10. Свод Перечней'!$C$4:$C$529)-3,""),ROW()-6)),"")</f>
        <v>Сок из фруктов и (или) овощей тип 6</v>
      </c>
      <c r="D150" s="20" t="str">
        <f>IFERROR(VLOOKUP(C150,'10. Свод Перечней'!C:H,2,0),"")</f>
        <v>10.32.19.111</v>
      </c>
      <c r="E150" s="20" t="str">
        <f>IFERROR(VLOOKUP(C150,'10. Свод Перечней'!C:H,3,0),"")</f>
        <v>007</v>
      </c>
      <c r="F150" s="20" t="str">
        <f>IFERROR(VLOOKUP(C150,'10. Свод Перечней'!C:H,4,0),"")</f>
        <v>Л; ДМ3</v>
      </c>
      <c r="G150" s="9" t="str">
        <f>IFERROR(VLOOKUP(C150,'10.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50" s="20" t="str">
        <f>IF(LEN(IFERROR(VLOOKUP(C150,'10. Свод Перечней'!C:H,6,0),""))&gt;1,IFERROR(VLOOKUP(C150,'10. Свод Перечней'!C:H,6,0),""),"")</f>
        <v>10.32.10.000-00000006</v>
      </c>
    </row>
    <row r="151" spans="1:8" ht="99.95" customHeight="1">
      <c r="A151" s="20">
        <f>IF(LEN(C151)&gt;0,MAX($A$5:A150)+1,"")</f>
        <v>145</v>
      </c>
      <c r="B151" s="10" t="str">
        <f>IFERROR(INDEX('10. Свод Перечней'!B:C,MATCH(C151,'10. Свод Перечней'!C:C,0),1),"")</f>
        <v>Соки фруктовые восстановленные</v>
      </c>
      <c r="C151" s="20" t="str">
        <f t="array" ref="C151">IFERROR(INDEX('10. Свод Перечней'!$C$4:$C$529,SMALL(IF("Ш"='10. Свод Перечней'!$I$4:$Q$529,ROW('10. Свод Перечней'!$C$4:$C$529)-3,""),ROW()-6)),"")</f>
        <v>Сок из фруктов и (или) овощей тип 7</v>
      </c>
      <c r="D151" s="20" t="str">
        <f>IFERROR(VLOOKUP(C151,'10. Свод Перечней'!C:H,2,0),"")</f>
        <v>10.32.19.112</v>
      </c>
      <c r="E151" s="20" t="str">
        <f>IFERROR(VLOOKUP(C151,'10. Свод Перечней'!C:H,3,0),"")</f>
        <v>001</v>
      </c>
      <c r="F151" s="20" t="str">
        <f>IFERROR(VLOOKUP(C151,'10. Свод Перечней'!C:H,4,0),"")</f>
        <v>Л; ДМ3</v>
      </c>
      <c r="G151" s="9" t="str">
        <f>IFERROR(VLOOKUP(C151,'10.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51" s="20" t="str">
        <f>IF(LEN(IFERROR(VLOOKUP(C151,'10. Свод Перечней'!C:H,6,0),""))&gt;1,IFERROR(VLOOKUP(C151,'10. Свод Перечней'!C:H,6,0),""),"")</f>
        <v>10.32.10.000-00000006</v>
      </c>
    </row>
    <row r="152" spans="1:8" ht="99.95" customHeight="1">
      <c r="A152" s="20">
        <f>IF(LEN(C152)&gt;0,MAX($A$5:A151)+1,"")</f>
        <v>146</v>
      </c>
      <c r="B152" s="10" t="str">
        <f>IFERROR(INDEX('10. Свод Перечней'!B:C,MATCH(C152,'10. Свод Перечней'!C:C,0),1),"")</f>
        <v>Соки фруктовые восстановленные</v>
      </c>
      <c r="C152" s="20" t="str">
        <f t="array" ref="C152">IFERROR(INDEX('10. Свод Перечней'!$C$4:$C$529,SMALL(IF("Ш"='10. Свод Перечней'!$I$4:$Q$529,ROW('10. Свод Перечней'!$C$4:$C$529)-3,""),ROW()-6)),"")</f>
        <v>Сок из фруктов и (или) овощей тип 8</v>
      </c>
      <c r="D152" s="20" t="str">
        <f>IFERROR(VLOOKUP(C152,'10. Свод Перечней'!C:H,2,0),"")</f>
        <v>10.32.19.112</v>
      </c>
      <c r="E152" s="20" t="str">
        <f>IFERROR(VLOOKUP(C152,'10. Свод Перечней'!C:H,3,0),"")</f>
        <v>003</v>
      </c>
      <c r="F152" s="20" t="str">
        <f>IFERROR(VLOOKUP(C152,'10. Свод Перечней'!C:H,4,0),"")</f>
        <v>Л; ДМ3</v>
      </c>
      <c r="G152" s="9" t="str">
        <f>IFERROR(VLOOKUP(C152,'10.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52" s="20" t="str">
        <f>IF(LEN(IFERROR(VLOOKUP(C152,'10. Свод Перечней'!C:H,6,0),""))&gt;1,IFERROR(VLOOKUP(C152,'10. Свод Перечней'!C:H,6,0),""),"")</f>
        <v>10.32.10.000-00000006</v>
      </c>
    </row>
    <row r="153" spans="1:8" ht="99.95" customHeight="1">
      <c r="A153" s="20">
        <f>IF(LEN(C153)&gt;0,MAX($A$5:A152)+1,"")</f>
        <v>147</v>
      </c>
      <c r="B153" s="10" t="str">
        <f>IFERROR(INDEX('10. Свод Перечней'!B:C,MATCH(C153,'10. Свод Перечней'!C:C,0),1),"")</f>
        <v>Нектары фруктовые</v>
      </c>
      <c r="C153" s="20" t="str">
        <f t="array" ref="C153">IFERROR(INDEX('10. Свод Перечней'!$C$4:$C$529,SMALL(IF("Ш"='10. Свод Перечней'!$I$4:$Q$529,ROW('10. Свод Перечней'!$C$4:$C$529)-3,""),ROW()-6)),"")</f>
        <v>Нектар из фруктов и (или) овощей тип 1</v>
      </c>
      <c r="D153" s="20" t="str">
        <f>IFERROR(VLOOKUP(C153,'10. Свод Перечней'!C:H,2,0),"")</f>
        <v>10.32.21.110</v>
      </c>
      <c r="E153" s="20" t="str">
        <f>IFERROR(VLOOKUP(C153,'10. Свод Перечней'!C:H,3,0),"")</f>
        <v>003</v>
      </c>
      <c r="F153" s="20" t="str">
        <f>IFERROR(VLOOKUP(C153,'10. Свод Перечней'!C:H,4,0),"")</f>
        <v>Л; ДМ3</v>
      </c>
      <c r="G153" s="9" t="str">
        <f>IFERROR(VLOOKUP(C153,'10.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53" s="20" t="str">
        <f>IF(LEN(IFERROR(VLOOKUP(C153,'10. Свод Перечней'!C:H,6,0),""))&gt;1,IFERROR(VLOOKUP(C153,'10. Свод Перечней'!C:H,6,0),""),"")</f>
        <v>10.32.21.000-00000003</v>
      </c>
    </row>
    <row r="154" spans="1:8" ht="99.95" customHeight="1">
      <c r="A154" s="20">
        <f>IF(LEN(C154)&gt;0,MAX($A$5:A153)+1,"")</f>
        <v>148</v>
      </c>
      <c r="B154" s="10" t="str">
        <f>IFERROR(INDEX('10. Свод Перечней'!B:C,MATCH(C154,'10. Свод Перечней'!C:C,0),1),"")</f>
        <v>Нектары фруктовые</v>
      </c>
      <c r="C154" s="20" t="str">
        <f t="array" ref="C154">IFERROR(INDEX('10. Свод Перечней'!$C$4:$C$529,SMALL(IF("Ш"='10. Свод Перечней'!$I$4:$Q$529,ROW('10. Свод Перечней'!$C$4:$C$529)-3,""),ROW()-6)),"")</f>
        <v>Нектар из фруктов и (или) овощей тип 2</v>
      </c>
      <c r="D154" s="20" t="str">
        <f>IFERROR(VLOOKUP(C154,'10. Свод Перечней'!C:H,2,0),"")</f>
        <v>10.32.21.110</v>
      </c>
      <c r="E154" s="20" t="str">
        <f>IFERROR(VLOOKUP(C154,'10. Свод Перечней'!C:H,3,0),"")</f>
        <v>001</v>
      </c>
      <c r="F154" s="20" t="str">
        <f>IFERROR(VLOOKUP(C154,'10. Свод Перечней'!C:H,4,0),"")</f>
        <v>Л; ДМ3</v>
      </c>
      <c r="G154" s="9" t="str">
        <f>IFERROR(VLOOKUP(C154,'10.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54" s="20" t="str">
        <f>IF(LEN(IFERROR(VLOOKUP(C154,'10. Свод Перечней'!C:H,6,0),""))&gt;1,IFERROR(VLOOKUP(C154,'10. Свод Перечней'!C:H,6,0),""),"")</f>
        <v>10.32.21.000-00000003</v>
      </c>
    </row>
    <row r="155" spans="1:8" ht="99.95" customHeight="1">
      <c r="A155" s="20">
        <f>IF(LEN(C155)&gt;0,MAX($A$5:A154)+1,"")</f>
        <v>149</v>
      </c>
      <c r="B155" s="10" t="str">
        <f>IFERROR(INDEX('10. Свод Перечней'!B:C,MATCH(C155,'10. Свод Перечней'!C:C,0),1),"")</f>
        <v>Овощи замороженные в ассортименте</v>
      </c>
      <c r="C155" s="20" t="str">
        <f t="array" ref="C155">IFERROR(INDEX('10. Свод Перечней'!$C$4:$C$529,SMALL(IF("Ш"='10. Свод Перечней'!$I$4:$Q$529,ROW('10. Свод Перечней'!$C$4:$C$529)-3,""),ROW()-6)),"")</f>
        <v>Овощи замороженные тип 1</v>
      </c>
      <c r="D155" s="20" t="str">
        <f>IFERROR(VLOOKUP(C155,'10. Свод Перечней'!C:H,2,0),"")</f>
        <v>10.39.11.000</v>
      </c>
      <c r="E155" s="20" t="str">
        <f>IFERROR(VLOOKUP(C155,'10. Свод Перечней'!C:H,3,0),"")</f>
        <v>001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55" s="20" t="str">
        <f>IF(LEN(IFERROR(VLOOKUP(C155,'10. Свод Перечней'!C:H,6,0),""))&gt;1,IFERROR(VLOOKUP(C155,'10. Свод Перечней'!C:H,6,0),""),"")</f>
        <v>10.39.11.000-00000016, 
10.39.11.000-00000015</v>
      </c>
    </row>
    <row r="156" spans="1:8" ht="99.95" customHeight="1">
      <c r="A156" s="20">
        <f>IF(LEN(C156)&gt;0,MAX($A$5:A155)+1,"")</f>
        <v>150</v>
      </c>
      <c r="B156" s="10" t="str">
        <f>IFERROR(INDEX('10. Свод Перечней'!B:C,MATCH(C156,'10. Свод Перечней'!C:C,0),1),"")</f>
        <v>Морковь столовая сушеная</v>
      </c>
      <c r="C156" s="20" t="str">
        <f t="array" ref="C156">IFERROR(INDEX('10. Свод Перечней'!$C$4:$C$529,SMALL(IF("Ш"='10. Свод Перечней'!$I$4:$Q$529,ROW('10. Свод Перечней'!$C$4:$C$529)-3,""),ROW()-6)),"")</f>
        <v>Морковь столовая тип 5</v>
      </c>
      <c r="D156" s="20" t="str">
        <f>IFERROR(VLOOKUP(C156,'10. Свод Перечней'!C:H,2,0),"")</f>
        <v>10.39.13.000</v>
      </c>
      <c r="E156" s="20" t="str">
        <f>IFERROR(VLOOKUP(C156,'10. Свод Перечней'!C:H,3,0),"")</f>
        <v>001</v>
      </c>
      <c r="F156" s="20" t="str">
        <f>IFERROR(VLOOKUP(C156,'10. Свод Перечней'!C:H,4,0),"")</f>
        <v>КГ</v>
      </c>
      <c r="G156" s="9" t="str">
        <f>IFERROR(VLOOKUP(C156,'10.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56" s="20" t="str">
        <f>IF(LEN(IFERROR(VLOOKUP(C156,'10. Свод Перечней'!C:H,6,0),""))&gt;1,IFERROR(VLOOKUP(C156,'10. Свод Перечней'!C:H,6,0),""),"")</f>
        <v/>
      </c>
    </row>
    <row r="157" spans="1:8" ht="99.95" customHeight="1">
      <c r="A157" s="20">
        <f>IF(LEN(C157)&gt;0,MAX($A$5:A156)+1,"")</f>
        <v>151</v>
      </c>
      <c r="B157" s="10" t="str">
        <f>IFERROR(INDEX('10. Свод Перечней'!B:C,MATCH(C157,'10. Свод Перечней'!C:C,0),1),"")</f>
        <v>Свекла столовая сушеная</v>
      </c>
      <c r="C157" s="20" t="str">
        <f t="array" ref="C157">IFERROR(INDEX('10. Свод Перечней'!$C$4:$C$529,SMALL(IF("Ш"='10. Свод Перечней'!$I$4:$Q$529,ROW('10. Свод Перечней'!$C$4:$C$529)-3,""),ROW()-6)),"")</f>
        <v>Свекла столовая тип 7</v>
      </c>
      <c r="D157" s="20" t="str">
        <f>IFERROR(VLOOKUP(C157,'10. Свод Перечней'!C:H,2,0),"")</f>
        <v>10.39.13.000</v>
      </c>
      <c r="E157" s="20" t="str">
        <f>IFERROR(VLOOKUP(C157,'10. Свод Перечней'!C:H,3,0),"")</f>
        <v>002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20" t="str">
        <f>IF(LEN(IFERROR(VLOOKUP(C157,'10. Свод Перечней'!C:H,6,0),""))&gt;1,IFERROR(VLOOKUP(C157,'10. Свод Перечней'!C:H,6,0),""),"")</f>
        <v/>
      </c>
    </row>
    <row r="158" spans="1:8" ht="99.95" customHeight="1">
      <c r="A158" s="20">
        <f>IF(LEN(C158)&gt;0,MAX($A$5:A157)+1,"")</f>
        <v>152</v>
      </c>
      <c r="B158" s="10" t="str">
        <f>IFERROR(INDEX('10. Свод Перечней'!B:C,MATCH(C158,'10. Свод Перечней'!C:C,0),1),"")</f>
        <v>Свекла столовая сушеная</v>
      </c>
      <c r="C158" s="20" t="str">
        <f t="array" ref="C158">IFERROR(INDEX('10. Свод Перечней'!$C$4:$C$529,SMALL(IF("Ш"='10. Свод Перечней'!$I$4:$Q$529,ROW('10. Свод Перечней'!$C$4:$C$529)-3,""),ROW()-6)),"")</f>
        <v>Свекла столовая тип 8</v>
      </c>
      <c r="D158" s="20" t="str">
        <f>IFERROR(VLOOKUP(C158,'10. Свод Перечней'!C:H,2,0),"")</f>
        <v>10.39.13.000</v>
      </c>
      <c r="E158" s="20" t="str">
        <f>IFERROR(VLOOKUP(C158,'10. Свод Перечней'!C:H,3,0),"")</f>
        <v>003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20" t="str">
        <f>IF(LEN(IFERROR(VLOOKUP(C158,'10. Свод Перечней'!C:H,6,0),""))&gt;1,IFERROR(VLOOKUP(C158,'10. Свод Перечней'!C:H,6,0),""),"")</f>
        <v/>
      </c>
    </row>
    <row r="159" spans="1:8" ht="99.95" customHeight="1">
      <c r="A159" s="20">
        <f>IF(LEN(C159)&gt;0,MAX($A$5:A158)+1,"")</f>
        <v>153</v>
      </c>
      <c r="B159" s="10" t="str">
        <f>IFERROR(INDEX('10. Свод Перечней'!B:C,MATCH(C159,'10. Свод Перечней'!C:C,0),1),"")</f>
        <v>Морковь свежая очищенная **</v>
      </c>
      <c r="C159" s="20" t="str">
        <f t="array" ref="C159">IFERROR(INDEX('10. Свод Перечней'!$C$4:$C$529,SMALL(IF("Ш"='10. Свод Перечней'!$I$4:$Q$529,ROW('10. Свод Перечней'!$C$4:$C$529)-3,""),ROW()-6)),"")</f>
        <v>Морковь столовая тип 6</v>
      </c>
      <c r="D159" s="20" t="str">
        <f>IFERROR(VLOOKUP(C159,'10. Свод Перечней'!C:H,2,0),"")</f>
        <v>01.13.41.110</v>
      </c>
      <c r="E159" s="20" t="str">
        <f>IFERROR(VLOOKUP(C159,'10. Свод Перечней'!C:H,3,0),"")</f>
        <v>005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20" t="str">
        <f>IF(LEN(IFERROR(VLOOKUP(C159,'10. Свод Перечней'!C:H,6,0),""))&gt;1,IFERROR(VLOOKUP(C159,'10. Свод Перечней'!C:H,6,0),""),"")</f>
        <v>01.13.41.110-00000003</v>
      </c>
    </row>
    <row r="160" spans="1:8" ht="99.95" customHeight="1">
      <c r="A160" s="20">
        <f>IF(LEN(C160)&gt;0,MAX($A$5:A159)+1,"")</f>
        <v>154</v>
      </c>
      <c r="B160" s="10" t="str">
        <f>IFERROR(INDEX('10. Свод Перечней'!B:C,MATCH(C160,'10. Свод Перечней'!C:C,0),1),"")</f>
        <v xml:space="preserve">Свекла столовая очищенная ** </v>
      </c>
      <c r="C160" s="20" t="str">
        <f t="array" ref="C160">IFERROR(INDEX('10. Свод Перечней'!$C$4:$C$529,SMALL(IF("Ш"='10. Свод Перечней'!$I$4:$Q$529,ROW('10. Свод Перечней'!$C$4:$C$529)-3,""),ROW()-6)),"")</f>
        <v>Свекла столовая тип 4</v>
      </c>
      <c r="D160" s="20" t="str">
        <f>IFERROR(VLOOKUP(C160,'10. Свод Перечней'!C:H,2,0),"")</f>
        <v>01.13.49.110</v>
      </c>
      <c r="E160" s="20" t="str">
        <f>IFERROR(VLOOKUP(C160,'10. Свод Перечней'!C:H,3,0),"")</f>
        <v>004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20" t="str">
        <f>IF(LEN(IFERROR(VLOOKUP(C160,'10. Свод Перечней'!C:H,6,0),""))&gt;1,IFERROR(VLOOKUP(C160,'10. Свод Перечней'!C:H,6,0),""),"")</f>
        <v>01.13.49.110-00000003</v>
      </c>
    </row>
    <row r="161" spans="1:8" ht="99.95" customHeight="1">
      <c r="A161" s="20">
        <f>IF(LEN(C161)&gt;0,MAX($A$5:A160)+1,"")</f>
        <v>155</v>
      </c>
      <c r="B161" s="10" t="str">
        <f>IFERROR(INDEX('10. Свод Перечней'!B:C,MATCH(C161,'10. Свод Перечней'!C:C,0),1),"")</f>
        <v>Горошек зеленый</v>
      </c>
      <c r="C161" s="20" t="str">
        <f t="array" ref="C161">IFERROR(INDEX('10. Свод Перечней'!$C$4:$C$529,SMALL(IF("Ш"='10.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61" s="20" t="str">
        <f>IFERROR(VLOOKUP(C161,'10. Свод Перечней'!C:H,2,0),"")</f>
        <v>10.39.16.000</v>
      </c>
      <c r="E161" s="20" t="str">
        <f>IFERROR(VLOOKUP(C161,'10. Свод Перечней'!C:H,3,0),"")</f>
        <v>001</v>
      </c>
      <c r="F161" s="20" t="str">
        <f>IFERROR(VLOOKUP(C161,'10. Свод Перечней'!C:H,4,0),"")</f>
        <v>КГ</v>
      </c>
      <c r="G161" s="9" t="str">
        <f>IFERROR(VLOOKUP(C161,'10.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1" s="20" t="str">
        <f>IF(LEN(IFERROR(VLOOKUP(C161,'10. Свод Перечней'!C:H,6,0),""))&gt;1,IFERROR(VLOOKUP(C161,'10. Свод Перечней'!C:H,6,0),""),"")</f>
        <v>10.39.16.000-00000002</v>
      </c>
    </row>
    <row r="162" spans="1:8" ht="99.95" customHeight="1">
      <c r="A162" s="20">
        <f>IF(LEN(C162)&gt;0,MAX($A$5:A161)+1,"")</f>
        <v>156</v>
      </c>
      <c r="B162" s="10" t="str">
        <f>IFERROR(INDEX('10. Свод Перечней'!B:C,MATCH(C162,'10. Свод Перечней'!C:C,0),1),"")</f>
        <v>Горошек зеленый</v>
      </c>
      <c r="C162" s="20" t="str">
        <f t="array" ref="C162">IFERROR(INDEX('10. Свод Перечней'!$C$4:$C$529,SMALL(IF("Ш"='10.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62" s="20" t="str">
        <f>IFERROR(VLOOKUP(C162,'10. Свод Перечней'!C:H,2,0),"")</f>
        <v>10.39.16.000</v>
      </c>
      <c r="E162" s="20" t="str">
        <f>IFERROR(VLOOKUP(C162,'10. Свод Перечней'!C:H,3,0),"")</f>
        <v>002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20" t="str">
        <f>IF(LEN(IFERROR(VLOOKUP(C162,'10. Свод Перечней'!C:H,6,0),""))&gt;1,IFERROR(VLOOKUP(C162,'10. Свод Перечней'!C:H,6,0),""),"")</f>
        <v>10.39.16.000-00000002</v>
      </c>
    </row>
    <row r="163" spans="1:8" ht="99.95" customHeight="1">
      <c r="A163" s="20">
        <f>IF(LEN(C163)&gt;0,MAX($A$5:A162)+1,"")</f>
        <v>157</v>
      </c>
      <c r="B163" s="10" t="str">
        <f>IFERROR(INDEX('10. Свод Перечней'!B:C,MATCH(C163,'10. Свод Перечней'!C:C,0),1),"")</f>
        <v>Томат- паста</v>
      </c>
      <c r="C163" s="20" t="str">
        <f t="array" ref="C163">IFERROR(INDEX('10. Свод Перечней'!$C$4:$C$529,SMALL(IF("Ш"='10. Свод Перечней'!$I$4:$Q$529,ROW('10. Свод Перечней'!$C$4:$C$529)-3,""),ROW()-6)),"")</f>
        <v>Томат- паста тип 2</v>
      </c>
      <c r="D163" s="20" t="str">
        <f>IFERROR(VLOOKUP(C163,'10. Свод Перечней'!C:H,2,0),"")</f>
        <v>10.39.17.112</v>
      </c>
      <c r="E163" s="20" t="str">
        <f>IFERROR(VLOOKUP(C163,'10. Свод Перечней'!C:H,3,0),"")</f>
        <v>001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63" s="20" t="str">
        <f>IF(LEN(IFERROR(VLOOKUP(C163,'10. Свод Перечней'!C:H,6,0),""))&gt;1,IFERROR(VLOOKUP(C163,'10. Свод Перечней'!C:H,6,0),""),"")</f>
        <v/>
      </c>
    </row>
    <row r="164" spans="1:8" ht="99.95" customHeight="1">
      <c r="A164" s="20">
        <f>IF(LEN(C164)&gt;0,MAX($A$5:A163)+1,"")</f>
        <v>158</v>
      </c>
      <c r="B164" s="10" t="str">
        <f>IFERROR(INDEX('10. Свод Перечней'!B:C,MATCH(C164,'10. Свод Перечней'!C:C,0),1),"")</f>
        <v>Пюре томатное</v>
      </c>
      <c r="C164" s="20" t="str">
        <f t="array" ref="C164">IFERROR(INDEX('10. Свод Перечней'!$C$4:$C$529,SMALL(IF("Ш"='10. Свод Перечней'!$I$4:$Q$529,ROW('10. Свод Перечней'!$C$4:$C$529)-3,""),ROW()-6)),"")</f>
        <v>Пюре томатное тип 1</v>
      </c>
      <c r="D164" s="20" t="str">
        <f>IFERROR(VLOOKUP(C164,'10. Свод Перечней'!C:H,2,0),"")</f>
        <v>10.39.17.111</v>
      </c>
      <c r="E164" s="20" t="str">
        <f>IFERROR(VLOOKUP(C164,'10. Свод Перечней'!C:H,3,0),"")</f>
        <v>002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64" s="20" t="str">
        <f>IF(LEN(IFERROR(VLOOKUP(C164,'10. Свод Перечней'!C:H,6,0),""))&gt;1,IFERROR(VLOOKUP(C164,'10. Свод Перечней'!C:H,6,0),""),"")</f>
        <v/>
      </c>
    </row>
    <row r="165" spans="1:8" ht="99.95" customHeight="1">
      <c r="A165" s="20">
        <f>IF(LEN(C165)&gt;0,MAX($A$5:A164)+1,"")</f>
        <v>159</v>
      </c>
      <c r="B165" s="10" t="str">
        <f>IFERROR(INDEX('10. Свод Перечней'!B:C,MATCH(C165,'10. Свод Перечней'!C:C,0),1),"")</f>
        <v>Капуста белокочанная квашенная шинкованная</v>
      </c>
      <c r="C165" s="20" t="str">
        <f t="array" ref="C165">IFERROR(INDEX('10. Свод Перечней'!$C$4:$C$529,SMALL(IF("Ш"='10. Свод Перечней'!$I$4:$Q$529,ROW('10. Свод Перечней'!$C$4:$C$529)-3,""),ROW()-6)),"")</f>
        <v>Капуста белокочанная тип 3</v>
      </c>
      <c r="D165" s="20" t="str">
        <f>IFERROR(VLOOKUP(C165,'10. Свод Перечней'!C:H,2,0),"")</f>
        <v>10.39.17.190</v>
      </c>
      <c r="E165" s="20" t="str">
        <f>IFERROR(VLOOKUP(C165,'10. Свод Перечней'!C:H,3,0),"")</f>
        <v>001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20" t="str">
        <f>IF(LEN(IFERROR(VLOOKUP(C165,'10. Свод Перечней'!C:H,6,0),""))&gt;1,IFERROR(VLOOKUP(C165,'10. Свод Перечней'!C:H,6,0),""),"")</f>
        <v/>
      </c>
    </row>
    <row r="166" spans="1:8" ht="99.95" customHeight="1">
      <c r="A166" s="20">
        <f>IF(LEN(C166)&gt;0,MAX($A$5:A165)+1,"")</f>
        <v>160</v>
      </c>
      <c r="B166" s="10" t="str">
        <f>IFERROR(INDEX('10. Свод Перечней'!B:C,MATCH(C166,'10. Свод Перечней'!C:C,0),1),"")</f>
        <v>Капуста белокочанная квашенная рубленная</v>
      </c>
      <c r="C166" s="20" t="str">
        <f t="array" ref="C166">IFERROR(INDEX('10. Свод Перечней'!$C$4:$C$529,SMALL(IF("Ш"='10. Свод Перечней'!$I$4:$Q$529,ROW('10. Свод Перечней'!$C$4:$C$529)-3,""),ROW()-6)),"")</f>
        <v>Капуста белокочанная тип 4</v>
      </c>
      <c r="D166" s="20" t="str">
        <f>IFERROR(VLOOKUP(C166,'10. Свод Перечней'!C:H,2,0),"")</f>
        <v>10.39.17.190</v>
      </c>
      <c r="E166" s="20" t="str">
        <f>IFERROR(VLOOKUP(C166,'10. Свод Перечней'!C:H,3,0),"")</f>
        <v>010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6" s="20" t="str">
        <f>IF(LEN(IFERROR(VLOOKUP(C166,'10. Свод Перечней'!C:H,6,0),""))&gt;1,IFERROR(VLOOKUP(C166,'10. Свод Перечней'!C:H,6,0),""),"")</f>
        <v/>
      </c>
    </row>
    <row r="167" spans="1:8" ht="99.95" customHeight="1">
      <c r="A167" s="20">
        <f>IF(LEN(C167)&gt;0,MAX($A$5:A166)+1,"")</f>
        <v>161</v>
      </c>
      <c r="B167" s="10" t="str">
        <f>IFERROR(INDEX('10. Свод Перечней'!B:C,MATCH(C167,'10. Свод Перечней'!C:C,0),1),"")</f>
        <v>Кукуруза сахарная</v>
      </c>
      <c r="C167" s="20" t="str">
        <f t="array" ref="C167">IFERROR(INDEX('10. Свод Перечней'!$C$4:$C$529,SMALL(IF("Ш"='10. Свод Перечней'!$I$4:$Q$529,ROW('10. Свод Перечней'!$C$4:$C$529)-3,""),ROW()-6)),"")</f>
        <v>Кукуруза консервированная тип 2</v>
      </c>
      <c r="D167" s="20" t="str">
        <f>IFERROR(VLOOKUP(C167,'10. Свод Перечней'!C:H,2,0),"")</f>
        <v>10.39.17.190</v>
      </c>
      <c r="E167" s="20" t="str">
        <f>IFERROR(VLOOKUP(C167,'10. Свод Перечней'!C:H,3,0),"")</f>
        <v>006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7" s="20" t="str">
        <f>IF(LEN(IFERROR(VLOOKUP(C167,'10. Свод Перечней'!C:H,6,0),""))&gt;1,IFERROR(VLOOKUP(C167,'10. Свод Перечней'!C:H,6,0),""),"")</f>
        <v/>
      </c>
    </row>
    <row r="168" spans="1:8" ht="99.95" customHeight="1">
      <c r="A168" s="20">
        <f>IF(LEN(C168)&gt;0,MAX($A$5:A167)+1,"")</f>
        <v>162</v>
      </c>
      <c r="B168" s="10" t="str">
        <f>IFERROR(INDEX('10. Свод Перечней'!B:C,MATCH(C168,'10. Свод Перечней'!C:C,0),1),"")</f>
        <v>Огурцы соленые
 (пикули, корнишоны, зеленцы)</v>
      </c>
      <c r="C168" s="20" t="str">
        <f t="array" ref="C168">IFERROR(INDEX('10. Свод Перечней'!$C$4:$C$529,SMALL(IF("Ш"='10. Свод Перечней'!$I$4:$Q$529,ROW('10. Свод Перечней'!$C$4:$C$529)-3,""),ROW()-6)),"")</f>
        <v>Огурцы тип 2</v>
      </c>
      <c r="D168" s="20" t="str">
        <f>IFERROR(VLOOKUP(C168,'10. Свод Перечней'!C:H,2,0),"")</f>
        <v>10.39.17.190</v>
      </c>
      <c r="E168" s="20" t="str">
        <f>IFERROR(VLOOKUP(C168,'10. Свод Перечней'!C:H,3,0),"")</f>
        <v>002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20" t="str">
        <f>IF(LEN(IFERROR(VLOOKUP(C168,'10. Свод Перечней'!C:H,6,0),""))&gt;1,IFERROR(VLOOKUP(C168,'10. Свод Перечней'!C:H,6,0),""),"")</f>
        <v/>
      </c>
    </row>
    <row r="169" spans="1:8" ht="99.95" customHeight="1">
      <c r="A169" s="20">
        <f>IF(LEN(C169)&gt;0,MAX($A$5:A168)+1,"")</f>
        <v>163</v>
      </c>
      <c r="B169" s="10" t="str">
        <f>IFERROR(INDEX('10. Свод Перечней'!B:C,MATCH(C169,'10. Свод Перечней'!C:C,0),1),"")</f>
        <v>Томаты соленые</v>
      </c>
      <c r="C169" s="20" t="str">
        <f t="array" ref="C169">IFERROR(INDEX('10. Свод Перечней'!$C$4:$C$529,SMALL(IF("Ш"='10. Свод Перечней'!$I$4:$Q$529,ROW('10. Свод Перечней'!$C$4:$C$529)-3,""),ROW()-6)),"")</f>
        <v>Томаты тип 4</v>
      </c>
      <c r="D169" s="20" t="str">
        <f>IFERROR(VLOOKUP(C169,'10. Свод Перечней'!C:H,2,0),"")</f>
        <v>10.39.17.190</v>
      </c>
      <c r="E169" s="20" t="str">
        <f>IFERROR(VLOOKUP(C169,'10. Свод Перечней'!C:H,3,0),"")</f>
        <v>009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20" t="str">
        <f>IF(LEN(IFERROR(VLOOKUP(C169,'10. Свод Перечней'!C:H,6,0),""))&gt;1,IFERROR(VLOOKUP(C169,'10. Свод Перечней'!C:H,6,0),""),"")</f>
        <v/>
      </c>
    </row>
    <row r="170" spans="1:8" ht="99.95" customHeight="1">
      <c r="A170" s="20">
        <f>IF(LEN(C170)&gt;0,MAX($A$5:A169)+1,"")</f>
        <v>164</v>
      </c>
      <c r="B170" s="10" t="str">
        <f>IFERROR(INDEX('10. Свод Перечней'!B:C,MATCH(C170,'10. Свод Перечней'!C:C,0),1),"")</f>
        <v>Икра из баклажанов</v>
      </c>
      <c r="C170" s="20" t="str">
        <f t="array" ref="C170">IFERROR(INDEX('10. Свод Перечней'!$C$4:$C$529,SMALL(IF("Ш"='10. Свод Перечней'!$I$4:$Q$529,ROW('10. Свод Перечней'!$C$4:$C$529)-3,""),ROW()-6)),"")</f>
        <v>Икра из баклажанов тип 1</v>
      </c>
      <c r="D170" s="20" t="str">
        <f>IFERROR(VLOOKUP(C170,'10. Свод Перечней'!C:H,2,0),"")</f>
        <v>10.39.18.110</v>
      </c>
      <c r="E170" s="20" t="str">
        <f>IFERROR(VLOOKUP(C170,'10. Свод Перечней'!C:H,3,0),"")</f>
        <v>002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0" s="20" t="str">
        <f>IF(LEN(IFERROR(VLOOKUP(C170,'10. Свод Перечней'!C:H,6,0),""))&gt;1,IFERROR(VLOOKUP(C170,'10. Свод Перечней'!C:H,6,0),""),"")</f>
        <v/>
      </c>
    </row>
    <row r="171" spans="1:8" ht="99.95" customHeight="1">
      <c r="A171" s="20">
        <f>IF(LEN(C171)&gt;0,MAX($A$5:A170)+1,"")</f>
        <v>165</v>
      </c>
      <c r="B171" s="10" t="str">
        <f>IFERROR(INDEX('10. Свод Перечней'!B:C,MATCH(C171,'10. Свод Перечней'!C:C,0),1),"")</f>
        <v>Икра из кабачков</v>
      </c>
      <c r="C171" s="20" t="str">
        <f t="array" ref="C171">IFERROR(INDEX('10. Свод Перечней'!$C$4:$C$529,SMALL(IF("Ш"='10. Свод Перечней'!$I$4:$Q$529,ROW('10. Свод Перечней'!$C$4:$C$529)-3,""),ROW()-6)),"")</f>
        <v>Икра из кабачков тип 2</v>
      </c>
      <c r="D171" s="20" t="str">
        <f>IFERROR(VLOOKUP(C171,'10. Свод Перечней'!C:H,2,0),"")</f>
        <v>10.39.18.110</v>
      </c>
      <c r="E171" s="20" t="str">
        <f>IFERROR(VLOOKUP(C171,'10. Свод Перечней'!C:H,3,0),"")</f>
        <v>005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1" s="20" t="str">
        <f>IF(LEN(IFERROR(VLOOKUP(C171,'10. Свод Перечней'!C:H,6,0),""))&gt;1,IFERROR(VLOOKUP(C171,'10. Свод Перечней'!C:H,6,0),""),"")</f>
        <v/>
      </c>
    </row>
    <row r="172" spans="1:8" ht="99.95" customHeight="1">
      <c r="A172" s="20">
        <f>IF(LEN(C172)&gt;0,MAX($A$5:A171)+1,"")</f>
        <v>166</v>
      </c>
      <c r="B172" s="10" t="str">
        <f>IFERROR(INDEX('10. Свод Перечней'!B:C,MATCH(C172,'10. Свод Перечней'!C:C,0),1),"")</f>
        <v xml:space="preserve">Джем стерилизованный в ассортименте </v>
      </c>
      <c r="C172" s="20" t="str">
        <f t="array" ref="C172">IFERROR(INDEX('10. Свод Перечней'!$C$4:$C$529,SMALL(IF("Ш"='10. Свод Перечней'!$I$4:$Q$529,ROW('10. Свод Перечней'!$C$4:$C$529)-3,""),ROW()-6)),"")</f>
        <v>Джем тип 1</v>
      </c>
      <c r="D172" s="20" t="str">
        <f>IFERROR(VLOOKUP(C172,'10. Свод Перечней'!C:H,2,0),"")</f>
        <v>10.39.22.110</v>
      </c>
      <c r="E172" s="20" t="str">
        <f>IFERROR(VLOOKUP(C172,'10. Свод Перечней'!C:H,3,0),"")</f>
        <v>001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2" s="20" t="str">
        <f>IF(LEN(IFERROR(VLOOKUP(C172,'10. Свод Перечней'!C:H,6,0),""))&gt;1,IFERROR(VLOOKUP(C172,'10. Свод Перечней'!C:H,6,0),""),"")</f>
        <v>10.39.22.110-00000004</v>
      </c>
    </row>
    <row r="173" spans="1:8" ht="99.95" customHeight="1">
      <c r="A173" s="20">
        <f>IF(LEN(C173)&gt;0,MAX($A$5:A172)+1,"")</f>
        <v>167</v>
      </c>
      <c r="B173" s="10" t="str">
        <f>IFERROR(INDEX('10. Свод Перечней'!B:C,MATCH(C173,'10. Свод Перечней'!C:C,0),1),"")</f>
        <v>Конфитюр стерилизованный</v>
      </c>
      <c r="C173" s="20" t="str">
        <f t="array" ref="C173">IFERROR(INDEX('10. Свод Перечней'!$C$4:$C$529,SMALL(IF("Ш"='10. Свод Перечней'!$I$4:$Q$529,ROW('10. Свод Перечней'!$C$4:$C$529)-3,""),ROW()-6)),"")</f>
        <v>Конфитюр тип 1</v>
      </c>
      <c r="D173" s="20" t="str">
        <f>IFERROR(VLOOKUP(C173,'10. Свод Перечней'!C:H,2,0),"")</f>
        <v>10.39.22.110</v>
      </c>
      <c r="E173" s="20" t="str">
        <f>IFERROR(VLOOKUP(C173,'10. Свод Перечней'!C:H,3,0),"")</f>
        <v>002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73" s="20" t="str">
        <f>IF(LEN(IFERROR(VLOOKUP(C173,'10. Свод Перечней'!C:H,6,0),""))&gt;1,IFERROR(VLOOKUP(C173,'10. Свод Перечней'!C:H,6,0),""),"")</f>
        <v/>
      </c>
    </row>
    <row r="174" spans="1:8" ht="99.95" customHeight="1">
      <c r="A174" s="20">
        <f>IF(LEN(C174)&gt;0,MAX($A$5:A173)+1,"")</f>
        <v>168</v>
      </c>
      <c r="B174" s="10" t="str">
        <f>IFERROR(INDEX('10. Свод Перечней'!B:C,MATCH(C174,'10. Свод Перечней'!C:C,0),1),"")</f>
        <v>Компоты в ассортименте</v>
      </c>
      <c r="C174" s="20" t="str">
        <f t="array" ref="C174">IFERROR(INDEX('10. Свод Перечней'!$C$4:$C$529,SMALL(IF("Ш"='10. Свод Перечней'!$I$4:$Q$529,ROW('10. Свод Перечней'!$C$4:$C$529)-3,""),ROW()-6)),"")</f>
        <v>Компот тип 1</v>
      </c>
      <c r="D174" s="20" t="str">
        <f>IFERROR(VLOOKUP(C174,'10. Свод Перечней'!C:H,2,0),"")</f>
        <v>10.39.22.120</v>
      </c>
      <c r="E174" s="20" t="str">
        <f>IFERROR(VLOOKUP(C174,'10. Свод Перечней'!C:H,3,0),"")</f>
        <v>001</v>
      </c>
      <c r="F174" s="20" t="str">
        <f>IFERROR(VLOOKUP(C174,'10. Свод Перечней'!C:H,4,0),"")</f>
        <v>Л; ДМ3</v>
      </c>
      <c r="G174" s="9" t="str">
        <f>IFERROR(VLOOKUP(C174,'10.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4" s="20" t="str">
        <f>IF(LEN(IFERROR(VLOOKUP(C174,'10. Свод Перечней'!C:H,6,0),""))&gt;1,IFERROR(VLOOKUP(C174,'10. Свод Перечней'!C:H,6,0),""),"")</f>
        <v>10.39.22.120-00000001</v>
      </c>
    </row>
    <row r="175" spans="1:8" ht="99.95" customHeight="1">
      <c r="A175" s="20">
        <f>IF(LEN(C175)&gt;0,MAX($A$5:A174)+1,"")</f>
        <v>169</v>
      </c>
      <c r="B175" s="10" t="str">
        <f>IFERROR(INDEX('10. Свод Перечней'!B:C,MATCH(C175,'10. Свод Перечней'!C:C,0),1),"")</f>
        <v>Брусника протертая с сахаром стерилизованная</v>
      </c>
      <c r="C175" s="20" t="str">
        <f t="array" ref="C175">IFERROR(INDEX('10. Свод Перечней'!$C$4:$C$529,SMALL(IF("Ш"='10. Свод Перечней'!$I$4:$Q$529,ROW('10. Свод Перечней'!$C$4:$C$529)-3,""),ROW()-6)),"")</f>
        <v>Брусника тип 1</v>
      </c>
      <c r="D175" s="20" t="str">
        <f>IFERROR(VLOOKUP(C175,'10. Свод Перечней'!C:H,2,0),"")</f>
        <v>10.39.22.130</v>
      </c>
      <c r="E175" s="20" t="str">
        <f>IFERROR(VLOOKUP(C175,'10. Свод Перечней'!C:H,3,0),"")</f>
        <v>003</v>
      </c>
      <c r="F175" s="20" t="str">
        <f>IFERROR(VLOOKUP(C175,'10. Свод Перечней'!C:H,4,0),"")</f>
        <v>КГ</v>
      </c>
      <c r="G175" s="9" t="str">
        <f>IFERROR(VLOOKUP(C175,'10.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5" s="20" t="str">
        <f>IF(LEN(IFERROR(VLOOKUP(C175,'10. Свод Перечней'!C:H,6,0),""))&gt;1,IFERROR(VLOOKUP(C175,'10. Свод Перечней'!C:H,6,0),""),"")</f>
        <v/>
      </c>
    </row>
    <row r="176" spans="1:8" ht="99.95" customHeight="1">
      <c r="A176" s="20">
        <f>IF(LEN(C176)&gt;0,MAX($A$5:A175)+1,"")</f>
        <v>170</v>
      </c>
      <c r="B176" s="10" t="str">
        <f>IFERROR(INDEX('10. Свод Перечней'!B:C,MATCH(C176,'10. Свод Перечней'!C:C,0),1),"")</f>
        <v>Варенье стерилизованное в ассортименте</v>
      </c>
      <c r="C176" s="20" t="str">
        <f t="array" ref="C176">IFERROR(INDEX('10. Свод Перечней'!$C$4:$C$529,SMALL(IF("Ш"='10. Свод Перечней'!$I$4:$Q$529,ROW('10. Свод Перечней'!$C$4:$C$529)-3,""),ROW()-6)),"")</f>
        <v>Варенье тип 1</v>
      </c>
      <c r="D176" s="20" t="str">
        <f>IFERROR(VLOOKUP(C176,'10. Свод Перечней'!C:H,2,0),"")</f>
        <v>10.39.22.130</v>
      </c>
      <c r="E176" s="20" t="str">
        <f>IFERROR(VLOOKUP(C176,'10. Свод Перечней'!C:H,3,0),"")</f>
        <v>004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6" s="20" t="str">
        <f>IF(LEN(IFERROR(VLOOKUP(C176,'10. Свод Перечней'!C:H,6,0),""))&gt;1,IFERROR(VLOOKUP(C176,'10. Свод Перечней'!C:H,6,0),""),"")</f>
        <v/>
      </c>
    </row>
    <row r="177" spans="1:8" ht="99.95" customHeight="1">
      <c r="A177" s="20">
        <f>IF(LEN(C177)&gt;0,MAX($A$5:A176)+1,"")</f>
        <v>171</v>
      </c>
      <c r="B177" s="10" t="str">
        <f>IFERROR(INDEX('10. Свод Перечней'!B:C,MATCH(C177,'10. Свод Перечней'!C:C,0),1),"")</f>
        <v>Клюква протертая с сахаром</v>
      </c>
      <c r="C177" s="20" t="str">
        <f t="array" ref="C177">IFERROR(INDEX('10. Свод Перечней'!$C$4:$C$529,SMALL(IF("Ш"='10. Свод Перечней'!$I$4:$Q$529,ROW('10. Свод Перечней'!$C$4:$C$529)-3,""),ROW()-6)),"")</f>
        <v>Клюква тип 2</v>
      </c>
      <c r="D177" s="20" t="str">
        <f>IFERROR(VLOOKUP(C177,'10. Свод Перечней'!C:H,2,0),"")</f>
        <v>10.39.22.130</v>
      </c>
      <c r="E177" s="20" t="str">
        <f>IFERROR(VLOOKUP(C177,'10. Свод Перечней'!C:H,3,0),"")</f>
        <v>005</v>
      </c>
      <c r="F177" s="20" t="str">
        <f>IFERROR(VLOOKUP(C177,'10. Свод Перечней'!C:H,4,0),"")</f>
        <v>КГ</v>
      </c>
      <c r="G177" s="9" t="str">
        <f>IFERROR(VLOOKUP(C177,'10.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20" t="str">
        <f>IF(LEN(IFERROR(VLOOKUP(C177,'10. Свод Перечней'!C:H,6,0),""))&gt;1,IFERROR(VLOOKUP(C177,'10. Свод Перечней'!C:H,6,0),""),"")</f>
        <v/>
      </c>
    </row>
    <row r="178" spans="1:8" ht="99.95" customHeight="1">
      <c r="A178" s="20">
        <f>IF(LEN(C178)&gt;0,MAX($A$5:A177)+1,"")</f>
        <v>172</v>
      </c>
      <c r="B178" s="10" t="str">
        <f>IFERROR(INDEX('10. Свод Перечней'!B:C,MATCH(C178,'10. Свод Перечней'!C:C,0),1),"")</f>
        <v>Повидло стерилизованное в ассортименте</v>
      </c>
      <c r="C178" s="20" t="str">
        <f t="array" ref="C178">IFERROR(INDEX('10. Свод Перечней'!$C$4:$C$529,SMALL(IF("Ш"='10. Свод Перечней'!$I$4:$Q$529,ROW('10. Свод Перечней'!$C$4:$C$529)-3,""),ROW()-6)),"")</f>
        <v>Повидло тип 1</v>
      </c>
      <c r="D178" s="20" t="str">
        <f>IFERROR(VLOOKUP(C178,'10. Свод Перечней'!C:H,2,0),"")</f>
        <v>10.39.22.130</v>
      </c>
      <c r="E178" s="20" t="str">
        <f>IFERROR(VLOOKUP(C178,'10. Свод Перечней'!C:H,3,0),"")</f>
        <v>001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8" s="20" t="str">
        <f>IF(LEN(IFERROR(VLOOKUP(C178,'10. Свод Перечней'!C:H,6,0),""))&gt;1,IFERROR(VLOOKUP(C178,'10. Свод Перечней'!C:H,6,0),""),"")</f>
        <v/>
      </c>
    </row>
    <row r="179" spans="1:8" ht="99.95" customHeight="1">
      <c r="A179" s="20">
        <f>IF(LEN(C179)&gt;0,MAX($A$5:A178)+1,"")</f>
        <v>173</v>
      </c>
      <c r="B179" s="10" t="str">
        <f>IFERROR(INDEX('10. Свод Перечней'!B:C,MATCH(C179,'10. Свод Перечней'!C:C,0),1),"")</f>
        <v>Повидло стерилизованное в ассортименте</v>
      </c>
      <c r="C179" s="20" t="str">
        <f t="array" ref="C179">IFERROR(INDEX('10. Свод Перечней'!$C$4:$C$529,SMALL(IF("Ш"='10. Свод Перечней'!$I$4:$Q$529,ROW('10. Свод Перечней'!$C$4:$C$529)-3,""),ROW()-6)),"")</f>
        <v>Повидло тип 2</v>
      </c>
      <c r="D179" s="20" t="str">
        <f>IFERROR(VLOOKUP(C179,'10. Свод Перечней'!C:H,2,0),"")</f>
        <v>10.39.22.130</v>
      </c>
      <c r="E179" s="20" t="str">
        <f>IFERROR(VLOOKUP(C179,'10. Свод Перечней'!C:H,3,0),"")</f>
        <v>002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9" s="20" t="str">
        <f>IF(LEN(IFERROR(VLOOKUP(C179,'10. Свод Перечней'!C:H,6,0),""))&gt;1,IFERROR(VLOOKUP(C179,'10. Свод Перечней'!C:H,6,0),""),"")</f>
        <v/>
      </c>
    </row>
    <row r="180" spans="1:8" ht="99.95" customHeight="1">
      <c r="A180" s="20">
        <f>IF(LEN(C180)&gt;0,MAX($A$5:A179)+1,"")</f>
        <v>174</v>
      </c>
      <c r="B180" s="10" t="str">
        <f>IFERROR(INDEX('10. Свод Перечней'!B:C,MATCH(C180,'10. Свод Перечней'!C:C,0),1),"")</f>
        <v>Виноград сушеный «Изюм»</v>
      </c>
      <c r="C180" s="20" t="str">
        <f t="array" ref="C180">IFERROR(INDEX('10. Свод Перечней'!$C$4:$C$529,SMALL(IF("Ш"='10. Свод Перечней'!$I$4:$Q$529,ROW('10. Свод Перечней'!$C$4:$C$529)-3,""),ROW()-6)),"")</f>
        <v>Ягоды сушеные тип 3</v>
      </c>
      <c r="D180" s="20" t="str">
        <f>IFERROR(VLOOKUP(C180,'10. Свод Перечней'!C:H,2,0),"")</f>
        <v>01.25.19.190</v>
      </c>
      <c r="E180" s="20" t="str">
        <f>IFERROR(VLOOKUP(C180,'10. Свод Перечней'!C:H,3,0),"")</f>
        <v>003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20" t="str">
        <f>IF(LEN(IFERROR(VLOOKUP(C180,'10. Свод Перечней'!C:H,6,0),""))&gt;1,IFERROR(VLOOKUP(C180,'10. Свод Перечней'!C:H,6,0),""),"")</f>
        <v>01.25.19.190-00000029</v>
      </c>
    </row>
    <row r="181" spans="1:8" ht="99.95" customHeight="1">
      <c r="A181" s="20">
        <f>IF(LEN(C181)&gt;0,MAX($A$5:A180)+1,"")</f>
        <v>175</v>
      </c>
      <c r="B181" s="10" t="str">
        <f>IFERROR(INDEX('10. Свод Перечней'!B:C,MATCH(C181,'10. Свод Перечней'!C:C,0),1),"")</f>
        <v xml:space="preserve">Виноград сушеный «Кишмиш» </v>
      </c>
      <c r="C181" s="20" t="str">
        <f t="array" ref="C181">IFERROR(INDEX('10. Свод Перечней'!$C$4:$C$529,SMALL(IF("Ш"='10. Свод Перечней'!$I$4:$Q$529,ROW('10. Свод Перечней'!$C$4:$C$529)-3,""),ROW()-6)),"")</f>
        <v>Ягоды сушеные тип 4</v>
      </c>
      <c r="D181" s="20" t="str">
        <f>IFERROR(VLOOKUP(C181,'10. Свод Перечней'!C:H,2,0),"")</f>
        <v>01.25.19.190</v>
      </c>
      <c r="E181" s="20" t="str">
        <f>IFERROR(VLOOKUP(C181,'10. Свод Перечней'!C:H,3,0),"")</f>
        <v>004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1" s="20" t="str">
        <f>IF(LEN(IFERROR(VLOOKUP(C181,'10. Свод Перечней'!C:H,6,0),""))&gt;1,IFERROR(VLOOKUP(C181,'10. Свод Перечней'!C:H,6,0),""),"")</f>
        <v>01.25.19.190-00000029</v>
      </c>
    </row>
    <row r="182" spans="1:8" ht="99.95" customHeight="1">
      <c r="A182" s="20">
        <f>IF(LEN(C182)&gt;0,MAX($A$5:A181)+1,"")</f>
        <v>176</v>
      </c>
      <c r="B182" s="10" t="str">
        <f>IFERROR(INDEX('10. Свод Перечней'!B:C,MATCH(C182,'10. Свод Перечней'!C:C,0),1),"")</f>
        <v xml:space="preserve">Виноград сушеный «Кишмиш» </v>
      </c>
      <c r="C182" s="20" t="str">
        <f t="array" ref="C182">IFERROR(INDEX('10. Свод Перечней'!$C$4:$C$529,SMALL(IF("Ш"='10. Свод Перечней'!$I$4:$Q$529,ROW('10. Свод Перечней'!$C$4:$C$529)-3,""),ROW()-6)),"")</f>
        <v>Ягоды сушеные тип 5</v>
      </c>
      <c r="D182" s="20" t="str">
        <f>IFERROR(VLOOKUP(C182,'10. Свод Перечней'!C:H,2,0),"")</f>
        <v>01.25.19.190</v>
      </c>
      <c r="E182" s="20" t="str">
        <f>IFERROR(VLOOKUP(C182,'10. Свод Перечней'!C:H,3,0),"")</f>
        <v>005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20" t="str">
        <f>IF(LEN(IFERROR(VLOOKUP(C182,'10. Свод Перечней'!C:H,6,0),""))&gt;1,IFERROR(VLOOKUP(C182,'10. Свод Перечней'!C:H,6,0),""),"")</f>
        <v>01.25.19.190-00000029</v>
      </c>
    </row>
    <row r="183" spans="1:8" ht="99.95" customHeight="1">
      <c r="A183" s="20">
        <f>IF(LEN(C183)&gt;0,MAX($A$5:A182)+1,"")</f>
        <v>177</v>
      </c>
      <c r="B183" s="10" t="str">
        <f>IFERROR(INDEX('10. Свод Перечней'!B:C,MATCH(C183,'10. Свод Перечней'!C:C,0),1),"")</f>
        <v>Виноград сушеный «Изюм»</v>
      </c>
      <c r="C183" s="20" t="str">
        <f t="array" ref="C183">IFERROR(INDEX('10. Свод Перечней'!$C$4:$C$529,SMALL(IF("Ш"='10. Свод Перечней'!$I$4:$Q$529,ROW('10. Свод Перечней'!$C$4:$C$529)-3,""),ROW()-6)),"")</f>
        <v>Ягоды сушеные тип 6</v>
      </c>
      <c r="D183" s="20" t="str">
        <f>IFERROR(VLOOKUP(C183,'10. Свод Перечней'!C:H,2,0),"")</f>
        <v>01.25.19.190</v>
      </c>
      <c r="E183" s="20" t="str">
        <f>IFERROR(VLOOKUP(C183,'10. Свод Перечней'!C:H,3,0),"")</f>
        <v>006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20" t="str">
        <f>IF(LEN(IFERROR(VLOOKUP(C183,'10. Свод Перечней'!C:H,6,0),""))&gt;1,IFERROR(VLOOKUP(C183,'10. Свод Перечней'!C:H,6,0),""),"")</f>
        <v>01.25.19.190-00000029</v>
      </c>
    </row>
    <row r="184" spans="1:8" ht="99.95" customHeight="1">
      <c r="A184" s="20">
        <f>IF(LEN(C184)&gt;0,MAX($A$5:A183)+1,"")</f>
        <v>178</v>
      </c>
      <c r="B184" s="10" t="str">
        <f>IFERROR(INDEX('10. Свод Перечней'!B:C,MATCH(C184,'10. Свод Перечней'!C:C,0),1),"")</f>
        <v>Фрукты сушёные. Абрикосы сушёные (курага-половинки) без косточки</v>
      </c>
      <c r="C184" s="20" t="str">
        <f t="array" ref="C184">IFERROR(INDEX('10. Свод Перечней'!$C$4:$C$529,SMALL(IF("Ш"='10. Свод Перечней'!$I$4:$Q$529,ROW('10. Свод Перечней'!$C$4:$C$529)-3,""),ROW()-6)),"")</f>
        <v>Фрукты сушеные тип 1</v>
      </c>
      <c r="D184" s="20" t="str">
        <f>IFERROR(VLOOKUP(C184,'10. Свод Перечней'!C:H,2,0),"")</f>
        <v>10.39.25.132</v>
      </c>
      <c r="E184" s="20" t="str">
        <f>IFERROR(VLOOKUP(C184,'10. Свод Перечней'!C:H,3,0),"")</f>
        <v>003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20" t="str">
        <f>IF(LEN(IFERROR(VLOOKUP(C184,'10. Свод Перечней'!C:H,6,0),""))&gt;1,IFERROR(VLOOKUP(C184,'10. Свод Перечней'!C:H,6,0),""),"")</f>
        <v>10.39.25.130-00000029</v>
      </c>
    </row>
    <row r="185" spans="1:8" ht="99.95" customHeight="1">
      <c r="A185" s="20">
        <f>IF(LEN(C185)&gt;0,MAX($A$5:A184)+1,"")</f>
        <v>179</v>
      </c>
      <c r="B185" s="10" t="str">
        <f>IFERROR(INDEX('10. Свод Перечней'!B:C,MATCH(C185,'10. Свод Перечней'!C:C,0),1),"")</f>
        <v>Фрукты сушёные. Абрикосы сушёные (курага-половинки) без косточки</v>
      </c>
      <c r="C185" s="20" t="str">
        <f t="array" ref="C185">IFERROR(INDEX('10. Свод Перечней'!$C$4:$C$529,SMALL(IF("Ш"='10. Свод Перечней'!$I$4:$Q$529,ROW('10. Свод Перечней'!$C$4:$C$529)-3,""),ROW()-6)),"")</f>
        <v>Фрукты сушеные тип 2</v>
      </c>
      <c r="D185" s="20" t="str">
        <f>IFERROR(VLOOKUP(C185,'10. Свод Перечней'!C:H,2,0),"")</f>
        <v>10.39.25.132</v>
      </c>
      <c r="E185" s="20" t="str">
        <f>IFERROR(VLOOKUP(C185,'10. Свод Перечней'!C:H,3,0),"")</f>
        <v>006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20" t="str">
        <f>IF(LEN(IFERROR(VLOOKUP(C185,'10. Свод Перечней'!C:H,6,0),""))&gt;1,IFERROR(VLOOKUP(C185,'10. Свод Перечней'!C:H,6,0),""),"")</f>
        <v>10.39.25.130-00000029</v>
      </c>
    </row>
    <row r="186" spans="1:8" ht="99.95" customHeight="1">
      <c r="A186" s="20">
        <f>IF(LEN(C186)&gt;0,MAX($A$5:A185)+1,"")</f>
        <v>180</v>
      </c>
      <c r="B186" s="10" t="str">
        <f>IFERROR(INDEX('10. Свод Перечней'!B:C,MATCH(C186,'10. Свод Перечней'!C:C,0),1),"")</f>
        <v>Фрукты сушёные. Абрикосы сушёные (целые плоды) без косточки</v>
      </c>
      <c r="C186" s="20" t="str">
        <f t="array" ref="C186">IFERROR(INDEX('10. Свод Перечней'!$C$4:$C$529,SMALL(IF("Ш"='10. Свод Перечней'!$I$4:$Q$529,ROW('10. Свод Перечней'!$C$4:$C$529)-3,""),ROW()-6)),"")</f>
        <v>Фрукты сушеные тип 5</v>
      </c>
      <c r="D186" s="20" t="str">
        <f>IFERROR(VLOOKUP(C186,'10. Свод Перечней'!C:H,2,0),"")</f>
        <v>10.39.25.132</v>
      </c>
      <c r="E186" s="20" t="str">
        <f>IFERROR(VLOOKUP(C186,'10. Свод Перечней'!C:H,3,0),"")</f>
        <v>007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20" t="str">
        <f>IF(LEN(IFERROR(VLOOKUP(C186,'10. Свод Перечней'!C:H,6,0),""))&gt;1,IFERROR(VLOOKUP(C186,'10. Свод Перечней'!C:H,6,0),""),"")</f>
        <v>10.39.25.130-00000029</v>
      </c>
    </row>
    <row r="187" spans="1:8" ht="99.95" customHeight="1">
      <c r="A187" s="20">
        <f>IF(LEN(C187)&gt;0,MAX($A$5:A186)+1,"")</f>
        <v>181</v>
      </c>
      <c r="B187" s="10" t="str">
        <f>IFERROR(INDEX('10. Свод Перечней'!B:C,MATCH(C187,'10. Свод Перечней'!C:C,0),1),"")</f>
        <v>Фрукты сушёные. Абрикосы сушёные (целые плоды) без косточки</v>
      </c>
      <c r="C187" s="20" t="str">
        <f t="array" ref="C187">IFERROR(INDEX('10. Свод Перечней'!$C$4:$C$529,SMALL(IF("Ш"='10. Свод Перечней'!$I$4:$Q$529,ROW('10. Свод Перечней'!$C$4:$C$529)-3,""),ROW()-6)),"")</f>
        <v>Фрукты сушеные тип 4</v>
      </c>
      <c r="D187" s="20" t="str">
        <f>IFERROR(VLOOKUP(C187,'10. Свод Перечней'!C:H,2,0),"")</f>
        <v>10.39.25.132</v>
      </c>
      <c r="E187" s="20" t="str">
        <f>IFERROR(VLOOKUP(C187,'10. Свод Перечней'!C:H,3,0),"")</f>
        <v>004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20" t="str">
        <f>IF(LEN(IFERROR(VLOOKUP(C187,'10. Свод Перечней'!C:H,6,0),""))&gt;1,IFERROR(VLOOKUP(C187,'10. Свод Перечней'!C:H,6,0),""),"")</f>
        <v>10.39.25.130-00000029</v>
      </c>
    </row>
    <row r="188" spans="1:8" ht="99.95" customHeight="1">
      <c r="A188" s="20">
        <f>IF(LEN(C188)&gt;0,MAX($A$5:A187)+1,"")</f>
        <v>182</v>
      </c>
      <c r="B188" s="10" t="str">
        <f>IFERROR(INDEX('10. Свод Перечней'!B:C,MATCH(C188,'10. Свод Перечней'!C:C,0),1),"")</f>
        <v>Фрукты сушёные. Абрикосы сушёные (курага-половинки) без косточки</v>
      </c>
      <c r="C188" s="20" t="str">
        <f t="array" ref="C188">IFERROR(INDEX('10. Свод Перечней'!$C$4:$C$529,SMALL(IF("Ш"='10. Свод Перечней'!$I$4:$Q$529,ROW('10. Свод Перечней'!$C$4:$C$529)-3,""),ROW()-6)),"")</f>
        <v>Фрукты сушеные тип 3</v>
      </c>
      <c r="D188" s="20" t="str">
        <f>IFERROR(VLOOKUP(C188,'10. Свод Перечней'!C:H,2,0),"")</f>
        <v>10.39.25.132</v>
      </c>
      <c r="E188" s="20" t="str">
        <f>IFERROR(VLOOKUP(C188,'10. Свод Перечней'!C:H,3,0),"")</f>
        <v>010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20" t="str">
        <f>IF(LEN(IFERROR(VLOOKUP(C188,'10. Свод Перечней'!C:H,6,0),""))&gt;1,IFERROR(VLOOKUP(C188,'10. Свод Перечней'!C:H,6,0),""),"")</f>
        <v>10.39.25.130-00000029</v>
      </c>
    </row>
    <row r="189" spans="1:8" ht="99.95" customHeight="1">
      <c r="A189" s="20">
        <f>IF(LEN(C189)&gt;0,MAX($A$5:A188)+1,"")</f>
        <v>183</v>
      </c>
      <c r="B189" s="10" t="str">
        <f>IFERROR(INDEX('10. Свод Перечней'!B:C,MATCH(C189,'10. Свод Перечней'!C:C,0),1),"")</f>
        <v>Фрукты сушёные. Слива сушёная чернослив (целые плоды) без косточки</v>
      </c>
      <c r="C189" s="20" t="str">
        <f t="array" ref="C189">IFERROR(INDEX('10. Свод Перечней'!$C$4:$C$529,SMALL(IF("Ш"='10. Свод Перечней'!$I$4:$Q$529,ROW('10. Свод Перечней'!$C$4:$C$529)-3,""),ROW()-6)),"")</f>
        <v>Фрукты сушеные тип 7</v>
      </c>
      <c r="D189" s="20" t="str">
        <f>IFERROR(VLOOKUP(C189,'10. Свод Перечней'!C:H,2,0),"")</f>
        <v>10.39.25.132</v>
      </c>
      <c r="E189" s="20" t="str">
        <f>IFERROR(VLOOKUP(C189,'10. Свод Перечней'!C:H,3,0),"")</f>
        <v>008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20" t="str">
        <f>IF(LEN(IFERROR(VLOOKUP(C189,'10. Свод Перечней'!C:H,6,0),""))&gt;1,IFERROR(VLOOKUP(C189,'10. Свод Перечней'!C:H,6,0),""),"")</f>
        <v>10.39.25.130-00000005</v>
      </c>
    </row>
    <row r="190" spans="1:8" ht="99.95" customHeight="1">
      <c r="A190" s="20">
        <f>IF(LEN(C190)&gt;0,MAX($A$5:A189)+1,"")</f>
        <v>184</v>
      </c>
      <c r="B190" s="10" t="str">
        <f>IFERROR(INDEX('10. Свод Перечней'!B:C,MATCH(C190,'10. Свод Перечней'!C:C,0),1),"")</f>
        <v>Фрукты сушёные. Слива сушёная чернослив (целые плоды) без косточки</v>
      </c>
      <c r="C190" s="20" t="str">
        <f t="array" ref="C190">IFERROR(INDEX('10. Свод Перечней'!$C$4:$C$529,SMALL(IF("Ш"='10. Свод Перечней'!$I$4:$Q$529,ROW('10. Свод Перечней'!$C$4:$C$529)-3,""),ROW()-6)),"")</f>
        <v>Фрукты сушеные тип 8</v>
      </c>
      <c r="D190" s="20" t="str">
        <f>IFERROR(VLOOKUP(C190,'10. Свод Перечней'!C:H,2,0),"")</f>
        <v>10.39.25.132</v>
      </c>
      <c r="E190" s="20" t="str">
        <f>IFERROR(VLOOKUP(C190,'10. Свод Перечней'!C:H,3,0),"")</f>
        <v>009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20" t="str">
        <f>IF(LEN(IFERROR(VLOOKUP(C190,'10. Свод Перечней'!C:H,6,0),""))&gt;1,IFERROR(VLOOKUP(C190,'10. Свод Перечней'!C:H,6,0),""),"")</f>
        <v>10.39.25.130-00000005</v>
      </c>
    </row>
    <row r="191" spans="1:8" ht="99.95" customHeight="1">
      <c r="A191" s="20">
        <f>IF(LEN(C191)&gt;0,MAX($A$5:A190)+1,"")</f>
        <v>185</v>
      </c>
      <c r="B191" s="10" t="str">
        <f>IFERROR(INDEX('10. Свод Перечней'!B:C,MATCH(C191,'10. Свод Перечней'!C:C,0),1),"")</f>
        <v>Фрукты сушёные. Слива сушёная чернослив (целые плоды) без косточки</v>
      </c>
      <c r="C191" s="20" t="str">
        <f t="array" ref="C191">IFERROR(INDEX('10. Свод Перечней'!$C$4:$C$529,SMALL(IF("Ш"='10. Свод Перечней'!$I$4:$Q$529,ROW('10. Свод Перечней'!$C$4:$C$529)-3,""),ROW()-6)),"")</f>
        <v>Фрукты сушеные тип 6</v>
      </c>
      <c r="D191" s="20" t="str">
        <f>IFERROR(VLOOKUP(C191,'10. Свод Перечней'!C:H,2,0),"")</f>
        <v>10.39.25.132</v>
      </c>
      <c r="E191" s="20" t="str">
        <f>IFERROR(VLOOKUP(C191,'10. Свод Перечней'!C:H,3,0),"")</f>
        <v>005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20" t="str">
        <f>IF(LEN(IFERROR(VLOOKUP(C191,'10. Свод Перечней'!C:H,6,0),""))&gt;1,IFERROR(VLOOKUP(C191,'10. Свод Перечней'!C:H,6,0),""),"")</f>
        <v>10.39.25.130-00000005</v>
      </c>
    </row>
    <row r="192" spans="1:8" ht="99.95" customHeight="1">
      <c r="A192" s="20">
        <f>IF(LEN(C192)&gt;0,MAX($A$5:A191)+1,"")</f>
        <v>186</v>
      </c>
      <c r="B192" s="10" t="str">
        <f>IFERROR(INDEX('10. Свод Перечней'!B:C,MATCH(C192,'10. Свод Перечней'!C:C,0),1),"")</f>
        <v>Компотная смесь из сухофруктов</v>
      </c>
      <c r="C192" s="20" t="str">
        <f t="array" ref="C192">IFERROR(INDEX('10. Свод Перечней'!$C$4:$C$529,SMALL(IF("Ш"='10. Свод Перечней'!$I$4:$Q$529,ROW('10. Свод Перечней'!$C$4:$C$529)-3,""),ROW()-6)),"")</f>
        <v>Смесь сушеных фруктов (сухой компот) тип 1</v>
      </c>
      <c r="D192" s="20" t="str">
        <f>IFERROR(VLOOKUP(C192,'10. Свод Перечней'!C:H,2,0),"")</f>
        <v>10.39.25.134</v>
      </c>
      <c r="E192" s="20" t="str">
        <f>IFERROR(VLOOKUP(C192,'10. Свод Перечней'!C:H,3,0),"")</f>
        <v>002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92" s="20" t="str">
        <f>IF(LEN(IFERROR(VLOOKUP(C192,'10. Свод Перечней'!C:H,6,0),""))&gt;1,IFERROR(VLOOKUP(C192,'10. Свод Перечней'!C:H,6,0),""),"")</f>
        <v>10.39.25.134-00000001</v>
      </c>
    </row>
    <row r="193" spans="1:8" ht="99.95" customHeight="1">
      <c r="A193" s="20">
        <f>IF(LEN(C193)&gt;0,MAX($A$5:A192)+1,"")</f>
        <v>187</v>
      </c>
      <c r="B193" s="10" t="str">
        <f>IFERROR(INDEX('10. Свод Перечней'!B:C,MATCH(C193,'10. Свод Перечней'!C:C,0),1),"")</f>
        <v>Масло подсолнечное рафинированное дезодорированное</v>
      </c>
      <c r="C193" s="20" t="str">
        <f t="array" ref="C193">IFERROR(INDEX('10. Свод Перечней'!$C$4:$C$529,SMALL(IF("Ш"='10. Свод Перечней'!$I$4:$Q$529,ROW('10. Свод Перечней'!$C$4:$C$529)-3,""),ROW()-6)),"")</f>
        <v>Масло подсолнечное рафинированное тип 1</v>
      </c>
      <c r="D193" s="20" t="str">
        <f>IFERROR(VLOOKUP(C193,'10. Свод Перечней'!C:H,2,0),"")</f>
        <v>10.41.54.110</v>
      </c>
      <c r="E193" s="20" t="str">
        <f>IFERROR(VLOOKUP(C193,'10. Свод Перечней'!C:H,3,0),"")</f>
        <v>001</v>
      </c>
      <c r="F193" s="20" t="str">
        <f>IFERROR(VLOOKUP(C193,'10. Свод Перечней'!C:H,4,0),"")</f>
        <v>Л; ДМ3</v>
      </c>
      <c r="G193" s="9" t="str">
        <f>IFERROR(VLOOKUP(C193,'10.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3" s="20" t="str">
        <f>IF(LEN(IFERROR(VLOOKUP(C193,'10. Свод Перечней'!C:H,6,0),""))&gt;1,IFERROR(VLOOKUP(C193,'10. Свод Перечней'!C:H,6,0),""),"")</f>
        <v>10.41.54.000-00000003
10.41.54.000-00000004</v>
      </c>
    </row>
    <row r="194" spans="1:8" ht="99.95" customHeight="1">
      <c r="A194" s="20">
        <f>IF(LEN(C194)&gt;0,MAX($A$5:A193)+1,"")</f>
        <v>188</v>
      </c>
      <c r="B194" s="10" t="str">
        <f>IFERROR(INDEX('10. Свод Перечней'!B:C,MATCH(C194,'10. Свод Перечней'!C:C,0),1),"")</f>
        <v>Маргарин</v>
      </c>
      <c r="C194" s="20" t="str">
        <f t="array" ref="C194">IFERROR(INDEX('10. Свод Перечней'!$C$4:$C$529,SMALL(IF("Ш"='10. Свод Перечней'!$I$4:$Q$529,ROW('10. Свод Перечней'!$C$4:$C$529)-3,""),ROW()-6)),"")</f>
        <v>Маргарин тип 1</v>
      </c>
      <c r="D194" s="20" t="str">
        <f>IFERROR(VLOOKUP(C194,'10. Свод Перечней'!C:H,2,0),"")</f>
        <v>10.42.10.112</v>
      </c>
      <c r="E194" s="20" t="str">
        <f>IFERROR(VLOOKUP(C194,'10. Свод Перечней'!C:H,3,0),"")</f>
        <v>001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4" s="20" t="str">
        <f>IF(LEN(IFERROR(VLOOKUP(C194,'10. Свод Перечней'!C:H,6,0),""))&gt;1,IFERROR(VLOOKUP(C194,'10. Свод Перечней'!C:H,6,0),""),"")</f>
        <v>10.42.10.110-00000002</v>
      </c>
    </row>
    <row r="195" spans="1:8" ht="99.95" customHeight="1">
      <c r="A195" s="20">
        <f>IF(LEN(C195)&gt;0,MAX($A$5:A194)+1,"")</f>
        <v>189</v>
      </c>
      <c r="B195" s="10" t="str">
        <f>IFERROR(INDEX('10. Свод Перечней'!B:C,MATCH(C195,'10. Свод Перечней'!C:C,0),1),"")</f>
        <v>Маргарин</v>
      </c>
      <c r="C195" s="20" t="str">
        <f t="array" ref="C195">IFERROR(INDEX('10. Свод Перечней'!$C$4:$C$529,SMALL(IF("Ш"='10. Свод Перечней'!$I$4:$Q$529,ROW('10. Свод Перечней'!$C$4:$C$529)-3,""),ROW()-6)),"")</f>
        <v>Маргарин тип 2</v>
      </c>
      <c r="D195" s="20" t="str">
        <f>IFERROR(VLOOKUP(C195,'10. Свод Перечней'!C:H,2,0),"")</f>
        <v>10.42.10.112</v>
      </c>
      <c r="E195" s="20" t="str">
        <f>IFERROR(VLOOKUP(C195,'10. Свод Перечней'!C:H,3,0),"")</f>
        <v>002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5" s="20" t="str">
        <f>IF(LEN(IFERROR(VLOOKUP(C195,'10. Свод Перечней'!C:H,6,0),""))&gt;1,IFERROR(VLOOKUP(C195,'10. Свод Перечней'!C:H,6,0),""),"")</f>
        <v>10.42.10.110-00000002</v>
      </c>
    </row>
    <row r="196" spans="1:8" ht="99.95" customHeight="1">
      <c r="A196" s="20">
        <f>IF(LEN(C196)&gt;0,MAX($A$5:A195)+1,"")</f>
        <v>190</v>
      </c>
      <c r="B196" s="10" t="str">
        <f>IFERROR(INDEX('10. Свод Перечней'!B:C,MATCH(C196,'10. Свод Перечней'!C:C,0),1),"")</f>
        <v xml:space="preserve">Молоко питьевое пастеризованное 2,5% жирности </v>
      </c>
      <c r="C196" s="20" t="str">
        <f t="array" ref="C196">IFERROR(INDEX('10. Свод Перечней'!$C$4:$C$529,SMALL(IF("Ш"='10. Свод Перечней'!$I$4:$Q$529,ROW('10. Свод Перечней'!$C$4:$C$529)-3,""),ROW()-6)),"")</f>
        <v>Молоко питьевое тип 1</v>
      </c>
      <c r="D196" s="20" t="str">
        <f>IFERROR(VLOOKUP(C196,'10. Свод Перечней'!C:H,2,0),"")</f>
        <v>10.51.11.111</v>
      </c>
      <c r="E196" s="20" t="str">
        <f>IFERROR(VLOOKUP(C196,'10. Свод Перечней'!C:H,3,0),"")</f>
        <v>001</v>
      </c>
      <c r="F196" s="20" t="str">
        <f>IFERROR(VLOOKUP(C196,'10. Свод Перечней'!C:H,4,0),"")</f>
        <v>Л; ДМ3</v>
      </c>
      <c r="G196" s="9" t="str">
        <f>IFERROR(VLOOKUP(C196,'10.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6" s="20" t="str">
        <f>IF(LEN(IFERROR(VLOOKUP(C196,'10. Свод Перечней'!C:H,6,0),""))&gt;1,IFERROR(VLOOKUP(C196,'10. Свод Перечней'!C:H,6,0),""),"")</f>
        <v>10.51.11.000-00000008</v>
      </c>
    </row>
    <row r="197" spans="1:8" ht="99.95" customHeight="1">
      <c r="A197" s="20">
        <f>IF(LEN(C197)&gt;0,MAX($A$5:A196)+1,"")</f>
        <v>191</v>
      </c>
      <c r="B197" s="10" t="str">
        <f>IFERROR(INDEX('10. Свод Перечней'!B:C,MATCH(C197,'10. Свод Перечней'!C:C,0),1),"")</f>
        <v>Молоко питьевое пастеризованное 3,2% жирности</v>
      </c>
      <c r="C197" s="20" t="str">
        <f t="array" ref="C197">IFERROR(INDEX('10. Свод Перечней'!$C$4:$C$529,SMALL(IF("Ш"='10. Свод Перечней'!$I$4:$Q$529,ROW('10. Свод Перечней'!$C$4:$C$529)-3,""),ROW()-6)),"")</f>
        <v>Молоко питьевое тип 3</v>
      </c>
      <c r="D197" s="20" t="str">
        <f>IFERROR(VLOOKUP(C197,'10. Свод Перечней'!C:H,2,0),"")</f>
        <v>10.51.11.111</v>
      </c>
      <c r="E197" s="20" t="str">
        <f>IFERROR(VLOOKUP(C197,'10. Свод Перечней'!C:H,3,0),"")</f>
        <v>003</v>
      </c>
      <c r="F197" s="20" t="str">
        <f>IFERROR(VLOOKUP(C197,'10. Свод Перечней'!C:H,4,0),"")</f>
        <v>Л; ДМ3</v>
      </c>
      <c r="G197" s="9" t="str">
        <f>IFERROR(VLOOKUP(C197,'10.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7" s="20" t="str">
        <f>IF(LEN(IFERROR(VLOOKUP(C197,'10. Свод Перечней'!C:H,6,0),""))&gt;1,IFERROR(VLOOKUP(C197,'10. Свод Перечней'!C:H,6,0),""),"")</f>
        <v>10.51.11.000-00000008</v>
      </c>
    </row>
    <row r="198" spans="1:8" ht="99.95" customHeight="1">
      <c r="A198" s="20">
        <f>IF(LEN(C198)&gt;0,MAX($A$5:A197)+1,"")</f>
        <v>192</v>
      </c>
      <c r="B198" s="10" t="str">
        <f>IFERROR(INDEX('10. Свод Перечней'!B:C,MATCH(C198,'10. Свод Перечней'!C:C,0),1),"")</f>
        <v>Молоко питьевое пастеризованное 3,5% жирности</v>
      </c>
      <c r="C198" s="20" t="str">
        <f t="array" ref="C198">IFERROR(INDEX('10. Свод Перечней'!$C$4:$C$529,SMALL(IF("Ш"='10. Свод Перечней'!$I$4:$Q$529,ROW('10. Свод Перечней'!$C$4:$C$529)-3,""),ROW()-6)),"")</f>
        <v>Молоко питьевое тип 21</v>
      </c>
      <c r="D198" s="20" t="str">
        <f>IFERROR(VLOOKUP(C198,'10. Свод Перечней'!C:H,2,0),"")</f>
        <v>10.51.11.111</v>
      </c>
      <c r="E198" s="20" t="str">
        <f>IFERROR(VLOOKUP(C198,'10. Свод Перечней'!C:H,3,0),"")</f>
        <v>005</v>
      </c>
      <c r="F198" s="20" t="str">
        <f>IFERROR(VLOOKUP(C198,'10. Свод Перечней'!C:H,4,0),"")</f>
        <v>Л; ДМ3</v>
      </c>
      <c r="G198" s="9" t="str">
        <f>IFERROR(VLOOKUP(C198,'10.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20" t="str">
        <f>IF(LEN(IFERROR(VLOOKUP(C198,'10. Свод Перечней'!C:H,6,0),""))&gt;1,IFERROR(VLOOKUP(C198,'10. Свод Перечней'!C:H,6,0),""),"")</f>
        <v>10.51.11.000-00000008</v>
      </c>
    </row>
    <row r="199" spans="1:8" ht="99.95" customHeight="1">
      <c r="A199" s="20">
        <f>IF(LEN(C199)&gt;0,MAX($A$5:A198)+1,"")</f>
        <v>193</v>
      </c>
      <c r="B199" s="10" t="str">
        <f>IFERROR(INDEX('10. Свод Перечней'!B:C,MATCH(C199,'10. Свод Перечней'!C:C,0),1),"")</f>
        <v>Молоко питьевое ультрапастеризованное 2,5 % жирности длительного хранения</v>
      </c>
      <c r="C199" s="20" t="str">
        <f t="array" ref="C199">IFERROR(INDEX('10. Свод Перечней'!$C$4:$C$529,SMALL(IF("Ш"='10. Свод Перечней'!$I$4:$Q$529,ROW('10. Свод Перечней'!$C$4:$C$529)-3,""),ROW()-6)),"")</f>
        <v>Молоко питьевое тип 25</v>
      </c>
      <c r="D199" s="20" t="str">
        <f>IFERROR(VLOOKUP(C199,'10. Свод Перечней'!C:H,2,0),"")</f>
        <v>10.51.11.121</v>
      </c>
      <c r="E199" s="20" t="str">
        <f>IFERROR(VLOOKUP(C199,'10. Свод Перечней'!C:H,3,0),"")</f>
        <v>001</v>
      </c>
      <c r="F199" s="20" t="str">
        <f>IFERROR(VLOOKUP(C199,'10. Свод Перечней'!C:H,4,0),"")</f>
        <v>Л; ДМ3</v>
      </c>
      <c r="G199" s="9" t="str">
        <f>IFERROR(VLOOKUP(C199,'10.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20" t="str">
        <f>IF(LEN(IFERROR(VLOOKUP(C199,'10. Свод Перечней'!C:H,6,0),""))&gt;1,IFERROR(VLOOKUP(C199,'10. Свод Перечней'!C:H,6,0),""),"")</f>
        <v>10.51.11.000-00000007</v>
      </c>
    </row>
    <row r="200" spans="1:8" ht="99.95" customHeight="1">
      <c r="A200" s="20">
        <f>IF(LEN(C200)&gt;0,MAX($A$5:A199)+1,"")</f>
        <v>194</v>
      </c>
      <c r="B200" s="10" t="str">
        <f>IFERROR(INDEX('10. Свод Перечней'!B:C,MATCH(C200,'10. Свод Перечней'!C:C,0),1),"")</f>
        <v>Молоко питьевое стерилизованное 2,5 % жирности длительного хранения</v>
      </c>
      <c r="C200" s="20" t="str">
        <f t="array" ref="C200">IFERROR(INDEX('10. Свод Перечней'!$C$4:$C$529,SMALL(IF("Ш"='10. Свод Перечней'!$I$4:$Q$529,ROW('10. Свод Перечней'!$C$4:$C$529)-3,""),ROW()-6)),"")</f>
        <v>Молоко питьевое тип 23</v>
      </c>
      <c r="D200" s="20" t="str">
        <f>IFERROR(VLOOKUP(C200,'10. Свод Перечней'!C:H,2,0),"")</f>
        <v>10.51.11.141</v>
      </c>
      <c r="E200" s="20" t="str">
        <f>IFERROR(VLOOKUP(C200,'10. Свод Перечней'!C:H,3,0),"")</f>
        <v>001</v>
      </c>
      <c r="F200" s="20" t="str">
        <f>IFERROR(VLOOKUP(C200,'10. Свод Перечней'!C:H,4,0),"")</f>
        <v>Л; ДМ3</v>
      </c>
      <c r="G200" s="9" t="str">
        <f>IFERROR(VLOOKUP(C200,'10.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20" t="str">
        <f>IF(LEN(IFERROR(VLOOKUP(C200,'10. Свод Перечней'!C:H,6,0),""))&gt;1,IFERROR(VLOOKUP(C200,'10. Свод Перечней'!C:H,6,0),""),"")</f>
        <v>10.51.11.000-00000009</v>
      </c>
    </row>
    <row r="201" spans="1:8" ht="99.95" customHeight="1">
      <c r="A201" s="20">
        <f>IF(LEN(C201)&gt;0,MAX($A$5:A200)+1,"")</f>
        <v>195</v>
      </c>
      <c r="B201" s="10" t="str">
        <f>IFERROR(INDEX('10. Свод Перечней'!B:C,MATCH(C201,'10. Свод Перечней'!C:C,0),1),"")</f>
        <v xml:space="preserve">Сливки питьевые пастеризованные 10 % жирности </v>
      </c>
      <c r="C201" s="20" t="str">
        <f t="array" ref="C201">IFERROR(INDEX('10. Свод Перечней'!$C$4:$C$529,SMALL(IF("Ш"='10. Свод Перечней'!$I$4:$Q$529,ROW('10. Свод Перечней'!$C$4:$C$529)-3,""),ROW()-6)),"")</f>
        <v>Сливки питьевые из коровьего молока тип 1</v>
      </c>
      <c r="D201" s="20" t="str">
        <f>IFERROR(VLOOKUP(C201,'10. Свод Перечней'!C:H,2,0),"")</f>
        <v>10.51.12.111</v>
      </c>
      <c r="E201" s="20" t="str">
        <f>IFERROR(VLOOKUP(C201,'10. Свод Перечней'!C:H,3,0),"")</f>
        <v>001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1" s="20" t="str">
        <f>IF(LEN(IFERROR(VLOOKUP(C201,'10. Свод Перечней'!C:H,6,0),""))&gt;1,IFERROR(VLOOKUP(C201,'10. Свод Перечней'!C:H,6,0),""),"")</f>
        <v>10.51.12.110-00000003</v>
      </c>
    </row>
    <row r="202" spans="1:8" ht="99.95" customHeight="1">
      <c r="A202" s="20">
        <f>IF(LEN(C202)&gt;0,MAX($A$5:A201)+1,"")</f>
        <v>196</v>
      </c>
      <c r="B202" s="10" t="str">
        <f>IFERROR(INDEX('10. Свод Перечней'!B:C,MATCH(C202,'10. Свод Перечней'!C:C,0),1),"")</f>
        <v>Молоко цельное сухое, не менее 26% жирности</v>
      </c>
      <c r="C202" s="20" t="str">
        <f t="array" ref="C202">IFERROR(INDEX('10. Свод Перечней'!$C$4:$C$529,SMALL(IF("Ш"='10. Свод Перечней'!$I$4:$Q$529,ROW('10. Свод Перечней'!$C$4:$C$529)-3,""),ROW()-6)),"")</f>
        <v>Молоко сухое коровье тип 1</v>
      </c>
      <c r="D202" s="20" t="str">
        <f>IFERROR(VLOOKUP(C202,'10. Свод Перечней'!C:H,2,0),"")</f>
        <v>10.51.22.112</v>
      </c>
      <c r="E202" s="20" t="str">
        <f>IFERROR(VLOOKUP(C202,'10. Свод Перечней'!C:H,3,0),"")</f>
        <v>004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20" t="str">
        <f>IF(LEN(IFERROR(VLOOKUP(C202,'10. Свод Перечней'!C:H,6,0),""))&gt;1,IFERROR(VLOOKUP(C202,'10. Свод Перечней'!C:H,6,0),""),"")</f>
        <v>10.51.20.000-00000004</v>
      </c>
    </row>
    <row r="203" spans="1:8" ht="99.95" customHeight="1">
      <c r="A203" s="20">
        <f>IF(LEN(C203)&gt;0,MAX($A$5:A202)+1,"")</f>
        <v>197</v>
      </c>
      <c r="B203" s="10" t="str">
        <f>IFERROR(INDEX('10. Свод Перечней'!B:C,MATCH(C203,'10. Свод Перечней'!C:C,0),1),"")</f>
        <v>Молоко цельное сухое, не менее 26% жирности</v>
      </c>
      <c r="C203" s="20" t="str">
        <f t="array" ref="C203">IFERROR(INDEX('10. Свод Перечней'!$C$4:$C$529,SMALL(IF("Ш"='10. Свод Перечней'!$I$4:$Q$529,ROW('10. Свод Перечней'!$C$4:$C$529)-3,""),ROW()-6)),"")</f>
        <v>Молоко сухое коровье тип 2</v>
      </c>
      <c r="D203" s="20" t="str">
        <f>IFERROR(VLOOKUP(C203,'10. Свод Перечней'!C:H,2,0),"")</f>
        <v>10.51.22.112</v>
      </c>
      <c r="E203" s="20" t="str">
        <f>IFERROR(VLOOKUP(C203,'10. Свод Перечней'!C:H,3,0),"")</f>
        <v>005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3" s="20" t="str">
        <f>IF(LEN(IFERROR(VLOOKUP(C203,'10. Свод Перечней'!C:H,6,0),""))&gt;1,IFERROR(VLOOKUP(C203,'10. Свод Перечней'!C:H,6,0),""),"")</f>
        <v>10.51.20.000-00000004</v>
      </c>
    </row>
    <row r="204" spans="1:8" ht="99.95" customHeight="1">
      <c r="A204" s="20">
        <f>IF(LEN(C204)&gt;0,MAX($A$5:A203)+1,"")</f>
        <v>198</v>
      </c>
      <c r="B204" s="10" t="str">
        <f>IFERROR(INDEX('10. Свод Перечней'!B:C,MATCH(C204,'10. Свод Перечней'!C:C,0),1),"")</f>
        <v>Молоко сухое козье быстрорастворимое</v>
      </c>
      <c r="C204" s="20" t="str">
        <f t="array" ref="C204">IFERROR(INDEX('10. Свод Перечней'!$C$4:$C$529,SMALL(IF("Ш"='10. Свод Перечней'!$I$4:$Q$529,ROW('10. Свод Перечней'!$C$4:$C$529)-3,""),ROW()-6)),"")</f>
        <v>Молоко сухое тип 1</v>
      </c>
      <c r="D204" s="20" t="str">
        <f>IFERROR(VLOOKUP(C204,'10. Свод Перечней'!C:H,2,0),"")</f>
        <v>10.51.22.112</v>
      </c>
      <c r="E204" s="20" t="str">
        <f>IFERROR(VLOOKUP(C204,'10. Свод Перечней'!C:H,3,0),"")</f>
        <v>003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4" s="20" t="str">
        <f>IF(LEN(IFERROR(VLOOKUP(C204,'10. Свод Перечней'!C:H,6,0),""))&gt;1,IFERROR(VLOOKUP(C204,'10. Свод Перечней'!C:H,6,0),""),"")</f>
        <v/>
      </c>
    </row>
    <row r="205" spans="1:8" ht="99.95" customHeight="1">
      <c r="A205" s="20">
        <f>IF(LEN(C205)&gt;0,MAX($A$5:A204)+1,"")</f>
        <v>199</v>
      </c>
      <c r="B205" s="10" t="str">
        <f>IFERROR(INDEX('10. Свод Перечней'!B:C,MATCH(C205,'10. Свод Перечней'!C:C,0),1),"")</f>
        <v>Масло сливочное несоленое, 82,5% жирности</v>
      </c>
      <c r="C205" s="20" t="str">
        <f t="array" ref="C205">IFERROR(INDEX('10. Свод Перечней'!$C$4:$C$529,SMALL(IF("Ш"='10. Свод Перечней'!$I$4:$Q$529,ROW('10. Свод Перечней'!$C$4:$C$529)-3,""),ROW()-6)),"")</f>
        <v>Масло сливочное тип 1</v>
      </c>
      <c r="D205" s="20" t="str">
        <f>IFERROR(VLOOKUP(C205,'10. Свод Перечней'!C:H,2,0),"")</f>
        <v>10.51.30.111</v>
      </c>
      <c r="E205" s="20" t="str">
        <f>IFERROR(VLOOKUP(C205,'10. Свод Перечней'!C:H,3,0),"")</f>
        <v>001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5" s="20" t="str">
        <f>IF(LEN(IFERROR(VLOOKUP(C205,'10. Свод Перечней'!C:H,6,0),""))&gt;1,IFERROR(VLOOKUP(C205,'10. Свод Перечней'!C:H,6,0),""),"")</f>
        <v>10.51.30.110-00000004</v>
      </c>
    </row>
    <row r="206" spans="1:8" ht="99.95" customHeight="1">
      <c r="A206" s="20">
        <f>IF(LEN(C206)&gt;0,MAX($A$5:A205)+1,"")</f>
        <v>200</v>
      </c>
      <c r="B206" s="10" t="str">
        <f>IFERROR(INDEX('10. Свод Перечней'!B:C,MATCH(C206,'10. Свод Перечней'!C:C,0),1),"")</f>
        <v xml:space="preserve">Масло из коровьего молока несоленое, 82,5% жирности </v>
      </c>
      <c r="C206" s="20" t="str">
        <f t="array" ref="C206">IFERROR(INDEX('10. Свод Перечней'!$C$4:$C$529,SMALL(IF("Ш"='10. Свод Перечней'!$I$4:$Q$529,ROW('10. Свод Перечней'!$C$4:$C$529)-3,""),ROW()-6)),"")</f>
        <v>Масло сливочное тип 3</v>
      </c>
      <c r="D206" s="20" t="str">
        <f>IFERROR(VLOOKUP(C206,'10. Свод Перечней'!C:H,2,0),"")</f>
        <v>10.51.30.111</v>
      </c>
      <c r="E206" s="20" t="str">
        <f>IFERROR(VLOOKUP(C206,'10. Свод Перечней'!C:H,3,0),"")</f>
        <v>007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6" s="20" t="str">
        <f>IF(LEN(IFERROR(VLOOKUP(C206,'10. Свод Перечней'!C:H,6,0),""))&gt;1,IFERROR(VLOOKUP(C206,'10. Свод Перечней'!C:H,6,0),""),"")</f>
        <v>10.51.30.110-00000004</v>
      </c>
    </row>
    <row r="207" spans="1:8" ht="99.95" customHeight="1">
      <c r="A207" s="20">
        <f>IF(LEN(C207)&gt;0,MAX($A$5:A206)+1,"")</f>
        <v>201</v>
      </c>
      <c r="B207" s="10" t="str">
        <f>IFERROR(INDEX('10. Свод Перечней'!B:C,MATCH(C207,'10. Свод Перечней'!C:C,0),1),"")</f>
        <v xml:space="preserve">Масло из коровьего молока несоленое, 82,5% жирности </v>
      </c>
      <c r="C207" s="20" t="str">
        <f t="array" ref="C207">IFERROR(INDEX('10. Свод Перечней'!$C$4:$C$529,SMALL(IF("Ш"='10. Свод Перечней'!$I$4:$Q$529,ROW('10. Свод Перечней'!$C$4:$C$529)-3,""),ROW()-6)),"")</f>
        <v>Масло сливочное тип 4</v>
      </c>
      <c r="D207" s="20" t="str">
        <f>IFERROR(VLOOKUP(C207,'10. Свод Перечней'!C:H,2,0),"")</f>
        <v>10.51.30.111</v>
      </c>
      <c r="E207" s="20" t="str">
        <f>IFERROR(VLOOKUP(C207,'10. Свод Перечней'!C:H,3,0),"")</f>
        <v>008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7" s="20" t="str">
        <f>IF(LEN(IFERROR(VLOOKUP(C207,'10. Свод Перечней'!C:H,6,0),""))&gt;1,IFERROR(VLOOKUP(C207,'10. Свод Перечней'!C:H,6,0),""),"")</f>
        <v>10.51.30.110-00000004</v>
      </c>
    </row>
    <row r="208" spans="1:8" ht="99.95" customHeight="1">
      <c r="A208" s="20">
        <f>IF(LEN(C208)&gt;0,MAX($A$5:A207)+1,"")</f>
        <v>202</v>
      </c>
      <c r="B208" s="10" t="str">
        <f>IFERROR(INDEX('10. Свод Перечней'!B:C,MATCH(C208,'10. Свод Перечней'!C:C,0),1),"")</f>
        <v xml:space="preserve">Масло из коровьего молока несоленое, 82,5% жирности </v>
      </c>
      <c r="C208" s="20" t="str">
        <f t="array" ref="C208">IFERROR(INDEX('10. Свод Перечней'!$C$4:$C$529,SMALL(IF("Ш"='10. Свод Перечней'!$I$4:$Q$529,ROW('10. Свод Перечней'!$C$4:$C$529)-3,""),ROW()-6)),"")</f>
        <v>Масло сливочное тип 5</v>
      </c>
      <c r="D208" s="20" t="str">
        <f>IFERROR(VLOOKUP(C208,'10. Свод Перечней'!C:H,2,0),"")</f>
        <v>10.51.30.111</v>
      </c>
      <c r="E208" s="20" t="str">
        <f>IFERROR(VLOOKUP(C208,'10. Свод Перечней'!C:H,3,0),"")</f>
        <v>009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8" s="20" t="str">
        <f>IF(LEN(IFERROR(VLOOKUP(C208,'10. Свод Перечней'!C:H,6,0),""))&gt;1,IFERROR(VLOOKUP(C208,'10. Свод Перечней'!C:H,6,0),""),"")</f>
        <v>10.51.30.110-00000004</v>
      </c>
    </row>
    <row r="209" spans="1:8" ht="99.95" customHeight="1">
      <c r="A209" s="20">
        <f>IF(LEN(C209)&gt;0,MAX($A$5:A208)+1,"")</f>
        <v>203</v>
      </c>
      <c r="B209" s="10" t="str">
        <f>IFERROR(INDEX('10. Свод Перечней'!B:C,MATCH(C209,'10. Свод Перечней'!C:C,0),1),"")</f>
        <v>Масло сливочное несоленое, 82,5% жирности</v>
      </c>
      <c r="C209" s="20" t="str">
        <f t="array" ref="C209">IFERROR(INDEX('10. Свод Перечней'!$C$4:$C$529,SMALL(IF("Ш"='10. Свод Перечней'!$I$4:$Q$529,ROW('10. Свод Перечней'!$C$4:$C$529)-3,""),ROW()-6)),"")</f>
        <v>Масло сливочное тип 6</v>
      </c>
      <c r="D209" s="20" t="str">
        <f>IFERROR(VLOOKUP(C209,'10. Свод Перечней'!C:H,2,0),"")</f>
        <v>10.51.30.111</v>
      </c>
      <c r="E209" s="20" t="str">
        <f>IFERROR(VLOOKUP(C209,'10. Свод Перечней'!C:H,3,0),"")</f>
        <v>005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9" s="20" t="str">
        <f>IF(LEN(IFERROR(VLOOKUP(C209,'10. Свод Перечней'!C:H,6,0),""))&gt;1,IFERROR(VLOOKUP(C209,'10. Свод Перечней'!C:H,6,0),""),"")</f>
        <v>10.51.30.110-00000004</v>
      </c>
    </row>
    <row r="210" spans="1:8" ht="99.95" customHeight="1">
      <c r="A210" s="20">
        <f>IF(LEN(C210)&gt;0,MAX($A$5:A209)+1,"")</f>
        <v>204</v>
      </c>
      <c r="B210" s="10" t="str">
        <f>IFERROR(INDEX('10. Свод Перечней'!B:C,MATCH(C210,'10. Свод Перечней'!C:C,0),1),"")</f>
        <v>Масло сливочное несоленое, 82,5% жирности</v>
      </c>
      <c r="C210" s="20" t="str">
        <f t="array" ref="C210">IFERROR(INDEX('10. Свод Перечней'!$C$4:$C$529,SMALL(IF("Ш"='10. Свод Перечней'!$I$4:$Q$529,ROW('10. Свод Перечней'!$C$4:$C$529)-3,""),ROW()-6)),"")</f>
        <v>Масло сливочное тип 8</v>
      </c>
      <c r="D210" s="20" t="str">
        <f>IFERROR(VLOOKUP(C210,'10. Свод Перечней'!C:H,2,0),"")</f>
        <v>10.51.30.111</v>
      </c>
      <c r="E210" s="20" t="str">
        <f>IFERROR(VLOOKUP(C210,'10. Свод Перечней'!C:H,3,0),"")</f>
        <v>004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0" s="20" t="str">
        <f>IF(LEN(IFERROR(VLOOKUP(C210,'10. Свод Перечней'!C:H,6,0),""))&gt;1,IFERROR(VLOOKUP(C210,'10. Свод Перечней'!C:H,6,0),""),"")</f>
        <v>10.51.30.110-00000004</v>
      </c>
    </row>
    <row r="211" spans="1:8" ht="99.95" customHeight="1">
      <c r="A211" s="20">
        <f>IF(LEN(C211)&gt;0,MAX($A$5:A210)+1,"")</f>
        <v>205</v>
      </c>
      <c r="B211" s="10" t="str">
        <f>IFERROR(INDEX('10. Свод Перечней'!B:C,MATCH(C211,'10. Свод Перечней'!C:C,0),1),"")</f>
        <v>Сыры полутвердые в ассортименте</v>
      </c>
      <c r="C211" s="20" t="str">
        <f t="array" ref="C211">IFERROR(INDEX('10. Свод Перечней'!$C$4:$C$529,SMALL(IF("Ш"='10. Свод Перечней'!$I$4:$Q$529,ROW('10. Свод Перечней'!$C$4:$C$529)-3,""),ROW()-6)),"")</f>
        <v>Сыры полутвердые тип 2</v>
      </c>
      <c r="D211" s="20" t="str">
        <f>IFERROR(VLOOKUP(C211,'10. Свод Перечней'!C:H,2,0),"")</f>
        <v>10.51.40.121</v>
      </c>
      <c r="E211" s="20" t="str">
        <f>IFERROR(VLOOKUP(C211,'10. Свод Перечней'!C:H,3,0),"")</f>
        <v>001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1" s="20" t="str">
        <f>IF(LEN(IFERROR(VLOOKUP(C211,'10. Свод Перечней'!C:H,6,0),""))&gt;1,IFERROR(VLOOKUP(C211,'10. Свод Перечней'!C:H,6,0),""),"")</f>
        <v>10.51.40.120-00000002</v>
      </c>
    </row>
    <row r="212" spans="1:8" ht="99.95" customHeight="1">
      <c r="A212" s="20">
        <f>IF(LEN(C212)&gt;0,MAX($A$5:A211)+1,"")</f>
        <v>206</v>
      </c>
      <c r="B212" s="10" t="str">
        <f>IFERROR(INDEX('10. Свод Перечней'!B:C,MATCH(C212,'10. Свод Перечней'!C:C,0),1),"")</f>
        <v>Сыры полутвердые в ассортименте</v>
      </c>
      <c r="C212" s="20" t="str">
        <f t="array" ref="C212">IFERROR(INDEX('10. Свод Перечней'!$C$4:$C$529,SMALL(IF("Ш"='10. Свод Перечней'!$I$4:$Q$529,ROW('10. Свод Перечней'!$C$4:$C$529)-3,""),ROW()-6)),"")</f>
        <v>Сыры полутвердые тип 3</v>
      </c>
      <c r="D212" s="20" t="str">
        <f>IFERROR(VLOOKUP(C212,'10. Свод Перечней'!C:H,2,0),"")</f>
        <v>10.51.40.121</v>
      </c>
      <c r="E212" s="20" t="str">
        <f>IFERROR(VLOOKUP(C212,'10. Свод Перечней'!C:H,3,0),"")</f>
        <v>002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2" s="20" t="str">
        <f>IF(LEN(IFERROR(VLOOKUP(C212,'10. Свод Перечней'!C:H,6,0),""))&gt;1,IFERROR(VLOOKUP(C212,'10. Свод Перечней'!C:H,6,0),""),"")</f>
        <v>10.51.40.120-00000002</v>
      </c>
    </row>
    <row r="213" spans="1:8" ht="99.95" customHeight="1">
      <c r="A213" s="20">
        <f>IF(LEN(C213)&gt;0,MAX($A$5:A212)+1,"")</f>
        <v>207</v>
      </c>
      <c r="B213" s="10" t="str">
        <f>IFERROR(INDEX('10. Свод Перечней'!B:C,MATCH(C213,'10. Свод Перечней'!C:C,0),1),"")</f>
        <v>Сыры полутвердые в ассортименте</v>
      </c>
      <c r="C213" s="20" t="str">
        <f t="array" ref="C213">IFERROR(INDEX('10. Свод Перечней'!$C$4:$C$529,SMALL(IF("Ш"='10. Свод Перечней'!$I$4:$Q$529,ROW('10. Свод Перечней'!$C$4:$C$529)-3,""),ROW()-6)),"")</f>
        <v>Сыры полутвердые тип 4</v>
      </c>
      <c r="D213" s="20" t="str">
        <f>IFERROR(VLOOKUP(C213,'10. Свод Перечней'!C:H,2,0),"")</f>
        <v>10.51.40.121</v>
      </c>
      <c r="E213" s="20" t="str">
        <f>IFERROR(VLOOKUP(C213,'10. Свод Перечней'!C:H,3,0),"")</f>
        <v>003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3" s="20" t="str">
        <f>IF(LEN(IFERROR(VLOOKUP(C213,'10. Свод Перечней'!C:H,6,0),""))&gt;1,IFERROR(VLOOKUP(C213,'10. Свод Перечней'!C:H,6,0),""),"")</f>
        <v/>
      </c>
    </row>
    <row r="214" spans="1:8" ht="99.95" customHeight="1">
      <c r="A214" s="20">
        <f>IF(LEN(C214)&gt;0,MAX($A$5:A213)+1,"")</f>
        <v>208</v>
      </c>
      <c r="B214" s="10" t="str">
        <f>IFERROR(INDEX('10. Свод Перечней'!B:C,MATCH(C214,'10. Свод Перечней'!C:C,0),1),"")</f>
        <v>Сыры полутвердые в ассортименте</v>
      </c>
      <c r="C214" s="20" t="str">
        <f t="array" ref="C214">IFERROR(INDEX('10. Свод Перечней'!$C$4:$C$529,SMALL(IF("Ш"='10. Свод Перечней'!$I$4:$Q$529,ROW('10. Свод Перечней'!$C$4:$C$529)-3,""),ROW()-6)),"")</f>
        <v>Сыры полутвердые тип 5</v>
      </c>
      <c r="D214" s="20" t="str">
        <f>IFERROR(VLOOKUP(C214,'10. Свод Перечней'!C:H,2,0),"")</f>
        <v>10.51.40.121</v>
      </c>
      <c r="E214" s="20" t="str">
        <f>IFERROR(VLOOKUP(C214,'10. Свод Перечней'!C:H,3,0),"")</f>
        <v>004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4" s="20" t="str">
        <f>IF(LEN(IFERROR(VLOOKUP(C214,'10. Свод Перечней'!C:H,6,0),""))&gt;1,IFERROR(VLOOKUP(C214,'10. Свод Перечней'!C:H,6,0),""),"")</f>
        <v/>
      </c>
    </row>
    <row r="215" spans="1:8" ht="99.95" customHeight="1">
      <c r="A215" s="20">
        <f>IF(LEN(C215)&gt;0,MAX($A$5:A214)+1,"")</f>
        <v>209</v>
      </c>
      <c r="B215" s="10" t="str">
        <f>IFERROR(INDEX('10. Свод Перечней'!B:C,MATCH(C215,'10. Свод Перечней'!C:C,0),1),"")</f>
        <v>Сыры плавленые (ломтевые)</v>
      </c>
      <c r="C215" s="20" t="str">
        <f t="array" ref="C215">IFERROR(INDEX('10. Свод Перечней'!$C$4:$C$529,SMALL(IF("Ш"='10. Свод Перечней'!$I$4:$Q$529,ROW('10. Свод Перечней'!$C$4:$C$529)-3,""),ROW()-6)),"")</f>
        <v>Сыры плавленые тип 1</v>
      </c>
      <c r="D215" s="20" t="str">
        <f>IFERROR(VLOOKUP(C215,'10. Свод Перечней'!C:H,2,0),"")</f>
        <v>10.51.40.171</v>
      </c>
      <c r="E215" s="20" t="str">
        <f>IFERROR(VLOOKUP(C215,'10. Свод Перечней'!C:H,3,0),"")</f>
        <v>001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5" s="20" t="str">
        <f>IF(LEN(IFERROR(VLOOKUP(C215,'10. Свод Перечней'!C:H,6,0),""))&gt;1,IFERROR(VLOOKUP(C215,'10. Свод Перечней'!C:H,6,0),""),"")</f>
        <v>10.51.40.170-00000009, 10.51.40.170-00000008, 10.51.40.170-00000007, 10.51.40.170-00000006</v>
      </c>
    </row>
    <row r="216" spans="1:8" ht="99.95" customHeight="1">
      <c r="A216" s="20">
        <f>IF(LEN(C216)&gt;0,MAX($A$5:A215)+1,"")</f>
        <v>210</v>
      </c>
      <c r="B216" s="10" t="str">
        <f>IFERROR(INDEX('10. Свод Перечней'!B:C,MATCH(C216,'10. Свод Перечней'!C:C,0),1),"")</f>
        <v>Творог 5 % жирности</v>
      </c>
      <c r="C216" s="20" t="str">
        <f t="array" ref="C216">IFERROR(INDEX('10. Свод Перечней'!$C$4:$C$529,SMALL(IF("Ш"='10. Свод Перечней'!$I$4:$Q$529,ROW('10. Свод Перечней'!$C$4:$C$529)-3,""),ROW()-6)),"")</f>
        <v>Творог тип 1</v>
      </c>
      <c r="D216" s="20" t="str">
        <f>IFERROR(VLOOKUP(C216,'10. Свод Перечней'!C:H,2,0),"")</f>
        <v>10.51.40.313</v>
      </c>
      <c r="E216" s="20" t="str">
        <f>IFERROR(VLOOKUP(C216,'10. Свод Перечней'!C:H,3,0),"")</f>
        <v>001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20" t="str">
        <f>IF(LEN(IFERROR(VLOOKUP(C216,'10. Свод Перечней'!C:H,6,0),""))&gt;1,IFERROR(VLOOKUP(C216,'10. Свод Перечней'!C:H,6,0),""),"")</f>
        <v>10.51.40.300-00000005, 10.51.40.300-00000003, 10.51.40.300-00000002</v>
      </c>
    </row>
    <row r="217" spans="1:8" ht="99.95" customHeight="1">
      <c r="A217" s="20">
        <f>IF(LEN(C217)&gt;0,MAX($A$5:A216)+1,"")</f>
        <v>211</v>
      </c>
      <c r="B217" s="10" t="str">
        <f>IFERROR(INDEX('10. Свод Перечней'!B:C,MATCH(C217,'10. Свод Перечней'!C:C,0),1),"")</f>
        <v>Творог 5 % жирности</v>
      </c>
      <c r="C217" s="20" t="str">
        <f t="array" ref="C217">IFERROR(INDEX('10. Свод Перечней'!$C$4:$C$529,SMALL(IF("Ш"='10. Свод Перечней'!$I$4:$Q$529,ROW('10. Свод Перечней'!$C$4:$C$529)-3,""),ROW()-6)),"")</f>
        <v>Творог тип 3</v>
      </c>
      <c r="D217" s="20" t="str">
        <f>IFERROR(VLOOKUP(C217,'10. Свод Перечней'!C:H,2,0),"")</f>
        <v>10.51.40.313</v>
      </c>
      <c r="E217" s="20" t="str">
        <f>IFERROR(VLOOKUP(C217,'10. Свод Перечней'!C:H,3,0),"")</f>
        <v>003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20" t="str">
        <f>IF(LEN(IFERROR(VLOOKUP(C217,'10. Свод Перечней'!C:H,6,0),""))&gt;1,IFERROR(VLOOKUP(C217,'10. Свод Перечней'!C:H,6,0),""),"")</f>
        <v>10.51.40.300-00000005, 10.51.40.300-00000003, 10.51.40.300-00000002</v>
      </c>
    </row>
    <row r="218" spans="1:8" ht="99.95" customHeight="1">
      <c r="A218" s="20">
        <f>IF(LEN(C218)&gt;0,MAX($A$5:A217)+1,"")</f>
        <v>212</v>
      </c>
      <c r="B218" s="10" t="str">
        <f>IFERROR(INDEX('10. Свод Перечней'!B:C,MATCH(C218,'10. Свод Перечней'!C:C,0),1),"")</f>
        <v>Творог 9% жирности</v>
      </c>
      <c r="C218" s="20" t="str">
        <f t="array" ref="C218">IFERROR(INDEX('10. Свод Перечней'!$C$4:$C$529,SMALL(IF("Ш"='10. Свод Перечней'!$I$4:$Q$529,ROW('10. Свод Перечней'!$C$4:$C$529)-3,""),ROW()-6)),"")</f>
        <v>Творог тип 5</v>
      </c>
      <c r="D218" s="20" t="str">
        <f>IFERROR(VLOOKUP(C218,'10. Свод Перечней'!C:H,2,0),"")</f>
        <v>10.51.40.313</v>
      </c>
      <c r="E218" s="20" t="str">
        <f>IFERROR(VLOOKUP(C218,'10. Свод Перечней'!C:H,3,0),"")</f>
        <v>005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20" t="str">
        <f>IF(LEN(IFERROR(VLOOKUP(C218,'10. Свод Перечней'!C:H,6,0),""))&gt;1,IFERROR(VLOOKUP(C218,'10. Свод Перечней'!C:H,6,0),""),"")</f>
        <v>10.51.40.300-00000005, 10.51.40.300-00000003, 10.51.40.300-00000002</v>
      </c>
    </row>
    <row r="219" spans="1:8" ht="99.95" customHeight="1">
      <c r="A219" s="20">
        <f>IF(LEN(C219)&gt;0,MAX($A$5:A218)+1,"")</f>
        <v>213</v>
      </c>
      <c r="B219" s="10" t="str">
        <f>IFERROR(INDEX('10. Свод Перечней'!B:C,MATCH(C219,'10. Свод Перечней'!C:C,0),1),"")</f>
        <v>Творог 9% жирности</v>
      </c>
      <c r="C219" s="20" t="str">
        <f t="array" ref="C219">IFERROR(INDEX('10. Свод Перечней'!$C$4:$C$529,SMALL(IF("Ш"='10. Свод Перечней'!$I$4:$Q$529,ROW('10. Свод Перечней'!$C$4:$C$529)-3,""),ROW()-6)),"")</f>
        <v>Творог тип 7</v>
      </c>
      <c r="D219" s="20" t="str">
        <f>IFERROR(VLOOKUP(C219,'10. Свод Перечней'!C:H,2,0),"")</f>
        <v>10.51.40.313</v>
      </c>
      <c r="E219" s="20" t="str">
        <f>IFERROR(VLOOKUP(C219,'10. Свод Перечней'!C:H,3,0),"")</f>
        <v>007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20" t="str">
        <f>IF(LEN(IFERROR(VLOOKUP(C219,'10. Свод Перечней'!C:H,6,0),""))&gt;1,IFERROR(VLOOKUP(C219,'10. Свод Перечней'!C:H,6,0),""),"")</f>
        <v>10.51.40.300-00000005, 10.51.40.300-00000003, 10.51.40.300-00000002</v>
      </c>
    </row>
    <row r="220" spans="1:8" ht="99.95" customHeight="1">
      <c r="A220" s="20">
        <f>IF(LEN(C220)&gt;0,MAX($A$5:A219)+1,"")</f>
        <v>214</v>
      </c>
      <c r="B220" s="10" t="str">
        <f>IFERROR(INDEX('10. Свод Перечней'!B:C,MATCH(C220,'10. Свод Перечней'!C:C,0),1),"")</f>
        <v>Консервы молочные. Молоко цельное сгущенное с сахаром 
8,5 % жирности</v>
      </c>
      <c r="C220" s="20" t="str">
        <f t="array" ref="C220">IFERROR(INDEX('10. Свод Перечней'!$C$4:$C$529,SMALL(IF("Ш"='10. Свод Перечней'!$I$4:$Q$529,ROW('10. Свод Перечней'!$C$4:$C$529)-3,""),ROW()-6)),"")</f>
        <v>Молоко сгущенное тип 1</v>
      </c>
      <c r="D220" s="20" t="str">
        <f>IFERROR(VLOOKUP(C220,'10. Свод Перечней'!C:H,2,0),"")</f>
        <v>10.51.51.113</v>
      </c>
      <c r="E220" s="20" t="str">
        <f>IFERROR(VLOOKUP(C220,'10. Свод Перечней'!C:H,3,0),"")</f>
        <v>001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0" s="20" t="str">
        <f>IF(LEN(IFERROR(VLOOKUP(C220,'10. Свод Перечней'!C:H,6,0),""))&gt;1,IFERROR(VLOOKUP(C220,'10. Свод Перечней'!C:H,6,0),""),"")</f>
        <v>10.51.51.000-00000001</v>
      </c>
    </row>
    <row r="221" spans="1:8" ht="99.95" customHeight="1">
      <c r="A221" s="20">
        <f>IF(LEN(C221)&gt;0,MAX($A$5:A220)+1,"")</f>
        <v>215</v>
      </c>
      <c r="B221" s="10" t="str">
        <f>IFERROR(INDEX('10. Свод Перечней'!B:C,MATCH(C221,'10. Свод Перечней'!C:C,0),1),"")</f>
        <v>Биойогурт, массовая доля жира 2,5-3,2 %</v>
      </c>
      <c r="C221" s="20" t="str">
        <f t="array" ref="C221">IFERROR(INDEX('10. Свод Перечней'!$C$4:$C$529,SMALL(IF("Ш"='10. Свод Перечней'!$I$4:$Q$529,ROW('10. Свод Перечней'!$C$4:$C$529)-3,""),ROW()-6)),"")</f>
        <v>Йогурт тип 2</v>
      </c>
      <c r="D221" s="20" t="str">
        <f>IFERROR(VLOOKUP(C221,'10. Свод Перечней'!C:H,2,0),"")</f>
        <v>10.51.52.111</v>
      </c>
      <c r="E221" s="20" t="str">
        <f>IFERROR(VLOOKUP(C221,'10. Свод Перечней'!C:H,3,0),"")</f>
        <v>001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20" t="str">
        <f>IF(LEN(IFERROR(VLOOKUP(C221,'10. Свод Перечней'!C:H,6,0),""))&gt;1,IFERROR(VLOOKUP(C221,'10. Свод Перечней'!C:H,6,0),""),"")</f>
        <v>10.51.52.110-00000001, 
10.51.52.110-00000002</v>
      </c>
    </row>
    <row r="222" spans="1:8" ht="99.95" customHeight="1">
      <c r="A222" s="20">
        <f>IF(LEN(C222)&gt;0,MAX($A$5:A221)+1,"")</f>
        <v>216</v>
      </c>
      <c r="B222" s="10" t="str">
        <f>IFERROR(INDEX('10. Свод Перечней'!B:C,MATCH(C222,'10. Свод Перечней'!C:C,0),1),"")</f>
        <v>Биойогурт, массовая доля жира 2,5-3,2 %</v>
      </c>
      <c r="C222" s="20" t="str">
        <f t="array" ref="C222">IFERROR(INDEX('10. Свод Перечней'!$C$4:$C$529,SMALL(IF("Ш"='10. Свод Перечней'!$I$4:$Q$529,ROW('10. Свод Перечней'!$C$4:$C$529)-3,""),ROW()-6)),"")</f>
        <v>Йогурт тип 4</v>
      </c>
      <c r="D222" s="20" t="str">
        <f>IFERROR(VLOOKUP(C222,'10. Свод Перечней'!C:H,2,0),"")</f>
        <v>10.51.52.111</v>
      </c>
      <c r="E222" s="20" t="str">
        <f>IFERROR(VLOOKUP(C222,'10. Свод Перечней'!C:H,3,0),"")</f>
        <v>002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20" t="str">
        <f>IF(LEN(IFERROR(VLOOKUP(C222,'10. Свод Перечней'!C:H,6,0),""))&gt;1,IFERROR(VLOOKUP(C222,'10. Свод Перечней'!C:H,6,0),""),"")</f>
        <v>10.51.52.110-00000001, 
10.51.52.110-00000002</v>
      </c>
    </row>
    <row r="223" spans="1:8" ht="99.95" customHeight="1">
      <c r="A223" s="20">
        <f>IF(LEN(C223)&gt;0,MAX($A$5:A222)+1,"")</f>
        <v>217</v>
      </c>
      <c r="B223" s="10" t="str">
        <f>IFERROR(INDEX('10. Свод Перечней'!B:C,MATCH(C223,'10. Свод Перечней'!C:C,0),1),"")</f>
        <v>Йогурт 2,5 % жирности в ассортименте</v>
      </c>
      <c r="C223" s="20" t="str">
        <f t="array" ref="C223">IFERROR(INDEX('10. Свод Перечней'!$C$4:$C$529,SMALL(IF("Ш"='10. Свод Перечней'!$I$4:$Q$529,ROW('10. Свод Перечней'!$C$4:$C$529)-3,""),ROW()-6)),"")</f>
        <v>Йогурт тип 5</v>
      </c>
      <c r="D223" s="20" t="str">
        <f>IFERROR(VLOOKUP(C223,'10. Свод Перечней'!C:H,2,0),"")</f>
        <v>10.51.52.112</v>
      </c>
      <c r="E223" s="20" t="str">
        <f>IFERROR(VLOOKUP(C223,'10. Свод Перечней'!C:H,3,0),"")</f>
        <v>003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20" t="str">
        <f>IF(LEN(IFERROR(VLOOKUP(C223,'10. Свод Перечней'!C:H,6,0),""))&gt;1,IFERROR(VLOOKUP(C223,'10. Свод Перечней'!C:H,6,0),""),"")</f>
        <v>10.51.52.110-00000004</v>
      </c>
    </row>
    <row r="224" spans="1:8" ht="99.95" customHeight="1">
      <c r="A224" s="20">
        <f>IF(LEN(C224)&gt;0,MAX($A$5:A223)+1,"")</f>
        <v>218</v>
      </c>
      <c r="B224" s="10" t="str">
        <f>IFERROR(INDEX('10. Свод Перечней'!B:C,MATCH(C224,'10. Свод Перечней'!C:C,0),1),"")</f>
        <v>Йогурт 2,5 % жирности в ассортименте</v>
      </c>
      <c r="C224" s="20" t="str">
        <f t="array" ref="C224">IFERROR(INDEX('10. Свод Перечней'!$C$4:$C$529,SMALL(IF("Ш"='10. Свод Перечней'!$I$4:$Q$529,ROW('10. Свод Перечней'!$C$4:$C$529)-3,""),ROW()-6)),"")</f>
        <v>Йогурт тип 7</v>
      </c>
      <c r="D224" s="20" t="str">
        <f>IFERROR(VLOOKUP(C224,'10. Свод Перечней'!C:H,2,0),"")</f>
        <v>10.51.52.112</v>
      </c>
      <c r="E224" s="20" t="str">
        <f>IFERROR(VLOOKUP(C224,'10. Свод Перечней'!C:H,3,0),"")</f>
        <v>004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20" t="str">
        <f>IF(LEN(IFERROR(VLOOKUP(C224,'10. Свод Перечней'!C:H,6,0),""))&gt;1,IFERROR(VLOOKUP(C224,'10. Свод Перечней'!C:H,6,0),""),"")</f>
        <v>10.51.52.110-00000004</v>
      </c>
    </row>
    <row r="225" spans="1:8" ht="99.95" customHeight="1">
      <c r="A225" s="20">
        <f>IF(LEN(C225)&gt;0,MAX($A$5:A224)+1,"")</f>
        <v>219</v>
      </c>
      <c r="B225" s="10" t="str">
        <f>IFERROR(INDEX('10. Свод Перечней'!B:C,MATCH(C225,'10. Свод Перечней'!C:C,0),1),"")</f>
        <v>Йогурт 2,5 % жирности в ассортименте</v>
      </c>
      <c r="C225" s="20" t="str">
        <f t="array" ref="C225">IFERROR(INDEX('10. Свод Перечней'!$C$4:$C$529,SMALL(IF("Ш"='10. Свод Перечней'!$I$4:$Q$529,ROW('10. Свод Перечней'!$C$4:$C$529)-3,""),ROW()-6)),"")</f>
        <v>Йогурт тип 9</v>
      </c>
      <c r="D225" s="20" t="str">
        <f>IFERROR(VLOOKUP(C225,'10. Свод Перечней'!C:H,2,0),"")</f>
        <v>10.51.52.112</v>
      </c>
      <c r="E225" s="20" t="str">
        <f>IFERROR(VLOOKUP(C225,'10. Свод Перечней'!C:H,3,0),"")</f>
        <v>006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20" t="str">
        <f>IF(LEN(IFERROR(VLOOKUP(C225,'10. Свод Перечней'!C:H,6,0),""))&gt;1,IFERROR(VLOOKUP(C225,'10. Свод Перечней'!C:H,6,0),""),"")</f>
        <v>10.51.52.110-00000004</v>
      </c>
    </row>
    <row r="226" spans="1:8" ht="99.95" customHeight="1">
      <c r="A226" s="20">
        <f>IF(LEN(C226)&gt;0,MAX($A$5:A225)+1,"")</f>
        <v>220</v>
      </c>
      <c r="B226" s="10" t="str">
        <f>IFERROR(INDEX('10. Свод Перечней'!B:C,MATCH(C226,'10. Свод Перечней'!C:C,0),1),"")</f>
        <v>Ряженка 2,5% жирности</v>
      </c>
      <c r="C226" s="20" t="str">
        <f t="array" ref="C226">IFERROR(INDEX('10. Свод Перечней'!$C$4:$C$529,SMALL(IF("Ш"='10. Свод Перечней'!$I$4:$Q$529,ROW('10. Свод Перечней'!$C$4:$C$529)-3,""),ROW()-6)),"")</f>
        <v>Ряженка тип 2</v>
      </c>
      <c r="D226" s="20" t="str">
        <f>IFERROR(VLOOKUP(C226,'10. Свод Перечней'!C:H,2,0),"")</f>
        <v>10.51.52.130</v>
      </c>
      <c r="E226" s="20" t="str">
        <f>IFERROR(VLOOKUP(C226,'10. Свод Перечней'!C:H,3,0),"")</f>
        <v>005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20" t="str">
        <f>IF(LEN(IFERROR(VLOOKUP(C226,'10. Свод Перечней'!C:H,6,0),""))&gt;1,IFERROR(VLOOKUP(C226,'10. Свод Перечней'!C:H,6,0),""),"")</f>
        <v>10.51.52.130-00000001</v>
      </c>
    </row>
    <row r="227" spans="1:8" ht="99.95" customHeight="1">
      <c r="A227" s="20">
        <f>IF(LEN(C227)&gt;0,MAX($A$5:A226)+1,"")</f>
        <v>221</v>
      </c>
      <c r="B227" s="10" t="str">
        <f>IFERROR(INDEX('10. Свод Перечней'!B:C,MATCH(C227,'10. Свод Перечней'!C:C,0),1),"")</f>
        <v>Ряженка 2,5% жирности</v>
      </c>
      <c r="C227" s="20" t="str">
        <f t="array" ref="C227">IFERROR(INDEX('10. Свод Перечней'!$C$4:$C$529,SMALL(IF("Ш"='10. Свод Перечней'!$I$4:$Q$529,ROW('10. Свод Перечней'!$C$4:$C$529)-3,""),ROW()-6)),"")</f>
        <v>Ряженка тип 2</v>
      </c>
      <c r="D227" s="20" t="str">
        <f>IFERROR(VLOOKUP(C227,'10. Свод Перечней'!C:H,2,0),"")</f>
        <v>10.51.52.130</v>
      </c>
      <c r="E227" s="20" t="str">
        <f>IFERROR(VLOOKUP(C227,'10. Свод Перечней'!C:H,3,0),"")</f>
        <v>005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20" t="str">
        <f>IF(LEN(IFERROR(VLOOKUP(C227,'10. Свод Перечней'!C:H,6,0),""))&gt;1,IFERROR(VLOOKUP(C227,'10. Свод Перечней'!C:H,6,0),""),"")</f>
        <v>10.51.52.130-00000001</v>
      </c>
    </row>
    <row r="228" spans="1:8" ht="99.95" customHeight="1">
      <c r="A228" s="20">
        <f>IF(LEN(C228)&gt;0,MAX($A$5:A227)+1,"")</f>
        <v>222</v>
      </c>
      <c r="B228" s="10" t="str">
        <f>IFERROR(INDEX('10. Свод Перечней'!B:C,MATCH(C228,'10. Свод Перечней'!C:C,0),1),"")</f>
        <v>Ряженка 2,5% жирности</v>
      </c>
      <c r="C228" s="20" t="str">
        <f t="array" ref="C228">IFERROR(INDEX('10. Свод Перечней'!$C$4:$C$529,SMALL(IF("Ш"='10. Свод Перечней'!$I$4:$Q$529,ROW('10. Свод Перечней'!$C$4:$C$529)-3,""),ROW()-6)),"")</f>
        <v>Ряженка тип 4</v>
      </c>
      <c r="D228" s="20" t="str">
        <f>IFERROR(VLOOKUP(C228,'10. Свод Перечней'!C:H,2,0),"")</f>
        <v>10.51.52.130</v>
      </c>
      <c r="E228" s="20" t="str">
        <f>IFERROR(VLOOKUP(C228,'10. Свод Перечней'!C:H,3,0),"")</f>
        <v>006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8" s="20" t="str">
        <f>IF(LEN(IFERROR(VLOOKUP(C228,'10. Свод Перечней'!C:H,6,0),""))&gt;1,IFERROR(VLOOKUP(C228,'10. Свод Перечней'!C:H,6,0),""),"")</f>
        <v>10.51.52.130-00000001</v>
      </c>
    </row>
    <row r="229" spans="1:8" ht="99.95" customHeight="1">
      <c r="A229" s="20">
        <f>IF(LEN(C229)&gt;0,MAX($A$5:A228)+1,"")</f>
        <v>223</v>
      </c>
      <c r="B229" s="10" t="str">
        <f>IFERROR(INDEX('10. Свод Перечней'!B:C,MATCH(C229,'10. Свод Перечней'!C:C,0),1),"")</f>
        <v>Ряженка 2,5% жирности</v>
      </c>
      <c r="C229" s="20" t="str">
        <f t="array" ref="C229">IFERROR(INDEX('10. Свод Перечней'!$C$4:$C$529,SMALL(IF("Ш"='10. Свод Перечней'!$I$4:$Q$529,ROW('10. Свод Перечней'!$C$4:$C$529)-3,""),ROW()-6)),"")</f>
        <v>Ряженка тип 4</v>
      </c>
      <c r="D229" s="20" t="str">
        <f>IFERROR(VLOOKUP(C229,'10. Свод Перечней'!C:H,2,0),"")</f>
        <v>10.51.52.130</v>
      </c>
      <c r="E229" s="20" t="str">
        <f>IFERROR(VLOOKUP(C229,'10. Свод Перечней'!C:H,3,0),"")</f>
        <v>006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9" s="20" t="str">
        <f>IF(LEN(IFERROR(VLOOKUP(C229,'10. Свод Перечней'!C:H,6,0),""))&gt;1,IFERROR(VLOOKUP(C229,'10. Свод Перечней'!C:H,6,0),""),"")</f>
        <v>10.51.52.130-00000001</v>
      </c>
    </row>
    <row r="230" spans="1:8" ht="99.95" customHeight="1">
      <c r="A230" s="20">
        <f>IF(LEN(C230)&gt;0,MAX($A$5:A229)+1,"")</f>
        <v>224</v>
      </c>
      <c r="B230" s="10" t="str">
        <f>IFERROR(INDEX('10. Свод Перечней'!B:C,MATCH(C230,'10. Свод Перечней'!C:C,0),1),"")</f>
        <v>Кефир 2,5% жирности</v>
      </c>
      <c r="C230" s="20" t="str">
        <f t="array" ref="C230">IFERROR(INDEX('10. Свод Перечней'!$C$4:$C$529,SMALL(IF("Ш"='10. Свод Перечней'!$I$4:$Q$529,ROW('10. Свод Перечней'!$C$4:$C$529)-3,""),ROW()-6)),"")</f>
        <v>Кефир тип 1</v>
      </c>
      <c r="D230" s="20" t="str">
        <f>IFERROR(VLOOKUP(C230,'10. Свод Перечней'!C:H,2,0),"")</f>
        <v>10.51.52.140</v>
      </c>
      <c r="E230" s="20" t="str">
        <f>IFERROR(VLOOKUP(C230,'10. Свод Перечней'!C:H,3,0),"")</f>
        <v>001</v>
      </c>
      <c r="F230" s="20" t="str">
        <f>IFERROR(VLOOKUP(C230,'10. Свод Перечней'!C:H,4,0),"")</f>
        <v>Л; ДМ3</v>
      </c>
      <c r="G230" s="9" t="str">
        <f>IFERROR(VLOOKUP(C230,'10.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20" t="str">
        <f>IF(LEN(IFERROR(VLOOKUP(C230,'10. Свод Перечней'!C:H,6,0),""))&gt;1,IFERROR(VLOOKUP(C230,'10. Свод Перечней'!C:H,6,0),""),"")</f>
        <v>10.51.52.140-00000002, 10.51.52.140-00000003, 10.51.52.140-00000005</v>
      </c>
    </row>
    <row r="231" spans="1:8" ht="99.95" customHeight="1">
      <c r="A231" s="20">
        <f>IF(LEN(C231)&gt;0,MAX($A$5:A230)+1,"")</f>
        <v>225</v>
      </c>
      <c r="B231" s="10" t="str">
        <f>IFERROR(INDEX('10. Свод Перечней'!B:C,MATCH(C231,'10. Свод Перечней'!C:C,0),1),"")</f>
        <v>Кефир 2,5% жирности</v>
      </c>
      <c r="C231" s="20" t="str">
        <f t="array" ref="C231">IFERROR(INDEX('10. Свод Перечней'!$C$4:$C$529,SMALL(IF("Ш"='10. Свод Перечней'!$I$4:$Q$529,ROW('10. Свод Перечней'!$C$4:$C$529)-3,""),ROW()-6)),"")</f>
        <v>Кефир тип 6</v>
      </c>
      <c r="D231" s="20" t="str">
        <f>IFERROR(VLOOKUP(C231,'10. Свод Перечней'!C:H,2,0),"")</f>
        <v>10.51.52.140</v>
      </c>
      <c r="E231" s="20" t="str">
        <f>IFERROR(VLOOKUP(C231,'10. Свод Перечней'!C:H,3,0),"")</f>
        <v>006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20" t="str">
        <f>IF(LEN(IFERROR(VLOOKUP(C231,'10. Свод Перечней'!C:H,6,0),""))&gt;1,IFERROR(VLOOKUP(C231,'10. Свод Перечней'!C:H,6,0),""),"")</f>
        <v>10.51.52.140-00000008, 10.51.52.140-00000010, 10.51.52.140-00000011</v>
      </c>
    </row>
    <row r="232" spans="1:8" ht="99.95" customHeight="1">
      <c r="A232" s="20">
        <f>IF(LEN(C232)&gt;0,MAX($A$5:A231)+1,"")</f>
        <v>226</v>
      </c>
      <c r="B232" s="10" t="str">
        <f>IFERROR(INDEX('10. Свод Перечней'!B:C,MATCH(C232,'10. Свод Перечней'!C:C,0),1),"")</f>
        <v>Кефир 2,5% жирности</v>
      </c>
      <c r="C232" s="20" t="str">
        <f t="array" ref="C232">IFERROR(INDEX('10. Свод Перечней'!$C$4:$C$529,SMALL(IF("Ш"='10. Свод Перечней'!$I$4:$Q$529,ROW('10. Свод Перечней'!$C$4:$C$529)-3,""),ROW()-6)),"")</f>
        <v>Кефир тип 3</v>
      </c>
      <c r="D232" s="20" t="str">
        <f>IFERROR(VLOOKUP(C232,'10. Свод Перечней'!C:H,2,0),"")</f>
        <v>10.51.52.140</v>
      </c>
      <c r="E232" s="20" t="str">
        <f>IFERROR(VLOOKUP(C232,'10. Свод Перечней'!C:H,3,0),"")</f>
        <v>003</v>
      </c>
      <c r="F232" s="20" t="str">
        <f>IFERROR(VLOOKUP(C232,'10. Свод Перечней'!C:H,4,0),"")</f>
        <v>Л; ДМ3</v>
      </c>
      <c r="G232" s="9" t="str">
        <f>IFERROR(VLOOKUP(C232,'10.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2" s="20" t="str">
        <f>IF(LEN(IFERROR(VLOOKUP(C232,'10. Свод Перечней'!C:H,6,0),""))&gt;1,IFERROR(VLOOKUP(C232,'10. Свод Перечней'!C:H,6,0),""),"")</f>
        <v>10.51.52.140-00000002, 10.51.52.140-00000003, 10.51.52.140-00000005</v>
      </c>
    </row>
    <row r="233" spans="1:8" ht="99.95" customHeight="1">
      <c r="A233" s="20">
        <f>IF(LEN(C233)&gt;0,MAX($A$5:A232)+1,"")</f>
        <v>227</v>
      </c>
      <c r="B233" s="10" t="str">
        <f>IFERROR(INDEX('10. Свод Перечней'!B:C,MATCH(C233,'10. Свод Перечней'!C:C,0),1),"")</f>
        <v>Кефир 2,5% жирности</v>
      </c>
      <c r="C233" s="20" t="str">
        <f t="array" ref="C233">IFERROR(INDEX('10. Свод Перечней'!$C$4:$C$529,SMALL(IF("Ш"='10. Свод Перечней'!$I$4:$Q$529,ROW('10. Свод Перечней'!$C$4:$C$529)-3,""),ROW()-6)),"")</f>
        <v>Кефир тип 7</v>
      </c>
      <c r="D233" s="20" t="str">
        <f>IFERROR(VLOOKUP(C233,'10. Свод Перечней'!C:H,2,0),"")</f>
        <v>10.51.52.140</v>
      </c>
      <c r="E233" s="20" t="str">
        <f>IFERROR(VLOOKUP(C233,'10. Свод Перечней'!C:H,3,0),"")</f>
        <v>007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3" s="20" t="str">
        <f>IF(LEN(IFERROR(VLOOKUP(C233,'10. Свод Перечней'!C:H,6,0),""))&gt;1,IFERROR(VLOOKUP(C233,'10. Свод Перечней'!C:H,6,0),""),"")</f>
        <v>10.51.52.140-00000008, 10.51.52.140-00000010, 10.51.52.140-00000011</v>
      </c>
    </row>
    <row r="234" spans="1:8" ht="99.95" customHeight="1">
      <c r="A234" s="20">
        <f>IF(LEN(C234)&gt;0,MAX($A$5:A233)+1,"")</f>
        <v>228</v>
      </c>
      <c r="B234" s="10" t="str">
        <f>IFERROR(INDEX('10. Свод Перечней'!B:C,MATCH(C234,'10. Свод Перечней'!C:C,0),1),"")</f>
        <v>Кефир для детского питания 3,2 % жирности</v>
      </c>
      <c r="C234" s="20" t="str">
        <f t="array" ref="C234">IFERROR(INDEX('10. Свод Перечней'!$C$4:$C$529,SMALL(IF("Ш"='10. Свод Перечней'!$I$4:$Q$529,ROW('10. Свод Перечней'!$C$4:$C$529)-3,""),ROW()-6)),"")</f>
        <v>Кефир тип 5</v>
      </c>
      <c r="D234" s="20" t="str">
        <f>IFERROR(VLOOKUP(C234,'10. Свод Перечней'!C:H,2,0),"")</f>
        <v>10.51.52.140</v>
      </c>
      <c r="E234" s="20" t="str">
        <f>IFERROR(VLOOKUP(C234,'10. Свод Перечней'!C:H,3,0),"")</f>
        <v>005</v>
      </c>
      <c r="F234" s="20" t="str">
        <f>IFERROR(VLOOKUP(C234,'10. Свод Перечней'!C:H,4,0),"")</f>
        <v>Л; ДМ3</v>
      </c>
      <c r="G234" s="9" t="str">
        <f>IFERROR(VLOOKUP(C234,'10.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34" s="20" t="str">
        <f>IF(LEN(IFERROR(VLOOKUP(C234,'10. Свод Перечней'!C:H,6,0),""))&gt;1,IFERROR(VLOOKUP(C234,'10. Свод Перечней'!C:H,6,0),""),"")</f>
        <v>10.51.52.140-00000002, 10.51.52.140-00000003, 10.51.52.140-00000005</v>
      </c>
    </row>
    <row r="235" spans="1:8" ht="99.95" customHeight="1">
      <c r="A235" s="20">
        <f>IF(LEN(C235)&gt;0,MAX($A$5:A234)+1,"")</f>
        <v>229</v>
      </c>
      <c r="B235" s="10" t="str">
        <f>IFERROR(INDEX('10. Свод Перечней'!B:C,MATCH(C235,'10. Свод Перечней'!C:C,0),1),"")</f>
        <v>Кефир для детского питания 3,2 % жирности</v>
      </c>
      <c r="C235" s="20" t="str">
        <f t="array" ref="C235">IFERROR(INDEX('10. Свод Перечней'!$C$4:$C$529,SMALL(IF("Ш"='10. Свод Перечней'!$I$4:$Q$529,ROW('10. Свод Перечней'!$C$4:$C$529)-3,""),ROW()-6)),"")</f>
        <v>Кефир тип 8</v>
      </c>
      <c r="D235" s="20" t="str">
        <f>IFERROR(VLOOKUP(C235,'10. Свод Перечней'!C:H,2,0),"")</f>
        <v>10.51.52.140</v>
      </c>
      <c r="E235" s="20" t="str">
        <f>IFERROR(VLOOKUP(C235,'10. Свод Перечней'!C:H,3,0),"")</f>
        <v>008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35" s="20" t="str">
        <f>IF(LEN(IFERROR(VLOOKUP(C235,'10. Свод Перечней'!C:H,6,0),""))&gt;1,IFERROR(VLOOKUP(C235,'10. Свод Перечней'!C:H,6,0),""),"")</f>
        <v>10.51.52.140-00000008, 10.51.52.140-00000010, 10.51.52.140-00000011</v>
      </c>
    </row>
    <row r="236" spans="1:8" ht="99.95" customHeight="1">
      <c r="A236" s="20">
        <f>IF(LEN(C236)&gt;0,MAX($A$5:A235)+1,"")</f>
        <v>230</v>
      </c>
      <c r="B236" s="10" t="str">
        <f>IFERROR(INDEX('10. Свод Перечней'!B:C,MATCH(C236,'10. Свод Перечней'!C:C,0),1),"")</f>
        <v xml:space="preserve">Кисломолочные продукты, обогащенные бифидобактериями бифидум 2,5% жирности </v>
      </c>
      <c r="C236" s="20" t="str">
        <f t="array" ref="C236">IFERROR(INDEX('10. Свод Перечней'!$C$4:$C$529,SMALL(IF("Ш"='10. Свод Перечней'!$I$4:$Q$529,ROW('10. Свод Перечней'!$C$4:$C$529)-3,""),ROW()-6)),"")</f>
        <v>Кисломолочные продукты тип 1</v>
      </c>
      <c r="D236" s="20" t="str">
        <f>IFERROR(VLOOKUP(C236,'10. Свод Перечней'!C:H,2,0),"")</f>
        <v>10.51.52.190</v>
      </c>
      <c r="E236" s="20" t="str">
        <f>IFERROR(VLOOKUP(C236,'10. Свод Перечней'!C:H,3,0),"")</f>
        <v>001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20" t="str">
        <f>IF(LEN(IFERROR(VLOOKUP(C236,'10. Свод Перечней'!C:H,6,0),""))&gt;1,IFERROR(VLOOKUP(C236,'10. Свод Перечней'!C:H,6,0),""),"")</f>
        <v/>
      </c>
    </row>
    <row r="237" spans="1:8" ht="99.95" customHeight="1">
      <c r="A237" s="20">
        <f>IF(LEN(C237)&gt;0,MAX($A$5:A236)+1,"")</f>
        <v>231</v>
      </c>
      <c r="B237" s="10" t="str">
        <f>IFERROR(INDEX('10. Свод Перечней'!B:C,MATCH(C237,'10. Свод Перечней'!C:C,0),1),"")</f>
        <v xml:space="preserve">Кисломолочные продукты, обогащенные бифидобактериями бифидум 2,5% жирности </v>
      </c>
      <c r="C237" s="20" t="str">
        <f t="array" ref="C237">IFERROR(INDEX('10. Свод Перечней'!$C$4:$C$529,SMALL(IF("Ш"='10. Свод Перечней'!$I$4:$Q$529,ROW('10. Свод Перечней'!$C$4:$C$529)-3,""),ROW()-6)),"")</f>
        <v>Кисломолочные продукты тип 3</v>
      </c>
      <c r="D237" s="20" t="str">
        <f>IFERROR(VLOOKUP(C237,'10. Свод Перечней'!C:H,2,0),"")</f>
        <v>10.51.52.190</v>
      </c>
      <c r="E237" s="20" t="str">
        <f>IFERROR(VLOOKUP(C237,'10. Свод Перечней'!C:H,3,0),"")</f>
        <v>004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7" s="20" t="str">
        <f>IF(LEN(IFERROR(VLOOKUP(C237,'10. Свод Перечней'!C:H,6,0),""))&gt;1,IFERROR(VLOOKUP(C237,'10. Свод Перечней'!C:H,6,0),""),"")</f>
        <v/>
      </c>
    </row>
    <row r="238" spans="1:8" ht="99.95" customHeight="1">
      <c r="A238" s="20">
        <f>IF(LEN(C238)&gt;0,MAX($A$5:A237)+1,"")</f>
        <v>232</v>
      </c>
      <c r="B238" s="10" t="str">
        <f>IFERROR(INDEX('10. Свод Перечней'!B:C,MATCH(C238,'10. Свод Перечней'!C:C,0),1),"")</f>
        <v xml:space="preserve">Кисломолочные продукты, обогащенные бифидобактериями бифидум 2,5% жирности </v>
      </c>
      <c r="C238" s="20" t="str">
        <f t="array" ref="C238">IFERROR(INDEX('10. Свод Перечней'!$C$4:$C$529,SMALL(IF("Ш"='10. Свод Перечней'!$I$4:$Q$529,ROW('10. Свод Перечней'!$C$4:$C$529)-3,""),ROW()-6)),"")</f>
        <v>Кисломолочные продукты тип 5</v>
      </c>
      <c r="D238" s="20" t="str">
        <f>IFERROR(VLOOKUP(C238,'10. Свод Перечней'!C:H,2,0),"")</f>
        <v>10.51.52.190</v>
      </c>
      <c r="E238" s="20" t="str">
        <f>IFERROR(VLOOKUP(C238,'10. Свод Перечней'!C:H,3,0),"")</f>
        <v>008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8" s="20" t="str">
        <f>IF(LEN(IFERROR(VLOOKUP(C238,'10. Свод Перечней'!C:H,6,0),""))&gt;1,IFERROR(VLOOKUP(C238,'10. Свод Перечней'!C:H,6,0),""),"")</f>
        <v/>
      </c>
    </row>
    <row r="239" spans="1:8" ht="99.95" customHeight="1">
      <c r="A239" s="20">
        <f>IF(LEN(C239)&gt;0,MAX($A$5:A238)+1,"")</f>
        <v>233</v>
      </c>
      <c r="B239" s="10" t="str">
        <f>IFERROR(INDEX('10. Свод Перечней'!B:C,MATCH(C239,'10. Свод Перечней'!C:C,0),1),"")</f>
        <v>Кисломолочные продукты, обогащенные бифидобактериями бифидум для детского питания, 2,5-3,2 % жирности*</v>
      </c>
      <c r="C239" s="20" t="str">
        <f t="array" ref="C239">IFERROR(INDEX('10. Свод Перечней'!$C$4:$C$529,SMALL(IF("Ш"='10. Свод Перечней'!$I$4:$Q$529,ROW('10. Свод Перечней'!$C$4:$C$529)-3,""),ROW()-6)),"")</f>
        <v>Кисломолочные продукты тип 7</v>
      </c>
      <c r="D239" s="20" t="str">
        <f>IFERROR(VLOOKUP(C239,'10. Свод Перечней'!C:H,2,0),"")</f>
        <v>10.51.52.190</v>
      </c>
      <c r="E239" s="20" t="str">
        <f>IFERROR(VLOOKUP(C239,'10. Свод Перечней'!C:H,3,0),"")</f>
        <v>005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9" s="20" t="str">
        <f>IF(LEN(IFERROR(VLOOKUP(C239,'10. Свод Перечней'!C:H,6,0),""))&gt;1,IFERROR(VLOOKUP(C239,'10. Свод Перечней'!C:H,6,0),""),"")</f>
        <v/>
      </c>
    </row>
    <row r="240" spans="1:8" ht="99.95" customHeight="1">
      <c r="A240" s="20">
        <f>IF(LEN(C240)&gt;0,MAX($A$5:A239)+1,"")</f>
        <v>234</v>
      </c>
      <c r="B240" s="10" t="str">
        <f>IFERROR(INDEX('10. Свод Перечней'!B:C,MATCH(C240,'10. Свод Перечней'!C:C,0),1),"")</f>
        <v xml:space="preserve">Сметана 15% жирности </v>
      </c>
      <c r="C240" s="20" t="str">
        <f t="array" ref="C240">IFERROR(INDEX('10. Свод Перечней'!$C$4:$C$529,SMALL(IF("Ш"='10. Свод Перечней'!$I$4:$Q$529,ROW('10. Свод Перечней'!$C$4:$C$529)-3,""),ROW()-6)),"")</f>
        <v>Сметана тип 1</v>
      </c>
      <c r="D240" s="20" t="str">
        <f>IFERROR(VLOOKUP(C240,'10. Свод Перечней'!C:H,2,0),"")</f>
        <v>10.51.52.211</v>
      </c>
      <c r="E240" s="20" t="str">
        <f>IFERROR(VLOOKUP(C240,'10. Свод Перечней'!C:H,3,0),"")</f>
        <v>001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0" s="20" t="str">
        <f>IF(LEN(IFERROR(VLOOKUP(C240,'10. Свод Перечней'!C:H,6,0),""))&gt;1,IFERROR(VLOOKUP(C240,'10. Свод Перечней'!C:H,6,0),""),"")</f>
        <v>10.51.52.200-00000002</v>
      </c>
    </row>
    <row r="241" spans="1:8" ht="99.95" customHeight="1">
      <c r="A241" s="20">
        <f>IF(LEN(C241)&gt;0,MAX($A$5:A240)+1,"")</f>
        <v>235</v>
      </c>
      <c r="B241" s="10" t="str">
        <f>IFERROR(INDEX('10. Свод Перечней'!B:C,MATCH(C241,'10. Свод Перечней'!C:C,0),1),"")</f>
        <v xml:space="preserve">Сметана 20% жирности </v>
      </c>
      <c r="C241" s="20" t="str">
        <f t="array" ref="C241">IFERROR(INDEX('10. Свод Перечней'!$C$4:$C$529,SMALL(IF("Ш"='10. Свод Перечней'!$I$4:$Q$529,ROW('10. Свод Перечней'!$C$4:$C$529)-3,""),ROW()-6)),"")</f>
        <v>Сметана тип 3</v>
      </c>
      <c r="D241" s="20" t="str">
        <f>IFERROR(VLOOKUP(C241,'10. Свод Перечней'!C:H,2,0),"")</f>
        <v>10.51.52.212</v>
      </c>
      <c r="E241" s="20" t="str">
        <f>IFERROR(VLOOKUP(C241,'10. Свод Перечней'!C:H,3,0),"")</f>
        <v>001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1" s="20" t="str">
        <f>IF(LEN(IFERROR(VLOOKUP(C241,'10. Свод Перечней'!C:H,6,0),""))&gt;1,IFERROR(VLOOKUP(C241,'10. Свод Перечней'!C:H,6,0),""),"")</f>
        <v>10.51.52.200-00000002</v>
      </c>
    </row>
    <row r="242" spans="1:8" ht="99.95" customHeight="1">
      <c r="A242" s="20">
        <f>IF(LEN(C242)&gt;0,MAX($A$5:A241)+1,"")</f>
        <v>236</v>
      </c>
      <c r="B242" s="10" t="str">
        <f>IFERROR(INDEX('10. Свод Перечней'!B:C,MATCH(C242,'10. Свод Перечней'!C:C,0),1),"")</f>
        <v>Сырки глазированные не более 9 % жирности</v>
      </c>
      <c r="C242" s="20" t="str">
        <f t="array" ref="C242">IFERROR(INDEX('10. Свод Перечней'!$C$4:$C$529,SMALL(IF("Ш"='10. Свод Перечней'!$I$4:$Q$529,ROW('10. Свод Перечней'!$C$4:$C$529)-3,""),ROW()-6)),"")</f>
        <v>Сырки творожные тип 1</v>
      </c>
      <c r="D242" s="20" t="str">
        <f>IFERROR(VLOOKUP(C242,'10. Свод Перечней'!C:H,2,0),"")</f>
        <v>10.51.56.152</v>
      </c>
      <c r="E242" s="20" t="str">
        <f>IFERROR(VLOOKUP(C242,'10. Свод Перечней'!C:H,3,0),"")</f>
        <v>085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42" s="20" t="str">
        <f>IF(LEN(IFERROR(VLOOKUP(C242,'10. Свод Перечней'!C:H,6,0),""))&gt;1,IFERROR(VLOOKUP(C242,'10. Свод Перечней'!C:H,6,0),""),"")</f>
        <v>10.51.56.152-00000003</v>
      </c>
    </row>
    <row r="243" spans="1:8" ht="99.95" customHeight="1">
      <c r="A243" s="20">
        <f>IF(LEN(C243)&gt;0,MAX($A$5:A242)+1,"")</f>
        <v>237</v>
      </c>
      <c r="B243" s="10" t="str">
        <f>IFERROR(INDEX('10. Свод Перечней'!B:C,MATCH(C243,'10. Свод Перечней'!C:C,0),1),"")</f>
        <v>Рис шлифованный</v>
      </c>
      <c r="C243" s="20" t="str">
        <f t="array" ref="C243">IFERROR(INDEX('10. Свод Перечней'!$C$4:$C$529,SMALL(IF("Ш"='10. Свод Перечней'!$I$4:$Q$529,ROW('10. Свод Перечней'!$C$4:$C$529)-3,""),ROW()-6)),"")</f>
        <v>Рис тип 1</v>
      </c>
      <c r="D243" s="20" t="str">
        <f>IFERROR(VLOOKUP(C243,'10. Свод Перечней'!C:H,2,0),"")</f>
        <v>10.61.12.000</v>
      </c>
      <c r="E243" s="20" t="str">
        <f>IFERROR(VLOOKUP(C243,'10. Свод Перечней'!C:H,3,0),"")</f>
        <v>001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3" s="20" t="str">
        <f>IF(LEN(IFERROR(VLOOKUP(C243,'10. Свод Перечней'!C:H,6,0),""))&gt;1,IFERROR(VLOOKUP(C243,'10. Свод Перечней'!C:H,6,0),""),"")</f>
        <v>10.61.10.000-00000003</v>
      </c>
    </row>
    <row r="244" spans="1:8" ht="99.95" customHeight="1">
      <c r="A244" s="20">
        <f>IF(LEN(C244)&gt;0,MAX($A$5:A243)+1,"")</f>
        <v>238</v>
      </c>
      <c r="B244" s="10" t="str">
        <f>IFERROR(INDEX('10. Свод Перечней'!B:C,MATCH(C244,'10. Свод Перечней'!C:C,0),1),"")</f>
        <v xml:space="preserve">Рис шлифованный дроблённый </v>
      </c>
      <c r="C244" s="20" t="str">
        <f t="array" ref="C244">IFERROR(INDEX('10. Свод Перечней'!$C$4:$C$529,SMALL(IF("Ш"='10. Свод Перечней'!$I$4:$Q$529,ROW('10. Свод Перечней'!$C$4:$C$529)-3,""),ROW()-6)),"")</f>
        <v>Рис тип 2</v>
      </c>
      <c r="D244" s="20" t="str">
        <f>IFERROR(VLOOKUP(C244,'10. Свод Перечней'!C:H,2,0),"")</f>
        <v>10.61.12.000</v>
      </c>
      <c r="E244" s="20" t="str">
        <f>IFERROR(VLOOKUP(C244,'10. Свод Перечней'!C:H,3,0),"")</f>
        <v>003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4" s="20" t="str">
        <f>IF(LEN(IFERROR(VLOOKUP(C244,'10. Свод Перечней'!C:H,6,0),""))&gt;1,IFERROR(VLOOKUP(C244,'10. Свод Перечней'!C:H,6,0),""),"")</f>
        <v>10.61.10.000-00000002</v>
      </c>
    </row>
    <row r="245" spans="1:8" ht="99.95" customHeight="1">
      <c r="A245" s="20">
        <f>IF(LEN(C245)&gt;0,MAX($A$5:A244)+1,"")</f>
        <v>239</v>
      </c>
      <c r="B245" s="10" t="str">
        <f>IFERROR(INDEX('10. Свод Перечней'!B:C,MATCH(C245,'10. Свод Перечней'!C:C,0),1),"")</f>
        <v xml:space="preserve">Рис шлифованный дроблённый </v>
      </c>
      <c r="C245" s="20" t="str">
        <f t="array" ref="C245">IFERROR(INDEX('10. Свод Перечней'!$C$4:$C$529,SMALL(IF("Ш"='10. Свод Перечней'!$I$4:$Q$529,ROW('10. Свод Перечней'!$C$4:$C$529)-3,""),ROW()-6)),"")</f>
        <v>Рис тип 3</v>
      </c>
      <c r="D245" s="20" t="str">
        <f>IFERROR(VLOOKUP(C245,'10. Свод Перечней'!C:H,2,0),"")</f>
        <v>10.61.12.000</v>
      </c>
      <c r="E245" s="20" t="str">
        <f>IFERROR(VLOOKUP(C245,'10. Свод Перечней'!C:H,3,0),"")</f>
        <v>004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5" s="20" t="str">
        <f>IF(LEN(IFERROR(VLOOKUP(C245,'10. Свод Перечней'!C:H,6,0),""))&gt;1,IFERROR(VLOOKUP(C245,'10. Свод Перечней'!C:H,6,0),""),"")</f>
        <v>10.61.10.000-00000002</v>
      </c>
    </row>
    <row r="246" spans="1:8" ht="99.95" customHeight="1">
      <c r="A246" s="20">
        <f>IF(LEN(C246)&gt;0,MAX($A$5:A245)+1,"")</f>
        <v>240</v>
      </c>
      <c r="B246" s="10" t="str">
        <f>IFERROR(INDEX('10. Свод Перечней'!B:C,MATCH(C246,'10. Свод Перечней'!C:C,0),1),"")</f>
        <v>Рис шлифованный</v>
      </c>
      <c r="C246" s="20" t="str">
        <f t="array" ref="C246">IFERROR(INDEX('10. Свод Перечней'!$C$4:$C$529,SMALL(IF("Ш"='10. Свод Перечней'!$I$4:$Q$529,ROW('10. Свод Перечней'!$C$4:$C$529)-3,""),ROW()-6)),"")</f>
        <v>Рис тип 4</v>
      </c>
      <c r="D246" s="20" t="str">
        <f>IFERROR(VLOOKUP(C246,'10. Свод Перечней'!C:H,2,0),"")</f>
        <v>10.61.12.000</v>
      </c>
      <c r="E246" s="20" t="str">
        <f>IFERROR(VLOOKUP(C246,'10. Свод Перечней'!C:H,3,0),"")</f>
        <v>002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46" s="20" t="str">
        <f>IF(LEN(IFERROR(VLOOKUP(C246,'10. Свод Перечней'!C:H,6,0),""))&gt;1,IFERROR(VLOOKUP(C246,'10. Свод Перечней'!C:H,6,0),""),"")</f>
        <v>10.61.10.000-00000003</v>
      </c>
    </row>
    <row r="247" spans="1:8" ht="99.95" customHeight="1">
      <c r="A247" s="20">
        <f>IF(LEN(C247)&gt;0,MAX($A$5:A246)+1,"")</f>
        <v>241</v>
      </c>
      <c r="B247" s="10" t="str">
        <f>IFERROR(INDEX('10. Свод Перечней'!B:C,MATCH(C247,'10. Свод Перечней'!C:C,0),1),"")</f>
        <v xml:space="preserve">Рис шлифованный </v>
      </c>
      <c r="C247" s="20" t="str">
        <f t="array" ref="C247">IFERROR(INDEX('10. Свод Перечней'!$C$4:$C$529,SMALL(IF("Ш"='10. Свод Перечней'!$I$4:$Q$529,ROW('10. Свод Перечней'!$C$4:$C$529)-3,""),ROW()-6)),"")</f>
        <v>Рис тип 5</v>
      </c>
      <c r="D247" s="20" t="str">
        <f>IFERROR(VLOOKUP(C247,'10. Свод Перечней'!C:H,2,0),"")</f>
        <v>10.61.12.000</v>
      </c>
      <c r="E247" s="20" t="str">
        <f>IFERROR(VLOOKUP(C247,'10. Свод Перечней'!C:H,3,0),"")</f>
        <v>005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47" s="20" t="str">
        <f>IF(LEN(IFERROR(VLOOKUP(C247,'10. Свод Перечней'!C:H,6,0),""))&gt;1,IFERROR(VLOOKUP(C247,'10. Свод Перечней'!C:H,6,0),""),"")</f>
        <v/>
      </c>
    </row>
    <row r="248" spans="1:8" ht="99.95" customHeight="1">
      <c r="A248" s="20">
        <f>IF(LEN(C248)&gt;0,MAX($A$5:A247)+1,"")</f>
        <v>242</v>
      </c>
      <c r="B248" s="10" t="str">
        <f>IFERROR(INDEX('10. Свод Перечней'!B:C,MATCH(C248,'10. Свод Перечней'!C:C,0),1),"")</f>
        <v>Мука пшеничная, хлебопекарная</v>
      </c>
      <c r="C248" s="20" t="str">
        <f t="array" ref="C248">IFERROR(INDEX('10. Свод Перечней'!$C$4:$C$529,SMALL(IF("Ш"='10. Свод Перечней'!$I$4:$Q$529,ROW('10. Свод Перечней'!$C$4:$C$529)-3,""),ROW()-6)),"")</f>
        <v>Мука пшеничная тип 1</v>
      </c>
      <c r="D248" s="20" t="str">
        <f>IFERROR(VLOOKUP(C248,'10. Свод Перечней'!C:H,2,0),"")</f>
        <v>10.61.21.113</v>
      </c>
      <c r="E248" s="20" t="str">
        <f>IFERROR(VLOOKUP(C248,'10. Свод Перечней'!C:H,3,0),"")</f>
        <v>001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8" s="20" t="str">
        <f>IF(LEN(IFERROR(VLOOKUP(C248,'10. Свод Перечней'!C:H,6,0),""))&gt;1,IFERROR(VLOOKUP(C248,'10. Свод Перечней'!C:H,6,0),""),"")</f>
        <v>10.61.21.110-00000004</v>
      </c>
    </row>
    <row r="249" spans="1:8" ht="99.95" customHeight="1">
      <c r="A249" s="20">
        <f>IF(LEN(C249)&gt;0,MAX($A$5:A248)+1,"")</f>
        <v>243</v>
      </c>
      <c r="B249" s="10" t="str">
        <f>IFERROR(INDEX('10. Свод Перечней'!B:C,MATCH(C249,'10. Свод Перечней'!C:C,0),1),"")</f>
        <v>Мука пшеничная, хлебопекарная</v>
      </c>
      <c r="C249" s="20" t="str">
        <f t="array" ref="C249">IFERROR(INDEX('10. Свод Перечней'!$C$4:$C$529,SMALL(IF("Ш"='10. Свод Перечней'!$I$4:$Q$529,ROW('10. Свод Перечней'!$C$4:$C$529)-3,""),ROW()-6)),"")</f>
        <v>Мука пшеничная тип 2</v>
      </c>
      <c r="D249" s="20" t="str">
        <f>IFERROR(VLOOKUP(C249,'10. Свод Перечней'!C:H,2,0),"")</f>
        <v>10.61.21.113</v>
      </c>
      <c r="E249" s="20" t="str">
        <f>IFERROR(VLOOKUP(C249,'10. Свод Перечней'!C:H,3,0),"")</f>
        <v>002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9" s="20" t="str">
        <f>IF(LEN(IFERROR(VLOOKUP(C249,'10. Свод Перечней'!C:H,6,0),""))&gt;1,IFERROR(VLOOKUP(C249,'10. Свод Перечней'!C:H,6,0),""),"")</f>
        <v>10.61.21.110-00000004</v>
      </c>
    </row>
    <row r="250" spans="1:8" ht="99.95" customHeight="1">
      <c r="A250" s="20">
        <f>IF(LEN(C250)&gt;0,MAX($A$5:A249)+1,"")</f>
        <v>244</v>
      </c>
      <c r="B250" s="10" t="str">
        <f>IFERROR(INDEX('10. Свод Перечней'!B:C,MATCH(C250,'10. Свод Перечней'!C:C,0),1),"")</f>
        <v>Манная крупа, марка М</v>
      </c>
      <c r="C250" s="20" t="str">
        <f t="array" ref="C250">IFERROR(INDEX('10. Свод Перечней'!$C$4:$C$529,SMALL(IF("Ш"='10. Свод Перечней'!$I$4:$Q$529,ROW('10. Свод Перечней'!$C$4:$C$529)-3,""),ROW()-6)),"")</f>
        <v>Крупа манная тип 1</v>
      </c>
      <c r="D250" s="20" t="str">
        <f>IFERROR(VLOOKUP(C250,'10. Свод Перечней'!C:H,2,0),"")</f>
        <v>10.61.31.111</v>
      </c>
      <c r="E250" s="20" t="str">
        <f>IFERROR(VLOOKUP(C250,'10. Свод Перечней'!C:H,3,0),"")</f>
        <v>001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0" s="20" t="str">
        <f>IF(LEN(IFERROR(VLOOKUP(C250,'10. Свод Перечней'!C:H,6,0),""))&gt;1,IFERROR(VLOOKUP(C250,'10. Свод Перечней'!C:H,6,0),""),"")</f>
        <v>10.61.31.111-00000004</v>
      </c>
    </row>
    <row r="251" spans="1:8" ht="99.95" customHeight="1">
      <c r="A251" s="20">
        <f>IF(LEN(C251)&gt;0,MAX($A$5:A250)+1,"")</f>
        <v>245</v>
      </c>
      <c r="B251" s="10" t="str">
        <f>IFERROR(INDEX('10. Свод Перечней'!B:C,MATCH(C251,'10. Свод Перечней'!C:C,0),1),"")</f>
        <v>Манная крупа, марка М</v>
      </c>
      <c r="C251" s="20" t="str">
        <f t="array" ref="C251">IFERROR(INDEX('10. Свод Перечней'!$C$4:$C$529,SMALL(IF("Ш"='10. Свод Перечней'!$I$4:$Q$529,ROW('10. Свод Перечней'!$C$4:$C$529)-3,""),ROW()-6)),"")</f>
        <v>Крупа манная тип 2</v>
      </c>
      <c r="D251" s="20" t="str">
        <f>IFERROR(VLOOKUP(C251,'10. Свод Перечней'!C:H,2,0),"")</f>
        <v>10.61.31.111</v>
      </c>
      <c r="E251" s="20" t="str">
        <f>IFERROR(VLOOKUP(C251,'10. Свод Перечней'!C:H,3,0),"")</f>
        <v>002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1" s="20" t="str">
        <f>IF(LEN(IFERROR(VLOOKUP(C251,'10. Свод Перечней'!C:H,6,0),""))&gt;1,IFERROR(VLOOKUP(C251,'10. Свод Перечней'!C:H,6,0),""),"")</f>
        <v>10.61.31.111-00000004</v>
      </c>
    </row>
    <row r="252" spans="1:8" ht="99.95" customHeight="1">
      <c r="A252" s="20">
        <f>IF(LEN(C252)&gt;0,MAX($A$5:A251)+1,"")</f>
        <v>246</v>
      </c>
      <c r="B252" s="10" t="str">
        <f>IFERROR(INDEX('10. Свод Перечней'!B:C,MATCH(C252,'10. Свод Перечней'!C:C,0),1),"")</f>
        <v>Крупа пшеничная: «Артек»</v>
      </c>
      <c r="C252" s="20" t="str">
        <f t="array" ref="C252">IFERROR(INDEX('10. Свод Перечней'!$C$4:$C$529,SMALL(IF("Ш"='10. Свод Перечней'!$I$4:$Q$529,ROW('10. Свод Перечней'!$C$4:$C$529)-3,""),ROW()-6)),"")</f>
        <v>Крупа пшеничная тип 1</v>
      </c>
      <c r="D252" s="20" t="str">
        <f>IFERROR(VLOOKUP(C252,'10. Свод Перечней'!C:H,2,0),"")</f>
        <v>10.61.31.119</v>
      </c>
      <c r="E252" s="20" t="str">
        <f>IFERROR(VLOOKUP(C252,'10. Свод Перечней'!C:H,3,0),"")</f>
        <v>001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2" s="20" t="str">
        <f>IF(LEN(IFERROR(VLOOKUP(C252,'10. Свод Перечней'!C:H,6,0),""))&gt;1,IFERROR(VLOOKUP(C252,'10. Свод Перечней'!C:H,6,0),""),"")</f>
        <v>10.61.31.110-00000004</v>
      </c>
    </row>
    <row r="253" spans="1:8" ht="99.95" customHeight="1">
      <c r="A253" s="20">
        <f>IF(LEN(C253)&gt;0,MAX($A$5:A252)+1,"")</f>
        <v>247</v>
      </c>
      <c r="B253" s="10" t="str">
        <f>IFERROR(INDEX('10. Свод Перечней'!B:C,MATCH(C253,'10. Свод Перечней'!C:C,0),1),"")</f>
        <v>Крупа пшеничная: «Артек»</v>
      </c>
      <c r="C253" s="20" t="str">
        <f t="array" ref="C253">IFERROR(INDEX('10. Свод Перечней'!$C$4:$C$529,SMALL(IF("Ш"='10. Свод Перечней'!$I$4:$Q$529,ROW('10. Свод Перечней'!$C$4:$C$529)-3,""),ROW()-6)),"")</f>
        <v>Крупа пшеничная тип 2</v>
      </c>
      <c r="D253" s="20" t="str">
        <f>IFERROR(VLOOKUP(C253,'10. Свод Перечней'!C:H,2,0),"")</f>
        <v>10.61.31.119</v>
      </c>
      <c r="E253" s="20" t="str">
        <f>IFERROR(VLOOKUP(C253,'10. Свод Перечней'!C:H,3,0),"")</f>
        <v>002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3" s="20" t="str">
        <f>IF(LEN(IFERROR(VLOOKUP(C253,'10. Свод Перечней'!C:H,6,0),""))&gt;1,IFERROR(VLOOKUP(C253,'10. Свод Перечней'!C:H,6,0),""),"")</f>
        <v>10.61.31.110-00000004</v>
      </c>
    </row>
    <row r="254" spans="1:8" ht="99.95" customHeight="1">
      <c r="A254" s="20">
        <f>IF(LEN(C254)&gt;0,MAX($A$5:A253)+1,"")</f>
        <v>248</v>
      </c>
      <c r="B254" s="10" t="str">
        <f>IFERROR(INDEX('10. Свод Перечней'!B:C,MATCH(C254,'10. Свод Перечней'!C:C,0),1),"")</f>
        <v>Крупа пшеничная: «Полтавская №1»</v>
      </c>
      <c r="C254" s="20" t="str">
        <f t="array" ref="C254">IFERROR(INDEX('10. Свод Перечней'!$C$4:$C$529,SMALL(IF("Ш"='10. Свод Перечней'!$I$4:$Q$529,ROW('10. Свод Перечней'!$C$4:$C$529)-3,""),ROW()-6)),"")</f>
        <v>Крупа пшеничная тип 3</v>
      </c>
      <c r="D254" s="20" t="str">
        <f>IFERROR(VLOOKUP(C254,'10. Свод Перечней'!C:H,2,0),"")</f>
        <v>10.61.31.119</v>
      </c>
      <c r="E254" s="20" t="str">
        <f>IFERROR(VLOOKUP(C254,'10. Свод Перечней'!C:H,3,0),"")</f>
        <v>003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4" s="20" t="str">
        <f>IF(LEN(IFERROR(VLOOKUP(C254,'10. Свод Перечней'!C:H,6,0),""))&gt;1,IFERROR(VLOOKUP(C254,'10. Свод Перечней'!C:H,6,0),""),"")</f>
        <v>10.61.31.110-00000005</v>
      </c>
    </row>
    <row r="255" spans="1:8" ht="99.95" customHeight="1">
      <c r="A255" s="20">
        <f>IF(LEN(C255)&gt;0,MAX($A$5:A254)+1,"")</f>
        <v>249</v>
      </c>
      <c r="B255" s="10" t="str">
        <f>IFERROR(INDEX('10. Свод Перечней'!B:C,MATCH(C255,'10. Свод Перечней'!C:C,0),1),"")</f>
        <v>Крупа пшеничная: «Полтавская №1»</v>
      </c>
      <c r="C255" s="20" t="str">
        <f t="array" ref="C255">IFERROR(INDEX('10. Свод Перечней'!$C$4:$C$529,SMALL(IF("Ш"='10. Свод Перечней'!$I$4:$Q$529,ROW('10. Свод Перечней'!$C$4:$C$529)-3,""),ROW()-6)),"")</f>
        <v>Крупа пшеничная тип 4</v>
      </c>
      <c r="D255" s="20" t="str">
        <f>IFERROR(VLOOKUP(C255,'10. Свод Перечней'!C:H,2,0),"")</f>
        <v>10.61.31.119</v>
      </c>
      <c r="E255" s="20" t="str">
        <f>IFERROR(VLOOKUP(C255,'10. Свод Перечней'!C:H,3,0),"")</f>
        <v>004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5" s="20" t="str">
        <f>IF(LEN(IFERROR(VLOOKUP(C255,'10. Свод Перечней'!C:H,6,0),""))&gt;1,IFERROR(VLOOKUP(C255,'10. Свод Перечней'!C:H,6,0),""),"")</f>
        <v>10.61.31.110-00000005</v>
      </c>
    </row>
    <row r="256" spans="1:8" ht="99.95" customHeight="1">
      <c r="A256" s="20">
        <f>IF(LEN(C256)&gt;0,MAX($A$5:A255)+1,"")</f>
        <v>250</v>
      </c>
      <c r="B256" s="10" t="str">
        <f>IFERROR(INDEX('10. Свод Перечней'!B:C,MATCH(C256,'10. Свод Перечней'!C:C,0),1),"")</f>
        <v>Крупа гречневая ядрица</v>
      </c>
      <c r="C256" s="20" t="str">
        <f t="array" ref="C256">IFERROR(INDEX('10. Свод Перечней'!$C$4:$C$529,SMALL(IF("Ш"='10. Свод Перечней'!$I$4:$Q$529,ROW('10. Свод Перечней'!$C$4:$C$529)-3,""),ROW()-6)),"")</f>
        <v>Крупа гречневая тип 1</v>
      </c>
      <c r="D256" s="20" t="str">
        <f>IFERROR(VLOOKUP(C256,'10. Свод Перечней'!C:H,2,0),"")</f>
        <v>10.61.32.113</v>
      </c>
      <c r="E256" s="20" t="str">
        <f>IFERROR(VLOOKUP(C256,'10. Свод Перечней'!C:H,3,0),"")</f>
        <v>001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6" s="20" t="str">
        <f>IF(LEN(IFERROR(VLOOKUP(C256,'10. Свод Перечней'!C:H,6,0),""))&gt;1,IFERROR(VLOOKUP(C256,'10. Свод Перечней'!C:H,6,0),""),"")</f>
        <v>10.61.32.113-00000003</v>
      </c>
    </row>
    <row r="257" spans="1:8" ht="99.95" customHeight="1">
      <c r="A257" s="20">
        <f>IF(LEN(C257)&gt;0,MAX($A$5:A256)+1,"")</f>
        <v>251</v>
      </c>
      <c r="B257" s="10" t="str">
        <f>IFERROR(INDEX('10. Свод Перечней'!B:C,MATCH(C257,'10. Свод Перечней'!C:C,0),1),"")</f>
        <v>Крупа гречневая ядрица</v>
      </c>
      <c r="C257" s="20" t="str">
        <f t="array" ref="C257">IFERROR(INDEX('10. Свод Перечней'!$C$4:$C$529,SMALL(IF("Ш"='10. Свод Перечней'!$I$4:$Q$529,ROW('10. Свод Перечней'!$C$4:$C$529)-3,""),ROW()-6)),"")</f>
        <v>Крупа гречневая тип 2</v>
      </c>
      <c r="D257" s="20" t="str">
        <f>IFERROR(VLOOKUP(C257,'10. Свод Перечней'!C:H,2,0),"")</f>
        <v>10.61.32.113</v>
      </c>
      <c r="E257" s="20" t="str">
        <f>IFERROR(VLOOKUP(C257,'10. Свод Перечней'!C:H,3,0),"")</f>
        <v>002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7" s="20" t="str">
        <f>IF(LEN(IFERROR(VLOOKUP(C257,'10. Свод Перечней'!C:H,6,0),""))&gt;1,IFERROR(VLOOKUP(C257,'10. Свод Перечней'!C:H,6,0),""),"")</f>
        <v>10.61.32.113-00000003</v>
      </c>
    </row>
    <row r="258" spans="1:8" ht="99.95" customHeight="1">
      <c r="A258" s="20">
        <f>IF(LEN(C258)&gt;0,MAX($A$5:A257)+1,"")</f>
        <v>252</v>
      </c>
      <c r="B258" s="10" t="str">
        <f>IFERROR(INDEX('10. Свод Перечней'!B:C,MATCH(C258,'10. Свод Перечней'!C:C,0),1),"")</f>
        <v>Пшено шлифованное</v>
      </c>
      <c r="C258" s="20" t="str">
        <f t="array" ref="C258">IFERROR(INDEX('10. Свод Перечней'!$C$4:$C$529,SMALL(IF("Ш"='10. Свод Перечней'!$I$4:$Q$529,ROW('10. Свод Перечней'!$C$4:$C$529)-3,""),ROW()-6)),"")</f>
        <v>Пшено тип 1</v>
      </c>
      <c r="D258" s="20" t="str">
        <f>IFERROR(VLOOKUP(C258,'10. Свод Перечней'!C:H,2,0),"")</f>
        <v>10.61.32.114</v>
      </c>
      <c r="E258" s="20" t="str">
        <f>IFERROR(VLOOKUP(C258,'10. Свод Перечней'!C:H,3,0),"")</f>
        <v>001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8" s="20" t="str">
        <f>IF(LEN(IFERROR(VLOOKUP(C258,'10. Свод Перечней'!C:H,6,0),""))&gt;1,IFERROR(VLOOKUP(C258,'10. Свод Перечней'!C:H,6,0),""),"")</f>
        <v>10.61.32.114-00000004</v>
      </c>
    </row>
    <row r="259" spans="1:8" ht="99.95" customHeight="1">
      <c r="A259" s="20">
        <f>IF(LEN(C259)&gt;0,MAX($A$5:A258)+1,"")</f>
        <v>253</v>
      </c>
      <c r="B259" s="10" t="str">
        <f>IFERROR(INDEX('10. Свод Перечней'!B:C,MATCH(C259,'10. Свод Перечней'!C:C,0),1),"")</f>
        <v>Пшено шлифованное</v>
      </c>
      <c r="C259" s="20" t="str">
        <f t="array" ref="C259">IFERROR(INDEX('10. Свод Перечней'!$C$4:$C$529,SMALL(IF("Ш"='10. Свод Перечней'!$I$4:$Q$529,ROW('10. Свод Перечней'!$C$4:$C$529)-3,""),ROW()-6)),"")</f>
        <v>Пшено тип 2</v>
      </c>
      <c r="D259" s="20" t="str">
        <f>IFERROR(VLOOKUP(C259,'10. Свод Перечней'!C:H,2,0),"")</f>
        <v>10.61.32.114</v>
      </c>
      <c r="E259" s="20" t="str">
        <f>IFERROR(VLOOKUP(C259,'10. Свод Перечней'!C:H,3,0),"")</f>
        <v>002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9" s="20" t="str">
        <f>IF(LEN(IFERROR(VLOOKUP(C259,'10. Свод Перечней'!C:H,6,0),""))&gt;1,IFERROR(VLOOKUP(C259,'10. Свод Перечней'!C:H,6,0),""),"")</f>
        <v>10.61.32.114-00000004</v>
      </c>
    </row>
    <row r="260" spans="1:8" ht="99.95" customHeight="1">
      <c r="A260" s="20">
        <f>IF(LEN(C260)&gt;0,MAX($A$5:A259)+1,"")</f>
        <v>254</v>
      </c>
      <c r="B260" s="10" t="str">
        <f>IFERROR(INDEX('10. Свод Перечней'!B:C,MATCH(C260,'10. Свод Перечней'!C:C,0),1),"")</f>
        <v>Пшено шлифованное</v>
      </c>
      <c r="C260" s="20" t="str">
        <f t="array" ref="C260">IFERROR(INDEX('10. Свод Перечней'!$C$4:$C$529,SMALL(IF("Ш"='10. Свод Перечней'!$I$4:$Q$529,ROW('10. Свод Перечней'!$C$4:$C$529)-3,""),ROW()-6)),"")</f>
        <v>Пшено тип 3</v>
      </c>
      <c r="D260" s="20" t="str">
        <f>IFERROR(VLOOKUP(C260,'10. Свод Перечней'!C:H,2,0),"")</f>
        <v>10.61.32.114</v>
      </c>
      <c r="E260" s="20" t="str">
        <f>IFERROR(VLOOKUP(C260,'10. Свод Перечней'!C:H,3,0),"")</f>
        <v>003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0" s="20" t="str">
        <f>IF(LEN(IFERROR(VLOOKUP(C260,'10. Свод Перечней'!C:H,6,0),""))&gt;1,IFERROR(VLOOKUP(C260,'10. Свод Перечней'!C:H,6,0),""),"")</f>
        <v>10.61.32.114-00000003</v>
      </c>
    </row>
    <row r="261" spans="1:8" ht="99.95" customHeight="1">
      <c r="A261" s="20">
        <f>IF(LEN(C261)&gt;0,MAX($A$5:A260)+1,"")</f>
        <v>255</v>
      </c>
      <c r="B261" s="10" t="str">
        <f>IFERROR(INDEX('10. Свод Перечней'!B:C,MATCH(C261,'10. Свод Перечней'!C:C,0),1),"")</f>
        <v>Пшено шлифованное</v>
      </c>
      <c r="C261" s="20" t="str">
        <f t="array" ref="C261">IFERROR(INDEX('10. Свод Перечней'!$C$4:$C$529,SMALL(IF("Ш"='10. Свод Перечней'!$I$4:$Q$529,ROW('10. Свод Перечней'!$C$4:$C$529)-3,""),ROW()-6)),"")</f>
        <v>Пшено тип 4</v>
      </c>
      <c r="D261" s="20" t="str">
        <f>IFERROR(VLOOKUP(C261,'10. Свод Перечней'!C:H,2,0),"")</f>
        <v>10.61.32.114</v>
      </c>
      <c r="E261" s="20" t="str">
        <f>IFERROR(VLOOKUP(C261,'10. Свод Перечней'!C:H,3,0),"")</f>
        <v>004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1" s="20" t="str">
        <f>IF(LEN(IFERROR(VLOOKUP(C261,'10. Свод Перечней'!C:H,6,0),""))&gt;1,IFERROR(VLOOKUP(C261,'10. Свод Перечней'!C:H,6,0),""),"")</f>
        <v>10.61.32.114-00000003</v>
      </c>
    </row>
    <row r="262" spans="1:8" ht="99.95" customHeight="1">
      <c r="A262" s="20">
        <f>IF(LEN(C262)&gt;0,MAX($A$5:A261)+1,"")</f>
        <v>256</v>
      </c>
      <c r="B262" s="10" t="str">
        <f>IFERROR(INDEX('10. Свод Перечней'!B:C,MATCH(C262,'10. Свод Перечней'!C:C,0),1),"")</f>
        <v>Крупа ячневая № 1</v>
      </c>
      <c r="C262" s="20" t="str">
        <f t="array" ref="C262">IFERROR(INDEX('10. Свод Перечней'!$C$4:$C$529,SMALL(IF("Ш"='10. Свод Перечней'!$I$4:$Q$529,ROW('10. Свод Перечней'!$C$4:$C$529)-3,""),ROW()-6)),"")</f>
        <v>Крупа ячневая тип 1</v>
      </c>
      <c r="D262" s="20" t="str">
        <f>IFERROR(VLOOKUP(C262,'10. Свод Перечней'!C:H,2,0),"")</f>
        <v>10.61.32.115</v>
      </c>
      <c r="E262" s="20" t="str">
        <f>IFERROR(VLOOKUP(C262,'10. Свод Перечней'!C:H,3,0),"")</f>
        <v>001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62" s="20" t="str">
        <f>IF(LEN(IFERROR(VLOOKUP(C262,'10. Свод Перечней'!C:H,6,0),""))&gt;1,IFERROR(VLOOKUP(C262,'10. Свод Перечней'!C:H,6,0),""),"")</f>
        <v>10.61.32.115-00000003</v>
      </c>
    </row>
    <row r="263" spans="1:8" ht="99.95" customHeight="1">
      <c r="A263" s="20">
        <f>IF(LEN(C263)&gt;0,MAX($A$5:A262)+1,"")</f>
        <v>257</v>
      </c>
      <c r="B263" s="10" t="str">
        <f>IFERROR(INDEX('10. Свод Перечней'!B:C,MATCH(C263,'10. Свод Перечней'!C:C,0),1),"")</f>
        <v>Крупа ячневая № 1</v>
      </c>
      <c r="C263" s="20" t="str">
        <f t="array" ref="C263">IFERROR(INDEX('10. Свод Перечней'!$C$4:$C$529,SMALL(IF("Ш"='10. Свод Перечней'!$I$4:$Q$529,ROW('10. Свод Перечней'!$C$4:$C$529)-3,""),ROW()-6)),"")</f>
        <v>Крупа ячневая тип 2</v>
      </c>
      <c r="D263" s="20" t="str">
        <f>IFERROR(VLOOKUP(C263,'10. Свод Перечней'!C:H,2,0),"")</f>
        <v>10.61.32.115</v>
      </c>
      <c r="E263" s="20" t="str">
        <f>IFERROR(VLOOKUP(C263,'10. Свод Перечней'!C:H,3,0),"")</f>
        <v>002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63" s="20" t="str">
        <f>IF(LEN(IFERROR(VLOOKUP(C263,'10. Свод Перечней'!C:H,6,0),""))&gt;1,IFERROR(VLOOKUP(C263,'10. Свод Перечней'!C:H,6,0),""),"")</f>
        <v>10.61.32.115-00000003</v>
      </c>
    </row>
    <row r="264" spans="1:8" ht="99.95" customHeight="1">
      <c r="A264" s="20">
        <f>IF(LEN(C264)&gt;0,MAX($A$5:A263)+1,"")</f>
        <v>258</v>
      </c>
      <c r="B264" s="10" t="str">
        <f>IFERROR(INDEX('10. Свод Перечней'!B:C,MATCH(C264,'10. Свод Перечней'!C:C,0),1),"")</f>
        <v>Крупа ячменная перловая № 1</v>
      </c>
      <c r="C264" s="20" t="str">
        <f t="array" ref="C264">IFERROR(INDEX('10. Свод Перечней'!$C$4:$C$529,SMALL(IF("Ш"='10. Свод Перечней'!$I$4:$Q$529,ROW('10. Свод Перечней'!$C$4:$C$529)-3,""),ROW()-6)),"")</f>
        <v>Крупа перловая тип 1</v>
      </c>
      <c r="D264" s="20" t="str">
        <f>IFERROR(VLOOKUP(C264,'10. Свод Перечней'!C:H,2,0),"")</f>
        <v>10.61.32.116</v>
      </c>
      <c r="E264" s="20" t="str">
        <f>IFERROR(VLOOKUP(C264,'10. Свод Перечней'!C:H,3,0),"")</f>
        <v>001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4" s="20" t="str">
        <f>IF(LEN(IFERROR(VLOOKUP(C264,'10. Свод Перечней'!C:H,6,0),""))&gt;1,IFERROR(VLOOKUP(C264,'10. Свод Перечней'!C:H,6,0),""),"")</f>
        <v>10.61.32.116-00000005</v>
      </c>
    </row>
    <row r="265" spans="1:8" ht="99.95" customHeight="1">
      <c r="A265" s="20">
        <f>IF(LEN(C265)&gt;0,MAX($A$5:A264)+1,"")</f>
        <v>259</v>
      </c>
      <c r="B265" s="10" t="str">
        <f>IFERROR(INDEX('10. Свод Перечней'!B:C,MATCH(C265,'10. Свод Перечней'!C:C,0),1),"")</f>
        <v>Крупа ячменная перловая № 1</v>
      </c>
      <c r="C265" s="20" t="str">
        <f t="array" ref="C265">IFERROR(INDEX('10. Свод Перечней'!$C$4:$C$529,SMALL(IF("Ш"='10. Свод Перечней'!$I$4:$Q$529,ROW('10. Свод Перечней'!$C$4:$C$529)-3,""),ROW()-6)),"")</f>
        <v>Крупа перловая тип 2</v>
      </c>
      <c r="D265" s="20" t="str">
        <f>IFERROR(VLOOKUP(C265,'10. Свод Перечней'!C:H,2,0),"")</f>
        <v>10.61.32.116</v>
      </c>
      <c r="E265" s="20" t="str">
        <f>IFERROR(VLOOKUP(C265,'10. Свод Перечней'!C:H,3,0),"")</f>
        <v>002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5" s="20" t="str">
        <f>IF(LEN(IFERROR(VLOOKUP(C265,'10. Свод Перечней'!C:H,6,0),""))&gt;1,IFERROR(VLOOKUP(C265,'10. Свод Перечней'!C:H,6,0),""),"")</f>
        <v>10.61.32.116-00000005</v>
      </c>
    </row>
    <row r="266" spans="1:8" ht="99.95" customHeight="1">
      <c r="A266" s="20">
        <f>IF(LEN(C266)&gt;0,MAX($A$5:A265)+1,"")</f>
        <v>260</v>
      </c>
      <c r="B266" s="10" t="str">
        <f>IFERROR(INDEX('10. Свод Перечней'!B:C,MATCH(C266,'10. Свод Перечней'!C:C,0),1),"")</f>
        <v>Крупа кукурузная шлифованная 
№ 1</v>
      </c>
      <c r="C266" s="20" t="str">
        <f t="array" ref="C266">IFERROR(INDEX('10. Свод Перечней'!$C$4:$C$529,SMALL(IF("Ш"='10. Свод Перечней'!$I$4:$Q$529,ROW('10. Свод Перечней'!$C$4:$C$529)-3,""),ROW()-6)),"")</f>
        <v>Крупа кукурузная тип 1</v>
      </c>
      <c r="D266" s="20" t="str">
        <f>IFERROR(VLOOKUP(C266,'10. Свод Перечней'!C:H,2,0),"")</f>
        <v>10.61.32.117</v>
      </c>
      <c r="E266" s="20" t="str">
        <f>IFERROR(VLOOKUP(C266,'10. Свод Перечней'!C:H,3,0),"")</f>
        <v>002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20" t="str">
        <f>IF(LEN(IFERROR(VLOOKUP(C266,'10. Свод Перечней'!C:H,6,0),""))&gt;1,IFERROR(VLOOKUP(C266,'10. Свод Перечней'!C:H,6,0),""),"")</f>
        <v>10.61.32.117-00000003</v>
      </c>
    </row>
    <row r="267" spans="1:8" ht="99.95" customHeight="1">
      <c r="A267" s="20">
        <f>IF(LEN(C267)&gt;0,MAX($A$5:A266)+1,"")</f>
        <v>261</v>
      </c>
      <c r="B267" s="10" t="str">
        <f>IFERROR(INDEX('10. Свод Перечней'!B:C,MATCH(C267,'10. Свод Перечней'!C:C,0),1),"")</f>
        <v>Крупа кукурузная шлифованная 
№ 1</v>
      </c>
      <c r="C267" s="20" t="str">
        <f t="array" ref="C267">IFERROR(INDEX('10. Свод Перечней'!$C$4:$C$529,SMALL(IF("Ш"='10. Свод Перечней'!$I$4:$Q$529,ROW('10. Свод Перечней'!$C$4:$C$529)-3,""),ROW()-6)),"")</f>
        <v>Крупа кукурузная тип 2</v>
      </c>
      <c r="D267" s="20" t="str">
        <f>IFERROR(VLOOKUP(C267,'10. Свод Перечней'!C:H,2,0),"")</f>
        <v>10.61.32.117</v>
      </c>
      <c r="E267" s="20" t="str">
        <f>IFERROR(VLOOKUP(C267,'10. Свод Перечней'!C:H,3,0),"")</f>
        <v>001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20" t="str">
        <f>IF(LEN(IFERROR(VLOOKUP(C267,'10. Свод Перечней'!C:H,6,0),""))&gt;1,IFERROR(VLOOKUP(C267,'10. Свод Перечней'!C:H,6,0),""),"")</f>
        <v>10.61.32.117-00000003</v>
      </c>
    </row>
    <row r="268" spans="1:8" ht="99.95" customHeight="1">
      <c r="A268" s="20">
        <f>IF(LEN(C268)&gt;0,MAX($A$5:A267)+1,"")</f>
        <v>262</v>
      </c>
      <c r="B268" s="10" t="str">
        <f>IFERROR(INDEX('10. Свод Перечней'!B:C,MATCH(C268,'10. Свод Перечней'!C:C,0),1),"")</f>
        <v>Крупа кукурузная шлифованная 
№ 4</v>
      </c>
      <c r="C268" s="20" t="str">
        <f t="array" ref="C268">IFERROR(INDEX('10. Свод Перечней'!$C$4:$C$529,SMALL(IF("Ш"='10. Свод Перечней'!$I$4:$Q$529,ROW('10. Свод Перечней'!$C$4:$C$529)-3,""),ROW()-6)),"")</f>
        <v>Крупа кукурузная тип 3</v>
      </c>
      <c r="D268" s="20" t="str">
        <f>IFERROR(VLOOKUP(C268,'10. Свод Перечней'!C:H,2,0),"")</f>
        <v>10.61.32.117</v>
      </c>
      <c r="E268" s="20" t="str">
        <f>IFERROR(VLOOKUP(C268,'10. Свод Перечней'!C:H,3,0),"")</f>
        <v>003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20" t="str">
        <f>IF(LEN(IFERROR(VLOOKUP(C268,'10. Свод Перечней'!C:H,6,0),""))&gt;1,IFERROR(VLOOKUP(C268,'10. Свод Перечней'!C:H,6,0),""),"")</f>
        <v>10.61.32.117-00000003</v>
      </c>
    </row>
    <row r="269" spans="1:8" ht="99.95" customHeight="1">
      <c r="A269" s="20">
        <f>IF(LEN(C269)&gt;0,MAX($A$5:A268)+1,"")</f>
        <v>263</v>
      </c>
      <c r="B269" s="10" t="str">
        <f>IFERROR(INDEX('10. Свод Перечней'!B:C,MATCH(C269,'10. Свод Перечней'!C:C,0),1),"")</f>
        <v>Крупа кукурузная шлифованная 
№ 4</v>
      </c>
      <c r="C269" s="20" t="str">
        <f t="array" ref="C269">IFERROR(INDEX('10. Свод Перечней'!$C$4:$C$529,SMALL(IF("Ш"='10. Свод Перечней'!$I$4:$Q$529,ROW('10. Свод Перечней'!$C$4:$C$529)-3,""),ROW()-6)),"")</f>
        <v>Крупа кукурузная тип 4</v>
      </c>
      <c r="D269" s="20" t="str">
        <f>IFERROR(VLOOKUP(C269,'10. Свод Перечней'!C:H,2,0),"")</f>
        <v>10.61.32.117</v>
      </c>
      <c r="E269" s="20" t="str">
        <f>IFERROR(VLOOKUP(C269,'10. Свод Перечней'!C:H,3,0),"")</f>
        <v>004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20" t="str">
        <f>IF(LEN(IFERROR(VLOOKUP(C269,'10. Свод Перечней'!C:H,6,0),""))&gt;1,IFERROR(VLOOKUP(C269,'10. Свод Перечней'!C:H,6,0),""),"")</f>
        <v>10.61.32.117-00000003</v>
      </c>
    </row>
    <row r="270" spans="1:8" ht="99.95" customHeight="1">
      <c r="A270" s="20">
        <f>IF(LEN(C270)&gt;0,MAX($A$5:A269)+1,"")</f>
        <v>264</v>
      </c>
      <c r="B270" s="10" t="str">
        <f>IFERROR(INDEX('10. Свод Перечней'!B:C,MATCH(C270,'10. Свод Перечней'!C:C,0),1),"")</f>
        <v>Крупа кукурузная шлифованная 
№ 5</v>
      </c>
      <c r="C270" s="20" t="str">
        <f t="array" ref="C270">IFERROR(INDEX('10. Свод Перечней'!$C$4:$C$529,SMALL(IF("Ш"='10. Свод Перечней'!$I$4:$Q$529,ROW('10. Свод Перечней'!$C$4:$C$529)-3,""),ROW()-6)),"")</f>
        <v>Крупа кукурузная тип 5</v>
      </c>
      <c r="D270" s="20" t="str">
        <f>IFERROR(VLOOKUP(C270,'10. Свод Перечней'!C:H,2,0),"")</f>
        <v>10.61.32.117</v>
      </c>
      <c r="E270" s="20" t="str">
        <f>IFERROR(VLOOKUP(C270,'10. Свод Перечней'!C:H,3,0),"")</f>
        <v>005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20" t="str">
        <f>IF(LEN(IFERROR(VLOOKUP(C270,'10. Свод Перечней'!C:H,6,0),""))&gt;1,IFERROR(VLOOKUP(C270,'10. Свод Перечней'!C:H,6,0),""),"")</f>
        <v>10.61.32.117-00000003</v>
      </c>
    </row>
    <row r="271" spans="1:8" ht="99.95" customHeight="1">
      <c r="A271" s="20">
        <f>IF(LEN(C271)&gt;0,MAX($A$5:A270)+1,"")</f>
        <v>265</v>
      </c>
      <c r="B271" s="10" t="str">
        <f>IFERROR(INDEX('10. Свод Перечней'!B:C,MATCH(C271,'10. Свод Перечней'!C:C,0),1),"")</f>
        <v>Крупа кукурузная шлифованная 
№ 5</v>
      </c>
      <c r="C271" s="20" t="str">
        <f t="array" ref="C271">IFERROR(INDEX('10. Свод Перечней'!$C$4:$C$529,SMALL(IF("Ш"='10. Свод Перечней'!$I$4:$Q$529,ROW('10. Свод Перечней'!$C$4:$C$529)-3,""),ROW()-6)),"")</f>
        <v>Крупа кукурузная тип 6</v>
      </c>
      <c r="D271" s="20" t="str">
        <f>IFERROR(VLOOKUP(C271,'10. Свод Перечней'!C:H,2,0),"")</f>
        <v>10.61.32.117</v>
      </c>
      <c r="E271" s="20" t="str">
        <f>IFERROR(VLOOKUP(C271,'10. Свод Перечней'!C:H,3,0),"")</f>
        <v>006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20" t="str">
        <f>IF(LEN(IFERROR(VLOOKUP(C271,'10. Свод Перечней'!C:H,6,0),""))&gt;1,IFERROR(VLOOKUP(C271,'10. Свод Перечней'!C:H,6,0),""),"")</f>
        <v>10.61.32.117-00000003</v>
      </c>
    </row>
    <row r="272" spans="1:8" ht="99.95" customHeight="1">
      <c r="A272" s="20">
        <f>IF(LEN(C272)&gt;0,MAX($A$5:A271)+1,"")</f>
        <v>266</v>
      </c>
      <c r="B272" s="10" t="str">
        <f>IFERROR(INDEX('10. Свод Перечней'!B:C,MATCH(C272,'10. Свод Перечней'!C:C,0),1),"")</f>
        <v>Хлопья овсяные «Геркулес»</v>
      </c>
      <c r="C272" s="20" t="str">
        <f t="array" ref="C272">IFERROR(INDEX('10. Свод Перечней'!$C$4:$C$529,SMALL(IF("Ш"='10. Свод Перечней'!$I$4:$Q$529,ROW('10. Свод Перечней'!$C$4:$C$529)-3,""),ROW()-6)),"")</f>
        <v>Хлопья овсяные тип 1</v>
      </c>
      <c r="D272" s="20" t="str">
        <f>IFERROR(VLOOKUP(C272,'10. Свод Перечней'!C:H,2,0),"")</f>
        <v>10.61.33.111</v>
      </c>
      <c r="E272" s="20" t="str">
        <f>IFERROR(VLOOKUP(C272,'10. Свод Перечней'!C:H,3,0),"")</f>
        <v>001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2" s="20" t="str">
        <f>IF(LEN(IFERROR(VLOOKUP(C272,'10. Свод Перечней'!C:H,6,0),""))&gt;1,IFERROR(VLOOKUP(C272,'10. Свод Перечней'!C:H,6,0),""),"")</f>
        <v>10.61.33.111-00000003</v>
      </c>
    </row>
    <row r="273" spans="1:8" ht="99.95" customHeight="1">
      <c r="A273" s="20">
        <f>IF(LEN(C273)&gt;0,MAX($A$5:A272)+1,"")</f>
        <v>267</v>
      </c>
      <c r="B273" s="10" t="str">
        <f>IFERROR(INDEX('10. Свод Перечней'!B:C,MATCH(C273,'10. Свод Перечней'!C:C,0),1),"")</f>
        <v>Хлопья овсяные "Экстра" №1</v>
      </c>
      <c r="C273" s="20" t="str">
        <f t="array" ref="C273">IFERROR(INDEX('10. Свод Перечней'!$C$4:$C$529,SMALL(IF("Ш"='10. Свод Перечней'!$I$4:$Q$529,ROW('10. Свод Перечней'!$C$4:$C$529)-3,""),ROW()-6)),"")</f>
        <v>Хлопья овсяные тип 2</v>
      </c>
      <c r="D273" s="20" t="str">
        <f>IFERROR(VLOOKUP(C273,'10. Свод Перечней'!C:H,2,0),"")</f>
        <v>10.61.33.111</v>
      </c>
      <c r="E273" s="20" t="str">
        <f>IFERROR(VLOOKUP(C273,'10. Свод Перечней'!C:H,3,0),"")</f>
        <v>003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3" s="20" t="str">
        <f>IF(LEN(IFERROR(VLOOKUP(C273,'10. Свод Перечней'!C:H,6,0),""))&gt;1,IFERROR(VLOOKUP(C273,'10. Свод Перечней'!C:H,6,0),""),"")</f>
        <v>10.61.33.111-00000002</v>
      </c>
    </row>
    <row r="274" spans="1:8" ht="99.95" customHeight="1">
      <c r="A274" s="20">
        <f>IF(LEN(C274)&gt;0,MAX($A$5:A273)+1,"")</f>
        <v>268</v>
      </c>
      <c r="B274" s="10" t="str">
        <f>IFERROR(INDEX('10. Свод Перечней'!B:C,MATCH(C274,'10. Свод Перечней'!C:C,0),1),"")</f>
        <v>Хлопья овсяные "Экстра" №1</v>
      </c>
      <c r="C274" s="20" t="str">
        <f t="array" ref="C274">IFERROR(INDEX('10. Свод Перечней'!$C$4:$C$529,SMALL(IF("Ш"='10. Свод Перечней'!$I$4:$Q$529,ROW('10. Свод Перечней'!$C$4:$C$529)-3,""),ROW()-6)),"")</f>
        <v>Хлопья овсяные тип 3</v>
      </c>
      <c r="D274" s="20" t="str">
        <f>IFERROR(VLOOKUP(C274,'10. Свод Перечней'!C:H,2,0),"")</f>
        <v>10.61.33.111</v>
      </c>
      <c r="E274" s="20" t="str">
        <f>IFERROR(VLOOKUP(C274,'10. Свод Перечней'!C:H,3,0),"")</f>
        <v>002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4" s="20" t="str">
        <f>IF(LEN(IFERROR(VLOOKUP(C274,'10. Свод Перечней'!C:H,6,0),""))&gt;1,IFERROR(VLOOKUP(C274,'10. Свод Перечней'!C:H,6,0),""),"")</f>
        <v>10.61.33.111-00000002</v>
      </c>
    </row>
    <row r="275" spans="1:8" ht="99.95" customHeight="1">
      <c r="A275" s="20">
        <f>IF(LEN(C275)&gt;0,MAX($A$5:A274)+1,"")</f>
        <v>269</v>
      </c>
      <c r="B275" s="10" t="str">
        <f>IFERROR(INDEX('10. Свод Перечней'!B:C,MATCH(C275,'10. Свод Перечней'!C:C,0),1),"")</f>
        <v>Хлопья овсяные «Геркулес»</v>
      </c>
      <c r="C275" s="20" t="str">
        <f t="array" ref="C275">IFERROR(INDEX('10. Свод Перечней'!$C$4:$C$529,SMALL(IF("Ш"='10. Свод Перечней'!$I$4:$Q$529,ROW('10. Свод Перечней'!$C$4:$C$529)-3,""),ROW()-6)),"")</f>
        <v>Хлопья овсяные тип 4</v>
      </c>
      <c r="D275" s="20" t="str">
        <f>IFERROR(VLOOKUP(C275,'10. Свод Перечней'!C:H,2,0),"")</f>
        <v>10.61.33.111</v>
      </c>
      <c r="E275" s="20" t="str">
        <f>IFERROR(VLOOKUP(C275,'10. Свод Перечней'!C:H,3,0),"")</f>
        <v>004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5" s="20" t="str">
        <f>IF(LEN(IFERROR(VLOOKUP(C275,'10. Свод Перечней'!C:H,6,0),""))&gt;1,IFERROR(VLOOKUP(C275,'10. Свод Перечней'!C:H,6,0),""),"")</f>
        <v>10.61.33.111-00000003</v>
      </c>
    </row>
    <row r="276" spans="1:8" ht="99.95" customHeight="1">
      <c r="A276" s="20">
        <f>IF(LEN(C276)&gt;0,MAX($A$5:A275)+1,"")</f>
        <v>270</v>
      </c>
      <c r="B276" s="10" t="str">
        <f>IFERROR(INDEX('10. Свод Перечней'!B:C,MATCH(C276,'10. Свод Перечней'!C:C,0),1),"")</f>
        <v>Завтраки сухие. Хлопья пшеничные</v>
      </c>
      <c r="C276" s="20" t="str">
        <f t="array" ref="C276">IFERROR(INDEX('10. Свод Перечней'!$C$4:$C$529,SMALL(IF("Ш"='10. Свод Перечней'!$I$4:$Q$529,ROW('10. Свод Перечней'!$C$4:$C$529)-3,""),ROW()-6)),"")</f>
        <v>Завтраки сухие тип 2</v>
      </c>
      <c r="D276" s="20" t="str">
        <f>IFERROR(VLOOKUP(C276,'10. Свод Перечней'!C:H,2,0),"")</f>
        <v>10.61.33.113</v>
      </c>
      <c r="E276" s="20" t="str">
        <f>IFERROR(VLOOKUP(C276,'10. Свод Перечней'!C:H,3,0),"")</f>
        <v>001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76" s="20" t="str">
        <f>IF(LEN(IFERROR(VLOOKUP(C276,'10. Свод Перечней'!C:H,6,0),""))&gt;1,IFERROR(VLOOKUP(C276,'10. Свод Перечней'!C:H,6,0),""),"")</f>
        <v/>
      </c>
    </row>
    <row r="277" spans="1:8" ht="99.95" customHeight="1">
      <c r="A277" s="20">
        <f>IF(LEN(C277)&gt;0,MAX($A$5:A276)+1,"")</f>
        <v>271</v>
      </c>
      <c r="B277" s="10" t="str">
        <f>IFERROR(INDEX('10. Свод Перечней'!B:C,MATCH(C277,'10. Свод Перечней'!C:C,0),1),"")</f>
        <v>Завтраки сухие. Хлопья кукурузные</v>
      </c>
      <c r="C277" s="20" t="str">
        <f t="array" ref="C277">IFERROR(INDEX('10. Свод Перечней'!$C$4:$C$529,SMALL(IF("Ш"='10. Свод Перечней'!$I$4:$Q$529,ROW('10. Свод Перечней'!$C$4:$C$529)-3,""),ROW()-6)),"")</f>
        <v>Завтраки сухие тип 1</v>
      </c>
      <c r="D277" s="20" t="str">
        <f>IFERROR(VLOOKUP(C277,'10. Свод Перечней'!C:H,2,0),"")</f>
        <v>10.61.33.115</v>
      </c>
      <c r="E277" s="20" t="str">
        <f>IFERROR(VLOOKUP(C277,'10. Свод Перечней'!C:H,3,0),"")</f>
        <v>001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v>
      </c>
      <c r="H277" s="20" t="str">
        <f>IF(LEN(IFERROR(VLOOKUP(C277,'10. Свод Перечней'!C:H,6,0),""))&gt;1,IFERROR(VLOOKUP(C277,'10. Свод Перечней'!C:H,6,0),""),"")</f>
        <v/>
      </c>
    </row>
    <row r="278" spans="1:8" ht="99.95" customHeight="1">
      <c r="A278" s="20">
        <f>IF(LEN(C278)&gt;0,MAX($A$5:A277)+1,"")</f>
        <v>272</v>
      </c>
      <c r="B278" s="10" t="str">
        <f>IFERROR(INDEX('10. Свод Перечней'!B:C,MATCH(C278,'10. Свод Перечней'!C:C,0),1),"")</f>
        <v xml:space="preserve">Крахмал картофельный, </v>
      </c>
      <c r="C278" s="20" t="str">
        <f t="array" ref="C278">IFERROR(INDEX('10. Свод Перечней'!$C$4:$C$529,SMALL(IF("Ш"='10. Свод Перечней'!$I$4:$Q$529,ROW('10. Свод Перечней'!$C$4:$C$529)-3,""),ROW()-6)),"")</f>
        <v>Крахмалы, кроме модифицированных тип 1</v>
      </c>
      <c r="D278" s="20" t="str">
        <f>IFERROR(VLOOKUP(C278,'10. Свод Перечней'!C:H,2,0),"")</f>
        <v>10.62.11.111</v>
      </c>
      <c r="E278" s="20" t="str">
        <f>IFERROR(VLOOKUP(C278,'10. Свод Перечней'!C:H,3,0),"")</f>
        <v>001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8" s="20" t="str">
        <f>IF(LEN(IFERROR(VLOOKUP(C278,'10. Свод Перечней'!C:H,6,0),""))&gt;1,IFERROR(VLOOKUP(C278,'10. Свод Перечней'!C:H,6,0),""),"")</f>
        <v>10.62.11.110-00000010</v>
      </c>
    </row>
    <row r="279" spans="1:8" ht="99.95" customHeight="1">
      <c r="A279" s="20">
        <f>IF(LEN(C279)&gt;0,MAX($A$5:A278)+1,"")</f>
        <v>273</v>
      </c>
      <c r="B279" s="10" t="str">
        <f>IFERROR(INDEX('10. Свод Перечней'!B:C,MATCH(C279,'10. Свод Перечней'!C:C,0),1),"")</f>
        <v xml:space="preserve">Крахмал картофельный, </v>
      </c>
      <c r="C279" s="20" t="str">
        <f t="array" ref="C279">IFERROR(INDEX('10. Свод Перечней'!$C$4:$C$529,SMALL(IF("Ш"='10. Свод Перечней'!$I$4:$Q$529,ROW('10. Свод Перечней'!$C$4:$C$529)-3,""),ROW()-6)),"")</f>
        <v>Крахмалы, кроме модифицированных тип 2</v>
      </c>
      <c r="D279" s="20" t="str">
        <f>IFERROR(VLOOKUP(C279,'10. Свод Перечней'!C:H,2,0),"")</f>
        <v>10.62.11.111</v>
      </c>
      <c r="E279" s="20" t="str">
        <f>IFERROR(VLOOKUP(C279,'10. Свод Перечней'!C:H,3,0),"")</f>
        <v>002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9" s="20" t="str">
        <f>IF(LEN(IFERROR(VLOOKUP(C279,'10. Свод Перечней'!C:H,6,0),""))&gt;1,IFERROR(VLOOKUP(C279,'10. Свод Перечней'!C:H,6,0),""),"")</f>
        <v>10.62.11.110-00000010</v>
      </c>
    </row>
    <row r="280" spans="1:8" ht="99.95" customHeight="1">
      <c r="A280" s="20">
        <f>IF(LEN(C280)&gt;0,MAX($A$5:A279)+1,"")</f>
        <v>274</v>
      </c>
      <c r="B280" s="10" t="str">
        <f>IFERROR(INDEX('10. Свод Перечней'!B:C,MATCH(C280,'10. Свод Перечней'!C:C,0),1),"")</f>
        <v>Сироп шиповника</v>
      </c>
      <c r="C280" s="20" t="str">
        <f t="array" ref="C280">IFERROR(INDEX('10. Свод Перечней'!$C$4:$C$529,SMALL(IF("Ш"='10. Свод Перечней'!$I$4:$Q$529,ROW('10. Свод Перечней'!$C$4:$C$529)-3,""),ROW()-6)),"")</f>
        <v>Сироп шиповника тип 1</v>
      </c>
      <c r="D280" s="20" t="str">
        <f>IFERROR(VLOOKUP(C280,'10. Свод Перечней'!C:H,2,0),"")</f>
        <v>10.62.13.190</v>
      </c>
      <c r="E280" s="20" t="str">
        <f>IFERROR(VLOOKUP(C280,'10. Свод Перечней'!C:H,3,0),"")</f>
        <v>001</v>
      </c>
      <c r="F280" s="20" t="str">
        <f>IFERROR(VLOOKUP(C280,'10. Свод Перечней'!C:H,4,0),"")</f>
        <v>Л; ДМ3</v>
      </c>
      <c r="G280" s="9" t="str">
        <f>IFERROR(VLOOKUP(C280,'10.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20" t="str">
        <f>IF(LEN(IFERROR(VLOOKUP(C280,'10. Свод Перечней'!C:H,6,0),""))&gt;1,IFERROR(VLOOKUP(C280,'10. Свод Перечней'!C:H,6,0),""),"")</f>
        <v/>
      </c>
    </row>
    <row r="281" spans="1:8" ht="99.95" customHeight="1">
      <c r="A281" s="20">
        <f>IF(LEN(C281)&gt;0,MAX($A$5:A280)+1,"")</f>
        <v>275</v>
      </c>
      <c r="B281" s="10" t="str">
        <f>IFERROR(INDEX('10. Свод Перечней'!B:C,MATCH(C281,'10. Свод Перечней'!C:C,0),1),"")</f>
        <v>Масло кукурузное рафинированное дезодорированное</v>
      </c>
      <c r="C281" s="20" t="str">
        <f t="array" ref="C281">IFERROR(INDEX('10. Свод Перечней'!$C$4:$C$529,SMALL(IF("Ш"='10. Свод Перечней'!$I$4:$Q$529,ROW('10. Свод Перечней'!$C$4:$C$529)-3,""),ROW()-6)),"")</f>
        <v>Масло кукурузное тип 1</v>
      </c>
      <c r="D281" s="20" t="str">
        <f>IFERROR(VLOOKUP(C281,'10. Свод Перечней'!C:H,2,0),"")</f>
        <v>10.62.14.120</v>
      </c>
      <c r="E281" s="20" t="str">
        <f>IFERROR(VLOOKUP(C281,'10. Свод Перечней'!C:H,3,0),"")</f>
        <v>001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1" s="20" t="str">
        <f>IF(LEN(IFERROR(VLOOKUP(C281,'10. Свод Перечней'!C:H,6,0),""))&gt;1,IFERROR(VLOOKUP(C281,'10. Свод Перечней'!C:H,6,0),""),"")</f>
        <v/>
      </c>
    </row>
    <row r="282" spans="1:8" ht="99.95" customHeight="1">
      <c r="A282" s="20">
        <f>IF(LEN(C282)&gt;0,MAX($A$5:A281)+1,"")</f>
        <v>276</v>
      </c>
      <c r="B282" s="10" t="str">
        <f>IFERROR(INDEX('10. Свод Перечней'!B:C,MATCH(C282,'10. Свод Перечней'!C:C,0),1),"")</f>
        <v xml:space="preserve">Хлеб ржаной </v>
      </c>
      <c r="C282" s="20" t="str">
        <f t="array" ref="C282">IFERROR(INDEX('10. Свод Перечней'!$C$4:$C$529,SMALL(IF("Ш"='10. Свод Перечней'!$I$4:$Q$529,ROW('10. Свод Перечней'!$C$4:$C$529)-3,""),ROW()-6)),"")</f>
        <v>Хлеб недлительного хранения тип 1</v>
      </c>
      <c r="D282" s="20" t="str">
        <f>IFERROR(VLOOKUP(C282,'10. Свод Перечней'!C:H,2,0),"")</f>
        <v>10.71.11.112</v>
      </c>
      <c r="E282" s="20" t="str">
        <f>IFERROR(VLOOKUP(C282,'10. Свод Перечней'!C:H,3,0),"")</f>
        <v>002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2" s="20" t="str">
        <f>IF(LEN(IFERROR(VLOOKUP(C282,'10. Свод Перечней'!C:H,6,0),""))&gt;1,IFERROR(VLOOKUP(C282,'10. Свод Перечней'!C:H,6,0),""),"")</f>
        <v>10.71.11.110-00000003</v>
      </c>
    </row>
    <row r="283" spans="1:8" ht="99.95" customHeight="1">
      <c r="A283" s="20">
        <f>IF(LEN(C283)&gt;0,MAX($A$5:A282)+1,"")</f>
        <v>277</v>
      </c>
      <c r="B283" s="10" t="str">
        <f>IFERROR(INDEX('10. Свод Перечней'!B:C,MATCH(C283,'10. Свод Перечней'!C:C,0),1),"")</f>
        <v xml:space="preserve">Хлеб ржаной </v>
      </c>
      <c r="C283" s="20" t="str">
        <f t="array" ref="C283">IFERROR(INDEX('10. Свод Перечней'!$C$4:$C$529,SMALL(IF("Ш"='10. Свод Перечней'!$I$4:$Q$529,ROW('10. Свод Перечней'!$C$4:$C$529)-3,""),ROW()-6)),"")</f>
        <v>Хлеб недлительного хранения тип 2</v>
      </c>
      <c r="D283" s="20" t="str">
        <f>IFERROR(VLOOKUP(C283,'10. Свод Перечней'!C:H,2,0),"")</f>
        <v>10.71.11.112</v>
      </c>
      <c r="E283" s="20" t="str">
        <f>IFERROR(VLOOKUP(C283,'10. Свод Перечней'!C:H,3,0),"")</f>
        <v>004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3" s="20" t="str">
        <f>IF(LEN(IFERROR(VLOOKUP(C283,'10. Свод Перечней'!C:H,6,0),""))&gt;1,IFERROR(VLOOKUP(C283,'10. Свод Перечней'!C:H,6,0),""),"")</f>
        <v>10.71.11.110-00000003</v>
      </c>
    </row>
    <row r="284" spans="1:8" ht="99.95" customHeight="1">
      <c r="A284" s="20">
        <f>IF(LEN(C284)&gt;0,MAX($A$5:A283)+1,"")</f>
        <v>278</v>
      </c>
      <c r="B284" s="10" t="str">
        <f>IFERROR(INDEX('10. Свод Перечней'!B:C,MATCH(C284,'10. Свод Перечней'!C:C,0),1),"")</f>
        <v xml:space="preserve">Хлеб ржано-пшеничный обогащенный микронутриентами </v>
      </c>
      <c r="C284" s="20" t="str">
        <f t="array" ref="C284">IFERROR(INDEX('10. Свод Перечней'!$C$4:$C$529,SMALL(IF("Ш"='10. Свод Перечней'!$I$4:$Q$529,ROW('10. Свод Перечней'!$C$4:$C$529)-3,""),ROW()-6)),"")</f>
        <v>Хлеб недлительного хранения тип 3</v>
      </c>
      <c r="D284" s="20" t="str">
        <f>IFERROR(VLOOKUP(C284,'10. Свод Перечней'!C:H,2,0),"")</f>
        <v>10.71.11.112</v>
      </c>
      <c r="E284" s="20" t="str">
        <f>IFERROR(VLOOKUP(C284,'10. Свод Перечней'!C:H,3,0),"")</f>
        <v>001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4" s="20" t="str">
        <f>IF(LEN(IFERROR(VLOOKUP(C284,'10. Свод Перечней'!C:H,6,0),""))&gt;1,IFERROR(VLOOKUP(C284,'10. Свод Перечней'!C:H,6,0),""),"")</f>
        <v>10.71.11.110-00000002</v>
      </c>
    </row>
    <row r="285" spans="1:8" ht="99.95" customHeight="1">
      <c r="A285" s="20">
        <f>IF(LEN(C285)&gt;0,MAX($A$5:A284)+1,"")</f>
        <v>279</v>
      </c>
      <c r="B285" s="10" t="str">
        <f>IFERROR(INDEX('10. Свод Перечней'!B:C,MATCH(C285,'10. Свод Перечней'!C:C,0),1),"")</f>
        <v xml:space="preserve">Хлеб ржано-пшеничный </v>
      </c>
      <c r="C285" s="20" t="str">
        <f t="array" ref="C285">IFERROR(INDEX('10. Свод Перечней'!$C$4:$C$529,SMALL(IF("Ш"='10. Свод Перечней'!$I$4:$Q$529,ROW('10. Свод Перечней'!$C$4:$C$529)-3,""),ROW()-6)),"")</f>
        <v>Хлеб недлительного хранения тип 4</v>
      </c>
      <c r="D285" s="20" t="str">
        <f>IFERROR(VLOOKUP(C285,'10. Свод Перечней'!C:H,2,0),"")</f>
        <v>10.71.11.112</v>
      </c>
      <c r="E285" s="20" t="str">
        <f>IFERROR(VLOOKUP(C285,'10. Свод Перечней'!C:H,3,0),"")</f>
        <v>003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85" s="20" t="str">
        <f>IF(LEN(IFERROR(VLOOKUP(C285,'10. Свод Перечней'!C:H,6,0),""))&gt;1,IFERROR(VLOOKUP(C285,'10. Свод Перечней'!C:H,6,0),""),"")</f>
        <v>10.71.11.110-00000002</v>
      </c>
    </row>
    <row r="286" spans="1:8" ht="99.95" customHeight="1">
      <c r="A286" s="20">
        <f>IF(LEN(C286)&gt;0,MAX($A$5:A285)+1,"")</f>
        <v>280</v>
      </c>
      <c r="B286" s="10" t="str">
        <f>IFERROR(INDEX('10. Свод Перечней'!B:C,MATCH(C286,'10. Свод Перечней'!C:C,0),1),"")</f>
        <v xml:space="preserve">Батон нарезной из муки высшего сорта </v>
      </c>
      <c r="C286" s="20" t="str">
        <f t="array" ref="C286">IFERROR(INDEX('10. Свод Перечней'!$C$4:$C$529,SMALL(IF("Ш"='10. Свод Перечней'!$I$4:$Q$529,ROW('10. Свод Перечней'!$C$4:$C$529)-3,""),ROW()-6)),"")</f>
        <v>Батон нарезной тип 2</v>
      </c>
      <c r="D286" s="20" t="str">
        <f>IFERROR(VLOOKUP(C286,'10. Свод Перечней'!C:H,2,0),"")</f>
        <v>10.71.11.121</v>
      </c>
      <c r="E286" s="20" t="str">
        <f>IFERROR(VLOOKUP(C286,'10. Свод Перечней'!C:H,3,0),"")</f>
        <v>001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86" s="20" t="str">
        <f>IF(LEN(IFERROR(VLOOKUP(C286,'10. Свод Перечней'!C:H,6,0),""))&gt;1,IFERROR(VLOOKUP(C286,'10. Свод Перечней'!C:H,6,0),""),"")</f>
        <v/>
      </c>
    </row>
    <row r="287" spans="1:8" ht="99.95" customHeight="1">
      <c r="A287" s="20">
        <f>IF(LEN(C287)&gt;0,MAX($A$5:A286)+1,"")</f>
        <v>281</v>
      </c>
      <c r="B287" s="10" t="str">
        <f>IFERROR(INDEX('10. Свод Перечней'!B:C,MATCH(C287,'10. Свод Перечней'!C:C,0),1),"")</f>
        <v xml:space="preserve">Батон нарезной из муки высшего сорта с микронутриентами, витаминами </v>
      </c>
      <c r="C287" s="20" t="str">
        <f t="array" ref="C287">IFERROR(INDEX('10. Свод Перечней'!$C$4:$C$529,SMALL(IF("Ш"='10. Свод Перечней'!$I$4:$Q$529,ROW('10. Свод Перечней'!$C$4:$C$529)-3,""),ROW()-6)),"")</f>
        <v>Батон нарезной тип 1</v>
      </c>
      <c r="D287" s="20" t="str">
        <f>IFERROR(VLOOKUP(C287,'10. Свод Перечней'!C:H,2,0),"")</f>
        <v>10.71.11.179</v>
      </c>
      <c r="E287" s="20" t="str">
        <f>IFERROR(VLOOKUP(C287,'10. Свод Перечней'!C:H,3,0),"")</f>
        <v>001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87" s="20" t="str">
        <f>IF(LEN(IFERROR(VLOOKUP(C287,'10. Свод Перечней'!C:H,6,0),""))&gt;1,IFERROR(VLOOKUP(C287,'10. Свод Перечней'!C:H,6,0),""),"")</f>
        <v/>
      </c>
    </row>
    <row r="288" spans="1:8" ht="99.95" customHeight="1">
      <c r="A288" s="20">
        <f>IF(LEN(C288)&gt;0,MAX($A$5:A287)+1,"")</f>
        <v>282</v>
      </c>
      <c r="B288" s="10" t="str">
        <f>IFERROR(INDEX('10. Свод Перечней'!B:C,MATCH(C288,'10. Свод Перечней'!C:C,0),1),"")</f>
        <v>Кондитерские изделия, обогащенные витаминно-минеральными комплексами</v>
      </c>
      <c r="C288" s="20" t="str">
        <f t="array" ref="C288">IFERROR(INDEX('10. Свод Перечней'!$C$4:$C$529,SMALL(IF("Ш"='10. Свод Перечней'!$I$4:$Q$529,ROW('10. Свод Перечней'!$C$4:$C$529)-3,""),ROW()-6)),"")</f>
        <v>Кондитерские изделия тип 1</v>
      </c>
      <c r="D288" s="20" t="str">
        <f>IFERROR(VLOOKUP(C288,'10. Свод Перечней'!C:H,2,0),"")</f>
        <v>10.71.11.179</v>
      </c>
      <c r="E288" s="20" t="str">
        <f>IFERROR(VLOOKUP(C288,'10. Свод Перечней'!C:H,3,0),"")</f>
        <v>004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8" s="20" t="str">
        <f>IF(LEN(IFERROR(VLOOKUP(C288,'10. Свод Перечней'!C:H,6,0),""))&gt;1,IFERROR(VLOOKUP(C288,'10. Свод Перечней'!C:H,6,0),""),"")</f>
        <v/>
      </c>
    </row>
    <row r="289" spans="1:8" ht="99.95" customHeight="1">
      <c r="A289" s="20">
        <f>IF(LEN(C289)&gt;0,MAX($A$5:A288)+1,"")</f>
        <v>283</v>
      </c>
      <c r="B289" s="10" t="str">
        <f>IFERROR(INDEX('10. Свод Перечней'!B:C,MATCH(C289,'10. Свод Перечней'!C:C,0),1),"")</f>
        <v>Кондитерские изделия, обогащенные витаминно-минеральными комплексами</v>
      </c>
      <c r="C289" s="20" t="str">
        <f t="array" ref="C289">IFERROR(INDEX('10. Свод Перечней'!$C$4:$C$529,SMALL(IF("Ш"='10. Свод Перечней'!$I$4:$Q$529,ROW('10. Свод Перечней'!$C$4:$C$529)-3,""),ROW()-6)),"")</f>
        <v>Кондитерские изделия тип 2</v>
      </c>
      <c r="D289" s="20" t="str">
        <f>IFERROR(VLOOKUP(C289,'10. Свод Перечней'!C:H,2,0),"")</f>
        <v>10.71.11.179</v>
      </c>
      <c r="E289" s="20" t="str">
        <f>IFERROR(VLOOKUP(C289,'10. Свод Перечней'!C:H,3,0),"")</f>
        <v>003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9" s="20" t="str">
        <f>IF(LEN(IFERROR(VLOOKUP(C289,'10. Свод Перечней'!C:H,6,0),""))&gt;1,IFERROR(VLOOKUP(C289,'10. Свод Перечней'!C:H,6,0),""),"")</f>
        <v/>
      </c>
    </row>
    <row r="290" spans="1:8" ht="99.95" customHeight="1">
      <c r="A290" s="20">
        <f>IF(LEN(C290)&gt;0,MAX($A$5:A289)+1,"")</f>
        <v>284</v>
      </c>
      <c r="B290" s="10" t="str">
        <f>IFERROR(INDEX('10. Свод Перечней'!B:C,MATCH(C290,'10. Свод Перечней'!C:C,0),1),"")</f>
        <v>Кондитерские изделия</v>
      </c>
      <c r="C290" s="20" t="str">
        <f t="array" ref="C290">IFERROR(INDEX('10. Свод Перечней'!$C$4:$C$529,SMALL(IF("Ш"='10. Свод Перечней'!$I$4:$Q$529,ROW('10. Свод Перечней'!$C$4:$C$529)-3,""),ROW()-6)),"")</f>
        <v>Кондитерские изделия тип 3</v>
      </c>
      <c r="D290" s="20" t="str">
        <f>IFERROR(VLOOKUP(C290,'10. Свод Перечней'!C:H,2,0),"")</f>
        <v>10.71.11.179</v>
      </c>
      <c r="E290" s="20" t="str">
        <f>IFERROR(VLOOKUP(C290,'10. Свод Перечней'!C:H,3,0),"")</f>
        <v>005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0" s="20" t="str">
        <f>IF(LEN(IFERROR(VLOOKUP(C290,'10. Свод Перечней'!C:H,6,0),""))&gt;1,IFERROR(VLOOKUP(C290,'10. Свод Перечней'!C:H,6,0),""),"")</f>
        <v/>
      </c>
    </row>
    <row r="291" spans="1:8" ht="99.95" customHeight="1">
      <c r="A291" s="20">
        <f>IF(LEN(C291)&gt;0,MAX($A$5:A290)+1,"")</f>
        <v>285</v>
      </c>
      <c r="B291" s="10" t="str">
        <f>IFERROR(INDEX('10. Свод Перечней'!B:C,MATCH(C291,'10. Свод Перечней'!C:C,0),1),"")</f>
        <v>Кондитерские изделия</v>
      </c>
      <c r="C291" s="20" t="str">
        <f t="array" ref="C291">IFERROR(INDEX('10. Свод Перечней'!$C$4:$C$529,SMALL(IF("Ш"='10. Свод Перечней'!$I$4:$Q$529,ROW('10. Свод Перечней'!$C$4:$C$529)-3,""),ROW()-6)),"")</f>
        <v>Кондитерские изделия тип 4</v>
      </c>
      <c r="D291" s="20" t="str">
        <f>IFERROR(VLOOKUP(C291,'10. Свод Перечней'!C:H,2,0),"")</f>
        <v>10.71.11.179</v>
      </c>
      <c r="E291" s="20" t="str">
        <f>IFERROR(VLOOKUP(C291,'10. Свод Перечней'!C:H,3,0),"")</f>
        <v>006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1" s="20" t="str">
        <f>IF(LEN(IFERROR(VLOOKUP(C291,'10. Свод Перечней'!C:H,6,0),""))&gt;1,IFERROR(VLOOKUP(C291,'10. Свод Перечней'!C:H,6,0),""),"")</f>
        <v/>
      </c>
    </row>
    <row r="292" spans="1:8" ht="99.95" customHeight="1">
      <c r="A292" s="20">
        <f>IF(LEN(C292)&gt;0,MAX($A$5:A291)+1,"")</f>
        <v>286</v>
      </c>
      <c r="B292" s="10" t="str">
        <f>IFERROR(INDEX('10. Свод Перечней'!B:C,MATCH(C292,'10. Свод Перечней'!C:C,0),1),"")</f>
        <v>Изделия хлебобулочные бараночные (баранки, сушки, бублики)</v>
      </c>
      <c r="C292" s="20" t="str">
        <f t="array" ref="C292">IFERROR(INDEX('10. Свод Перечней'!$C$4:$C$529,SMALL(IF("Ш"='10. Свод Перечней'!$I$4:$Q$529,ROW('10. Свод Перечней'!$C$4:$C$529)-3,""),ROW()-6)),"")</f>
        <v>Изделия бараночные тип 1</v>
      </c>
      <c r="D292" s="20" t="str">
        <f>IFERROR(VLOOKUP(C292,'10. Свод Перечней'!C:H,2,0),"")</f>
        <v>10.72.11.110</v>
      </c>
      <c r="E292" s="20" t="str">
        <f>IFERROR(VLOOKUP(C292,'10. Свод Перечней'!C:H,3,0),"")</f>
        <v>001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2" s="20" t="str">
        <f>IF(LEN(IFERROR(VLOOKUP(C292,'10. Свод Перечней'!C:H,6,0),""))&gt;1,IFERROR(VLOOKUP(C292,'10. Свод Перечней'!C:H,6,0),""),"")</f>
        <v>10.72.11.110-00000001, 10.72.11.110-00000002, 10.72.11.110-00000003</v>
      </c>
    </row>
    <row r="293" spans="1:8" ht="99.95" customHeight="1">
      <c r="A293" s="20">
        <f>IF(LEN(C293)&gt;0,MAX($A$5:A292)+1,"")</f>
        <v>287</v>
      </c>
      <c r="B293" s="10" t="str">
        <f>IFERROR(INDEX('10. Свод Перечней'!B:C,MATCH(C293,'10. Свод Перечней'!C:C,0),1),"")</f>
        <v>Изделия хлебобулочные бараночные (баранки, сушки, бублики)</v>
      </c>
      <c r="C293" s="20" t="str">
        <f t="array" ref="C293">IFERROR(INDEX('10. Свод Перечней'!$C$4:$C$529,SMALL(IF("Ш"='10. Свод Перечней'!$I$4:$Q$529,ROW('10. Свод Перечней'!$C$4:$C$529)-3,""),ROW()-6)),"")</f>
        <v>Изделия бараночные тип 2</v>
      </c>
      <c r="D293" s="20" t="str">
        <f>IFERROR(VLOOKUP(C293,'10. Свод Перечней'!C:H,2,0),"")</f>
        <v>10.72.11.110</v>
      </c>
      <c r="E293" s="20" t="str">
        <f>IFERROR(VLOOKUP(C293,'10. Свод Перечней'!C:H,3,0),"")</f>
        <v>002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3" s="20" t="str">
        <f>IF(LEN(IFERROR(VLOOKUP(C293,'10. Свод Перечней'!C:H,6,0),""))&gt;1,IFERROR(VLOOKUP(C293,'10. Свод Перечней'!C:H,6,0),""),"")</f>
        <v>10.72.11.110-00000001, 10.72.11.110-00000002, 10.72.11.110-00000003</v>
      </c>
    </row>
    <row r="294" spans="1:8" ht="99.95" customHeight="1">
      <c r="A294" s="20">
        <f>IF(LEN(C294)&gt;0,MAX($A$5:A293)+1,"")</f>
        <v>288</v>
      </c>
      <c r="B294" s="10" t="str">
        <f>IFERROR(INDEX('10. Свод Перечней'!B:C,MATCH(C294,'10. Свод Перечней'!C:C,0),1),"")</f>
        <v>Изделия хлебобулочные бараночные (баранки, сушки, бублики) в ассортименте</v>
      </c>
      <c r="C294" s="20" t="str">
        <f t="array" ref="C294">IFERROR(INDEX('10. Свод Перечней'!$C$4:$C$529,SMALL(IF("Ш"='10. Свод Перечней'!$I$4:$Q$529,ROW('10. Свод Перечней'!$C$4:$C$529)-3,""),ROW()-6)),"")</f>
        <v>Изделия бараночные тип 3</v>
      </c>
      <c r="D294" s="20" t="str">
        <f>IFERROR(VLOOKUP(C294,'10. Свод Перечней'!C:H,2,0),"")</f>
        <v>10.72.11.110</v>
      </c>
      <c r="E294" s="20" t="str">
        <f>IFERROR(VLOOKUP(C294,'10. Свод Перечней'!C:H,3,0),"")</f>
        <v>003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4" s="20" t="str">
        <f>IF(LEN(IFERROR(VLOOKUP(C294,'10. Свод Перечней'!C:H,6,0),""))&gt;1,IFERROR(VLOOKUP(C294,'10. Свод Перечней'!C:H,6,0),""),"")</f>
        <v>10.72.11.110-00000001, 10.72.11.110-00000002, 10.72.11.110-00000003</v>
      </c>
    </row>
    <row r="295" spans="1:8" ht="99.95" customHeight="1">
      <c r="A295" s="20">
        <f>IF(LEN(C295)&gt;0,MAX($A$5:A294)+1,"")</f>
        <v>289</v>
      </c>
      <c r="B295" s="10" t="str">
        <f>IFERROR(INDEX('10. Свод Перечней'!B:C,MATCH(C295,'10. Свод Перечней'!C:C,0),1),"")</f>
        <v>Изделия хлебобулочные бараночные (баранки, сушки, бублики) в ассортименте</v>
      </c>
      <c r="C295" s="20" t="str">
        <f t="array" ref="C295">IFERROR(INDEX('10. Свод Перечней'!$C$4:$C$529,SMALL(IF("Ш"='10. Свод Перечней'!$I$4:$Q$529,ROW('10. Свод Перечней'!$C$4:$C$529)-3,""),ROW()-6)),"")</f>
        <v>Изделия бараночные тип 4</v>
      </c>
      <c r="D295" s="20" t="str">
        <f>IFERROR(VLOOKUP(C295,'10. Свод Перечней'!C:H,2,0),"")</f>
        <v>10.72.11.110</v>
      </c>
      <c r="E295" s="20" t="str">
        <f>IFERROR(VLOOKUP(C295,'10. Свод Перечней'!C:H,3,0),"")</f>
        <v>004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5" s="20" t="str">
        <f>IF(LEN(IFERROR(VLOOKUP(C295,'10. Свод Перечней'!C:H,6,0),""))&gt;1,IFERROR(VLOOKUP(C295,'10. Свод Перечней'!C:H,6,0),""),"")</f>
        <v>10.72.11.110-00000001, 10.72.11.110-00000002, 10.72.11.110-00000003</v>
      </c>
    </row>
    <row r="296" spans="1:8" ht="99.95" customHeight="1">
      <c r="A296" s="20">
        <f>IF(LEN(C296)&gt;0,MAX($A$5:A295)+1,"")</f>
        <v>290</v>
      </c>
      <c r="B296" s="10" t="str">
        <f>IFERROR(INDEX('10. Свод Перечней'!B:C,MATCH(C296,'10. Свод Перечней'!C:C,0),1),"")</f>
        <v>Сухари сдобные пшеничные в ассортименте, из муки пшеничной хлебопекарной высшего сорта</v>
      </c>
      <c r="C296" s="20" t="str">
        <f t="array" ref="C296">IFERROR(INDEX('10. Свод Перечней'!$C$4:$C$529,SMALL(IF("Ш"='10. Свод Перечней'!$I$4:$Q$529,ROW('10. Свод Перечней'!$C$4:$C$529)-3,""),ROW()-6)),"")</f>
        <v>Изделия сухарные тип 1</v>
      </c>
      <c r="D296" s="20" t="str">
        <f>IFERROR(VLOOKUP(C296,'10. Свод Перечней'!C:H,2,0),"")</f>
        <v>10.72.11.120</v>
      </c>
      <c r="E296" s="20" t="str">
        <f>IFERROR(VLOOKUP(C296,'10. Свод Перечней'!C:H,3,0),"")</f>
        <v>003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6" s="20" t="str">
        <f>IF(LEN(IFERROR(VLOOKUP(C296,'10. Свод Перечней'!C:H,6,0),""))&gt;1,IFERROR(VLOOKUP(C296,'10. Свод Перечней'!C:H,6,0),""),"")</f>
        <v>10.72.11.120-00000001</v>
      </c>
    </row>
    <row r="297" spans="1:8" ht="99.95" customHeight="1">
      <c r="A297" s="20">
        <f>IF(LEN(C297)&gt;0,MAX($A$5:A296)+1,"")</f>
        <v>291</v>
      </c>
      <c r="B297" s="10" t="str">
        <f>IFERROR(INDEX('10. Свод Перечней'!B:C,MATCH(C297,'10. Свод Перечней'!C:C,0),1),"")</f>
        <v>Сухари сдобные пшеничные в ассортименте, из муки пшеничной хлебопекарной высшего сорта</v>
      </c>
      <c r="C297" s="20" t="str">
        <f t="array" ref="C297">IFERROR(INDEX('10. Свод Перечней'!$C$4:$C$529,SMALL(IF("Ш"='10. Свод Перечней'!$I$4:$Q$529,ROW('10. Свод Перечней'!$C$4:$C$529)-3,""),ROW()-6)),"")</f>
        <v>Изделия сухарные тип 2</v>
      </c>
      <c r="D297" s="20" t="str">
        <f>IFERROR(VLOOKUP(C297,'10. Свод Перечней'!C:H,2,0),"")</f>
        <v>10.72.11.120</v>
      </c>
      <c r="E297" s="20" t="str">
        <f>IFERROR(VLOOKUP(C297,'10. Свод Перечней'!C:H,3,0),"")</f>
        <v>002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7" s="20" t="str">
        <f>IF(LEN(IFERROR(VLOOKUP(C297,'10. Свод Перечней'!C:H,6,0),""))&gt;1,IFERROR(VLOOKUP(C297,'10. Свод Перечней'!C:H,6,0),""),"")</f>
        <v>10.72.11.120-00000001</v>
      </c>
    </row>
    <row r="298" spans="1:8" ht="99.95" customHeight="1">
      <c r="A298" s="20">
        <f>IF(LEN(C298)&gt;0,MAX($A$5:A297)+1,"")</f>
        <v>292</v>
      </c>
      <c r="B298" s="10" t="str">
        <f>IFERROR(INDEX('10. Свод Перечней'!B:C,MATCH(C298,'10. Свод Перечней'!C:C,0),1),"")</f>
        <v>Сухари панировочные</v>
      </c>
      <c r="C298" s="20" t="str">
        <f t="array" ref="C298">IFERROR(INDEX('10. Свод Перечней'!$C$4:$C$529,SMALL(IF("Ш"='10. Свод Перечней'!$I$4:$Q$529,ROW('10. Свод Перечней'!$C$4:$C$529)-3,""),ROW()-6)),"")</f>
        <v>Сухари панировочные тип 1</v>
      </c>
      <c r="D298" s="20" t="str">
        <f>IFERROR(VLOOKUP(C298,'10. Свод Перечней'!C:H,2,0),"")</f>
        <v>10.72.11.120</v>
      </c>
      <c r="E298" s="20" t="str">
        <f>IFERROR(VLOOKUP(C298,'10. Свод Перечней'!C:H,3,0),"")</f>
        <v>001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98" s="20" t="str">
        <f>IF(LEN(IFERROR(VLOOKUP(C298,'10. Свод Перечней'!C:H,6,0),""))&gt;1,IFERROR(VLOOKUP(C298,'10. Свод Перечней'!C:H,6,0),""),"")</f>
        <v>10.72.11.120-00000008, 10.72.11.120-00000007, 10.72.11.120-00000006, 10.72.11.120-00000005</v>
      </c>
    </row>
    <row r="299" spans="1:8" ht="99.95" customHeight="1">
      <c r="A299" s="20">
        <f>IF(LEN(C299)&gt;0,MAX($A$5:A298)+1,"")</f>
        <v>293</v>
      </c>
      <c r="B299" s="10" t="str">
        <f>IFERROR(INDEX('10. Свод Перечней'!B:C,MATCH(C299,'10. Свод Перечней'!C:C,0),1),"")</f>
        <v>Палочки хлебные</v>
      </c>
      <c r="C299" s="20" t="str">
        <f t="array" ref="C299">IFERROR(INDEX('10. Свод Перечней'!$C$4:$C$529,SMALL(IF("Ш"='10. Свод Перечней'!$I$4:$Q$529,ROW('10. Свод Перечней'!$C$4:$C$529)-3,""),ROW()-6)),"")</f>
        <v>Палочки хлебные тип 1</v>
      </c>
      <c r="D299" s="20" t="str">
        <f>IFERROR(VLOOKUP(C299,'10. Свод Перечней'!C:H,2,0),"")</f>
        <v>10.72.11.150</v>
      </c>
      <c r="E299" s="20" t="str">
        <f>IFERROR(VLOOKUP(C299,'10. Свод Перечней'!C:H,3,0),"")</f>
        <v>001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299" s="20" t="str">
        <f>IF(LEN(IFERROR(VLOOKUP(C299,'10. Свод Перечней'!C:H,6,0),""))&gt;1,IFERROR(VLOOKUP(C299,'10. Свод Перечней'!C:H,6,0),""),"")</f>
        <v>10.72.11.150-00000001</v>
      </c>
    </row>
    <row r="300" spans="1:8" ht="99.95" customHeight="1">
      <c r="A300" s="20">
        <f>IF(LEN(C300)&gt;0,MAX($A$5:A299)+1,"")</f>
        <v>294</v>
      </c>
      <c r="B300" s="10" t="str">
        <f>IFERROR(INDEX('10. Свод Перечней'!B:C,MATCH(C300,'10. Свод Перечней'!C:C,0),1),"")</f>
        <v>Пряники заварные глазированные без начинки в ассортименте</v>
      </c>
      <c r="C300" s="20" t="str">
        <f t="array" ref="C300">IFERROR(INDEX('10. Свод Перечней'!$C$4:$C$529,SMALL(IF("Ш"='10. Свод Перечней'!$I$4:$Q$529,ROW('10. Свод Перечней'!$C$4:$C$529)-3,""),ROW()-6)),"")</f>
        <v>Пряники тип 1</v>
      </c>
      <c r="D300" s="20" t="str">
        <f>IFERROR(VLOOKUP(C300,'10. Свод Перечней'!C:H,2,0),"")</f>
        <v>10.72.12.112</v>
      </c>
      <c r="E300" s="20" t="str">
        <f>IFERROR(VLOOKUP(C300,'10. Свод Перечней'!C:H,3,0),"")</f>
        <v>001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0" s="20" t="str">
        <f>IF(LEN(IFERROR(VLOOKUP(C300,'10. Свод Перечней'!C:H,6,0),""))&gt;1,IFERROR(VLOOKUP(C300,'10. Свод Перечней'!C:H,6,0),""),"")</f>
        <v>10.72.12.112-00000001</v>
      </c>
    </row>
    <row r="301" spans="1:8" ht="99.95" customHeight="1">
      <c r="A301" s="20">
        <f>IF(LEN(C301)&gt;0,MAX($A$5:A300)+1,"")</f>
        <v>295</v>
      </c>
      <c r="B301" s="10" t="str">
        <f>IFERROR(INDEX('10. Свод Перечней'!B:C,MATCH(C301,'10. Свод Перечней'!C:C,0),1),"")</f>
        <v>Пряники заварные глазированные без начинки в ассортименте</v>
      </c>
      <c r="C301" s="20" t="str">
        <f t="array" ref="C301">IFERROR(INDEX('10. Свод Перечней'!$C$4:$C$529,SMALL(IF("Ш"='10. Свод Перечней'!$I$4:$Q$529,ROW('10. Свод Перечней'!$C$4:$C$529)-3,""),ROW()-6)),"")</f>
        <v>Пряники тип 2</v>
      </c>
      <c r="D301" s="20" t="str">
        <f>IFERROR(VLOOKUP(C301,'10. Свод Перечней'!C:H,2,0),"")</f>
        <v>10.72.12.112</v>
      </c>
      <c r="E301" s="20" t="str">
        <f>IFERROR(VLOOKUP(C301,'10. Свод Перечней'!C:H,3,0),"")</f>
        <v>002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1" s="20" t="str">
        <f>IF(LEN(IFERROR(VLOOKUP(C301,'10. Свод Перечней'!C:H,6,0),""))&gt;1,IFERROR(VLOOKUP(C301,'10. Свод Перечней'!C:H,6,0),""),"")</f>
        <v>10.72.12.112-00000001</v>
      </c>
    </row>
    <row r="302" spans="1:8" ht="99.95" customHeight="1">
      <c r="A302" s="20">
        <f>IF(LEN(C302)&gt;0,MAX($A$5:A301)+1,"")</f>
        <v>296</v>
      </c>
      <c r="B302" s="10" t="str">
        <f>IFERROR(INDEX('10. Свод Перечней'!B:C,MATCH(C302,'10. Свод Перечней'!C:C,0),1),"")</f>
        <v>Пряники заварные глазированные с начинкой в ассортименте</v>
      </c>
      <c r="C302" s="20" t="str">
        <f t="array" ref="C302">IFERROR(INDEX('10. Свод Перечней'!$C$4:$C$529,SMALL(IF("Ш"='10. Свод Перечней'!$I$4:$Q$529,ROW('10. Свод Перечней'!$C$4:$C$529)-3,""),ROW()-6)),"")</f>
        <v>Пряники тип 3</v>
      </c>
      <c r="D302" s="20" t="str">
        <f>IFERROR(VLOOKUP(C302,'10. Свод Перечней'!C:H,2,0),"")</f>
        <v>10.72.12.112</v>
      </c>
      <c r="E302" s="20" t="str">
        <f>IFERROR(VLOOKUP(C302,'10. Свод Перечней'!C:H,3,0),"")</f>
        <v>003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2" s="20" t="str">
        <f>IF(LEN(IFERROR(VLOOKUP(C302,'10. Свод Перечней'!C:H,6,0),""))&gt;1,IFERROR(VLOOKUP(C302,'10. Свод Перечней'!C:H,6,0),""),"")</f>
        <v>10.72.12.112-00000001</v>
      </c>
    </row>
    <row r="303" spans="1:8" ht="99.95" customHeight="1">
      <c r="A303" s="20">
        <f>IF(LEN(C303)&gt;0,MAX($A$5:A302)+1,"")</f>
        <v>297</v>
      </c>
      <c r="B303" s="10" t="str">
        <f>IFERROR(INDEX('10. Свод Перечней'!B:C,MATCH(C303,'10. Свод Перечней'!C:C,0),1),"")</f>
        <v>Пряники заварные глазированные с начинкой в ассортименте</v>
      </c>
      <c r="C303" s="20" t="str">
        <f t="array" ref="C303">IFERROR(INDEX('10. Свод Перечней'!$C$4:$C$529,SMALL(IF("Ш"='10. Свод Перечней'!$I$4:$Q$529,ROW('10. Свод Перечней'!$C$4:$C$529)-3,""),ROW()-6)),"")</f>
        <v>Пряники тип 4</v>
      </c>
      <c r="D303" s="20" t="str">
        <f>IFERROR(VLOOKUP(C303,'10. Свод Перечней'!C:H,2,0),"")</f>
        <v>10.72.12.112</v>
      </c>
      <c r="E303" s="20" t="str">
        <f>IFERROR(VLOOKUP(C303,'10. Свод Перечней'!C:H,3,0),"")</f>
        <v>006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3" s="20" t="str">
        <f>IF(LEN(IFERROR(VLOOKUP(C303,'10. Свод Перечней'!C:H,6,0),""))&gt;1,IFERROR(VLOOKUP(C303,'10. Свод Перечней'!C:H,6,0),""),"")</f>
        <v>10.72.12.112-00000001</v>
      </c>
    </row>
    <row r="304" spans="1:8" ht="99.95" customHeight="1">
      <c r="A304" s="20">
        <f>IF(LEN(C304)&gt;0,MAX($A$5:A303)+1,"")</f>
        <v>298</v>
      </c>
      <c r="B304" s="10" t="str">
        <f>IFERROR(INDEX('10. Свод Перечней'!B:C,MATCH(C304,'10. Свод Перечней'!C:C,0),1),"")</f>
        <v>Кексы в ассортименте</v>
      </c>
      <c r="C304" s="20" t="str">
        <f t="array" ref="C304">IFERROR(INDEX('10. Свод Перечней'!$C$4:$C$529,SMALL(IF("Ш"='10. Свод Перечней'!$I$4:$Q$529,ROW('10. Свод Перечней'!$C$4:$C$529)-3,""),ROW()-6)),"")</f>
        <v>Кекс тип 1</v>
      </c>
      <c r="D304" s="20" t="str">
        <f>IFERROR(VLOOKUP(C304,'10. Свод Перечней'!C:H,2,0),"")</f>
        <v>10.72.12.114</v>
      </c>
      <c r="E304" s="20" t="str">
        <f>IFERROR(VLOOKUP(C304,'10. Свод Перечней'!C:H,3,0),"")</f>
        <v>001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04" s="20" t="str">
        <f>IF(LEN(IFERROR(VLOOKUP(C304,'10. Свод Перечней'!C:H,6,0),""))&gt;1,IFERROR(VLOOKUP(C304,'10. Свод Перечней'!C:H,6,0),""),"")</f>
        <v>10.72.12.114-00000001</v>
      </c>
    </row>
    <row r="305" spans="1:8" ht="99.95" customHeight="1">
      <c r="A305" s="20">
        <f>IF(LEN(C305)&gt;0,MAX($A$5:A304)+1,"")</f>
        <v>299</v>
      </c>
      <c r="B305" s="10" t="str">
        <f>IFERROR(INDEX('10. Свод Перечней'!B:C,MATCH(C305,'10. Свод Перечней'!C:C,0),1),"")</f>
        <v xml:space="preserve">Печенье сахарное в ассортименте </v>
      </c>
      <c r="C305" s="20" t="str">
        <f t="array" ref="C305">IFERROR(INDEX('10. Свод Перечней'!$C$4:$C$529,SMALL(IF("Ш"='10. Свод Перечней'!$I$4:$Q$529,ROW('10. Свод Перечней'!$C$4:$C$529)-3,""),ROW()-6)),"")</f>
        <v>Печенье сладкое тип 2</v>
      </c>
      <c r="D305" s="20" t="str">
        <f>IFERROR(VLOOKUP(C305,'10. Свод Перечней'!C:H,2,0),"")</f>
        <v>10.72.12.120</v>
      </c>
      <c r="E305" s="20" t="str">
        <f>IFERROR(VLOOKUP(C305,'10. Свод Перечней'!C:H,3,0),"")</f>
        <v>005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305" s="20" t="str">
        <f>IF(LEN(IFERROR(VLOOKUP(C305,'10. Свод Перечней'!C:H,6,0),""))&gt;1,IFERROR(VLOOKUP(C305,'10. Свод Перечней'!C:H,6,0),""),"")</f>
        <v>10.72.12.120-00000002</v>
      </c>
    </row>
    <row r="306" spans="1:8" ht="99.95" customHeight="1">
      <c r="A306" s="20">
        <f>IF(LEN(C306)&gt;0,MAX($A$5:A305)+1,"")</f>
        <v>300</v>
      </c>
      <c r="B306" s="10" t="str">
        <f>IFERROR(INDEX('10. Свод Перечней'!B:C,MATCH(C306,'10. Свод Перечней'!C:C,0),1),"")</f>
        <v xml:space="preserve">Печенье сахарное в ассортименте </v>
      </c>
      <c r="C306" s="20" t="str">
        <f t="array" ref="C306">IFERROR(INDEX('10. Свод Перечней'!$C$4:$C$529,SMALL(IF("Ш"='10. Свод Перечней'!$I$4:$Q$529,ROW('10. Свод Перечней'!$C$4:$C$529)-3,""),ROW()-6)),"")</f>
        <v>Печенье сладкое тип 3</v>
      </c>
      <c r="D306" s="20" t="str">
        <f>IFERROR(VLOOKUP(C306,'10. Свод Перечней'!C:H,2,0),"")</f>
        <v>10.72.12.120</v>
      </c>
      <c r="E306" s="20" t="str">
        <f>IFERROR(VLOOKUP(C306,'10. Свод Перечней'!C:H,3,0),"")</f>
        <v>006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6" s="20" t="str">
        <f>IF(LEN(IFERROR(VLOOKUP(C306,'10. Свод Перечней'!C:H,6,0),""))&gt;1,IFERROR(VLOOKUP(C306,'10. Свод Перечней'!C:H,6,0),""),"")</f>
        <v>10.72.12.120-00000002</v>
      </c>
    </row>
    <row r="307" spans="1:8" ht="99.95" customHeight="1">
      <c r="A307" s="20">
        <f>IF(LEN(C307)&gt;0,MAX($A$5:A306)+1,"")</f>
        <v>301</v>
      </c>
      <c r="B307" s="10" t="str">
        <f>IFERROR(INDEX('10. Свод Перечней'!B:C,MATCH(C307,'10. Свод Перечней'!C:C,0),1),"")</f>
        <v xml:space="preserve">Печенье сдобное в ассортименте </v>
      </c>
      <c r="C307" s="20" t="str">
        <f t="array" ref="C307">IFERROR(INDEX('10. Свод Перечней'!$C$4:$C$529,SMALL(IF("Ш"='10. Свод Перечней'!$I$4:$Q$529,ROW('10. Свод Перечней'!$C$4:$C$529)-3,""),ROW()-6)),"")</f>
        <v>Печенье сладкое тип 4</v>
      </c>
      <c r="D307" s="20" t="str">
        <f>IFERROR(VLOOKUP(C307,'10. Свод Перечней'!C:H,2,0),"")</f>
        <v>10.72.12.120</v>
      </c>
      <c r="E307" s="20" t="str">
        <f>IFERROR(VLOOKUP(C307,'10. Свод Перечней'!C:H,3,0),"")</f>
        <v>007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307" s="20" t="str">
        <f>IF(LEN(IFERROR(VLOOKUP(C307,'10. Свод Перечней'!C:H,6,0),""))&gt;1,IFERROR(VLOOKUP(C307,'10. Свод Перечней'!C:H,6,0),""),"")</f>
        <v>10.72.12.120-00000001</v>
      </c>
    </row>
    <row r="308" spans="1:8" ht="99.95" customHeight="1">
      <c r="A308" s="20">
        <f>IF(LEN(C308)&gt;0,MAX($A$5:A307)+1,"")</f>
        <v>302</v>
      </c>
      <c r="B308" s="10" t="str">
        <f>IFERROR(INDEX('10. Свод Перечней'!B:C,MATCH(C308,'10. Свод Перечней'!C:C,0),1),"")</f>
        <v xml:space="preserve">Печенье сдобное в ассортименте </v>
      </c>
      <c r="C308" s="20" t="str">
        <f t="array" ref="C308">IFERROR(INDEX('10. Свод Перечней'!$C$4:$C$529,SMALL(IF("Ш"='10. Свод Перечней'!$I$4:$Q$529,ROW('10. Свод Перечней'!$C$4:$C$529)-3,""),ROW()-6)),"")</f>
        <v>Печенье сладкое тип 5</v>
      </c>
      <c r="D308" s="20" t="str">
        <f>IFERROR(VLOOKUP(C308,'10. Свод Перечней'!C:H,2,0),"")</f>
        <v>10.72.12.120</v>
      </c>
      <c r="E308" s="20" t="str">
        <f>IFERROR(VLOOKUP(C308,'10. Свод Перечней'!C:H,3,0),"")</f>
        <v>008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8" s="20" t="str">
        <f>IF(LEN(IFERROR(VLOOKUP(C308,'10. Свод Перечней'!C:H,6,0),""))&gt;1,IFERROR(VLOOKUP(C308,'10. Свод Перечней'!C:H,6,0),""),"")</f>
        <v>10.72.12.120-00000001</v>
      </c>
    </row>
    <row r="309" spans="1:8" ht="99.95" customHeight="1">
      <c r="A309" s="20">
        <f>IF(LEN(C309)&gt;0,MAX($A$5:A308)+1,"")</f>
        <v>303</v>
      </c>
      <c r="B309" s="10" t="str">
        <f>IFERROR(INDEX('10. Свод Перечней'!B:C,MATCH(C309,'10. Свод Перечней'!C:C,0),1),"")</f>
        <v xml:space="preserve">Печенье затяжное в ассортименте </v>
      </c>
      <c r="C309" s="20" t="str">
        <f t="array" ref="C309">IFERROR(INDEX('10. Свод Перечней'!$C$4:$C$529,SMALL(IF("Ш"='10. Свод Перечней'!$I$4:$Q$529,ROW('10. Свод Перечней'!$C$4:$C$529)-3,""),ROW()-6)),"")</f>
        <v>Печенье сладкое тип 6</v>
      </c>
      <c r="D309" s="20" t="str">
        <f>IFERROR(VLOOKUP(C309,'10. Свод Перечней'!C:H,2,0),"")</f>
        <v>10.72.12.120</v>
      </c>
      <c r="E309" s="20" t="str">
        <f>IFERROR(VLOOKUP(C309,'10. Свод Перечней'!C:H,3,0),"")</f>
        <v>002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9" s="20" t="str">
        <f>IF(LEN(IFERROR(VLOOKUP(C309,'10. Свод Перечней'!C:H,6,0),""))&gt;1,IFERROR(VLOOKUP(C309,'10. Свод Перечней'!C:H,6,0),""),"")</f>
        <v>10.72.12.120-00000006</v>
      </c>
    </row>
    <row r="310" spans="1:8" ht="99.95" customHeight="1">
      <c r="A310" s="20">
        <f>IF(LEN(C310)&gt;0,MAX($A$5:A309)+1,"")</f>
        <v>304</v>
      </c>
      <c r="B310" s="10" t="str">
        <f>IFERROR(INDEX('10. Свод Перечней'!B:C,MATCH(C310,'10. Свод Перечней'!C:C,0),1),"")</f>
        <v xml:space="preserve">Печенье затяжное в ассортименте </v>
      </c>
      <c r="C310" s="20" t="str">
        <f t="array" ref="C310">IFERROR(INDEX('10. Свод Перечней'!$C$4:$C$529,SMALL(IF("Ш"='10. Свод Перечней'!$I$4:$Q$529,ROW('10. Свод Перечней'!$C$4:$C$529)-3,""),ROW()-6)),"")</f>
        <v>Печенье сладкое тип 7</v>
      </c>
      <c r="D310" s="20" t="str">
        <f>IFERROR(VLOOKUP(C310,'10. Свод Перечней'!C:H,2,0),"")</f>
        <v>10.72.12.120</v>
      </c>
      <c r="E310" s="20" t="str">
        <f>IFERROR(VLOOKUP(C310,'10. Свод Перечней'!C:H,3,0),"")</f>
        <v>009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0" s="20" t="str">
        <f>IF(LEN(IFERROR(VLOOKUP(C310,'10. Свод Перечней'!C:H,6,0),""))&gt;1,IFERROR(VLOOKUP(C310,'10. Свод Перечней'!C:H,6,0),""),"")</f>
        <v>10.72.12.120-00000006</v>
      </c>
    </row>
    <row r="311" spans="1:8" ht="99.95" customHeight="1">
      <c r="A311" s="20">
        <f>IF(LEN(C311)&gt;0,MAX($A$5:A310)+1,"")</f>
        <v>305</v>
      </c>
      <c r="B311" s="10" t="str">
        <f>IFERROR(INDEX('10. Свод Перечней'!B:C,MATCH(C311,'10. Свод Перечней'!C:C,0),1),"")</f>
        <v>Печенье овсяное</v>
      </c>
      <c r="C311" s="20" t="str">
        <f t="array" ref="C311">IFERROR(INDEX('10. Свод Перечней'!$C$4:$C$529,SMALL(IF("Ш"='10. Свод Перечней'!$I$4:$Q$529,ROW('10. Свод Перечней'!$C$4:$C$529)-3,""),ROW()-6)),"")</f>
        <v>Печенье сладкое тип 8</v>
      </c>
      <c r="D311" s="20" t="str">
        <f>IFERROR(VLOOKUP(C311,'10. Свод Перечней'!C:H,2,0),"")</f>
        <v>10.72.12.120</v>
      </c>
      <c r="E311" s="20" t="str">
        <f>IFERROR(VLOOKUP(C311,'10. Свод Перечней'!C:H,3,0),"")</f>
        <v>004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1" s="20" t="str">
        <f>IF(LEN(IFERROR(VLOOKUP(C311,'10. Свод Перечней'!C:H,6,0),""))&gt;1,IFERROR(VLOOKUP(C311,'10. Свод Перечней'!C:H,6,0),""),"")</f>
        <v>10.72.12.120-00000005</v>
      </c>
    </row>
    <row r="312" spans="1:8" ht="99.95" customHeight="1">
      <c r="A312" s="20">
        <f>IF(LEN(C312)&gt;0,MAX($A$5:A311)+1,"")</f>
        <v>306</v>
      </c>
      <c r="B312" s="10" t="str">
        <f>IFERROR(INDEX('10. Свод Перечней'!B:C,MATCH(C312,'10. Свод Перечней'!C:C,0),1),"")</f>
        <v>Печенье овсяное</v>
      </c>
      <c r="C312" s="20" t="str">
        <f t="array" ref="C312">IFERROR(INDEX('10. Свод Перечней'!$C$4:$C$529,SMALL(IF("Ш"='10. Свод Перечней'!$I$4:$Q$529,ROW('10. Свод Перечней'!$C$4:$C$529)-3,""),ROW()-6)),"")</f>
        <v>Печенье сладкое тип 9</v>
      </c>
      <c r="D312" s="20" t="str">
        <f>IFERROR(VLOOKUP(C312,'10. Свод Перечней'!C:H,2,0),"")</f>
        <v>10.72.12.120</v>
      </c>
      <c r="E312" s="20" t="str">
        <f>IFERROR(VLOOKUP(C312,'10. Свод Перечней'!C:H,3,0),"")</f>
        <v>003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2" s="20" t="str">
        <f>IF(LEN(IFERROR(VLOOKUP(C312,'10. Свод Перечней'!C:H,6,0),""))&gt;1,IFERROR(VLOOKUP(C312,'10. Свод Перечней'!C:H,6,0),""),"")</f>
        <v>10.72.12.120-00000005</v>
      </c>
    </row>
    <row r="313" spans="1:8" ht="99.95" customHeight="1">
      <c r="A313" s="20">
        <f>IF(LEN(C313)&gt;0,MAX($A$5:A312)+1,"")</f>
        <v>307</v>
      </c>
      <c r="B313" s="10" t="str">
        <f>IFERROR(INDEX('10. Свод Перечней'!B:C,MATCH(C313,'10. Свод Перечней'!C:C,0),1),"")</f>
        <v>Печенье витаминизированное</v>
      </c>
      <c r="C313" s="20" t="str">
        <f t="array" ref="C313">IFERROR(INDEX('10. Свод Перечней'!$C$4:$C$529,SMALL(IF("Ш"='10. Свод Перечней'!$I$4:$Q$529,ROW('10. Свод Перечней'!$C$4:$C$529)-3,""),ROW()-6)),"")</f>
        <v>Печенье тип 1</v>
      </c>
      <c r="D313" s="20" t="str">
        <f>IFERROR(VLOOKUP(C313,'10. Свод Перечней'!C:H,2,0),"")</f>
        <v>10.72.12.120</v>
      </c>
      <c r="E313" s="20" t="str">
        <f>IFERROR(VLOOKUP(C313,'10. Свод Перечней'!C:H,3,0),"")</f>
        <v>001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13" s="20" t="str">
        <f>IF(LEN(IFERROR(VLOOKUP(C313,'10. Свод Перечней'!C:H,6,0),""))&gt;1,IFERROR(VLOOKUP(C313,'10. Свод Перечней'!C:H,6,0),""),"")</f>
        <v/>
      </c>
    </row>
    <row r="314" spans="1:8" ht="99.95" customHeight="1">
      <c r="A314" s="20">
        <f>IF(LEN(C314)&gt;0,MAX($A$5:A313)+1,"")</f>
        <v>308</v>
      </c>
      <c r="B314" s="10" t="str">
        <f>IFERROR(INDEX('10. Свод Перечней'!B:C,MATCH(C314,'10. Свод Перечней'!C:C,0),1),"")</f>
        <v>Вафли с начинкой в ассортименте витаминизированные</v>
      </c>
      <c r="C314" s="20" t="str">
        <f t="array" ref="C314">IFERROR(INDEX('10. Свод Перечней'!$C$4:$C$529,SMALL(IF("Ш"='10. Свод Перечней'!$I$4:$Q$529,ROW('10. Свод Перечней'!$C$4:$C$529)-3,""),ROW()-6)),"")</f>
        <v>Вафли тип 1</v>
      </c>
      <c r="D314" s="20" t="str">
        <f>IFERROR(VLOOKUP(C314,'10. Свод Перечней'!C:H,2,0),"")</f>
        <v>10.72.12.130</v>
      </c>
      <c r="E314" s="20" t="str">
        <f>IFERROR(VLOOKUP(C314,'10. Свод Перечней'!C:H,3,0),"")</f>
        <v>001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314" s="20" t="str">
        <f>IF(LEN(IFERROR(VLOOKUP(C314,'10. Свод Перечней'!C:H,6,0),""))&gt;1,IFERROR(VLOOKUP(C314,'10. Свод Перечней'!C:H,6,0),""),"")</f>
        <v/>
      </c>
    </row>
    <row r="315" spans="1:8" ht="99.95" customHeight="1">
      <c r="A315" s="20">
        <f>IF(LEN(C315)&gt;0,MAX($A$5:A314)+1,"")</f>
        <v>309</v>
      </c>
      <c r="B315" s="10" t="str">
        <f>IFERROR(INDEX('10. Свод Перечней'!B:C,MATCH(C315,'10. Свод Перечней'!C:C,0),1),"")</f>
        <v>Вафли диабетические с жировой начинкой</v>
      </c>
      <c r="C315" s="20" t="str">
        <f t="array" ref="C315">IFERROR(INDEX('10. Свод Перечней'!$C$4:$C$529,SMALL(IF("Ш"='10. Свод Перечней'!$I$4:$Q$529,ROW('10. Свод Перечней'!$C$4:$C$529)-3,""),ROW()-6)),"")</f>
        <v>Вафли тип 2</v>
      </c>
      <c r="D315" s="20" t="str">
        <f>IFERROR(VLOOKUP(C315,'10. Свод Перечней'!C:H,2,0),"")</f>
        <v>10.72.12.130</v>
      </c>
      <c r="E315" s="20" t="str">
        <f>IFERROR(VLOOKUP(C315,'10. Свод Перечней'!C:H,3,0),"")</f>
        <v>004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5" s="20" t="str">
        <f>IF(LEN(IFERROR(VLOOKUP(C315,'10. Свод Перечней'!C:H,6,0),""))&gt;1,IFERROR(VLOOKUP(C315,'10. Свод Перечней'!C:H,6,0),""),"")</f>
        <v>10.72.12.130-00000002</v>
      </c>
    </row>
    <row r="316" spans="1:8" ht="99.95" customHeight="1">
      <c r="A316" s="20">
        <f>IF(LEN(C316)&gt;0,MAX($A$5:A315)+1,"")</f>
        <v>310</v>
      </c>
      <c r="B316" s="10" t="str">
        <f>IFERROR(INDEX('10. Свод Перечней'!B:C,MATCH(C316,'10. Свод Перечней'!C:C,0),1),"")</f>
        <v>Вафли диабетические с жировой начинкой</v>
      </c>
      <c r="C316" s="20" t="str">
        <f t="array" ref="C316">IFERROR(INDEX('10. Свод Перечней'!$C$4:$C$529,SMALL(IF("Ш"='10. Свод Перечней'!$I$4:$Q$529,ROW('10. Свод Перечней'!$C$4:$C$529)-3,""),ROW()-6)),"")</f>
        <v>Вафли тип 3</v>
      </c>
      <c r="D316" s="20" t="str">
        <f>IFERROR(VLOOKUP(C316,'10. Свод Перечней'!C:H,2,0),"")</f>
        <v>10.72.12.130</v>
      </c>
      <c r="E316" s="20" t="str">
        <f>IFERROR(VLOOKUP(C316,'10. Свод Перечней'!C:H,3,0),"")</f>
        <v>005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6" s="20" t="str">
        <f>IF(LEN(IFERROR(VLOOKUP(C316,'10. Свод Перечней'!C:H,6,0),""))&gt;1,IFERROR(VLOOKUP(C316,'10. Свод Перечней'!C:H,6,0),""),"")</f>
        <v>10.72.12.130-00000002</v>
      </c>
    </row>
    <row r="317" spans="1:8" ht="99.95" customHeight="1">
      <c r="A317" s="20">
        <f>IF(LEN(C317)&gt;0,MAX($A$5:A316)+1,"")</f>
        <v>311</v>
      </c>
      <c r="B317" s="10" t="str">
        <f>IFERROR(INDEX('10. Свод Перечней'!B:C,MATCH(C317,'10. Свод Перечней'!C:C,0),1),"")</f>
        <v>Вафли с начинкой в ассортименте</v>
      </c>
      <c r="C317" s="20" t="str">
        <f t="array" ref="C317">IFERROR(INDEX('10. Свод Перечней'!$C$4:$C$529,SMALL(IF("Ш"='10. Свод Перечней'!$I$4:$Q$529,ROW('10. Свод Перечней'!$C$4:$C$529)-3,""),ROW()-6)),"")</f>
        <v>Вафли тип 4</v>
      </c>
      <c r="D317" s="20" t="str">
        <f>IFERROR(VLOOKUP(C317,'10. Свод Перечней'!C:H,2,0),"")</f>
        <v>10.72.12.130</v>
      </c>
      <c r="E317" s="20" t="str">
        <f>IFERROR(VLOOKUP(C317,'10. Свод Перечней'!C:H,3,0),"")</f>
        <v>003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7" s="20" t="str">
        <f>IF(LEN(IFERROR(VLOOKUP(C317,'10. Свод Перечней'!C:H,6,0),""))&gt;1,IFERROR(VLOOKUP(C317,'10. Свод Перечней'!C:H,6,0),""),"")</f>
        <v>10.72.12.130-00000002</v>
      </c>
    </row>
    <row r="318" spans="1:8" ht="99.95" customHeight="1">
      <c r="A318" s="20">
        <f>IF(LEN(C318)&gt;0,MAX($A$5:A317)+1,"")</f>
        <v>312</v>
      </c>
      <c r="B318" s="10" t="str">
        <f>IFERROR(INDEX('10. Свод Перечней'!B:C,MATCH(C318,'10. Свод Перечней'!C:C,0),1),"")</f>
        <v>Вафли с начинкой в ассортименте</v>
      </c>
      <c r="C318" s="20" t="str">
        <f t="array" ref="C318">IFERROR(INDEX('10. Свод Перечней'!$C$4:$C$529,SMALL(IF("Ш"='10. Свод Перечней'!$I$4:$Q$529,ROW('10. Свод Перечней'!$C$4:$C$529)-3,""),ROW()-6)),"")</f>
        <v>Вафли тип 5</v>
      </c>
      <c r="D318" s="20" t="str">
        <f>IFERROR(VLOOKUP(C318,'10. Свод Перечней'!C:H,2,0),"")</f>
        <v>10.72.12.130</v>
      </c>
      <c r="E318" s="20" t="str">
        <f>IFERROR(VLOOKUP(C318,'10. Свод Перечней'!C:H,3,0),"")</f>
        <v>002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8" s="20" t="str">
        <f>IF(LEN(IFERROR(VLOOKUP(C318,'10. Свод Перечней'!C:H,6,0),""))&gt;1,IFERROR(VLOOKUP(C318,'10. Свод Перечней'!C:H,6,0),""),"")</f>
        <v>10.72.12.130-00000002</v>
      </c>
    </row>
    <row r="319" spans="1:8" ht="99.95" customHeight="1">
      <c r="A319" s="20">
        <f>IF(LEN(C319)&gt;0,MAX($A$5:A318)+1,"")</f>
        <v>313</v>
      </c>
      <c r="B319" s="10" t="str">
        <f>IFERROR(INDEX('10. Свод Перечней'!B:C,MATCH(C319,'10. Свод Перечней'!C:C,0),1),"")</f>
        <v xml:space="preserve">Крекер (сухое печенье) </v>
      </c>
      <c r="C319" s="20" t="str">
        <f t="array" ref="C319">IFERROR(INDEX('10. Свод Перечней'!$C$4:$C$529,SMALL(IF("Ш"='10. Свод Перечней'!$I$4:$Q$529,ROW('10. Свод Перечней'!$C$4:$C$529)-3,""),ROW()-6)),"")</f>
        <v>Крекеры тип 1</v>
      </c>
      <c r="D319" s="20" t="str">
        <f>IFERROR(VLOOKUP(C319,'10. Свод Перечней'!C:H,2,0),"")</f>
        <v>10.72.12.140</v>
      </c>
      <c r="E319" s="20" t="str">
        <f>IFERROR(VLOOKUP(C319,'10. Свод Перечней'!C:H,3,0),"")</f>
        <v>001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19" s="20" t="str">
        <f>IF(LEN(IFERROR(VLOOKUP(C319,'10. Свод Перечней'!C:H,6,0),""))&gt;1,IFERROR(VLOOKUP(C319,'10. Свод Перечней'!C:H,6,0),""),"")</f>
        <v>10.72.12.140-00000007, 10.72.12.140-00000006, 10.72.12.140-00000005</v>
      </c>
    </row>
    <row r="320" spans="1:8" ht="99.95" customHeight="1">
      <c r="A320" s="20">
        <f>IF(LEN(C320)&gt;0,MAX($A$5:A319)+1,"")</f>
        <v>314</v>
      </c>
      <c r="B320" s="10" t="str">
        <f>IFERROR(INDEX('10. Свод Перечней'!B:C,MATCH(C320,'10. Свод Перечней'!C:C,0),1),"")</f>
        <v xml:space="preserve">Крекер (сухое печенье) </v>
      </c>
      <c r="C320" s="20" t="str">
        <f t="array" ref="C320">IFERROR(INDEX('10. Свод Перечней'!$C$4:$C$529,SMALL(IF("Ш"='10. Свод Перечней'!$I$4:$Q$529,ROW('10. Свод Перечней'!$C$4:$C$529)-3,""),ROW()-6)),"")</f>
        <v>Крекеры тип 2</v>
      </c>
      <c r="D320" s="20" t="str">
        <f>IFERROR(VLOOKUP(C320,'10. Свод Перечней'!C:H,2,0),"")</f>
        <v>10.72.12.140</v>
      </c>
      <c r="E320" s="20" t="str">
        <f>IFERROR(VLOOKUP(C320,'10. Свод Перечней'!C:H,3,0),"")</f>
        <v>002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0" s="20" t="str">
        <f>IF(LEN(IFERROR(VLOOKUP(C320,'10. Свод Перечней'!C:H,6,0),""))&gt;1,IFERROR(VLOOKUP(C320,'10. Свод Перечней'!C:H,6,0),""),"")</f>
        <v>10.72.12.140-00000007, 10.72.12.140-00000006, 10.72.12.140-00000005</v>
      </c>
    </row>
    <row r="321" spans="1:8" ht="99.95" customHeight="1">
      <c r="A321" s="20">
        <f>IF(LEN(C321)&gt;0,MAX($A$5:A320)+1,"")</f>
        <v>315</v>
      </c>
      <c r="B321" s="10" t="str">
        <f>IFERROR(INDEX('10. Свод Перечней'!B:C,MATCH(C321,'10. Свод Перечней'!C:C,0),1),"")</f>
        <v xml:space="preserve">Изделия хлебобулочные диетические </v>
      </c>
      <c r="C321" s="20" t="str">
        <f t="array" ref="C321">IFERROR(INDEX('10. Свод Перечней'!$C$4:$C$529,SMALL(IF("Ш"='10. Свод Перечней'!$I$4:$Q$529,ROW('10. Свод Перечней'!$C$4:$C$529)-3,""),ROW()-6)),"")</f>
        <v>Изделия хлебобулочные тип 5</v>
      </c>
      <c r="D321" s="20" t="str">
        <f>IFERROR(VLOOKUP(C321,'10. Свод Перечней'!C:H,2,0),"")</f>
        <v>10.72.19.111</v>
      </c>
      <c r="E321" s="20" t="str">
        <f>IFERROR(VLOOKUP(C321,'10. Свод Перечней'!C:H,3,0),"")</f>
        <v>004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21" s="20" t="str">
        <f>IF(LEN(IFERROR(VLOOKUP(C321,'10. Свод Перечней'!C:H,6,0),""))&gt;1,IFERROR(VLOOKUP(C321,'10. Свод Перечней'!C:H,6,0),""),"")</f>
        <v/>
      </c>
    </row>
    <row r="322" spans="1:8" ht="99.95" customHeight="1">
      <c r="A322" s="20">
        <f>IF(LEN(C322)&gt;0,MAX($A$5:A321)+1,"")</f>
        <v>316</v>
      </c>
      <c r="B322" s="10" t="str">
        <f>IFERROR(INDEX('10. Свод Перечней'!B:C,MATCH(C322,'10. Свод Перечней'!C:C,0),1),"")</f>
        <v>Изделия хлебобулочные сдобные в ассортименте из пшеничной муки высшего сорта</v>
      </c>
      <c r="C322" s="20" t="str">
        <f t="array" ref="C322">IFERROR(INDEX('10. Свод Перечней'!$C$4:$C$529,SMALL(IF("Ш"='10. Свод Перечней'!$I$4:$Q$529,ROW('10. Свод Перечней'!$C$4:$C$529)-3,""),ROW()-6)),"")</f>
        <v>Изделия хлебобулочные тип 6</v>
      </c>
      <c r="D322" s="20" t="str">
        <f>IFERROR(VLOOKUP(C322,'10. Свод Перечней'!C:H,2,0),"")</f>
        <v>10.72.19.111</v>
      </c>
      <c r="E322" s="20" t="str">
        <f>IFERROR(VLOOKUP(C322,'10. Свод Перечней'!C:H,3,0),"")</f>
        <v>002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22" s="20" t="str">
        <f>IF(LEN(IFERROR(VLOOKUP(C322,'10. Свод Перечней'!C:H,6,0),""))&gt;1,IFERROR(VLOOKUP(C322,'10. Свод Перечней'!C:H,6,0),""),"")</f>
        <v/>
      </c>
    </row>
    <row r="323" spans="1:8" ht="99.95" customHeight="1">
      <c r="A323" s="20">
        <f>IF(LEN(C323)&gt;0,MAX($A$5:A322)+1,"")</f>
        <v>317</v>
      </c>
      <c r="B323" s="10" t="str">
        <f>IFERROR(INDEX('10. Свод Перечней'!B:C,MATCH(C323,'10. Свод Перечней'!C:C,0),1),"")</f>
        <v xml:space="preserve">Изделия хлебобулочные сдобные мелкоштучные в ассортименте из пшеничной муки </v>
      </c>
      <c r="C323" s="20" t="str">
        <f t="array" ref="C323">IFERROR(INDEX('10. Свод Перечней'!$C$4:$C$529,SMALL(IF("Ш"='10. Свод Перечней'!$I$4:$Q$529,ROW('10. Свод Перечней'!$C$4:$C$529)-3,""),ROW()-6)),"")</f>
        <v>Изделия хлебобулочные тип 7</v>
      </c>
      <c r="D323" s="20" t="str">
        <f>IFERROR(VLOOKUP(C323,'10. Свод Перечней'!C:H,2,0),"")</f>
        <v>10.72.19.111</v>
      </c>
      <c r="E323" s="20" t="str">
        <f>IFERROR(VLOOKUP(C323,'10. Свод Перечней'!C:H,3,0),"")</f>
        <v>005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323" s="20" t="str">
        <f>IF(LEN(IFERROR(VLOOKUP(C323,'10. Свод Перечней'!C:H,6,0),""))&gt;1,IFERROR(VLOOKUP(C323,'10. Свод Перечней'!C:H,6,0),""),"")</f>
        <v/>
      </c>
    </row>
    <row r="324" spans="1:8" ht="99.95" customHeight="1">
      <c r="A324" s="20">
        <f>IF(LEN(C324)&gt;0,MAX($A$5:A323)+1,"")</f>
        <v>318</v>
      </c>
      <c r="B324" s="10" t="str">
        <f>IFERROR(INDEX('10. Свод Перечней'!B:C,MATCH(C324,'10. Свод Перечней'!C:C,0),1),"")</f>
        <v>Изделия хлебобулочные слоёные в ассортименте</v>
      </c>
      <c r="C324" s="20" t="str">
        <f t="array" ref="C324">IFERROR(INDEX('10. Свод Перечней'!$C$4:$C$529,SMALL(IF("Ш"='10. Свод Перечней'!$I$4:$Q$529,ROW('10. Свод Перечней'!$C$4:$C$529)-3,""),ROW()-6)),"")</f>
        <v>Изделия хлебобулочные тип 8</v>
      </c>
      <c r="D324" s="20" t="str">
        <f>IFERROR(VLOOKUP(C324,'10. Свод Перечней'!C:H,2,0),"")</f>
        <v>10.72.19.111</v>
      </c>
      <c r="E324" s="20" t="str">
        <f>IFERROR(VLOOKUP(C324,'10. Свод Перечней'!C:H,3,0),"")</f>
        <v>006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24" s="20" t="str">
        <f>IF(LEN(IFERROR(VLOOKUP(C324,'10. Свод Перечней'!C:H,6,0),""))&gt;1,IFERROR(VLOOKUP(C324,'10. Свод Перечней'!C:H,6,0),""),"")</f>
        <v/>
      </c>
    </row>
    <row r="325" spans="1:8" ht="99.95" customHeight="1">
      <c r="A325" s="20">
        <f>IF(LEN(C325)&gt;0,MAX($A$5:A324)+1,"")</f>
        <v>319</v>
      </c>
      <c r="B325" s="10" t="str">
        <f>IFERROR(INDEX('10. Свод Перечней'!B:C,MATCH(C325,'10. Свод Перечней'!C:C,0),1),"")</f>
        <v xml:space="preserve">Макаронные изделия </v>
      </c>
      <c r="C325" s="20" t="str">
        <f t="array" ref="C325">IFERROR(INDEX('10. Свод Перечней'!$C$4:$C$529,SMALL(IF("Ш"='10. Свод Перечней'!$I$4:$Q$529,ROW('10. Свод Перечней'!$C$4:$C$529)-3,""),ROW()-6)),"")</f>
        <v>Изделия макаронные тип 1</v>
      </c>
      <c r="D325" s="20" t="str">
        <f>IFERROR(VLOOKUP(C325,'10. Свод Перечней'!C:H,2,0),"")</f>
        <v>10.73.11.110</v>
      </c>
      <c r="E325" s="20" t="str">
        <f>IFERROR(VLOOKUP(C325,'10. Свод Перечней'!C:H,3,0),"")</f>
        <v>001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5" s="20" t="str">
        <f>IF(LEN(IFERROR(VLOOKUP(C325,'10. Свод Перечней'!C:H,6,0),""))&gt;1,IFERROR(VLOOKUP(C325,'10. Свод Перечней'!C:H,6,0),""),"")</f>
        <v>10.73.11.000-00000009, 10.73.11.000-00000010, 10.73.11.000-00000011, 10.73.11.000-00000012</v>
      </c>
    </row>
    <row r="326" spans="1:8" ht="99.95" customHeight="1">
      <c r="A326" s="20">
        <f>IF(LEN(C326)&gt;0,MAX($A$5:A325)+1,"")</f>
        <v>320</v>
      </c>
      <c r="B326" s="10" t="str">
        <f>IFERROR(INDEX('10. Свод Перечней'!B:C,MATCH(C326,'10. Свод Перечней'!C:C,0),1),"")</f>
        <v xml:space="preserve">Макаронные изделия </v>
      </c>
      <c r="C326" s="20" t="str">
        <f t="array" ref="C326">IFERROR(INDEX('10. Свод Перечней'!$C$4:$C$529,SMALL(IF("Ш"='10. Свод Перечней'!$I$4:$Q$529,ROW('10. Свод Перечней'!$C$4:$C$529)-3,""),ROW()-6)),"")</f>
        <v>Изделия макаронные тип 2</v>
      </c>
      <c r="D326" s="20" t="str">
        <f>IFERROR(VLOOKUP(C326,'10. Свод Перечней'!C:H,2,0),"")</f>
        <v>10.73.11.110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6" s="20" t="str">
        <f>IF(LEN(IFERROR(VLOOKUP(C326,'10. Свод Перечней'!C:H,6,0),""))&gt;1,IFERROR(VLOOKUP(C326,'10. Свод Перечней'!C:H,6,0),""),"")</f>
        <v>10.73.11.000-00000009, 10.73.11.000-00000010, 10.73.11.000-00000011, 10.73.11.000-00000012</v>
      </c>
    </row>
    <row r="327" spans="1:8" ht="99.95" customHeight="1">
      <c r="A327" s="20">
        <f>IF(LEN(C327)&gt;0,MAX($A$5:A326)+1,"")</f>
        <v>321</v>
      </c>
      <c r="B327" s="10" t="str">
        <f>IFERROR(INDEX('10. Свод Перечней'!B:C,MATCH(C327,'10. Свод Перечней'!C:C,0),1),"")</f>
        <v>Макаронные изделия безглютеновые</v>
      </c>
      <c r="C327" s="20" t="str">
        <f t="array" ref="C327">IFERROR(INDEX('10. Свод Перечней'!$C$4:$C$529,SMALL(IF("Ш"='10. Свод Перечней'!$I$4:$Q$529,ROW('10. Свод Перечней'!$C$4:$C$529)-3,""),ROW()-6)),"")</f>
        <v>Макаронные изделия тип 3</v>
      </c>
      <c r="D327" s="20" t="str">
        <f>IFERROR(VLOOKUP(C327,'10. Свод Перечней'!C:H,2,0),"")</f>
        <v>10.73.11.190</v>
      </c>
      <c r="E327" s="20" t="str">
        <f>IFERROR(VLOOKUP(C327,'10. Свод Перечней'!C:H,3,0),"")</f>
        <v>001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27" s="20" t="str">
        <f>IF(LEN(IFERROR(VLOOKUP(C327,'10. Свод Перечней'!C:H,6,0),""))&gt;1,IFERROR(VLOOKUP(C327,'10. Свод Перечней'!C:H,6,0),""),"")</f>
        <v/>
      </c>
    </row>
    <row r="328" spans="1:8" ht="99.95" customHeight="1">
      <c r="A328" s="20">
        <f>IF(LEN(C328)&gt;0,MAX($A$5:A327)+1,"")</f>
        <v>322</v>
      </c>
      <c r="B328" s="10" t="str">
        <f>IFERROR(INDEX('10. Свод Перечней'!B:C,MATCH(C328,'10. Свод Перечней'!C:C,0),1),"")</f>
        <v>Макаронные изделия безглютеновые</v>
      </c>
      <c r="C328" s="20" t="str">
        <f t="array" ref="C328">IFERROR(INDEX('10. Свод Перечней'!$C$4:$C$529,SMALL(IF("Ш"='10. Свод Перечней'!$I$4:$Q$529,ROW('10. Свод Перечней'!$C$4:$C$529)-3,""),ROW()-6)),"")</f>
        <v>Макаронные изделия тип 4</v>
      </c>
      <c r="D328" s="20" t="str">
        <f>IFERROR(VLOOKUP(C328,'10. Свод Перечней'!C:H,2,0),"")</f>
        <v>10.73.11.190</v>
      </c>
      <c r="E328" s="20" t="str">
        <f>IFERROR(VLOOKUP(C328,'10. Свод Перечней'!C:H,3,0),"")</f>
        <v>002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328" s="20" t="str">
        <f>IF(LEN(IFERROR(VLOOKUP(C328,'10. Свод Перечней'!C:H,6,0),""))&gt;1,IFERROR(VLOOKUP(C328,'10. Свод Перечней'!C:H,6,0),""),"")</f>
        <v/>
      </c>
    </row>
    <row r="329" spans="1:8" ht="99.95" customHeight="1">
      <c r="A329" s="20">
        <f>IF(LEN(C329)&gt;0,MAX($A$5:A328)+1,"")</f>
        <v>323</v>
      </c>
      <c r="B329" s="10" t="str">
        <f>IFERROR(INDEX('10. Свод Перечней'!B:C,MATCH(C329,'10. Свод Перечней'!C:C,0),1),"")</f>
        <v>Сахар белый кристаллический</v>
      </c>
      <c r="C329" s="20" t="str">
        <f t="array" ref="C329">IFERROR(INDEX('10. Свод Перечней'!$C$4:$C$529,SMALL(IF("Ш"='10.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329" s="20" t="str">
        <f>IFERROR(VLOOKUP(C329,'10. Свод Перечней'!C:H,2,0),"")</f>
        <v>10.81.12.110</v>
      </c>
      <c r="E329" s="20" t="str">
        <f>IFERROR(VLOOKUP(C329,'10. Свод Перечней'!C:H,3,0),"")</f>
        <v>005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9" s="20" t="str">
        <f>IF(LEN(IFERROR(VLOOKUP(C329,'10. Свод Перечней'!C:H,6,0),""))&gt;1,IFERROR(VLOOKUP(C329,'10. Свод Перечней'!C:H,6,0),""),"")</f>
        <v>10.81.12.110-00000004</v>
      </c>
    </row>
    <row r="330" spans="1:8" ht="99.95" customHeight="1">
      <c r="A330" s="20">
        <f>IF(LEN(C330)&gt;0,MAX($A$5:A329)+1,"")</f>
        <v>324</v>
      </c>
      <c r="B330" s="10" t="str">
        <f>IFERROR(INDEX('10. Свод Перечней'!B:C,MATCH(C330,'10. Свод Перечней'!C:C,0),1),"")</f>
        <v>Сахар белый кристаллический</v>
      </c>
      <c r="C330" s="20" t="str">
        <f t="array" ref="C330">IFERROR(INDEX('10. Свод Перечней'!$C$4:$C$529,SMALL(IF("Ш"='10.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330" s="20" t="str">
        <f>IFERROR(VLOOKUP(C330,'10. Свод Перечней'!C:H,2,0),"")</f>
        <v>10.81.12.110</v>
      </c>
      <c r="E330" s="20" t="str">
        <f>IFERROR(VLOOKUP(C330,'10. Свод Перечней'!C:H,3,0),"")</f>
        <v>006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0" s="20" t="str">
        <f>IF(LEN(IFERROR(VLOOKUP(C330,'10. Свод Перечней'!C:H,6,0),""))&gt;1,IFERROR(VLOOKUP(C330,'10. Свод Перечней'!C:H,6,0),""),"")</f>
        <v>10.81.12.110-00000004</v>
      </c>
    </row>
    <row r="331" spans="1:8" ht="99.95" customHeight="1">
      <c r="A331" s="20">
        <f>IF(LEN(C331)&gt;0,MAX($A$5:A330)+1,"")</f>
        <v>325</v>
      </c>
      <c r="B331" s="10" t="str">
        <f>IFERROR(INDEX('10. Свод Перечней'!B:C,MATCH(C331,'10. Свод Перечней'!C:C,0),1),"")</f>
        <v>Сахар белый. Сахарная пудра</v>
      </c>
      <c r="C331" s="20" t="str">
        <f t="array" ref="C331">IFERROR(INDEX('10. Свод Перечней'!$C$4:$C$529,SMALL(IF("Ш"='10.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331" s="20" t="str">
        <f>IFERROR(VLOOKUP(C331,'10. Свод Перечней'!C:H,2,0),"")</f>
        <v>10.81.12.110</v>
      </c>
      <c r="E331" s="20" t="str">
        <f>IFERROR(VLOOKUP(C331,'10. Свод Перечней'!C:H,3,0),"")</f>
        <v>003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1" s="20" t="str">
        <f>IF(LEN(IFERROR(VLOOKUP(C331,'10. Свод Перечней'!C:H,6,0),""))&gt;1,IFERROR(VLOOKUP(C331,'10. Свод Перечней'!C:H,6,0),""),"")</f>
        <v>10.81.12.110-00000002</v>
      </c>
    </row>
    <row r="332" spans="1:8" ht="99.95" customHeight="1">
      <c r="A332" s="20">
        <f>IF(LEN(C332)&gt;0,MAX($A$5:A331)+1,"")</f>
        <v>326</v>
      </c>
      <c r="B332" s="10" t="str">
        <f>IFERROR(INDEX('10. Свод Перечней'!B:C,MATCH(C332,'10. Свод Перечней'!C:C,0),1),"")</f>
        <v xml:space="preserve">Какао-порошок </v>
      </c>
      <c r="C332" s="20" t="str">
        <f t="array" ref="C332">IFERROR(INDEX('10. Свод Перечней'!$C$4:$C$529,SMALL(IF("Ш"='10. Свод Перечней'!$I$4:$Q$529,ROW('10. Свод Перечней'!$C$4:$C$529)-3,""),ROW()-6)),"")</f>
        <v>Какао-порошок тип 1</v>
      </c>
      <c r="D332" s="20" t="str">
        <f>IFERROR(VLOOKUP(C332,'10. Свод Перечней'!C:H,2,0),"")</f>
        <v>10.82.13.000</v>
      </c>
      <c r="E332" s="20" t="str">
        <f>IFERROR(VLOOKUP(C332,'10. Свод Перечней'!C:H,3,0),"")</f>
        <v>001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32" s="20" t="str">
        <f>IF(LEN(IFERROR(VLOOKUP(C332,'10. Свод Перечней'!C:H,6,0),""))&gt;1,IFERROR(VLOOKUP(C332,'10. Свод Перечней'!C:H,6,0),""),"")</f>
        <v>10.82.14.000-00000009</v>
      </c>
    </row>
    <row r="333" spans="1:8" ht="99.95" customHeight="1">
      <c r="A333" s="20">
        <f>IF(LEN(C333)&gt;0,MAX($A$5:A332)+1,"")</f>
        <v>327</v>
      </c>
      <c r="B333" s="10" t="str">
        <f>IFERROR(INDEX('10. Свод Перечней'!B:C,MATCH(C333,'10. Свод Перечней'!C:C,0),1),"")</f>
        <v>Шоколад обыкновенный без добавок</v>
      </c>
      <c r="C333" s="20" t="str">
        <f t="array" ref="C333">IFERROR(INDEX('10. Свод Перечней'!$C$4:$C$529,SMALL(IF("Ш"='10. Свод Перечней'!$I$4:$Q$529,ROW('10. Свод Перечней'!$C$4:$C$529)-3,""),ROW()-6)),"")</f>
        <v>Шоколад в упакованном виде тип 1</v>
      </c>
      <c r="D333" s="20" t="str">
        <f>IFERROR(VLOOKUP(C333,'10. Свод Перечней'!C:H,2,0),"")</f>
        <v>10.82.22.111</v>
      </c>
      <c r="E333" s="20" t="str">
        <f>IFERROR(VLOOKUP(C333,'10. Свод Перечней'!C:H,3,0),"")</f>
        <v>001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3" s="20" t="str">
        <f>IF(LEN(IFERROR(VLOOKUP(C333,'10. Свод Перечней'!C:H,6,0),""))&gt;1,IFERROR(VLOOKUP(C333,'10. Свод Перечней'!C:H,6,0),""),"")</f>
        <v>10.82.22.110-00000002</v>
      </c>
    </row>
    <row r="334" spans="1:8" ht="99.95" customHeight="1">
      <c r="A334" s="20">
        <f>IF(LEN(C334)&gt;0,MAX($A$5:A333)+1,"")</f>
        <v>328</v>
      </c>
      <c r="B334" s="10" t="str">
        <f>IFERROR(INDEX('10. Свод Перечней'!B:C,MATCH(C334,'10. Свод Перечней'!C:C,0),1),"")</f>
        <v>Шоколад обыкновенный без добавок</v>
      </c>
      <c r="C334" s="20" t="str">
        <f t="array" ref="C334">IFERROR(INDEX('10. Свод Перечней'!$C$4:$C$529,SMALL(IF("Ш"='10. Свод Перечней'!$I$4:$Q$529,ROW('10. Свод Перечней'!$C$4:$C$529)-3,""),ROW()-6)),"")</f>
        <v>Шоколад в упакованном виде тип 2</v>
      </c>
      <c r="D334" s="20" t="str">
        <f>IFERROR(VLOOKUP(C334,'10. Свод Перечней'!C:H,2,0),"")</f>
        <v>10.82.22.111</v>
      </c>
      <c r="E334" s="20" t="str">
        <f>IFERROR(VLOOKUP(C334,'10. Свод Перечней'!C:H,3,0),"")</f>
        <v>003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4" s="20" t="str">
        <f>IF(LEN(IFERROR(VLOOKUP(C334,'10. Свод Перечней'!C:H,6,0),""))&gt;1,IFERROR(VLOOKUP(C334,'10. Свод Перечней'!C:H,6,0),""),"")</f>
        <v>10.82.22.110-00000002</v>
      </c>
    </row>
    <row r="335" spans="1:8" ht="99.95" customHeight="1">
      <c r="A335" s="20">
        <f>IF(LEN(C335)&gt;0,MAX($A$5:A334)+1,"")</f>
        <v>329</v>
      </c>
      <c r="B335" s="10" t="str">
        <f>IFERROR(INDEX('10. Свод Перечней'!B:C,MATCH(C335,'10. Свод Перечней'!C:C,0),1),"")</f>
        <v xml:space="preserve">Шоколад обыкновенный с добавками </v>
      </c>
      <c r="C335" s="20" t="str">
        <f t="array" ref="C335">IFERROR(INDEX('10. Свод Перечней'!$C$4:$C$529,SMALL(IF("Ш"='10. Свод Перечней'!$I$4:$Q$529,ROW('10. Свод Перечней'!$C$4:$C$529)-3,""),ROW()-6)),"")</f>
        <v>Шоколад в упакованном виде тип 3</v>
      </c>
      <c r="D335" s="20" t="str">
        <f>IFERROR(VLOOKUP(C335,'10. Свод Перечней'!C:H,2,0),"")</f>
        <v>10.82.22.111</v>
      </c>
      <c r="E335" s="20" t="str">
        <f>IFERROR(VLOOKUP(C335,'10. Свод Перечней'!C:H,3,0),"")</f>
        <v>002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5" s="20" t="str">
        <f>IF(LEN(IFERROR(VLOOKUP(C335,'10. Свод Перечней'!C:H,6,0),""))&gt;1,IFERROR(VLOOKUP(C335,'10. Свод Перечней'!C:H,6,0),""),"")</f>
        <v>10.82.22.110-00000002</v>
      </c>
    </row>
    <row r="336" spans="1:8" ht="99.95" customHeight="1">
      <c r="A336" s="20">
        <f>IF(LEN(C336)&gt;0,MAX($A$5:A335)+1,"")</f>
        <v>330</v>
      </c>
      <c r="B336" s="10" t="str">
        <f>IFERROR(INDEX('10. Свод Перечней'!B:C,MATCH(C336,'10. Свод Перечней'!C:C,0),1),"")</f>
        <v xml:space="preserve">Шоколад обыкновенный с добавками </v>
      </c>
      <c r="C336" s="20" t="str">
        <f t="array" ref="C336">IFERROR(INDEX('10. Свод Перечней'!$C$4:$C$529,SMALL(IF("Ш"='10. Свод Перечней'!$I$4:$Q$529,ROW('10. Свод Перечней'!$C$4:$C$529)-3,""),ROW()-6)),"")</f>
        <v>Шоколад в упакованном виде тип 4</v>
      </c>
      <c r="D336" s="20" t="str">
        <f>IFERROR(VLOOKUP(C336,'10. Свод Перечней'!C:H,2,0),"")</f>
        <v>10.82.22.111</v>
      </c>
      <c r="E336" s="20" t="str">
        <f>IFERROR(VLOOKUP(C336,'10. Свод Перечней'!C:H,3,0),"")</f>
        <v>004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336" s="20" t="str">
        <f>IF(LEN(IFERROR(VLOOKUP(C336,'10. Свод Перечней'!C:H,6,0),""))&gt;1,IFERROR(VLOOKUP(C336,'10. Свод Перечней'!C:H,6,0),""),"")</f>
        <v>10.82.22.110-00000002</v>
      </c>
    </row>
    <row r="337" spans="1:8" ht="99.95" customHeight="1">
      <c r="A337" s="20">
        <f>IF(LEN(C337)&gt;0,MAX($A$5:A336)+1,"")</f>
        <v>331</v>
      </c>
      <c r="B337" s="10" t="str">
        <f>IFERROR(INDEX('10. Свод Перечней'!B:C,MATCH(C337,'10. Свод Перечней'!C:C,0),1),"")</f>
        <v>Конфеты шоколадные в ассортименте</v>
      </c>
      <c r="C337" s="20" t="str">
        <f t="array" ref="C337">IFERROR(INDEX('10. Свод Перечней'!$C$4:$C$529,SMALL(IF("Ш"='10. Свод Перечней'!$I$4:$Q$529,ROW('10. Свод Перечней'!$C$4:$C$529)-3,""),ROW()-6)),"")</f>
        <v>Конфеты тип 2</v>
      </c>
      <c r="D337" s="20" t="str">
        <f>IFERROR(VLOOKUP(C337,'10. Свод Перечней'!C:H,2,0),"")</f>
        <v>10.82.22.134</v>
      </c>
      <c r="E337" s="20" t="str">
        <f>IFERROR(VLOOKUP(C337,'10. Свод Перечней'!C:H,3,0),"")</f>
        <v>001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37" s="20" t="str">
        <f>IF(LEN(IFERROR(VLOOKUP(C337,'10. Свод Перечней'!C:H,6,0),""))&gt;1,IFERROR(VLOOKUP(C337,'10. Свод Перечней'!C:H,6,0),""),"")</f>
        <v/>
      </c>
    </row>
    <row r="338" spans="1:8" ht="99.95" customHeight="1">
      <c r="A338" s="20">
        <f>IF(LEN(C338)&gt;0,MAX($A$5:A337)+1,"")</f>
        <v>332</v>
      </c>
      <c r="B338" s="10" t="str">
        <f>IFERROR(INDEX('10. Свод Перечней'!B:C,MATCH(C338,'10. Свод Перечней'!C:C,0),1),"")</f>
        <v>Ирис мягкий</v>
      </c>
      <c r="C338" s="20" t="str">
        <f t="array" ref="C338">IFERROR(INDEX('10. Свод Перечней'!$C$4:$C$529,SMALL(IF("Ш"='10. Свод Перечней'!$I$4:$Q$529,ROW('10. Свод Перечней'!$C$4:$C$529)-3,""),ROW()-6)),"")</f>
        <v>Ирис тип 1</v>
      </c>
      <c r="D338" s="20" t="str">
        <f>IFERROR(VLOOKUP(C338,'10. Свод Перечней'!C:H,2,0),"")</f>
        <v>10.82.23.153</v>
      </c>
      <c r="E338" s="20" t="str">
        <f>IFERROR(VLOOKUP(C338,'10. Свод Перечней'!C:H,3,0),"")</f>
        <v>001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8" s="20" t="str">
        <f>IF(LEN(IFERROR(VLOOKUP(C338,'10. Свод Перечней'!C:H,6,0),""))&gt;1,IFERROR(VLOOKUP(C338,'10. Свод Перечней'!C:H,6,0),""),"")</f>
        <v/>
      </c>
    </row>
    <row r="339" spans="1:8" ht="99.95" customHeight="1">
      <c r="A339" s="20">
        <f>IF(LEN(C339)&gt;0,MAX($A$5:A338)+1,"")</f>
        <v>333</v>
      </c>
      <c r="B339" s="10" t="str">
        <f>IFERROR(INDEX('10. Свод Перечней'!B:C,MATCH(C339,'10. Свод Перечней'!C:C,0),1),"")</f>
        <v>Ирис мягкий</v>
      </c>
      <c r="C339" s="20" t="str">
        <f t="array" ref="C339">IFERROR(INDEX('10. Свод Перечней'!$C$4:$C$529,SMALL(IF("Ш"='10. Свод Перечней'!$I$4:$Q$529,ROW('10. Свод Перечней'!$C$4:$C$529)-3,""),ROW()-6)),"")</f>
        <v>Ирис тип 2</v>
      </c>
      <c r="D339" s="20" t="str">
        <f>IFERROR(VLOOKUP(C339,'10. Свод Перечней'!C:H,2,0),"")</f>
        <v>10.82.23.153</v>
      </c>
      <c r="E339" s="20" t="str">
        <f>IFERROR(VLOOKUP(C339,'10. Свод Перечней'!C:H,3,0),"")</f>
        <v>002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9" s="20" t="str">
        <f>IF(LEN(IFERROR(VLOOKUP(C339,'10. Свод Перечней'!C:H,6,0),""))&gt;1,IFERROR(VLOOKUP(C339,'10. Свод Перечней'!C:H,6,0),""),"")</f>
        <v/>
      </c>
    </row>
    <row r="340" spans="1:8" ht="99.95" customHeight="1">
      <c r="A340" s="20">
        <f>IF(LEN(C340)&gt;0,MAX($A$5:A339)+1,"")</f>
        <v>334</v>
      </c>
      <c r="B340" s="10" t="str">
        <f>IFERROR(INDEX('10. Свод Перечней'!B:C,MATCH(C340,'10. Свод Перечней'!C:C,0),1),"")</f>
        <v>Мармелад фруктово-ягодный неглазированный</v>
      </c>
      <c r="C340" s="20" t="str">
        <f t="array" ref="C340">IFERROR(INDEX('10. Свод Перечней'!$C$4:$C$529,SMALL(IF("Ш"='10. Свод Перечней'!$I$4:$Q$529,ROW('10. Свод Перечней'!$C$4:$C$529)-3,""),ROW()-6)),"")</f>
        <v>Мармелад тип 5</v>
      </c>
      <c r="D340" s="20" t="str">
        <f>IFERROR(VLOOKUP(C340,'10. Свод Перечней'!C:H,2,0),"")</f>
        <v>10.82.23.171</v>
      </c>
      <c r="E340" s="20" t="str">
        <f>IFERROR(VLOOKUP(C340,'10. Свод Перечней'!C:H,3,0),"")</f>
        <v>002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0" s="20" t="str">
        <f>IF(LEN(IFERROR(VLOOKUP(C340,'10. Свод Перечней'!C:H,6,0),""))&gt;1,IFERROR(VLOOKUP(C340,'10. Свод Перечней'!C:H,6,0),""),"")</f>
        <v/>
      </c>
    </row>
    <row r="341" spans="1:8" ht="99.95" customHeight="1">
      <c r="A341" s="20">
        <f>IF(LEN(C341)&gt;0,MAX($A$5:A340)+1,"")</f>
        <v>335</v>
      </c>
      <c r="B341" s="10" t="str">
        <f>IFERROR(INDEX('10. Свод Перечней'!B:C,MATCH(C341,'10. Свод Перечней'!C:C,0),1),"")</f>
        <v>Мармелад фруктово-ягодный неглазированный</v>
      </c>
      <c r="C341" s="20" t="str">
        <f t="array" ref="C341">IFERROR(INDEX('10. Свод Перечней'!$C$4:$C$529,SMALL(IF("Ш"='10. Свод Перечней'!$I$4:$Q$529,ROW('10. Свод Перечней'!$C$4:$C$529)-3,""),ROW()-6)),"")</f>
        <v>Мармелад тип 6</v>
      </c>
      <c r="D341" s="20" t="str">
        <f>IFERROR(VLOOKUP(C341,'10. Свод Перечней'!C:H,2,0),"")</f>
        <v>10.82.23.171</v>
      </c>
      <c r="E341" s="20" t="str">
        <f>IFERROR(VLOOKUP(C341,'10. Свод Перечней'!C:H,3,0),"")</f>
        <v>001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1" s="20" t="str">
        <f>IF(LEN(IFERROR(VLOOKUP(C341,'10. Свод Перечней'!C:H,6,0),""))&gt;1,IFERROR(VLOOKUP(C341,'10. Свод Перечней'!C:H,6,0),""),"")</f>
        <v/>
      </c>
    </row>
    <row r="342" spans="1:8" ht="99.95" customHeight="1">
      <c r="A342" s="20">
        <f>IF(LEN(C342)&gt;0,MAX($A$5:A341)+1,"")</f>
        <v>336</v>
      </c>
      <c r="B342" s="10" t="str">
        <f>IFERROR(INDEX('10. Свод Перечней'!B:C,MATCH(C342,'10. Свод Перечней'!C:C,0),1),"")</f>
        <v xml:space="preserve">Мармелад желейно- фруктовый неглазированный </v>
      </c>
      <c r="C342" s="20" t="str">
        <f t="array" ref="C342">IFERROR(INDEX('10. Свод Перечней'!$C$4:$C$529,SMALL(IF("Ш"='10. Свод Перечней'!$I$4:$Q$529,ROW('10. Свод Перечней'!$C$4:$C$529)-3,""),ROW()-6)),"")</f>
        <v>Мармелад тип 1</v>
      </c>
      <c r="D342" s="20" t="str">
        <f>IFERROR(VLOOKUP(C342,'10. Свод Перечней'!C:H,2,0),"")</f>
        <v>10.82.23.172</v>
      </c>
      <c r="E342" s="20" t="str">
        <f>IFERROR(VLOOKUP(C342,'10. Свод Перечней'!C:H,3,0),"")</f>
        <v>001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2" s="20" t="str">
        <f>IF(LEN(IFERROR(VLOOKUP(C342,'10. Свод Перечней'!C:H,6,0),""))&gt;1,IFERROR(VLOOKUP(C342,'10. Свод Перечней'!C:H,6,0),""),"")</f>
        <v/>
      </c>
    </row>
    <row r="343" spans="1:8" ht="99.95" customHeight="1">
      <c r="A343" s="20">
        <f>IF(LEN(C343)&gt;0,MAX($A$5:A342)+1,"")</f>
        <v>337</v>
      </c>
      <c r="B343" s="10" t="str">
        <f>IFERROR(INDEX('10. Свод Перечней'!B:C,MATCH(C343,'10. Свод Перечней'!C:C,0),1),"")</f>
        <v xml:space="preserve">Мармелад желейно- фруктовый неглазированный </v>
      </c>
      <c r="C343" s="20" t="str">
        <f t="array" ref="C343">IFERROR(INDEX('10. Свод Перечней'!$C$4:$C$529,SMALL(IF("Ш"='10. Свод Перечней'!$I$4:$Q$529,ROW('10. Свод Перечней'!$C$4:$C$529)-3,""),ROW()-6)),"")</f>
        <v>Мармелад тип 2</v>
      </c>
      <c r="D343" s="20" t="str">
        <f>IFERROR(VLOOKUP(C343,'10. Свод Перечней'!C:H,2,0),"")</f>
        <v>10.82.23.172</v>
      </c>
      <c r="E343" s="20" t="str">
        <f>IFERROR(VLOOKUP(C343,'10. Свод Перечней'!C:H,3,0),"")</f>
        <v>002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3" s="20" t="str">
        <f>IF(LEN(IFERROR(VLOOKUP(C343,'10. Свод Перечней'!C:H,6,0),""))&gt;1,IFERROR(VLOOKUP(C343,'10. Свод Перечней'!C:H,6,0),""),"")</f>
        <v/>
      </c>
    </row>
    <row r="344" spans="1:8" ht="99.95" customHeight="1">
      <c r="A344" s="20">
        <f>IF(LEN(C344)&gt;0,MAX($A$5:A343)+1,"")</f>
        <v>338</v>
      </c>
      <c r="B344" s="10" t="str">
        <f>IFERROR(INDEX('10. Свод Перечней'!B:C,MATCH(C344,'10. Свод Перечней'!C:C,0),1),"")</f>
        <v>Мармелад желейный неглазированный</v>
      </c>
      <c r="C344" s="20" t="str">
        <f t="array" ref="C344">IFERROR(INDEX('10. Свод Перечней'!$C$4:$C$529,SMALL(IF("Ш"='10. Свод Перечней'!$I$4:$Q$529,ROW('10. Свод Перечней'!$C$4:$C$529)-3,""),ROW()-6)),"")</f>
        <v>Мармелад тип 3</v>
      </c>
      <c r="D344" s="20" t="str">
        <f>IFERROR(VLOOKUP(C344,'10. Свод Перечней'!C:H,2,0),"")</f>
        <v>10.82.23.172</v>
      </c>
      <c r="E344" s="20" t="str">
        <f>IFERROR(VLOOKUP(C344,'10. Свод Перечней'!C:H,3,0),"")</f>
        <v>003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4" s="20" t="str">
        <f>IF(LEN(IFERROR(VLOOKUP(C344,'10. Свод Перечней'!C:H,6,0),""))&gt;1,IFERROR(VLOOKUP(C344,'10. Свод Перечней'!C:H,6,0),""),"")</f>
        <v/>
      </c>
    </row>
    <row r="345" spans="1:8" ht="99.95" customHeight="1">
      <c r="A345" s="20">
        <f>IF(LEN(C345)&gt;0,MAX($A$5:A344)+1,"")</f>
        <v>339</v>
      </c>
      <c r="B345" s="10" t="str">
        <f>IFERROR(INDEX('10. Свод Перечней'!B:C,MATCH(C345,'10. Свод Перечней'!C:C,0),1),"")</f>
        <v>Мармелад желейный неглазированный</v>
      </c>
      <c r="C345" s="20" t="str">
        <f t="array" ref="C345">IFERROR(INDEX('10. Свод Перечней'!$C$4:$C$529,SMALL(IF("Ш"='10. Свод Перечней'!$I$4:$Q$529,ROW('10. Свод Перечней'!$C$4:$C$529)-3,""),ROW()-6)),"")</f>
        <v>Мармелад тип 4</v>
      </c>
      <c r="D345" s="20" t="str">
        <f>IFERROR(VLOOKUP(C345,'10. Свод Перечней'!C:H,2,0),"")</f>
        <v>10.82.23.172</v>
      </c>
      <c r="E345" s="20" t="str">
        <f>IFERROR(VLOOKUP(C345,'10. Свод Перечней'!C:H,3,0),"")</f>
        <v>004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5" s="20" t="str">
        <f>IF(LEN(IFERROR(VLOOKUP(C345,'10. Свод Перечней'!C:H,6,0),""))&gt;1,IFERROR(VLOOKUP(C345,'10. Свод Перечней'!C:H,6,0),""),"")</f>
        <v/>
      </c>
    </row>
    <row r="346" spans="1:8" ht="99.95" customHeight="1">
      <c r="A346" s="20">
        <f>IF(LEN(C346)&gt;0,MAX($A$5:A345)+1,"")</f>
        <v>340</v>
      </c>
      <c r="B346" s="10" t="str">
        <f>IFERROR(INDEX('10. Свод Перечней'!B:C,MATCH(C346,'10. Свод Перечней'!C:C,0),1),"")</f>
        <v xml:space="preserve">Пастила </v>
      </c>
      <c r="C346" s="20" t="str">
        <f t="array" ref="C346">IFERROR(INDEX('10. Свод Перечней'!$C$4:$C$529,SMALL(IF("Ш"='10. Свод Перечней'!$I$4:$Q$529,ROW('10. Свод Перечней'!$C$4:$C$529)-3,""),ROW()-6)),"")</f>
        <v>Пастила тип 1</v>
      </c>
      <c r="D346" s="20" t="str">
        <f>IFERROR(VLOOKUP(C346,'10. Свод Перечней'!C:H,2,0),"")</f>
        <v>10.82.23.180</v>
      </c>
      <c r="E346" s="20" t="str">
        <f>IFERROR(VLOOKUP(C346,'10. Свод Перечней'!C:H,3,0),"")</f>
        <v>001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6" s="20" t="str">
        <f>IF(LEN(IFERROR(VLOOKUP(C346,'10. Свод Перечней'!C:H,6,0),""))&gt;1,IFERROR(VLOOKUP(C346,'10. Свод Перечней'!C:H,6,0),""),"")</f>
        <v/>
      </c>
    </row>
    <row r="347" spans="1:8" ht="99.95" customHeight="1">
      <c r="A347" s="20">
        <f>IF(LEN(C347)&gt;0,MAX($A$5:A346)+1,"")</f>
        <v>341</v>
      </c>
      <c r="B347" s="10" t="str">
        <f>IFERROR(INDEX('10. Свод Перечней'!B:C,MATCH(C347,'10. Свод Перечней'!C:C,0),1),"")</f>
        <v xml:space="preserve">Пастила </v>
      </c>
      <c r="C347" s="20" t="str">
        <f t="array" ref="C347">IFERROR(INDEX('10. Свод Перечней'!$C$4:$C$529,SMALL(IF("Ш"='10. Свод Перечней'!$I$4:$Q$529,ROW('10. Свод Перечней'!$C$4:$C$529)-3,""),ROW()-6)),"")</f>
        <v>Пастила тип 2</v>
      </c>
      <c r="D347" s="20" t="str">
        <f>IFERROR(VLOOKUP(C347,'10. Свод Перечней'!C:H,2,0),"")</f>
        <v>10.82.23.180</v>
      </c>
      <c r="E347" s="20" t="str">
        <f>IFERROR(VLOOKUP(C347,'10. Свод Перечней'!C:H,3,0),"")</f>
        <v>002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7" s="20" t="str">
        <f>IF(LEN(IFERROR(VLOOKUP(C347,'10. Свод Перечней'!C:H,6,0),""))&gt;1,IFERROR(VLOOKUP(C347,'10. Свод Перечней'!C:H,6,0),""),"")</f>
        <v/>
      </c>
    </row>
    <row r="348" spans="1:8" ht="99.95" customHeight="1">
      <c r="A348" s="20">
        <f>IF(LEN(C348)&gt;0,MAX($A$5:A347)+1,"")</f>
        <v>342</v>
      </c>
      <c r="B348" s="10" t="str">
        <f>IFERROR(INDEX('10. Свод Перечней'!B:C,MATCH(C348,'10. Свод Перечней'!C:C,0),1),"")</f>
        <v xml:space="preserve">Пастила </v>
      </c>
      <c r="C348" s="20" t="str">
        <f t="array" ref="C348">IFERROR(INDEX('10. Свод Перечней'!$C$4:$C$529,SMALL(IF("Ш"='10. Свод Перечней'!$I$4:$Q$529,ROW('10. Свод Перечней'!$C$4:$C$529)-3,""),ROW()-6)),"")</f>
        <v>Пастила тип 3</v>
      </c>
      <c r="D348" s="20" t="str">
        <f>IFERROR(VLOOKUP(C348,'10. Свод Перечней'!C:H,2,0),"")</f>
        <v>10.82.23.180</v>
      </c>
      <c r="E348" s="20" t="str">
        <f>IFERROR(VLOOKUP(C348,'10. Свод Перечней'!C:H,3,0),"")</f>
        <v>003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8" s="20" t="str">
        <f>IF(LEN(IFERROR(VLOOKUP(C348,'10. Свод Перечней'!C:H,6,0),""))&gt;1,IFERROR(VLOOKUP(C348,'10. Свод Перечней'!C:H,6,0),""),"")</f>
        <v/>
      </c>
    </row>
    <row r="349" spans="1:8" ht="99.95" customHeight="1">
      <c r="A349" s="20">
        <f>IF(LEN(C349)&gt;0,MAX($A$5:A348)+1,"")</f>
        <v>343</v>
      </c>
      <c r="B349" s="10" t="str">
        <f>IFERROR(INDEX('10. Свод Перечней'!B:C,MATCH(C349,'10. Свод Перечней'!C:C,0),1),"")</f>
        <v>Зефир</v>
      </c>
      <c r="C349" s="20" t="str">
        <f t="array" ref="C349">IFERROR(INDEX('10. Свод Перечней'!$C$4:$C$529,SMALL(IF("Ш"='10. Свод Перечней'!$I$4:$Q$529,ROW('10. Свод Перечней'!$C$4:$C$529)-3,""),ROW()-6)),"")</f>
        <v>Зефир тип 1</v>
      </c>
      <c r="D349" s="20" t="str">
        <f>IFERROR(VLOOKUP(C349,'10. Свод Перечней'!C:H,2,0),"")</f>
        <v>10.82.23.210</v>
      </c>
      <c r="E349" s="20" t="str">
        <f>IFERROR(VLOOKUP(C349,'10. Свод Перечней'!C:H,3,0),"")</f>
        <v>001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9" s="20" t="str">
        <f>IF(LEN(IFERROR(VLOOKUP(C349,'10. Свод Перечней'!C:H,6,0),""))&gt;1,IFERROR(VLOOKUP(C349,'10. Свод Перечней'!C:H,6,0),""),"")</f>
        <v>10.82.23.210-00000002</v>
      </c>
    </row>
    <row r="350" spans="1:8" ht="99.95" customHeight="1">
      <c r="A350" s="20">
        <f>IF(LEN(C350)&gt;0,MAX($A$5:A349)+1,"")</f>
        <v>344</v>
      </c>
      <c r="B350" s="10" t="str">
        <f>IFERROR(INDEX('10. Свод Перечней'!B:C,MATCH(C350,'10. Свод Перечней'!C:C,0),1),"")</f>
        <v xml:space="preserve">Зефир </v>
      </c>
      <c r="C350" s="20" t="str">
        <f t="array" ref="C350">IFERROR(INDEX('10. Свод Перечней'!$C$4:$C$529,SMALL(IF("Ш"='10. Свод Перечней'!$I$4:$Q$529,ROW('10. Свод Перечней'!$C$4:$C$529)-3,""),ROW()-6)),"")</f>
        <v>Зефир тип 2</v>
      </c>
      <c r="D350" s="20" t="str">
        <f>IFERROR(VLOOKUP(C350,'10. Свод Перечней'!C:H,2,0),"")</f>
        <v>10.82.23.210</v>
      </c>
      <c r="E350" s="20" t="str">
        <f>IFERROR(VLOOKUP(C350,'10. Свод Перечней'!C:H,3,0),"")</f>
        <v>002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0" s="20" t="str">
        <f>IF(LEN(IFERROR(VLOOKUP(C350,'10. Свод Перечней'!C:H,6,0),""))&gt;1,IFERROR(VLOOKUP(C350,'10. Свод Перечней'!C:H,6,0),""),"")</f>
        <v>10.82.23.210-00000002</v>
      </c>
    </row>
    <row r="351" spans="1:8" ht="99.95" customHeight="1">
      <c r="A351" s="20">
        <f>IF(LEN(C351)&gt;0,MAX($A$5:A350)+1,"")</f>
        <v>345</v>
      </c>
      <c r="B351" s="10" t="str">
        <f>IFERROR(INDEX('10. Свод Перечней'!B:C,MATCH(C351,'10. Свод Перечней'!C:C,0),1),"")</f>
        <v>Зефир витаминизированный</v>
      </c>
      <c r="C351" s="20" t="str">
        <f t="array" ref="C351">IFERROR(INDEX('10. Свод Перечней'!$C$4:$C$529,SMALL(IF("Ш"='10. Свод Перечней'!$I$4:$Q$529,ROW('10. Свод Перечней'!$C$4:$C$529)-3,""),ROW()-6)),"")</f>
        <v>Зефир тип 3</v>
      </c>
      <c r="D351" s="20" t="str">
        <f>IFERROR(VLOOKUP(C351,'10. Свод Перечней'!C:H,2,0),"")</f>
        <v>10.82.23.210</v>
      </c>
      <c r="E351" s="20" t="str">
        <f>IFERROR(VLOOKUP(C351,'10. Свод Перечней'!C:H,3,0),"")</f>
        <v>003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351" s="20" t="str">
        <f>IF(LEN(IFERROR(VLOOKUP(C351,'10. Свод Перечней'!C:H,6,0),""))&gt;1,IFERROR(VLOOKUP(C351,'10. Свод Перечней'!C:H,6,0),""),"")</f>
        <v>10.82.23.210-00000002</v>
      </c>
    </row>
    <row r="352" spans="1:8" ht="99.95" customHeight="1">
      <c r="A352" s="20">
        <f>IF(LEN(C352)&gt;0,MAX($A$5:A351)+1,"")</f>
        <v>346</v>
      </c>
      <c r="B352" s="10" t="str">
        <f>IFERROR(INDEX('10. Свод Перечней'!B:C,MATCH(C352,'10. Свод Перечней'!C:C,0),1),"")</f>
        <v>Конфеты помадные молочные</v>
      </c>
      <c r="C352" s="20" t="str">
        <f t="array" ref="C352">IFERROR(INDEX('10. Свод Перечней'!$C$4:$C$529,SMALL(IF("Ш"='10. Свод Перечней'!$I$4:$Q$529,ROW('10. Свод Перечней'!$C$4:$C$529)-3,""),ROW()-6)),"")</f>
        <v>Конфеты тип 1</v>
      </c>
      <c r="D352" s="20" t="str">
        <f>IFERROR(VLOOKUP(C352,'10. Свод Перечней'!C:H,2,0),"")</f>
        <v>10.82.23.290</v>
      </c>
      <c r="E352" s="20" t="str">
        <f>IFERROR(VLOOKUP(C352,'10. Свод Перечней'!C:H,3,0),"")</f>
        <v>001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52" s="20" t="str">
        <f>IF(LEN(IFERROR(VLOOKUP(C352,'10. Свод Перечней'!C:H,6,0),""))&gt;1,IFERROR(VLOOKUP(C352,'10. Свод Перечней'!C:H,6,0),""),"")</f>
        <v/>
      </c>
    </row>
    <row r="353" spans="1:8" ht="99.95" customHeight="1">
      <c r="A353" s="20">
        <f>IF(LEN(C353)&gt;0,MAX($A$5:A352)+1,"")</f>
        <v>347</v>
      </c>
      <c r="B353" s="10" t="str">
        <f>IFERROR(INDEX('10. Свод Перечней'!B:C,MATCH(C353,'10. Свод Перечней'!C:C,0),1),"")</f>
        <v>Кофейный напиток (не содержащий в своём составе натуральный кофе)</v>
      </c>
      <c r="C353" s="20" t="str">
        <f t="array" ref="C353">IFERROR(INDEX('10. Свод Перечней'!$C$4:$C$529,SMALL(IF("Ш"='10. Свод Перечней'!$I$4:$Q$529,ROW('10. Свод Перечней'!$C$4:$C$529)-3,""),ROW()-6)),"")</f>
        <v>Кофейный напиток растворимый тип 1</v>
      </c>
      <c r="D353" s="20" t="str">
        <f>IFERROR(VLOOKUP(C353,'10. Свод Перечней'!C:H,2,0),"")</f>
        <v>10.83.12.120</v>
      </c>
      <c r="E353" s="20" t="str">
        <f>IFERROR(VLOOKUP(C353,'10. Свод Перечней'!C:H,3,0),"")</f>
        <v>002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20" t="str">
        <f>IF(LEN(IFERROR(VLOOKUP(C353,'10. Свод Перечней'!C:H,6,0),""))&gt;1,IFERROR(VLOOKUP(C353,'10. Свод Перечней'!C:H,6,0),""),"")</f>
        <v>10.83.12.120-00000002</v>
      </c>
    </row>
    <row r="354" spans="1:8" ht="99.95" customHeight="1">
      <c r="A354" s="20">
        <f>IF(LEN(C354)&gt;0,MAX($A$5:A353)+1,"")</f>
        <v>348</v>
      </c>
      <c r="B354" s="10" t="str">
        <f>IFERROR(INDEX('10. Свод Перечней'!B:C,MATCH(C354,'10. Свод Перечней'!C:C,0),1),"")</f>
        <v>Чай черный крупнолистовой</v>
      </c>
      <c r="C354" s="20" t="str">
        <f t="array" ref="C354">IFERROR(INDEX('10. Свод Перечней'!$C$4:$C$529,SMALL(IF("Ш"='10. Свод Перечней'!$I$4:$Q$529,ROW('10. Свод Перечней'!$C$4:$C$529)-3,""),ROW()-6)),"")</f>
        <v>Чай черный (ферментированный) тип 1</v>
      </c>
      <c r="D354" s="20" t="str">
        <f>IFERROR(VLOOKUP(C354,'10. Свод Перечней'!C:H,2,0),"")</f>
        <v>10.83.13.120</v>
      </c>
      <c r="E354" s="20" t="str">
        <f>IFERROR(VLOOKUP(C354,'10. Свод Перечней'!C:H,3,0),"")</f>
        <v>001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4" s="20" t="str">
        <f>IF(LEN(IFERROR(VLOOKUP(C354,'10. Свод Перечней'!C:H,6,0),""))&gt;1,IFERROR(VLOOKUP(C354,'10. Свод Перечней'!C:H,6,0),""),"")</f>
        <v>10.83.13.120-00000003</v>
      </c>
    </row>
    <row r="355" spans="1:8" ht="99.95" customHeight="1">
      <c r="A355" s="20">
        <f>IF(LEN(C355)&gt;0,MAX($A$5:A354)+1,"")</f>
        <v>349</v>
      </c>
      <c r="B355" s="10" t="str">
        <f>IFERROR(INDEX('10. Свод Перечней'!B:C,MATCH(C355,'10. Свод Перечней'!C:C,0),1),"")</f>
        <v xml:space="preserve">Чай черный гранулированный </v>
      </c>
      <c r="C355" s="20" t="str">
        <f t="array" ref="C355">IFERROR(INDEX('10. Свод Перечней'!$C$4:$C$529,SMALL(IF("Ш"='10. Свод Перечней'!$I$4:$Q$529,ROW('10. Свод Перечней'!$C$4:$C$529)-3,""),ROW()-6)),"")</f>
        <v>Чай черный (ферментированный) тип 2</v>
      </c>
      <c r="D355" s="20" t="str">
        <f>IFERROR(VLOOKUP(C355,'10. Свод Перечней'!C:H,2,0),"")</f>
        <v>10.83.13.120</v>
      </c>
      <c r="E355" s="20" t="str">
        <f>IFERROR(VLOOKUP(C355,'10. Свод Перечней'!C:H,3,0),"")</f>
        <v>002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5" s="20" t="str">
        <f>IF(LEN(IFERROR(VLOOKUP(C355,'10. Свод Перечней'!C:H,6,0),""))&gt;1,IFERROR(VLOOKUP(C355,'10. Свод Перечней'!C:H,6,0),""),"")</f>
        <v>10.83.13.120-00000004</v>
      </c>
    </row>
    <row r="356" spans="1:8" ht="99.95" customHeight="1">
      <c r="A356" s="20">
        <f>IF(LEN(C356)&gt;0,MAX($A$5:A355)+1,"")</f>
        <v>350</v>
      </c>
      <c r="B356" s="10" t="str">
        <f>IFERROR(INDEX('10. Свод Перечней'!B:C,MATCH(C356,'10. Свод Перечней'!C:C,0),1),"")</f>
        <v>Чай черный мелколистовой</v>
      </c>
      <c r="C356" s="20" t="str">
        <f t="array" ref="C356">IFERROR(INDEX('10. Свод Перечней'!$C$4:$C$529,SMALL(IF("Ш"='10. Свод Перечней'!$I$4:$Q$529,ROW('10. Свод Перечней'!$C$4:$C$529)-3,""),ROW()-6)),"")</f>
        <v>Чай черный (ферментированный) тип 3</v>
      </c>
      <c r="D356" s="20" t="str">
        <f>IFERROR(VLOOKUP(C356,'10. Свод Перечней'!C:H,2,0),"")</f>
        <v>10.83.13.120</v>
      </c>
      <c r="E356" s="20" t="str">
        <f>IFERROR(VLOOKUP(C356,'10. Свод Перечней'!C:H,3,0),"")</f>
        <v>003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6" s="20" t="str">
        <f>IF(LEN(IFERROR(VLOOKUP(C356,'10. Свод Перечней'!C:H,6,0),""))&gt;1,IFERROR(VLOOKUP(C356,'10. Свод Перечней'!C:H,6,0),""),"")</f>
        <v>10.83.13.120-00000003</v>
      </c>
    </row>
    <row r="357" spans="1:8" ht="99.95" customHeight="1">
      <c r="A357" s="20">
        <f>IF(LEN(C357)&gt;0,MAX($A$5:A356)+1,"")</f>
        <v>351</v>
      </c>
      <c r="B357" s="10" t="str">
        <f>IFERROR(INDEX('10. Свод Перечней'!B:C,MATCH(C357,'10. Свод Перечней'!C:C,0),1),"")</f>
        <v>Фиточай в ассортименте</v>
      </c>
      <c r="C357" s="20" t="str">
        <f t="array" ref="C357">IFERROR(INDEX('10. Свод Перечней'!$C$4:$C$529,SMALL(IF("Ш"='10. Свод Перечней'!$I$4:$Q$529,ROW('10. Свод Перечней'!$C$4:$C$529)-3,""),ROW()-6)),"")</f>
        <v>Фиточай тип 1</v>
      </c>
      <c r="D357" s="20" t="str">
        <f>IFERROR(VLOOKUP(C357,'10. Свод Перечней'!C:H,2,0),"")</f>
        <v>10.83.14.140</v>
      </c>
      <c r="E357" s="20" t="str">
        <f>IFERROR(VLOOKUP(C357,'10. Свод Перечней'!C:H,3,0),"")</f>
        <v>001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20" t="str">
        <f>IF(LEN(IFERROR(VLOOKUP(C357,'10. Свод Перечней'!C:H,6,0),""))&gt;1,IFERROR(VLOOKUP(C357,'10. Свод Перечней'!C:H,6,0),""),"")</f>
        <v/>
      </c>
    </row>
    <row r="358" spans="1:8" ht="99.95" customHeight="1">
      <c r="A358" s="20">
        <f>IF(LEN(C358)&gt;0,MAX($A$5:A357)+1,"")</f>
        <v>352</v>
      </c>
      <c r="B358" s="10" t="str">
        <f>IFERROR(INDEX('10. Свод Перечней'!B:C,MATCH(C358,'10. Свод Перечней'!C:C,0),1),"")</f>
        <v>Соус на основе растительного масла</v>
      </c>
      <c r="C358" s="20" t="str">
        <f t="array" ref="C358">IFERROR(INDEX('10. Свод Перечней'!$C$4:$C$529,SMALL(IF("Ш"='10. Свод Перечней'!$I$4:$Q$529,ROW('10. Свод Перечней'!$C$4:$C$529)-3,""),ROW()-6)),"")</f>
        <v>Соус тип 1</v>
      </c>
      <c r="D358" s="20" t="str">
        <f>IFERROR(VLOOKUP(C358,'10. Свод Перечней'!C:H,2,0),"")</f>
        <v>10.84.12.190</v>
      </c>
      <c r="E358" s="20" t="str">
        <f>IFERROR(VLOOKUP(C358,'10. Свод Перечней'!C:H,3,0),"")</f>
        <v>001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производителя, ГОСТ 31755-2012</v>
      </c>
      <c r="H358" s="20" t="str">
        <f>IF(LEN(IFERROR(VLOOKUP(C358,'10. Свод Перечней'!C:H,6,0),""))&gt;1,IFERROR(VLOOKUP(C358,'10. Свод Перечней'!C:H,6,0),""),"")</f>
        <v/>
      </c>
    </row>
    <row r="359" spans="1:8" ht="99.95" customHeight="1">
      <c r="A359" s="20">
        <f>IF(LEN(C359)&gt;0,MAX($A$5:A358)+1,"")</f>
        <v>353</v>
      </c>
      <c r="B359" s="10" t="str">
        <f>IFERROR(INDEX('10. Свод Перечней'!B:C,MATCH(C359,'10. Свод Перечней'!C:C,0),1),"")</f>
        <v xml:space="preserve">Лавровый лист сухой </v>
      </c>
      <c r="C359" s="20" t="str">
        <f t="array" ref="C359">IFERROR(INDEX('10. Свод Перечней'!$C$4:$C$529,SMALL(IF("Ш"='10. Свод Перечней'!$I$4:$Q$529,ROW('10. Свод Перечней'!$C$4:$C$529)-3,""),ROW()-6)),"")</f>
        <v>Лист лавровый сушеный тип 1</v>
      </c>
      <c r="D359" s="20" t="str">
        <f>IFERROR(VLOOKUP(C359,'10. Свод Перечней'!C:H,2,0),"")</f>
        <v>10.84.23.164</v>
      </c>
      <c r="E359" s="20" t="str">
        <f>IFERROR(VLOOKUP(C359,'10. Свод Перечней'!C:H,3,0),"")</f>
        <v>001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59" s="20" t="str">
        <f>IF(LEN(IFERROR(VLOOKUP(C359,'10. Свод Перечней'!C:H,6,0),""))&gt;1,IFERROR(VLOOKUP(C359,'10. Свод Перечней'!C:H,6,0),""),"")</f>
        <v>10.84.23.164-00000001</v>
      </c>
    </row>
    <row r="360" spans="1:8" ht="99.95" customHeight="1">
      <c r="A360" s="20">
        <f>IF(LEN(C360)&gt;0,MAX($A$5:A359)+1,"")</f>
        <v>354</v>
      </c>
      <c r="B360" s="10" t="str">
        <f>IFERROR(INDEX('10. Свод Перечней'!B:C,MATCH(C360,'10. Свод Перечней'!C:C,0),1),"")</f>
        <v>Зелень сушеная (петрушка)</v>
      </c>
      <c r="C360" s="20" t="str">
        <f t="array" ref="C360">IFERROR(INDEX('10. Свод Перечней'!$C$4:$C$529,SMALL(IF("Ш"='10. Свод Перечней'!$I$4:$Q$529,ROW('10. Свод Перечней'!$C$4:$C$529)-3,""),ROW()-6)),"")</f>
        <v>Зелень сушеная тип 1</v>
      </c>
      <c r="D360" s="20" t="str">
        <f>IFERROR(VLOOKUP(C360,'10. Свод Перечней'!C:H,2,0),"")</f>
        <v>10.84.23.190</v>
      </c>
      <c r="E360" s="20" t="str">
        <f>IFERROR(VLOOKUP(C360,'10. Свод Перечней'!C:H,3,0),"")</f>
        <v>003</v>
      </c>
      <c r="F360" s="20" t="str">
        <f>IFERROR(VLOOKUP(C360,'10. Свод Перечней'!C:H,4,0),"")</f>
        <v>КГ</v>
      </c>
      <c r="G360" s="9" t="str">
        <f>IFERROR(VLOOKUP(C360,'10.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0" s="20" t="str">
        <f>IF(LEN(IFERROR(VLOOKUP(C360,'10. Свод Перечней'!C:H,6,0),""))&gt;1,IFERROR(VLOOKUP(C360,'10. Свод Перечней'!C:H,6,0),""),"")</f>
        <v/>
      </c>
    </row>
    <row r="361" spans="1:8" ht="99.95" customHeight="1">
      <c r="A361" s="20">
        <f>IF(LEN(C361)&gt;0,MAX($A$5:A360)+1,"")</f>
        <v>355</v>
      </c>
      <c r="B361" s="10" t="str">
        <f>IFERROR(INDEX('10. Свод Перечней'!B:C,MATCH(C361,'10. Свод Перечней'!C:C,0),1),"")</f>
        <v xml:space="preserve">Зелень сушеная (укроп) </v>
      </c>
      <c r="C361" s="20" t="str">
        <f t="array" ref="C361">IFERROR(INDEX('10. Свод Перечней'!$C$4:$C$529,SMALL(IF("Ш"='10. Свод Перечней'!$I$4:$Q$529,ROW('10. Свод Перечней'!$C$4:$C$529)-3,""),ROW()-6)),"")</f>
        <v>Зелень сушеная тип 5</v>
      </c>
      <c r="D361" s="20" t="str">
        <f>IFERROR(VLOOKUP(C361,'10. Свод Перечней'!C:H,2,0),"")</f>
        <v>10.84.23.190</v>
      </c>
      <c r="E361" s="20" t="str">
        <f>IFERROR(VLOOKUP(C361,'10. Свод Перечней'!C:H,3,0),"")</f>
        <v>006</v>
      </c>
      <c r="F361" s="20" t="str">
        <f>IFERROR(VLOOKUP(C361,'10. Свод Перечней'!C:H,4,0),"")</f>
        <v>КГ</v>
      </c>
      <c r="G361" s="9" t="str">
        <f>IFERROR(VLOOKUP(C361,'10.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1" s="20" t="str">
        <f>IF(LEN(IFERROR(VLOOKUP(C361,'10. Свод Перечней'!C:H,6,0),""))&gt;1,IFERROR(VLOOKUP(C361,'10. Свод Перечней'!C:H,6,0),""),"")</f>
        <v/>
      </c>
    </row>
    <row r="362" spans="1:8" ht="99.95" customHeight="1">
      <c r="A362" s="20">
        <f>IF(LEN(C362)&gt;0,MAX($A$5:A361)+1,"")</f>
        <v>356</v>
      </c>
      <c r="B362" s="10" t="str">
        <f>IFERROR(INDEX('10. Свод Перечней'!B:C,MATCH(C362,'10. Свод Перечней'!C:C,0),1),"")</f>
        <v>Соль пищевая</v>
      </c>
      <c r="C362" s="20" t="str">
        <f t="array" ref="C362">IFERROR(INDEX('10. Свод Перечней'!$C$4:$C$529,SMALL(IF("Ш"='10. Свод Перечней'!$I$4:$Q$529,ROW('10. Свод Перечней'!$C$4:$C$529)-3,""),ROW()-6)),"")</f>
        <v>Соль пищевая тип 1</v>
      </c>
      <c r="D362" s="20" t="str">
        <f>IFERROR(VLOOKUP(C362,'10. Свод Перечней'!C:H,2,0),"")</f>
        <v>10.84.30.140</v>
      </c>
      <c r="E362" s="20" t="str">
        <f>IFERROR(VLOOKUP(C362,'10. Свод Перечней'!C:H,3,0),"")</f>
        <v>001</v>
      </c>
      <c r="F362" s="20" t="str">
        <f>IFERROR(VLOOKUP(C362,'10. Свод Перечней'!C:H,4,0),"")</f>
        <v>КГ</v>
      </c>
      <c r="G362" s="9" t="str">
        <f>IFERROR(VLOOKUP(C362,'10.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2" s="20" t="str">
        <f>IF(LEN(IFERROR(VLOOKUP(C362,'10. Свод Перечней'!C:H,6,0),""))&gt;1,IFERROR(VLOOKUP(C362,'10. Свод Перечней'!C:H,6,0),""),"")</f>
        <v>10.84.30.000-00000001</v>
      </c>
    </row>
    <row r="363" spans="1:8" ht="99.95" customHeight="1">
      <c r="A363" s="20">
        <f>IF(LEN(C363)&gt;0,MAX($A$5:A362)+1,"")</f>
        <v>357</v>
      </c>
      <c r="B363" s="10" t="str">
        <f>IFERROR(INDEX('10. Свод Перечней'!B:C,MATCH(C363,'10. Свод Перечней'!C:C,0),1),"")</f>
        <v>Соль пищевая</v>
      </c>
      <c r="C363" s="20" t="str">
        <f t="array" ref="C363">IFERROR(INDEX('10. Свод Перечней'!$C$4:$C$529,SMALL(IF("Ш"='10. Свод Перечней'!$I$4:$Q$529,ROW('10. Свод Перечней'!$C$4:$C$529)-3,""),ROW()-6)),"")</f>
        <v>Соль пищевая тип 2</v>
      </c>
      <c r="D363" s="20" t="str">
        <f>IFERROR(VLOOKUP(C363,'10. Свод Перечней'!C:H,2,0),"")</f>
        <v>10.84.30.140</v>
      </c>
      <c r="E363" s="20" t="str">
        <f>IFERROR(VLOOKUP(C363,'10. Свод Перечней'!C:H,3,0),"")</f>
        <v>002</v>
      </c>
      <c r="F363" s="20" t="str">
        <f>IFERROR(VLOOKUP(C363,'10. Свод Перечней'!C:H,4,0),"")</f>
        <v>КГ</v>
      </c>
      <c r="G363" s="9" t="str">
        <f>IFERROR(VLOOKUP(C363,'10.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3" s="20" t="str">
        <f>IF(LEN(IFERROR(VLOOKUP(C363,'10. Свод Перечней'!C:H,6,0),""))&gt;1,IFERROR(VLOOKUP(C363,'10. Свод Перечней'!C:H,6,0),""),"")</f>
        <v>10.84.30.000-00000001</v>
      </c>
    </row>
    <row r="364" spans="1:8" ht="99.95" customHeight="1">
      <c r="A364" s="20">
        <f>IF(LEN(C364)&gt;0,MAX($A$5:A363)+1,"")</f>
        <v>358</v>
      </c>
      <c r="B364" s="10" t="str">
        <f>IFERROR(INDEX('10. Свод Перечней'!B:C,MATCH(C364,'10. Свод Перечней'!C:C,0),1),"")</f>
        <v>Соль пищевая</v>
      </c>
      <c r="C364" s="20" t="str">
        <f t="array" ref="C364">IFERROR(INDEX('10. Свод Перечней'!$C$4:$C$529,SMALL(IF("Ш"='10. Свод Перечней'!$I$4:$Q$529,ROW('10. Свод Перечней'!$C$4:$C$529)-3,""),ROW()-6)),"")</f>
        <v>Соль пищевая тип 3</v>
      </c>
      <c r="D364" s="20" t="str">
        <f>IFERROR(VLOOKUP(C364,'10. Свод Перечней'!C:H,2,0),"")</f>
        <v>10.84.30.140</v>
      </c>
      <c r="E364" s="20" t="str">
        <f>IFERROR(VLOOKUP(C364,'10. Свод Перечней'!C:H,3,0),"")</f>
        <v>003</v>
      </c>
      <c r="F364" s="20" t="str">
        <f>IFERROR(VLOOKUP(C364,'10. Свод Перечней'!C:H,4,0),"")</f>
        <v>КГ</v>
      </c>
      <c r="G364" s="9" t="str">
        <f>IFERROR(VLOOKUP(C364,'10.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4" s="20" t="str">
        <f>IF(LEN(IFERROR(VLOOKUP(C364,'10. Свод Перечней'!C:H,6,0),""))&gt;1,IFERROR(VLOOKUP(C364,'10. Свод Перечней'!C:H,6,0),""),"")</f>
        <v>10.84.30.000-00000003</v>
      </c>
    </row>
    <row r="365" spans="1:8" ht="99.95" customHeight="1">
      <c r="A365" s="20">
        <f>IF(LEN(C365)&gt;0,MAX($A$5:A364)+1,"")</f>
        <v>359</v>
      </c>
      <c r="B365" s="10" t="str">
        <f>IFERROR(INDEX('10. Свод Перечней'!B:C,MATCH(C365,'10. Свод Перечней'!C:C,0),1),"")</f>
        <v>Соль пищевая</v>
      </c>
      <c r="C365" s="20" t="str">
        <f t="array" ref="C365">IFERROR(INDEX('10. Свод Перечней'!$C$4:$C$529,SMALL(IF("Ш"='10. Свод Перечней'!$I$4:$Q$529,ROW('10. Свод Перечней'!$C$4:$C$529)-3,""),ROW()-6)),"")</f>
        <v>Соль пищевая тип 4</v>
      </c>
      <c r="D365" s="20" t="str">
        <f>IFERROR(VLOOKUP(C365,'10. Свод Перечней'!C:H,2,0),"")</f>
        <v>10.84.30.140</v>
      </c>
      <c r="E365" s="20" t="str">
        <f>IFERROR(VLOOKUP(C365,'10. Свод Перечней'!C:H,3,0),"")</f>
        <v>004</v>
      </c>
      <c r="F365" s="20" t="str">
        <f>IFERROR(VLOOKUP(C365,'10. Свод Перечней'!C:H,4,0),"")</f>
        <v>КГ</v>
      </c>
      <c r="G365" s="9" t="str">
        <f>IFERROR(VLOOKUP(C365,'10.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5" s="20" t="str">
        <f>IF(LEN(IFERROR(VLOOKUP(C365,'10. Свод Перечней'!C:H,6,0),""))&gt;1,IFERROR(VLOOKUP(C365,'10. Свод Перечней'!C:H,6,0),""),"")</f>
        <v>10.84.30.000-00000003</v>
      </c>
    </row>
    <row r="366" spans="1:8" ht="99.95" customHeight="1">
      <c r="A366" s="20">
        <f>IF(LEN(C366)&gt;0,MAX($A$5:A365)+1,"")</f>
        <v>360</v>
      </c>
      <c r="B366" s="10" t="str">
        <f>IFERROR(INDEX('10. Свод Перечней'!B:C,MATCH(C366,'10. Свод Перечней'!C:C,0),1),"")</f>
        <v>Соль пищевая</v>
      </c>
      <c r="C366" s="20" t="str">
        <f t="array" ref="C366">IFERROR(INDEX('10. Свод Перечней'!$C$4:$C$529,SMALL(IF("Ш"='10. Свод Перечней'!$I$4:$Q$529,ROW('10. Свод Перечней'!$C$4:$C$529)-3,""),ROW()-6)),"")</f>
        <v>Соль пищевая тип 5</v>
      </c>
      <c r="D366" s="20" t="str">
        <f>IFERROR(VLOOKUP(C366,'10. Свод Перечней'!C:H,2,0),"")</f>
        <v>10.84.30.140</v>
      </c>
      <c r="E366" s="20" t="str">
        <f>IFERROR(VLOOKUP(C366,'10. Свод Перечней'!C:H,3,0),"")</f>
        <v>005</v>
      </c>
      <c r="F366" s="20" t="str">
        <f>IFERROR(VLOOKUP(C366,'10. Свод Перечней'!C:H,4,0),"")</f>
        <v>КГ</v>
      </c>
      <c r="G366" s="9" t="str">
        <f>IFERROR(VLOOKUP(C366,'10.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6" s="20" t="str">
        <f>IF(LEN(IFERROR(VLOOKUP(C366,'10. Свод Перечней'!C:H,6,0),""))&gt;1,IFERROR(VLOOKUP(C366,'10. Свод Перечней'!C:H,6,0),""),"")</f>
        <v>10.84.30.000-00000007</v>
      </c>
    </row>
    <row r="367" spans="1:8" ht="99.95" customHeight="1">
      <c r="A367" s="20">
        <f>IF(LEN(C367)&gt;0,MAX($A$5:A366)+1,"")</f>
        <v>361</v>
      </c>
      <c r="B367" s="10" t="str">
        <f>IFERROR(INDEX('10. Свод Перечней'!B:C,MATCH(C367,'10. Свод Перечней'!C:C,0),1),"")</f>
        <v>Соль пищевая</v>
      </c>
      <c r="C367" s="20" t="str">
        <f t="array" ref="C367">IFERROR(INDEX('10. Свод Перечней'!$C$4:$C$529,SMALL(IF("Ш"='10. Свод Перечней'!$I$4:$Q$529,ROW('10. Свод Перечней'!$C$4:$C$529)-3,""),ROW()-6)),"")</f>
        <v>Соль пищевая тип 6</v>
      </c>
      <c r="D367" s="20" t="str">
        <f>IFERROR(VLOOKUP(C367,'10. Свод Перечней'!C:H,2,0),"")</f>
        <v>10.84.30.140</v>
      </c>
      <c r="E367" s="20" t="str">
        <f>IFERROR(VLOOKUP(C367,'10. Свод Перечней'!C:H,3,0),"")</f>
        <v>006</v>
      </c>
      <c r="F367" s="20" t="str">
        <f>IFERROR(VLOOKUP(C367,'10. Свод Перечней'!C:H,4,0),"")</f>
        <v>КГ</v>
      </c>
      <c r="G367" s="9" t="str">
        <f>IFERROR(VLOOKUP(C367,'10.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7" s="20" t="str">
        <f>IF(LEN(IFERROR(VLOOKUP(C367,'10. Свод Перечней'!C:H,6,0),""))&gt;1,IFERROR(VLOOKUP(C367,'10. Свод Перечней'!C:H,6,0),""),"")</f>
        <v>10.84.30.000-00000007</v>
      </c>
    </row>
    <row r="368" spans="1:8" ht="99.95" customHeight="1">
      <c r="A368" s="20">
        <f>IF(LEN(C368)&gt;0,MAX($A$5:A367)+1,"")</f>
        <v>362</v>
      </c>
      <c r="B368" s="10" t="str">
        <f>IFERROR(INDEX('10. Свод Перечней'!B:C,MATCH(C368,'10. Свод Перечней'!C:C,0),1),"")</f>
        <v>Соль пищевая йодированная</v>
      </c>
      <c r="C368" s="20" t="str">
        <f t="array" ref="C368">IFERROR(INDEX('10. Свод Перечней'!$C$4:$C$529,SMALL(IF("Ш"='10. Свод Перечней'!$I$4:$Q$529,ROW('10. Свод Перечней'!$C$4:$C$529)-3,""),ROW()-6)),"")</f>
        <v>Соль пищевая тип 7</v>
      </c>
      <c r="D368" s="20" t="str">
        <f>IFERROR(VLOOKUP(C368,'10. Свод Перечней'!C:H,2,0),"")</f>
        <v>10.84.30.140</v>
      </c>
      <c r="E368" s="20" t="str">
        <f>IFERROR(VLOOKUP(C368,'10. Свод Перечней'!C:H,3,0),"")</f>
        <v>007</v>
      </c>
      <c r="F368" s="20" t="str">
        <f>IFERROR(VLOOKUP(C368,'10. Свод Перечней'!C:H,4,0),"")</f>
        <v>КГ</v>
      </c>
      <c r="G368" s="9" t="str">
        <f>IFERROR(VLOOKUP(C368,'10.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8" s="20" t="str">
        <f>IF(LEN(IFERROR(VLOOKUP(C368,'10. Свод Перечней'!C:H,6,0),""))&gt;1,IFERROR(VLOOKUP(C368,'10. Свод Перечней'!C:H,6,0),""),"")</f>
        <v>10.84.30.000-00000002</v>
      </c>
    </row>
    <row r="369" spans="1:8" ht="99.95" customHeight="1">
      <c r="A369" s="20">
        <f>IF(LEN(C369)&gt;0,MAX($A$5:A368)+1,"")</f>
        <v>363</v>
      </c>
      <c r="B369" s="10" t="str">
        <f>IFERROR(INDEX('10. Свод Перечней'!B:C,MATCH(C369,'10. Свод Перечней'!C:C,0),1),"")</f>
        <v>Соль пищевая йодированная</v>
      </c>
      <c r="C369" s="20" t="str">
        <f t="array" ref="C369">IFERROR(INDEX('10. Свод Перечней'!$C$4:$C$529,SMALL(IF("Ш"='10. Свод Перечней'!$I$4:$Q$529,ROW('10. Свод Перечней'!$C$4:$C$529)-3,""),ROW()-6)),"")</f>
        <v>Соль пищевая тип 8</v>
      </c>
      <c r="D369" s="20" t="str">
        <f>IFERROR(VLOOKUP(C369,'10. Свод Перечней'!C:H,2,0),"")</f>
        <v>10.84.30.140</v>
      </c>
      <c r="E369" s="20" t="str">
        <f>IFERROR(VLOOKUP(C369,'10. Свод Перечней'!C:H,3,0),"")</f>
        <v>008</v>
      </c>
      <c r="F369" s="20" t="str">
        <f>IFERROR(VLOOKUP(C369,'10. Свод Перечней'!C:H,4,0),"")</f>
        <v>КГ</v>
      </c>
      <c r="G369" s="9" t="str">
        <f>IFERROR(VLOOKUP(C369,'10.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9" s="20" t="str">
        <f>IF(LEN(IFERROR(VLOOKUP(C369,'10. Свод Перечней'!C:H,6,0),""))&gt;1,IFERROR(VLOOKUP(C369,'10. Свод Перечней'!C:H,6,0),""),"")</f>
        <v>10.84.30.000-00000002</v>
      </c>
    </row>
    <row r="370" spans="1:8" ht="99.95" customHeight="1">
      <c r="A370" s="20">
        <f>IF(LEN(C370)&gt;0,MAX($A$5:A369)+1,"")</f>
        <v>364</v>
      </c>
      <c r="B370" s="10" t="str">
        <f>IFERROR(INDEX('10. Свод Перечней'!B:C,MATCH(C370,'10. Свод Перечней'!C:C,0),1),"")</f>
        <v>Соль пищевая йодированная</v>
      </c>
      <c r="C370" s="20" t="str">
        <f t="array" ref="C370">IFERROR(INDEX('10. Свод Перечней'!$C$4:$C$529,SMALL(IF("Ш"='10. Свод Перечней'!$I$4:$Q$529,ROW('10. Свод Перечней'!$C$4:$C$529)-3,""),ROW()-6)),"")</f>
        <v>Соль пищевая тип 9</v>
      </c>
      <c r="D370" s="20" t="str">
        <f>IFERROR(VLOOKUP(C370,'10. Свод Перечней'!C:H,2,0),"")</f>
        <v>10.84.30.140</v>
      </c>
      <c r="E370" s="20" t="str">
        <f>IFERROR(VLOOKUP(C370,'10. Свод Перечней'!C:H,3,0),"")</f>
        <v>009</v>
      </c>
      <c r="F370" s="20" t="str">
        <f>IFERROR(VLOOKUP(C370,'10. Свод Перечней'!C:H,4,0),"")</f>
        <v>КГ</v>
      </c>
      <c r="G370" s="9" t="str">
        <f>IFERROR(VLOOKUP(C370,'10.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0" s="20" t="str">
        <f>IF(LEN(IFERROR(VLOOKUP(C370,'10. Свод Перечней'!C:H,6,0),""))&gt;1,IFERROR(VLOOKUP(C370,'10. Свод Перечней'!C:H,6,0),""),"")</f>
        <v>10.84.30.000-00000004</v>
      </c>
    </row>
    <row r="371" spans="1:8" ht="99.95" customHeight="1">
      <c r="A371" s="20">
        <f>IF(LEN(C371)&gt;0,MAX($A$5:A370)+1,"")</f>
        <v>365</v>
      </c>
      <c r="B371" s="10" t="str">
        <f>IFERROR(INDEX('10. Свод Перечней'!B:C,MATCH(C371,'10. Свод Перечней'!C:C,0),1),"")</f>
        <v>Соль пищевая йодированная</v>
      </c>
      <c r="C371" s="20" t="str">
        <f t="array" ref="C371">IFERROR(INDEX('10. Свод Перечней'!$C$4:$C$529,SMALL(IF("Ш"='10. Свод Перечней'!$I$4:$Q$529,ROW('10. Свод Перечней'!$C$4:$C$529)-3,""),ROW()-6)),"")</f>
        <v>Соль пищевая тип 10</v>
      </c>
      <c r="D371" s="20" t="str">
        <f>IFERROR(VLOOKUP(C371,'10. Свод Перечней'!C:H,2,0),"")</f>
        <v>10.84.30.140</v>
      </c>
      <c r="E371" s="20" t="str">
        <f>IFERROR(VLOOKUP(C371,'10. Свод Перечней'!C:H,3,0),"")</f>
        <v>010</v>
      </c>
      <c r="F371" s="20" t="str">
        <f>IFERROR(VLOOKUP(C371,'10. Свод Перечней'!C:H,4,0),"")</f>
        <v>КГ</v>
      </c>
      <c r="G371" s="9" t="str">
        <f>IFERROR(VLOOKUP(C371,'10.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1" s="20" t="str">
        <f>IF(LEN(IFERROR(VLOOKUP(C371,'10. Свод Перечней'!C:H,6,0),""))&gt;1,IFERROR(VLOOKUP(C371,'10. Свод Перечней'!C:H,6,0),""),"")</f>
        <v>10.84.30.000-00000004</v>
      </c>
    </row>
    <row r="372" spans="1:8" ht="99.95" customHeight="1">
      <c r="A372" s="20">
        <f>IF(LEN(C372)&gt;0,MAX($A$5:A371)+1,"")</f>
        <v>366</v>
      </c>
      <c r="B372" s="10" t="str">
        <f>IFERROR(INDEX('10. Свод Перечней'!B:C,MATCH(C372,'10. Свод Перечней'!C:C,0),1),"")</f>
        <v>Соль пищевая йодированная</v>
      </c>
      <c r="C372" s="20" t="str">
        <f t="array" ref="C372">IFERROR(INDEX('10. Свод Перечней'!$C$4:$C$529,SMALL(IF("Ш"='10. Свод Перечней'!$I$4:$Q$529,ROW('10. Свод Перечней'!$C$4:$C$529)-3,""),ROW()-6)),"")</f>
        <v>Соль пищевая тип 11</v>
      </c>
      <c r="D372" s="20" t="str">
        <f>IFERROR(VLOOKUP(C372,'10. Свод Перечней'!C:H,2,0),"")</f>
        <v>10.84.30.140</v>
      </c>
      <c r="E372" s="20" t="str">
        <f>IFERROR(VLOOKUP(C372,'10. Свод Перечней'!C:H,3,0),"")</f>
        <v>011</v>
      </c>
      <c r="F372" s="20" t="str">
        <f>IFERROR(VLOOKUP(C372,'10. Свод Перечней'!C:H,4,0),"")</f>
        <v>КГ</v>
      </c>
      <c r="G372" s="9" t="str">
        <f>IFERROR(VLOOKUP(C372,'10.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2" s="20" t="str">
        <f>IF(LEN(IFERROR(VLOOKUP(C372,'10. Свод Перечней'!C:H,6,0),""))&gt;1,IFERROR(VLOOKUP(C372,'10. Свод Перечней'!C:H,6,0),""),"")</f>
        <v>10.84.30.000-00000008</v>
      </c>
    </row>
    <row r="373" spans="1:8" ht="99.95" customHeight="1">
      <c r="A373" s="20">
        <f>IF(LEN(C373)&gt;0,MAX($A$5:A372)+1,"")</f>
        <v>367</v>
      </c>
      <c r="B373" s="10" t="str">
        <f>IFERROR(INDEX('10. Свод Перечней'!B:C,MATCH(C373,'10. Свод Перечней'!C:C,0),1),"")</f>
        <v>Соль пищевая йодированная</v>
      </c>
      <c r="C373" s="20" t="str">
        <f t="array" ref="C373">IFERROR(INDEX('10. Свод Перечней'!$C$4:$C$529,SMALL(IF("Ш"='10. Свод Перечней'!$I$4:$Q$529,ROW('10. Свод Перечней'!$C$4:$C$529)-3,""),ROW()-6)),"")</f>
        <v>Соль пищевая тип 12</v>
      </c>
      <c r="D373" s="20" t="str">
        <f>IFERROR(VLOOKUP(C373,'10. Свод Перечней'!C:H,2,0),"")</f>
        <v>10.84.30.140</v>
      </c>
      <c r="E373" s="20" t="str">
        <f>IFERROR(VLOOKUP(C373,'10. Свод Перечней'!C:H,3,0),"")</f>
        <v>012</v>
      </c>
      <c r="F373" s="20" t="str">
        <f>IFERROR(VLOOKUP(C373,'10. Свод Перечней'!C:H,4,0),"")</f>
        <v>КГ</v>
      </c>
      <c r="G373" s="9" t="str">
        <f>IFERROR(VLOOKUP(C373,'10.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3" s="20" t="str">
        <f>IF(LEN(IFERROR(VLOOKUP(C373,'10. Свод Перечней'!C:H,6,0),""))&gt;1,IFERROR(VLOOKUP(C373,'10. Свод Перечней'!C:H,6,0),""),"")</f>
        <v>10.84.30.000-00000008</v>
      </c>
    </row>
    <row r="374" spans="1:8" ht="99.95" customHeight="1">
      <c r="A374" s="20">
        <f>IF(LEN(C374)&gt;0,MAX($A$5:A373)+1,"")</f>
        <v>368</v>
      </c>
      <c r="B374" s="10" t="str">
        <f>IFERROR(INDEX('10. Свод Перечней'!B:C,MATCH(C374,'10. Свод Перечней'!C:C,0),1),"")</f>
        <v>Молоко, обогащенное витаминно-минеральными комплексами для детского питания 3,2% жирности</v>
      </c>
      <c r="C374" s="20" t="str">
        <f t="array" ref="C374">IFERROR(INDEX('10. Свод Перечней'!$C$4:$C$529,SMALL(IF("Ш"='10. Свод Перечней'!$I$4:$Q$529,ROW('10. Свод Перечней'!$C$4:$C$529)-3,""),ROW()-6)),"")</f>
        <v>Молоко питьевое для детского питания тип 1</v>
      </c>
      <c r="D374" s="20" t="str">
        <f>IFERROR(VLOOKUP(C374,'10. Свод Перечней'!C:H,2,0),"")</f>
        <v>10.86.10.110</v>
      </c>
      <c r="E374" s="20" t="str">
        <f>IFERROR(VLOOKUP(C374,'10. Свод Перечней'!C:H,3,0),"")</f>
        <v>003</v>
      </c>
      <c r="F374" s="20" t="str">
        <f>IFERROR(VLOOKUP(C374,'10. Свод Перечней'!C:H,4,0),"")</f>
        <v>Л; ДМ3</v>
      </c>
      <c r="G374" s="9" t="str">
        <f>IFERROR(VLOOKUP(C374,'10.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4" s="20" t="str">
        <f>IF(LEN(IFERROR(VLOOKUP(C374,'10. Свод Перечней'!C:H,6,0),""))&gt;1,IFERROR(VLOOKUP(C374,'10. Свод Перечней'!C:H,6,0),""),"")</f>
        <v>10.86.10.110-00000002</v>
      </c>
    </row>
    <row r="375" spans="1:8" ht="99.95" customHeight="1">
      <c r="A375" s="20">
        <f>IF(LEN(C375)&gt;0,MAX($A$5:A374)+1,"")</f>
        <v>369</v>
      </c>
      <c r="B375" s="10" t="str">
        <f>IFERROR(INDEX('10. Свод Перечней'!B:C,MATCH(C375,'10. Свод Перечней'!C:C,0),1),"")</f>
        <v>Молоко, обогащенное витаминно-минеральными комплексами для детского питания 3,5 % жирности</v>
      </c>
      <c r="C375" s="20" t="str">
        <f t="array" ref="C375">IFERROR(INDEX('10. Свод Перечней'!$C$4:$C$529,SMALL(IF("Ш"='10. Свод Перечней'!$I$4:$Q$529,ROW('10. Свод Перечней'!$C$4:$C$529)-3,""),ROW()-6)),"")</f>
        <v>Молоко питьевое для детского питания тип 3</v>
      </c>
      <c r="D375" s="20" t="str">
        <f>IFERROR(VLOOKUP(C375,'10. Свод Перечней'!C:H,2,0),"")</f>
        <v>10.86.10.110</v>
      </c>
      <c r="E375" s="20" t="str">
        <f>IFERROR(VLOOKUP(C375,'10. Свод Перечней'!C:H,3,0),"")</f>
        <v>011</v>
      </c>
      <c r="F375" s="20" t="str">
        <f>IFERROR(VLOOKUP(C375,'10. Свод Перечней'!C:H,4,0),"")</f>
        <v>Л; ДМ3</v>
      </c>
      <c r="G375" s="9" t="str">
        <f>IFERROR(VLOOKUP(C375,'10.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5" s="20" t="str">
        <f>IF(LEN(IFERROR(VLOOKUP(C375,'10. Свод Перечней'!C:H,6,0),""))&gt;1,IFERROR(VLOOKUP(C375,'10. Свод Перечней'!C:H,6,0),""),"")</f>
        <v>10.86.10.110-00000002</v>
      </c>
    </row>
    <row r="376" spans="1:8" ht="99.95" customHeight="1">
      <c r="A376" s="20">
        <f>IF(LEN(C376)&gt;0,MAX($A$5:A375)+1,"")</f>
        <v>370</v>
      </c>
      <c r="B376" s="10" t="str">
        <f>IFERROR(INDEX('10. Свод Перечней'!B:C,MATCH(C376,'10. Свод Перечней'!C:C,0),1),"")</f>
        <v>Молоко для питания детей дошкольного и школьного возраста 3,5 % жирности</v>
      </c>
      <c r="C376" s="20" t="str">
        <f t="array" ref="C376">IFERROR(INDEX('10. Свод Перечней'!$C$4:$C$529,SMALL(IF("Ш"='10. Свод Перечней'!$I$4:$Q$529,ROW('10. Свод Перечней'!$C$4:$C$529)-3,""),ROW()-6)),"")</f>
        <v>Молоко питьевое для детского питания тип 4</v>
      </c>
      <c r="D376" s="20" t="str">
        <f>IFERROR(VLOOKUP(C376,'10. Свод Перечней'!C:H,2,0),"")</f>
        <v>10.86.10.110</v>
      </c>
      <c r="E376" s="20" t="str">
        <f>IFERROR(VLOOKUP(C376,'10. Свод Перечней'!C:H,3,0),"")</f>
        <v>006</v>
      </c>
      <c r="F376" s="20" t="str">
        <f>IFERROR(VLOOKUP(C376,'10. Свод Перечней'!C:H,4,0),"")</f>
        <v>Л; ДМ3</v>
      </c>
      <c r="G376" s="9" t="str">
        <f>IFERROR(VLOOKUP(C376,'10.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6" s="20" t="str">
        <f>IF(LEN(IFERROR(VLOOKUP(C376,'10. Свод Перечней'!C:H,6,0),""))&gt;1,IFERROR(VLOOKUP(C376,'10. Свод Перечней'!C:H,6,0),""),"")</f>
        <v>10.86.10.110-00000001</v>
      </c>
    </row>
    <row r="377" spans="1:8" ht="99.95" customHeight="1">
      <c r="A377" s="20">
        <f>IF(LEN(C377)&gt;0,MAX($A$5:A376)+1,"")</f>
        <v>371</v>
      </c>
      <c r="B377" s="10" t="str">
        <f>IFERROR(INDEX('10. Свод Перечней'!B:C,MATCH(C377,'10. Свод Перечней'!C:C,0),1),"")</f>
        <v>Творог для детского питания 4,0%, 5,0%, 9,0%, 10% жирности (в индивидуальной вакуумной упаковке)</v>
      </c>
      <c r="C377" s="20" t="str">
        <f t="array" ref="C377">IFERROR(INDEX('10. Свод Перечней'!$C$4:$C$529,SMALL(IF("Ш"='10. Свод Перечней'!$I$4:$Q$529,ROW('10. Свод Перечней'!$C$4:$C$529)-3,""),ROW()-6)),"")</f>
        <v>Творог для детского питания тип 1</v>
      </c>
      <c r="D377" s="20" t="str">
        <f>IFERROR(VLOOKUP(C377,'10. Свод Перечней'!C:H,2,0),"")</f>
        <v>10.86.10.126</v>
      </c>
      <c r="E377" s="20" t="str">
        <f>IFERROR(VLOOKUP(C377,'10. Свод Перечней'!C:H,3,0),"")</f>
        <v>001</v>
      </c>
      <c r="F377" s="20" t="str">
        <f>IFERROR(VLOOKUP(C377,'10. Свод Перечней'!C:H,4,0),"")</f>
        <v>КГ</v>
      </c>
      <c r="G377" s="9" t="str">
        <f>IFERROR(VLOOKUP(C377,'10.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77" s="20" t="str">
        <f>IF(LEN(IFERROR(VLOOKUP(C377,'10. Свод Перечней'!C:H,6,0),""))&gt;1,IFERROR(VLOOKUP(C377,'10. Свод Перечней'!C:H,6,0),""),"")</f>
        <v>10.86.10.100-00000019</v>
      </c>
    </row>
    <row r="378" spans="1:8" ht="99.95" customHeight="1">
      <c r="A378" s="20">
        <f>IF(LEN(C378)&gt;0,MAX($A$5:A377)+1,"")</f>
        <v>372</v>
      </c>
      <c r="B378" s="10" t="str">
        <f>IFERROR(INDEX('10. Свод Перечней'!B:C,MATCH(C378,'10.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78" s="20" t="str">
        <f t="array" ref="C378">IFERROR(INDEX('10. Свод Перечней'!$C$4:$C$529,SMALL(IF("Ш"='10. Свод Перечней'!$I$4:$Q$529,ROW('10. Свод Перечней'!$C$4:$C$529)-3,""),ROW()-6)),"")</f>
        <v>Творог для детского питания тип 2</v>
      </c>
      <c r="D378" s="20" t="str">
        <f>IFERROR(VLOOKUP(C378,'10. Свод Перечней'!C:H,2,0),"")</f>
        <v>10.86.10.126</v>
      </c>
      <c r="E378" s="20" t="str">
        <f>IFERROR(VLOOKUP(C378,'10. Свод Перечней'!C:H,3,0),"")</f>
        <v>002</v>
      </c>
      <c r="F378" s="20" t="str">
        <f>IFERROR(VLOOKUP(C378,'10. Свод Перечней'!C:H,4,0),"")</f>
        <v>КГ</v>
      </c>
      <c r="G378" s="9" t="str">
        <f>IFERROR(VLOOKUP(C378,'10.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8" s="20" t="str">
        <f>IF(LEN(IFERROR(VLOOKUP(C378,'10. Свод Перечней'!C:H,6,0),""))&gt;1,IFERROR(VLOOKUP(C378,'10. Свод Перечней'!C:H,6,0),""),"")</f>
        <v>10.86.10.100-00000019</v>
      </c>
    </row>
    <row r="379" spans="1:8" ht="99.95" customHeight="1">
      <c r="A379" s="20">
        <f>IF(LEN(C379)&gt;0,MAX($A$5:A378)+1,"")</f>
        <v>373</v>
      </c>
      <c r="B379" s="10" t="str">
        <f>IFERROR(INDEX('10. Свод Перечней'!B:C,MATCH(C379,'10. Свод Перечней'!C:C,0),1),"")</f>
        <v xml:space="preserve">Продукция соковая. Соки и нектары для питания детей раннего возраста (с 4-х месяцев) </v>
      </c>
      <c r="C379" s="20" t="str">
        <f t="array" ref="C379">IFERROR(INDEX('10. Свод Перечней'!$C$4:$C$529,SMALL(IF("Ш"='10. Свод Перечней'!$I$4:$Q$529,ROW('10. Свод Перечней'!$C$4:$C$529)-3,""),ROW()-6)),"")</f>
        <v>Сок фруктовый для детского питания тип 1</v>
      </c>
      <c r="D379" s="20" t="str">
        <f>IFERROR(VLOOKUP(C379,'10. Свод Перечней'!C:H,2,0),"")</f>
        <v>10.86.10.243</v>
      </c>
      <c r="E379" s="20" t="str">
        <f>IFERROR(VLOOKUP(C379,'10. Свод Перечней'!C:H,3,0),"")</f>
        <v>001</v>
      </c>
      <c r="F379" s="20" t="str">
        <f>IFERROR(VLOOKUP(C379,'10. Свод Перечней'!C:H,4,0),"")</f>
        <v>Л; ДМ3</v>
      </c>
      <c r="G379" s="9" t="str">
        <f>IFERROR(VLOOKUP(C379,'10.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379" s="20" t="str">
        <f>IF(LEN(IFERROR(VLOOKUP(C379,'10. Свод Перечней'!C:H,6,0),""))&gt;1,IFERROR(VLOOKUP(C379,'10. Свод Перечней'!C:H,6,0),""),"")</f>
        <v>10.86.10.243-00000001, 10.86.10.243-00000002</v>
      </c>
    </row>
    <row r="380" spans="1:8" ht="99.95" customHeight="1">
      <c r="A380" s="20">
        <f>IF(LEN(C380)&gt;0,MAX($A$5:A379)+1,"")</f>
        <v>374</v>
      </c>
      <c r="B380" s="10" t="str">
        <f>IFERROR(INDEX('10. Свод Перечней'!B:C,MATCH(C380,'10. Свод Перечней'!C:C,0),1),"")</f>
        <v>Каши лечебно- профилактические для детского питания*</v>
      </c>
      <c r="C380" s="20" t="str">
        <f t="array" ref="C380">IFERROR(INDEX('10. Свод Перечней'!$C$4:$C$529,SMALL(IF("Ш"='10. Свод Перечней'!$I$4:$Q$529,ROW('10. Свод Перечней'!$C$4:$C$529)-3,""),ROW()-6)),"")</f>
        <v>Каша молочная для детского питания тип 1</v>
      </c>
      <c r="D380" s="20" t="str">
        <f>IFERROR(VLOOKUP(C380,'10. Свод Перечней'!C:H,2,0),"")</f>
        <v>10.86.10.191</v>
      </c>
      <c r="E380" s="20" t="str">
        <f>IFERROR(VLOOKUP(C380,'10. Свод Перечней'!C:H,3,0),"")</f>
        <v>001</v>
      </c>
      <c r="F380" s="20" t="str">
        <f>IFERROR(VLOOKUP(C380,'10. Свод Перечней'!C:H,4,0),"")</f>
        <v>КГ</v>
      </c>
      <c r="G380" s="9" t="str">
        <f>IFERROR(VLOOKUP(C380,'10.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80" s="20" t="str">
        <f>IF(LEN(IFERROR(VLOOKUP(C380,'10. Свод Перечней'!C:H,6,0),""))&gt;1,IFERROR(VLOOKUP(C380,'10. Свод Перечней'!C:H,6,0),""),"")</f>
        <v>10.86.10.100-00000001</v>
      </c>
    </row>
    <row r="381" spans="1:8" ht="99.95" customHeight="1">
      <c r="A381" s="20">
        <f>IF(LEN(C381)&gt;0,MAX($A$5:A380)+1,"")</f>
        <v>375</v>
      </c>
      <c r="B381" s="10" t="str">
        <f>IFERROR(INDEX('10. Свод Перечней'!B:C,MATCH(C381,'10. Свод Перечней'!C:C,0),1),"")</f>
        <v>Продукты детского питания сухие. Каши</v>
      </c>
      <c r="C381" s="20" t="str">
        <f t="array" ref="C381">IFERROR(INDEX('10. Свод Перечней'!$C$4:$C$529,SMALL(IF("Ш"='10. Свод Перечней'!$I$4:$Q$529,ROW('10. Свод Перечней'!$C$4:$C$529)-3,""),ROW()-6)),"")</f>
        <v>Каша молочная для детского питания тип 2</v>
      </c>
      <c r="D381" s="20" t="str">
        <f>IFERROR(VLOOKUP(C381,'10. Свод Перечней'!C:H,2,0),"")</f>
        <v>10.86.10.136</v>
      </c>
      <c r="E381" s="20" t="str">
        <f>IFERROR(VLOOKUP(C381,'10. Свод Перечней'!C:H,3,0),"")</f>
        <v>001</v>
      </c>
      <c r="F381" s="20" t="str">
        <f>IFERROR(VLOOKUP(C381,'10. Свод Перечней'!C:H,4,0),"")</f>
        <v>КГ</v>
      </c>
      <c r="G381" s="9" t="str">
        <f>IFERROR(VLOOKUP(C381,'10.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81" s="20" t="str">
        <f>IF(LEN(IFERROR(VLOOKUP(C381,'10. Свод Перечней'!C:H,6,0),""))&gt;1,IFERROR(VLOOKUP(C381,'10. Свод Перечней'!C:H,6,0),""),"")</f>
        <v>10.86.10.100-00000001</v>
      </c>
    </row>
    <row r="382" spans="1:8" ht="99.95" customHeight="1">
      <c r="A382" s="20">
        <f>IF(LEN(C382)&gt;0,MAX($A$5:A381)+1,"")</f>
        <v>376</v>
      </c>
      <c r="B382" s="10" t="str">
        <f>IFERROR(INDEX('10. Свод Перечней'!B:C,MATCH(C382,'10. Свод Перечней'!C:C,0),1),"")</f>
        <v>Сосиски вареные в ассортименте для детского питания (с 3-х летнего возраста)</v>
      </c>
      <c r="C382" s="20" t="str">
        <f t="array" ref="C382">IFERROR(INDEX('10. Свод Перечней'!$C$4:$C$529,SMALL(IF("Ш"='10. Свод Перечней'!$I$4:$Q$529,ROW('10. Свод Перечней'!$C$4:$C$529)-3,""),ROW()-6)),"")</f>
        <v>Изделия колбасные вареные для детского питания тип 1</v>
      </c>
      <c r="D382" s="20" t="str">
        <f>IFERROR(VLOOKUP(C382,'10. Свод Перечней'!C:H,2,0),"")</f>
        <v>10.86.10.612</v>
      </c>
      <c r="E382" s="20" t="str">
        <f>IFERROR(VLOOKUP(C382,'10. Свод Перечней'!C:H,3,0),"")</f>
        <v>001</v>
      </c>
      <c r="F382" s="20" t="str">
        <f>IFERROR(VLOOKUP(C382,'10. Свод Перечней'!C:H,4,0),"")</f>
        <v>КГ</v>
      </c>
      <c r="G382" s="9" t="str">
        <f>IFERROR(VLOOKUP(C382,'10.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82" s="20" t="str">
        <f>IF(LEN(IFERROR(VLOOKUP(C382,'10. Свод Перечней'!C:H,6,0),""))&gt;1,IFERROR(VLOOKUP(C382,'10. Свод Перечней'!C:H,6,0),""),"")</f>
        <v>10.86.10.610-00000004</v>
      </c>
    </row>
    <row r="383" spans="1:8" ht="99.95" customHeight="1">
      <c r="A383" s="20">
        <f>IF(LEN(C383)&gt;0,MAX($A$5:A382)+1,"")</f>
        <v>377</v>
      </c>
      <c r="B383" s="10" t="str">
        <f>IFERROR(INDEX('10. Свод Перечней'!B:C,MATCH(C383,'10. Свод Перечней'!C:C,0),1),"")</f>
        <v>Ветчина вареная в оболочке для детского питания</v>
      </c>
      <c r="C383" s="20" t="str">
        <f t="array" ref="C383">IFERROR(INDEX('10. Свод Перечней'!$C$4:$C$529,SMALL(IF("Ш"='10. Свод Перечней'!$I$4:$Q$529,ROW('10. Свод Перечней'!$C$4:$C$529)-3,""),ROW()-6)),"")</f>
        <v>Ветчина для детского питания тип 1</v>
      </c>
      <c r="D383" s="20" t="str">
        <f>IFERROR(VLOOKUP(C383,'10. Свод Перечней'!C:H,2,0),"")</f>
        <v>10.86.10.614</v>
      </c>
      <c r="E383" s="20" t="str">
        <f>IFERROR(VLOOKUP(C383,'10. Свод Перечней'!C:H,3,0),"")</f>
        <v>001</v>
      </c>
      <c r="F383" s="20" t="str">
        <f>IFERROR(VLOOKUP(C383,'10. Свод Перечней'!C:H,4,0),"")</f>
        <v>КГ</v>
      </c>
      <c r="G383" s="9" t="str">
        <f>IFERROR(VLOOKUP(C383,'10.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383" s="20" t="str">
        <f>IF(LEN(IFERROR(VLOOKUP(C383,'10. Свод Перечней'!C:H,6,0),""))&gt;1,IFERROR(VLOOKUP(C383,'10. Свод Перечней'!C:H,6,0),""),"")</f>
        <v/>
      </c>
    </row>
    <row r="384" spans="1:8" ht="99.95" customHeight="1">
      <c r="A384" s="20">
        <f>IF(LEN(C384)&gt;0,MAX($A$5:A383)+1,"")</f>
        <v>378</v>
      </c>
      <c r="B384" s="10" t="str">
        <f>IFERROR(INDEX('10. Свод Перечней'!B:C,MATCH(C384,'10. Свод Перечней'!C:C,0),1),"")</f>
        <v xml:space="preserve">Дрожжи хлебопекарные прессованные </v>
      </c>
      <c r="C384" s="20" t="str">
        <f t="array" ref="C384">IFERROR(INDEX('10. Свод Перечней'!$C$4:$C$529,SMALL(IF("Ш"='10. Свод Перечней'!$I$4:$Q$529,ROW('10. Свод Перечней'!$C$4:$C$529)-3,""),ROW()-6)),"")</f>
        <v>Дрожжи хлебопекарные прессованные тип 1</v>
      </c>
      <c r="D384" s="20" t="str">
        <f>IFERROR(VLOOKUP(C384,'10. Свод Перечней'!C:H,2,0),"")</f>
        <v>10.89.13.111</v>
      </c>
      <c r="E384" s="20" t="str">
        <f>IFERROR(VLOOKUP(C384,'10. Свод Перечней'!C:H,3,0),"")</f>
        <v>001</v>
      </c>
      <c r="F384" s="20" t="str">
        <f>IFERROR(VLOOKUP(C384,'10. Свод Перечней'!C:H,4,0),"")</f>
        <v>КГ</v>
      </c>
      <c r="G384" s="9" t="str">
        <f>IFERROR(VLOOKUP(C384,'10.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4" s="20" t="str">
        <f>IF(LEN(IFERROR(VLOOKUP(C384,'10. Свод Перечней'!C:H,6,0),""))&gt;1,IFERROR(VLOOKUP(C384,'10. Свод Перечней'!C:H,6,0),""),"")</f>
        <v>10.89.13.111-00000003</v>
      </c>
    </row>
    <row r="385" spans="1:8" ht="99.95" customHeight="1">
      <c r="A385" s="20">
        <f>IF(LEN(C385)&gt;0,MAX($A$5:A384)+1,"")</f>
        <v>379</v>
      </c>
      <c r="B385" s="10" t="str">
        <f>IFERROR(INDEX('10. Свод Перечней'!B:C,MATCH(C385,'10. Свод Перечней'!C:C,0),1),"")</f>
        <v xml:space="preserve">Дрожжи хлебопекарные прессованные </v>
      </c>
      <c r="C385" s="20" t="str">
        <f t="array" ref="C385">IFERROR(INDEX('10. Свод Перечней'!$C$4:$C$529,SMALL(IF("Ш"='10. Свод Перечней'!$I$4:$Q$529,ROW('10. Свод Перечней'!$C$4:$C$529)-3,""),ROW()-6)),"")</f>
        <v>Дрожжи хлебопекарные прессованные тип 2</v>
      </c>
      <c r="D385" s="20" t="str">
        <f>IFERROR(VLOOKUP(C385,'10. Свод Перечней'!C:H,2,0),"")</f>
        <v>10.89.13.111</v>
      </c>
      <c r="E385" s="20" t="str">
        <f>IFERROR(VLOOKUP(C385,'10. Свод Перечней'!C:H,3,0),"")</f>
        <v>002</v>
      </c>
      <c r="F385" s="20" t="str">
        <f>IFERROR(VLOOKUP(C385,'10. Свод Перечней'!C:H,4,0),"")</f>
        <v>КГ</v>
      </c>
      <c r="G385" s="9" t="str">
        <f>IFERROR(VLOOKUP(C385,'10.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5" s="20" t="str">
        <f>IF(LEN(IFERROR(VLOOKUP(C385,'10. Свод Перечней'!C:H,6,0),""))&gt;1,IFERROR(VLOOKUP(C385,'10. Свод Перечней'!C:H,6,0),""),"")</f>
        <v>10.89.13.111-00000003</v>
      </c>
    </row>
    <row r="386" spans="1:8" ht="99.95" customHeight="1">
      <c r="A386" s="20">
        <f>IF(LEN(C386)&gt;0,MAX($A$5:A385)+1,"")</f>
        <v>380</v>
      </c>
      <c r="B386" s="10" t="str">
        <f>IFERROR(INDEX('10. Свод Перечней'!B:C,MATCH(C386,'10. Свод Перечней'!C:C,0),1),"")</f>
        <v xml:space="preserve">Дрожжи хлебопекарные прессованные </v>
      </c>
      <c r="C386" s="20" t="str">
        <f t="array" ref="C386">IFERROR(INDEX('10. Свод Перечней'!$C$4:$C$529,SMALL(IF("Ш"='10. Свод Перечней'!$I$4:$Q$529,ROW('10. Свод Перечней'!$C$4:$C$529)-3,""),ROW()-6)),"")</f>
        <v>Дрожжи хлебопекарные прессованные тип 4</v>
      </c>
      <c r="D386" s="20" t="str">
        <f>IFERROR(VLOOKUP(C386,'10. Свод Перечней'!C:H,2,0),"")</f>
        <v>10.89.13.111</v>
      </c>
      <c r="E386" s="20" t="str">
        <f>IFERROR(VLOOKUP(C386,'10. Свод Перечней'!C:H,3,0),"")</f>
        <v>004</v>
      </c>
      <c r="F386" s="20" t="str">
        <f>IFERROR(VLOOKUP(C386,'10. Свод Перечней'!C:H,4,0),"")</f>
        <v>КГ</v>
      </c>
      <c r="G386" s="9" t="str">
        <f>IFERROR(VLOOKUP(C386,'10.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6" s="20" t="str">
        <f>IF(LEN(IFERROR(VLOOKUP(C386,'10. Свод Перечней'!C:H,6,0),""))&gt;1,IFERROR(VLOOKUP(C386,'10. Свод Перечней'!C:H,6,0),""),"")</f>
        <v>10.89.13.111-00000003</v>
      </c>
    </row>
    <row r="387" spans="1:8" ht="99.95" customHeight="1">
      <c r="A387" s="20">
        <f>IF(LEN(C387)&gt;0,MAX($A$5:A386)+1,"")</f>
        <v>381</v>
      </c>
      <c r="B387" s="10" t="str">
        <f>IFERROR(INDEX('10. Свод Перечней'!B:C,MATCH(C387,'10. Свод Перечней'!C:C,0),1),"")</f>
        <v xml:space="preserve">Дрожжи хлебопекарные сушеные </v>
      </c>
      <c r="C387" s="20" t="str">
        <f t="array" ref="C387">IFERROR(INDEX('10. Свод Перечней'!$C$4:$C$529,SMALL(IF("Ш"='10. Свод Перечней'!$I$4:$Q$529,ROW('10. Свод Перечней'!$C$4:$C$529)-3,""),ROW()-6)),"")</f>
        <v>Дрожжи хлебопекарные сушеные тип 3</v>
      </c>
      <c r="D387" s="20" t="str">
        <f>IFERROR(VLOOKUP(C387,'10. Свод Перечней'!C:H,2,0),"")</f>
        <v>10.89.13.112</v>
      </c>
      <c r="E387" s="20" t="str">
        <f>IFERROR(VLOOKUP(C387,'10. Свод Перечней'!C:H,3,0),"")</f>
        <v>001</v>
      </c>
      <c r="F387" s="20" t="str">
        <f>IFERROR(VLOOKUP(C387,'10. Свод Перечней'!C:H,4,0),"")</f>
        <v>КГ</v>
      </c>
      <c r="G387" s="9" t="str">
        <f>IFERROR(VLOOKUP(C387,'10.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87" s="20" t="str">
        <f>IF(LEN(IFERROR(VLOOKUP(C387,'10. Свод Перечней'!C:H,6,0),""))&gt;1,IFERROR(VLOOKUP(C387,'10. Свод Перечней'!C:H,6,0),""),"")</f>
        <v>10.89.13.112-00000003</v>
      </c>
    </row>
    <row r="388" spans="1:8" ht="99.95" customHeight="1">
      <c r="A388" s="20">
        <f>IF(LEN(C388)&gt;0,MAX($A$5:A387)+1,"")</f>
        <v>382</v>
      </c>
      <c r="B388" s="10" t="str">
        <f>IFERROR(INDEX('10. Свод Перечней'!B:C,MATCH(C388,'10. Свод Перечней'!C:C,0),1),"")</f>
        <v>Ванилин</v>
      </c>
      <c r="C388" s="20" t="str">
        <f t="array" ref="C388">IFERROR(INDEX('10. Свод Перечней'!$C$4:$C$529,SMALL(IF("Ш"='10. Свод Перечней'!$I$4:$Q$529,ROW('10. Свод Перечней'!$C$4:$C$529)-3,""),ROW()-6)),"")</f>
        <v>Ванилин тип 1</v>
      </c>
      <c r="D388" s="20" t="str">
        <f>IFERROR(VLOOKUP(C388,'10. Свод Перечней'!C:H,2,0),"")</f>
        <v>10.89.19.150</v>
      </c>
      <c r="E388" s="20" t="str">
        <f>IFERROR(VLOOKUP(C388,'10. Свод Перечней'!C:H,3,0),"")</f>
        <v>001</v>
      </c>
      <c r="F388" s="20" t="str">
        <f>IFERROR(VLOOKUP(C388,'10. Свод Перечней'!C:H,4,0),"")</f>
        <v>КГ</v>
      </c>
      <c r="G388" s="9" t="str">
        <f>IFERROR(VLOOKUP(C388,'10.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88" s="20" t="str">
        <f>IF(LEN(IFERROR(VLOOKUP(C388,'10. Свод Перечней'!C:H,6,0),""))&gt;1,IFERROR(VLOOKUP(C388,'10. Свод Перечней'!C:H,6,0),""),"")</f>
        <v/>
      </c>
    </row>
    <row r="389" spans="1:8" ht="99.95" customHeight="1">
      <c r="A389" s="20">
        <f>IF(LEN(C389)&gt;0,MAX($A$5:A388)+1,"")</f>
        <v>383</v>
      </c>
      <c r="B389" s="10" t="str">
        <f>IFERROR(INDEX('10. Свод Перечней'!B:C,MATCH(C389,'10. Свод Перечней'!C:C,0),1),"")</f>
        <v>Желатин пищевой</v>
      </c>
      <c r="C389" s="20" t="str">
        <f t="array" ref="C389">IFERROR(INDEX('10. Свод Перечней'!$C$4:$C$529,SMALL(IF("Ш"='10. Свод Перечней'!$I$4:$Q$529,ROW('10. Свод Перечней'!$C$4:$C$529)-3,""),ROW()-6)),"")</f>
        <v>Желатин тип 1</v>
      </c>
      <c r="D389" s="20" t="str">
        <f>IFERROR(VLOOKUP(C389,'10. Свод Перечней'!C:H,2,0),"")</f>
        <v>20.59.60.111</v>
      </c>
      <c r="E389" s="20" t="str">
        <f>IFERROR(VLOOKUP(C389,'10. Свод Перечней'!C:H,3,0),"")</f>
        <v>001</v>
      </c>
      <c r="F389" s="20" t="str">
        <f>IFERROR(VLOOKUP(C389,'10. Свод Перечней'!C:H,4,0),"")</f>
        <v>КГ</v>
      </c>
      <c r="G389" s="9" t="str">
        <f>IFERROR(VLOOKUP(C389,'10.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89" s="20" t="str">
        <f>IF(LEN(IFERROR(VLOOKUP(C389,'10. Свод Перечней'!C:H,6,0),""))&gt;1,IFERROR(VLOOKUP(C389,'10. Свод Перечней'!C:H,6,0),""),"")</f>
        <v/>
      </c>
    </row>
    <row r="390" spans="1:8" ht="99.95" customHeight="1">
      <c r="A390" s="20">
        <f>IF(LEN(C390)&gt;0,MAX($A$5:A389)+1,"")</f>
        <v>384</v>
      </c>
      <c r="B390" s="10" t="str">
        <f>IFERROR(INDEX('10. Свод Перечней'!B:C,MATCH(C390,'10. Свод Перечней'!C:C,0),1),"")</f>
        <v>Сода пищевая</v>
      </c>
      <c r="C390" s="20" t="str">
        <f t="array" ref="C390">IFERROR(INDEX('10. Свод Перечней'!$C$4:$C$529,SMALL(IF("Ш"='10. Свод Перечней'!$I$4:$Q$529,ROW('10. Свод Перечней'!$C$4:$C$529)-3,""),ROW()-6)),"")</f>
        <v>Сода тип 1</v>
      </c>
      <c r="D390" s="20" t="str">
        <f>IFERROR(VLOOKUP(C390,'10. Свод Перечней'!C:H,2,0),"")</f>
        <v>10.89.19.150</v>
      </c>
      <c r="E390" s="20" t="str">
        <f>IFERROR(VLOOKUP(C390,'10. Свод Перечней'!C:H,3,0),"")</f>
        <v>004</v>
      </c>
      <c r="F390" s="20" t="str">
        <f>IFERROR(VLOOKUP(C390,'10. Свод Перечней'!C:H,4,0),"")</f>
        <v>КГ</v>
      </c>
      <c r="G390" s="9" t="str">
        <f>IFERROR(VLOOKUP(C390,'10.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90" s="20" t="str">
        <f>IF(LEN(IFERROR(VLOOKUP(C390,'10. Свод Перечней'!C:H,6,0),""))&gt;1,IFERROR(VLOOKUP(C390,'10. Свод Перечней'!C:H,6,0),""),"")</f>
        <v/>
      </c>
    </row>
    <row r="391" spans="1:8" ht="99.95" customHeight="1">
      <c r="A391" s="20">
        <f>IF(LEN(C391)&gt;0,MAX($A$5:A390)+1,"")</f>
        <v>385</v>
      </c>
      <c r="B391" s="10" t="str">
        <f>IFERROR(INDEX('10. Свод Перечней'!B:C,MATCH(C391,'10. Свод Перечней'!C:C,0),1),"")</f>
        <v>Гематоген</v>
      </c>
      <c r="C391" s="20" t="str">
        <f t="array" ref="C391">IFERROR(INDEX('10. Свод Перечней'!$C$4:$C$529,SMALL(IF("Ш"='10. Свод Перечней'!$I$4:$Q$529,ROW('10. Свод Перечней'!$C$4:$C$529)-3,""),ROW()-6)),"")</f>
        <v>Гематоген тип 1</v>
      </c>
      <c r="D391" s="20" t="str">
        <f>IFERROR(VLOOKUP(C391,'10. Свод Перечней'!C:H,2,0),"")</f>
        <v>10.89.19.290</v>
      </c>
      <c r="E391" s="20" t="str">
        <f>IFERROR(VLOOKUP(C391,'10. Свод Перечней'!C:H,3,0),"")</f>
        <v>001</v>
      </c>
      <c r="F391" s="20" t="str">
        <f>IFERROR(VLOOKUP(C391,'10. Свод Перечней'!C:H,4,0),"")</f>
        <v>КГ</v>
      </c>
      <c r="G391" s="9" t="str">
        <f>IFERROR(VLOOKUP(C391,'10.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1" s="20" t="str">
        <f>IF(LEN(IFERROR(VLOOKUP(C391,'10. Свод Перечней'!C:H,6,0),""))&gt;1,IFERROR(VLOOKUP(C391,'10. Свод Перечней'!C:H,6,0),""),"")</f>
        <v/>
      </c>
    </row>
    <row r="392" spans="1:8" ht="99.95" customHeight="1">
      <c r="A392" s="20">
        <f>IF(LEN(C392)&gt;0,MAX($A$5:A391)+1,"")</f>
        <v>386</v>
      </c>
      <c r="B392" s="10" t="str">
        <f>IFERROR(INDEX('10. Свод Перечней'!B:C,MATCH(C392,'10. Свод Перечней'!C:C,0),1),"")</f>
        <v>Гематоген, обогащенный витаминно-минеральными комплексами</v>
      </c>
      <c r="C392" s="20" t="str">
        <f t="array" ref="C392">IFERROR(INDEX('10. Свод Перечней'!$C$4:$C$529,SMALL(IF("Ш"='10. Свод Перечней'!$I$4:$Q$529,ROW('10. Свод Перечней'!$C$4:$C$529)-3,""),ROW()-6)),"")</f>
        <v>Гематоген тип 2</v>
      </c>
      <c r="D392" s="20" t="str">
        <f>IFERROR(VLOOKUP(C392,'10. Свод Перечней'!C:H,2,0),"")</f>
        <v>10.89.19.290</v>
      </c>
      <c r="E392" s="20" t="str">
        <f>IFERROR(VLOOKUP(C392,'10. Свод Перечней'!C:H,3,0),"")</f>
        <v>002</v>
      </c>
      <c r="F392" s="20" t="str">
        <f>IFERROR(VLOOKUP(C392,'10. Свод Перечней'!C:H,4,0),"")</f>
        <v>КГ</v>
      </c>
      <c r="G392" s="9" t="str">
        <f>IFERROR(VLOOKUP(C392,'10.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20" t="str">
        <f>IF(LEN(IFERROR(VLOOKUP(C392,'10. Свод Перечней'!C:H,6,0),""))&gt;1,IFERROR(VLOOKUP(C392,'10. Свод Перечней'!C:H,6,0),""),"")</f>
        <v/>
      </c>
    </row>
    <row r="393" spans="1:8" ht="99.95" customHeight="1">
      <c r="A393" s="20">
        <f>IF(LEN(C393)&gt;0,MAX($A$5:A392)+1,"")</f>
        <v>387</v>
      </c>
      <c r="B393" s="10" t="str">
        <f>IFERROR(INDEX('10. Свод Перечней'!B:C,MATCH(C393,'10. Свод Перечней'!C:C,0),1),"")</f>
        <v>Вода минеральная природная питьевая столовая</v>
      </c>
      <c r="C393" s="20" t="str">
        <f t="array" ref="C393">IFERROR(INDEX('10. Свод Перечней'!$C$4:$C$529,SMALL(IF("Ш"='10. Свод Перечней'!$I$4:$Q$529,ROW('10. Свод Перечней'!$C$4:$C$529)-3,""),ROW()-6)),"")</f>
        <v>Вода минеральная природная питьевая упакованная тип 1</v>
      </c>
      <c r="D393" s="20" t="str">
        <f>IFERROR(VLOOKUP(C393,'10. Свод Перечней'!C:H,2,0),"")</f>
        <v>11.07.11.111</v>
      </c>
      <c r="E393" s="20" t="str">
        <f>IFERROR(VLOOKUP(C393,'10. Свод Перечней'!C:H,3,0),"")</f>
        <v>002</v>
      </c>
      <c r="F393" s="20" t="str">
        <f>IFERROR(VLOOKUP(C393,'10. Свод Перечней'!C:H,4,0),"")</f>
        <v>ШТ</v>
      </c>
      <c r="G393" s="9" t="str">
        <f>IFERROR(VLOOKUP(C393,'10.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93" s="20" t="str">
        <f>IF(LEN(IFERROR(VLOOKUP(C393,'10. Свод Перечней'!C:H,6,0),""))&gt;1,IFERROR(VLOOKUP(C393,'10. Свод Перечней'!C:H,6,0),""),"")</f>
        <v>11.07.11.110-00000003</v>
      </c>
    </row>
    <row r="394" spans="1:8" ht="99.95" customHeight="1">
      <c r="A394" s="20">
        <f>IF(LEN(C394)&gt;0,MAX($A$5:A393)+1,"")</f>
        <v>388</v>
      </c>
      <c r="B394" s="10" t="str">
        <f>IFERROR(INDEX('10. Свод Перечней'!B:C,MATCH(C394,'10. Свод Перечней'!C:C,0),1),"")</f>
        <v>Вода минеральная природная питьевая столовая</v>
      </c>
      <c r="C394" s="20" t="str">
        <f t="array" ref="C394">IFERROR(INDEX('10. Свод Перечней'!$C$4:$C$529,SMALL(IF("Ш"='10. Свод Перечней'!$I$4:$Q$529,ROW('10. Свод Перечней'!$C$4:$C$529)-3,""),ROW()-6)),"")</f>
        <v>Вода минеральная природная питьевая упакованная тип 2</v>
      </c>
      <c r="D394" s="20" t="str">
        <f>IFERROR(VLOOKUP(C394,'10. Свод Перечней'!C:H,2,0),"")</f>
        <v>11.07.11.111</v>
      </c>
      <c r="E394" s="20" t="str">
        <f>IFERROR(VLOOKUP(C394,'10. Свод Перечней'!C:H,3,0),"")</f>
        <v>001</v>
      </c>
      <c r="F394" s="20" t="str">
        <f>IFERROR(VLOOKUP(C394,'10. Свод Перечней'!C:H,4,0),"")</f>
        <v>ШТ</v>
      </c>
      <c r="G394" s="9" t="str">
        <f>IFERROR(VLOOKUP(C394,'10.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94" s="20" t="str">
        <f>IF(LEN(IFERROR(VLOOKUP(C394,'10. Свод Перечней'!C:H,6,0),""))&gt;1,IFERROR(VLOOKUP(C394,'10. Свод Перечней'!C:H,6,0),""),"")</f>
        <v>11.07.11.110-00000003</v>
      </c>
    </row>
    <row r="395" spans="1:8" ht="99.95" customHeight="1">
      <c r="A395" s="20">
        <f>IF(LEN(C395)&gt;0,MAX($A$5:A394)+1,"")</f>
        <v>389</v>
      </c>
      <c r="B395" s="10" t="str">
        <f>IFERROR(INDEX('10. Свод Перечней'!B:C,MATCH(C395,'10. Свод Перечней'!C:C,0),1),"")</f>
        <v>Вода минеральная природная питьевая столовая</v>
      </c>
      <c r="C395" s="20" t="str">
        <f t="array" ref="C395">IFERROR(INDEX('10. Свод Перечней'!$C$4:$C$529,SMALL(IF("Ш"='10. Свод Перечней'!$I$4:$Q$529,ROW('10. Свод Перечней'!$C$4:$C$529)-3,""),ROW()-6)),"")</f>
        <v>Вода минеральная природная питьевая упакованная тип 3</v>
      </c>
      <c r="D395" s="20" t="str">
        <f>IFERROR(VLOOKUP(C395,'10. Свод Перечней'!C:H,2,0),"")</f>
        <v>11.07.11.111</v>
      </c>
      <c r="E395" s="20" t="str">
        <f>IFERROR(VLOOKUP(C395,'10. Свод Перечней'!C:H,3,0),"")</f>
        <v>003</v>
      </c>
      <c r="F395" s="20" t="str">
        <f>IFERROR(VLOOKUP(C395,'10. Свод Перечней'!C:H,4,0),"")</f>
        <v>ШТ</v>
      </c>
      <c r="G395" s="9" t="str">
        <f>IFERROR(VLOOKUP(C395,'10.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95" s="20" t="str">
        <f>IF(LEN(IFERROR(VLOOKUP(C395,'10. Свод Перечней'!C:H,6,0),""))&gt;1,IFERROR(VLOOKUP(C395,'10. Свод Перечней'!C:H,6,0),""),"")</f>
        <v>11.07.11.110-00000003</v>
      </c>
    </row>
    <row r="396" spans="1:8" ht="99.95" customHeight="1">
      <c r="A396" s="20">
        <f>IF(LEN(C396)&gt;0,MAX($A$5:A395)+1,"")</f>
        <v>390</v>
      </c>
      <c r="B396" s="10" t="str">
        <f>IFERROR(INDEX('10. Свод Перечней'!B:C,MATCH(C396,'10. Свод Перечней'!C:C,0),1),"")</f>
        <v>Вода питьевая упакованная тип 1</v>
      </c>
      <c r="C396" s="20" t="str">
        <f t="array" ref="C396">IFERROR(INDEX('10. Свод Перечней'!$C$4:$C$529,SMALL(IF("Ш"='10. Свод Перечней'!$I$4:$Q$529,ROW('10. Свод Перечней'!$C$4:$C$529)-3,""),ROW()-6)),"")</f>
        <v>Вода питьевая упакованная тип 1</v>
      </c>
      <c r="D396" s="20" t="str">
        <f>IFERROR(VLOOKUP(C396,'10. Свод Перечней'!C:H,2,0),"")</f>
        <v>11.07.11.121</v>
      </c>
      <c r="E396" s="20" t="str">
        <f>IFERROR(VLOOKUP(C396,'10. Свод Перечней'!C:H,3,0),"")</f>
        <v>001</v>
      </c>
      <c r="F396" s="20" t="str">
        <f>IFERROR(VLOOKUP(C396,'10. Свод Перечней'!C:H,4,0),"")</f>
        <v>ШТ</v>
      </c>
      <c r="G396" s="9" t="str">
        <f>IFERROR(VLOOKUP(C396,'10.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96" s="20" t="str">
        <f>IF(LEN(IFERROR(VLOOKUP(C396,'10. Свод Перечней'!C:H,6,0),""))&gt;1,IFERROR(VLOOKUP(C396,'10. Свод Перечней'!C:H,6,0),""),"")</f>
        <v>11.07.11.120-00000001</v>
      </c>
    </row>
    <row r="397" spans="1:8" ht="99.95" customHeight="1">
      <c r="A397" s="20">
        <f>IF(LEN(C397)&gt;0,MAX($A$5:A396)+1,"")</f>
        <v>391</v>
      </c>
      <c r="B397" s="10" t="str">
        <f>IFERROR(INDEX('10. Свод Перечней'!B:C,MATCH(C397,'10. Свод Перечней'!C:C,0),1),"")</f>
        <v>Вода питьевая упакованная тип 2</v>
      </c>
      <c r="C397" s="20" t="str">
        <f t="array" ref="C397">IFERROR(INDEX('10. Свод Перечней'!$C$4:$C$529,SMALL(IF("Ш"='10. Свод Перечней'!$I$4:$Q$529,ROW('10. Свод Перечней'!$C$4:$C$529)-3,""),ROW()-6)),"")</f>
        <v>Вода питьевая упакованная тип 2</v>
      </c>
      <c r="D397" s="20" t="str">
        <f>IFERROR(VLOOKUP(C397,'10. Свод Перечней'!C:H,2,0),"")</f>
        <v>11.07.11.121</v>
      </c>
      <c r="E397" s="20" t="str">
        <f>IFERROR(VLOOKUP(C397,'10. Свод Перечней'!C:H,3,0),"")</f>
        <v>002</v>
      </c>
      <c r="F397" s="20" t="str">
        <f>IFERROR(VLOOKUP(C397,'10. Свод Перечней'!C:H,4,0),"")</f>
        <v>ШТ</v>
      </c>
      <c r="G397" s="9" t="str">
        <f>IFERROR(VLOOKUP(C397,'10.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97" s="20" t="str">
        <f>IF(LEN(IFERROR(VLOOKUP(C397,'10. Свод Перечней'!C:H,6,0),""))&gt;1,IFERROR(VLOOKUP(C397,'10. Свод Перечней'!C:H,6,0),""),"")</f>
        <v>11.07.11.120-00000001</v>
      </c>
    </row>
    <row r="398" spans="1:8" ht="99.95" customHeight="1">
      <c r="A398" s="20">
        <f>IF(LEN(C398)&gt;0,MAX($A$5:A397)+1,"")</f>
        <v>392</v>
      </c>
      <c r="B398" s="10" t="str">
        <f>IFERROR(INDEX('10. Свод Перечней'!B:C,MATCH(C398,'10. Свод Перечней'!C:C,0),1),"")</f>
        <v>Вода питьевая упакованная тип 3</v>
      </c>
      <c r="C398" s="20" t="str">
        <f t="array" ref="C398">IFERROR(INDEX('10. Свод Перечней'!$C$4:$C$529,SMALL(IF("Ш"='10. Свод Перечней'!$I$4:$Q$529,ROW('10. Свод Перечней'!$C$4:$C$529)-3,""),ROW()-6)),"")</f>
        <v>Вода питьевая упакованная тип 3</v>
      </c>
      <c r="D398" s="20" t="str">
        <f>IFERROR(VLOOKUP(C398,'10. Свод Перечней'!C:H,2,0),"")</f>
        <v>11.07.11.121</v>
      </c>
      <c r="E398" s="20" t="str">
        <f>IFERROR(VLOOKUP(C398,'10. Свод Перечней'!C:H,3,0),"")</f>
        <v>003</v>
      </c>
      <c r="F398" s="20" t="str">
        <f>IFERROR(VLOOKUP(C398,'10. Свод Перечней'!C:H,4,0),"")</f>
        <v>ШТ</v>
      </c>
      <c r="G398" s="9" t="str">
        <f>IFERROR(VLOOKUP(C398,'10.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98" s="20" t="str">
        <f>IF(LEN(IFERROR(VLOOKUP(C398,'10. Свод Перечней'!C:H,6,0),""))&gt;1,IFERROR(VLOOKUP(C398,'10. Свод Перечней'!C:H,6,0),""),"")</f>
        <v>11.07.11.120-00000001</v>
      </c>
    </row>
    <row r="399" spans="1:8" ht="99.95" customHeight="1">
      <c r="A399" s="20">
        <f>IF(LEN(C399)&gt;0,MAX($A$5:A398)+1,"")</f>
        <v>393</v>
      </c>
      <c r="B399" s="10" t="str">
        <f>IFERROR(INDEX('10. Свод Перечней'!B:C,MATCH(C399,'10. Свод Перечней'!C:C,0),1),"")</f>
        <v>Вода питьевая упакованная тип 4</v>
      </c>
      <c r="C399" s="20" t="str">
        <f t="array" ref="C399">IFERROR(INDEX('10. Свод Перечней'!$C$4:$C$529,SMALL(IF("Ш"='10. Свод Перечней'!$I$4:$Q$529,ROW('10. Свод Перечней'!$C$4:$C$529)-3,""),ROW()-6)),"")</f>
        <v>Вода питьевая упакованная тип 4</v>
      </c>
      <c r="D399" s="20" t="str">
        <f>IFERROR(VLOOKUP(C399,'10. Свод Перечней'!C:H,2,0),"")</f>
        <v>11.07.11.121</v>
      </c>
      <c r="E399" s="20" t="str">
        <f>IFERROR(VLOOKUP(C399,'10. Свод Перечней'!C:H,3,0),"")</f>
        <v>004</v>
      </c>
      <c r="F399" s="20" t="str">
        <f>IFERROR(VLOOKUP(C399,'10. Свод Перечней'!C:H,4,0),"")</f>
        <v>ШТ</v>
      </c>
      <c r="G399" s="9" t="str">
        <f>IFERROR(VLOOKUP(C399,'10.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99" s="20" t="str">
        <f>IF(LEN(IFERROR(VLOOKUP(C399,'10. Свод Перечней'!C:H,6,0),""))&gt;1,IFERROR(VLOOKUP(C399,'10. Свод Перечней'!C:H,6,0),""),"")</f>
        <v>11.07.11.120-00000001</v>
      </c>
    </row>
    <row r="400" spans="1:8" ht="99.95" customHeight="1">
      <c r="A400" s="20">
        <f>IF(LEN(C400)&gt;0,MAX($A$5:A399)+1,"")</f>
        <v>394</v>
      </c>
      <c r="B400" s="10" t="str">
        <f>IFERROR(INDEX('10. Свод Перечней'!B:C,MATCH(C400,'10. Свод Перечней'!C:C,0),1),"")</f>
        <v>Вода питьевая упакованная тип 5</v>
      </c>
      <c r="C400" s="20" t="str">
        <f t="array" ref="C400">IFERROR(INDEX('10. Свод Перечней'!$C$4:$C$529,SMALL(IF("Ш"='10. Свод Перечней'!$I$4:$Q$529,ROW('10. Свод Перечней'!$C$4:$C$529)-3,""),ROW()-6)),"")</f>
        <v>Вода питьевая упакованная тип 5</v>
      </c>
      <c r="D400" s="20" t="str">
        <f>IFERROR(VLOOKUP(C400,'10. Свод Перечней'!C:H,2,0),"")</f>
        <v>11.07.11.121</v>
      </c>
      <c r="E400" s="20" t="str">
        <f>IFERROR(VLOOKUP(C400,'10. Свод Перечней'!C:H,3,0),"")</f>
        <v>005</v>
      </c>
      <c r="F400" s="20" t="str">
        <f>IFERROR(VLOOKUP(C400,'10. Свод Перечней'!C:H,4,0),"")</f>
        <v>ШТ</v>
      </c>
      <c r="G400" s="9" t="str">
        <f>IFERROR(VLOOKUP(C400,'10.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00" s="20" t="str">
        <f>IF(LEN(IFERROR(VLOOKUP(C400,'10. Свод Перечней'!C:H,6,0),""))&gt;1,IFERROR(VLOOKUP(C400,'10. Свод Перечней'!C:H,6,0),""),"")</f>
        <v>11.07.11.120-00000001</v>
      </c>
    </row>
    <row r="401" spans="1:8" ht="99.95" customHeight="1">
      <c r="A401" s="20">
        <f>IF(LEN(C401)&gt;0,MAX($A$5:A400)+1,"")</f>
        <v>395</v>
      </c>
      <c r="B401" s="10" t="str">
        <f>IFERROR(INDEX('10. Свод Перечней'!B:C,MATCH(C401,'10. Свод Перечней'!C:C,0),1),"")</f>
        <v>Вода питьевая упакованная тип 6</v>
      </c>
      <c r="C401" s="20" t="str">
        <f t="array" ref="C401">IFERROR(INDEX('10. Свод Перечней'!$C$4:$C$529,SMALL(IF("Ш"='10. Свод Перечней'!$I$4:$Q$529,ROW('10. Свод Перечней'!$C$4:$C$529)-3,""),ROW()-6)),"")</f>
        <v>Вода питьевая упакованная тип 6</v>
      </c>
      <c r="D401" s="20" t="str">
        <f>IFERROR(VLOOKUP(C401,'10. Свод Перечней'!C:H,2,0),"")</f>
        <v>11.07.11.121</v>
      </c>
      <c r="E401" s="20" t="str">
        <f>IFERROR(VLOOKUP(C401,'10. Свод Перечней'!C:H,3,0),"")</f>
        <v>006</v>
      </c>
      <c r="F401" s="20" t="str">
        <f>IFERROR(VLOOKUP(C401,'10. Свод Перечней'!C:H,4,0),"")</f>
        <v>ШТ</v>
      </c>
      <c r="G401" s="9" t="str">
        <f>IFERROR(VLOOKUP(C401,'10.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401" s="20" t="str">
        <f>IF(LEN(IFERROR(VLOOKUP(C401,'10. Свод Перечней'!C:H,6,0),""))&gt;1,IFERROR(VLOOKUP(C401,'10. Свод Перечней'!C:H,6,0),""),"")</f>
        <v>11.07.11.120-00000001</v>
      </c>
    </row>
    <row r="402" spans="1:8" ht="99.95" customHeight="1">
      <c r="A402" s="20">
        <f>IF(LEN(C402)&gt;0,MAX($A$5:A401)+1,"")</f>
        <v>396</v>
      </c>
      <c r="B402" s="10" t="str">
        <f>IFERROR(INDEX('10. Свод Перечней'!B:C,MATCH(C402,'10. Свод Перечней'!C:C,0),1),"")</f>
        <v>Напитки витаминизированные промышленного производства сухие инстантные (быстрорастворимые)</v>
      </c>
      <c r="C402" s="20" t="str">
        <f t="array" ref="C402">IFERROR(INDEX('10. Свод Перечней'!$C$4:$C$529,SMALL(IF("Ш"='10. Свод Перечней'!$I$4:$Q$529,ROW('10. Свод Перечней'!$C$4:$C$529)-3,""),ROW()-6)),"")</f>
        <v>Напитки сухие инстантные (быстрорастворимые) тип 1</v>
      </c>
      <c r="D402" s="20" t="str">
        <f>IFERROR(VLOOKUP(C402,'10. Свод Перечней'!C:H,2,0),"")</f>
        <v>11.07.19.159</v>
      </c>
      <c r="E402" s="20" t="str">
        <f>IFERROR(VLOOKUP(C402,'10. Свод Перечней'!C:H,3,0),"")</f>
        <v>002</v>
      </c>
      <c r="F402" s="20" t="str">
        <f>IFERROR(VLOOKUP(C402,'10. Свод Перечней'!C:H,4,0),"")</f>
        <v>КГ</v>
      </c>
      <c r="G402" s="9" t="str">
        <f>IFERROR(VLOOKUP(C402,'10.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>
        <f>IF(LEN(C403)&gt;0,MAX($A$5:A402)+1,"")</f>
        <v>397</v>
      </c>
      <c r="B403" s="10" t="str">
        <f>IFERROR(INDEX('10. Свод Перечней'!B:C,MATCH(C403,'10. Свод Перечней'!C:C,0),1),"")</f>
        <v>Кислота лимонная пищевая</v>
      </c>
      <c r="C403" s="20" t="str">
        <f t="array" ref="C403">IFERROR(INDEX('10. Свод Перечней'!$C$4:$C$529,SMALL(IF("Ш"='10. Свод Перечней'!$I$4:$Q$529,ROW('10. Свод Перечней'!$C$4:$C$529)-3,""),ROW()-6)),"")</f>
        <v>Кислота лимонная пищевая тип 1</v>
      </c>
      <c r="D403" s="20" t="str">
        <f>IFERROR(VLOOKUP(C403,'10. Свод Перечней'!C:H,2,0),"")</f>
        <v>20.14.34.231</v>
      </c>
      <c r="E403" s="20" t="str">
        <f>IFERROR(VLOOKUP(C403,'10. Свод Перечней'!C:H,3,0),"")</f>
        <v>001</v>
      </c>
      <c r="F403" s="20" t="str">
        <f>IFERROR(VLOOKUP(C403,'10. Свод Перечней'!C:H,4,0),"")</f>
        <v>КГ</v>
      </c>
      <c r="G403" s="9" t="str">
        <f>IFERROR(VLOOKUP(C403,'10.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03" s="20" t="str">
        <f>IF(LEN(IFERROR(VLOOKUP(C403,'10. Свод Перечней'!C:H,6,0),""))&gt;1,IFERROR(VLOOKUP(C403,'10. Свод Перечней'!C:H,6,0),""),"")</f>
        <v>20.14.34.231-00000001</v>
      </c>
    </row>
    <row r="404" spans="1:8" ht="99.95" customHeight="1">
      <c r="A404" s="20">
        <f>IF(LEN(C404)&gt;0,MAX($A$5:A403)+1,"")</f>
        <v>398</v>
      </c>
      <c r="B404" s="10" t="str">
        <f>IFERROR(INDEX('10. Свод Перечней'!B:C,MATCH(C404,'10. Свод Перечней'!C:C,0),1),"")</f>
        <v>Брусника замороженная</v>
      </c>
      <c r="C404" s="20" t="str">
        <f t="array" ref="C404">IFERROR(INDEX('10. Свод Перечней'!$C$4:$C$529,SMALL(IF("Ш"='10. Свод Перечней'!$I$4:$Q$529,ROW('10. Свод Перечней'!$C$4:$C$529)-3,""),ROW()-6)),"")</f>
        <v>Ягоды замороженные тип 1</v>
      </c>
      <c r="D404" s="20" t="str">
        <f>IFERROR(VLOOKUP(C404,'10. Свод Перечней'!C:H,2,0),"")</f>
        <v>10.39.21.120</v>
      </c>
      <c r="E404" s="20" t="str">
        <f>IFERROR(VLOOKUP(C404,'10. Свод Перечней'!C:H,3,0),"")</f>
        <v>001</v>
      </c>
      <c r="F404" s="20" t="str">
        <f>IFERROR(VLOOKUP(C404,'10. Свод Перечней'!C:H,4,0),"")</f>
        <v>КГ</v>
      </c>
      <c r="G404" s="9" t="str">
        <f>IFERROR(VLOOKUP(C404,'10.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4" s="20" t="str">
        <f>IF(LEN(IFERROR(VLOOKUP(C404,'10. Свод Перечней'!C:H,6,0),""))&gt;1,IFERROR(VLOOKUP(C404,'10. Свод Перечней'!C:H,6,0),""),"")</f>
        <v>10.39.21.120-00000023</v>
      </c>
    </row>
    <row r="405" spans="1:8" ht="99.95" customHeight="1">
      <c r="A405" s="20">
        <f>IF(LEN(C405)&gt;0,MAX($A$5:A404)+1,"")</f>
        <v>399</v>
      </c>
      <c r="B405" s="10" t="str">
        <f>IFERROR(INDEX('10. Свод Перечней'!B:C,MATCH(C405,'10. Свод Перечней'!C:C,0),1),"")</f>
        <v>Вишня замороженная</v>
      </c>
      <c r="C405" s="20" t="str">
        <f t="array" ref="C405">IFERROR(INDEX('10. Свод Перечней'!$C$4:$C$529,SMALL(IF("Ш"='10. Свод Перечней'!$I$4:$Q$529,ROW('10. Свод Перечней'!$C$4:$C$529)-3,""),ROW()-6)),"")</f>
        <v>Ягоды замороженные тип 2</v>
      </c>
      <c r="D405" s="20" t="str">
        <f>IFERROR(VLOOKUP(C405,'10. Свод Перечней'!C:H,2,0),"")</f>
        <v>10.39.21.120</v>
      </c>
      <c r="E405" s="20" t="str">
        <f>IFERROR(VLOOKUP(C405,'10. Свод Перечней'!C:H,3,0),"")</f>
        <v>002</v>
      </c>
      <c r="F405" s="20" t="str">
        <f>IFERROR(VLOOKUP(C405,'10. Свод Перечней'!C:H,4,0),"")</f>
        <v>КГ</v>
      </c>
      <c r="G405" s="9" t="str">
        <f>IFERROR(VLOOKUP(C405,'10.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5" s="20" t="str">
        <f>IF(LEN(IFERROR(VLOOKUP(C405,'10. Свод Перечней'!C:H,6,0),""))&gt;1,IFERROR(VLOOKUP(C405,'10. Свод Перечней'!C:H,6,0),""),"")</f>
        <v>10.39.21.120-00000020</v>
      </c>
    </row>
    <row r="406" spans="1:8" ht="99.95" customHeight="1">
      <c r="A406" s="20">
        <f>IF(LEN(C406)&gt;0,MAX($A$5:A405)+1,"")</f>
        <v>400</v>
      </c>
      <c r="B406" s="10" t="str">
        <f>IFERROR(INDEX('10. Свод Перечней'!B:C,MATCH(C406,'10. Свод Перечней'!C:C,0),1),"")</f>
        <v>Клубника замороженная</v>
      </c>
      <c r="C406" s="20" t="str">
        <f t="array" ref="C406">IFERROR(INDEX('10. Свод Перечней'!$C$4:$C$529,SMALL(IF("Ш"='10. Свод Перечней'!$I$4:$Q$529,ROW('10. Свод Перечней'!$C$4:$C$529)-3,""),ROW()-6)),"")</f>
        <v>Ягоды замороженные тип 3</v>
      </c>
      <c r="D406" s="20" t="str">
        <f>IFERROR(VLOOKUP(C406,'10. Свод Перечней'!C:H,2,0),"")</f>
        <v>10.39.21.120</v>
      </c>
      <c r="E406" s="20" t="str">
        <f>IFERROR(VLOOKUP(C406,'10. Свод Перечней'!C:H,3,0),"")</f>
        <v>003</v>
      </c>
      <c r="F406" s="20" t="str">
        <f>IFERROR(VLOOKUP(C406,'10. Свод Перечней'!C:H,4,0),"")</f>
        <v>КГ</v>
      </c>
      <c r="G406" s="9" t="str">
        <f>IFERROR(VLOOKUP(C406,'10.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6" s="20" t="str">
        <f>IF(LEN(IFERROR(VLOOKUP(C406,'10. Свод Перечней'!C:H,6,0),""))&gt;1,IFERROR(VLOOKUP(C406,'10. Свод Перечней'!C:H,6,0),""),"")</f>
        <v>10.39.21.120-00000014</v>
      </c>
    </row>
    <row r="407" spans="1:8" ht="99.95" customHeight="1">
      <c r="A407" s="20">
        <f>IF(LEN(C407)&gt;0,MAX($A$5:A406)+1,"")</f>
        <v>401</v>
      </c>
      <c r="B407" s="10" t="str">
        <f>IFERROR(INDEX('10. Свод Перечней'!B:C,MATCH(C407,'10. Свод Перечней'!C:C,0),1),"")</f>
        <v>Клюква замороженная</v>
      </c>
      <c r="C407" s="20" t="str">
        <f t="array" ref="C407">IFERROR(INDEX('10. Свод Перечней'!$C$4:$C$529,SMALL(IF("Ш"='10. Свод Перечней'!$I$4:$Q$529,ROW('10. Свод Перечней'!$C$4:$C$529)-3,""),ROW()-6)),"")</f>
        <v>Ягоды замороженные тип 4</v>
      </c>
      <c r="D407" s="20" t="str">
        <f>IFERROR(VLOOKUP(C407,'10. Свод Перечней'!C:H,2,0),"")</f>
        <v>10.39.21.120</v>
      </c>
      <c r="E407" s="20" t="str">
        <f>IFERROR(VLOOKUP(C407,'10. Свод Перечней'!C:H,3,0),"")</f>
        <v>004</v>
      </c>
      <c r="F407" s="20" t="str">
        <f>IFERROR(VLOOKUP(C407,'10. Свод Перечней'!C:H,4,0),"")</f>
        <v>КГ</v>
      </c>
      <c r="G407" s="9" t="str">
        <f>IFERROR(VLOOKUP(C407,'10.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7" s="20" t="str">
        <f>IF(LEN(IFERROR(VLOOKUP(C407,'10. Свод Перечней'!C:H,6,0),""))&gt;1,IFERROR(VLOOKUP(C407,'10. Свод Перечней'!C:H,6,0),""),"")</f>
        <v>10.39.21.120-00000013</v>
      </c>
    </row>
    <row r="408" spans="1:8" ht="99.95" customHeight="1">
      <c r="A408" s="20">
        <f>IF(LEN(C408)&gt;0,MAX($A$5:A407)+1,"")</f>
        <v>402</v>
      </c>
      <c r="B408" s="10" t="str">
        <f>IFERROR(INDEX('10. Свод Перечней'!B:C,MATCH(C408,'10. Свод Перечней'!C:C,0),1),"")</f>
        <v>Малина замороженная</v>
      </c>
      <c r="C408" s="20" t="str">
        <f t="array" ref="C408">IFERROR(INDEX('10. Свод Перечней'!$C$4:$C$529,SMALL(IF("Ш"='10. Свод Перечней'!$I$4:$Q$529,ROW('10. Свод Перечней'!$C$4:$C$529)-3,""),ROW()-6)),"")</f>
        <v>Ягоды замороженные тип 5</v>
      </c>
      <c r="D408" s="20" t="str">
        <f>IFERROR(VLOOKUP(C408,'10. Свод Перечней'!C:H,2,0),"")</f>
        <v>10.39.21.120</v>
      </c>
      <c r="E408" s="20" t="str">
        <f>IFERROR(VLOOKUP(C408,'10. Свод Перечней'!C:H,3,0),"")</f>
        <v>005</v>
      </c>
      <c r="F408" s="20" t="str">
        <f>IFERROR(VLOOKUP(C408,'10. Свод Перечней'!C:H,4,0),"")</f>
        <v>КГ</v>
      </c>
      <c r="G408" s="9" t="str">
        <f>IFERROR(VLOOKUP(C408,'10.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8" s="20" t="str">
        <f>IF(LEN(IFERROR(VLOOKUP(C408,'10. Свод Перечней'!C:H,6,0),""))&gt;1,IFERROR(VLOOKUP(C408,'10. Свод Перечней'!C:H,6,0),""),"")</f>
        <v>10.39.21.120-00000011</v>
      </c>
    </row>
    <row r="409" spans="1:8" ht="99.95" customHeight="1">
      <c r="A409" s="20">
        <f>IF(LEN(C409)&gt;0,MAX($A$5:A408)+1,"")</f>
        <v>403</v>
      </c>
      <c r="B409" s="10" t="str">
        <f>IFERROR(INDEX('10. Свод Перечней'!B:C,MATCH(C409,'10. Свод Перечней'!C:C,0),1),"")</f>
        <v>Облепиха замороженная</v>
      </c>
      <c r="C409" s="20" t="str">
        <f t="array" ref="C409">IFERROR(INDEX('10. Свод Перечней'!$C$4:$C$529,SMALL(IF("Ш"='10. Свод Перечней'!$I$4:$Q$529,ROW('10. Свод Перечней'!$C$4:$C$529)-3,""),ROW()-6)),"")</f>
        <v>Ягоды замороженные тип 6</v>
      </c>
      <c r="D409" s="20" t="str">
        <f>IFERROR(VLOOKUP(C409,'10. Свод Перечней'!C:H,2,0),"")</f>
        <v>10.39.21.120</v>
      </c>
      <c r="E409" s="20" t="str">
        <f>IFERROR(VLOOKUP(C409,'10. Свод Перечней'!C:H,3,0),"")</f>
        <v>006</v>
      </c>
      <c r="F409" s="20" t="str">
        <f>IFERROR(VLOOKUP(C409,'10. Свод Перечней'!C:H,4,0),"")</f>
        <v>КГ</v>
      </c>
      <c r="G409" s="9" t="str">
        <f>IFERROR(VLOOKUP(C409,'10.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09" s="20" t="str">
        <f>IF(LEN(IFERROR(VLOOKUP(C409,'10. Свод Перечней'!C:H,6,0),""))&gt;1,IFERROR(VLOOKUP(C409,'10. Свод Перечней'!C:H,6,0),""),"")</f>
        <v>10.39.21.120-00000009</v>
      </c>
    </row>
    <row r="410" spans="1:8" ht="99.95" customHeight="1">
      <c r="A410" s="20">
        <f>IF(LEN(C410)&gt;0,MAX($A$5:A409)+1,"")</f>
        <v>404</v>
      </c>
      <c r="B410" s="10" t="str">
        <f>IFERROR(INDEX('10. Свод Перечней'!B:C,MATCH(C410,'10. Свод Перечней'!C:C,0),1),"")</f>
        <v>Смородина черная замороженная</v>
      </c>
      <c r="C410" s="20" t="str">
        <f t="array" ref="C410">IFERROR(INDEX('10. Свод Перечней'!$C$4:$C$529,SMALL(IF("Ш"='10. Свод Перечней'!$I$4:$Q$529,ROW('10. Свод Перечней'!$C$4:$C$529)-3,""),ROW()-6)),"")</f>
        <v>Ягоды замороженные тип 7</v>
      </c>
      <c r="D410" s="20" t="str">
        <f>IFERROR(VLOOKUP(C410,'10. Свод Перечней'!C:H,2,0),"")</f>
        <v>10.39.21.120</v>
      </c>
      <c r="E410" s="20" t="str">
        <f>IFERROR(VLOOKUP(C410,'10. Свод Перечней'!C:H,3,0),"")</f>
        <v>007</v>
      </c>
      <c r="F410" s="20" t="str">
        <f>IFERROR(VLOOKUP(C410,'10. Свод Перечней'!C:H,4,0),"")</f>
        <v>КГ</v>
      </c>
      <c r="G410" s="9" t="str">
        <f>IFERROR(VLOOKUP(C410,'10.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410" s="20" t="str">
        <f>IF(LEN(IFERROR(VLOOKUP(C410,'10. Свод Перечней'!C:H,6,0),""))&gt;1,IFERROR(VLOOKUP(C410,'10. Свод Перечней'!C:H,6,0),""),"")</f>
        <v>10.39.21.120-00000001</v>
      </c>
    </row>
    <row r="411" spans="1:8" ht="99.95" customHeight="1">
      <c r="A411" s="20">
        <f>IF(LEN(C411)&gt;0,MAX($A$5:A410)+1,"")</f>
        <v>405</v>
      </c>
      <c r="B411" s="10" t="str">
        <f>IFERROR(INDEX('10. Свод Перечней'!B:C,MATCH(C411,'10. Свод Перечней'!C:C,0),1),"")</f>
        <v>Йогурт 3,2 % жирности в ассортименте</v>
      </c>
      <c r="C411" s="20" t="str">
        <f t="array" ref="C411">IFERROR(INDEX('10. Свод Перечней'!$C$4:$C$529,SMALL(IF("Ш"='10. Свод Перечней'!$I$4:$Q$529,ROW('10. Свод Перечней'!$C$4:$C$529)-3,""),ROW()-6)),"")</f>
        <v>Йогурт тип 10</v>
      </c>
      <c r="D411" s="20" t="str">
        <f>IFERROR(VLOOKUP(C411,'10. Свод Перечней'!C:H,2,0),"")</f>
        <v>10.51.52.111</v>
      </c>
      <c r="E411" s="20" t="str">
        <f>IFERROR(VLOOKUP(C411,'10. Свод Перечней'!C:H,3,0),"")</f>
        <v>003</v>
      </c>
      <c r="F411" s="20" t="str">
        <f>IFERROR(VLOOKUP(C411,'10. Свод Перечней'!C:H,4,0),"")</f>
        <v>КГ</v>
      </c>
      <c r="G411" s="9" t="str">
        <f>IFERROR(VLOOKUP(C411,'10.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11" s="20" t="str">
        <f>IF(LEN(IFERROR(VLOOKUP(C411,'10. Свод Перечней'!C:H,6,0),""))&gt;1,IFERROR(VLOOKUP(C411,'10. Свод Перечней'!C:H,6,0),""),"")</f>
        <v>10.51.52.110-00000004</v>
      </c>
    </row>
    <row r="412" spans="1:8" ht="99.95" customHeight="1">
      <c r="A412" s="20">
        <f>IF(LEN(C412)&gt;0,MAX($A$5:A411)+1,"")</f>
        <v>406</v>
      </c>
      <c r="B412" s="10" t="str">
        <f>IFERROR(INDEX('10. Свод Перечней'!B:C,MATCH(C412,'10. Свод Перечней'!C:C,0),1),"")</f>
        <v>Нектарины свежие</v>
      </c>
      <c r="C412" s="20" t="str">
        <f t="array" ref="C412">IFERROR(INDEX('10. Свод Перечней'!$C$4:$C$529,SMALL(IF("Ш"='10. Свод Перечней'!$I$4:$Q$529,ROW('10. Свод Перечней'!$C$4:$C$529)-3,""),ROW()-6)),"")</f>
        <v>Нектарины тип 1</v>
      </c>
      <c r="D412" s="20" t="str">
        <f>IFERROR(VLOOKUP(C412,'10. Свод Перечней'!C:H,2,0),"")</f>
        <v>01.24.26.000</v>
      </c>
      <c r="E412" s="20" t="str">
        <f>IFERROR(VLOOKUP(C412,'10. Свод Перечней'!C:H,3,0),"")</f>
        <v>001</v>
      </c>
      <c r="F412" s="20" t="str">
        <f>IFERROR(VLOOKUP(C412,'10. Свод Перечней'!C:H,4,0),"")</f>
        <v>КГ</v>
      </c>
      <c r="G412" s="9" t="str">
        <f>IFERROR(VLOOKUP(C412,'10.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2" s="20" t="str">
        <f>IF(LEN(IFERROR(VLOOKUP(C412,'10. Свод Перечней'!C:H,6,0),""))&gt;1,IFERROR(VLOOKUP(C412,'10. Свод Перечней'!C:H,6,0),""),"")</f>
        <v>01.24.26.000-00000003</v>
      </c>
    </row>
    <row r="413" spans="1:8" ht="99.95" customHeight="1">
      <c r="A413" s="20">
        <f>IF(LEN(C413)&gt;0,MAX($A$5:A412)+1,"")</f>
        <v>407</v>
      </c>
      <c r="B413" s="10" t="str">
        <f>IFERROR(INDEX('10. Свод Перечней'!B:C,MATCH(C413,'10. Свод Перечней'!C:C,0),1),"")</f>
        <v>Нектарины свежие</v>
      </c>
      <c r="C413" s="20" t="str">
        <f t="array" ref="C413">IFERROR(INDEX('10. Свод Перечней'!$C$4:$C$529,SMALL(IF("Ш"='10. Свод Перечней'!$I$4:$Q$529,ROW('10. Свод Перечней'!$C$4:$C$529)-3,""),ROW()-6)),"")</f>
        <v>Нектарины тип 2</v>
      </c>
      <c r="D413" s="20" t="str">
        <f>IFERROR(VLOOKUP(C413,'10. Свод Перечней'!C:H,2,0),"")</f>
        <v>01.24.26.000</v>
      </c>
      <c r="E413" s="20" t="str">
        <f>IFERROR(VLOOKUP(C413,'10. Свод Перечней'!C:H,3,0),"")</f>
        <v>002</v>
      </c>
      <c r="F413" s="20" t="str">
        <f>IFERROR(VLOOKUP(C413,'10. Свод Перечней'!C:H,4,0),"")</f>
        <v>КГ</v>
      </c>
      <c r="G413" s="9" t="str">
        <f>IFERROR(VLOOKUP(C413,'10.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3" s="20" t="str">
        <f>IF(LEN(IFERROR(VLOOKUP(C413,'10. Свод Перечней'!C:H,6,0),""))&gt;1,IFERROR(VLOOKUP(C413,'10. Свод Перечней'!C:H,6,0),""),"")</f>
        <v>01.24.26.000-00000002</v>
      </c>
    </row>
    <row r="414" spans="1:8" ht="99.95" customHeight="1">
      <c r="A414" s="20">
        <f>IF(LEN(C414)&gt;0,MAX($A$5:A413)+1,"")</f>
        <v>408</v>
      </c>
      <c r="B414" s="10" t="str">
        <f>IFERROR(INDEX('10. Свод Перечней'!B:C,MATCH(C414,'10. Свод Перечней'!C:C,0),1),"")</f>
        <v>Творог для детского питания 4,0%, 5,0%, 9,0%, 10% жирности (в индивидуальной вакуумной упаковке)</v>
      </c>
      <c r="C414" s="20" t="str">
        <f t="array" ref="C414">IFERROR(INDEX('10. Свод Перечней'!$C$4:$C$529,SMALL(IF("Ш"='10. Свод Перечней'!$I$4:$Q$529,ROW('10. Свод Перечней'!$C$4:$C$529)-3,""),ROW()-6)),"")</f>
        <v>Творог для детского питания тип 3</v>
      </c>
      <c r="D414" s="20" t="str">
        <f>IFERROR(VLOOKUP(C414,'10. Свод Перечней'!C:H,2,0),"")</f>
        <v>10.86.10.144</v>
      </c>
      <c r="E414" s="20" t="str">
        <f>IFERROR(VLOOKUP(C414,'10. Свод Перечней'!C:H,3,0),"")</f>
        <v>001</v>
      </c>
      <c r="F414" s="20" t="str">
        <f>IFERROR(VLOOKUP(C414,'10. Свод Перечней'!C:H,4,0),"")</f>
        <v>КГ</v>
      </c>
      <c r="G414" s="9" t="str">
        <f>IFERROR(VLOOKUP(C414,'10.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414" s="20" t="str">
        <f>IF(LEN(IFERROR(VLOOKUP(C414,'10. Свод Перечней'!C:H,6,0),""))&gt;1,IFERROR(VLOOKUP(C414,'10. Свод Перечней'!C:H,6,0),""),"")</f>
        <v>10.86.10.100-00000018</v>
      </c>
    </row>
    <row r="415" spans="1:8" ht="99.95" customHeight="1">
      <c r="A415" s="20">
        <f>IF(LEN(C415)&gt;0,MAX($A$5:A414)+1,"")</f>
        <v>409</v>
      </c>
      <c r="B415" s="10" t="str">
        <f>IFERROR(INDEX('10. Свод Перечней'!B:C,MATCH(C415,'10.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15" s="20" t="str">
        <f t="array" ref="C415">IFERROR(INDEX('10. Свод Перечней'!$C$4:$C$529,SMALL(IF("Ш"='10. Свод Перечней'!$I$4:$Q$529,ROW('10. Свод Перечней'!$C$4:$C$529)-3,""),ROW()-6)),"")</f>
        <v>Творог для детского питания тип 4</v>
      </c>
      <c r="D415" s="20" t="str">
        <f>IFERROR(VLOOKUP(C415,'10. Свод Перечней'!C:H,2,0),"")</f>
        <v>10.86.10.144</v>
      </c>
      <c r="E415" s="20" t="str">
        <f>IFERROR(VLOOKUP(C415,'10. Свод Перечней'!C:H,3,0),"")</f>
        <v>002</v>
      </c>
      <c r="F415" s="20" t="str">
        <f>IFERROR(VLOOKUP(C415,'10. Свод Перечней'!C:H,4,0),"")</f>
        <v>КГ</v>
      </c>
      <c r="G415" s="9" t="str">
        <f>IFERROR(VLOOKUP(C415,'10.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5" s="20" t="str">
        <f>IF(LEN(IFERROR(VLOOKUP(C415,'10. Свод Перечней'!C:H,6,0),""))&gt;1,IFERROR(VLOOKUP(C415,'10. Свод Перечней'!C:H,6,0),""),"")</f>
        <v>10.86.10.100-00000018</v>
      </c>
    </row>
    <row r="416" spans="1:8" ht="99.95" customHeight="1">
      <c r="A416" s="20">
        <f>IF(LEN(C416)&gt;0,MAX($A$5:A415)+1,"")</f>
        <v>410</v>
      </c>
      <c r="B416" s="10" t="str">
        <f>IFERROR(INDEX('10. Свод Перечней'!B:C,MATCH(C416,'10. Свод Перечней'!C:C,0),1),"")</f>
        <v>Биотворог для детского питания 2,5%-10,0% жирности (в индивидуальной вакуумной упаковке)</v>
      </c>
      <c r="C416" s="20" t="str">
        <f t="array" ref="C416">IFERROR(INDEX('10. Свод Перечней'!$C$4:$C$529,SMALL(IF("Ш"='10. Свод Перечней'!$I$4:$Q$529,ROW('10. Свод Перечней'!$C$4:$C$529)-3,""),ROW()-6)),"")</f>
        <v>Биотворог для детского питания тип 1</v>
      </c>
      <c r="D416" s="20" t="str">
        <f>IFERROR(VLOOKUP(C416,'10. Свод Перечней'!C:H,2,0),"")</f>
        <v>10.86.10.126</v>
      </c>
      <c r="E416" s="20" t="str">
        <f>IFERROR(VLOOKUP(C416,'10. Свод Перечней'!C:H,3,0),"")</f>
        <v>003</v>
      </c>
      <c r="F416" s="20" t="str">
        <f>IFERROR(VLOOKUP(C416,'10. Свод Перечней'!C:H,4,0),"")</f>
        <v>КГ</v>
      </c>
      <c r="G416" s="9" t="str">
        <f>IFERROR(VLOOKUP(C416,'10.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6" s="20" t="str">
        <f>IF(LEN(IFERROR(VLOOKUP(C416,'10. Свод Перечней'!C:H,6,0),""))&gt;1,IFERROR(VLOOKUP(C416,'10. Свод Перечней'!C:H,6,0),""),"")</f>
        <v/>
      </c>
    </row>
    <row r="417" spans="1:8" ht="99.95" customHeight="1">
      <c r="A417" s="20">
        <f>IF(LEN(C417)&gt;0,MAX($A$5:A416)+1,"")</f>
        <v>411</v>
      </c>
      <c r="B417" s="10" t="str">
        <f>IFERROR(INDEX('10. Свод Перечней'!B:C,MATCH(C417,'10. Свод Перечней'!C:C,0),1),"")</f>
        <v>Биотворог для детского питания 2,5%-10,0% жирности (в индивидуальной вакуумной упаковке)</v>
      </c>
      <c r="C417" s="20" t="str">
        <f t="array" ref="C417">IFERROR(INDEX('10. Свод Перечней'!$C$4:$C$529,SMALL(IF("Ш"='10. Свод Перечней'!$I$4:$Q$529,ROW('10. Свод Перечней'!$C$4:$C$529)-3,""),ROW()-6)),"")</f>
        <v>Биотворог для детского питания тип 2</v>
      </c>
      <c r="D417" s="20" t="str">
        <f>IFERROR(VLOOKUP(C417,'10. Свод Перечней'!C:H,2,0),"")</f>
        <v>10.86.10.144</v>
      </c>
      <c r="E417" s="20" t="str">
        <f>IFERROR(VLOOKUP(C417,'10. Свод Перечней'!C:H,3,0),"")</f>
        <v>003</v>
      </c>
      <c r="F417" s="20" t="str">
        <f>IFERROR(VLOOKUP(C417,'10. Свод Перечней'!C:H,4,0),"")</f>
        <v>КГ</v>
      </c>
      <c r="G417" s="9" t="str">
        <f>IFERROR(VLOOKUP(C417,'10.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7" s="20" t="str">
        <f>IF(LEN(IFERROR(VLOOKUP(C417,'10. Свод Перечней'!C:H,6,0),""))&gt;1,IFERROR(VLOOKUP(C417,'10. Свод Перечней'!C:H,6,0),""),"")</f>
        <v/>
      </c>
    </row>
    <row r="418" spans="1:8" ht="99.95" customHeight="1">
      <c r="A418" s="20">
        <f>IF(LEN(C418)&gt;0,MAX($A$5:A417)+1,"")</f>
        <v>412</v>
      </c>
      <c r="B418" s="10" t="str">
        <f>IFERROR(INDEX('10. Свод Перечней'!B:C,MATCH(C418,'10. Свод Перечней'!C:C,0),1),"")</f>
        <v>Морская капуста</v>
      </c>
      <c r="C418" s="20" t="str">
        <f t="array" ref="C418">IFERROR(INDEX('10. Свод Перечней'!$C$4:$C$529,SMALL(IF("Ш"='10. Свод Перечней'!$I$4:$Q$529,ROW('10. Свод Перечней'!$C$4:$C$529)-3,""),ROW()-6)),"")</f>
        <v>Капуста морская тип 2</v>
      </c>
      <c r="D418" s="20" t="str">
        <f>IFERROR(VLOOKUP(C418,'10. Свод Перечней'!C:H,2,0),"")</f>
        <v>03.11.63.120</v>
      </c>
      <c r="E418" s="20" t="str">
        <f>IFERROR(VLOOKUP(C418,'10. Свод Перечней'!C:H,3,0),"")</f>
        <v>002</v>
      </c>
      <c r="F418" s="20" t="str">
        <f>IFERROR(VLOOKUP(C418,'10. Свод Перечней'!C:H,4,0),"")</f>
        <v>КГ</v>
      </c>
      <c r="G418" s="9" t="str">
        <f>IFERROR(VLOOKUP(C418,'10.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18" s="20" t="str">
        <f>IF(LEN(IFERROR(VLOOKUP(C418,'10. Свод Перечней'!C:H,6,0),""))&gt;1,IFERROR(VLOOKUP(C418,'10. Свод Перечней'!C:H,6,0),""),"")</f>
        <v/>
      </c>
    </row>
    <row r="419" spans="1:8" ht="99.95" customHeight="1">
      <c r="A419" s="20">
        <f>IF(LEN(C419)&gt;0,MAX($A$5:A418)+1,"")</f>
        <v>413</v>
      </c>
      <c r="B419" s="10" t="str">
        <f>IFERROR(INDEX('10. Свод Перечней'!B:C,MATCH(C419,'10. Свод Перечней'!C:C,0),1),"")</f>
        <v>Чай черный байховый</v>
      </c>
      <c r="C419" s="20" t="str">
        <f t="array" ref="C419">IFERROR(INDEX('10. Свод Перечней'!$C$4:$C$529,SMALL(IF("Ш"='10. Свод Перечней'!$I$4:$Q$529,ROW('10. Свод Перечней'!$C$4:$C$529)-3,""),ROW()-6)),"")</f>
        <v>Чай черный (ферментированный) тип 4</v>
      </c>
      <c r="D419" s="20" t="str">
        <f>IFERROR(VLOOKUP(C419,'10. Свод Перечней'!C:H,2,0),"")</f>
        <v>10.83.13.120</v>
      </c>
      <c r="E419" s="20" t="str">
        <f>IFERROR(VLOOKUP(C419,'10. Свод Перечней'!C:H,3,0),"")</f>
        <v>006</v>
      </c>
      <c r="F419" s="20" t="str">
        <f>IFERROR(VLOOKUP(C419,'10. Свод Перечней'!C:H,4,0),"")</f>
        <v>КГ</v>
      </c>
      <c r="G419" s="9" t="str">
        <f>IFERROR(VLOOKUP(C419,'10.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19" s="20" t="str">
        <f>IF(LEN(IFERROR(VLOOKUP(C419,'10. Свод Перечней'!C:H,6,0),""))&gt;1,IFERROR(VLOOKUP(C419,'10. Свод Перечней'!C:H,6,0),""),"")</f>
        <v>10.83.13.120-00000003</v>
      </c>
    </row>
    <row r="420" spans="1:8" ht="99.95" customHeight="1">
      <c r="A420" s="20">
        <f>IF(LEN(C420)&gt;0,MAX($A$5:A419)+1,"")</f>
        <v>414</v>
      </c>
      <c r="B420" s="10" t="str">
        <f>IFERROR(INDEX('10. Свод Перечней'!B:C,MATCH(C420,'10. Свод Перечней'!C:C,0),1),"")</f>
        <v>Стевия (подсластитель)</v>
      </c>
      <c r="C420" s="20" t="str">
        <f t="array" ref="C420">IFERROR(INDEX('10. Свод Перечней'!$C$4:$C$529,SMALL(IF("Ш"='10. Свод Перечней'!$I$4:$Q$529,ROW('10. Свод Перечней'!$C$4:$C$529)-3,""),ROW()-6)),"")</f>
        <v>Подсластитель тип 1</v>
      </c>
      <c r="D420" s="20" t="str">
        <f>IFERROR(VLOOKUP(C420,'10. Свод Перечней'!C:H,2,0),"")</f>
        <v>10.86.10.910</v>
      </c>
      <c r="E420" s="20" t="str">
        <f>IFERROR(VLOOKUP(C420,'10. Свод Перечней'!C:H,3,0),"")</f>
        <v>002</v>
      </c>
      <c r="F420" s="20" t="str">
        <f>IFERROR(VLOOKUP(C420,'10. Свод Перечней'!C:H,4,0),"")</f>
        <v>КГ</v>
      </c>
      <c r="G420" s="9" t="str">
        <f>IFERROR(VLOOKUP(C420,'10.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20" s="20" t="str">
        <f>IF(LEN(IFERROR(VLOOKUP(C420,'10. Свод Перечней'!C:H,6,0),""))&gt;1,IFERROR(VLOOKUP(C420,'10. Свод Перечней'!C:H,6,0),""),"")</f>
        <v/>
      </c>
    </row>
    <row r="421" spans="1:8" ht="99.95" customHeight="1">
      <c r="A421" s="20">
        <f>IF(LEN(C421)&gt;0,MAX($A$5:A420)+1,"")</f>
        <v>415</v>
      </c>
      <c r="B421" s="10" t="str">
        <f>IFERROR(INDEX('10. Свод Перечней'!B:C,MATCH(C421,'10. Свод Перечней'!C:C,0),1),"")</f>
        <v>Стевия (подсластитель)</v>
      </c>
      <c r="C421" s="20" t="str">
        <f t="array" ref="C421">IFERROR(INDEX('10. Свод Перечней'!$C$4:$C$529,SMALL(IF("Ш"='10. Свод Перечней'!$I$4:$Q$529,ROW('10. Свод Перечней'!$C$4:$C$529)-3,""),ROW()-6)),"")</f>
        <v>Подсластитель тип 2</v>
      </c>
      <c r="D421" s="20" t="str">
        <f>IFERROR(VLOOKUP(C421,'10. Свод Перечней'!C:H,2,0),"")</f>
        <v>10.86.10.910</v>
      </c>
      <c r="E421" s="20" t="str">
        <f>IFERROR(VLOOKUP(C421,'10. Свод Перечней'!C:H,3,0),"")</f>
        <v>003</v>
      </c>
      <c r="F421" s="20" t="str">
        <f>IFERROR(VLOOKUP(C421,'10. Свод Перечней'!C:H,4,0),"")</f>
        <v>КГ</v>
      </c>
      <c r="G421" s="9" t="str">
        <f>IFERROR(VLOOKUP(C421,'10.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421" s="20" t="str">
        <f>IF(LEN(IFERROR(VLOOKUP(C421,'10. Свод Перечней'!C:H,6,0),""))&gt;1,IFERROR(VLOOKUP(C421,'10. Свод Перечней'!C:H,6,0),""),"")</f>
        <v/>
      </c>
    </row>
    <row r="422" spans="1:8" ht="99.95" customHeight="1">
      <c r="A422" s="20">
        <f>IF(LEN(C422)&gt;0,MAX($A$5:A421)+1,"")</f>
        <v>416</v>
      </c>
      <c r="B422" s="10" t="str">
        <f>IFERROR(INDEX('10. Свод Перечней'!B:C,MATCH(C422,'10. Свод Перечней'!C:C,0),1),"")</f>
        <v>Базилик свежий (зелень)</v>
      </c>
      <c r="C422" s="20" t="str">
        <f t="array" ref="C422">IFERROR(INDEX('10. Свод Перечней'!$C$4:$C$529,SMALL(IF("Ш"='10. Свод Перечней'!$I$4:$Q$529,ROW('10. Свод Перечней'!$C$4:$C$529)-3,""),ROW()-6)),"")</f>
        <v>Базилик свежий тип 1</v>
      </c>
      <c r="D422" s="20" t="str">
        <f>IFERROR(VLOOKUP(C422,'10. Свод Перечней'!C:H,2,0),"")</f>
        <v>01.13.19.000</v>
      </c>
      <c r="E422" s="20" t="str">
        <f>IFERROR(VLOOKUP(C422,'10. Свод Перечней'!C:H,3,0),"")</f>
        <v>006</v>
      </c>
      <c r="F422" s="20" t="str">
        <f>IFERROR(VLOOKUP(C422,'10. Свод Перечней'!C:H,4,0),"")</f>
        <v>КГ</v>
      </c>
      <c r="G422" s="9" t="str">
        <f>IFERROR(VLOOKUP(C422,'10.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422" s="20" t="str">
        <f>IF(LEN(IFERROR(VLOOKUP(C422,'10. Свод Перечней'!C:H,6,0),""))&gt;1,IFERROR(VLOOKUP(C422,'10. Свод Перечней'!C:H,6,0),""),"")</f>
        <v>01.13.19.000-00000001</v>
      </c>
    </row>
    <row r="423" spans="1:8" ht="99.95" customHeight="1">
      <c r="A423" s="20">
        <f>IF(LEN(C423)&gt;0,MAX($A$5:A422)+1,"")</f>
        <v>417</v>
      </c>
      <c r="B423" s="10" t="str">
        <f>IFERROR(INDEX('10. Свод Перечней'!B:C,MATCH(C423,'10. Свод Перечней'!C:C,0),1),"")</f>
        <v>Кориандр свежий (кинза) (зелень)</v>
      </c>
      <c r="C423" s="20" t="str">
        <f t="array" ref="C423">IFERROR(INDEX('10. Свод Перечней'!$C$4:$C$529,SMALL(IF("Ш"='10. Свод Перечней'!$I$4:$Q$529,ROW('10. Свод Перечней'!$C$4:$C$529)-3,""),ROW()-6)),"")</f>
        <v>Кориандр свежий (кинза) тип 1</v>
      </c>
      <c r="D423" s="20" t="str">
        <f>IFERROR(VLOOKUP(C423,'10. Свод Перечней'!C:H,2,0),"")</f>
        <v>01.13.19.000</v>
      </c>
      <c r="E423" s="20" t="str">
        <f>IFERROR(VLOOKUP(C423,'10. Свод Перечней'!C:H,3,0),"")</f>
        <v>007</v>
      </c>
      <c r="F423" s="20" t="str">
        <f>IFERROR(VLOOKUP(C423,'10. Свод Перечней'!C:H,4,0),"")</f>
        <v>КГ</v>
      </c>
      <c r="G423" s="9" t="str">
        <f>IFERROR(VLOOKUP(C423,'10.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423" s="20" t="str">
        <f>IF(LEN(IFERROR(VLOOKUP(C423,'10. Свод Перечней'!C:H,6,0),""))&gt;1,IFERROR(VLOOKUP(C423,'10. Свод Перечней'!C:H,6,0),""),"")</f>
        <v/>
      </c>
    </row>
    <row r="424" spans="1:8" ht="99.95" customHeight="1">
      <c r="A424" s="20">
        <f>IF(LEN(C424)&gt;0,MAX($A$5:A423)+1,"")</f>
        <v>418</v>
      </c>
      <c r="B424" s="10" t="str">
        <f>IFERROR(INDEX('10. Свод Перечней'!B:C,MATCH(C424,'10. Свод Перечней'!C:C,0),1),"")</f>
        <v>Хлебцы кукурузные безглютеновые</v>
      </c>
      <c r="C424" s="20" t="str">
        <f t="array" ref="C424">IFERROR(INDEX('10. Свод Перечней'!$C$4:$C$529,SMALL(IF("Ш"='10. Свод Перечней'!$I$4:$Q$529,ROW('10. Свод Перечней'!$C$4:$C$529)-3,""),ROW()-6)),"")</f>
        <v>Хлебцы кукурузные безглютеновые тип 2</v>
      </c>
      <c r="D424" s="20" t="str">
        <f>IFERROR(VLOOKUP(C424,'10. Свод Перечней'!C:H,2,0),"")</f>
        <v>10.72.11.130</v>
      </c>
      <c r="E424" s="20" t="str">
        <f>IFERROR(VLOOKUP(C424,'10. Свод Перечней'!C:H,3,0),"")</f>
        <v>002</v>
      </c>
      <c r="F424" s="20" t="str">
        <f>IFERROR(VLOOKUP(C424,'10. Свод Перечней'!C:H,4,0),"")</f>
        <v>КГ</v>
      </c>
      <c r="G424" s="9" t="str">
        <f>IFERROR(VLOOKUP(C424,'10.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4" s="20" t="str">
        <f>IF(LEN(IFERROR(VLOOKUP(C424,'10. Свод Перечней'!C:H,6,0),""))&gt;1,IFERROR(VLOOKUP(C424,'10. Свод Перечней'!C:H,6,0),""),"")</f>
        <v>10.72.11.130-00000008</v>
      </c>
    </row>
    <row r="425" spans="1:8" ht="99.95" customHeight="1">
      <c r="A425" s="20">
        <f>IF(LEN(C425)&gt;0,MAX($A$5:A424)+1,"")</f>
        <v>419</v>
      </c>
      <c r="B425" s="10" t="str">
        <f>IFERROR(INDEX('10. Свод Перечней'!B:C,MATCH(C425,'10. Свод Перечней'!C:C,0),1),"")</f>
        <v>Хлебцы рисовые безглютеновые</v>
      </c>
      <c r="C425" s="20" t="str">
        <f t="array" ref="C425">IFERROR(INDEX('10. Свод Перечней'!$C$4:$C$529,SMALL(IF("Ш"='10. Свод Перечней'!$I$4:$Q$529,ROW('10. Свод Перечней'!$C$4:$C$529)-3,""),ROW()-6)),"")</f>
        <v>Хлебцы рисовые безглютеновые тип 3</v>
      </c>
      <c r="D425" s="20" t="str">
        <f>IFERROR(VLOOKUP(C425,'10. Свод Перечней'!C:H,2,0),"")</f>
        <v>10.72.11.130</v>
      </c>
      <c r="E425" s="20" t="str">
        <f>IFERROR(VLOOKUP(C425,'10. Свод Перечней'!C:H,3,0),"")</f>
        <v>003</v>
      </c>
      <c r="F425" s="20" t="str">
        <f>IFERROR(VLOOKUP(C425,'10. Свод Перечней'!C:H,4,0),"")</f>
        <v>КГ</v>
      </c>
      <c r="G425" s="9" t="str">
        <f>IFERROR(VLOOKUP(C425,'10.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5" s="20" t="str">
        <f>IF(LEN(IFERROR(VLOOKUP(C425,'10. Свод Перечней'!C:H,6,0),""))&gt;1,IFERROR(VLOOKUP(C425,'10. Свод Перечней'!C:H,6,0),""),"")</f>
        <v>10.72.11.130-00000002</v>
      </c>
    </row>
    <row r="426" spans="1:8" ht="99.95" customHeight="1">
      <c r="A426" s="20">
        <f>IF(LEN(C426)&gt;0,MAX($A$5:A425)+1,"")</f>
        <v>420</v>
      </c>
      <c r="B426" s="10" t="str">
        <f>IFERROR(INDEX('10. Свод Перечней'!B:C,MATCH(C426,'10. Свод Перечней'!C:C,0),1),"")</f>
        <v>Хлебцы рисово-кукурузные безглютеновые</v>
      </c>
      <c r="C426" s="20" t="str">
        <f t="array" ref="C426">IFERROR(INDEX('10. Свод Перечней'!$C$4:$C$529,SMALL(IF("Ш"='10. Свод Перечней'!$I$4:$Q$529,ROW('10. Свод Перечней'!$C$4:$C$529)-3,""),ROW()-6)),"")</f>
        <v>Хлебцы рисово-кукурузные безглютеновые тип 4</v>
      </c>
      <c r="D426" s="20" t="str">
        <f>IFERROR(VLOOKUP(C426,'10. Свод Перечней'!C:H,2,0),"")</f>
        <v>10.72.11.130</v>
      </c>
      <c r="E426" s="20" t="str">
        <f>IFERROR(VLOOKUP(C426,'10. Свод Перечней'!C:H,3,0),"")</f>
        <v>004</v>
      </c>
      <c r="F426" s="20" t="str">
        <f>IFERROR(VLOOKUP(C426,'10. Свод Перечней'!C:H,4,0),"")</f>
        <v>КГ</v>
      </c>
      <c r="G426" s="9" t="str">
        <f>IFERROR(VLOOKUP(C426,'10.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6" s="20" t="str">
        <f>IF(LEN(IFERROR(VLOOKUP(C426,'10. Свод Перечней'!C:H,6,0),""))&gt;1,IFERROR(VLOOKUP(C426,'10. Свод Перечней'!C:H,6,0),""),"")</f>
        <v/>
      </c>
    </row>
    <row r="427" spans="1:8" ht="99.95" customHeight="1">
      <c r="A427" s="20">
        <f>IF(LEN(C427)&gt;0,MAX($A$5:A426)+1,"")</f>
        <v>421</v>
      </c>
      <c r="B427" s="10" t="str">
        <f>IFERROR(INDEX('10. Свод Перечней'!B:C,MATCH(C427,'10. Свод Перечней'!C:C,0),1),"")</f>
        <v>Хлебцы гречнево-рисовые безглютеновые</v>
      </c>
      <c r="C427" s="20" t="str">
        <f t="array" ref="C427">IFERROR(INDEX('10. Свод Перечней'!$C$4:$C$529,SMALL(IF("Ш"='10. Свод Перечней'!$I$4:$Q$529,ROW('10. Свод Перечней'!$C$4:$C$529)-3,""),ROW()-6)),"")</f>
        <v>Хлебцы гречнево-рисовые безглютеновые тип 5</v>
      </c>
      <c r="D427" s="20" t="str">
        <f>IFERROR(VLOOKUP(C427,'10. Свод Перечней'!C:H,2,0),"")</f>
        <v>10.72.11.130</v>
      </c>
      <c r="E427" s="20" t="str">
        <f>IFERROR(VLOOKUP(C427,'10. Свод Перечней'!C:H,3,0),"")</f>
        <v>005</v>
      </c>
      <c r="F427" s="20" t="str">
        <f>IFERROR(VLOOKUP(C427,'10. Свод Перечней'!C:H,4,0),"")</f>
        <v>КГ</v>
      </c>
      <c r="G427" s="9" t="str">
        <f>IFERROR(VLOOKUP(C427,'10.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>
        <f>IF(LEN(C428)&gt;0,MAX($A$5:A427)+1,"")</f>
        <v>422</v>
      </c>
      <c r="B428" s="10" t="str">
        <f>IFERROR(INDEX('10. Свод Перечней'!B:C,MATCH(C428,'10. Свод Перечней'!C:C,0),1),"")</f>
        <v>Мука рисовая ц/з без глютена</v>
      </c>
      <c r="C428" s="20" t="str">
        <f t="array" ref="C428">IFERROR(INDEX('10. Свод Перечней'!$C$4:$C$529,SMALL(IF("Ш"='10. Свод Перечней'!$I$4:$Q$529,ROW('10. Свод Перечней'!$C$4:$C$529)-3,""),ROW()-6)),"")</f>
        <v>Мука рисовая ц/з без глютена тип 2</v>
      </c>
      <c r="D428" s="20" t="str">
        <f>IFERROR(VLOOKUP(C428,'10. Свод Перечней'!C:H,2,0),"")</f>
        <v>10.61.22.130</v>
      </c>
      <c r="E428" s="20" t="str">
        <f>IFERROR(VLOOKUP(C428,'10. Свод Перечней'!C:H,3,0),"")</f>
        <v>002</v>
      </c>
      <c r="F428" s="20" t="str">
        <f>IFERROR(VLOOKUP(C428,'10. Свод Перечней'!C:H,4,0),"")</f>
        <v>КГ</v>
      </c>
      <c r="G428" s="9" t="str">
        <f>IFERROR(VLOOKUP(C428,'10.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>
        <f>IF(LEN(C429)&gt;0,MAX($A$5:A428)+1,"")</f>
        <v>423</v>
      </c>
      <c r="B429" s="10" t="str">
        <f>IFERROR(INDEX('10. Свод Перечней'!B:C,MATCH(C429,'10. Свод Перечней'!C:C,0),1),"")</f>
        <v>Йогурт 2,5 % жирности без сахара в ассортименте</v>
      </c>
      <c r="C429" s="20" t="str">
        <f t="array" ref="C429">IFERROR(INDEX('10. Свод Перечней'!$C$4:$C$529,SMALL(IF("Ш"='10. Свод Перечней'!$I$4:$Q$529,ROW('10. Свод Перечней'!$C$4:$C$529)-3,""),ROW()-6)),"")</f>
        <v>Йогурт тип 11</v>
      </c>
      <c r="D429" s="20" t="str">
        <f>IFERROR(VLOOKUP(C429,'10. Свод Перечней'!C:H,2,0),"")</f>
        <v>10.51.52.112</v>
      </c>
      <c r="E429" s="20" t="str">
        <f>IFERROR(VLOOKUP(C429,'10. Свод Перечней'!C:H,3,0),"")</f>
        <v>005</v>
      </c>
      <c r="F429" s="20" t="str">
        <f>IFERROR(VLOOKUP(C429,'10. Свод Перечней'!C:H,4,0),"")</f>
        <v>КГ</v>
      </c>
      <c r="G429" s="9" t="str">
        <f>IFERROR(VLOOKUP(C429,'10.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429" s="20" t="str">
        <f>IF(LEN(IFERROR(VLOOKUP(C429,'10. Свод Перечней'!C:H,6,0),""))&gt;1,IFERROR(VLOOKUP(C429,'10. Свод Перечней'!C:H,6,0),""),"")</f>
        <v>10.51.52.110-00000004</v>
      </c>
    </row>
    <row r="430" spans="1:8" ht="99.95" customHeight="1">
      <c r="A430" s="20">
        <f>IF(LEN(C430)&gt;0,MAX($A$5:A429)+1,"")</f>
        <v>424</v>
      </c>
      <c r="B430" s="10" t="str">
        <f>IFERROR(INDEX('10. Свод Перечней'!B:C,MATCH(C430,'10. Свод Перечней'!C:C,0),1),"")</f>
        <v>Печенье без сахара в ассортименте</v>
      </c>
      <c r="C430" s="20" t="str">
        <f t="array" ref="C430">IFERROR(INDEX('10. Свод Перечней'!$C$4:$C$529,SMALL(IF("Ш"='10. Свод Перечней'!$I$4:$Q$529,ROW('10. Свод Перечней'!$C$4:$C$529)-3,""),ROW()-6)),"")</f>
        <v>Печенье без сахара тип 2</v>
      </c>
      <c r="D430" s="20" t="str">
        <f>IFERROR(VLOOKUP(C430,'10. Свод Перечней'!C:H,2,0),"")</f>
        <v>10.72.12.120</v>
      </c>
      <c r="E430" s="20" t="str">
        <f>IFERROR(VLOOKUP(C430,'10. Свод Перечней'!C:H,3,0),"")</f>
        <v>012</v>
      </c>
      <c r="F430" s="20" t="str">
        <f>IFERROR(VLOOKUP(C430,'10. Свод Перечней'!C:H,4,0),"")</f>
        <v>КГ</v>
      </c>
      <c r="G430" s="9" t="str">
        <f>IFERROR(VLOOKUP(C430,'10.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>
        <f>IF(LEN(C431)&gt;0,MAX($A$5:A430)+1,"")</f>
        <v>425</v>
      </c>
      <c r="B431" s="10" t="str">
        <f>IFERROR(INDEX('10. Свод Перечней'!B:C,MATCH(C431,'10. Свод Перечней'!C:C,0),1),"")</f>
        <v>Печенье без сахара в ассортименте</v>
      </c>
      <c r="C431" s="20" t="str">
        <f t="array" ref="C431">IFERROR(INDEX('10. Свод Перечней'!$C$4:$C$529,SMALL(IF("Ш"='10. Свод Перечней'!$I$4:$Q$529,ROW('10. Свод Перечней'!$C$4:$C$529)-3,""),ROW()-6)),"")</f>
        <v>Печенье без сахара тип 3</v>
      </c>
      <c r="D431" s="20" t="str">
        <f>IFERROR(VLOOKUP(C431,'10. Свод Перечней'!C:H,2,0),"")</f>
        <v>10.72.12.120</v>
      </c>
      <c r="E431" s="20" t="str">
        <f>IFERROR(VLOOKUP(C431,'10. Свод Перечней'!C:H,3,0),"")</f>
        <v>013</v>
      </c>
      <c r="F431" s="20" t="str">
        <f>IFERROR(VLOOKUP(C431,'10. Свод Перечней'!C:H,4,0),"")</f>
        <v>КГ</v>
      </c>
      <c r="G431" s="9" t="str">
        <f>IFERROR(VLOOKUP(C431,'10.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20" t="str">
        <f>IF(LEN(IFERROR(VLOOKUP(C431,'10. Свод Перечней'!C:H,6,0),""))&gt;1,IFERROR(VLOOKUP(C431,'10. Свод Перечней'!C:H,6,0),""),"")</f>
        <v/>
      </c>
    </row>
    <row r="432" spans="1:8" ht="99.95" customHeight="1">
      <c r="A432" s="20">
        <f>IF(LEN(C432)&gt;0,MAX($A$5:A431)+1,"")</f>
        <v>426</v>
      </c>
      <c r="B432" s="10" t="str">
        <f>IFERROR(INDEX('10. Свод Перечней'!B:C,MATCH(C432,'10. Свод Перечней'!C:C,0),1),"")</f>
        <v xml:space="preserve">Джем стерилизованный без сахара в ассортименте </v>
      </c>
      <c r="C432" s="20" t="str">
        <f t="array" ref="C432">IFERROR(INDEX('10. Свод Перечней'!$C$4:$C$529,SMALL(IF("Ш"='10. Свод Перечней'!$I$4:$Q$529,ROW('10. Свод Перечней'!$C$4:$C$529)-3,""),ROW()-6)),"")</f>
        <v>Джем без сахара тип 2</v>
      </c>
      <c r="D432" s="20" t="str">
        <f>IFERROR(VLOOKUP(C432,'10. Свод Перечней'!C:H,2,0),"")</f>
        <v>10.39.22.110</v>
      </c>
      <c r="E432" s="20" t="str">
        <f>IFERROR(VLOOKUP(C432,'10. Свод Перечней'!C:H,3,0),"")</f>
        <v>003</v>
      </c>
      <c r="F432" s="20" t="str">
        <f>IFERROR(VLOOKUP(C432,'10. Свод Перечней'!C:H,4,0),"")</f>
        <v>КГ</v>
      </c>
      <c r="G432" s="9" t="str">
        <f>IFERROR(VLOOKUP(C432,'10.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20" t="str">
        <f>IF(LEN(IFERROR(VLOOKUP(C432,'10. Свод Перечней'!C:H,6,0),""))&gt;1,IFERROR(VLOOKUP(C432,'10. Свод Перечней'!C:H,6,0),""),"")</f>
        <v>10.39.22.110-00000004</v>
      </c>
    </row>
    <row r="433" spans="1:8" ht="99.95" customHeight="1">
      <c r="A433" s="20" t="str">
        <f>IF(LEN(C433)&gt;0,MAX($A$5:A432)+1,"")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Перечней'!$C$4:$C$529,SMALL(IF("Ш"='10. Свод Перечней'!$I$4:$Q$529,ROW('10. Свод Перечней'!$C$4:$C$529)-3,""),ROW()-6)),"")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 t="str">
        <f>IF(LEN(C434)&gt;0,MAX($A$5:A433)+1,"")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Перечней'!$C$4:$C$529,SMALL(IF("Ш"='10. Свод Перечней'!$I$4:$Q$529,ROW('10. Свод Перечней'!$C$4:$C$529)-3,""),ROW()-6)),"")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 t="str">
        <f>IF(LEN(C435)&gt;0,MAX($A$5:A434)+1,"")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Перечней'!$C$4:$C$529,SMALL(IF("Ш"='10. Свод Перечней'!$I$4:$Q$529,ROW('10. Свод Перечней'!$C$4:$C$529)-3,""),ROW()-6)),"")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 t="str">
        <f>IF(LEN(C436)&gt;0,MAX($A$5:A435)+1,"")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Перечней'!$C$4:$C$529,SMALL(IF("Ш"='10. Свод Перечней'!$I$4:$Q$529,ROW('10. Свод Перечней'!$C$4:$C$529)-3,""),ROW()-6)),"")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IF(LEN(IFERROR(VLOOKUP(C436,'10. Свод Перечней'!C:H,6,0),""))&gt;1,IFERROR(VLOOKUP(C436,'10. Свод Перечней'!C:H,6,0),""),"")</f>
        <v/>
      </c>
    </row>
    <row r="437" spans="1:8" ht="99.95" customHeight="1">
      <c r="A437" s="20" t="str">
        <f>IF(LEN(C437)&gt;0,MAX($A$5:A436)+1,"")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Перечней'!$C$4:$C$529,SMALL(IF("Ш"='10. Свод Перечней'!$I$4:$Q$529,ROW('10. Свод Перечней'!$C$4:$C$529)-3,""),ROW()-6)),"")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IF(LEN(IFERROR(VLOOKUP(C437,'10. Свод Перечней'!C:H,6,0),""))&gt;1,IFERROR(VLOOKUP(C437,'10. Свод Перечней'!C:H,6,0),""),"")</f>
        <v/>
      </c>
    </row>
    <row r="438" spans="1:8" ht="99.95" customHeight="1">
      <c r="A438" s="20" t="str">
        <f>IF(LEN(C438)&gt;0,MAX($A$5:A437)+1,"")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Перечней'!$C$4:$C$529,SMALL(IF("Ш"='10. Свод Перечней'!$I$4:$Q$529,ROW('10. Свод Перечней'!$C$4:$C$529)-3,""),ROW()-6)),"")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 t="str">
        <f>IF(LEN(C439)&gt;0,MAX($A$5:A438)+1,"")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Перечней'!$C$4:$C$529,SMALL(IF("Ш"='10. Свод Перечней'!$I$4:$Q$529,ROW('10. Свод Перечней'!$C$4:$C$529)-3,""),ROW()-6)),"")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 t="str">
        <f>IF(LEN(C440)&gt;0,MAX($A$5:A439)+1,"")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Перечней'!$C$4:$C$529,SMALL(IF("Ш"='10. Свод Перечней'!$I$4:$Q$529,ROW('10. Свод Перечней'!$C$4:$C$529)-3,""),ROW()-6)),"")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 t="str">
        <f>IF(LEN(C441)&gt;0,MAX($A$5:A440)+1,"")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Перечней'!$C$4:$C$529,SMALL(IF("Ш"='10. Свод Перечней'!$I$4:$Q$529,ROW('10. Свод Перечней'!$C$4:$C$529)-3,""),ROW()-6)),"")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IF(LEN(IFERROR(VLOOKUP(C441,'10. Свод Перечней'!C:H,6,0),""))&gt;1,IFERROR(VLOOKUP(C441,'10. Свод Перечней'!C:H,6,0),""),"")</f>
        <v/>
      </c>
    </row>
    <row r="442" spans="1:8" ht="99.95" customHeight="1">
      <c r="A442" s="20" t="str">
        <f>IF(LEN(C442)&gt;0,MAX($A$5:A441)+1,"")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Перечней'!$C$4:$C$529,SMALL(IF("Ш"='10. Свод Перечней'!$I$4:$Q$529,ROW('10. Свод Перечней'!$C$4:$C$529)-3,""),ROW()-6)),"")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 t="str">
        <f>IF(LEN(C443)&gt;0,MAX($A$5:A442)+1,"")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Перечней'!$C$4:$C$529,SMALL(IF("Ш"='10. Свод Перечней'!$I$4:$Q$529,ROW('10. Свод Перечней'!$C$4:$C$529)-3,""),ROW()-6)),"")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 t="str">
        <f>IF(LEN(C444)&gt;0,MAX($A$5:A443)+1,"")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Перечней'!$C$4:$C$529,SMALL(IF("Ш"='10. Свод Перечней'!$I$4:$Q$529,ROW('10. Свод Перечней'!$C$4:$C$529)-3,""),ROW()-6)),"")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IF(LEN(IFERROR(VLOOKUP(C444,'10. Свод Перечней'!C:H,6,0),""))&gt;1,IFERROR(VLOOKUP(C444,'10. Свод Перечней'!C:H,6,0),""),"")</f>
        <v/>
      </c>
    </row>
    <row r="445" spans="1:8" ht="99.95" customHeight="1">
      <c r="A445" s="20" t="str">
        <f>IF(LEN(C445)&gt;0,MAX($A$5:A444)+1,"")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Перечней'!$C$4:$C$529,SMALL(IF("Ш"='10.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IF(LEN(C446)&gt;0,MAX($A$5:A445)+1,"")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Перечней'!$C$4:$C$529,SMALL(IF("Ш"='10.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IF(LEN(C447)&gt;0,MAX($A$5:A446)+1,"")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Перечней'!$C$4:$C$529,SMALL(IF("Ш"='10.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IF(LEN(C448)&gt;0,MAX($A$5:A447)+1,"")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Перечней'!$C$4:$C$529,SMALL(IF("Ш"='10.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IF(LEN(C449)&gt;0,MAX($A$5:A448)+1,"")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Перечней'!$C$4:$C$529,SMALL(IF("Ш"='10.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IF(LEN(C450)&gt;0,MAX($A$5:A449)+1,"")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Перечней'!$C$4:$C$529,SMALL(IF("Ш"='10.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IF(LEN(C451)&gt;0,MAX($A$5:A450)+1,"")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Перечней'!$C$4:$C$529,SMALL(IF("Ш"='10.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IF(LEN(C452)&gt;0,MAX($A$5:A451)+1,"")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Перечней'!$C$4:$C$529,SMALL(IF("Ш"='10.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IF(LEN(C453)&gt;0,MAX($A$5:A452)+1,"")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Перечней'!$C$4:$C$529,SMALL(IF("Ш"='10.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IF(LEN(C454)&gt;0,MAX($A$5:A453)+1,"")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Перечней'!$C$4:$C$529,SMALL(IF("Ш"='10.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IF(LEN(C455)&gt;0,MAX($A$5:A454)+1,"")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Перечней'!$C$4:$C$529,SMALL(IF("Ш"='10.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IF(LEN(C456)&gt;0,MAX($A$5:A455)+1,"")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Перечней'!$C$4:$C$529,SMALL(IF("Ш"='10.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IF(LEN(C457)&gt;0,MAX($A$5:A456)+1,"")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Перечней'!$C$4:$C$529,SMALL(IF("Ш"='10.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IF(LEN(C458)&gt;0,MAX($A$5:A457)+1,"")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Перечней'!$C$4:$C$529,SMALL(IF("Ш"='10.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IF(LEN(C459)&gt;0,MAX($A$5:A458)+1,"")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Перечней'!$C$4:$C$529,SMALL(IF("Ш"='10.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IF(LEN(C460)&gt;0,MAX($A$5:A459)+1,"")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Перечней'!$C$4:$C$529,SMALL(IF("Ш"='10.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IF(LEN(C461)&gt;0,MAX($A$5:A460)+1,"")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Перечней'!$C$4:$C$529,SMALL(IF("Ш"='10.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IF(LEN(C462)&gt;0,MAX($A$5:A461)+1,"")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Перечней'!$C$4:$C$529,SMALL(IF("Ш"='10.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IF(LEN(C463)&gt;0,MAX($A$5:A462)+1,"")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Перечней'!$C$4:$C$529,SMALL(IF("Ш"='10.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IF(LEN(C464)&gt;0,MAX($A$5:A463)+1,"")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Перечней'!$C$4:$C$529,SMALL(IF("Ш"='10.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IF(LEN(C465)&gt;0,MAX($A$5:A464)+1,"")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Перечней'!$C$4:$C$529,SMALL(IF("Ш"='10.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IF(LEN(C466)&gt;0,MAX($A$5:A465)+1,"")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Перечней'!$C$4:$C$529,SMALL(IF("Ш"='10.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IF(LEN(C467)&gt;0,MAX($A$5:A466)+1,"")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Перечней'!$C$4:$C$529,SMALL(IF("Ш"='10.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IF(LEN(C468)&gt;0,MAX($A$5:A467)+1,"")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Перечней'!$C$4:$C$529,SMALL(IF("Ш"='10.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IF(LEN(C469)&gt;0,MAX($A$5:A468)+1,"")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Перечней'!$C$4:$C$529,SMALL(IF("Ш"='10.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IF(LEN(C470)&gt;0,MAX($A$5:A469)+1,"")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Перечней'!$C$4:$C$529,SMALL(IF("Ш"='10.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IF(LEN(C471)&gt;0,MAX($A$5:A470)+1,"")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Перечней'!$C$4:$C$529,SMALL(IF("Ш"='10.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IF(LEN(C472)&gt;0,MAX($A$5:A471)+1,"")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Перечней'!$C$4:$C$529,SMALL(IF("Ш"='10.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IF(LEN(C473)&gt;0,MAX($A$5:A472)+1,"")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Перечней'!$C$4:$C$529,SMALL(IF("Ш"='10.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IF(LEN(C474)&gt;0,MAX($A$5:A473)+1,"")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Перечней'!$C$4:$C$529,SMALL(IF("Ш"='10.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IF(LEN(C475)&gt;0,MAX($A$5:A474)+1,"")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Перечней'!$C$4:$C$529,SMALL(IF("Ш"='10.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IF(LEN(C476)&gt;0,MAX($A$5:A475)+1,"")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Перечней'!$C$4:$C$529,SMALL(IF("Ш"='10.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IF(LEN(C477)&gt;0,MAX($A$5:A476)+1,"")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Перечней'!$C$4:$C$529,SMALL(IF("Ш"='10.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IF(LEN(C478)&gt;0,MAX($A$5:A477)+1,"")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Перечней'!$C$4:$C$529,SMALL(IF("Ш"='10.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IF(LEN(C479)&gt;0,MAX($A$5:A478)+1,"")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Перечней'!$C$4:$C$529,SMALL(IF("Ш"='10.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IF(LEN(C480)&gt;0,MAX($A$5:A479)+1,"")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Перечней'!$C$4:$C$529,SMALL(IF("Ш"='10.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IF(LEN(C481)&gt;0,MAX($A$5:A480)+1,"")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Перечней'!$C$4:$C$529,SMALL(IF("Ш"='10.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IF(LEN(C482)&gt;0,MAX($A$5:A481)+1,"")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Перечней'!$C$4:$C$529,SMALL(IF("Ш"='10.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IF(LEN(C483)&gt;0,MAX($A$5:A482)+1,"")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Перечней'!$C$4:$C$529,SMALL(IF("Ш"='10.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IF(LEN(C484)&gt;0,MAX($A$5:A483)+1,"")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Перечней'!$C$4:$C$529,SMALL(IF("Ш"='10.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IF(LEN(C485)&gt;0,MAX($A$5:A484)+1,"")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Перечней'!$C$4:$C$529,SMALL(IF("Ш"='10.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IF(LEN(C486)&gt;0,MAX($A$5:A485)+1,"")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Перечней'!$C$4:$C$529,SMALL(IF("Ш"='10.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IF(LEN(C487)&gt;0,MAX($A$5:A486)+1,"")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Перечней'!$C$4:$C$529,SMALL(IF("Ш"='10.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IF(LEN(C488)&gt;0,MAX($A$5:A487)+1,"")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Перечней'!$C$4:$C$529,SMALL(IF("Ш"='10.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IF(LEN(C489)&gt;0,MAX($A$5:A488)+1,"")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Перечней'!$C$4:$C$529,SMALL(IF("Ш"='10.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IF(LEN(C490)&gt;0,MAX($A$5:A489)+1,"")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Перечней'!$C$4:$C$529,SMALL(IF("Ш"='10.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IF(LEN(C491)&gt;0,MAX($A$5:A490)+1,"")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Перечней'!$C$4:$C$529,SMALL(IF("Ш"='10.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IF(LEN(C492)&gt;0,MAX($A$5:A491)+1,"")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Перечней'!$C$4:$C$529,SMALL(IF("Ш"='10.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IF(LEN(C493)&gt;0,MAX($A$5:A492)+1,"")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Перечней'!$C$4:$C$529,SMALL(IF("Ш"='10.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IF(LEN(C494)&gt;0,MAX($A$5:A493)+1,"")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Перечней'!$C$4:$C$529,SMALL(IF("Ш"='10.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IF(LEN(C495)&gt;0,MAX($A$5:A494)+1,"")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Перечней'!$C$4:$C$529,SMALL(IF("Ш"='10.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IF(LEN(C496)&gt;0,MAX($A$5:A495)+1,"")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Перечней'!$C$4:$C$529,SMALL(IF("Ш"='10.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IF(LEN(C497)&gt;0,MAX($A$5:A496)+1,"")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Перечней'!$C$4:$C$529,SMALL(IF("Ш"='10.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IF(LEN(C498)&gt;0,MAX($A$5:A497)+1,"")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Перечней'!$C$4:$C$529,SMALL(IF("Ш"='10.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IF(LEN(C499)&gt;0,MAX($A$5:A498)+1,"")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Перечней'!$C$4:$C$529,SMALL(IF("Ш"='10.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IF(LEN(C500)&gt;0,MAX($A$5:A499)+1,"")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Перечней'!$C$4:$C$529,SMALL(IF("Ш"='10.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IF(LEN(C501)&gt;0,MAX($A$5:A500)+1,"")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Перечней'!$C$4:$C$529,SMALL(IF("Ш"='10.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IF(LEN(C502)&gt;0,MAX($A$5:A501)+1,"")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Перечней'!$C$4:$C$529,SMALL(IF("Ш"='10.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IF(LEN(C503)&gt;0,MAX($A$5:A502)+1,"")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Перечней'!$C$4:$C$529,SMALL(IF("Ш"='10.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IF(LEN(C504)&gt;0,MAX($A$5:A503)+1,"")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Перечней'!$C$4:$C$529,SMALL(IF("Ш"='10.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IF(LEN(C505)&gt;0,MAX($A$5:A504)+1,"")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Перечней'!$C$4:$C$529,SMALL(IF("Ш"='10.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IF(LEN(C506)&gt;0,MAX($A$5:A505)+1,"")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Перечней'!$C$4:$C$529,SMALL(IF("Ш"='10.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IF(LEN(C507)&gt;0,MAX($A$5:A506)+1,"")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Перечней'!$C$4:$C$529,SMALL(IF("Ш"='10.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IF(LEN(C508)&gt;0,MAX($A$5:A507)+1,"")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Перечней'!$C$4:$C$529,SMALL(IF("Ш"='10.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IF(LEN(C509)&gt;0,MAX($A$5:A508)+1,"")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Перечней'!$C$4:$C$529,SMALL(IF("Ш"='10.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IF(LEN(C510)&gt;0,MAX($A$5:A509)+1,"")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Перечней'!$C$4:$C$529,SMALL(IF("Ш"='10.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IF(LEN(C511)&gt;0,MAX($A$5:A510)+1,"")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Перечней'!$C$4:$C$529,SMALL(IF("Ш"='10.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IF(LEN(C512)&gt;0,MAX($A$5:A511)+1,"")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Перечней'!$C$4:$C$529,SMALL(IF("Ш"='10.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IF(LEN(C513)&gt;0,MAX($A$5:A512)+1,"")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Перечней'!$C$4:$C$529,SMALL(IF("Ш"='10.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IF(LEN(C514)&gt;0,MAX($A$5:A513)+1,"")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Перечней'!$C$4:$C$529,SMALL(IF("Ш"='10.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IF(LEN(C515)&gt;0,MAX($A$5:A514)+1,"")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Перечней'!$C$4:$C$529,SMALL(IF("Ш"='10.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IF(LEN(C516)&gt;0,MAX($A$5:A515)+1,"")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Перечней'!$C$4:$C$529,SMALL(IF("Ш"='10.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IF(LEN(C517)&gt;0,MAX($A$5:A516)+1,"")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Перечней'!$C$4:$C$529,SMALL(IF("Ш"='10.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IF(LEN(C518)&gt;0,MAX($A$5:A517)+1,"")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Перечней'!$C$4:$C$529,SMALL(IF("Ш"='10.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IF(LEN(C519)&gt;0,MAX($A$5:A518)+1,"")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Перечней'!$C$4:$C$529,SMALL(IF("Ш"='10.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IF(LEN(C520)&gt;0,MAX($A$5:A519)+1,"")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Перечней'!$C$4:$C$529,SMALL(IF("Ш"='10.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IF(LEN(C521)&gt;0,MAX($A$5:A520)+1,"")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Перечней'!$C$4:$C$529,SMALL(IF("Ш"='10.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IF(LEN(C522)&gt;0,MAX($A$5:A521)+1,"")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Перечней'!$C$4:$C$529,SMALL(IF("Ш"='10.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IF(LEN(C523)&gt;0,MAX($A$5:A522)+1,"")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Перечней'!$C$4:$C$529,SMALL(IF("Ш"='10.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IF(LEN(C524)&gt;0,MAX($A$5:A523)+1,"")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Перечней'!$C$4:$C$529,SMALL(IF("Ш"='10.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IF(LEN(C525)&gt;0,MAX($A$5:A524)+1,"")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Перечней'!$C$4:$C$529,SMALL(IF("Ш"='10.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IF(LEN(C526)&gt;0,MAX($A$5:A525)+1,"")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Перечней'!$C$4:$C$529,SMALL(IF("Ш"='10.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IF(LEN(C527)&gt;0,MAX($A$5:A526)+1,"")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Перечней'!$C$4:$C$529,SMALL(IF("Ш"='10.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IF(LEN(C528)&gt;0,MAX($A$5:A527)+1,"")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Перечней'!$C$4:$C$529,SMALL(IF("Ш"='10.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IF(LEN(C529)&gt;0,MAX($A$5:A528)+1,"")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Перечней'!$C$4:$C$529,SMALL(IF("Ш"='10.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IF(LEN(C530)&gt;0,MAX($A$5:A529)+1,"")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Перечней'!$C$4:$C$529,SMALL(IF("Ш"='10.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IF(LEN(C531)&gt;0,MAX($A$5:A530)+1,"")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Перечней'!$C$4:$C$529,SMALL(IF("Ш"='10.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IF(LEN(C532)&gt;0,MAX($A$5:A531)+1,"")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Перечней'!$C$4:$C$529,SMALL(IF("Ш"='10.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IF(LEN(C533)&gt;0,MAX($A$5:A532)+1,"")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Перечней'!$C$4:$C$529,SMALL(IF("Ш"='10.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IF(LEN(C534)&gt;0,MAX($A$5:A533)+1,"")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Перечней'!$C$4:$C$529,SMALL(IF("Ш"='10.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IF(LEN(C535)&gt;0,MAX($A$5:A534)+1,"")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Перечней'!$C$4:$C$529,SMALL(IF("Ш"='10.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IF(LEN(C536)&gt;0,MAX($A$5:A535)+1,"")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Перечней'!$C$4:$C$529,SMALL(IF("Ш"='10.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IF(LEN(C537)&gt;0,MAX($A$5:A536)+1,"")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Перечней'!$C$4:$C$529,SMALL(IF("Ш"='10.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IF(LEN(C538)&gt;0,MAX($A$5:A537)+1,"")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Перечней'!$C$4:$C$529,SMALL(IF("Ш"='10.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IF(LEN(C539)&gt;0,MAX($A$5:A538)+1,"")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Перечней'!$C$4:$C$529,SMALL(IF("Ш"='10.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IF(LEN(C540)&gt;0,MAX($A$5:A539)+1,"")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Перечней'!$C$4:$C$529,SMALL(IF("Ш"='10.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IF(LEN(C541)&gt;0,MAX($A$5:A540)+1,"")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Перечней'!$C$4:$C$529,SMALL(IF("Ш"='10.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IF(LEN(C542)&gt;0,MAX($A$5:A541)+1,"")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Перечней'!$C$4:$C$529,SMALL(IF("Ш"='10.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IF(LEN(C543)&gt;0,MAX($A$5:A542)+1,"")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Перечней'!$C$4:$C$529,SMALL(IF("Ш"='10.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IF(LEN(C544)&gt;0,MAX($A$5:A543)+1,"")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Перечней'!$C$4:$C$529,SMALL(IF("Ш"='10.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IF(LEN(C545)&gt;0,MAX($A$5:A544)+1,"")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Перечней'!$C$4:$C$529,SMALL(IF("Ш"='10.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IF(LEN(C546)&gt;0,MAX($A$5:A545)+1,"")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Перечней'!$C$4:$C$529,SMALL(IF("Ш"='10.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IF(LEN(C547)&gt;0,MAX($A$5:A546)+1,"")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Перечней'!$C$4:$C$529,SMALL(IF("Ш"='10.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IF(LEN(C548)&gt;0,MAX($A$5:A547)+1,"")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Перечней'!$C$4:$C$529,SMALL(IF("Ш"='10.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IF(LEN(C549)&gt;0,MAX($A$5:A548)+1,"")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Перечней'!$C$4:$C$529,SMALL(IF("Ш"='10.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IF(LEN(C550)&gt;0,MAX($A$5:A549)+1,"")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Перечней'!$C$4:$C$529,SMALL(IF("Ш"='10.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IF(LEN(C551)&gt;0,MAX($A$5:A550)+1,"")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Перечней'!$C$4:$C$529,SMALL(IF("Ш"='10.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IF(LEN(C552)&gt;0,MAX($A$5:A551)+1,"")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Перечней'!$C$4:$C$529,SMALL(IF("Ш"='10.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IF(LEN(C553)&gt;0,MAX($A$5:A552)+1,"")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Перечней'!$C$4:$C$529,SMALL(IF("Ш"='10.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IF(LEN(C554)&gt;0,MAX($A$5:A553)+1,"")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Перечней'!$C$4:$C$529,SMALL(IF("Ш"='10.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IF(LEN(C555)&gt;0,MAX($A$5:A554)+1,"")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Перечней'!$C$4:$C$529,SMALL(IF("Ш"='10.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IF(LEN(C556)&gt;0,MAX($A$5:A555)+1,"")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Перечней'!$C$4:$C$529,SMALL(IF("Ш"='10.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IF(LEN(C557)&gt;0,MAX($A$5:A556)+1,"")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Перечней'!$C$4:$C$529,SMALL(IF("Ш"='10.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IF(LEN(C558)&gt;0,MAX($A$5:A557)+1,"")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Перечней'!$C$4:$C$529,SMALL(IF("Ш"='10.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IF(LEN(C559)&gt;0,MAX($A$5:A558)+1,"")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Перечней'!$C$4:$C$529,SMALL(IF("Ш"='10.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IF(LEN(C560)&gt;0,MAX($A$5:A559)+1,"")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Перечней'!$C$4:$C$529,SMALL(IF("Ш"='10.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IF(LEN(C561)&gt;0,MAX($A$5:A560)+1,"")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Перечней'!$C$4:$C$529,SMALL(IF("Ш"='10.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IF(LEN(C562)&gt;0,MAX($A$5:A561)+1,"")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Перечней'!$C$4:$C$529,SMALL(IF("Ш"='10.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IF(LEN(C563)&gt;0,MAX($A$5:A562)+1,"")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Перечней'!$C$4:$C$529,SMALL(IF("Ш"='10.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IF(LEN(C564)&gt;0,MAX($A$5:A563)+1,"")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Перечней'!$C$4:$C$529,SMALL(IF("Ш"='10.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IF(LEN(C565)&gt;0,MAX($A$5:A564)+1,"")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Перечней'!$C$4:$C$529,SMALL(IF("Ш"='10.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IF(LEN(C566)&gt;0,MAX($A$5:A565)+1,"")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Перечней'!$C$4:$C$529,SMALL(IF("Ш"='10.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IF(LEN(C567)&gt;0,MAX($A$5:A566)+1,"")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Перечней'!$C$4:$C$529,SMALL(IF("Ш"='10.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IF(LEN(C568)&gt;0,MAX($A$5:A567)+1,"")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Перечней'!$C$4:$C$529,SMALL(IF("Ш"='10.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IF(LEN(C569)&gt;0,MAX($A$5:A568)+1,"")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Перечней'!$C$4:$C$529,SMALL(IF("Ш"='10.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IF(LEN(C570)&gt;0,MAX($A$5:A569)+1,"")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Перечней'!$C$4:$C$529,SMALL(IF("Ш"='10.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IF(LEN(C571)&gt;0,MAX($A$5:A570)+1,"")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Перечней'!$C$4:$C$529,SMALL(IF("Ш"='10.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IF(LEN(C572)&gt;0,MAX($A$5:A571)+1,"")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Перечней'!$C$4:$C$529,SMALL(IF("Ш"='10.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IF(LEN(C573)&gt;0,MAX($A$5:A572)+1,"")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Перечней'!$C$4:$C$529,SMALL(IF("Ш"='10.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IF(LEN(C574)&gt;0,MAX($A$5:A573)+1,"")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Перечней'!$C$4:$C$529,SMALL(IF("Ш"='10.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IF(LEN(C575)&gt;0,MAX($A$5:A574)+1,"")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Перечней'!$C$4:$C$529,SMALL(IF("Ш"='10.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IF(LEN(C576)&gt;0,MAX($A$5:A575)+1,"")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Перечней'!$C$4:$C$529,SMALL(IF("Ш"='10.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IF(LEN(C577)&gt;0,MAX($A$5:A576)+1,"")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Перечней'!$C$4:$C$529,SMALL(IF("Ш"='10.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IF(LEN(C578)&gt;0,MAX($A$5:A577)+1,"")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Перечней'!$C$4:$C$529,SMALL(IF("Ш"='10.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IF(LEN(C579)&gt;0,MAX($A$5:A578)+1,"")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Перечней'!$C$4:$C$529,SMALL(IF("Ш"='10.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IF(LEN(C580)&gt;0,MAX($A$5:A579)+1,"")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Перечней'!$C$4:$C$529,SMALL(IF("Ш"='10.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IF(LEN(C581)&gt;0,MAX($A$5:A580)+1,"")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Перечней'!$C$4:$C$529,SMALL(IF("Ш"='10.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IF(LEN(C582)&gt;0,MAX($A$5:A581)+1,"")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Перечней'!$C$4:$C$529,SMALL(IF("Ш"='10.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IF(LEN(C583)&gt;0,MAX($A$5:A582)+1,"")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Перечней'!$C$4:$C$529,SMALL(IF("Ш"='10.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IF(LEN(C584)&gt;0,MAX($A$5:A583)+1,"")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Перечней'!$C$4:$C$529,SMALL(IF("Ш"='10.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IF(LEN(C585)&gt;0,MAX($A$5:A584)+1,"")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Перечней'!$C$4:$C$529,SMALL(IF("Ш"='10.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IF(LEN(C586)&gt;0,MAX($A$5:A585)+1,"")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Перечней'!$C$4:$C$529,SMALL(IF("Ш"='10.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IF(LEN(C587)&gt;0,MAX($A$5:A586)+1,"")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Перечней'!$C$4:$C$529,SMALL(IF("Ш"='10.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IF(LEN(C588)&gt;0,MAX($A$5:A587)+1,"")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Перечней'!$C$4:$C$529,SMALL(IF("Ш"='10.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IF(LEN(C589)&gt;0,MAX($A$5:A588)+1,"")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Перечней'!$C$4:$C$529,SMALL(IF("Ш"='10.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IF(LEN(C590)&gt;0,MAX($A$5:A589)+1,"")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Перечней'!$C$4:$C$529,SMALL(IF("Ш"='10.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IF(LEN(C591)&gt;0,MAX($A$5:A590)+1,"")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Перечней'!$C$4:$C$529,SMALL(IF("Ш"='10.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IF(LEN(C592)&gt;0,MAX($A$5:A591)+1,"")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Перечней'!$C$4:$C$529,SMALL(IF("Ш"='10.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IF(LEN(C593)&gt;0,MAX($A$5:A592)+1,"")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Перечней'!$C$4:$C$529,SMALL(IF("Ш"='10.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IF(LEN(C594)&gt;0,MAX($A$5:A593)+1,"")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Перечней'!$C$4:$C$529,SMALL(IF("Ш"='10.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IF(LEN(C595)&gt;0,MAX($A$5:A594)+1,"")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Перечней'!$C$4:$C$529,SMALL(IF("Ш"='10.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IF(LEN(C596)&gt;0,MAX($A$5:A595)+1,"")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Перечней'!$C$4:$C$529,SMALL(IF("Ш"='10.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IF(LEN(C597)&gt;0,MAX($A$5:A596)+1,"")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Перечней'!$C$4:$C$529,SMALL(IF("Ш"='10.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IF(LEN(C598)&gt;0,MAX($A$5:A597)+1,"")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Перечней'!$C$4:$C$529,SMALL(IF("Ш"='10.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IF(LEN(C599)&gt;0,MAX($A$5:A598)+1,"")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Перечней'!$C$4:$C$529,SMALL(IF("Ш"='10.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IF(LEN(C600)&gt;0,MAX($A$5:A599)+1,"")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Перечней'!$C$4:$C$529,SMALL(IF("Ш"='10.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IF(LEN(C601)&gt;0,MAX($A$5:A600)+1,"")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Перечней'!$C$4:$C$529,SMALL(IF("Ш"='10.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IF(LEN(C602)&gt;0,MAX($A$5:A601)+1,"")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Перечней'!$C$4:$C$529,SMALL(IF("Ш"='10.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IF(LEN(C603)&gt;0,MAX($A$5:A602)+1,"")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Перечней'!$C$4:$C$529,SMALL(IF("Ш"='10.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IF(LEN(C604)&gt;0,MAX($A$5:A603)+1,"")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Перечней'!$C$4:$C$529,SMALL(IF("Ш"='10.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IF(LEN(C605)&gt;0,MAX($A$5:A604)+1,"")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Перечней'!$C$4:$C$529,SMALL(IF("Ш"='10.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IF(LEN(C606)&gt;0,MAX($A$5:A605)+1,"")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Перечней'!$C$4:$C$529,SMALL(IF("Ш"='10.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IF(LEN(C607)&gt;0,MAX($A$5:A606)+1,"")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Перечней'!$C$4:$C$529,SMALL(IF("Ш"='10.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IF(LEN(C608)&gt;0,MAX($A$5:A607)+1,"")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Перечней'!$C$4:$C$529,SMALL(IF("Ш"='10.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IF(LEN(C609)&gt;0,MAX($A$5:A608)+1,"")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Перечней'!$C$4:$C$529,SMALL(IF("Ш"='10.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IF(LEN(C610)&gt;0,MAX($A$5:A609)+1,"")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Перечней'!$C$4:$C$529,SMALL(IF("Ш"='10.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IF(LEN(C611)&gt;0,MAX($A$5:A610)+1,"")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Перечней'!$C$4:$C$529,SMALL(IF("Ш"='10.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IF(LEN(C612)&gt;0,MAX($A$5:A611)+1,"")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Перечней'!$C$4:$C$529,SMALL(IF("Ш"='10.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IF(LEN(C613)&gt;0,MAX($A$5:A612)+1,"")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Перечней'!$C$4:$C$529,SMALL(IF("Ш"='10.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IF(LEN(C614)&gt;0,MAX($A$5:A613)+1,"")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Перечней'!$C$4:$C$529,SMALL(IF("Ш"='10.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IF(LEN(C615)&gt;0,MAX($A$5:A614)+1,"")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Перечней'!$C$4:$C$529,SMALL(IF("Ш"='10.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IF(LEN(C616)&gt;0,MAX($A$5:A615)+1,"")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Перечней'!$C$4:$C$529,SMALL(IF("Ш"='10.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IF(LEN(C617)&gt;0,MAX($A$5:A616)+1,"")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Перечней'!$C$4:$C$529,SMALL(IF("Ш"='10.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IF(LEN(C618)&gt;0,MAX($A$5:A617)+1,"")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Перечней'!$C$4:$C$529,SMALL(IF("Ш"='10.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IF(LEN(C619)&gt;0,MAX($A$5:A618)+1,"")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Перечней'!$C$4:$C$529,SMALL(IF("Ш"='10.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IF(LEN(C620)&gt;0,MAX($A$5:A619)+1,"")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Перечней'!$C$4:$C$529,SMALL(IF("Ш"='10.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IF(LEN(C621)&gt;0,MAX($A$5:A620)+1,"")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Перечней'!$C$4:$C$529,SMALL(IF("Ш"='10.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IF(LEN(C622)&gt;0,MAX($A$5:A621)+1,"")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Перечней'!$C$4:$C$529,SMALL(IF("Ш"='10.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IF(LEN(C623)&gt;0,MAX($A$5:A622)+1,"")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Перечней'!$C$4:$C$529,SMALL(IF("Ш"='10.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IF(LEN(C624)&gt;0,MAX($A$5:A623)+1,"")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Перечней'!$C$4:$C$529,SMALL(IF("Ш"='10.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IF(LEN(C625)&gt;0,MAX($A$5:A624)+1,"")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Перечней'!$C$4:$C$529,SMALL(IF("Ш"='10.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IF(LEN(C626)&gt;0,MAX($A$5:A625)+1,"")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Перечней'!$C$4:$C$529,SMALL(IF("Ш"='10.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IF(LEN(C627)&gt;0,MAX($A$5:A626)+1,"")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Перечней'!$C$4:$C$529,SMALL(IF("Ш"='10.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IF(LEN(C628)&gt;0,MAX($A$5:A627)+1,"")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Перечней'!$C$4:$C$529,SMALL(IF("Ш"='10.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IF(LEN(C629)&gt;0,MAX($A$5:A628)+1,"")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Перечней'!$C$4:$C$529,SMALL(IF("Ш"='10.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IF(LEN(C630)&gt;0,MAX($A$5:A629)+1,"")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Перечней'!$C$4:$C$529,SMALL(IF("Ш"='10.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IF(LEN(C631)&gt;0,MAX($A$5:A630)+1,"")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Перечней'!$C$4:$C$529,SMALL(IF("Ш"='10.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IF(LEN(C632)&gt;0,MAX($A$5:A631)+1,"")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Перечней'!$C$4:$C$529,SMALL(IF("Ш"='10.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IF(LEN(C633)&gt;0,MAX($A$5:A632)+1,"")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Перечней'!$C$4:$C$529,SMALL(IF("Ш"='10.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IF(LEN(C634)&gt;0,MAX($A$5:A633)+1,"")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Перечней'!$C$4:$C$529,SMALL(IF("Ш"='10.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IF(LEN(C635)&gt;0,MAX($A$5:A634)+1,"")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Перечней'!$C$4:$C$529,SMALL(IF("Ш"='10.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IF(LEN(C636)&gt;0,MAX($A$5:A635)+1,"")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Перечней'!$C$4:$C$529,SMALL(IF("Ш"='10.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IF(LEN(C637)&gt;0,MAX($A$5:A636)+1,"")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Перечней'!$C$4:$C$529,SMALL(IF("Ш"='10.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IF(LEN(C638)&gt;0,MAX($A$5:A637)+1,"")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Перечней'!$C$4:$C$529,SMALL(IF("Ш"='10.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IF(LEN(C639)&gt;0,MAX($A$5:A638)+1,"")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Перечней'!$C$4:$C$529,SMALL(IF("Ш"='10.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IF(LEN(C640)&gt;0,MAX($A$5:A639)+1,"")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Перечней'!$C$4:$C$529,SMALL(IF("Ш"='10.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IF(LEN(C641)&gt;0,MAX($A$5:A640)+1,"")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Перечней'!$C$4:$C$529,SMALL(IF("Ш"='10.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IF(LEN(C642)&gt;0,MAX($A$5:A641)+1,"")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Перечней'!$C$4:$C$529,SMALL(IF("Ш"='10.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IF(LEN(C643)&gt;0,MAX($A$5:A642)+1,"")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Перечней'!$C$4:$C$529,SMALL(IF("Ш"='10.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IF(LEN(C644)&gt;0,MAX($A$5:A643)+1,"")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Перечней'!$C$4:$C$529,SMALL(IF("Ш"='10.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IF(LEN(C645)&gt;0,MAX($A$5:A644)+1,"")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Перечней'!$C$4:$C$529,SMALL(IF("Ш"='10.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IF(LEN(C646)&gt;0,MAX($A$5:A645)+1,"")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Перечней'!$C$4:$C$529,SMALL(IF("Ш"='10.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IF(LEN(C647)&gt;0,MAX($A$5:A646)+1,"")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Перечней'!$C$4:$C$529,SMALL(IF("Ш"='10.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IF(LEN(C648)&gt;0,MAX($A$5:A647)+1,"")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Перечней'!$C$4:$C$529,SMALL(IF("Ш"='10.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IF(LEN(C649)&gt;0,MAX($A$5:A648)+1,"")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Перечней'!$C$4:$C$529,SMALL(IF("Ш"='10.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IF(LEN(C650)&gt;0,MAX($A$5:A649)+1,"")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Перечней'!$C$4:$C$529,SMALL(IF("Ш"='10.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IF(LEN(C651)&gt;0,MAX($A$5:A650)+1,"")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Перечней'!$C$4:$C$529,SMALL(IF("Ш"='10.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IF(LEN(C652)&gt;0,MAX($A$5:A651)+1,"")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Перечней'!$C$4:$C$529,SMALL(IF("Ш"='10.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IF(LEN(C653)&gt;0,MAX($A$5:A652)+1,"")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Перечней'!$C$4:$C$529,SMALL(IF("Ш"='10.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IF(LEN(C654)&gt;0,MAX($A$5:A653)+1,"")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Перечней'!$C$4:$C$529,SMALL(IF("Ш"='10.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IF(LEN(C655)&gt;0,MAX($A$5:A654)+1,"")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Перечней'!$C$4:$C$529,SMALL(IF("Ш"='10.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IF(LEN(C656)&gt;0,MAX($A$5:A655)+1,"")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Перечней'!$C$4:$C$529,SMALL(IF("Ш"='10.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IF(LEN(C657)&gt;0,MAX($A$5:A656)+1,"")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Перечней'!$C$4:$C$529,SMALL(IF("Ш"='10.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IF(LEN(C658)&gt;0,MAX($A$5:A657)+1,"")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Перечней'!$C$4:$C$529,SMALL(IF("Ш"='10.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IF(LEN(C659)&gt;0,MAX($A$5:A658)+1,"")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Перечней'!$C$4:$C$529,SMALL(IF("Ш"='10.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IF(LEN(C660)&gt;0,MAX($A$5:A659)+1,"")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Перечней'!$C$4:$C$529,SMALL(IF("Ш"='10.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IF(LEN(C661)&gt;0,MAX($A$5:A660)+1,"")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Перечней'!$C$4:$C$529,SMALL(IF("Ш"='10.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IF(LEN(C662)&gt;0,MAX($A$5:A661)+1,"")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Перечней'!$C$4:$C$529,SMALL(IF("Ш"='10.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IF(LEN(C663)&gt;0,MAX($A$5:A662)+1,"")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Перечней'!$C$4:$C$529,SMALL(IF("Ш"='10.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IF(LEN(C664)&gt;0,MAX($A$5:A663)+1,"")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Перечней'!$C$4:$C$529,SMALL(IF("Ш"='10.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IF(LEN(C665)&gt;0,MAX($A$5:A664)+1,"")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Перечней'!$C$4:$C$529,SMALL(IF("Ш"='10.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IF(LEN(C666)&gt;0,MAX($A$5:A665)+1,"")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Перечней'!$C$4:$C$529,SMALL(IF("Ш"='10.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IF(LEN(C667)&gt;0,MAX($A$5:A666)+1,"")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Перечней'!$C$4:$C$529,SMALL(IF("Ш"='10.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IF(LEN(C668)&gt;0,MAX($A$5:A667)+1,"")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Перечней'!$C$4:$C$529,SMALL(IF("Ш"='10.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IF(LEN(C669)&gt;0,MAX($A$5:A668)+1,"")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Перечней'!$C$4:$C$529,SMALL(IF("Ш"='10.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IF(LEN(C670)&gt;0,MAX($A$5:A669)+1,"")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Перечней'!$C$4:$C$529,SMALL(IF("Ш"='10.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IF(LEN(C671)&gt;0,MAX($A$5:A670)+1,"")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Перечней'!$C$4:$C$529,SMALL(IF("Ш"='10.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IF(LEN(C672)&gt;0,MAX($A$5:A671)+1,"")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Перечней'!$C$4:$C$529,SMALL(IF("Ш"='10.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IF(LEN(C673)&gt;0,MAX($A$5:A672)+1,"")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Перечней'!$C$4:$C$529,SMALL(IF("Ш"='10.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IF(LEN(C674)&gt;0,MAX($A$5:A673)+1,"")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Перечней'!$C$4:$C$529,SMALL(IF("Ш"='10.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IF(LEN(C675)&gt;0,MAX($A$5:A674)+1,"")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Перечней'!$C$4:$C$529,SMALL(IF("Ш"='10.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IF(LEN(C676)&gt;0,MAX($A$5:A675)+1,"")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Перечней'!$C$4:$C$529,SMALL(IF("Ш"='10.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IF(LEN(C677)&gt;0,MAX($A$5:A676)+1,"")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Перечней'!$C$4:$C$529,SMALL(IF("Ш"='10.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IF(LEN(C678)&gt;0,MAX($A$5:A677)+1,"")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Перечней'!$C$4:$C$529,SMALL(IF("Ш"='10.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IF(LEN(C679)&gt;0,MAX($A$5:A678)+1,"")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Перечней'!$C$4:$C$529,SMALL(IF("Ш"='10.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IF(LEN(C680)&gt;0,MAX($A$5:A679)+1,"")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Перечней'!$C$4:$C$529,SMALL(IF("Ш"='10.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IF(LEN(C681)&gt;0,MAX($A$5:A680)+1,"")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Перечней'!$C$4:$C$529,SMALL(IF("Ш"='10.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IF(LEN(C682)&gt;0,MAX($A$5:A681)+1,"")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Перечней'!$C$4:$C$529,SMALL(IF("Ш"='10.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IF(LEN(C683)&gt;0,MAX($A$5:A682)+1,"")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Перечней'!$C$4:$C$529,SMALL(IF("Ш"='10.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IF(LEN(C684)&gt;0,MAX($A$5:A683)+1,"")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Перечней'!$C$4:$C$529,SMALL(IF("Ш"='10.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IF(LEN(C685)&gt;0,MAX($A$5:A684)+1,"")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Перечней'!$C$4:$C$529,SMALL(IF("Ш"='10.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IF(LEN(C686)&gt;0,MAX($A$5:A685)+1,"")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Перечней'!$C$4:$C$529,SMALL(IF("Ш"='10.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IF(LEN(C687)&gt;0,MAX($A$5:A686)+1,"")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Перечней'!$C$4:$C$529,SMALL(IF("Ш"='10.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IF(LEN(C688)&gt;0,MAX($A$5:A687)+1,"")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Перечней'!$C$4:$C$529,SMALL(IF("Ш"='10.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IF(LEN(C689)&gt;0,MAX($A$5:A688)+1,"")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Перечней'!$C$4:$C$529,SMALL(IF("Ш"='10.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IF(LEN(C690)&gt;0,MAX($A$5:A689)+1,"")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Перечней'!$C$4:$C$529,SMALL(IF("Ш"='10.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IF(LEN(C691)&gt;0,MAX($A$5:A690)+1,"")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Перечней'!$C$4:$C$529,SMALL(IF("Ш"='10.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IF(LEN(C692)&gt;0,MAX($A$5:A691)+1,"")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Перечней'!$C$4:$C$529,SMALL(IF("Ш"='10.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IF(LEN(C693)&gt;0,MAX($A$5:A692)+1,"")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Перечней'!$C$4:$C$529,SMALL(IF("Ш"='10.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IF(LEN(C694)&gt;0,MAX($A$5:A693)+1,"")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Перечней'!$C$4:$C$529,SMALL(IF("Ш"='10.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IF(LEN(C695)&gt;0,MAX($A$5:A694)+1,"")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Перечней'!$C$4:$C$529,SMALL(IF("Ш"='10.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IF(LEN(C696)&gt;0,MAX($A$5:A695)+1,"")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Перечней'!$C$4:$C$529,SMALL(IF("Ш"='10.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IF(LEN(C697)&gt;0,MAX($A$5:A696)+1,"")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Перечней'!$C$4:$C$529,SMALL(IF("Ш"='10.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IF(LEN(C698)&gt;0,MAX($A$5:A697)+1,"")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Перечней'!$C$4:$C$529,SMALL(IF("Ш"='10.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IF(LEN(C699)&gt;0,MAX($A$5:A698)+1,"")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Перечней'!$C$4:$C$529,SMALL(IF("Ш"='10.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IF(LEN(C700)&gt;0,MAX($A$5:A699)+1,"")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Перечней'!$C$4:$C$529,SMALL(IF("Ш"='10.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IF(LEN(C701)&gt;0,MAX($A$5:A700)+1,"")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Перечней'!$C$4:$C$529,SMALL(IF("Ш"='10.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IF(LEN(C702)&gt;0,MAX($A$5:A701)+1,"")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Перечней'!$C$4:$C$529,SMALL(IF("Ш"='10.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IF(LEN(C703)&gt;0,MAX($A$5:A702)+1,"")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Перечней'!$C$4:$C$529,SMALL(IF("Ш"='10.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IF(LEN(C704)&gt;0,MAX($A$5:A703)+1,"")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Перечней'!$C$4:$C$529,SMALL(IF("Ш"='10.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IF(LEN(C705)&gt;0,MAX($A$5:A704)+1,"")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Перечней'!$C$4:$C$529,SMALL(IF("Ш"='10.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IF(LEN(C706)&gt;0,MAX($A$5:A705)+1,"")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Перечней'!$C$4:$C$529,SMALL(IF("Ш"='10.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IF(LEN(C707)&gt;0,MAX($A$5:A706)+1,"")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Перечней'!$C$4:$C$529,SMALL(IF("Ш"='10.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IF(LEN(C708)&gt;0,MAX($A$5:A707)+1,"")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Перечней'!$C$4:$C$529,SMALL(IF("Ш"='10.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IF(LEN(C709)&gt;0,MAX($A$5:A708)+1,"")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Перечней'!$C$4:$C$529,SMALL(IF("Ш"='10.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IF(LEN(C710)&gt;0,MAX($A$5:A709)+1,"")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Перечней'!$C$4:$C$529,SMALL(IF("Ш"='10.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IF(LEN(C711)&gt;0,MAX($A$5:A710)+1,"")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Перечней'!$C$4:$C$529,SMALL(IF("Ш"='10.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IF(LEN(C712)&gt;0,MAX($A$5:A711)+1,"")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Перечней'!$C$4:$C$529,SMALL(IF("Ш"='10.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IF(LEN(C713)&gt;0,MAX($A$5:A712)+1,"")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Перечней'!$C$4:$C$529,SMALL(IF("Ш"='10.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IF(LEN(C714)&gt;0,MAX($A$5:A713)+1,"")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Перечней'!$C$4:$C$529,SMALL(IF("Ш"='10.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IF(LEN(C715)&gt;0,MAX($A$5:A714)+1,"")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Перечней'!$C$4:$C$529,SMALL(IF("Ш"='10.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IF(LEN(C716)&gt;0,MAX($A$5:A715)+1,"")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Перечней'!$C$4:$C$529,SMALL(IF("Ш"='10.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IF(LEN(C717)&gt;0,MAX($A$5:A716)+1,"")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Перечней'!$C$4:$C$529,SMALL(IF("Ш"='10.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IF(LEN(C718)&gt;0,MAX($A$5:A717)+1,"")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Перечней'!$C$4:$C$529,SMALL(IF("Ш"='10.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IF(LEN(C719)&gt;0,MAX($A$5:A718)+1,"")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Перечней'!$C$4:$C$529,SMALL(IF("Ш"='10.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IF(LEN(C720)&gt;0,MAX($A$5:A719)+1,"")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Перечней'!$C$4:$C$529,SMALL(IF("Ш"='10.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IF(LEN(C721)&gt;0,MAX($A$5:A720)+1,"")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Перечней'!$C$4:$C$529,SMALL(IF("Ш"='10.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IF(LEN(C722)&gt;0,MAX($A$5:A721)+1,"")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Перечней'!$C$4:$C$529,SMALL(IF("Ш"='10.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IF(LEN(C723)&gt;0,MAX($A$5:A722)+1,"")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Перечней'!$C$4:$C$529,SMALL(IF("Ш"='10.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IF(LEN(C724)&gt;0,MAX($A$5:A723)+1,"")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Перечней'!$C$4:$C$529,SMALL(IF("Ш"='10.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IF(LEN(C725)&gt;0,MAX($A$5:A724)+1,"")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Перечней'!$C$4:$C$529,SMALL(IF("Ш"='10.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IF(LEN(C726)&gt;0,MAX($A$5:A725)+1,"")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Перечней'!$C$4:$C$529,SMALL(IF("Ш"='10.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IF(LEN(C727)&gt;0,MAX($A$5:A726)+1,"")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Перечней'!$C$4:$C$529,SMALL(IF("Ш"='10.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IF(LEN(C728)&gt;0,MAX($A$5:A727)+1,"")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Перечней'!$C$4:$C$529,SMALL(IF("Ш"='10.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IF(LEN(C729)&gt;0,MAX($A$5:A728)+1,"")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Перечней'!$C$4:$C$529,SMALL(IF("Ш"='10.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IF(LEN(C730)&gt;0,MAX($A$5:A729)+1,"")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Перечней'!$C$4:$C$529,SMALL(IF("Ш"='10.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IF(LEN(C731)&gt;0,MAX($A$5:A730)+1,"")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Перечней'!$C$4:$C$529,SMALL(IF("Ш"='10.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IF(LEN(C732)&gt;0,MAX($A$5:A731)+1,"")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Перечней'!$C$4:$C$529,SMALL(IF("Ш"='10.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IF(LEN(C733)&gt;0,MAX($A$5:A732)+1,"")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Перечней'!$C$4:$C$529,SMALL(IF("Ш"='10.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IF(LEN(C734)&gt;0,MAX($A$5:A733)+1,"")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Перечней'!$C$4:$C$529,SMALL(IF("Ш"='10.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IF(LEN(C735)&gt;0,MAX($A$5:A734)+1,"")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Перечней'!$C$4:$C$529,SMALL(IF("Ш"='10.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IF(LEN(C736)&gt;0,MAX($A$5:A735)+1,"")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Перечней'!$C$4:$C$529,SMALL(IF("Ш"='10.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IF(LEN(C737)&gt;0,MAX($A$5:A736)+1,"")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Перечней'!$C$4:$C$529,SMALL(IF("Ш"='10.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IF(LEN(C738)&gt;0,MAX($A$5:A737)+1,"")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Перечней'!$C$4:$C$529,SMALL(IF("Ш"='10.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IF(LEN(C739)&gt;0,MAX($A$5:A738)+1,"")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Перечней'!$C$4:$C$529,SMALL(IF("Ш"='10.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IF(LEN(C740)&gt;0,MAX($A$5:A739)+1,"")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Перечней'!$C$4:$C$529,SMALL(IF("Ш"='10.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IF(LEN(C741)&gt;0,MAX($A$5:A740)+1,"")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Перечней'!$C$4:$C$529,SMALL(IF("Ш"='10.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IF(LEN(C742)&gt;0,MAX($A$5:A741)+1,"")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Перечней'!$C$4:$C$529,SMALL(IF("Ш"='10.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IF(LEN(C743)&gt;0,MAX($A$5:A742)+1,"")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Перечней'!$C$4:$C$529,SMALL(IF("Ш"='10.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IF(LEN(C744)&gt;0,MAX($A$5:A743)+1,"")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Перечней'!$C$4:$C$529,SMALL(IF("Ш"='10.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IF(LEN(C745)&gt;0,MAX($A$5:A744)+1,"")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Перечней'!$C$4:$C$529,SMALL(IF("Ш"='10.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IF(LEN(C746)&gt;0,MAX($A$5:A745)+1,"")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Перечней'!$C$4:$C$529,SMALL(IF("Ш"='10.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IF(LEN(C747)&gt;0,MAX($A$5:A746)+1,"")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Перечней'!$C$4:$C$529,SMALL(IF("Ш"='10.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IF(LEN(C748)&gt;0,MAX($A$5:A747)+1,"")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Перечней'!$C$4:$C$529,SMALL(IF("Ш"='10.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IF(LEN(C749)&gt;0,MAX($A$5:A748)+1,"")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Перечней'!$C$4:$C$529,SMALL(IF("Ш"='10.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IF(LEN(C750)&gt;0,MAX($A$5:A749)+1,"")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Перечней'!$C$4:$C$529,SMALL(IF("Ш"='10.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IF(LEN(C751)&gt;0,MAX($A$5:A750)+1,"")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Перечней'!$C$4:$C$529,SMALL(IF("Ш"='10.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IF(LEN(C752)&gt;0,MAX($A$5:A751)+1,"")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Перечней'!$C$4:$C$529,SMALL(IF("Ш"='10.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IF(LEN(C753)&gt;0,MAX($A$5:A752)+1,"")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Перечней'!$C$4:$C$529,SMALL(IF("Ш"='10.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IF(LEN(C754)&gt;0,MAX($A$5:A753)+1,"")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Перечней'!$C$4:$C$529,SMALL(IF("Ш"='10.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IF(LEN(C755)&gt;0,MAX($A$5:A754)+1,"")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Перечней'!$C$4:$C$529,SMALL(IF("Ш"='10.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IF(LEN(C756)&gt;0,MAX($A$5:A755)+1,"")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Перечней'!$C$4:$C$529,SMALL(IF("Ш"='10.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IF(LEN(C757)&gt;0,MAX($A$5:A756)+1,"")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Перечней'!$C$4:$C$529,SMALL(IF("Ш"='10.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IF(LEN(C758)&gt;0,MAX($A$5:A757)+1,"")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Перечней'!$C$4:$C$529,SMALL(IF("Ш"='10.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IF(LEN(C759)&gt;0,MAX($A$5:A758)+1,"")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Перечней'!$C$4:$C$529,SMALL(IF("Ш"='10.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IF(LEN(C760)&gt;0,MAX($A$5:A759)+1,"")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Перечней'!$C$4:$C$529,SMALL(IF("Ш"='10.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IF(LEN(C761)&gt;0,MAX($A$5:A760)+1,"")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Перечней'!$C$4:$C$529,SMALL(IF("Ш"='10.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IF(LEN(C762)&gt;0,MAX($A$5:A761)+1,"")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Перечней'!$C$4:$C$529,SMALL(IF("Ш"='10.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IF(LEN(C763)&gt;0,MAX($A$5:A762)+1,"")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Перечней'!$C$4:$C$529,SMALL(IF("Ш"='10.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IF(LEN(C764)&gt;0,MAX($A$5:A763)+1,"")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Перечней'!$C$4:$C$529,SMALL(IF("Ш"='10.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IF(LEN(C765)&gt;0,MAX($A$5:A764)+1,"")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Перечней'!$C$4:$C$529,SMALL(IF("Ш"='10.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IF(LEN(C766)&gt;0,MAX($A$5:A765)+1,"")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Перечней'!$C$4:$C$529,SMALL(IF("Ш"='10.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IF(LEN(C767)&gt;0,MAX($A$5:A766)+1,"")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Перечней'!$C$4:$C$529,SMALL(IF("Ш"='10.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IF(LEN(C768)&gt;0,MAX($A$5:A767)+1,"")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Перечней'!$C$4:$C$529,SMALL(IF("Ш"='10.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IF(LEN(C769)&gt;0,MAX($A$5:A768)+1,"")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Перечней'!$C$4:$C$529,SMALL(IF("Ш"='10.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IF(LEN(C770)&gt;0,MAX($A$5:A769)+1,"")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Перечней'!$C$4:$C$529,SMALL(IF("Ш"='10.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IF(LEN(C771)&gt;0,MAX($A$5:A770)+1,"")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Перечней'!$C$4:$C$529,SMALL(IF("Ш"='10.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IF(LEN(C772)&gt;0,MAX($A$5:A771)+1,"")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Перечней'!$C$4:$C$529,SMALL(IF("Ш"='10.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IF(LEN(C773)&gt;0,MAX($A$5:A772)+1,"")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Перечней'!$C$4:$C$529,SMALL(IF("Ш"='10.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IF(LEN(C774)&gt;0,MAX($A$5:A773)+1,"")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Перечней'!$C$4:$C$529,SMALL(IF("Ш"='10.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IF(LEN(C775)&gt;0,MAX($A$5:A774)+1,"")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Перечней'!$C$4:$C$529,SMALL(IF("Ш"='10.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IF(LEN(C776)&gt;0,MAX($A$5:A775)+1,"")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Перечней'!$C$4:$C$529,SMALL(IF("Ш"='10.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IF(LEN(C777)&gt;0,MAX($A$5:A776)+1,"")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Перечней'!$C$4:$C$529,SMALL(IF("Ш"='10.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IF(LEN(C778)&gt;0,MAX($A$5:A777)+1,"")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Перечней'!$C$4:$C$529,SMALL(IF("Ш"='10.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IF(LEN(C779)&gt;0,MAX($A$5:A778)+1,"")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Перечней'!$C$4:$C$529,SMALL(IF("Ш"='10.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IF(LEN(C780)&gt;0,MAX($A$5:A779)+1,"")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Перечней'!$C$4:$C$529,SMALL(IF("Ш"='10.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IF(LEN(C781)&gt;0,MAX($A$5:A780)+1,"")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Перечней'!$C$4:$C$529,SMALL(IF("Ш"='10.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IF(LEN(C782)&gt;0,MAX($A$5:A781)+1,"")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Перечней'!$C$4:$C$529,SMALL(IF("Ш"='10.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IF(LEN(C783)&gt;0,MAX($A$5:A782)+1,"")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Перечней'!$C$4:$C$529,SMALL(IF("Ш"='10.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IF(LEN(C784)&gt;0,MAX($A$5:A783)+1,"")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Перечней'!$C$4:$C$529,SMALL(IF("Ш"='10.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IF(LEN(C785)&gt;0,MAX($A$5:A784)+1,"")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Перечней'!$C$4:$C$529,SMALL(IF("Ш"='10.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IF(LEN(C786)&gt;0,MAX($A$5:A785)+1,"")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Перечней'!$C$4:$C$529,SMALL(IF("Ш"='10.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IF(LEN(C787)&gt;0,MAX($A$5:A786)+1,"")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Перечней'!$C$4:$C$529,SMALL(IF("Ш"='10.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IF(LEN(C788)&gt;0,MAX($A$5:A787)+1,"")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Перечней'!$C$4:$C$529,SMALL(IF("Ш"='10.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IF(LEN(C789)&gt;0,MAX($A$5:A788)+1,"")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Перечней'!$C$4:$C$529,SMALL(IF("Ш"='10.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IF(LEN(C790)&gt;0,MAX($A$5:A789)+1,"")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Перечней'!$C$4:$C$529,SMALL(IF("Ш"='10.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IF(LEN(C791)&gt;0,MAX($A$5:A790)+1,"")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Перечней'!$C$4:$C$529,SMALL(IF("Ш"='10.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IF(LEN(C792)&gt;0,MAX($A$5:A791)+1,"")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Перечней'!$C$4:$C$529,SMALL(IF("Ш"='10.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IF(LEN(C793)&gt;0,MAX($A$5:A792)+1,"")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Перечней'!$C$4:$C$529,SMALL(IF("Ш"='10.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IF(LEN(C794)&gt;0,MAX($A$5:A793)+1,"")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Перечней'!$C$4:$C$529,SMALL(IF("Ш"='10.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IF(LEN(C795)&gt;0,MAX($A$5:A794)+1,"")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Перечней'!$C$4:$C$529,SMALL(IF("Ш"='10.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IF(LEN(C796)&gt;0,MAX($A$5:A795)+1,"")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Перечней'!$C$4:$C$529,SMALL(IF("Ш"='10.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IF(LEN(C797)&gt;0,MAX($A$5:A796)+1,"")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Перечней'!$C$4:$C$529,SMALL(IF("Ш"='10.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IF(LEN(C798)&gt;0,MAX($A$5:A797)+1,"")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Перечней'!$C$4:$C$529,SMALL(IF("Ш"='10.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IF(LEN(C799)&gt;0,MAX($A$5:A798)+1,"")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Перечней'!$C$4:$C$529,SMALL(IF("Ш"='10.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IF(LEN(C800)&gt;0,MAX($A$5:A799)+1,"")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Перечней'!$C$4:$C$529,SMALL(IF("Ш"='10.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IF(LEN(C801)&gt;0,MAX($A$5:A800)+1,"")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Перечней'!$C$4:$C$529,SMALL(IF("Ш"='10.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IF(LEN(C802)&gt;0,MAX($A$5:A801)+1,"")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Перечней'!$C$4:$C$529,SMALL(IF("Ш"='10.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IF(LEN(C803)&gt;0,MAX($A$5:A802)+1,"")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Перечней'!$C$4:$C$529,SMALL(IF("Ш"='10.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IF(LEN(C804)&gt;0,MAX($A$5:A803)+1,"")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Перечней'!$C$4:$C$529,SMALL(IF("Ш"='10.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IF(LEN(C805)&gt;0,MAX($A$5:A804)+1,"")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Перечней'!$C$4:$C$529,SMALL(IF("Ш"='10.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IF(LEN(C806)&gt;0,MAX($A$5:A805)+1,"")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Перечней'!$C$4:$C$529,SMALL(IF("Ш"='10.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IF(LEN(C807)&gt;0,MAX($A$5:A806)+1,"")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Перечней'!$C$4:$C$529,SMALL(IF("Ш"='10.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IF(LEN(C808)&gt;0,MAX($A$5:A807)+1,"")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Перечней'!$C$4:$C$529,SMALL(IF("Ш"='10.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IF(LEN(C809)&gt;0,MAX($A$5:A808)+1,"")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Перечней'!$C$4:$C$529,SMALL(IF("Ш"='10.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IF(LEN(C810)&gt;0,MAX($A$5:A809)+1,"")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Перечней'!$C$4:$C$529,SMALL(IF("Ш"='10.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IF(LEN(C811)&gt;0,MAX($A$5:A810)+1,"")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Перечней'!$C$4:$C$529,SMALL(IF("Ш"='10.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IF(LEN(C812)&gt;0,MAX($A$5:A811)+1,"")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Перечней'!$C$4:$C$529,SMALL(IF("Ш"='10.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IF(LEN(C813)&gt;0,MAX($A$5:A812)+1,"")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Перечней'!$C$4:$C$529,SMALL(IF("Ш"='10.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IF(LEN(C814)&gt;0,MAX($A$5:A813)+1,"")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Перечней'!$C$4:$C$529,SMALL(IF("Ш"='10.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IF(LEN(C815)&gt;0,MAX($A$5:A814)+1,"")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Перечней'!$C$4:$C$529,SMALL(IF("Ш"='10.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IF(LEN(C816)&gt;0,MAX($A$5:A815)+1,"")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Перечней'!$C$4:$C$529,SMALL(IF("Ш"='10.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IF(LEN(C817)&gt;0,MAX($A$5:A816)+1,"")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Перечней'!$C$4:$C$529,SMALL(IF("Ш"='10.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IF(LEN(C818)&gt;0,MAX($A$5:A817)+1,"")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Перечней'!$C$4:$C$529,SMALL(IF("Ш"='10.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IF(LEN(C819)&gt;0,MAX($A$5:A818)+1,"")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Перечней'!$C$4:$C$529,SMALL(IF("Ш"='10.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IF(LEN(C820)&gt;0,MAX($A$5:A819)+1,"")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Перечней'!$C$4:$C$529,SMALL(IF("Ш"='10.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IF(LEN(C821)&gt;0,MAX($A$5:A820)+1,"")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Перечней'!$C$4:$C$529,SMALL(IF("Ш"='10.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IF(LEN(C822)&gt;0,MAX($A$5:A821)+1,"")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Перечней'!$C$4:$C$529,SMALL(IF("Ш"='10.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IF(LEN(C823)&gt;0,MAX($A$5:A822)+1,"")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Перечней'!$C$4:$C$529,SMALL(IF("Ш"='10.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IF(LEN(C824)&gt;0,MAX($A$5:A823)+1,"")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Перечней'!$C$4:$C$529,SMALL(IF("Ш"='10.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IF(LEN(C825)&gt;0,MAX($A$5:A824)+1,"")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Перечней'!$C$4:$C$529,SMALL(IF("Ш"='10.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IF(LEN(C826)&gt;0,MAX($A$5:A825)+1,"")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Перечней'!$C$4:$C$529,SMALL(IF("Ш"='10.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IF(LEN(C827)&gt;0,MAX($A$5:A826)+1,"")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Перечней'!$C$4:$C$529,SMALL(IF("Ш"='10.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IF(LEN(C828)&gt;0,MAX($A$5:A827)+1,"")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Перечней'!$C$4:$C$529,SMALL(IF("Ш"='10.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IF(LEN(C829)&gt;0,MAX($A$5:A828)+1,"")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Перечней'!$C$4:$C$529,SMALL(IF("Ш"='10.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IF(LEN(C830)&gt;0,MAX($A$5:A829)+1,"")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Перечней'!$C$4:$C$529,SMALL(IF("Ш"='10.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IF(LEN(C831)&gt;0,MAX($A$5:A830)+1,"")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Перечней'!$C$4:$C$529,SMALL(IF("Ш"='10.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IF(LEN(C832)&gt;0,MAX($A$5:A831)+1,"")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Перечней'!$C$4:$C$529,SMALL(IF("Ш"='10.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IF(LEN(C833)&gt;0,MAX($A$5:A832)+1,"")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Перечней'!$C$4:$C$529,SMALL(IF("Ш"='10.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IF(LEN(C834)&gt;0,MAX($A$5:A833)+1,"")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Перечней'!$C$4:$C$529,SMALL(IF("Ш"='10.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IF(LEN(C835)&gt;0,MAX($A$5:A834)+1,"")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Перечней'!$C$4:$C$529,SMALL(IF("Ш"='10.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IF(LEN(C836)&gt;0,MAX($A$5:A835)+1,"")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Перечней'!$C$4:$C$529,SMALL(IF("Ш"='10.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IF(LEN(C837)&gt;0,MAX($A$5:A836)+1,"")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Перечней'!$C$4:$C$529,SMALL(IF("Ш"='10.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IF(LEN(C838)&gt;0,MAX($A$5:A837)+1,"")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Перечней'!$C$4:$C$529,SMALL(IF("Ш"='10.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IF(LEN(C839)&gt;0,MAX($A$5:A838)+1,"")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Перечней'!$C$4:$C$529,SMALL(IF("Ш"='10.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IF(LEN(C840)&gt;0,MAX($A$5:A839)+1,"")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Перечней'!$C$4:$C$529,SMALL(IF("Ш"='10.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IF(LEN(C841)&gt;0,MAX($A$5:A840)+1,"")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Перечней'!$C$4:$C$529,SMALL(IF("Ш"='10.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IF(LEN(C842)&gt;0,MAX($A$5:A841)+1,"")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Перечней'!$C$4:$C$529,SMALL(IF("Ш"='10.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IF(LEN(C843)&gt;0,MAX($A$5:A842)+1,"")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Перечней'!$C$4:$C$529,SMALL(IF("Ш"='10.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IF(LEN(C844)&gt;0,MAX($A$5:A843)+1,"")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Перечней'!$C$4:$C$529,SMALL(IF("Ш"='10.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IF(LEN(C845)&gt;0,MAX($A$5:A844)+1,"")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Перечней'!$C$4:$C$529,SMALL(IF("Ш"='10.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IF(LEN(C846)&gt;0,MAX($A$5:A845)+1,"")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Перечней'!$C$4:$C$529,SMALL(IF("Ш"='10.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IF(LEN(C847)&gt;0,MAX($A$5:A846)+1,"")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Перечней'!$C$4:$C$529,SMALL(IF("Ш"='10.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IF(LEN(C848)&gt;0,MAX($A$5:A847)+1,"")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Перечней'!$C$4:$C$529,SMALL(IF("Ш"='10.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IF(LEN(C849)&gt;0,MAX($A$5:A848)+1,"")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Перечней'!$C$4:$C$529,SMALL(IF("Ш"='10.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IF(LEN(C850)&gt;0,MAX($A$5:A849)+1,"")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Перечней'!$C$4:$C$529,SMALL(IF("Ш"='10.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IF(LEN(C851)&gt;0,MAX($A$5:A850)+1,"")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Перечней'!$C$4:$C$529,SMALL(IF("Ш"='10.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IF(LEN(C852)&gt;0,MAX($A$5:A851)+1,"")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Перечней'!$C$4:$C$529,SMALL(IF("Ш"='10.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IF(LEN(C853)&gt;0,MAX($A$5:A852)+1,"")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Перечней'!$C$4:$C$529,SMALL(IF("Ш"='10.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IF(LEN(C854)&gt;0,MAX($A$5:A853)+1,"")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Перечней'!$C$4:$C$529,SMALL(IF("Ш"='10.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IF(LEN(C855)&gt;0,MAX($A$5:A854)+1,"")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Перечней'!$C$4:$C$529,SMALL(IF("Ш"='10.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IF(LEN(C856)&gt;0,MAX($A$5:A855)+1,"")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Перечней'!$C$4:$C$529,SMALL(IF("Ш"='10.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IF(LEN(C857)&gt;0,MAX($A$5:A856)+1,"")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Перечней'!$C$4:$C$529,SMALL(IF("Ш"='10.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IF(LEN(C858)&gt;0,MAX($A$5:A857)+1,"")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Перечней'!$C$4:$C$529,SMALL(IF("Ш"='10.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IF(LEN(C859)&gt;0,MAX($A$5:A858)+1,"")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Перечней'!$C$4:$C$529,SMALL(IF("Ш"='10.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IF(LEN(C860)&gt;0,MAX($A$5:A859)+1,"")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Перечней'!$C$4:$C$529,SMALL(IF("Ш"='10.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IF(LEN(C861)&gt;0,MAX($A$5:A860)+1,"")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Перечней'!$C$4:$C$529,SMALL(IF("Ш"='10.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IF(LEN(C862)&gt;0,MAX($A$5:A861)+1,"")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Перечней'!$C$4:$C$529,SMALL(IF("Ш"='10.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IF(LEN(C863)&gt;0,MAX($A$5:A862)+1,"")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Перечней'!$C$4:$C$529,SMALL(IF("Ш"='10.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IF(LEN(C864)&gt;0,MAX($A$5:A863)+1,"")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Перечней'!$C$4:$C$529,SMALL(IF("Ш"='10.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IF(LEN(C865)&gt;0,MAX($A$5:A864)+1,"")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Перечней'!$C$4:$C$529,SMALL(IF("Ш"='10.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IF(LEN(C866)&gt;0,MAX($A$5:A865)+1,"")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Перечней'!$C$4:$C$529,SMALL(IF("Ш"='10.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IF(LEN(C867)&gt;0,MAX($A$5:A866)+1,"")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Перечней'!$C$4:$C$529,SMALL(IF("Ш"='10.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IF(LEN(C868)&gt;0,MAX($A$5:A867)+1,"")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Перечней'!$C$4:$C$529,SMALL(IF("Ш"='10.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IF(LEN(C869)&gt;0,MAX($A$5:A868)+1,"")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Перечней'!$C$4:$C$529,SMALL(IF("Ш"='10.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IF(LEN(C870)&gt;0,MAX($A$5:A869)+1,"")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Перечней'!$C$4:$C$529,SMALL(IF("Ш"='10.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IF(LEN(C871)&gt;0,MAX($A$5:A870)+1,"")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Перечней'!$C$4:$C$529,SMALL(IF("Ш"='10.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IF(LEN(C872)&gt;0,MAX($A$5:A871)+1,"")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Перечней'!$C$4:$C$529,SMALL(IF("Ш"='10.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IF(LEN(C873)&gt;0,MAX($A$5:A872)+1,"")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Перечней'!$C$4:$C$529,SMALL(IF("Ш"='10.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IF(LEN(C874)&gt;0,MAX($A$5:A873)+1,"")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Перечней'!$C$4:$C$529,SMALL(IF("Ш"='10.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IF(LEN(C875)&gt;0,MAX($A$5:A874)+1,"")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Перечней'!$C$4:$C$529,SMALL(IF("Ш"='10.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IF(LEN(C876)&gt;0,MAX($A$5:A875)+1,"")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Перечней'!$C$4:$C$529,SMALL(IF("Ш"='10.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IF(LEN(C877)&gt;0,MAX($A$5:A876)+1,"")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Перечней'!$C$4:$C$529,SMALL(IF("Ш"='10.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IF(LEN(C878)&gt;0,MAX($A$5:A877)+1,"")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Перечней'!$C$4:$C$529,SMALL(IF("Ш"='10.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IF(LEN(C879)&gt;0,MAX($A$5:A878)+1,"")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Перечней'!$C$4:$C$529,SMALL(IF("Ш"='10.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IF(LEN(C880)&gt;0,MAX($A$5:A879)+1,"")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Перечней'!$C$4:$C$529,SMALL(IF("Ш"='10.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IF(LEN(C881)&gt;0,MAX($A$5:A880)+1,"")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Перечней'!$C$4:$C$529,SMALL(IF("Ш"='10.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IF(LEN(C882)&gt;0,MAX($A$5:A881)+1,"")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Перечней'!$C$4:$C$529,SMALL(IF("Ш"='10.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IF(LEN(C883)&gt;0,MAX($A$5:A882)+1,"")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Перечней'!$C$4:$C$529,SMALL(IF("Ш"='10.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IF(LEN(C884)&gt;0,MAX($A$5:A883)+1,"")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Перечней'!$C$4:$C$529,SMALL(IF("Ш"='10.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IF(LEN(C885)&gt;0,MAX($A$5:A884)+1,"")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Перечней'!$C$4:$C$529,SMALL(IF("Ш"='10.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IF(LEN(C886)&gt;0,MAX($A$5:A885)+1,"")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Перечней'!$C$4:$C$529,SMALL(IF("Ш"='10.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IF(LEN(C887)&gt;0,MAX($A$5:A886)+1,"")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Перечней'!$C$4:$C$529,SMALL(IF("Ш"='10.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IF(LEN(C888)&gt;0,MAX($A$5:A887)+1,"")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Перечней'!$C$4:$C$529,SMALL(IF("Ш"='10.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IF(LEN(C889)&gt;0,MAX($A$5:A888)+1,"")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Перечней'!$C$4:$C$529,SMALL(IF("Ш"='10.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IF(LEN(C890)&gt;0,MAX($A$5:A889)+1,"")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Перечней'!$C$4:$C$529,SMALL(IF("Ш"='10.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IF(LEN(C891)&gt;0,MAX($A$5:A890)+1,"")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Перечней'!$C$4:$C$529,SMALL(IF("Ш"='10.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IF(LEN(C892)&gt;0,MAX($A$5:A891)+1,"")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Перечней'!$C$4:$C$529,SMALL(IF("Ш"='10.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IF(LEN(C893)&gt;0,MAX($A$5:A892)+1,"")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Перечней'!$C$4:$C$529,SMALL(IF("Ш"='10.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IF(LEN(C894)&gt;0,MAX($A$5:A893)+1,"")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Перечней'!$C$4:$C$529,SMALL(IF("Ш"='10.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IF(LEN(C895)&gt;0,MAX($A$5:A894)+1,"")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Перечней'!$C$4:$C$529,SMALL(IF("Ш"='10.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IF(LEN(C896)&gt;0,MAX($A$5:A895)+1,"")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Перечней'!$C$4:$C$529,SMALL(IF("Ш"='10.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IF(LEN(C897)&gt;0,MAX($A$5:A896)+1,"")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Перечней'!$C$4:$C$529,SMALL(IF("Ш"='10.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IF(LEN(C898)&gt;0,MAX($A$5:A897)+1,"")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Перечней'!$C$4:$C$529,SMALL(IF("Ш"='10.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IF(LEN(C899)&gt;0,MAX($A$5:A898)+1,"")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Перечней'!$C$4:$C$529,SMALL(IF("Ш"='10.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IF(LEN(C900)&gt;0,MAX($A$5:A899)+1,"")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Перечней'!$C$4:$C$529,SMALL(IF("Ш"='10.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IF(LEN(C901)&gt;0,MAX($A$5:A900)+1,"")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Перечней'!$C$4:$C$529,SMALL(IF("Ш"='10.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IF(LEN(C902)&gt;0,MAX($A$5:A901)+1,"")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Перечней'!$C$4:$C$529,SMALL(IF("Ш"='10.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IF(LEN(C903)&gt;0,MAX($A$5:A902)+1,"")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Перечней'!$C$4:$C$529,SMALL(IF("Ш"='10.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IF(LEN(C904)&gt;0,MAX($A$5:A903)+1,"")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Перечней'!$C$4:$C$529,SMALL(IF("Ш"='10.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IF(LEN(C905)&gt;0,MAX($A$5:A904)+1,"")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Перечней'!$C$4:$C$529,SMALL(IF("Ш"='10.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IF(LEN(C906)&gt;0,MAX($A$5:A905)+1,"")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Перечней'!$C$4:$C$529,SMALL(IF("Ш"='10.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IF(LEN(C907)&gt;0,MAX($A$5:A906)+1,"")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Перечней'!$C$4:$C$529,SMALL(IF("Ш"='10.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IF(LEN(C908)&gt;0,MAX($A$5:A907)+1,"")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Перечней'!$C$4:$C$529,SMALL(IF("Ш"='10.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IF(LEN(C909)&gt;0,MAX($A$5:A908)+1,"")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Перечней'!$C$4:$C$529,SMALL(IF("Ш"='10.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IF(LEN(C910)&gt;0,MAX($A$5:A909)+1,"")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Перечней'!$C$4:$C$529,SMALL(IF("Ш"='10.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IF(LEN(C911)&gt;0,MAX($A$5:A910)+1,"")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Перечней'!$C$4:$C$529,SMALL(IF("Ш"='10.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IF(LEN(C912)&gt;0,MAX($A$5:A911)+1,"")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Перечней'!$C$4:$C$529,SMALL(IF("Ш"='10.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IF(LEN(C913)&gt;0,MAX($A$5:A912)+1,"")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Перечней'!$C$4:$C$529,SMALL(IF("Ш"='10.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IF(LEN(C914)&gt;0,MAX($A$5:A913)+1,"")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Перечней'!$C$4:$C$529,SMALL(IF("Ш"='10.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IF(LEN(C915)&gt;0,MAX($A$5:A914)+1,"")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Перечней'!$C$4:$C$529,SMALL(IF("Ш"='10.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IF(LEN(C916)&gt;0,MAX($A$5:A915)+1,"")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Перечней'!$C$4:$C$529,SMALL(IF("Ш"='10.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IF(LEN(C917)&gt;0,MAX($A$5:A916)+1,"")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Перечней'!$C$4:$C$529,SMALL(IF("Ш"='10.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IF(LEN(C918)&gt;0,MAX($A$5:A917)+1,"")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Перечней'!$C$4:$C$529,SMALL(IF("Ш"='10.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IF(LEN(C919)&gt;0,MAX($A$5:A918)+1,"")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Перечней'!$C$4:$C$529,SMALL(IF("Ш"='10.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IF(LEN(C920)&gt;0,MAX($A$5:A919)+1,"")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Перечней'!$C$4:$C$529,SMALL(IF("Ш"='10.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IF(LEN(C921)&gt;0,MAX($A$5:A920)+1,"")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Перечней'!$C$4:$C$529,SMALL(IF("Ш"='10.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IF(LEN(C922)&gt;0,MAX($A$5:A921)+1,"")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Перечней'!$C$4:$C$529,SMALL(IF("Ш"='10.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IF(LEN(C923)&gt;0,MAX($A$5:A922)+1,"")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Перечней'!$C$4:$C$529,SMALL(IF("Ш"='10.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IF(LEN(C924)&gt;0,MAX($A$5:A923)+1,"")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Перечней'!$C$4:$C$529,SMALL(IF("Ш"='10.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IF(LEN(C925)&gt;0,MAX($A$5:A924)+1,"")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Перечней'!$C$4:$C$529,SMALL(IF("Ш"='10.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IF(LEN(C926)&gt;0,MAX($A$5:A925)+1,"")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Перечней'!$C$4:$C$529,SMALL(IF("Ш"='10.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IF(LEN(C927)&gt;0,MAX($A$5:A926)+1,"")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Перечней'!$C$4:$C$529,SMALL(IF("Ш"='10.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IF(LEN(C928)&gt;0,MAX($A$5:A927)+1,"")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Перечней'!$C$4:$C$529,SMALL(IF("Ш"='10.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IF(LEN(C929)&gt;0,MAX($A$5:A928)+1,"")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Перечней'!$C$4:$C$529,SMALL(IF("Ш"='10.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IF(LEN(C930)&gt;0,MAX($A$5:A929)+1,"")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Перечней'!$C$4:$C$529,SMALL(IF("Ш"='10.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IF(LEN(C931)&gt;0,MAX($A$5:A930)+1,"")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Перечней'!$C$4:$C$529,SMALL(IF("Ш"='10.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IF(LEN(C932)&gt;0,MAX($A$5:A931)+1,"")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Перечней'!$C$4:$C$529,SMALL(IF("Ш"='10.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IF(LEN(C933)&gt;0,MAX($A$5:A932)+1,"")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Перечней'!$C$4:$C$529,SMALL(IF("Ш"='10.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IF(LEN(C934)&gt;0,MAX($A$5:A933)+1,"")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Перечней'!$C$4:$C$529,SMALL(IF("Ш"='10.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IF(LEN(C935)&gt;0,MAX($A$5:A934)+1,"")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Перечней'!$C$4:$C$529,SMALL(IF("Ш"='10.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IF(LEN(C936)&gt;0,MAX($A$5:A935)+1,"")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Перечней'!$C$4:$C$529,SMALL(IF("Ш"='10.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IF(LEN(C937)&gt;0,MAX($A$5:A936)+1,"")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Перечней'!$C$4:$C$529,SMALL(IF("Ш"='10.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IF(LEN(C938)&gt;0,MAX($A$5:A937)+1,"")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Перечней'!$C$4:$C$529,SMALL(IF("Ш"='10.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IF(LEN(C939)&gt;0,MAX($A$5:A938)+1,"")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Перечней'!$C$4:$C$529,SMALL(IF("Ш"='10.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IF(LEN(C940)&gt;0,MAX($A$5:A939)+1,"")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Перечней'!$C$4:$C$529,SMALL(IF("Ш"='10.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IF(LEN(C941)&gt;0,MAX($A$5:A940)+1,"")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Перечней'!$C$4:$C$529,SMALL(IF("Ш"='10.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IF(LEN(C942)&gt;0,MAX($A$5:A941)+1,"")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Перечней'!$C$4:$C$529,SMALL(IF("Ш"='10.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IF(LEN(C943)&gt;0,MAX($A$5:A942)+1,"")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Перечней'!$C$4:$C$529,SMALL(IF("Ш"='10.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IF(LEN(C944)&gt;0,MAX($A$5:A943)+1,"")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Перечней'!$C$4:$C$529,SMALL(IF("Ш"='10.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IF(LEN(C945)&gt;0,MAX($A$5:A944)+1,"")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Перечней'!$C$4:$C$529,SMALL(IF("Ш"='10.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IF(LEN(C946)&gt;0,MAX($A$5:A945)+1,"")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Перечней'!$C$4:$C$529,SMALL(IF("Ш"='10.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IF(LEN(C947)&gt;0,MAX($A$5:A946)+1,"")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Перечней'!$C$4:$C$529,SMALL(IF("Ш"='10.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IF(LEN(C948)&gt;0,MAX($A$5:A947)+1,"")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Перечней'!$C$4:$C$529,SMALL(IF("Ш"='10.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IF(LEN(C949)&gt;0,MAX($A$5:A948)+1,"")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Перечней'!$C$4:$C$529,SMALL(IF("Ш"='10.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IF(LEN(C950)&gt;0,MAX($A$5:A949)+1,"")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Перечней'!$C$4:$C$529,SMALL(IF("Ш"='10.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IF(LEN(C951)&gt;0,MAX($A$5:A950)+1,"")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Перечней'!$C$4:$C$529,SMALL(IF("Ш"='10.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IF(LEN(C952)&gt;0,MAX($A$5:A951)+1,"")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Перечней'!$C$4:$C$529,SMALL(IF("Ш"='10.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IF(LEN(C953)&gt;0,MAX($A$5:A952)+1,"")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Перечней'!$C$4:$C$529,SMALL(IF("Ш"='10.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IF(LEN(C954)&gt;0,MAX($A$5:A953)+1,"")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Перечней'!$C$4:$C$529,SMALL(IF("Ш"='10.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IF(LEN(C955)&gt;0,MAX($A$5:A954)+1,"")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Перечней'!$C$4:$C$529,SMALL(IF("Ш"='10.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IF(LEN(C956)&gt;0,MAX($A$5:A955)+1,"")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Перечней'!$C$4:$C$529,SMALL(IF("Ш"='10.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IF(LEN(C957)&gt;0,MAX($A$5:A956)+1,"")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Перечней'!$C$4:$C$529,SMALL(IF("Ш"='10.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IF(LEN(C958)&gt;0,MAX($A$5:A957)+1,"")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Перечней'!$C$4:$C$529,SMALL(IF("Ш"='10.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IF(LEN(C959)&gt;0,MAX($A$5:A958)+1,"")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Перечней'!$C$4:$C$529,SMALL(IF("Ш"='10.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IF(LEN(C960)&gt;0,MAX($A$5:A959)+1,"")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Перечней'!$C$4:$C$529,SMALL(IF("Ш"='10.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IF(LEN(C961)&gt;0,MAX($A$5:A960)+1,"")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Перечней'!$C$4:$C$529,SMALL(IF("Ш"='10.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IF(LEN(C962)&gt;0,MAX($A$5:A961)+1,"")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Перечней'!$C$4:$C$529,SMALL(IF("Ш"='10.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IF(LEN(C963)&gt;0,MAX($A$5:A962)+1,"")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Перечней'!$C$4:$C$529,SMALL(IF("Ш"='10.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IF(LEN(C964)&gt;0,MAX($A$5:A963)+1,"")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Перечней'!$C$4:$C$529,SMALL(IF("Ш"='10.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IF(LEN(C965)&gt;0,MAX($A$5:A964)+1,"")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Перечней'!$C$4:$C$529,SMALL(IF("Ш"='10.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IF(LEN(C966)&gt;0,MAX($A$5:A965)+1,"")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Перечней'!$C$4:$C$529,SMALL(IF("Ш"='10.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IF(LEN(C967)&gt;0,MAX($A$5:A966)+1,"")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Перечней'!$C$4:$C$529,SMALL(IF("Ш"='10.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IF(LEN(C968)&gt;0,MAX($A$5:A967)+1,"")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Перечней'!$C$4:$C$529,SMALL(IF("Ш"='10.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IF(LEN(C969)&gt;0,MAX($A$5:A968)+1,"")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Перечней'!$C$4:$C$529,SMALL(IF("Ш"='10.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IF(LEN(C970)&gt;0,MAX($A$5:A969)+1,"")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Перечней'!$C$4:$C$529,SMALL(IF("Ш"='10.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IF(LEN(C971)&gt;0,MAX($A$5:A970)+1,"")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Перечней'!$C$4:$C$529,SMALL(IF("Ш"='10.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IF(LEN(C972)&gt;0,MAX($A$5:A971)+1,"")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Перечней'!$C$4:$C$529,SMALL(IF("Ш"='10.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IF(LEN(C973)&gt;0,MAX($A$5:A972)+1,"")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Перечней'!$C$4:$C$529,SMALL(IF("Ш"='10.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IF(LEN(C974)&gt;0,MAX($A$5:A973)+1,"")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Перечней'!$C$4:$C$529,SMALL(IF("Ш"='10.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IF(LEN(C975)&gt;0,MAX($A$5:A974)+1,"")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Перечней'!$C$4:$C$529,SMALL(IF("Ш"='10.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IF(LEN(C976)&gt;0,MAX($A$5:A975)+1,"")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Перечней'!$C$4:$C$529,SMALL(IF("Ш"='10.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IF(LEN(C977)&gt;0,MAX($A$5:A976)+1,"")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Перечней'!$C$4:$C$529,SMALL(IF("Ш"='10.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IF(LEN(C978)&gt;0,MAX($A$5:A977)+1,"")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Перечней'!$C$4:$C$529,SMALL(IF("Ш"='10.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IF(LEN(C979)&gt;0,MAX($A$5:A978)+1,"")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Перечней'!$C$4:$C$529,SMALL(IF("Ш"='10.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IF(LEN(C980)&gt;0,MAX($A$5:A979)+1,"")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Перечней'!$C$4:$C$529,SMALL(IF("Ш"='10.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IF(LEN(C981)&gt;0,MAX($A$5:A980)+1,"")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Перечней'!$C$4:$C$529,SMALL(IF("Ш"='10.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IF(LEN(C982)&gt;0,MAX($A$5:A981)+1,"")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Перечней'!$C$4:$C$529,SMALL(IF("Ш"='10.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IF(LEN(C983)&gt;0,MAX($A$5:A982)+1,"")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Перечней'!$C$4:$C$529,SMALL(IF("Ш"='10.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IF(LEN(C984)&gt;0,MAX($A$5:A983)+1,"")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Перечней'!$C$4:$C$529,SMALL(IF("Ш"='10.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IF(LEN(C985)&gt;0,MAX($A$5:A984)+1,"")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Перечней'!$C$4:$C$529,SMALL(IF("Ш"='10.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IF(LEN(C986)&gt;0,MAX($A$5:A985)+1,"")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Перечней'!$C$4:$C$529,SMALL(IF("Ш"='10.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IF(LEN(C987)&gt;0,MAX($A$5:A986)+1,"")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Перечней'!$C$4:$C$529,SMALL(IF("Ш"='10.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IF(LEN(C988)&gt;0,MAX($A$5:A987)+1,"")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Перечней'!$C$4:$C$529,SMALL(IF("Ш"='10.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IF(LEN(C989)&gt;0,MAX($A$5:A988)+1,"")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Перечней'!$C$4:$C$529,SMALL(IF("Ш"='10.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IF(LEN(C990)&gt;0,MAX($A$5:A989)+1,"")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Перечней'!$C$4:$C$529,SMALL(IF("Ш"='10.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IF(LEN(C991)&gt;0,MAX($A$5:A990)+1,"")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Перечней'!$C$4:$C$529,SMALL(IF("Ш"='10.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IF(LEN(C992)&gt;0,MAX($A$5:A991)+1,"")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Перечней'!$C$4:$C$529,SMALL(IF("Ш"='10.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IF(LEN(C993)&gt;0,MAX($A$5:A992)+1,"")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Перечней'!$C$4:$C$529,SMALL(IF("Ш"='10.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IF(LEN(C994)&gt;0,MAX($A$5:A993)+1,"")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Перечней'!$C$4:$C$529,SMALL(IF("Ш"='10.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IF(LEN(C995)&gt;0,MAX($A$5:A994)+1,"")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Перечней'!$C$4:$C$529,SMALL(IF("Ш"='10.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IF(LEN(C996)&gt;0,MAX($A$5:A995)+1,"")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Перечней'!$C$4:$C$529,SMALL(IF("Ш"='10.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IF(LEN(C997)&gt;0,MAX($A$5:A996)+1,"")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Перечней'!$C$4:$C$529,SMALL(IF("Ш"='10.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IF(LEN(C998)&gt;0,MAX($A$5:A997)+1,"")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Перечней'!$C$4:$C$529,SMALL(IF("Ш"='10.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IF(LEN(C999)&gt;0,MAX($A$5:A998)+1,"")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Перечней'!$C$4:$C$529,SMALL(IF("Ш"='10.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IF(LEN(C1000)&gt;0,MAX($A$5:A999)+1,"")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Перечней'!$C$4:$C$529,SMALL(IF("Ш"='10.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IF(LEN(C1001)&gt;0,MAX($A$5:A1000)+1,"")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Перечней'!$C$4:$C$529,SMALL(IF("Ш"='10.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IF(LEN(C1002)&gt;0,MAX($A$5:A1001)+1,"")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Перечней'!$C$4:$C$529,SMALL(IF("Ш"='10.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IF(LEN(C1003)&gt;0,MAX($A$5:A1002)+1,"")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Перечней'!$C$4:$C$529,SMALL(IF("Ш"='10.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IF(LEN(C1004)&gt;0,MAX($A$5:A1003)+1,"")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Перечней'!$C$4:$C$529,SMALL(IF("Ш"='10.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IF(LEN(C1005)&gt;0,MAX($A$5:A1004)+1,"")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Перечней'!$C$4:$C$529,SMALL(IF("Ш"='10.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IF(LEN(C1006)&gt;0,MAX($A$5:A1005)+1,"")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Перечней'!$C$4:$C$529,SMALL(IF("Ш"='10.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IF(LEN(C1007)&gt;0,MAX($A$5:A1006)+1,"")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Перечней'!$C$4:$C$529,SMALL(IF("Ш"='10.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/>
      <c r="B1008" s="10"/>
      <c r="C1008" s="20"/>
      <c r="D1008" s="20"/>
      <c r="E1008" s="20"/>
      <c r="F1008" s="20"/>
      <c r="G1008" s="9"/>
      <c r="H1008" s="20"/>
    </row>
    <row r="1009" spans="1:8" ht="99.95" customHeight="1">
      <c r="A1009" s="20"/>
      <c r="B1009" s="10"/>
      <c r="C1009" s="20"/>
      <c r="D1009" s="20"/>
      <c r="E1009" s="20"/>
      <c r="F1009" s="20"/>
      <c r="G1009" s="9"/>
      <c r="H1009" s="20"/>
    </row>
    <row r="1010" spans="1:8" ht="99.95" customHeight="1">
      <c r="A1010" s="20"/>
      <c r="B1010" s="10"/>
      <c r="C1010" s="20"/>
      <c r="D1010" s="20"/>
      <c r="E1010" s="20"/>
      <c r="F1010" s="20"/>
      <c r="G1010" s="9"/>
      <c r="H1010" s="20"/>
    </row>
    <row r="1011" spans="1:8" ht="99.95" customHeight="1">
      <c r="A1011" s="20"/>
      <c r="B1011" s="10"/>
      <c r="C1011" s="20"/>
      <c r="D1011" s="20"/>
      <c r="E1011" s="20"/>
      <c r="F1011" s="20"/>
      <c r="G1011" s="9"/>
      <c r="H1011" s="20"/>
    </row>
    <row r="1012" spans="1:8" ht="99.95" customHeight="1">
      <c r="A1012" s="20"/>
      <c r="B1012" s="10"/>
      <c r="C1012" s="20"/>
      <c r="D1012" s="20"/>
      <c r="E1012" s="20"/>
      <c r="F1012" s="20"/>
      <c r="G1012" s="9"/>
      <c r="H1012" s="20"/>
    </row>
    <row r="1013" spans="1:8" ht="99.95" customHeight="1">
      <c r="A1013" s="20"/>
      <c r="B1013" s="10"/>
      <c r="C1013" s="20"/>
      <c r="D1013" s="20"/>
      <c r="E1013" s="20"/>
      <c r="F1013" s="20"/>
      <c r="G1013" s="9"/>
      <c r="H1013" s="20"/>
    </row>
    <row r="1014" spans="1:8" ht="99.95" customHeight="1">
      <c r="A1014" s="20"/>
      <c r="B1014" s="10"/>
      <c r="C1014" s="20"/>
      <c r="D1014" s="20"/>
      <c r="E1014" s="20"/>
      <c r="F1014" s="20"/>
      <c r="G1014" s="9"/>
      <c r="H1014" s="20"/>
    </row>
    <row r="1015" spans="1:8" ht="99.95" customHeight="1">
      <c r="A1015" s="20"/>
      <c r="B1015" s="10"/>
      <c r="C1015" s="20"/>
      <c r="D1015" s="20"/>
      <c r="E1015" s="20"/>
      <c r="F1015" s="20"/>
      <c r="G1015" s="9"/>
      <c r="H1015" s="20"/>
    </row>
    <row r="1016" spans="1:8" ht="99.95" customHeight="1">
      <c r="A1016" s="20"/>
      <c r="B1016" s="10"/>
      <c r="C1016" s="20"/>
      <c r="D1016" s="20"/>
      <c r="E1016" s="20"/>
      <c r="F1016" s="20"/>
      <c r="G1016" s="9"/>
      <c r="H1016" s="20"/>
    </row>
    <row r="1017" spans="1:8" ht="99.95" customHeight="1">
      <c r="A1017" s="20"/>
      <c r="B1017" s="10"/>
      <c r="C1017" s="20"/>
      <c r="D1017" s="20"/>
      <c r="E1017" s="20"/>
      <c r="F1017" s="20"/>
      <c r="G1017" s="9"/>
      <c r="H1017" s="20"/>
    </row>
    <row r="1018" spans="1:8" ht="99.95" customHeight="1">
      <c r="A1018" s="20"/>
      <c r="B1018" s="10"/>
      <c r="C1018" s="20"/>
      <c r="D1018" s="20"/>
      <c r="E1018" s="20"/>
      <c r="F1018" s="20"/>
      <c r="G1018" s="9"/>
      <c r="H1018" s="20"/>
    </row>
    <row r="1019" spans="1:8" ht="99.95" customHeight="1">
      <c r="A1019" s="20"/>
      <c r="B1019" s="10"/>
      <c r="C1019" s="20"/>
      <c r="D1019" s="20"/>
      <c r="E1019" s="20"/>
      <c r="F1019" s="20"/>
      <c r="G1019" s="9"/>
      <c r="H1019" s="20"/>
    </row>
    <row r="1020" spans="1:8" ht="99.95" customHeight="1">
      <c r="A1020" s="20"/>
      <c r="B1020" s="10"/>
      <c r="C1020" s="20"/>
      <c r="D1020" s="20"/>
      <c r="E1020" s="20"/>
      <c r="F1020" s="20"/>
      <c r="G1020" s="9"/>
      <c r="H1020" s="20"/>
    </row>
    <row r="1021" spans="1:8" ht="99.95" customHeight="1">
      <c r="A1021" s="20"/>
      <c r="B1021" s="10"/>
      <c r="C1021" s="20"/>
      <c r="D1021" s="20"/>
      <c r="E1021" s="20"/>
      <c r="F1021" s="20"/>
      <c r="G1021" s="9"/>
      <c r="H1021" s="20"/>
    </row>
    <row r="1022" spans="1:8" ht="99.95" customHeight="1">
      <c r="A1022" s="20"/>
      <c r="B1022" s="10"/>
      <c r="C1022" s="20"/>
      <c r="D1022" s="20"/>
      <c r="E1022" s="20"/>
      <c r="F1022" s="20"/>
      <c r="G1022" s="9"/>
      <c r="H1022" s="20"/>
    </row>
    <row r="1023" spans="1:8" ht="99.95" customHeight="1">
      <c r="A1023" s="20"/>
      <c r="B1023" s="10"/>
      <c r="C1023" s="20"/>
      <c r="D1023" s="20"/>
      <c r="E1023" s="20"/>
      <c r="F1023" s="20"/>
      <c r="G1023" s="9"/>
      <c r="H1023" s="20"/>
    </row>
    <row r="1024" spans="1:8" ht="99.95" customHeight="1">
      <c r="A1024" s="20"/>
      <c r="B1024" s="10"/>
      <c r="C1024" s="20"/>
      <c r="D1024" s="20"/>
      <c r="E1024" s="20"/>
      <c r="F1024" s="20"/>
      <c r="G1024" s="9"/>
      <c r="H1024" s="20"/>
    </row>
    <row r="1025" spans="1:8" ht="99.95" customHeight="1">
      <c r="A1025" s="20"/>
      <c r="B1025" s="10"/>
      <c r="C1025" s="20"/>
      <c r="D1025" s="20"/>
      <c r="E1025" s="20"/>
      <c r="F1025" s="20"/>
      <c r="G1025" s="9"/>
      <c r="H1025" s="20"/>
    </row>
    <row r="1026" spans="1:8" ht="99.95" customHeight="1">
      <c r="A1026" s="20"/>
      <c r="B1026" s="10"/>
      <c r="C1026" s="20"/>
      <c r="D1026" s="20"/>
      <c r="E1026" s="20"/>
      <c r="F1026" s="20"/>
      <c r="G1026" s="9"/>
      <c r="H1026" s="20"/>
    </row>
    <row r="1027" spans="1:8" ht="99.95" customHeight="1">
      <c r="A1027" s="20"/>
      <c r="B1027" s="10"/>
      <c r="C1027" s="20"/>
      <c r="D1027" s="20"/>
      <c r="E1027" s="20"/>
      <c r="F1027" s="20"/>
      <c r="G1027" s="9"/>
      <c r="H1027" s="20"/>
    </row>
    <row r="1028" spans="1:8" ht="99.95" customHeight="1">
      <c r="A1028" s="20"/>
      <c r="B1028" s="10"/>
      <c r="C1028" s="20"/>
      <c r="D1028" s="20"/>
      <c r="E1028" s="20"/>
      <c r="F1028" s="20"/>
      <c r="G1028" s="9"/>
      <c r="H1028" s="20"/>
    </row>
    <row r="1029" spans="1:8" ht="99.95" customHeight="1">
      <c r="A1029" s="20"/>
      <c r="B1029" s="10"/>
      <c r="C1029" s="20"/>
      <c r="D1029" s="20"/>
      <c r="E1029" s="20"/>
      <c r="F1029" s="20"/>
      <c r="G1029" s="9"/>
      <c r="H1029" s="20"/>
    </row>
    <row r="1030" spans="1:8" ht="99.95" customHeight="1">
      <c r="A1030" s="20"/>
      <c r="B1030" s="10"/>
      <c r="C1030" s="20"/>
      <c r="D1030" s="20"/>
      <c r="E1030" s="20"/>
      <c r="F1030" s="20"/>
      <c r="G1030" s="9"/>
      <c r="H1030" s="20"/>
    </row>
    <row r="1031" spans="1:8" ht="99.95" customHeight="1">
      <c r="A1031" s="20"/>
      <c r="B1031" s="10"/>
      <c r="C1031" s="20"/>
      <c r="D1031" s="20"/>
      <c r="E1031" s="20"/>
      <c r="F1031" s="20"/>
      <c r="G1031" s="9"/>
      <c r="H1031" s="20"/>
    </row>
    <row r="1032" spans="1:8" ht="99.95" customHeight="1">
      <c r="A1032" s="20"/>
      <c r="B1032" s="10"/>
      <c r="C1032" s="20"/>
      <c r="D1032" s="20"/>
      <c r="E1032" s="20"/>
      <c r="F1032" s="20"/>
      <c r="G1032" s="9"/>
      <c r="H1032" s="20"/>
    </row>
    <row r="1033" spans="1:8" ht="99.95" customHeight="1">
      <c r="A1033" s="20"/>
      <c r="B1033" s="10"/>
      <c r="C1033" s="20"/>
      <c r="D1033" s="20"/>
      <c r="E1033" s="20"/>
      <c r="F1033" s="20"/>
      <c r="G1033" s="9"/>
      <c r="H1033" s="20"/>
    </row>
    <row r="1034" spans="1:8" ht="99.95" customHeight="1">
      <c r="A1034" s="20"/>
      <c r="B1034" s="10"/>
      <c r="C1034" s="20"/>
      <c r="D1034" s="20"/>
      <c r="E1034" s="20"/>
      <c r="F1034" s="20"/>
      <c r="G1034" s="9"/>
      <c r="H1034" s="20"/>
    </row>
    <row r="1035" spans="1:8" ht="99.95" customHeight="1">
      <c r="A1035" s="20"/>
      <c r="B1035" s="10"/>
      <c r="C1035" s="20"/>
      <c r="D1035" s="20"/>
      <c r="E1035" s="20"/>
      <c r="F1035" s="20"/>
      <c r="G1035" s="9"/>
      <c r="H1035" s="20"/>
    </row>
    <row r="1036" spans="1:8" ht="99.95" customHeight="1">
      <c r="A1036" s="20"/>
      <c r="B1036" s="10"/>
      <c r="C1036" s="20"/>
      <c r="D1036" s="20"/>
      <c r="E1036" s="20"/>
      <c r="F1036" s="20"/>
      <c r="G1036" s="9"/>
      <c r="H1036" s="20"/>
    </row>
    <row r="1037" spans="1:8" ht="99.95" customHeight="1">
      <c r="A1037" s="20"/>
      <c r="B1037" s="10"/>
      <c r="C1037" s="20"/>
      <c r="D1037" s="20"/>
      <c r="E1037" s="20"/>
      <c r="F1037" s="20"/>
      <c r="G1037" s="9"/>
      <c r="H1037" s="20"/>
    </row>
    <row r="1038" spans="1:8" ht="99.95" customHeight="1">
      <c r="A1038" s="20"/>
      <c r="B1038" s="10"/>
      <c r="C1038" s="20"/>
      <c r="D1038" s="20"/>
      <c r="E1038" s="20"/>
      <c r="F1038" s="20"/>
      <c r="G1038" s="9"/>
      <c r="H1038" s="20"/>
    </row>
    <row r="1039" spans="1:8" ht="99.95" customHeight="1">
      <c r="A1039" s="20"/>
      <c r="B1039" s="10"/>
      <c r="C1039" s="20"/>
      <c r="D1039" s="20"/>
      <c r="E1039" s="20"/>
      <c r="F1039" s="20"/>
      <c r="G1039" s="9"/>
      <c r="H1039" s="20"/>
    </row>
    <row r="1040" spans="1:8" ht="99.95" customHeight="1">
      <c r="A1040" s="20"/>
      <c r="B1040" s="10"/>
      <c r="C1040" s="20"/>
      <c r="D1040" s="20"/>
      <c r="E1040" s="20"/>
      <c r="F1040" s="20"/>
      <c r="G1040" s="9"/>
      <c r="H1040" s="20"/>
    </row>
    <row r="1041" spans="1:8" ht="99.95" customHeight="1">
      <c r="A1041" s="20"/>
      <c r="B1041" s="10"/>
      <c r="C1041" s="20"/>
      <c r="D1041" s="20"/>
      <c r="E1041" s="20"/>
      <c r="F1041" s="20"/>
      <c r="G1041" s="9"/>
      <c r="H1041" s="20"/>
    </row>
    <row r="1042" spans="1:8" ht="99.95" customHeight="1">
      <c r="A1042" s="20"/>
      <c r="B1042" s="10"/>
      <c r="C1042" s="20"/>
      <c r="D1042" s="20"/>
      <c r="E1042" s="20"/>
      <c r="F1042" s="20"/>
      <c r="G1042" s="9"/>
      <c r="H1042" s="20"/>
    </row>
    <row r="1043" spans="1:8" ht="99.95" customHeight="1">
      <c r="A1043" s="20"/>
      <c r="B1043" s="10"/>
      <c r="C1043" s="20"/>
      <c r="D1043" s="20"/>
      <c r="E1043" s="20"/>
      <c r="F1043" s="20"/>
      <c r="G1043" s="9"/>
      <c r="H1043" s="20"/>
    </row>
    <row r="1044" spans="1:8" ht="99.95" customHeight="1">
      <c r="A1044" s="20"/>
      <c r="B1044" s="10"/>
      <c r="C1044" s="20"/>
      <c r="D1044" s="20"/>
      <c r="E1044" s="20"/>
      <c r="F1044" s="20"/>
      <c r="G1044" s="9"/>
      <c r="H1044" s="20"/>
    </row>
    <row r="1045" spans="1:8" ht="99.95" customHeight="1">
      <c r="A1045" s="20"/>
      <c r="B1045" s="10"/>
      <c r="C1045" s="20"/>
      <c r="D1045" s="20"/>
      <c r="E1045" s="20"/>
      <c r="F1045" s="20"/>
      <c r="G1045" s="9"/>
      <c r="H1045" s="20"/>
    </row>
    <row r="1046" spans="1:8" ht="99.95" customHeight="1">
      <c r="A1046" s="20"/>
      <c r="B1046" s="10"/>
      <c r="C1046" s="20"/>
      <c r="D1046" s="20"/>
      <c r="E1046" s="20"/>
      <c r="F1046" s="20"/>
      <c r="G1046" s="9"/>
      <c r="H1046" s="20"/>
    </row>
    <row r="1047" spans="1:8" ht="99.95" customHeight="1">
      <c r="A1047" s="20"/>
      <c r="B1047" s="10"/>
      <c r="C1047" s="20"/>
      <c r="D1047" s="20"/>
      <c r="E1047" s="20"/>
      <c r="F1047" s="20"/>
      <c r="G1047" s="9"/>
      <c r="H1047" s="20"/>
    </row>
    <row r="1048" spans="1:8" ht="99.95" customHeight="1">
      <c r="A1048" s="20"/>
      <c r="B1048" s="10"/>
      <c r="C1048" s="20"/>
      <c r="D1048" s="20"/>
      <c r="E1048" s="20"/>
      <c r="F1048" s="20"/>
      <c r="G1048" s="9"/>
      <c r="H1048" s="20"/>
    </row>
    <row r="1049" spans="1:8" ht="99.95" customHeight="1">
      <c r="A1049" s="20"/>
      <c r="B1049" s="10"/>
      <c r="C1049" s="20"/>
      <c r="D1049" s="20"/>
      <c r="E1049" s="20"/>
      <c r="F1049" s="20"/>
      <c r="G1049" s="9"/>
      <c r="H1049" s="20"/>
    </row>
    <row r="1050" spans="1:8" ht="99.95" customHeight="1">
      <c r="A1050" s="20"/>
      <c r="B1050" s="10"/>
      <c r="C1050" s="20"/>
      <c r="D1050" s="20"/>
      <c r="E1050" s="20"/>
      <c r="F1050" s="20"/>
      <c r="G1050" s="9"/>
      <c r="H1050" s="20"/>
    </row>
    <row r="1051" spans="1:8" ht="99.95" customHeight="1">
      <c r="A1051" s="20"/>
      <c r="B1051" s="10"/>
      <c r="C1051" s="20"/>
      <c r="D1051" s="20"/>
      <c r="E1051" s="20"/>
      <c r="F1051" s="20"/>
      <c r="G1051" s="9"/>
      <c r="H1051" s="20"/>
    </row>
    <row r="1052" spans="1:8" ht="99.95" customHeight="1">
      <c r="A1052" s="20"/>
      <c r="B1052" s="10"/>
      <c r="C1052" s="20"/>
      <c r="D1052" s="20"/>
      <c r="E1052" s="20"/>
      <c r="F1052" s="20"/>
      <c r="G1052" s="9"/>
      <c r="H1052" s="20"/>
    </row>
    <row r="1053" spans="1:8" ht="99.95" customHeight="1">
      <c r="A1053" s="20"/>
      <c r="B1053" s="10"/>
      <c r="C1053" s="20"/>
      <c r="D1053" s="20"/>
      <c r="E1053" s="20"/>
      <c r="F1053" s="20"/>
      <c r="G1053" s="9"/>
      <c r="H1053" s="20"/>
    </row>
    <row r="1054" spans="1:8" ht="99.95" customHeight="1">
      <c r="A1054" s="20"/>
      <c r="B1054" s="10"/>
      <c r="C1054" s="20"/>
      <c r="D1054" s="20"/>
      <c r="E1054" s="20"/>
      <c r="F1054" s="20"/>
      <c r="G1054" s="9"/>
      <c r="H1054" s="20"/>
    </row>
    <row r="1055" spans="1:8" ht="99.95" customHeight="1">
      <c r="A1055" s="20"/>
      <c r="B1055" s="10"/>
      <c r="C1055" s="20"/>
      <c r="D1055" s="20"/>
      <c r="E1055" s="20"/>
      <c r="F1055" s="20"/>
      <c r="G1055" s="9"/>
      <c r="H1055" s="20"/>
    </row>
    <row r="1056" spans="1:8" ht="99.95" customHeight="1">
      <c r="A1056" s="20"/>
      <c r="B1056" s="10"/>
      <c r="C1056" s="20"/>
      <c r="D1056" s="20"/>
      <c r="E1056" s="20"/>
      <c r="F1056" s="20"/>
      <c r="G1056" s="9"/>
      <c r="H1056" s="20"/>
    </row>
    <row r="1057" spans="1:8" ht="99.95" customHeight="1">
      <c r="A1057" s="20"/>
      <c r="B1057" s="10"/>
      <c r="C1057" s="20"/>
      <c r="D1057" s="20"/>
      <c r="E1057" s="20"/>
      <c r="F1057" s="20"/>
      <c r="G1057" s="9"/>
      <c r="H1057" s="20"/>
    </row>
    <row r="1058" spans="1:8" ht="99.95" customHeight="1">
      <c r="A1058" s="20"/>
      <c r="B1058" s="10"/>
      <c r="C1058" s="20"/>
      <c r="D1058" s="20"/>
      <c r="E1058" s="20"/>
      <c r="F1058" s="20"/>
      <c r="G1058" s="9"/>
      <c r="H1058" s="20"/>
    </row>
    <row r="1059" spans="1:8" ht="99.95" customHeight="1">
      <c r="A1059" s="20"/>
      <c r="B1059" s="10"/>
      <c r="C1059" s="20"/>
      <c r="D1059" s="20"/>
      <c r="E1059" s="20"/>
      <c r="F1059" s="20"/>
      <c r="G1059" s="9"/>
      <c r="H1059" s="20"/>
    </row>
    <row r="1060" spans="1:8" ht="99.95" customHeight="1">
      <c r="A1060" s="20"/>
      <c r="B1060" s="10"/>
      <c r="C1060" s="20"/>
      <c r="D1060" s="20"/>
      <c r="E1060" s="20"/>
      <c r="F1060" s="20"/>
      <c r="G1060" s="9"/>
      <c r="H1060" s="20"/>
    </row>
    <row r="1061" spans="1:8" ht="99.95" customHeight="1">
      <c r="A1061" s="20"/>
      <c r="B1061" s="10"/>
      <c r="C1061" s="20"/>
      <c r="D1061" s="20"/>
      <c r="E1061" s="20"/>
      <c r="F1061" s="20"/>
      <c r="G1061" s="9"/>
      <c r="H1061" s="20"/>
    </row>
    <row r="1062" spans="1:8" ht="99.95" customHeight="1">
      <c r="A1062" s="20"/>
      <c r="B1062" s="10"/>
      <c r="C1062" s="20"/>
      <c r="D1062" s="20"/>
      <c r="E1062" s="20"/>
      <c r="F1062" s="20"/>
      <c r="G1062" s="9"/>
      <c r="H1062" s="20"/>
    </row>
    <row r="1063" spans="1:8" ht="99.95" customHeight="1">
      <c r="A1063" s="20"/>
      <c r="B1063" s="10"/>
      <c r="C1063" s="20"/>
      <c r="D1063" s="20"/>
      <c r="E1063" s="20"/>
      <c r="F1063" s="20"/>
      <c r="G1063" s="9"/>
      <c r="H1063" s="20"/>
    </row>
    <row r="1064" spans="1:8" ht="99.95" customHeight="1">
      <c r="A1064" s="20"/>
      <c r="B1064" s="10"/>
      <c r="C1064" s="20"/>
      <c r="D1064" s="20"/>
      <c r="E1064" s="20"/>
      <c r="F1064" s="20"/>
      <c r="G1064" s="9"/>
      <c r="H1064" s="20"/>
    </row>
    <row r="1065" spans="1:8" ht="99.95" customHeight="1">
      <c r="A1065" s="20"/>
      <c r="B1065" s="10"/>
      <c r="C1065" s="20"/>
      <c r="D1065" s="20"/>
      <c r="E1065" s="20"/>
      <c r="F1065" s="20"/>
      <c r="G1065" s="9"/>
      <c r="H1065" s="20"/>
    </row>
    <row r="1066" spans="1:8" ht="99.95" customHeight="1">
      <c r="A1066" s="20"/>
      <c r="B1066" s="10"/>
      <c r="C1066" s="20"/>
      <c r="D1066" s="20"/>
      <c r="E1066" s="20"/>
      <c r="F1066" s="20"/>
      <c r="G1066" s="9"/>
      <c r="H1066" s="20"/>
    </row>
    <row r="1067" spans="1:8" ht="99.95" customHeight="1">
      <c r="A1067" s="20"/>
      <c r="B1067" s="10"/>
      <c r="C1067" s="20"/>
      <c r="D1067" s="20"/>
      <c r="E1067" s="20"/>
      <c r="F1067" s="20"/>
      <c r="G1067" s="9"/>
      <c r="H1067" s="20"/>
    </row>
    <row r="1068" spans="1:8" ht="99.95" customHeight="1">
      <c r="A1068" s="20"/>
      <c r="B1068" s="10"/>
      <c r="C1068" s="20"/>
      <c r="D1068" s="20"/>
      <c r="E1068" s="20"/>
      <c r="F1068" s="20"/>
      <c r="G1068" s="9"/>
      <c r="H1068" s="20"/>
    </row>
    <row r="1069" spans="1:8" ht="99.95" customHeight="1">
      <c r="A1069" s="20"/>
      <c r="B1069" s="10"/>
      <c r="C1069" s="20"/>
      <c r="D1069" s="20"/>
      <c r="E1069" s="20"/>
      <c r="F1069" s="20"/>
      <c r="G1069" s="9"/>
      <c r="H1069" s="20"/>
    </row>
    <row r="1070" spans="1:8" ht="99.95" customHeight="1">
      <c r="A1070" s="20"/>
      <c r="B1070" s="10"/>
      <c r="C1070" s="20"/>
      <c r="D1070" s="20"/>
      <c r="E1070" s="20"/>
      <c r="F1070" s="20"/>
      <c r="G1070" s="9"/>
      <c r="H1070" s="20"/>
    </row>
    <row r="1071" spans="1:8" ht="99.95" customHeight="1">
      <c r="A1071" s="20"/>
      <c r="B1071" s="10"/>
      <c r="C1071" s="20"/>
      <c r="D1071" s="20"/>
      <c r="E1071" s="20"/>
      <c r="F1071" s="20"/>
      <c r="G1071" s="9"/>
      <c r="H1071" s="20"/>
    </row>
    <row r="1072" spans="1:8" ht="99.95" customHeight="1">
      <c r="A1072" s="20"/>
      <c r="B1072" s="10"/>
      <c r="C1072" s="20"/>
      <c r="D1072" s="20"/>
      <c r="E1072" s="20"/>
      <c r="F1072" s="20"/>
      <c r="G1072" s="9"/>
      <c r="H1072" s="20"/>
    </row>
    <row r="1073" spans="1:8" ht="99.95" customHeight="1">
      <c r="A1073" s="20"/>
      <c r="B1073" s="10"/>
      <c r="C1073" s="20"/>
      <c r="D1073" s="20"/>
      <c r="E1073" s="20"/>
      <c r="F1073" s="20"/>
      <c r="G1073" s="9"/>
      <c r="H1073" s="20"/>
    </row>
    <row r="1074" spans="1:8" ht="99.95" customHeight="1">
      <c r="A1074" s="20"/>
      <c r="B1074" s="10"/>
      <c r="C1074" s="20"/>
      <c r="D1074" s="20"/>
      <c r="E1074" s="20"/>
      <c r="F1074" s="20"/>
      <c r="G1074" s="9"/>
      <c r="H1074" s="20"/>
    </row>
    <row r="1075" spans="1:8" ht="99.95" customHeight="1">
      <c r="A1075" s="20"/>
      <c r="B1075" s="10"/>
      <c r="C1075" s="20"/>
      <c r="D1075" s="20"/>
      <c r="E1075" s="20"/>
      <c r="F1075" s="20"/>
      <c r="G1075" s="9"/>
      <c r="H1075" s="20"/>
    </row>
    <row r="1076" spans="1:8" ht="99.95" customHeight="1">
      <c r="A1076" s="20"/>
      <c r="B1076" s="10"/>
      <c r="C1076" s="20"/>
      <c r="D1076" s="20"/>
      <c r="E1076" s="20"/>
      <c r="F1076" s="20"/>
      <c r="G1076" s="9"/>
      <c r="H1076" s="20"/>
    </row>
    <row r="1077" spans="1:8" ht="99.95" customHeight="1">
      <c r="A1077" s="20"/>
      <c r="B1077" s="10"/>
      <c r="C1077" s="20"/>
      <c r="D1077" s="20"/>
      <c r="E1077" s="20"/>
      <c r="F1077" s="20"/>
      <c r="G1077" s="9"/>
      <c r="H1077" s="20"/>
    </row>
    <row r="1078" spans="1:8" ht="99.95" customHeight="1">
      <c r="A1078" s="20"/>
      <c r="B1078" s="10"/>
      <c r="C1078" s="20"/>
      <c r="D1078" s="20"/>
      <c r="E1078" s="20"/>
      <c r="F1078" s="20"/>
      <c r="G1078" s="9"/>
      <c r="H1078" s="20"/>
    </row>
    <row r="1079" spans="1:8" ht="99.95" customHeight="1">
      <c r="A1079" s="20"/>
      <c r="B1079" s="10"/>
      <c r="C1079" s="20"/>
      <c r="D1079" s="20"/>
      <c r="E1079" s="20"/>
      <c r="F1079" s="20"/>
      <c r="G1079" s="9"/>
      <c r="H1079" s="20"/>
    </row>
    <row r="1080" spans="1:8" ht="99.95" customHeight="1">
      <c r="A1080" s="20"/>
      <c r="B1080" s="10"/>
      <c r="C1080" s="20"/>
      <c r="D1080" s="20"/>
      <c r="E1080" s="20"/>
      <c r="F1080" s="20"/>
      <c r="G1080" s="9"/>
      <c r="H1080" s="20"/>
    </row>
    <row r="1081" spans="1:8" ht="99.95" customHeight="1">
      <c r="A1081" s="20"/>
      <c r="B1081" s="10"/>
      <c r="C1081" s="20"/>
      <c r="D1081" s="20"/>
      <c r="E1081" s="20"/>
      <c r="F1081" s="20"/>
      <c r="G1081" s="9"/>
      <c r="H1081" s="20"/>
    </row>
    <row r="1082" spans="1:8" ht="99.95" customHeight="1">
      <c r="A1082" s="20"/>
      <c r="B1082" s="10"/>
      <c r="C1082" s="20"/>
      <c r="D1082" s="20"/>
      <c r="E1082" s="20"/>
      <c r="F1082" s="20"/>
      <c r="G1082" s="9"/>
      <c r="H1082" s="20"/>
    </row>
    <row r="1083" spans="1:8" ht="99.95" customHeight="1">
      <c r="A1083" s="20"/>
      <c r="B1083" s="10"/>
      <c r="C1083" s="20"/>
      <c r="D1083" s="20"/>
      <c r="E1083" s="20"/>
      <c r="F1083" s="20"/>
      <c r="G1083" s="9"/>
      <c r="H1083" s="20"/>
    </row>
    <row r="1084" spans="1:8" ht="99.95" customHeight="1">
      <c r="A1084" s="20"/>
      <c r="B1084" s="10"/>
      <c r="C1084" s="20"/>
      <c r="D1084" s="20"/>
      <c r="E1084" s="20"/>
      <c r="F1084" s="20"/>
      <c r="G1084" s="9"/>
      <c r="H1084" s="20"/>
    </row>
    <row r="1085" spans="1:8" ht="99.95" customHeight="1">
      <c r="A1085" s="20"/>
      <c r="B1085" s="10"/>
      <c r="C1085" s="20"/>
      <c r="D1085" s="20"/>
      <c r="E1085" s="20"/>
      <c r="F1085" s="20"/>
      <c r="G1085" s="9"/>
      <c r="H1085" s="20"/>
    </row>
    <row r="1086" spans="1:8" ht="99.95" customHeight="1">
      <c r="A1086" s="20"/>
      <c r="B1086" s="10"/>
      <c r="C1086" s="20"/>
      <c r="D1086" s="20"/>
      <c r="E1086" s="20"/>
      <c r="F1086" s="20"/>
      <c r="G1086" s="9"/>
      <c r="H1086" s="20"/>
    </row>
    <row r="1087" spans="1:8" ht="99.95" customHeight="1">
      <c r="A1087" s="20"/>
      <c r="B1087" s="10"/>
      <c r="C1087" s="20"/>
      <c r="D1087" s="20"/>
      <c r="E1087" s="20"/>
      <c r="F1087" s="20"/>
      <c r="G1087" s="9"/>
      <c r="H1087" s="20"/>
    </row>
    <row r="1088" spans="1:8" ht="99.95" customHeight="1">
      <c r="A1088" s="20"/>
      <c r="B1088" s="10"/>
      <c r="C1088" s="20"/>
      <c r="D1088" s="20"/>
      <c r="E1088" s="20"/>
      <c r="F1088" s="20"/>
      <c r="G1088" s="9"/>
      <c r="H1088" s="20"/>
    </row>
    <row r="1089" spans="1:8" ht="99.95" customHeight="1">
      <c r="A1089" s="20"/>
      <c r="B1089" s="10"/>
      <c r="C1089" s="20"/>
      <c r="D1089" s="20"/>
      <c r="E1089" s="20"/>
      <c r="F1089" s="20"/>
      <c r="G1089" s="9"/>
      <c r="H1089" s="20"/>
    </row>
    <row r="1090" spans="1:8" ht="99.95" customHeight="1">
      <c r="A1090" s="20"/>
      <c r="B1090" s="10"/>
      <c r="C1090" s="20"/>
      <c r="D1090" s="20"/>
      <c r="E1090" s="20"/>
      <c r="F1090" s="20"/>
      <c r="G1090" s="9"/>
      <c r="H1090" s="20"/>
    </row>
    <row r="1091" spans="1:8" ht="99.95" customHeight="1">
      <c r="A1091" s="20"/>
      <c r="B1091" s="10"/>
      <c r="C1091" s="20"/>
      <c r="D1091" s="20"/>
      <c r="E1091" s="20"/>
      <c r="F1091" s="20"/>
      <c r="G1091" s="9"/>
      <c r="H1091" s="20"/>
    </row>
    <row r="1092" spans="1:8" ht="99.95" customHeight="1">
      <c r="A1092" s="20"/>
      <c r="B1092" s="10"/>
      <c r="C1092" s="20"/>
      <c r="D1092" s="20"/>
      <c r="E1092" s="20"/>
      <c r="F1092" s="20"/>
      <c r="G1092" s="9"/>
      <c r="H1092" s="20"/>
    </row>
    <row r="1093" spans="1:8" ht="99.95" customHeight="1">
      <c r="A1093" s="20"/>
      <c r="B1093" s="10"/>
      <c r="C1093" s="20"/>
      <c r="D1093" s="20"/>
      <c r="E1093" s="20"/>
      <c r="F1093" s="20"/>
      <c r="G1093" s="9"/>
      <c r="H1093" s="20"/>
    </row>
    <row r="1094" spans="1:8" ht="99.95" customHeight="1">
      <c r="A1094" s="20"/>
      <c r="B1094" s="10"/>
      <c r="C1094" s="20"/>
      <c r="D1094" s="20"/>
      <c r="E1094" s="20"/>
      <c r="F1094" s="20"/>
      <c r="G1094" s="9"/>
      <c r="H1094" s="20"/>
    </row>
    <row r="1095" spans="1:8" ht="99.95" customHeight="1">
      <c r="A1095" s="20"/>
      <c r="B1095" s="10"/>
      <c r="C1095" s="20"/>
      <c r="D1095" s="20"/>
      <c r="E1095" s="20"/>
      <c r="F1095" s="20"/>
      <c r="G1095" s="9"/>
      <c r="H1095" s="20"/>
    </row>
    <row r="1096" spans="1:8" ht="99.95" customHeight="1">
      <c r="A1096" s="20"/>
      <c r="B1096" s="10"/>
      <c r="C1096" s="20"/>
      <c r="D1096" s="20"/>
      <c r="E1096" s="20"/>
      <c r="F1096" s="20"/>
      <c r="G1096" s="9"/>
      <c r="H1096" s="20"/>
    </row>
    <row r="1097" spans="1:8" ht="99.95" customHeight="1">
      <c r="A1097" s="20"/>
      <c r="B1097" s="10"/>
      <c r="C1097" s="20"/>
      <c r="D1097" s="20"/>
      <c r="E1097" s="20"/>
      <c r="F1097" s="20"/>
      <c r="G1097" s="9"/>
      <c r="H1097" s="20"/>
    </row>
    <row r="1098" spans="1:8" ht="99.95" customHeight="1">
      <c r="A1098" s="20"/>
      <c r="B1098" s="10"/>
      <c r="C1098" s="20"/>
      <c r="D1098" s="20"/>
      <c r="E1098" s="20"/>
      <c r="F1098" s="20"/>
      <c r="G1098" s="9"/>
      <c r="H1098" s="20"/>
    </row>
    <row r="1099" spans="1:8" ht="99.95" customHeight="1">
      <c r="A1099" s="20"/>
      <c r="B1099" s="10"/>
      <c r="C1099" s="20"/>
      <c r="D1099" s="20"/>
      <c r="E1099" s="20"/>
      <c r="F1099" s="20"/>
      <c r="G1099" s="9"/>
      <c r="H1099" s="20"/>
    </row>
    <row r="1100" spans="1:8" ht="99.95" customHeight="1">
      <c r="A1100" s="20"/>
      <c r="B1100" s="10"/>
      <c r="C1100" s="20"/>
      <c r="D1100" s="20"/>
      <c r="E1100" s="20"/>
      <c r="F1100" s="20"/>
      <c r="G1100" s="9"/>
      <c r="H1100" s="20"/>
    </row>
    <row r="1101" spans="1:8" ht="99.95" customHeight="1">
      <c r="A1101" s="20"/>
      <c r="B1101" s="10"/>
      <c r="C1101" s="20"/>
      <c r="D1101" s="20"/>
      <c r="E1101" s="20"/>
      <c r="F1101" s="20"/>
      <c r="G1101" s="9"/>
      <c r="H1101" s="20"/>
    </row>
    <row r="1102" spans="1:8" ht="99.95" customHeight="1">
      <c r="A1102" s="20"/>
      <c r="B1102" s="10"/>
      <c r="C1102" s="20"/>
      <c r="D1102" s="20"/>
      <c r="E1102" s="20"/>
      <c r="F1102" s="20"/>
      <c r="G1102" s="9"/>
      <c r="H1102" s="20"/>
    </row>
    <row r="1103" spans="1:8" ht="99.95" customHeight="1">
      <c r="A1103" s="20"/>
      <c r="B1103" s="10"/>
      <c r="C1103" s="20"/>
      <c r="D1103" s="20"/>
      <c r="E1103" s="20"/>
      <c r="F1103" s="20"/>
      <c r="G1103" s="9"/>
      <c r="H1103" s="20"/>
    </row>
    <row r="1104" spans="1:8" ht="99.95" customHeight="1">
      <c r="A1104" s="20"/>
      <c r="B1104" s="10"/>
      <c r="C1104" s="20"/>
      <c r="D1104" s="20"/>
      <c r="E1104" s="20"/>
      <c r="F1104" s="20"/>
      <c r="G1104" s="9"/>
      <c r="H1104" s="20"/>
    </row>
    <row r="1105" spans="1:8" ht="99.95" customHeight="1">
      <c r="A1105" s="20"/>
      <c r="B1105" s="10"/>
      <c r="C1105" s="20"/>
      <c r="D1105" s="20"/>
      <c r="E1105" s="20"/>
      <c r="F1105" s="20"/>
      <c r="G1105" s="9"/>
      <c r="H1105" s="20"/>
    </row>
    <row r="1106" spans="1:8" ht="99.95" customHeight="1">
      <c r="A1106" s="20"/>
      <c r="B1106" s="10"/>
      <c r="C1106" s="20"/>
      <c r="D1106" s="20"/>
      <c r="E1106" s="20"/>
      <c r="F1106" s="20"/>
      <c r="G1106" s="9"/>
      <c r="H1106" s="20"/>
    </row>
    <row r="1107" spans="1:8" ht="99.95" customHeight="1">
      <c r="A1107" s="20"/>
      <c r="B1107" s="10"/>
      <c r="C1107" s="20"/>
      <c r="D1107" s="20"/>
      <c r="E1107" s="20"/>
      <c r="F1107" s="20"/>
      <c r="G1107" s="9"/>
      <c r="H1107" s="20"/>
    </row>
    <row r="1108" spans="1:8" ht="99.95" customHeight="1">
      <c r="A1108" s="20"/>
      <c r="B1108" s="10"/>
      <c r="C1108" s="20"/>
      <c r="D1108" s="20"/>
      <c r="E1108" s="20"/>
      <c r="F1108" s="20"/>
      <c r="G1108" s="9"/>
      <c r="H1108" s="20"/>
    </row>
    <row r="1109" spans="1:8" ht="99.95" customHeight="1">
      <c r="A1109" s="20"/>
      <c r="B1109" s="10"/>
      <c r="C1109" s="20"/>
      <c r="D1109" s="20"/>
      <c r="E1109" s="20"/>
      <c r="F1109" s="20"/>
      <c r="G1109" s="9"/>
      <c r="H1109" s="20"/>
    </row>
    <row r="1110" spans="1:8" ht="99.95" customHeight="1">
      <c r="A1110" s="20"/>
      <c r="B1110" s="10"/>
      <c r="C1110" s="20"/>
      <c r="D1110" s="20"/>
      <c r="E1110" s="20"/>
      <c r="F1110" s="20"/>
      <c r="G1110" s="9"/>
      <c r="H1110" s="20"/>
    </row>
    <row r="1111" spans="1:8" ht="99.95" customHeight="1">
      <c r="A1111" s="20"/>
      <c r="B1111" s="10"/>
      <c r="C1111" s="20"/>
      <c r="D1111" s="20"/>
      <c r="E1111" s="20"/>
      <c r="F1111" s="20"/>
      <c r="G1111" s="9"/>
      <c r="H1111" s="20"/>
    </row>
    <row r="1112" spans="1:8" ht="99.95" customHeight="1">
      <c r="A1112" s="20"/>
      <c r="B1112" s="10"/>
      <c r="C1112" s="20"/>
      <c r="D1112" s="20"/>
      <c r="E1112" s="20"/>
      <c r="F1112" s="20"/>
      <c r="G1112" s="9"/>
      <c r="H1112" s="20"/>
    </row>
    <row r="1113" spans="1:8" ht="99.95" customHeight="1">
      <c r="A1113" s="20"/>
      <c r="B1113" s="10"/>
      <c r="C1113" s="20"/>
      <c r="D1113" s="20"/>
      <c r="E1113" s="20"/>
      <c r="F1113" s="20"/>
      <c r="G1113" s="9"/>
      <c r="H1113" s="20"/>
    </row>
    <row r="1114" spans="1:8" ht="99.95" customHeight="1">
      <c r="A1114" s="20"/>
      <c r="B1114" s="10"/>
      <c r="C1114" s="20"/>
      <c r="D1114" s="20"/>
      <c r="E1114" s="20"/>
      <c r="F1114" s="20"/>
      <c r="G1114" s="9"/>
      <c r="H1114" s="20"/>
    </row>
    <row r="1115" spans="1:8" ht="99.95" customHeight="1">
      <c r="A1115" s="20"/>
      <c r="B1115" s="10"/>
      <c r="C1115" s="20"/>
      <c r="D1115" s="20"/>
      <c r="E1115" s="20"/>
      <c r="F1115" s="20"/>
      <c r="G1115" s="9"/>
      <c r="H1115" s="20"/>
    </row>
    <row r="1116" spans="1:8" ht="99.95" customHeight="1">
      <c r="A1116" s="20"/>
      <c r="B1116" s="10"/>
      <c r="C1116" s="20"/>
      <c r="D1116" s="20"/>
      <c r="E1116" s="20"/>
      <c r="F1116" s="20"/>
      <c r="G1116" s="9"/>
      <c r="H1116" s="20"/>
    </row>
    <row r="1117" spans="1:8" ht="99.95" customHeight="1">
      <c r="A1117" s="20"/>
      <c r="B1117" s="10"/>
      <c r="C1117" s="20"/>
      <c r="D1117" s="20"/>
      <c r="E1117" s="20"/>
      <c r="F1117" s="20"/>
      <c r="G1117" s="9"/>
      <c r="H1117" s="20"/>
    </row>
    <row r="1118" spans="1:8" ht="99.95" customHeight="1">
      <c r="A1118" s="20"/>
      <c r="B1118" s="10"/>
      <c r="C1118" s="20"/>
      <c r="D1118" s="20"/>
      <c r="E1118" s="20"/>
      <c r="F1118" s="20"/>
      <c r="G1118" s="9"/>
      <c r="H1118" s="20"/>
    </row>
    <row r="1119" spans="1:8" ht="99.95" customHeight="1">
      <c r="A1119" s="20"/>
      <c r="B1119" s="10"/>
      <c r="C1119" s="20"/>
      <c r="D1119" s="20"/>
      <c r="E1119" s="20"/>
      <c r="F1119" s="20"/>
      <c r="G1119" s="9"/>
      <c r="H1119" s="20"/>
    </row>
  </sheetData>
  <sheetProtection sort="0" autoFilter="0"/>
  <autoFilter ref="A6:H1007"/>
  <mergeCells count="4">
    <mergeCell ref="A1:H1"/>
    <mergeCell ref="A2:H2"/>
    <mergeCell ref="A3:H3"/>
    <mergeCell ref="A4:H4"/>
  </mergeCells>
  <conditionalFormatting sqref="A7:H7 B8:H1119">
    <cfRule type="expression" dxfId="502" priority="2">
      <formula>LEN($A7)&lt;1</formula>
    </cfRule>
  </conditionalFormatting>
  <conditionalFormatting sqref="A8:A1119">
    <cfRule type="expression" dxfId="501" priority="1">
      <formula>LEN($A8)&lt;1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A162D0"/>
    <pageSetUpPr fitToPage="1"/>
  </sheetPr>
  <dimension ref="A1:P1178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9" style="41" bestFit="1" customWidth="1"/>
    <col min="3" max="3" width="23.42578125" customWidth="1"/>
    <col min="4" max="4" width="16" customWidth="1"/>
    <col min="5" max="5" width="7.7109375" customWidth="1"/>
    <col min="6" max="6" width="10.28515625" customWidth="1"/>
    <col min="7" max="7" width="85.140625" customWidth="1"/>
    <col min="8" max="8" width="23.42578125" customWidth="1"/>
  </cols>
  <sheetData>
    <row r="1" spans="1:16" ht="15.75">
      <c r="A1" s="55"/>
      <c r="B1" s="55"/>
      <c r="C1" s="55"/>
      <c r="D1" s="55"/>
      <c r="E1" s="55"/>
      <c r="F1" s="55"/>
      <c r="G1" s="55"/>
      <c r="H1" s="55"/>
    </row>
    <row r="2" spans="1:16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16" ht="44.25" customHeight="1">
      <c r="A3" s="56" t="s">
        <v>2706</v>
      </c>
      <c r="B3" s="56"/>
      <c r="C3" s="56"/>
      <c r="D3" s="56"/>
      <c r="E3" s="56"/>
      <c r="F3" s="56"/>
      <c r="G3" s="56"/>
      <c r="H3" s="56"/>
    </row>
    <row r="4" spans="1:16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16" ht="38.25">
      <c r="A5" s="21" t="s">
        <v>918</v>
      </c>
      <c r="B5" s="23" t="s">
        <v>1071</v>
      </c>
      <c r="C5" s="39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16">
      <c r="A6" s="6">
        <v>1</v>
      </c>
      <c r="B6" s="43">
        <v>2</v>
      </c>
      <c r="C6" s="40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16" ht="99.95" customHeight="1">
      <c r="A7" s="20">
        <v>1</v>
      </c>
      <c r="B7" s="10" t="str">
        <f>IFERROR(INDEX('10. Свод Перечней'!B:C,MATCH(C7,'10. Свод Перечней'!C:C,0),1),"")</f>
        <v>Суп быстрого приготовления в пакетике, в ассортименте</v>
      </c>
      <c r="C7" s="20" t="str">
        <f t="array" ref="C7">IFERROR(INDEX('10. Свод Перечней'!$C$4:$C$529,SMALL(IF("Б"='10. Свод Перечней'!$I$4:$Q$529,ROW('10. Свод Перечней'!$C$4:$C$529)-3,""),ROW()-6)),"")</f>
        <v>Суп быстрого приготовления тип 1</v>
      </c>
      <c r="D7" s="20" t="str">
        <f>IFERROR(VLOOKUP(C7,'10. Свод Перечней'!C:H,2,0),"")</f>
        <v>10.89.11.119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v>
      </c>
      <c r="H7" s="20" t="str">
        <f>IF(LEN(IFERROR(VLOOKUP(C7,'10. Свод Перечней'!C:H,6,0),""))&gt;1,IFERROR(VLOOKUP(C7,'10. Свод Перечней'!C:H,6,0),""),"")</f>
        <v/>
      </c>
      <c r="I7" s="58"/>
      <c r="J7" s="58"/>
      <c r="K7" s="58"/>
      <c r="L7" s="58"/>
      <c r="M7" s="58"/>
      <c r="N7" s="58"/>
      <c r="O7" s="58"/>
      <c r="P7" s="58"/>
    </row>
    <row r="8" spans="1:16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Изделия макаронные быстрого приготовления в ассортименте</v>
      </c>
      <c r="C8" s="20" t="str">
        <f t="array" ref="C8">IFERROR(INDEX('10. Свод Перечней'!$C$4:$C$529,SMALL(IF("Б"='10. Свод Перечней'!$I$4:$Q$529,ROW('10. Свод Перечней'!$C$4:$C$529)-3,""),ROW()-6)),"")</f>
        <v>Изделия макаронные тип 3</v>
      </c>
      <c r="D8" s="20" t="str">
        <f>IFERROR(VLOOKUP(C8,'10. Свод Перечней'!C:H,2,0),"")</f>
        <v>10.73.11.130</v>
      </c>
      <c r="E8" s="20" t="str">
        <f>IFERROR(VLOOKUP(C8,'10. Свод Перечней'!C:H,3,0),"")</f>
        <v>003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31749-2012, ТУ производителя</v>
      </c>
      <c r="H8" s="20" t="str">
        <f>IF(LEN(IFERROR(VLOOKUP(C8,'10. Свод Перечней'!C:H,6,0),""))&gt;1,IFERROR(VLOOKUP(C8,'10. Свод Перечней'!C:H,6,0),""),"")</f>
        <v>10.73.11.000-00000010</v>
      </c>
    </row>
    <row r="9" spans="1:16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Сухое картофельное пюре быстрого приготовления в ассортименте</v>
      </c>
      <c r="C9" s="20" t="str">
        <f t="array" ref="C9">IFERROR(INDEX('10. Свод Перечней'!$C$4:$C$529,SMALL(IF("Б"='10. Свод Перечней'!$I$4:$Q$529,ROW('10. Свод Перечней'!$C$4:$C$529)-3,""),ROW()-6)),"")</f>
        <v>Продукция из сушеного картофеля тип 1</v>
      </c>
      <c r="D9" s="20" t="str">
        <f>IFERROR(VLOOKUP(C9,'10. Свод Перечней'!C:H,2,0),"")</f>
        <v>10.31.13.110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v>
      </c>
      <c r="H9" s="20" t="str">
        <f>IF(LEN(IFERROR(VLOOKUP(C9,'10. Свод Перечней'!C:H,6,0),""))&gt;1,IFERROR(VLOOKUP(C9,'10. Свод Перечней'!C:H,6,0),""),"")</f>
        <v>10.31.13.000-00000003</v>
      </c>
    </row>
    <row r="10" spans="1:16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Каша быстрого приготовления</v>
      </c>
      <c r="C10" s="20" t="str">
        <f t="array" ref="C10">IFERROR(INDEX('10. Свод Перечней'!$C$4:$C$529,SMALL(IF("Б"='10. Свод Перечней'!$I$4:$Q$529,ROW('10. Свод Перечней'!$C$4:$C$529)-3,""),ROW()-6)),"")</f>
        <v>Каша быстрого приготовления тип 1</v>
      </c>
      <c r="D10" s="20" t="str">
        <f>IFERROR(VLOOKUP(C10,'10. Свод Перечней'!C:H,2,0),"")</f>
        <v>10.89.19.110</v>
      </c>
      <c r="E10" s="20" t="str">
        <f>IFERROR(VLOOKUP(C10,'10. Свод Перечней'!C:H,3,0),"")</f>
        <v>001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Р50847-96, ТУ производителя</v>
      </c>
      <c r="H10" s="20" t="str">
        <f>IF(LEN(IFERROR(VLOOKUP(C10,'10. Свод Перечней'!C:H,6,0),""))&gt;1,IFERROR(VLOOKUP(C10,'10. Свод Перечней'!C:H,6,0),""),"")</f>
        <v/>
      </c>
    </row>
    <row r="11" spans="1:16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Хлебцы</v>
      </c>
      <c r="C11" s="20" t="str">
        <f t="array" ref="C11">IFERROR(INDEX('10. Свод Перечней'!$C$4:$C$529,SMALL(IF("Б"='10. Свод Перечней'!$I$4:$Q$529,ROW('10. Свод Перечней'!$C$4:$C$529)-3,""),ROW()-6)),"")</f>
        <v>Хлебцы хрустящие тип 1</v>
      </c>
      <c r="D11" s="20" t="str">
        <f>IFERROR(VLOOKUP(C11,'10. Свод Перечней'!C:H,2,0),"")</f>
        <v>10.72.11.130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11" s="20" t="str">
        <f>IF(LEN(IFERROR(VLOOKUP(C11,'10. Свод Перечней'!C:H,6,0),""))&gt;1,IFERROR(VLOOKUP(C11,'10. Свод Перечней'!C:H,6,0),""),"")</f>
        <v>10.72.11.130-00000003</v>
      </c>
    </row>
    <row r="12" spans="1:16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Кофе 3 в 1</v>
      </c>
      <c r="C12" s="20" t="str">
        <f t="array" ref="C12">IFERROR(INDEX('10. Свод Перечней'!$C$4:$C$529,SMALL(IF("Б"='10. Свод Перечней'!$I$4:$Q$529,ROW('10. Свод Перечней'!$C$4:$C$529)-3,""),ROW()-6)),"")</f>
        <v>Кофейный напиток растворимый тип 3</v>
      </c>
      <c r="D12" s="20" t="str">
        <f>IFERROR(VLOOKUP(C12,'10. Свод Перечней'!C:H,2,0),"")</f>
        <v>10.83.12.120</v>
      </c>
      <c r="E12" s="20" t="str">
        <f>IFERROR(VLOOKUP(C12,'10. Свод Перечней'!C:H,3,0),"")</f>
        <v>005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кофейного напитка: С натуральным кофе без цикория
Тип: 3 в 1
Вес: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20" t="str">
        <f>IF(LEN(IFERROR(VLOOKUP(C12,'10. Свод Перечней'!C:H,6,0),""))&gt;1,IFERROR(VLOOKUP(C12,'10. Свод Перечней'!C:H,6,0),""),"")</f>
        <v>10.83.12.120-00000004</v>
      </c>
    </row>
    <row r="13" spans="1:16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Сахар порционный</v>
      </c>
      <c r="C13" s="20" t="str">
        <f t="array" ref="C13">IFERROR(INDEX('10. Свод Перечней'!$C$4:$C$529,SMALL(IF("Б"='10.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4</v>
      </c>
      <c r="D13" s="20" t="str">
        <f>IFERROR(VLOOKUP(C13,'10. Свод Перечней'!C:H,2,0),"")</f>
        <v>10.81.12.110</v>
      </c>
      <c r="E13" s="20" t="str">
        <f>IFERROR(VLOOKUP(C13,'10. Свод Перечней'!C:H,3,0),"")</f>
        <v>007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сахара белого: Кристаллический
Тип: Порционный
Вес: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33222-2015, ТУ производителя</v>
      </c>
      <c r="H13" s="20" t="str">
        <f>IF(LEN(IFERROR(VLOOKUP(C13,'10. Свод Перечней'!C:H,6,0),""))&gt;1,IFERROR(VLOOKUP(C13,'10. Свод Перечней'!C:H,6,0),""),"")</f>
        <v>10.81.12.110-00000004</v>
      </c>
    </row>
    <row r="14" spans="1:16" ht="108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Чай черный байховый</v>
      </c>
      <c r="C14" s="20" t="str">
        <f t="array" ref="C14">IFERROR(INDEX('10. Свод Перечней'!$C$4:$C$529,SMALL(IF("Б"='10. Свод Перечней'!$I$4:$Q$529,ROW('10. Свод Перечней'!$C$4:$C$529)-3,""),ROW()-6)),"")</f>
        <v>Чай черный (ферментированный) тип 4</v>
      </c>
      <c r="D14" s="20" t="str">
        <f>IFERROR(VLOOKUP(C14,'10. Свод Перечней'!C:H,2,0),"")</f>
        <v>10.83.13.120</v>
      </c>
      <c r="E14" s="20" t="str">
        <f>IFERROR(VLOOKUP(C14,'10. Свод Перечней'!C:H,3,0),"")</f>
        <v>006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4" s="20" t="str">
        <f>IF(LEN(IFERROR(VLOOKUP(C14,'10. Свод Перечней'!C:H,6,0),""))&gt;1,IFERROR(VLOOKUP(C14,'10. Свод Перечней'!C:H,6,0),""),"")</f>
        <v>10.83.13.120-00000003</v>
      </c>
    </row>
    <row r="15" spans="1:16" ht="99.95" customHeight="1">
      <c r="A15" s="20" t="str">
        <f>IF(LEN(C15)&gt;0,MAX($A$6:A14)+1,"")</f>
        <v/>
      </c>
      <c r="B15" s="10" t="str">
        <f>IFERROR(INDEX('10. Свод Перечней'!B:C,MATCH(C15,'10. Свод Перечней'!C:C,0),1),"")</f>
        <v/>
      </c>
      <c r="C15" s="20" t="str">
        <f t="array" ref="C15">IFERROR(INDEX('10. Свод Перечней'!$C$4:$C$529,SMALL(IF("Б"='10. Свод Перечней'!$I$4:$Q$529,ROW('10. Свод Перечней'!$C$4:$C$529)-3,""),ROW()-6)),"")</f>
        <v/>
      </c>
      <c r="D15" s="20" t="str">
        <f>IFERROR(VLOOKUP(C15,'10. Свод Перечней'!C:H,2,0),"")</f>
        <v/>
      </c>
      <c r="E15" s="20" t="str">
        <f>IFERROR(VLOOKUP(C15,'10. Свод Перечней'!C:H,3,0),"")</f>
        <v/>
      </c>
      <c r="F15" s="20" t="str">
        <f>IFERROR(VLOOKUP(C15,'10. Свод Перечней'!C:H,4,0),"")</f>
        <v/>
      </c>
      <c r="G15" s="9" t="str">
        <f>IFERROR(VLOOKUP(C15,'10. Свод Перечней'!C:H,5,0),"")</f>
        <v/>
      </c>
      <c r="H15" s="20" t="str">
        <f>IF(LEN(IFERROR(VLOOKUP(C15,'10. Свод Перечней'!C:H,6,0),""))&gt;1,IFERROR(VLOOKUP(C15,'10. Свод Перечней'!C:H,6,0),""),"")</f>
        <v/>
      </c>
    </row>
    <row r="16" spans="1:16" ht="99.95" customHeight="1">
      <c r="A16" s="20" t="str">
        <f>IF(LEN(C16)&gt;0,MAX($A$6:A15)+1,"")</f>
        <v/>
      </c>
      <c r="B16" s="10" t="str">
        <f>IFERROR(INDEX('10. Свод Перечней'!B:C,MATCH(C16,'10. Свод Перечней'!C:C,0),1),"")</f>
        <v/>
      </c>
      <c r="C16" s="20" t="str">
        <f t="array" ref="C16">IFERROR(INDEX('10. Свод Перечней'!$C$4:$C$529,SMALL(IF("Б"='10. Свод Перечней'!$I$4:$Q$529,ROW('10. Свод Перечней'!$C$4:$C$529)-3,""),ROW()-6)),"")</f>
        <v/>
      </c>
      <c r="D16" s="20" t="str">
        <f>IFERROR(VLOOKUP(C16,'10. Свод Перечней'!C:H,2,0),"")</f>
        <v/>
      </c>
      <c r="E16" s="20" t="str">
        <f>IFERROR(VLOOKUP(C16,'10. Свод Перечней'!C:H,3,0),"")</f>
        <v/>
      </c>
      <c r="F16" s="20" t="str">
        <f>IFERROR(VLOOKUP(C16,'10. Свод Перечней'!C:H,4,0),"")</f>
        <v/>
      </c>
      <c r="G16" s="9" t="str">
        <f>IFERROR(VLOOKUP(C16,'10. Свод Перечней'!C:H,5,0),"")</f>
        <v/>
      </c>
      <c r="H16" s="20" t="str">
        <f>IF(LEN(IFERROR(VLOOKUP(C16,'10. Свод Перечней'!C:H,6,0),""))&gt;1,IFERROR(VLOOKUP(C16,'10. Свод Перечней'!C:H,6,0),""),"")</f>
        <v/>
      </c>
    </row>
    <row r="17" spans="1:8" ht="99.95" customHeight="1">
      <c r="A17" s="20" t="str">
        <f>IF(LEN(C17)&gt;0,MAX($A$6:A16)+1,"")</f>
        <v/>
      </c>
      <c r="B17" s="10" t="str">
        <f>IFERROR(INDEX('10. Свод Перечней'!B:C,MATCH(C17,'10. Свод Перечней'!C:C,0),1),"")</f>
        <v/>
      </c>
      <c r="C17" s="20" t="str">
        <f t="array" ref="C17">IFERROR(INDEX('10. Свод Перечней'!$C$4:$C$529,SMALL(IF("Б"='10. Свод Перечней'!$I$4:$Q$529,ROW('10. Свод Перечней'!$C$4:$C$529)-3,""),ROW()-6)),"")</f>
        <v/>
      </c>
      <c r="D17" s="20" t="str">
        <f>IFERROR(VLOOKUP(C17,'10. Свод Перечней'!C:H,2,0),"")</f>
        <v/>
      </c>
      <c r="E17" s="20" t="str">
        <f>IFERROR(VLOOKUP(C17,'10. Свод Перечней'!C:H,3,0),"")</f>
        <v/>
      </c>
      <c r="F17" s="20" t="str">
        <f>IFERROR(VLOOKUP(C17,'10. Свод Перечней'!C:H,4,0),"")</f>
        <v/>
      </c>
      <c r="G17" s="9" t="str">
        <f>IFERROR(VLOOKUP(C17,'10. Свод Перечней'!C:H,5,0),"")</f>
        <v/>
      </c>
      <c r="H17" s="20" t="str">
        <f>IF(LEN(IFERROR(VLOOKUP(C17,'10. Свод Перечней'!C:H,6,0),""))&gt;1,IFERROR(VLOOKUP(C17,'10. Свод Перечней'!C:H,6,0),""),"")</f>
        <v/>
      </c>
    </row>
    <row r="18" spans="1:8" ht="99.95" customHeight="1">
      <c r="A18" s="20" t="str">
        <f>IF(LEN(C18)&gt;0,MAX($A$6:A17)+1,"")</f>
        <v/>
      </c>
      <c r="B18" s="10" t="str">
        <f>IFERROR(INDEX('10. Свод Перечней'!B:C,MATCH(C18,'10. Свод Перечней'!C:C,0),1),"")</f>
        <v/>
      </c>
      <c r="C18" s="20" t="str">
        <f t="array" ref="C18">IFERROR(INDEX('10. Свод Перечней'!$C$4:$C$529,SMALL(IF("Б"='10. Свод Перечней'!$I$4:$Q$529,ROW('10. Свод Перечней'!$C$4:$C$529)-3,""),ROW()-6)),"")</f>
        <v/>
      </c>
      <c r="D18" s="20" t="str">
        <f>IFERROR(VLOOKUP(C18,'10. Свод Перечней'!C:H,2,0),"")</f>
        <v/>
      </c>
      <c r="E18" s="20" t="str">
        <f>IFERROR(VLOOKUP(C18,'10. Свод Перечней'!C:H,3,0),"")</f>
        <v/>
      </c>
      <c r="F18" s="20" t="str">
        <f>IFERROR(VLOOKUP(C18,'10. Свод Перечней'!C:H,4,0),"")</f>
        <v/>
      </c>
      <c r="G18" s="9" t="str">
        <f>IFERROR(VLOOKUP(C18,'10. Свод Перечней'!C:H,5,0),"")</f>
        <v/>
      </c>
      <c r="H18" s="20" t="str">
        <f>IF(LEN(IFERROR(VLOOKUP(C18,'10. Свод Перечней'!C:H,6,0),""))&gt;1,IFERROR(VLOOKUP(C18,'10. Свод Перечней'!C:H,6,0),""),"")</f>
        <v/>
      </c>
    </row>
    <row r="19" spans="1:8" ht="99.95" customHeight="1">
      <c r="A19" s="20" t="str">
        <f>IF(LEN(C19)&gt;0,MAX($A$6:A18)+1,"")</f>
        <v/>
      </c>
      <c r="B19" s="10" t="str">
        <f>IFERROR(INDEX('10. Свод Перечней'!B:C,MATCH(C19,'10. Свод Перечней'!C:C,0),1),"")</f>
        <v/>
      </c>
      <c r="C19" s="20" t="str">
        <f t="array" ref="C19">IFERROR(INDEX('10. Свод Перечней'!$C$4:$C$529,SMALL(IF("Б"='10. Свод Перечней'!$I$4:$Q$529,ROW('10. Свод Перечней'!$C$4:$C$529)-3,""),ROW()-6)),"")</f>
        <v/>
      </c>
      <c r="D19" s="20" t="str">
        <f>IFERROR(VLOOKUP(C19,'10. Свод Перечней'!C:H,2,0),"")</f>
        <v/>
      </c>
      <c r="E19" s="20" t="str">
        <f>IFERROR(VLOOKUP(C19,'10. Свод Перечней'!C:H,3,0),"")</f>
        <v/>
      </c>
      <c r="F19" s="20" t="str">
        <f>IFERROR(VLOOKUP(C19,'10. Свод Перечней'!C:H,4,0),"")</f>
        <v/>
      </c>
      <c r="G19" s="9" t="str">
        <f>IFERROR(VLOOKUP(C19,'10. Свод Перечней'!C:H,5,0),"")</f>
        <v/>
      </c>
      <c r="H19" s="20" t="str">
        <f>IF(LEN(IFERROR(VLOOKUP(C19,'10. Свод Перечней'!C:H,6,0),""))&gt;1,IFERROR(VLOOKUP(C19,'10. Свод Перечней'!C:H,6,0),""),"")</f>
        <v/>
      </c>
    </row>
    <row r="20" spans="1:8" ht="99.95" customHeight="1">
      <c r="A20" s="20" t="str">
        <f>IF(LEN(C20)&gt;0,MAX($A$6:A19)+1,"")</f>
        <v/>
      </c>
      <c r="B20" s="10" t="str">
        <f>IFERROR(INDEX('10. Свод Перечней'!B:C,MATCH(C20,'10. Свод Перечней'!C:C,0),1),"")</f>
        <v/>
      </c>
      <c r="C20" s="20" t="str">
        <f t="array" ref="C20">IFERROR(INDEX('10. Свод Перечней'!$C$4:$C$529,SMALL(IF("Б"='10. Свод Перечней'!$I$4:$Q$529,ROW('10. Свод Перечней'!$C$4:$C$529)-3,""),ROW()-6)),"")</f>
        <v/>
      </c>
      <c r="D20" s="20" t="str">
        <f>IFERROR(VLOOKUP(C20,'10. Свод Перечней'!C:H,2,0),"")</f>
        <v/>
      </c>
      <c r="E20" s="20" t="str">
        <f>IFERROR(VLOOKUP(C20,'10. Свод Перечней'!C:H,3,0),"")</f>
        <v/>
      </c>
      <c r="F20" s="20" t="str">
        <f>IFERROR(VLOOKUP(C20,'10. Свод Перечней'!C:H,4,0),"")</f>
        <v/>
      </c>
      <c r="G20" s="9" t="str">
        <f>IFERROR(VLOOKUP(C20,'10. Свод Перечней'!C:H,5,0),"")</f>
        <v/>
      </c>
      <c r="H20" s="20" t="str">
        <f>IF(LEN(IFERROR(VLOOKUP(C20,'10. Свод Перечней'!C:H,6,0),""))&gt;1,IFERROR(VLOOKUP(C20,'10. Свод Перечней'!C:H,6,0),""),"")</f>
        <v/>
      </c>
    </row>
    <row r="21" spans="1:8" ht="99.95" customHeight="1">
      <c r="A21" s="20" t="str">
        <f>IF(LEN(C21)&gt;0,MAX($A$6:A20)+1,"")</f>
        <v/>
      </c>
      <c r="B21" s="10" t="str">
        <f>IFERROR(INDEX('10. Свод Перечней'!B:C,MATCH(C21,'10. Свод Перечней'!C:C,0),1),"")</f>
        <v/>
      </c>
      <c r="C21" s="20" t="str">
        <f t="array" ref="C21">IFERROR(INDEX('10. Свод Перечней'!$C$4:$C$529,SMALL(IF("Б"='10. Свод Перечней'!$I$4:$Q$529,ROW('10. Свод Перечней'!$C$4:$C$529)-3,""),ROW()-6)),"")</f>
        <v/>
      </c>
      <c r="D21" s="20" t="str">
        <f>IFERROR(VLOOKUP(C21,'10. Свод Перечней'!C:H,2,0),"")</f>
        <v/>
      </c>
      <c r="E21" s="20" t="str">
        <f>IFERROR(VLOOKUP(C21,'10. Свод Перечней'!C:H,3,0),"")</f>
        <v/>
      </c>
      <c r="F21" s="20" t="str">
        <f>IFERROR(VLOOKUP(C21,'10. Свод Перечней'!C:H,4,0),"")</f>
        <v/>
      </c>
      <c r="G21" s="9" t="str">
        <f>IFERROR(VLOOKUP(C21,'10. Свод Перечней'!C:H,5,0),"")</f>
        <v/>
      </c>
      <c r="H21" s="20" t="str">
        <f>IF(LEN(IFERROR(VLOOKUP(C21,'10. Свод Перечней'!C:H,6,0),""))&gt;1,IFERROR(VLOOKUP(C21,'10. Свод Перечней'!C:H,6,0),""),"")</f>
        <v/>
      </c>
    </row>
    <row r="22" spans="1:8" ht="99.95" customHeight="1">
      <c r="A22" s="20" t="str">
        <f>IF(LEN(C22)&gt;0,MAX($A$6:A21)+1,"")</f>
        <v/>
      </c>
      <c r="B22" s="10" t="str">
        <f>IFERROR(INDEX('10. Свод Перечней'!B:C,MATCH(C22,'10. Свод Перечней'!C:C,0),1),"")</f>
        <v/>
      </c>
      <c r="C22" s="20" t="str">
        <f t="array" ref="C22">IFERROR(INDEX('10. Свод Перечней'!$C$4:$C$529,SMALL(IF("Б"='10. Свод Перечней'!$I$4:$Q$529,ROW('10. Свод Перечней'!$C$4:$C$529)-3,""),ROW()-6)),"")</f>
        <v/>
      </c>
      <c r="D22" s="20" t="str">
        <f>IFERROR(VLOOKUP(C22,'10. Свод Перечней'!C:H,2,0),"")</f>
        <v/>
      </c>
      <c r="E22" s="20" t="str">
        <f>IFERROR(VLOOKUP(C22,'10. Свод Перечней'!C:H,3,0),"")</f>
        <v/>
      </c>
      <c r="F22" s="20" t="str">
        <f>IFERROR(VLOOKUP(C22,'10. Свод Перечней'!C:H,4,0),"")</f>
        <v/>
      </c>
      <c r="G22" s="9" t="str">
        <f>IFERROR(VLOOKUP(C22,'10. Свод Перечней'!C:H,5,0),"")</f>
        <v/>
      </c>
      <c r="H22" s="20" t="str">
        <f>IF(LEN(IFERROR(VLOOKUP(C22,'10. Свод Перечней'!C:H,6,0),""))&gt;1,IFERROR(VLOOKUP(C22,'10. Свод Перечней'!C:H,6,0),""),"")</f>
        <v/>
      </c>
    </row>
    <row r="23" spans="1:8" ht="99.95" customHeight="1">
      <c r="A23" s="20" t="str">
        <f>IF(LEN(C23)&gt;0,MAX($A$6:A22)+1,"")</f>
        <v/>
      </c>
      <c r="B23" s="10" t="str">
        <f>IFERROR(INDEX('10. Свод Перечней'!B:C,MATCH(C23,'10. Свод Перечней'!C:C,0),1),"")</f>
        <v/>
      </c>
      <c r="C23" s="20" t="str">
        <f t="array" ref="C23">IFERROR(INDEX('10. Свод Перечней'!$C$4:$C$529,SMALL(IF("Б"='10. Свод Перечней'!$I$4:$Q$529,ROW('10. Свод Перечней'!$C$4:$C$529)-3,""),ROW()-6)),"")</f>
        <v/>
      </c>
      <c r="D23" s="20" t="str">
        <f>IFERROR(VLOOKUP(C23,'10. Свод Перечней'!C:H,2,0),"")</f>
        <v/>
      </c>
      <c r="E23" s="20" t="str">
        <f>IFERROR(VLOOKUP(C23,'10. Свод Перечней'!C:H,3,0),"")</f>
        <v/>
      </c>
      <c r="F23" s="20" t="str">
        <f>IFERROR(VLOOKUP(C23,'10. Свод Перечней'!C:H,4,0),"")</f>
        <v/>
      </c>
      <c r="G23" s="9" t="str">
        <f>IFERROR(VLOOKUP(C23,'10. Свод Перечней'!C:H,5,0),"")</f>
        <v/>
      </c>
      <c r="H23" s="20" t="str">
        <f>IF(LEN(IFERROR(VLOOKUP(C23,'10. Свод Перечней'!C:H,6,0),""))&gt;1,IFERROR(VLOOKUP(C23,'10. Свод Перечней'!C:H,6,0),""),"")</f>
        <v/>
      </c>
    </row>
    <row r="24" spans="1:8" ht="99.95" customHeight="1">
      <c r="A24" s="20" t="str">
        <f>IF(LEN(C24)&gt;0,MAX($A$6:A23)+1,"")</f>
        <v/>
      </c>
      <c r="B24" s="10" t="str">
        <f>IFERROR(INDEX('10. Свод Перечней'!B:C,MATCH(C24,'10. Свод Перечней'!C:C,0),1),"")</f>
        <v/>
      </c>
      <c r="C24" s="20" t="str">
        <f t="array" ref="C24">IFERROR(INDEX('10. Свод Перечней'!$C$4:$C$529,SMALL(IF("Б"='10. Свод Перечней'!$I$4:$Q$529,ROW('10. Свод Перечней'!$C$4:$C$529)-3,""),ROW()-6)),"")</f>
        <v/>
      </c>
      <c r="D24" s="20" t="str">
        <f>IFERROR(VLOOKUP(C24,'10. Свод Перечней'!C:H,2,0),"")</f>
        <v/>
      </c>
      <c r="E24" s="20" t="str">
        <f>IFERROR(VLOOKUP(C24,'10. Свод Перечней'!C:H,3,0),"")</f>
        <v/>
      </c>
      <c r="F24" s="20" t="str">
        <f>IFERROR(VLOOKUP(C24,'10. Свод Перечней'!C:H,4,0),"")</f>
        <v/>
      </c>
      <c r="G24" s="9" t="str">
        <f>IFERROR(VLOOKUP(C24,'10. Свод Перечней'!C:H,5,0),"")</f>
        <v/>
      </c>
      <c r="H24" s="20" t="str">
        <f>IF(LEN(IFERROR(VLOOKUP(C24,'10. Свод Перечней'!C:H,6,0),""))&gt;1,IFERROR(VLOOKUP(C24,'10. Свод Перечней'!C:H,6,0),""),"")</f>
        <v/>
      </c>
    </row>
    <row r="25" spans="1:8" ht="99.95" customHeight="1">
      <c r="A25" s="20" t="str">
        <f>IF(LEN(C25)&gt;0,MAX($A$6:A24)+1,"")</f>
        <v/>
      </c>
      <c r="B25" s="10" t="str">
        <f>IFERROR(INDEX('10. Свод Перечней'!B:C,MATCH(C25,'10. Свод Перечней'!C:C,0),1),"")</f>
        <v/>
      </c>
      <c r="C25" s="20" t="str">
        <f t="array" ref="C25">IFERROR(INDEX('10. Свод Перечней'!$C$4:$C$529,SMALL(IF("Б"='10. Свод Перечней'!$I$4:$Q$529,ROW('10. Свод Перечней'!$C$4:$C$529)-3,""),ROW()-6)),"")</f>
        <v/>
      </c>
      <c r="D25" s="20" t="str">
        <f>IFERROR(VLOOKUP(C25,'10. Свод Перечней'!C:H,2,0),"")</f>
        <v/>
      </c>
      <c r="E25" s="20" t="str">
        <f>IFERROR(VLOOKUP(C25,'10. Свод Перечней'!C:H,3,0),"")</f>
        <v/>
      </c>
      <c r="F25" s="20" t="str">
        <f>IFERROR(VLOOKUP(C25,'10. Свод Перечней'!C:H,4,0),"")</f>
        <v/>
      </c>
      <c r="G25" s="9" t="str">
        <f>IFERROR(VLOOKUP(C25,'10. Свод Перечней'!C:H,5,0),"")</f>
        <v/>
      </c>
      <c r="H25" s="20" t="str">
        <f>IF(LEN(IFERROR(VLOOKUP(C25,'10. Свод Перечней'!C:H,6,0),""))&gt;1,IFERROR(VLOOKUP(C25,'10. Свод Перечней'!C:H,6,0),""),"")</f>
        <v/>
      </c>
    </row>
    <row r="26" spans="1:8" ht="99.95" customHeight="1">
      <c r="A26" s="20" t="str">
        <f>IF(LEN(C26)&gt;0,MAX($A$6:A25)+1,"")</f>
        <v/>
      </c>
      <c r="B26" s="10" t="str">
        <f>IFERROR(INDEX('10. Свод Перечней'!B:C,MATCH(C26,'10. Свод Перечней'!C:C,0),1),"")</f>
        <v/>
      </c>
      <c r="C26" s="20" t="str">
        <f t="array" ref="C26">IFERROR(INDEX('10. Свод Перечней'!$C$4:$C$529,SMALL(IF("Б"='10. Свод Перечней'!$I$4:$Q$529,ROW('10. Свод Перечней'!$C$4:$C$529)-3,""),ROW()-6)),"")</f>
        <v/>
      </c>
      <c r="D26" s="20" t="str">
        <f>IFERROR(VLOOKUP(C26,'10. Свод Перечней'!C:H,2,0),"")</f>
        <v/>
      </c>
      <c r="E26" s="20" t="str">
        <f>IFERROR(VLOOKUP(C26,'10. Свод Перечней'!C:H,3,0),"")</f>
        <v/>
      </c>
      <c r="F26" s="20" t="str">
        <f>IFERROR(VLOOKUP(C26,'10. Свод Перечней'!C:H,4,0),"")</f>
        <v/>
      </c>
      <c r="G26" s="9" t="str">
        <f>IFERROR(VLOOKUP(C26,'10. Свод Перечней'!C:H,5,0),"")</f>
        <v/>
      </c>
      <c r="H26" s="20" t="str">
        <f>IF(LEN(IFERROR(VLOOKUP(C26,'10. Свод Перечней'!C:H,6,0),""))&gt;1,IFERROR(VLOOKUP(C26,'10. Свод Перечней'!C:H,6,0),""),"")</f>
        <v/>
      </c>
    </row>
    <row r="27" spans="1:8" ht="99.95" customHeight="1">
      <c r="A27" s="20" t="str">
        <f>IF(LEN(C27)&gt;0,MAX($A$6:A26)+1,"")</f>
        <v/>
      </c>
      <c r="B27" s="10" t="str">
        <f>IFERROR(INDEX('10. Свод Перечней'!B:C,MATCH(C27,'10. Свод Перечней'!C:C,0),1),"")</f>
        <v/>
      </c>
      <c r="C27" s="20" t="str">
        <f t="array" ref="C27">IFERROR(INDEX('10. Свод Перечней'!$C$4:$C$529,SMALL(IF("Б"='10. Свод Перечней'!$I$4:$Q$529,ROW('10. Свод Перечней'!$C$4:$C$529)-3,""),ROW()-6)),"")</f>
        <v/>
      </c>
      <c r="D27" s="20" t="str">
        <f>IFERROR(VLOOKUP(C27,'10. Свод Перечней'!C:H,2,0),"")</f>
        <v/>
      </c>
      <c r="E27" s="20" t="str">
        <f>IFERROR(VLOOKUP(C27,'10. Свод Перечней'!C:H,3,0),"")</f>
        <v/>
      </c>
      <c r="F27" s="20" t="str">
        <f>IFERROR(VLOOKUP(C27,'10. Свод Перечней'!C:H,4,0),"")</f>
        <v/>
      </c>
      <c r="G27" s="9" t="str">
        <f>IFERROR(VLOOKUP(C27,'10. Свод Перечней'!C:H,5,0),"")</f>
        <v/>
      </c>
      <c r="H27" s="20" t="str">
        <f>IF(LEN(IFERROR(VLOOKUP(C27,'10. Свод Перечней'!C:H,6,0),""))&gt;1,IFERROR(VLOOKUP(C27,'10. Свод Перечней'!C:H,6,0),""),"")</f>
        <v/>
      </c>
    </row>
    <row r="28" spans="1:8" ht="99.95" customHeight="1">
      <c r="A28" s="20" t="str">
        <f>IF(LEN(C28)&gt;0,MAX($A$6:A27)+1,"")</f>
        <v/>
      </c>
      <c r="B28" s="10" t="str">
        <f>IFERROR(INDEX('10. Свод Перечней'!B:C,MATCH(C28,'10. Свод Перечней'!C:C,0),1),"")</f>
        <v/>
      </c>
      <c r="C28" s="20" t="str">
        <f t="array" ref="C28">IFERROR(INDEX('10. Свод Перечней'!$C$4:$C$529,SMALL(IF("Б"='10. Свод Перечней'!$I$4:$Q$529,ROW('10. Свод Перечней'!$C$4:$C$529)-3,""),ROW()-6)),"")</f>
        <v/>
      </c>
      <c r="D28" s="20" t="str">
        <f>IFERROR(VLOOKUP(C28,'10. Свод Перечней'!C:H,2,0),"")</f>
        <v/>
      </c>
      <c r="E28" s="20" t="str">
        <f>IFERROR(VLOOKUP(C28,'10. Свод Перечней'!C:H,3,0),"")</f>
        <v/>
      </c>
      <c r="F28" s="20" t="str">
        <f>IFERROR(VLOOKUP(C28,'10. Свод Перечней'!C:H,4,0),"")</f>
        <v/>
      </c>
      <c r="G28" s="9" t="str">
        <f>IFERROR(VLOOKUP(C28,'10. Свод Перечней'!C:H,5,0),"")</f>
        <v/>
      </c>
      <c r="H28" s="20" t="str">
        <f>IF(LEN(IFERROR(VLOOKUP(C28,'10. Свод Перечней'!C:H,6,0),""))&gt;1,IFERROR(VLOOKUP(C28,'10. Свод Перечней'!C:H,6,0),""),"")</f>
        <v/>
      </c>
    </row>
    <row r="29" spans="1:8" ht="99.95" customHeight="1">
      <c r="A29" s="20" t="str">
        <f>IF(LEN(C29)&gt;0,MAX($A$6:A28)+1,"")</f>
        <v/>
      </c>
      <c r="B29" s="10" t="str">
        <f>IFERROR(INDEX('10. Свод Перечней'!B:C,MATCH(C29,'10. Свод Перечней'!C:C,0),1),"")</f>
        <v/>
      </c>
      <c r="C29" s="20" t="str">
        <f t="array" ref="C29">IFERROR(INDEX('10. Свод Перечней'!$C$4:$C$529,SMALL(IF("Б"='10. Свод Перечней'!I26:Q530,ROW('10. Свод Перечней'!C26:C530)-3,""),ROW()-6)),"")</f>
        <v/>
      </c>
      <c r="D29" s="20" t="str">
        <f>IFERROR(VLOOKUP(C29,'10. Свод Перечней'!C:H,2,0),"")</f>
        <v/>
      </c>
      <c r="E29" s="20" t="str">
        <f>IFERROR(VLOOKUP(C29,'10. Свод Перечней'!C:H,3,0),"")</f>
        <v/>
      </c>
      <c r="F29" s="20" t="str">
        <f>IFERROR(VLOOKUP(C29,'10. Свод Перечней'!C:H,4,0),"")</f>
        <v/>
      </c>
      <c r="G29" s="9" t="str">
        <f>IFERROR(VLOOKUP(C29,'10. Свод Перечней'!C:H,5,0),"")</f>
        <v/>
      </c>
      <c r="H29" s="20" t="str">
        <f>IFERROR(VLOOKUP(C29,'10. Свод Перечней'!C:H,6,0),"")</f>
        <v/>
      </c>
    </row>
    <row r="30" spans="1:8" ht="99.95" customHeight="1">
      <c r="A30" s="20" t="str">
        <f>IF(LEN(C30)&gt;0,MAX($A$6:A29)+1,"")</f>
        <v/>
      </c>
      <c r="B30" s="10" t="str">
        <f>IFERROR(INDEX('10. Свод Перечней'!B:C,MATCH(C30,'10. Свод Перечней'!C:C,0),1),"")</f>
        <v/>
      </c>
      <c r="C30" s="20" t="str">
        <f t="array" ref="C30">IFERROR(INDEX('10. Свод Перечней'!$C$4:$C$529,SMALL(IF("Б"='10. Свод Перечней'!I27:Q531,ROW('10. Свод Перечней'!C27:C531)-3,""),ROW()-6)),"")</f>
        <v/>
      </c>
      <c r="D30" s="20" t="str">
        <f>IFERROR(VLOOKUP(C30,'10. Свод Перечней'!C:H,2,0),"")</f>
        <v/>
      </c>
      <c r="E30" s="20" t="str">
        <f>IFERROR(VLOOKUP(C30,'10. Свод Перечней'!C:H,3,0),"")</f>
        <v/>
      </c>
      <c r="F30" s="20" t="str">
        <f>IFERROR(VLOOKUP(C30,'10. Свод Перечней'!C:H,4,0),"")</f>
        <v/>
      </c>
      <c r="G30" s="9" t="str">
        <f>IFERROR(VLOOKUP(C30,'10. Свод Перечней'!C:H,5,0),"")</f>
        <v/>
      </c>
      <c r="H30" s="20" t="str">
        <f>IFERROR(VLOOKUP(C30,'10. Свод Перечней'!C:H,6,0),"")</f>
        <v/>
      </c>
    </row>
    <row r="31" spans="1:8" ht="99.95" customHeight="1">
      <c r="A31" s="20" t="str">
        <f>IF(LEN(C31)&gt;0,MAX($A$6:A30)+1,"")</f>
        <v/>
      </c>
      <c r="B31" s="10" t="str">
        <f>IFERROR(INDEX('10. Свод Перечней'!B:C,MATCH(C31,'10. Свод Перечней'!C:C,0),1),"")</f>
        <v/>
      </c>
      <c r="C31" s="20" t="str">
        <f t="array" ref="C31">IFERROR(INDEX('10. Свод Перечней'!$C$4:$C$529,SMALL(IF("Б"='10. Свод Перечней'!I28:Q532,ROW('10. Свод Перечней'!C28:C532)-3,""),ROW()-6)),"")</f>
        <v/>
      </c>
      <c r="D31" s="20" t="str">
        <f>IFERROR(VLOOKUP(C31,'10. Свод Перечней'!C:H,2,0),"")</f>
        <v/>
      </c>
      <c r="E31" s="20" t="str">
        <f>IFERROR(VLOOKUP(C31,'10. Свод Перечней'!C:H,3,0),"")</f>
        <v/>
      </c>
      <c r="F31" s="20" t="str">
        <f>IFERROR(VLOOKUP(C31,'10. Свод Перечней'!C:H,4,0),"")</f>
        <v/>
      </c>
      <c r="G31" s="9" t="str">
        <f>IFERROR(VLOOKUP(C31,'10. Свод Перечней'!C:H,5,0),"")</f>
        <v/>
      </c>
      <c r="H31" s="20" t="str">
        <f>IFERROR(VLOOKUP(C31,'10. Свод Перечней'!C:H,6,0),"")</f>
        <v/>
      </c>
    </row>
    <row r="32" spans="1:8" ht="99.95" customHeight="1">
      <c r="A32" s="20" t="str">
        <f>IF(LEN(C32)&gt;0,MAX($A$6:A31)+1,"")</f>
        <v/>
      </c>
      <c r="B32" s="10" t="str">
        <f>IFERROR(INDEX('10. Свод Перечней'!B:C,MATCH(C32,'10. Свод Перечней'!C:C,0),1),"")</f>
        <v/>
      </c>
      <c r="C32" s="20" t="str">
        <f t="array" ref="C32">IFERROR(INDEX('10. Свод Перечней'!$C$4:$C$529,SMALL(IF("Б"='10. Свод Перечней'!I29:Q533,ROW('10. Свод Перечней'!C29:C533)-3,""),ROW()-6)),"")</f>
        <v/>
      </c>
      <c r="D32" s="20" t="str">
        <f>IFERROR(VLOOKUP(C32,'10. Свод Перечней'!C:H,2,0),"")</f>
        <v/>
      </c>
      <c r="E32" s="20" t="str">
        <f>IFERROR(VLOOKUP(C32,'10. Свод Перечней'!C:H,3,0),"")</f>
        <v/>
      </c>
      <c r="F32" s="20" t="str">
        <f>IFERROR(VLOOKUP(C32,'10. Свод Перечней'!C:H,4,0),"")</f>
        <v/>
      </c>
      <c r="G32" s="9" t="str">
        <f>IFERROR(VLOOKUP(C32,'10. Свод Перечней'!C:H,5,0),"")</f>
        <v/>
      </c>
      <c r="H32" s="20" t="str">
        <f>IFERROR(VLOOKUP(C32,'10. Свод Перечней'!C:H,6,0),"")</f>
        <v/>
      </c>
    </row>
    <row r="33" spans="1:8" ht="99.95" customHeight="1">
      <c r="A33" s="20" t="str">
        <f>IF(LEN(C33)&gt;0,MAX($A$6:A32)+1,"")</f>
        <v/>
      </c>
      <c r="B33" s="10" t="str">
        <f>IFERROR(INDEX('10. Свод Перечней'!B:C,MATCH(C33,'10. Свод Перечней'!C:C,0),1),"")</f>
        <v/>
      </c>
      <c r="C33" s="20" t="str">
        <f t="array" ref="C33">IFERROR(INDEX('10. Свод Перечней'!$C$4:$C$529,SMALL(IF("Б"='10. Свод Перечней'!I30:Q534,ROW('10. Свод Перечней'!C30:C534)-3,""),ROW()-6)),"")</f>
        <v/>
      </c>
      <c r="D33" s="20" t="str">
        <f>IFERROR(VLOOKUP(C33,'10. Свод Перечней'!C:H,2,0),"")</f>
        <v/>
      </c>
      <c r="E33" s="20" t="str">
        <f>IFERROR(VLOOKUP(C33,'10. Свод Перечней'!C:H,3,0),"")</f>
        <v/>
      </c>
      <c r="F33" s="20" t="str">
        <f>IFERROR(VLOOKUP(C33,'10. Свод Перечней'!C:H,4,0),"")</f>
        <v/>
      </c>
      <c r="G33" s="9" t="str">
        <f>IFERROR(VLOOKUP(C33,'10. Свод Перечней'!C:H,5,0),"")</f>
        <v/>
      </c>
      <c r="H33" s="20" t="str">
        <f>IFERROR(VLOOKUP(C33,'10. Свод Перечней'!C:H,6,0),"")</f>
        <v/>
      </c>
    </row>
    <row r="34" spans="1:8" ht="99.95" customHeight="1">
      <c r="A34" s="20" t="str">
        <f>IF(LEN(C34)&gt;0,MAX($A$6:A33)+1,"")</f>
        <v/>
      </c>
      <c r="B34" s="10" t="str">
        <f>IFERROR(INDEX('10. Свод Перечней'!B:C,MATCH(C34,'10. Свод Перечней'!C:C,0),1),"")</f>
        <v/>
      </c>
      <c r="C34" s="20" t="str">
        <f t="array" ref="C34">IFERROR(INDEX('10. Свод Перечней'!$C$4:$C$529,SMALL(IF("Б"='10. Свод Перечней'!I31:Q535,ROW('10. Свод Перечней'!C31:C535)-3,""),ROW()-6)),"")</f>
        <v/>
      </c>
      <c r="D34" s="20" t="str">
        <f>IFERROR(VLOOKUP(C34,'10. Свод Перечней'!C:H,2,0),"")</f>
        <v/>
      </c>
      <c r="E34" s="20" t="str">
        <f>IFERROR(VLOOKUP(C34,'10. Свод Перечней'!C:H,3,0),"")</f>
        <v/>
      </c>
      <c r="F34" s="20" t="str">
        <f>IFERROR(VLOOKUP(C34,'10. Свод Перечней'!C:H,4,0),"")</f>
        <v/>
      </c>
      <c r="G34" s="9" t="str">
        <f>IFERROR(VLOOKUP(C34,'10. Свод Перечней'!C:H,5,0),"")</f>
        <v/>
      </c>
      <c r="H34" s="20" t="str">
        <f>IFERROR(VLOOKUP(C34,'10. Свод Перечней'!C:H,6,0),"")</f>
        <v/>
      </c>
    </row>
    <row r="35" spans="1:8" ht="99.95" customHeight="1">
      <c r="A35" s="20" t="str">
        <f>IF(LEN(C35)&gt;0,MAX($A$6:A34)+1,"")</f>
        <v/>
      </c>
      <c r="B35" s="10" t="str">
        <f>IFERROR(INDEX('10. Свод Перечней'!B:C,MATCH(C35,'10. Свод Перечней'!C:C,0),1),"")</f>
        <v/>
      </c>
      <c r="C35" s="20" t="str">
        <f t="array" ref="C35">IFERROR(INDEX('10. Свод Перечней'!$C$4:$C$529,SMALL(IF("Б"='10. Свод Перечней'!I32:Q536,ROW('10. Свод Перечней'!C32:C536)-3,""),ROW()-6)),"")</f>
        <v/>
      </c>
      <c r="D35" s="20" t="str">
        <f>IFERROR(VLOOKUP(C35,'10. Свод Перечней'!C:H,2,0),"")</f>
        <v/>
      </c>
      <c r="E35" s="20" t="str">
        <f>IFERROR(VLOOKUP(C35,'10. Свод Перечней'!C:H,3,0),"")</f>
        <v/>
      </c>
      <c r="F35" s="20" t="str">
        <f>IFERROR(VLOOKUP(C35,'10. Свод Перечней'!C:H,4,0),"")</f>
        <v/>
      </c>
      <c r="G35" s="9" t="str">
        <f>IFERROR(VLOOKUP(C35,'10. Свод Перечней'!C:H,5,0),"")</f>
        <v/>
      </c>
      <c r="H35" s="20" t="str">
        <f>IFERROR(VLOOKUP(C35,'10. Свод Перечней'!C:H,6,0),"")</f>
        <v/>
      </c>
    </row>
    <row r="36" spans="1:8" ht="99.95" customHeight="1">
      <c r="A36" s="20" t="str">
        <f>IF(LEN(C36)&gt;0,MAX($A$6:A35)+1,"")</f>
        <v/>
      </c>
      <c r="B36" s="10" t="str">
        <f>IFERROR(INDEX('10. Свод Перечней'!B:C,MATCH(C36,'10. Свод Перечней'!C:C,0),1),"")</f>
        <v/>
      </c>
      <c r="C36" s="20" t="str">
        <f t="array" ref="C36">IFERROR(INDEX('10. Свод Перечней'!$C$4:$C$529,SMALL(IF("Б"='10. Свод Перечней'!I33:Q537,ROW('10. Свод Перечней'!C33:C537)-3,""),ROW()-6)),"")</f>
        <v/>
      </c>
      <c r="D36" s="20" t="str">
        <f>IFERROR(VLOOKUP(C36,'10. Свод Перечней'!C:H,2,0),"")</f>
        <v/>
      </c>
      <c r="E36" s="20" t="str">
        <f>IFERROR(VLOOKUP(C36,'10. Свод Перечней'!C:H,3,0),"")</f>
        <v/>
      </c>
      <c r="F36" s="20" t="str">
        <f>IFERROR(VLOOKUP(C36,'10. Свод Перечней'!C:H,4,0),"")</f>
        <v/>
      </c>
      <c r="G36" s="9" t="str">
        <f>IFERROR(VLOOKUP(C36,'10. Свод Перечней'!C:H,5,0),"")</f>
        <v/>
      </c>
      <c r="H36" s="20" t="str">
        <f>IFERROR(VLOOKUP(C36,'10. Свод Перечней'!C:H,6,0),"")</f>
        <v/>
      </c>
    </row>
    <row r="37" spans="1:8" ht="99.95" customHeight="1">
      <c r="A37" s="20" t="str">
        <f>IF(LEN(C37)&gt;0,MAX($A$6:A36)+1,"")</f>
        <v/>
      </c>
      <c r="B37" s="10" t="str">
        <f>IFERROR(INDEX('10. Свод Перечней'!B:C,MATCH(C37,'10. Свод Перечней'!C:C,0),1),"")</f>
        <v/>
      </c>
      <c r="C37" s="20" t="str">
        <f t="array" ref="C37">IFERROR(INDEX('10. Свод Перечней'!$C$4:$C$529,SMALL(IF("Б"='10. Свод Перечней'!I34:Q538,ROW('10. Свод Перечней'!C34:C538)-3,""),ROW()-6)),"")</f>
        <v/>
      </c>
      <c r="D37" s="20" t="str">
        <f>IFERROR(VLOOKUP(C37,'10. Свод Перечней'!C:H,2,0),"")</f>
        <v/>
      </c>
      <c r="E37" s="20" t="str">
        <f>IFERROR(VLOOKUP(C37,'10. Свод Перечней'!C:H,3,0),"")</f>
        <v/>
      </c>
      <c r="F37" s="20" t="str">
        <f>IFERROR(VLOOKUP(C37,'10. Свод Перечней'!C:H,4,0),"")</f>
        <v/>
      </c>
      <c r="G37" s="9" t="str">
        <f>IFERROR(VLOOKUP(C37,'10. Свод Перечней'!C:H,5,0),"")</f>
        <v/>
      </c>
      <c r="H37" s="20" t="str">
        <f>IFERROR(VLOOKUP(C37,'10. Свод Перечней'!C:H,6,0),"")</f>
        <v/>
      </c>
    </row>
    <row r="38" spans="1:8" ht="99.95" customHeight="1">
      <c r="A38" s="20" t="str">
        <f>IF(LEN(C38)&gt;0,MAX($A$6:A37)+1,"")</f>
        <v/>
      </c>
      <c r="B38" s="10" t="str">
        <f>IFERROR(INDEX('10. Свод Перечней'!B:C,MATCH(C38,'10. Свод Перечней'!C:C,0),1),"")</f>
        <v/>
      </c>
      <c r="C38" s="20" t="str">
        <f t="array" ref="C38">IFERROR(INDEX('10. Свод Перечней'!$C$4:$C$529,SMALL(IF("Б"='10. Свод Перечней'!I35:Q539,ROW('10. Свод Перечней'!C35:C539)-3,""),ROW()-6)),"")</f>
        <v/>
      </c>
      <c r="D38" s="20" t="str">
        <f>IFERROR(VLOOKUP(C38,'10. Свод Перечней'!C:H,2,0),"")</f>
        <v/>
      </c>
      <c r="E38" s="20" t="str">
        <f>IFERROR(VLOOKUP(C38,'10. Свод Перечней'!C:H,3,0),"")</f>
        <v/>
      </c>
      <c r="F38" s="20" t="str">
        <f>IFERROR(VLOOKUP(C38,'10. Свод Перечней'!C:H,4,0),"")</f>
        <v/>
      </c>
      <c r="G38" s="9" t="str">
        <f>IFERROR(VLOOKUP(C38,'10. Свод Перечней'!C:H,5,0),"")</f>
        <v/>
      </c>
      <c r="H38" s="20" t="str">
        <f>IFERROR(VLOOKUP(C38,'10. Свод Перечней'!C:H,6,0),"")</f>
        <v/>
      </c>
    </row>
    <row r="39" spans="1:8" ht="99.95" customHeight="1">
      <c r="A39" s="20" t="str">
        <f>IF(LEN(C39)&gt;0,MAX($A$6:A38)+1,"")</f>
        <v/>
      </c>
      <c r="B39" s="10" t="str">
        <f>IFERROR(INDEX('10. Свод Перечней'!B:C,MATCH(C39,'10. Свод Перечней'!C:C,0),1),"")</f>
        <v/>
      </c>
      <c r="C39" s="20" t="str">
        <f t="array" ref="C39">IFERROR(INDEX('10. Свод Перечней'!$C$4:$C$529,SMALL(IF("Б"='10. Свод Перечней'!I36:Q540,ROW('10. Свод Перечней'!C36:C540)-3,""),ROW()-6)),"")</f>
        <v/>
      </c>
      <c r="D39" s="20" t="str">
        <f>IFERROR(VLOOKUP(C39,'10. Свод Перечней'!C:H,2,0),"")</f>
        <v/>
      </c>
      <c r="E39" s="20" t="str">
        <f>IFERROR(VLOOKUP(C39,'10. Свод Перечней'!C:H,3,0),"")</f>
        <v/>
      </c>
      <c r="F39" s="20" t="str">
        <f>IFERROR(VLOOKUP(C39,'10. Свод Перечней'!C:H,4,0),"")</f>
        <v/>
      </c>
      <c r="G39" s="9" t="str">
        <f>IFERROR(VLOOKUP(C39,'10. Свод Перечней'!C:H,5,0),"")</f>
        <v/>
      </c>
      <c r="H39" s="20" t="str">
        <f>IFERROR(VLOOKUP(C39,'10. Свод Перечней'!C:H,6,0),"")</f>
        <v/>
      </c>
    </row>
    <row r="40" spans="1:8" ht="99.95" customHeight="1">
      <c r="A40" s="20" t="str">
        <f>IF(LEN(C40)&gt;0,MAX($A$6:A39)+1,"")</f>
        <v/>
      </c>
      <c r="B40" s="10" t="str">
        <f>IFERROR(INDEX('10. Свод Перечней'!B:C,MATCH(C40,'10. Свод Перечней'!C:C,0),1),"")</f>
        <v/>
      </c>
      <c r="C40" s="20" t="str">
        <f t="array" ref="C40">IFERROR(INDEX('10. Свод Перечней'!$C$4:$C$529,SMALL(IF("Б"='10. Свод Перечней'!I37:Q541,ROW('10. Свод Перечней'!C37:C541)-3,""),ROW()-6)),"")</f>
        <v/>
      </c>
      <c r="D40" s="20" t="str">
        <f>IFERROR(VLOOKUP(C40,'10. Свод Перечней'!C:H,2,0),"")</f>
        <v/>
      </c>
      <c r="E40" s="20" t="str">
        <f>IFERROR(VLOOKUP(C40,'10. Свод Перечней'!C:H,3,0),"")</f>
        <v/>
      </c>
      <c r="F40" s="20" t="str">
        <f>IFERROR(VLOOKUP(C40,'10. Свод Перечней'!C:H,4,0),"")</f>
        <v/>
      </c>
      <c r="G40" s="9" t="str">
        <f>IFERROR(VLOOKUP(C40,'10. Свод Перечней'!C:H,5,0),"")</f>
        <v/>
      </c>
      <c r="H40" s="20" t="str">
        <f>IFERROR(VLOOKUP(C40,'10. Свод Перечней'!C:H,6,0),"")</f>
        <v/>
      </c>
    </row>
    <row r="41" spans="1:8" ht="99.95" customHeight="1">
      <c r="A41" s="20" t="str">
        <f>IF(LEN(C41)&gt;0,MAX($A$6:A40)+1,"")</f>
        <v/>
      </c>
      <c r="B41" s="10" t="str">
        <f>IFERROR(INDEX('10. Свод Перечней'!B:C,MATCH(C41,'10. Свод Перечней'!C:C,0),1),"")</f>
        <v/>
      </c>
      <c r="C41" s="20" t="str">
        <f t="array" ref="C41">IFERROR(INDEX('10. Свод Перечней'!$C$4:$C$529,SMALL(IF("Б"='10. Свод Перечней'!I38:Q542,ROW('10. Свод Перечней'!C38:C542)-3,""),ROW()-6)),"")</f>
        <v/>
      </c>
      <c r="D41" s="20" t="str">
        <f>IFERROR(VLOOKUP(C41,'10. Свод Перечней'!C:H,2,0),"")</f>
        <v/>
      </c>
      <c r="E41" s="20" t="str">
        <f>IFERROR(VLOOKUP(C41,'10. Свод Перечней'!C:H,3,0),"")</f>
        <v/>
      </c>
      <c r="F41" s="20" t="str">
        <f>IFERROR(VLOOKUP(C41,'10. Свод Перечней'!C:H,4,0),"")</f>
        <v/>
      </c>
      <c r="G41" s="9" t="str">
        <f>IFERROR(VLOOKUP(C41,'10. Свод Перечней'!C:H,5,0),"")</f>
        <v/>
      </c>
      <c r="H41" s="20" t="str">
        <f>IFERROR(VLOOKUP(C41,'10. Свод Перечней'!C:H,6,0),"")</f>
        <v/>
      </c>
    </row>
    <row r="42" spans="1:8" ht="99.95" customHeight="1">
      <c r="A42" s="20" t="str">
        <f>IF(LEN(C42)&gt;0,MAX($A$6:A41)+1,"")</f>
        <v/>
      </c>
      <c r="B42" s="10" t="str">
        <f>IFERROR(INDEX('10. Свод Перечней'!B:C,MATCH(C42,'10. Свод Перечней'!C:C,0),1),"")</f>
        <v/>
      </c>
      <c r="C42" s="20" t="str">
        <f t="array" ref="C42">IFERROR(INDEX('10. Свод Перечней'!$C$4:$C$529,SMALL(IF("Б"='10. Свод Перечней'!I39:Q543,ROW('10. Свод Перечней'!C39:C543)-3,""),ROW()-6)),"")</f>
        <v/>
      </c>
      <c r="D42" s="20" t="str">
        <f>IFERROR(VLOOKUP(C42,'10. Свод Перечней'!C:H,2,0),"")</f>
        <v/>
      </c>
      <c r="E42" s="20" t="str">
        <f>IFERROR(VLOOKUP(C42,'10. Свод Перечней'!C:H,3,0),"")</f>
        <v/>
      </c>
      <c r="F42" s="20" t="str">
        <f>IFERROR(VLOOKUP(C42,'10. Свод Перечней'!C:H,4,0),"")</f>
        <v/>
      </c>
      <c r="G42" s="9" t="str">
        <f>IFERROR(VLOOKUP(C42,'10. Свод Перечней'!C:H,5,0),"")</f>
        <v/>
      </c>
      <c r="H42" s="20" t="str">
        <f>IFERROR(VLOOKUP(C42,'10. Свод Перечней'!C:H,6,0),"")</f>
        <v/>
      </c>
    </row>
    <row r="43" spans="1:8" ht="99.95" customHeight="1">
      <c r="A43" s="20" t="str">
        <f>IF(LEN(C43)&gt;0,MAX($A$6:A42)+1,"")</f>
        <v/>
      </c>
      <c r="B43" s="10" t="str">
        <f>IFERROR(INDEX('10. Свод Перечней'!B:C,MATCH(C43,'10. Свод Перечней'!C:C,0),1),"")</f>
        <v/>
      </c>
      <c r="C43" s="20" t="str">
        <f t="array" ref="C43">IFERROR(INDEX('10. Свод Перечней'!$C$4:$C$529,SMALL(IF("Б"='10. Свод Перечней'!I40:Q544,ROW('10. Свод Перечней'!C40:C544)-3,""),ROW()-6)),"")</f>
        <v/>
      </c>
      <c r="D43" s="20" t="str">
        <f>IFERROR(VLOOKUP(C43,'10. Свод Перечней'!C:H,2,0),"")</f>
        <v/>
      </c>
      <c r="E43" s="20" t="str">
        <f>IFERROR(VLOOKUP(C43,'10. Свод Перечней'!C:H,3,0),"")</f>
        <v/>
      </c>
      <c r="F43" s="20" t="str">
        <f>IFERROR(VLOOKUP(C43,'10. Свод Перечней'!C:H,4,0),"")</f>
        <v/>
      </c>
      <c r="G43" s="9" t="str">
        <f>IFERROR(VLOOKUP(C43,'10. Свод Перечней'!C:H,5,0),"")</f>
        <v/>
      </c>
      <c r="H43" s="20" t="str">
        <f>IFERROR(VLOOKUP(C43,'10. Свод Перечней'!C:H,6,0),"")</f>
        <v/>
      </c>
    </row>
    <row r="44" spans="1:8" ht="99.95" customHeight="1">
      <c r="A44" s="20" t="str">
        <f>IF(LEN(C44)&gt;0,MAX($A$6:A43)+1,"")</f>
        <v/>
      </c>
      <c r="B44" s="10" t="str">
        <f>IFERROR(INDEX('10. Свод Перечней'!B:C,MATCH(C44,'10. Свод Перечней'!C:C,0),1),"")</f>
        <v/>
      </c>
      <c r="C44" s="20" t="str">
        <f t="array" ref="C44">IFERROR(INDEX('10. Свод Перечней'!$C$4:$C$529,SMALL(IF("Б"='10. Свод Перечней'!I41:Q545,ROW('10. Свод Перечней'!C41:C545)-3,""),ROW()-6)),"")</f>
        <v/>
      </c>
      <c r="D44" s="20" t="str">
        <f>IFERROR(VLOOKUP(C44,'10. Свод Перечней'!C:H,2,0),"")</f>
        <v/>
      </c>
      <c r="E44" s="20" t="str">
        <f>IFERROR(VLOOKUP(C44,'10. Свод Перечней'!C:H,3,0),"")</f>
        <v/>
      </c>
      <c r="F44" s="20" t="str">
        <f>IFERROR(VLOOKUP(C44,'10. Свод Перечней'!C:H,4,0),"")</f>
        <v/>
      </c>
      <c r="G44" s="9" t="str">
        <f>IFERROR(VLOOKUP(C44,'10. Свод Перечней'!C:H,5,0),"")</f>
        <v/>
      </c>
      <c r="H44" s="20" t="str">
        <f>IFERROR(VLOOKUP(C44,'10. Свод Перечней'!C:H,6,0),"")</f>
        <v/>
      </c>
    </row>
    <row r="45" spans="1:8" ht="99.95" customHeight="1">
      <c r="A45" s="20" t="str">
        <f>IF(LEN(C45)&gt;0,MAX($A$6:A44)+1,"")</f>
        <v/>
      </c>
      <c r="B45" s="10" t="str">
        <f>IFERROR(INDEX('10. Свод Перечней'!B:C,MATCH(C45,'10. Свод Перечней'!C:C,0),1),"")</f>
        <v/>
      </c>
      <c r="C45" s="20" t="str">
        <f t="array" ref="C45">IFERROR(INDEX('10. Свод Перечней'!$C$4:$C$529,SMALL(IF("Б"='10. Свод Перечней'!I42:Q546,ROW('10. Свод Перечней'!C42:C546)-3,""),ROW()-6)),"")</f>
        <v/>
      </c>
      <c r="D45" s="20" t="str">
        <f>IFERROR(VLOOKUP(C45,'10. Свод Перечней'!C:H,2,0),"")</f>
        <v/>
      </c>
      <c r="E45" s="20" t="str">
        <f>IFERROR(VLOOKUP(C45,'10. Свод Перечней'!C:H,3,0),"")</f>
        <v/>
      </c>
      <c r="F45" s="20" t="str">
        <f>IFERROR(VLOOKUP(C45,'10. Свод Перечней'!C:H,4,0),"")</f>
        <v/>
      </c>
      <c r="G45" s="9" t="str">
        <f>IFERROR(VLOOKUP(C45,'10. Свод Перечней'!C:H,5,0),"")</f>
        <v/>
      </c>
      <c r="H45" s="20" t="str">
        <f>IFERROR(VLOOKUP(C45,'10. Свод Перечней'!C:H,6,0),"")</f>
        <v/>
      </c>
    </row>
    <row r="46" spans="1:8" ht="99.95" customHeight="1">
      <c r="A46" s="20" t="str">
        <f>IF(LEN(C46)&gt;0,MAX($A$6:A45)+1,"")</f>
        <v/>
      </c>
      <c r="B46" s="10" t="str">
        <f>IFERROR(INDEX('10. Свод Перечней'!B:C,MATCH(C46,'10. Свод Перечней'!C:C,0),1),"")</f>
        <v/>
      </c>
      <c r="C46" s="20" t="str">
        <f t="array" ref="C46">IFERROR(INDEX('10. Свод Перечней'!$C$4:$C$529,SMALL(IF("Б"='10. Свод Перечней'!I43:Q547,ROW('10. Свод Перечней'!C43:C547)-3,""),ROW()-6)),"")</f>
        <v/>
      </c>
      <c r="D46" s="20" t="str">
        <f>IFERROR(VLOOKUP(C46,'10. Свод Перечней'!C:H,2,0),"")</f>
        <v/>
      </c>
      <c r="E46" s="20" t="str">
        <f>IFERROR(VLOOKUP(C46,'10. Свод Перечней'!C:H,3,0),"")</f>
        <v/>
      </c>
      <c r="F46" s="20" t="str">
        <f>IFERROR(VLOOKUP(C46,'10. Свод Перечней'!C:H,4,0),"")</f>
        <v/>
      </c>
      <c r="G46" s="9" t="str">
        <f>IFERROR(VLOOKUP(C46,'10. Свод Перечней'!C:H,5,0),"")</f>
        <v/>
      </c>
      <c r="H46" s="20" t="str">
        <f>IFERROR(VLOOKUP(C46,'10. Свод Перечней'!C:H,6,0),"")</f>
        <v/>
      </c>
    </row>
    <row r="47" spans="1:8" ht="99.95" customHeight="1">
      <c r="A47" s="20" t="str">
        <f>IF(LEN(C47)&gt;0,MAX($A$6:A46)+1,"")</f>
        <v/>
      </c>
      <c r="B47" s="10" t="str">
        <f>IFERROR(INDEX('10. Свод Перечней'!B:C,MATCH(C47,'10. Свод Перечней'!C:C,0),1),"")</f>
        <v/>
      </c>
      <c r="C47" s="20" t="str">
        <f t="array" ref="C47">IFERROR(INDEX('10. Свод Перечней'!$C$4:$C$529,SMALL(IF("Б"='10. Свод Перечней'!I44:Q548,ROW('10. Свод Перечней'!C44:C548)-3,""),ROW()-6)),"")</f>
        <v/>
      </c>
      <c r="D47" s="20" t="str">
        <f>IFERROR(VLOOKUP(C47,'10. Свод Перечней'!C:H,2,0),"")</f>
        <v/>
      </c>
      <c r="E47" s="20" t="str">
        <f>IFERROR(VLOOKUP(C47,'10. Свод Перечней'!C:H,3,0),"")</f>
        <v/>
      </c>
      <c r="F47" s="20" t="str">
        <f>IFERROR(VLOOKUP(C47,'10. Свод Перечней'!C:H,4,0),"")</f>
        <v/>
      </c>
      <c r="G47" s="9" t="str">
        <f>IFERROR(VLOOKUP(C47,'10. Свод Перечней'!C:H,5,0),"")</f>
        <v/>
      </c>
      <c r="H47" s="20" t="str">
        <f>IFERROR(VLOOKUP(C47,'10. Свод Перечней'!C:H,6,0),"")</f>
        <v/>
      </c>
    </row>
    <row r="48" spans="1:8" ht="99.95" customHeight="1">
      <c r="A48" s="20" t="str">
        <f>IF(LEN(C48)&gt;0,MAX($A$6:A47)+1,"")</f>
        <v/>
      </c>
      <c r="B48" s="10" t="str">
        <f>IFERROR(INDEX('10. Свод Перечней'!B:C,MATCH(C48,'10. Свод Перечней'!C:C,0),1),"")</f>
        <v/>
      </c>
      <c r="C48" s="20" t="str">
        <f t="array" ref="C48">IFERROR(INDEX('10. Свод Перечней'!$C$4:$C$529,SMALL(IF("Б"='10. Свод Перечней'!I45:Q549,ROW('10. Свод Перечней'!C45:C549)-3,""),ROW()-6)),"")</f>
        <v/>
      </c>
      <c r="D48" s="20" t="str">
        <f>IFERROR(VLOOKUP(C48,'10. Свод Перечней'!C:H,2,0),"")</f>
        <v/>
      </c>
      <c r="E48" s="20" t="str">
        <f>IFERROR(VLOOKUP(C48,'10. Свод Перечней'!C:H,3,0),"")</f>
        <v/>
      </c>
      <c r="F48" s="20" t="str">
        <f>IFERROR(VLOOKUP(C48,'10. Свод Перечней'!C:H,4,0),"")</f>
        <v/>
      </c>
      <c r="G48" s="9" t="str">
        <f>IFERROR(VLOOKUP(C48,'10. Свод Перечней'!C:H,5,0),"")</f>
        <v/>
      </c>
      <c r="H48" s="20" t="str">
        <f>IFERROR(VLOOKUP(C48,'10. Свод Перечней'!C:H,6,0),"")</f>
        <v/>
      </c>
    </row>
    <row r="49" spans="1:8" ht="99.95" customHeight="1">
      <c r="A49" s="20" t="str">
        <f>IF(LEN(C49)&gt;0,MAX($A$6:A48)+1,"")</f>
        <v/>
      </c>
      <c r="B49" s="10" t="str">
        <f>IFERROR(INDEX('10. Свод Перечней'!B:C,MATCH(C49,'10. Свод Перечней'!C:C,0),1),"")</f>
        <v/>
      </c>
      <c r="C49" s="20" t="str">
        <f t="array" ref="C49">IFERROR(INDEX('10. Свод Перечней'!$C$4:$C$529,SMALL(IF("Б"='10. Свод Перечней'!I46:Q550,ROW('10. Свод Перечней'!C46:C550)-3,""),ROW()-6)),"")</f>
        <v/>
      </c>
      <c r="D49" s="20" t="str">
        <f>IFERROR(VLOOKUP(C49,'10. Свод Перечней'!C:H,2,0),"")</f>
        <v/>
      </c>
      <c r="E49" s="20" t="str">
        <f>IFERROR(VLOOKUP(C49,'10. Свод Перечней'!C:H,3,0),"")</f>
        <v/>
      </c>
      <c r="F49" s="20" t="str">
        <f>IFERROR(VLOOKUP(C49,'10. Свод Перечней'!C:H,4,0),"")</f>
        <v/>
      </c>
      <c r="G49" s="9" t="str">
        <f>IFERROR(VLOOKUP(C49,'10. Свод Перечней'!C:H,5,0),"")</f>
        <v/>
      </c>
      <c r="H49" s="20" t="str">
        <f>IFERROR(VLOOKUP(C49,'10. Свод Перечней'!C:H,6,0),"")</f>
        <v/>
      </c>
    </row>
    <row r="50" spans="1:8" ht="99.95" customHeight="1">
      <c r="A50" s="20" t="str">
        <f>IF(LEN(C50)&gt;0,MAX($A$6:A49)+1,"")</f>
        <v/>
      </c>
      <c r="B50" s="10" t="str">
        <f>IFERROR(INDEX('10. Свод Перечней'!B:C,MATCH(C50,'10. Свод Перечней'!C:C,0),1),"")</f>
        <v/>
      </c>
      <c r="C50" s="20" t="str">
        <f t="array" ref="C50">IFERROR(INDEX('10. Свод Перечней'!$C$4:$C$529,SMALL(IF("Б"='10. Свод Перечней'!I47:Q551,ROW('10. Свод Перечней'!C47:C551)-3,""),ROW()-6)),"")</f>
        <v/>
      </c>
      <c r="D50" s="20" t="str">
        <f>IFERROR(VLOOKUP(C50,'10. Свод Перечней'!C:H,2,0),"")</f>
        <v/>
      </c>
      <c r="E50" s="20" t="str">
        <f>IFERROR(VLOOKUP(C50,'10. Свод Перечней'!C:H,3,0),"")</f>
        <v/>
      </c>
      <c r="F50" s="20" t="str">
        <f>IFERROR(VLOOKUP(C50,'10. Свод Перечней'!C:H,4,0),"")</f>
        <v/>
      </c>
      <c r="G50" s="9" t="str">
        <f>IFERROR(VLOOKUP(C50,'10. Свод Перечней'!C:H,5,0),"")</f>
        <v/>
      </c>
      <c r="H50" s="20" t="str">
        <f>IFERROR(VLOOKUP(C50,'10. Свод Перечней'!C:H,6,0),"")</f>
        <v/>
      </c>
    </row>
    <row r="51" spans="1:8" ht="99.95" customHeight="1">
      <c r="A51" s="20" t="str">
        <f>IF(LEN(C51)&gt;0,MAX($A$6:A50)+1,"")</f>
        <v/>
      </c>
      <c r="B51" s="10" t="str">
        <f>IFERROR(INDEX('10. Свод Перечней'!B:C,MATCH(C51,'10. Свод Перечней'!C:C,0),1),"")</f>
        <v/>
      </c>
      <c r="C51" s="20" t="str">
        <f t="array" ref="C51">IFERROR(INDEX('10. Свод Перечней'!$C$4:$C$529,SMALL(IF("Б"='10. Свод Перечней'!I48:Q552,ROW('10. Свод Перечней'!C48:C552)-3,""),ROW()-6)),"")</f>
        <v/>
      </c>
      <c r="D51" s="20" t="str">
        <f>IFERROR(VLOOKUP(C51,'10. Свод Перечней'!C:H,2,0),"")</f>
        <v/>
      </c>
      <c r="E51" s="20" t="str">
        <f>IFERROR(VLOOKUP(C51,'10. Свод Перечней'!C:H,3,0),"")</f>
        <v/>
      </c>
      <c r="F51" s="20" t="str">
        <f>IFERROR(VLOOKUP(C51,'10. Свод Перечней'!C:H,4,0),"")</f>
        <v/>
      </c>
      <c r="G51" s="9" t="str">
        <f>IFERROR(VLOOKUP(C51,'10. Свод Перечней'!C:H,5,0),"")</f>
        <v/>
      </c>
      <c r="H51" s="20" t="str">
        <f>IFERROR(VLOOKUP(C51,'10. Свод Перечней'!C:H,6,0),"")</f>
        <v/>
      </c>
    </row>
    <row r="52" spans="1:8" ht="99.95" customHeight="1">
      <c r="A52" s="20" t="str">
        <f>IF(LEN(C52)&gt;0,MAX($A$6:A51)+1,"")</f>
        <v/>
      </c>
      <c r="B52" s="10" t="str">
        <f>IFERROR(INDEX('10. Свод Перечней'!B:C,MATCH(C52,'10. Свод Перечней'!C:C,0),1),"")</f>
        <v/>
      </c>
      <c r="C52" s="20" t="str">
        <f t="array" ref="C52">IFERROR(INDEX('10. Свод Перечней'!$C$4:$C$529,SMALL(IF("Б"='10. Свод Перечней'!I49:Q553,ROW('10. Свод Перечней'!C49:C553)-3,""),ROW()-6)),"")</f>
        <v/>
      </c>
      <c r="D52" s="20" t="str">
        <f>IFERROR(VLOOKUP(C52,'10. Свод Перечней'!C:H,2,0),"")</f>
        <v/>
      </c>
      <c r="E52" s="20" t="str">
        <f>IFERROR(VLOOKUP(C52,'10. Свод Перечней'!C:H,3,0),"")</f>
        <v/>
      </c>
      <c r="F52" s="20" t="str">
        <f>IFERROR(VLOOKUP(C52,'10. Свод Перечней'!C:H,4,0),"")</f>
        <v/>
      </c>
      <c r="G52" s="9" t="str">
        <f>IFERROR(VLOOKUP(C52,'10. Свод Перечней'!C:H,5,0),"")</f>
        <v/>
      </c>
      <c r="H52" s="20" t="str">
        <f>IFERROR(VLOOKUP(C52,'10. Свод Перечней'!C:H,6,0),"")</f>
        <v/>
      </c>
    </row>
    <row r="53" spans="1:8" ht="99.95" customHeight="1">
      <c r="A53" s="20" t="str">
        <f>IF(LEN(C53)&gt;0,MAX($A$6:A52)+1,"")</f>
        <v/>
      </c>
      <c r="B53" s="10" t="str">
        <f>IFERROR(INDEX('10. Свод Перечней'!B:C,MATCH(C53,'10. Свод Перечней'!C:C,0),1),"")</f>
        <v/>
      </c>
      <c r="C53" s="20" t="str">
        <f t="array" ref="C53">IFERROR(INDEX('10. Свод Перечней'!$C$4:$C$529,SMALL(IF("Б"='10. Свод Перечней'!I50:Q554,ROW('10. Свод Перечней'!C50:C554)-3,""),ROW()-6)),"")</f>
        <v/>
      </c>
      <c r="D53" s="20" t="str">
        <f>IFERROR(VLOOKUP(C53,'10. Свод Перечней'!C:H,2,0),"")</f>
        <v/>
      </c>
      <c r="E53" s="20" t="str">
        <f>IFERROR(VLOOKUP(C53,'10. Свод Перечней'!C:H,3,0),"")</f>
        <v/>
      </c>
      <c r="F53" s="20" t="str">
        <f>IFERROR(VLOOKUP(C53,'10. Свод Перечней'!C:H,4,0),"")</f>
        <v/>
      </c>
      <c r="G53" s="9" t="str">
        <f>IFERROR(VLOOKUP(C53,'10. Свод Перечней'!C:H,5,0),"")</f>
        <v/>
      </c>
      <c r="H53" s="20" t="str">
        <f>IFERROR(VLOOKUP(C53,'10. Свод Перечней'!C:H,6,0),"")</f>
        <v/>
      </c>
    </row>
    <row r="54" spans="1:8" ht="99.95" customHeight="1">
      <c r="A54" s="20" t="str">
        <f>IF(LEN(C54)&gt;0,MAX($A$6:A53)+1,"")</f>
        <v/>
      </c>
      <c r="B54" s="10" t="str">
        <f>IFERROR(INDEX('10. Свод Перечней'!B:C,MATCH(C54,'10. Свод Перечней'!C:C,0),1),"")</f>
        <v/>
      </c>
      <c r="C54" s="20" t="str">
        <f t="array" ref="C54">IFERROR(INDEX('10. Свод Перечней'!$C$4:$C$529,SMALL(IF("Б"='10. Свод Перечней'!I51:Q555,ROW('10. Свод Перечней'!C51:C555)-3,""),ROW()-6)),"")</f>
        <v/>
      </c>
      <c r="D54" s="20" t="str">
        <f>IFERROR(VLOOKUP(C54,'10. Свод Перечней'!C:H,2,0),"")</f>
        <v/>
      </c>
      <c r="E54" s="20" t="str">
        <f>IFERROR(VLOOKUP(C54,'10. Свод Перечней'!C:H,3,0),"")</f>
        <v/>
      </c>
      <c r="F54" s="20" t="str">
        <f>IFERROR(VLOOKUP(C54,'10. Свод Перечней'!C:H,4,0),"")</f>
        <v/>
      </c>
      <c r="G54" s="9" t="str">
        <f>IFERROR(VLOOKUP(C54,'10. Свод Перечней'!C:H,5,0),"")</f>
        <v/>
      </c>
      <c r="H54" s="20" t="str">
        <f>IFERROR(VLOOKUP(C54,'10. Свод Перечней'!C:H,6,0),"")</f>
        <v/>
      </c>
    </row>
    <row r="55" spans="1:8" ht="99.95" customHeight="1">
      <c r="A55" s="20" t="str">
        <f>IF(LEN(C55)&gt;0,MAX($A$6:A54)+1,"")</f>
        <v/>
      </c>
      <c r="B55" s="10" t="str">
        <f>IFERROR(INDEX('10. Свод Перечней'!B:C,MATCH(C55,'10. Свод Перечней'!C:C,0),1),"")</f>
        <v/>
      </c>
      <c r="C55" s="20" t="str">
        <f t="array" ref="C55">IFERROR(INDEX('10. Свод Перечней'!$C$4:$C$529,SMALL(IF("Б"='10. Свод Перечней'!I52:Q556,ROW('10. Свод Перечней'!C52:C556)-3,""),ROW()-6)),"")</f>
        <v/>
      </c>
      <c r="D55" s="20" t="str">
        <f>IFERROR(VLOOKUP(C55,'10. Свод Перечней'!C:H,2,0),"")</f>
        <v/>
      </c>
      <c r="E55" s="20" t="str">
        <f>IFERROR(VLOOKUP(C55,'10. Свод Перечней'!C:H,3,0),"")</f>
        <v/>
      </c>
      <c r="F55" s="20" t="str">
        <f>IFERROR(VLOOKUP(C55,'10. Свод Перечней'!C:H,4,0),"")</f>
        <v/>
      </c>
      <c r="G55" s="9" t="str">
        <f>IFERROR(VLOOKUP(C55,'10. Свод Перечней'!C:H,5,0),"")</f>
        <v/>
      </c>
      <c r="H55" s="20" t="str">
        <f>IFERROR(VLOOKUP(C55,'10. Свод Перечней'!C:H,6,0),"")</f>
        <v/>
      </c>
    </row>
    <row r="56" spans="1:8" ht="99.95" customHeight="1">
      <c r="A56" s="20" t="str">
        <f>IF(LEN(C56)&gt;0,MAX($A$6:A55)+1,"")</f>
        <v/>
      </c>
      <c r="B56" s="10" t="str">
        <f>IFERROR(INDEX('10. Свод Перечней'!B:C,MATCH(C56,'10. Свод Перечней'!C:C,0),1),"")</f>
        <v/>
      </c>
      <c r="C56" s="20" t="str">
        <f t="array" ref="C56">IFERROR(INDEX('10. Свод Перечней'!$C$4:$C$529,SMALL(IF("Б"='10. Свод Перечней'!I53:Q557,ROW('10. Свод Перечней'!C53:C557)-3,""),ROW()-6)),"")</f>
        <v/>
      </c>
      <c r="D56" s="20" t="str">
        <f>IFERROR(VLOOKUP(C56,'10. Свод Перечней'!C:H,2,0),"")</f>
        <v/>
      </c>
      <c r="E56" s="20" t="str">
        <f>IFERROR(VLOOKUP(C56,'10. Свод Перечней'!C:H,3,0),"")</f>
        <v/>
      </c>
      <c r="F56" s="20" t="str">
        <f>IFERROR(VLOOKUP(C56,'10. Свод Перечней'!C:H,4,0),"")</f>
        <v/>
      </c>
      <c r="G56" s="9" t="str">
        <f>IFERROR(VLOOKUP(C56,'10. Свод Перечней'!C:H,5,0),"")</f>
        <v/>
      </c>
      <c r="H56" s="20" t="str">
        <f>IFERROR(VLOOKUP(C56,'10. Свод Перечней'!C:H,6,0),"")</f>
        <v/>
      </c>
    </row>
    <row r="57" spans="1:8" ht="99.95" customHeight="1">
      <c r="A57" s="20" t="str">
        <f>IF(LEN(C57)&gt;0,MAX($A$6:A56)+1,"")</f>
        <v/>
      </c>
      <c r="B57" s="10" t="str">
        <f>IFERROR(INDEX('10. Свод Перечней'!B:C,MATCH(C57,'10. Свод Перечней'!C:C,0),1),"")</f>
        <v/>
      </c>
      <c r="C57" s="20" t="str">
        <f t="array" ref="C57">IFERROR(INDEX('10. Свод Перечней'!$C$4:$C$529,SMALL(IF("Б"='10. Свод Перечней'!I54:Q558,ROW('10. Свод Перечней'!C54:C558)-3,""),ROW()-6)),"")</f>
        <v/>
      </c>
      <c r="D57" s="20" t="str">
        <f>IFERROR(VLOOKUP(C57,'10. Свод Перечней'!C:H,2,0),"")</f>
        <v/>
      </c>
      <c r="E57" s="20" t="str">
        <f>IFERROR(VLOOKUP(C57,'10. Свод Перечней'!C:H,3,0),"")</f>
        <v/>
      </c>
      <c r="F57" s="20" t="str">
        <f>IFERROR(VLOOKUP(C57,'10. Свод Перечней'!C:H,4,0),"")</f>
        <v/>
      </c>
      <c r="G57" s="9" t="str">
        <f>IFERROR(VLOOKUP(C57,'10. Свод Перечней'!C:H,5,0),"")</f>
        <v/>
      </c>
      <c r="H57" s="20" t="str">
        <f>IFERROR(VLOOKUP(C57,'10. Свод Перечней'!C:H,6,0),"")</f>
        <v/>
      </c>
    </row>
    <row r="58" spans="1:8" ht="99.95" customHeight="1">
      <c r="A58" s="20" t="str">
        <f>IF(LEN(C58)&gt;0,MAX($A$6:A57)+1,"")</f>
        <v/>
      </c>
      <c r="B58" s="10" t="str">
        <f>IFERROR(INDEX('10. Свод Перечней'!B:C,MATCH(C58,'10. Свод Перечней'!C:C,0),1),"")</f>
        <v/>
      </c>
      <c r="C58" s="20" t="str">
        <f t="array" ref="C58">IFERROR(INDEX('10. Свод Перечней'!$C$4:$C$529,SMALL(IF("Б"='10. Свод Перечней'!I55:Q559,ROW('10. Свод Перечней'!C55:C559)-3,""),ROW()-6)),"")</f>
        <v/>
      </c>
      <c r="D58" s="20" t="str">
        <f>IFERROR(VLOOKUP(C58,'10. Свод Перечней'!C:H,2,0),"")</f>
        <v/>
      </c>
      <c r="E58" s="20" t="str">
        <f>IFERROR(VLOOKUP(C58,'10. Свод Перечней'!C:H,3,0),"")</f>
        <v/>
      </c>
      <c r="F58" s="20" t="str">
        <f>IFERROR(VLOOKUP(C58,'10. Свод Перечней'!C:H,4,0),"")</f>
        <v/>
      </c>
      <c r="G58" s="9" t="str">
        <f>IFERROR(VLOOKUP(C58,'10. Свод Перечней'!C:H,5,0),"")</f>
        <v/>
      </c>
      <c r="H58" s="20" t="str">
        <f>IFERROR(VLOOKUP(C58,'10. Свод Перечней'!C:H,6,0),"")</f>
        <v/>
      </c>
    </row>
    <row r="59" spans="1:8" ht="99.95" customHeight="1">
      <c r="A59" s="20" t="str">
        <f>IF(LEN(C59)&gt;0,MAX($A$6:A58)+1,"")</f>
        <v/>
      </c>
      <c r="B59" s="10" t="str">
        <f>IFERROR(INDEX('10. Свод Перечней'!B:C,MATCH(C59,'10. Свод Перечней'!C:C,0),1),"")</f>
        <v/>
      </c>
      <c r="C59" s="20" t="str">
        <f t="array" ref="C59">IFERROR(INDEX('10. Свод Перечней'!$C$4:$C$529,SMALL(IF("Б"='10. Свод Перечней'!I56:Q560,ROW('10. Свод Перечней'!C56:C560)-3,""),ROW()-6)),"")</f>
        <v/>
      </c>
      <c r="D59" s="20" t="str">
        <f>IFERROR(VLOOKUP(C59,'10. Свод Перечней'!C:H,2,0),"")</f>
        <v/>
      </c>
      <c r="E59" s="20" t="str">
        <f>IFERROR(VLOOKUP(C59,'10. Свод Перечней'!C:H,3,0),"")</f>
        <v/>
      </c>
      <c r="F59" s="20" t="str">
        <f>IFERROR(VLOOKUP(C59,'10. Свод Перечней'!C:H,4,0),"")</f>
        <v/>
      </c>
      <c r="G59" s="9" t="str">
        <f>IFERROR(VLOOKUP(C59,'10. Свод Перечней'!C:H,5,0),"")</f>
        <v/>
      </c>
      <c r="H59" s="20" t="str">
        <f>IFERROR(VLOOKUP(C59,'10. Свод Перечней'!C:H,6,0),"")</f>
        <v/>
      </c>
    </row>
    <row r="60" spans="1:8" ht="99.95" customHeight="1">
      <c r="A60" s="20" t="str">
        <f>IF(LEN(C60)&gt;0,MAX($A$6:A59)+1,"")</f>
        <v/>
      </c>
      <c r="B60" s="10" t="str">
        <f>IFERROR(INDEX('10. Свод Перечней'!B:C,MATCH(C60,'10. Свод Перечней'!C:C,0),1),"")</f>
        <v/>
      </c>
      <c r="C60" s="20" t="str">
        <f t="array" ref="C60">IFERROR(INDEX('10. Свод Перечней'!$C$4:$C$529,SMALL(IF("Б"='10. Свод Перечней'!I57:Q561,ROW('10. Свод Перечней'!C57:C561)-3,""),ROW()-6)),"")</f>
        <v/>
      </c>
      <c r="D60" s="20" t="str">
        <f>IFERROR(VLOOKUP(C60,'10. Свод Перечней'!C:H,2,0),"")</f>
        <v/>
      </c>
      <c r="E60" s="20" t="str">
        <f>IFERROR(VLOOKUP(C60,'10. Свод Перечней'!C:H,3,0),"")</f>
        <v/>
      </c>
      <c r="F60" s="20" t="str">
        <f>IFERROR(VLOOKUP(C60,'10. Свод Перечней'!C:H,4,0),"")</f>
        <v/>
      </c>
      <c r="G60" s="9" t="str">
        <f>IFERROR(VLOOKUP(C60,'10. Свод Перечней'!C:H,5,0),"")</f>
        <v/>
      </c>
      <c r="H60" s="20" t="str">
        <f>IFERROR(VLOOKUP(C60,'10. Свод Перечней'!C:H,6,0),"")</f>
        <v/>
      </c>
    </row>
    <row r="61" spans="1:8" ht="99.95" customHeight="1">
      <c r="A61" s="20" t="str">
        <f>IF(LEN(C61)&gt;0,MAX($A$6:A60)+1,"")</f>
        <v/>
      </c>
      <c r="B61" s="10" t="str">
        <f>IFERROR(INDEX('10. Свод Перечней'!B:C,MATCH(C61,'10. Свод Перечней'!C:C,0),1),"")</f>
        <v/>
      </c>
      <c r="C61" s="20" t="str">
        <f t="array" ref="C61">IFERROR(INDEX('10. Свод Перечней'!$C$4:$C$529,SMALL(IF("Б"='10. Свод Перечней'!I58:Q562,ROW('10. Свод Перечней'!C58:C562)-3,""),ROW()-6)),"")</f>
        <v/>
      </c>
      <c r="D61" s="20" t="str">
        <f>IFERROR(VLOOKUP(C61,'10. Свод Перечней'!C:H,2,0),"")</f>
        <v/>
      </c>
      <c r="E61" s="20" t="str">
        <f>IFERROR(VLOOKUP(C61,'10. Свод Перечней'!C:H,3,0),"")</f>
        <v/>
      </c>
      <c r="F61" s="20" t="str">
        <f>IFERROR(VLOOKUP(C61,'10. Свод Перечней'!C:H,4,0),"")</f>
        <v/>
      </c>
      <c r="G61" s="9" t="str">
        <f>IFERROR(VLOOKUP(C61,'10. Свод Перечней'!C:H,5,0),"")</f>
        <v/>
      </c>
      <c r="H61" s="20" t="str">
        <f>IFERROR(VLOOKUP(C61,'10. Свод Перечней'!C:H,6,0),"")</f>
        <v/>
      </c>
    </row>
    <row r="62" spans="1:8" ht="99.95" customHeight="1">
      <c r="A62" s="20" t="str">
        <f>IF(LEN(C62)&gt;0,MAX($A$6:A61)+1,"")</f>
        <v/>
      </c>
      <c r="B62" s="10" t="str">
        <f>IFERROR(INDEX('10. Свод Перечней'!B:C,MATCH(C62,'10. Свод Перечней'!C:C,0),1),"")</f>
        <v/>
      </c>
      <c r="C62" s="20" t="str">
        <f t="array" ref="C62">IFERROR(INDEX('10. Свод Перечней'!$C$4:$C$529,SMALL(IF("Б"='10. Свод Перечней'!I59:Q563,ROW('10. Свод Перечней'!C59:C563)-3,""),ROW()-6)),"")</f>
        <v/>
      </c>
      <c r="D62" s="20" t="str">
        <f>IFERROR(VLOOKUP(C62,'10. Свод Перечней'!C:H,2,0),"")</f>
        <v/>
      </c>
      <c r="E62" s="20" t="str">
        <f>IFERROR(VLOOKUP(C62,'10. Свод Перечней'!C:H,3,0),"")</f>
        <v/>
      </c>
      <c r="F62" s="20" t="str">
        <f>IFERROR(VLOOKUP(C62,'10. Свод Перечней'!C:H,4,0),"")</f>
        <v/>
      </c>
      <c r="G62" s="9" t="str">
        <f>IFERROR(VLOOKUP(C62,'10. Свод Перечней'!C:H,5,0),"")</f>
        <v/>
      </c>
      <c r="H62" s="20" t="str">
        <f>IFERROR(VLOOKUP(C62,'10. Свод Перечней'!C:H,6,0),"")</f>
        <v/>
      </c>
    </row>
    <row r="63" spans="1:8" ht="99.95" customHeight="1">
      <c r="A63" s="20" t="str">
        <f>IF(LEN(C63)&gt;0,MAX($A$6:A62)+1,"")</f>
        <v/>
      </c>
      <c r="B63" s="10" t="str">
        <f>IFERROR(INDEX('10. Свод Перечней'!B:C,MATCH(C63,'10. Свод Перечней'!C:C,0),1),"")</f>
        <v/>
      </c>
      <c r="C63" s="20" t="str">
        <f t="array" ref="C63">IFERROR(INDEX('10. Свод Перечней'!$C$4:$C$529,SMALL(IF("Б"='10. Свод Перечней'!I60:Q564,ROW('10. Свод Перечней'!C60:C564)-3,""),ROW()-6)),"")</f>
        <v/>
      </c>
      <c r="D63" s="20" t="str">
        <f>IFERROR(VLOOKUP(C63,'10. Свод Перечней'!C:H,2,0),"")</f>
        <v/>
      </c>
      <c r="E63" s="20" t="str">
        <f>IFERROR(VLOOKUP(C63,'10. Свод Перечней'!C:H,3,0),"")</f>
        <v/>
      </c>
      <c r="F63" s="20" t="str">
        <f>IFERROR(VLOOKUP(C63,'10. Свод Перечней'!C:H,4,0),"")</f>
        <v/>
      </c>
      <c r="G63" s="9" t="str">
        <f>IFERROR(VLOOKUP(C63,'10. Свод Перечней'!C:H,5,0),"")</f>
        <v/>
      </c>
      <c r="H63" s="20" t="str">
        <f>IFERROR(VLOOKUP(C63,'10. Свод Перечней'!C:H,6,0),"")</f>
        <v/>
      </c>
    </row>
    <row r="64" spans="1:8" ht="99.95" customHeight="1">
      <c r="A64" s="20" t="str">
        <f>IF(LEN(C64)&gt;0,MAX($A$6:A63)+1,"")</f>
        <v/>
      </c>
      <c r="B64" s="10" t="str">
        <f>IFERROR(INDEX('10. Свод Перечней'!B:C,MATCH(C64,'10. Свод Перечней'!C:C,0),1),"")</f>
        <v/>
      </c>
      <c r="C64" s="20" t="str">
        <f t="array" ref="C64">IFERROR(INDEX('10. Свод Перечней'!$C$4:$C$529,SMALL(IF("Б"='10. Свод Перечней'!I61:Q565,ROW('10. Свод Перечней'!C61:C565)-3,""),ROW()-6)),"")</f>
        <v/>
      </c>
      <c r="D64" s="20" t="str">
        <f>IFERROR(VLOOKUP(C64,'10. Свод Перечней'!C:H,2,0),"")</f>
        <v/>
      </c>
      <c r="E64" s="20" t="str">
        <f>IFERROR(VLOOKUP(C64,'10. Свод Перечней'!C:H,3,0),"")</f>
        <v/>
      </c>
      <c r="F64" s="20" t="str">
        <f>IFERROR(VLOOKUP(C64,'10. Свод Перечней'!C:H,4,0),"")</f>
        <v/>
      </c>
      <c r="G64" s="9" t="str">
        <f>IFERROR(VLOOKUP(C64,'10. Свод Перечней'!C:H,5,0),"")</f>
        <v/>
      </c>
      <c r="H64" s="20" t="str">
        <f>IFERROR(VLOOKUP(C64,'10. Свод Перечней'!C:H,6,0),"")</f>
        <v/>
      </c>
    </row>
    <row r="65" spans="1:8" ht="99.95" customHeight="1">
      <c r="A65" s="20" t="str">
        <f>IF(LEN(C65)&gt;0,MAX($A$6:A64)+1,"")</f>
        <v/>
      </c>
      <c r="B65" s="10" t="str">
        <f>IFERROR(INDEX('10. Свод Перечней'!B:C,MATCH(C65,'10. Свод Перечней'!C:C,0),1),"")</f>
        <v/>
      </c>
      <c r="C65" s="20" t="str">
        <f t="array" ref="C65">IFERROR(INDEX('10. Свод Перечней'!$C$4:$C$529,SMALL(IF("Б"='10. Свод Перечней'!I62:Q566,ROW('10. Свод Перечней'!C62:C566)-3,""),ROW()-6)),"")</f>
        <v/>
      </c>
      <c r="D65" s="20" t="str">
        <f>IFERROR(VLOOKUP(C65,'10. Свод Перечней'!C:H,2,0),"")</f>
        <v/>
      </c>
      <c r="E65" s="20" t="str">
        <f>IFERROR(VLOOKUP(C65,'10. Свод Перечней'!C:H,3,0),"")</f>
        <v/>
      </c>
      <c r="F65" s="20" t="str">
        <f>IFERROR(VLOOKUP(C65,'10. Свод Перечней'!C:H,4,0),"")</f>
        <v/>
      </c>
      <c r="G65" s="9" t="str">
        <f>IFERROR(VLOOKUP(C65,'10. Свод Перечней'!C:H,5,0),"")</f>
        <v/>
      </c>
      <c r="H65" s="20" t="str">
        <f>IFERROR(VLOOKUP(C65,'10. Свод Перечней'!C:H,6,0),"")</f>
        <v/>
      </c>
    </row>
    <row r="66" spans="1:8" ht="99.95" customHeight="1">
      <c r="A66" s="20" t="str">
        <f>IF(LEN(C66)&gt;0,MAX($A$6:A65)+1,"")</f>
        <v/>
      </c>
      <c r="B66" s="10" t="str">
        <f>IFERROR(INDEX('10. Свод Перечней'!B:C,MATCH(C66,'10. Свод Перечней'!C:C,0),1),"")</f>
        <v/>
      </c>
      <c r="C66" s="20" t="str">
        <f t="array" ref="C66">IFERROR(INDEX('10. Свод Перечней'!$C$4:$C$529,SMALL(IF("Б"='10. Свод Перечней'!I63:Q567,ROW('10. Свод Перечней'!C63:C567)-3,""),ROW()-6)),"")</f>
        <v/>
      </c>
      <c r="D66" s="20" t="str">
        <f>IFERROR(VLOOKUP(C66,'10. Свод Перечней'!C:H,2,0),"")</f>
        <v/>
      </c>
      <c r="E66" s="20" t="str">
        <f>IFERROR(VLOOKUP(C66,'10. Свод Перечней'!C:H,3,0),"")</f>
        <v/>
      </c>
      <c r="F66" s="20" t="str">
        <f>IFERROR(VLOOKUP(C66,'10. Свод Перечней'!C:H,4,0),"")</f>
        <v/>
      </c>
      <c r="G66" s="9" t="str">
        <f>IFERROR(VLOOKUP(C66,'10. Свод Перечней'!C:H,5,0),"")</f>
        <v/>
      </c>
      <c r="H66" s="20" t="str">
        <f>IFERROR(VLOOKUP(C66,'10. Свод Перечней'!C:H,6,0),"")</f>
        <v/>
      </c>
    </row>
    <row r="67" spans="1:8" ht="99.95" customHeight="1">
      <c r="A67" s="20" t="str">
        <f>IF(LEN(C67)&gt;0,MAX($A$6:A66)+1,"")</f>
        <v/>
      </c>
      <c r="B67" s="10" t="str">
        <f>IFERROR(INDEX('10. Свод Перечней'!B:C,MATCH(C67,'10. Свод Перечней'!C:C,0),1),"")</f>
        <v/>
      </c>
      <c r="C67" s="20" t="str">
        <f t="array" ref="C67">IFERROR(INDEX('10. Свод Перечней'!$C$4:$C$529,SMALL(IF("Б"='10. Свод Перечней'!I64:Q568,ROW('10. Свод Перечней'!C64:C568)-3,""),ROW()-6)),"")</f>
        <v/>
      </c>
      <c r="D67" s="20" t="str">
        <f>IFERROR(VLOOKUP(C67,'10. Свод Перечней'!C:H,2,0),"")</f>
        <v/>
      </c>
      <c r="E67" s="20" t="str">
        <f>IFERROR(VLOOKUP(C67,'10. Свод Перечней'!C:H,3,0),"")</f>
        <v/>
      </c>
      <c r="F67" s="20" t="str">
        <f>IFERROR(VLOOKUP(C67,'10. Свод Перечней'!C:H,4,0),"")</f>
        <v/>
      </c>
      <c r="G67" s="9" t="str">
        <f>IFERROR(VLOOKUP(C67,'10. Свод Перечней'!C:H,5,0),"")</f>
        <v/>
      </c>
      <c r="H67" s="20" t="str">
        <f>IFERROR(VLOOKUP(C67,'10. Свод Перечней'!C:H,6,0),"")</f>
        <v/>
      </c>
    </row>
    <row r="68" spans="1:8" ht="99.95" customHeight="1">
      <c r="A68" s="20" t="str">
        <f>IF(LEN(C68)&gt;0,MAX($A$6:A67)+1,"")</f>
        <v/>
      </c>
      <c r="B68" s="10" t="str">
        <f>IFERROR(INDEX('10. Свод Перечней'!B:C,MATCH(C68,'10. Свод Перечней'!C:C,0),1),"")</f>
        <v/>
      </c>
      <c r="C68" s="20" t="str">
        <f t="array" ref="C68">IFERROR(INDEX('10. Свод Перечней'!$C$4:$C$529,SMALL(IF("Б"='10. Свод Перечней'!I65:Q569,ROW('10. Свод Перечней'!C65:C569)-3,""),ROW()-6)),"")</f>
        <v/>
      </c>
      <c r="D68" s="20" t="str">
        <f>IFERROR(VLOOKUP(C68,'10. Свод Перечней'!C:H,2,0),"")</f>
        <v/>
      </c>
      <c r="E68" s="20" t="str">
        <f>IFERROR(VLOOKUP(C68,'10. Свод Перечней'!C:H,3,0),"")</f>
        <v/>
      </c>
      <c r="F68" s="20" t="str">
        <f>IFERROR(VLOOKUP(C68,'10. Свод Перечней'!C:H,4,0),"")</f>
        <v/>
      </c>
      <c r="G68" s="9" t="str">
        <f>IFERROR(VLOOKUP(C68,'10. Свод Перечней'!C:H,5,0),"")</f>
        <v/>
      </c>
      <c r="H68" s="20" t="str">
        <f>IFERROR(VLOOKUP(C68,'10. Свод Перечней'!C:H,6,0),"")</f>
        <v/>
      </c>
    </row>
    <row r="69" spans="1:8" ht="99.95" customHeight="1">
      <c r="A69" s="20" t="str">
        <f>IF(LEN(C69)&gt;0,MAX($A$6:A68)+1,"")</f>
        <v/>
      </c>
      <c r="B69" s="10" t="str">
        <f>IFERROR(INDEX('10. Свод Перечней'!B:C,MATCH(C69,'10. Свод Перечней'!C:C,0),1),"")</f>
        <v/>
      </c>
      <c r="C69" s="20" t="str">
        <f t="array" ref="C69">IFERROR(INDEX('10. Свод Перечней'!$C$4:$C$529,SMALL(IF("Б"='10. Свод Перечней'!I66:Q570,ROW('10. Свод Перечней'!C66:C570)-3,""),ROW()-6)),"")</f>
        <v/>
      </c>
      <c r="D69" s="20" t="str">
        <f>IFERROR(VLOOKUP(C69,'10. Свод Перечней'!C:H,2,0),"")</f>
        <v/>
      </c>
      <c r="E69" s="20" t="str">
        <f>IFERROR(VLOOKUP(C69,'10. Свод Перечней'!C:H,3,0),"")</f>
        <v/>
      </c>
      <c r="F69" s="20" t="str">
        <f>IFERROR(VLOOKUP(C69,'10. Свод Перечней'!C:H,4,0),"")</f>
        <v/>
      </c>
      <c r="G69" s="9" t="str">
        <f>IFERROR(VLOOKUP(C69,'10. Свод Перечней'!C:H,5,0),"")</f>
        <v/>
      </c>
      <c r="H69" s="20" t="str">
        <f>IFERROR(VLOOKUP(C69,'10. Свод Перечней'!C:H,6,0),"")</f>
        <v/>
      </c>
    </row>
    <row r="70" spans="1:8" ht="99.95" customHeight="1">
      <c r="A70" s="20" t="str">
        <f>IF(LEN(C70)&gt;0,MAX($A$6:A69)+1,"")</f>
        <v/>
      </c>
      <c r="B70" s="10" t="str">
        <f>IFERROR(INDEX('10. Свод Перечней'!B:C,MATCH(C70,'10. Свод Перечней'!C:C,0),1),"")</f>
        <v/>
      </c>
      <c r="C70" s="20" t="str">
        <f t="array" ref="C70">IFERROR(INDEX('10. Свод Перечней'!$C$4:$C$529,SMALL(IF("Б"='10. Свод Перечней'!I67:Q571,ROW('10. Свод Перечней'!C67:C571)-3,""),ROW()-6)),"")</f>
        <v/>
      </c>
      <c r="D70" s="20" t="str">
        <f>IFERROR(VLOOKUP(C70,'10. Свод Перечней'!C:H,2,0),"")</f>
        <v/>
      </c>
      <c r="E70" s="20" t="str">
        <f>IFERROR(VLOOKUP(C70,'10. Свод Перечней'!C:H,3,0),"")</f>
        <v/>
      </c>
      <c r="F70" s="20" t="str">
        <f>IFERROR(VLOOKUP(C70,'10. Свод Перечней'!C:H,4,0),"")</f>
        <v/>
      </c>
      <c r="G70" s="9" t="str">
        <f>IFERROR(VLOOKUP(C70,'10. Свод Перечней'!C:H,5,0),"")</f>
        <v/>
      </c>
      <c r="H70" s="20" t="str">
        <f>IFERROR(VLOOKUP(C70,'10. Свод Перечней'!C:H,6,0),"")</f>
        <v/>
      </c>
    </row>
    <row r="71" spans="1:8" ht="99.95" customHeight="1">
      <c r="A71" s="20" t="str">
        <f>IF(LEN(C71)&gt;0,MAX($A$6:A70)+1,"")</f>
        <v/>
      </c>
      <c r="B71" s="10" t="str">
        <f>IFERROR(INDEX('10. Свод Перечней'!B:C,MATCH(C71,'10. Свод Перечней'!C:C,0),1),"")</f>
        <v/>
      </c>
      <c r="C71" s="20" t="str">
        <f t="array" ref="C71">IFERROR(INDEX('10. Свод Перечней'!$C$4:$C$529,SMALL(IF("Б"='10. Свод Перечней'!I68:Q572,ROW('10. Свод Перечней'!C68:C572)-3,""),ROW()-6)),"")</f>
        <v/>
      </c>
      <c r="D71" s="20" t="str">
        <f>IFERROR(VLOOKUP(C71,'10. Свод Перечней'!C:H,2,0),"")</f>
        <v/>
      </c>
      <c r="E71" s="20" t="str">
        <f>IFERROR(VLOOKUP(C71,'10. Свод Перечней'!C:H,3,0),"")</f>
        <v/>
      </c>
      <c r="F71" s="20" t="str">
        <f>IFERROR(VLOOKUP(C71,'10. Свод Перечней'!C:H,4,0),"")</f>
        <v/>
      </c>
      <c r="G71" s="9" t="str">
        <f>IFERROR(VLOOKUP(C71,'10. Свод Перечней'!C:H,5,0),"")</f>
        <v/>
      </c>
      <c r="H71" s="20" t="str">
        <f>IFERROR(VLOOKUP(C71,'10. Свод Перечней'!C:H,6,0),"")</f>
        <v/>
      </c>
    </row>
    <row r="72" spans="1:8" ht="99.95" customHeight="1">
      <c r="A72" s="20" t="str">
        <f>IF(LEN(C72)&gt;0,MAX($A$6:A71)+1,"")</f>
        <v/>
      </c>
      <c r="B72" s="10" t="str">
        <f>IFERROR(INDEX('10. Свод Перечней'!B:C,MATCH(C72,'10. Свод Перечней'!C:C,0),1),"")</f>
        <v/>
      </c>
      <c r="C72" s="20" t="str">
        <f t="array" ref="C72">IFERROR(INDEX('10. Свод Перечней'!$C$4:$C$529,SMALL(IF("Б"='10. Свод Перечней'!I69:Q573,ROW('10. Свод Перечней'!C69:C573)-3,""),ROW()-6)),"")</f>
        <v/>
      </c>
      <c r="D72" s="20" t="str">
        <f>IFERROR(VLOOKUP(C72,'10. Свод Перечней'!C:H,2,0),"")</f>
        <v/>
      </c>
      <c r="E72" s="20" t="str">
        <f>IFERROR(VLOOKUP(C72,'10. Свод Перечней'!C:H,3,0),"")</f>
        <v/>
      </c>
      <c r="F72" s="20" t="str">
        <f>IFERROR(VLOOKUP(C72,'10. Свод Перечней'!C:H,4,0),"")</f>
        <v/>
      </c>
      <c r="G72" s="9" t="str">
        <f>IFERROR(VLOOKUP(C72,'10. Свод Перечней'!C:H,5,0),"")</f>
        <v/>
      </c>
      <c r="H72" s="20" t="str">
        <f>IFERROR(VLOOKUP(C72,'10. Свод Перечней'!C:H,6,0),"")</f>
        <v/>
      </c>
    </row>
    <row r="73" spans="1:8" ht="99.95" customHeight="1">
      <c r="A73" s="20" t="str">
        <f>IF(LEN(C73)&gt;0,MAX($A$6:A72)+1,"")</f>
        <v/>
      </c>
      <c r="B73" s="10" t="str">
        <f>IFERROR(INDEX('10. Свод Перечней'!B:C,MATCH(C73,'10. Свод Перечней'!C:C,0),1),"")</f>
        <v/>
      </c>
      <c r="C73" s="20" t="str">
        <f t="array" ref="C73">IFERROR(INDEX('10. Свод Перечней'!$C$4:$C$529,SMALL(IF("Б"='10. Свод Перечней'!I70:Q574,ROW('10. Свод Перечней'!C70:C574)-3,""),ROW()-6)),"")</f>
        <v/>
      </c>
      <c r="D73" s="20" t="str">
        <f>IFERROR(VLOOKUP(C73,'10. Свод Перечней'!C:H,2,0),"")</f>
        <v/>
      </c>
      <c r="E73" s="20" t="str">
        <f>IFERROR(VLOOKUP(C73,'10. Свод Перечней'!C:H,3,0),"")</f>
        <v/>
      </c>
      <c r="F73" s="20" t="str">
        <f>IFERROR(VLOOKUP(C73,'10. Свод Перечней'!C:H,4,0),"")</f>
        <v/>
      </c>
      <c r="G73" s="9" t="str">
        <f>IFERROR(VLOOKUP(C73,'10. Свод Перечней'!C:H,5,0),"")</f>
        <v/>
      </c>
      <c r="H73" s="20" t="str">
        <f>IFERROR(VLOOKUP(C73,'10. Свод Перечней'!C:H,6,0),"")</f>
        <v/>
      </c>
    </row>
    <row r="74" spans="1:8" ht="99.95" customHeight="1">
      <c r="A74" s="20" t="str">
        <f>IF(LEN(C74)&gt;0,MAX($A$6:A73)+1,"")</f>
        <v/>
      </c>
      <c r="B74" s="10" t="str">
        <f>IFERROR(INDEX('10. Свод Перечней'!B:C,MATCH(C74,'10. Свод Перечней'!C:C,0),1),"")</f>
        <v/>
      </c>
      <c r="C74" s="20" t="str">
        <f t="array" ref="C74">IFERROR(INDEX('10. Свод Перечней'!$C$4:$C$529,SMALL(IF("Б"='10. Свод Перечней'!I71:Q575,ROW('10. Свод Перечней'!C71:C575)-3,""),ROW()-6)),"")</f>
        <v/>
      </c>
      <c r="D74" s="20" t="str">
        <f>IFERROR(VLOOKUP(C74,'10. Свод Перечней'!C:H,2,0),"")</f>
        <v/>
      </c>
      <c r="E74" s="20" t="str">
        <f>IFERROR(VLOOKUP(C74,'10. Свод Перечней'!C:H,3,0),"")</f>
        <v/>
      </c>
      <c r="F74" s="20" t="str">
        <f>IFERROR(VLOOKUP(C74,'10. Свод Перечней'!C:H,4,0),"")</f>
        <v/>
      </c>
      <c r="G74" s="9" t="str">
        <f>IFERROR(VLOOKUP(C74,'10. Свод Перечней'!C:H,5,0),"")</f>
        <v/>
      </c>
      <c r="H74" s="20" t="str">
        <f>IFERROR(VLOOKUP(C74,'10. Свод Перечней'!C:H,6,0),"")</f>
        <v/>
      </c>
    </row>
    <row r="75" spans="1:8" ht="99.95" customHeight="1">
      <c r="A75" s="20" t="str">
        <f>IF(LEN(C75)&gt;0,MAX($A$6:A74)+1,"")</f>
        <v/>
      </c>
      <c r="B75" s="10" t="str">
        <f>IFERROR(INDEX('10. Свод Перечней'!B:C,MATCH(C75,'10. Свод Перечней'!C:C,0),1),"")</f>
        <v/>
      </c>
      <c r="C75" s="20" t="str">
        <f t="array" ref="C75">IFERROR(INDEX('10. Свод Перечней'!$C$4:$C$529,SMALL(IF("Б"='10. Свод Перечней'!I72:Q576,ROW('10. Свод Перечней'!C72:C576)-3,""),ROW()-6)),"")</f>
        <v/>
      </c>
      <c r="D75" s="20" t="str">
        <f>IFERROR(VLOOKUP(C75,'10. Свод Перечней'!C:H,2,0),"")</f>
        <v/>
      </c>
      <c r="E75" s="20" t="str">
        <f>IFERROR(VLOOKUP(C75,'10. Свод Перечней'!C:H,3,0),"")</f>
        <v/>
      </c>
      <c r="F75" s="20" t="str">
        <f>IFERROR(VLOOKUP(C75,'10. Свод Перечней'!C:H,4,0),"")</f>
        <v/>
      </c>
      <c r="G75" s="9" t="str">
        <f>IFERROR(VLOOKUP(C75,'10. Свод Перечней'!C:H,5,0),"")</f>
        <v/>
      </c>
      <c r="H75" s="20" t="str">
        <f>IFERROR(VLOOKUP(C75,'10. Свод Перечней'!C:H,6,0),"")</f>
        <v/>
      </c>
    </row>
    <row r="76" spans="1:8" ht="99.95" customHeight="1">
      <c r="A76" s="20" t="str">
        <f>IF(LEN(C76)&gt;0,MAX($A$6:A75)+1,"")</f>
        <v/>
      </c>
      <c r="B76" s="10" t="str">
        <f>IFERROR(INDEX('10. Свод Перечней'!B:C,MATCH(C76,'10. Свод Перечней'!C:C,0),1),"")</f>
        <v/>
      </c>
      <c r="C76" s="20" t="str">
        <f t="array" ref="C76">IFERROR(INDEX('10. Свод Перечней'!$C$4:$C$529,SMALL(IF("Б"='10. Свод Перечней'!I73:Q577,ROW('10. Свод Перечней'!C73:C577)-3,""),ROW()-6)),"")</f>
        <v/>
      </c>
      <c r="D76" s="20" t="str">
        <f>IFERROR(VLOOKUP(C76,'10. Свод Перечней'!C:H,2,0),"")</f>
        <v/>
      </c>
      <c r="E76" s="20" t="str">
        <f>IFERROR(VLOOKUP(C76,'10. Свод Перечней'!C:H,3,0),"")</f>
        <v/>
      </c>
      <c r="F76" s="20" t="str">
        <f>IFERROR(VLOOKUP(C76,'10. Свод Перечней'!C:H,4,0),"")</f>
        <v/>
      </c>
      <c r="G76" s="9" t="str">
        <f>IFERROR(VLOOKUP(C76,'10. Свод Перечней'!C:H,5,0),"")</f>
        <v/>
      </c>
      <c r="H76" s="20" t="str">
        <f>IFERROR(VLOOKUP(C76,'10. Свод Перечней'!C:H,6,0),"")</f>
        <v/>
      </c>
    </row>
    <row r="77" spans="1:8" ht="99.95" customHeight="1">
      <c r="A77" s="20" t="str">
        <f>IF(LEN(C77)&gt;0,MAX($A$6:A76)+1,"")</f>
        <v/>
      </c>
      <c r="B77" s="10" t="str">
        <f>IFERROR(INDEX('10. Свод Перечней'!B:C,MATCH(C77,'10. Свод Перечней'!C:C,0),1),"")</f>
        <v/>
      </c>
      <c r="C77" s="20" t="str">
        <f t="array" ref="C77">IFERROR(INDEX('10. Свод Перечней'!$C$4:$C$529,SMALL(IF("Б"='10. Свод Перечней'!I74:Q578,ROW('10. Свод Перечней'!C74:C578)-3,""),ROW()-6)),"")</f>
        <v/>
      </c>
      <c r="D77" s="20" t="str">
        <f>IFERROR(VLOOKUP(C77,'10. Свод Перечней'!C:H,2,0),"")</f>
        <v/>
      </c>
      <c r="E77" s="20" t="str">
        <f>IFERROR(VLOOKUP(C77,'10. Свод Перечней'!C:H,3,0),"")</f>
        <v/>
      </c>
      <c r="F77" s="20" t="str">
        <f>IFERROR(VLOOKUP(C77,'10. Свод Перечней'!C:H,4,0),"")</f>
        <v/>
      </c>
      <c r="G77" s="9" t="str">
        <f>IFERROR(VLOOKUP(C77,'10. Свод Перечней'!C:H,5,0),"")</f>
        <v/>
      </c>
      <c r="H77" s="20" t="str">
        <f>IFERROR(VLOOKUP(C77,'10. Свод Перечней'!C:H,6,0),"")</f>
        <v/>
      </c>
    </row>
    <row r="78" spans="1:8" ht="99.95" customHeight="1">
      <c r="A78" s="20" t="str">
        <f>IF(LEN(C78)&gt;0,MAX($A$6:A77)+1,"")</f>
        <v/>
      </c>
      <c r="B78" s="10" t="str">
        <f>IFERROR(INDEX('10. Свод Перечней'!B:C,MATCH(C78,'10. Свод Перечней'!C:C,0),1),"")</f>
        <v/>
      </c>
      <c r="C78" s="20" t="str">
        <f t="array" ref="C78">IFERROR(INDEX('10. Свод Перечней'!$C$4:$C$529,SMALL(IF("Б"='10. Свод Перечней'!I75:Q579,ROW('10. Свод Перечней'!C75:C579)-3,""),ROW()-6)),"")</f>
        <v/>
      </c>
      <c r="D78" s="20" t="str">
        <f>IFERROR(VLOOKUP(C78,'10. Свод Перечней'!C:H,2,0),"")</f>
        <v/>
      </c>
      <c r="E78" s="20" t="str">
        <f>IFERROR(VLOOKUP(C78,'10. Свод Перечней'!C:H,3,0),"")</f>
        <v/>
      </c>
      <c r="F78" s="20" t="str">
        <f>IFERROR(VLOOKUP(C78,'10. Свод Перечней'!C:H,4,0),"")</f>
        <v/>
      </c>
      <c r="G78" s="9" t="str">
        <f>IFERROR(VLOOKUP(C78,'10. Свод Перечней'!C:H,5,0),"")</f>
        <v/>
      </c>
      <c r="H78" s="20" t="str">
        <f>IFERROR(VLOOKUP(C78,'10. Свод Перечней'!C:H,6,0),"")</f>
        <v/>
      </c>
    </row>
    <row r="79" spans="1:8" ht="99.95" customHeight="1">
      <c r="A79" s="20" t="str">
        <f>IF(LEN(C79)&gt;0,MAX($A$6:A78)+1,"")</f>
        <v/>
      </c>
      <c r="B79" s="10" t="str">
        <f>IFERROR(INDEX('10. Свод Перечней'!B:C,MATCH(C79,'10. Свод Перечней'!C:C,0),1),"")</f>
        <v/>
      </c>
      <c r="C79" s="20" t="str">
        <f t="array" ref="C79">IFERROR(INDEX('10. Свод Перечней'!$C$4:$C$529,SMALL(IF("Б"='10. Свод Перечней'!I76:Q580,ROW('10. Свод Перечней'!C76:C580)-3,""),ROW()-6)),"")</f>
        <v/>
      </c>
      <c r="D79" s="20" t="str">
        <f>IFERROR(VLOOKUP(C79,'10. Свод Перечней'!C:H,2,0),"")</f>
        <v/>
      </c>
      <c r="E79" s="20" t="str">
        <f>IFERROR(VLOOKUP(C79,'10. Свод Перечней'!C:H,3,0),"")</f>
        <v/>
      </c>
      <c r="F79" s="20" t="str">
        <f>IFERROR(VLOOKUP(C79,'10. Свод Перечней'!C:H,4,0),"")</f>
        <v/>
      </c>
      <c r="G79" s="9" t="str">
        <f>IFERROR(VLOOKUP(C79,'10. Свод Перечней'!C:H,5,0),"")</f>
        <v/>
      </c>
      <c r="H79" s="20" t="str">
        <f>IFERROR(VLOOKUP(C79,'10. Свод Перечней'!C:H,6,0),"")</f>
        <v/>
      </c>
    </row>
    <row r="80" spans="1:8" ht="99.95" customHeight="1">
      <c r="A80" s="20" t="str">
        <f>IF(LEN(C80)&gt;0,MAX($A$6:A79)+1,"")</f>
        <v/>
      </c>
      <c r="B80" s="10" t="str">
        <f>IFERROR(INDEX('10. Свод Перечней'!B:C,MATCH(C80,'10. Свод Перечней'!C:C,0),1),"")</f>
        <v/>
      </c>
      <c r="C80" s="20" t="str">
        <f t="array" ref="C80">IFERROR(INDEX('10. Свод Перечней'!$C$4:$C$529,SMALL(IF("Б"='10. Свод Перечней'!I77:Q581,ROW('10. Свод Перечней'!C77:C581)-3,""),ROW()-6)),"")</f>
        <v/>
      </c>
      <c r="D80" s="20" t="str">
        <f>IFERROR(VLOOKUP(C80,'10. Свод Перечней'!C:H,2,0),"")</f>
        <v/>
      </c>
      <c r="E80" s="20" t="str">
        <f>IFERROR(VLOOKUP(C80,'10. Свод Перечней'!C:H,3,0),"")</f>
        <v/>
      </c>
      <c r="F80" s="20" t="str">
        <f>IFERROR(VLOOKUP(C80,'10. Свод Перечней'!C:H,4,0),"")</f>
        <v/>
      </c>
      <c r="G80" s="9" t="str">
        <f>IFERROR(VLOOKUP(C80,'10. Свод Перечней'!C:H,5,0),"")</f>
        <v/>
      </c>
      <c r="H80" s="20" t="str">
        <f>IFERROR(VLOOKUP(C80,'10. Свод Перечней'!C:H,6,0),"")</f>
        <v/>
      </c>
    </row>
    <row r="81" spans="1:8" ht="99.95" customHeight="1">
      <c r="A81" s="20" t="str">
        <f>IF(LEN(C81)&gt;0,MAX($A$6:A80)+1,"")</f>
        <v/>
      </c>
      <c r="B81" s="10" t="str">
        <f>IFERROR(INDEX('10. Свод Перечней'!B:C,MATCH(C81,'10. Свод Перечней'!C:C,0),1),"")</f>
        <v/>
      </c>
      <c r="C81" s="20" t="str">
        <f t="array" ref="C81">IFERROR(INDEX('10. Свод Перечней'!$C$4:$C$529,SMALL(IF("Б"='10. Свод Перечней'!I78:Q582,ROW('10. Свод Перечней'!C78:C582)-3,""),ROW()-6)),"")</f>
        <v/>
      </c>
      <c r="D81" s="20" t="str">
        <f>IFERROR(VLOOKUP(C81,'10. Свод Перечней'!C:H,2,0),"")</f>
        <v/>
      </c>
      <c r="E81" s="20" t="str">
        <f>IFERROR(VLOOKUP(C81,'10. Свод Перечней'!C:H,3,0),"")</f>
        <v/>
      </c>
      <c r="F81" s="20" t="str">
        <f>IFERROR(VLOOKUP(C81,'10. Свод Перечней'!C:H,4,0),"")</f>
        <v/>
      </c>
      <c r="G81" s="9" t="str">
        <f>IFERROR(VLOOKUP(C81,'10. Свод Перечней'!C:H,5,0),"")</f>
        <v/>
      </c>
      <c r="H81" s="20" t="str">
        <f>IFERROR(VLOOKUP(C81,'10. Свод Перечней'!C:H,6,0),"")</f>
        <v/>
      </c>
    </row>
    <row r="82" spans="1:8" ht="99.95" customHeight="1">
      <c r="A82" s="20" t="str">
        <f>IF(LEN(C82)&gt;0,MAX($A$6:A81)+1,"")</f>
        <v/>
      </c>
      <c r="B82" s="10" t="str">
        <f>IFERROR(INDEX('10. Свод Перечней'!B:C,MATCH(C82,'10. Свод Перечней'!C:C,0),1),"")</f>
        <v/>
      </c>
      <c r="C82" s="20" t="str">
        <f t="array" ref="C82">IFERROR(INDEX('10. Свод Перечней'!$C$4:$C$529,SMALL(IF("Б"='10. Свод Перечней'!I79:Q583,ROW('10. Свод Перечней'!C79:C583)-3,""),ROW()-6)),"")</f>
        <v/>
      </c>
      <c r="D82" s="20" t="str">
        <f>IFERROR(VLOOKUP(C82,'10. Свод Перечней'!C:H,2,0),"")</f>
        <v/>
      </c>
      <c r="E82" s="20" t="str">
        <f>IFERROR(VLOOKUP(C82,'10. Свод Перечней'!C:H,3,0),"")</f>
        <v/>
      </c>
      <c r="F82" s="20" t="str">
        <f>IFERROR(VLOOKUP(C82,'10. Свод Перечней'!C:H,4,0),"")</f>
        <v/>
      </c>
      <c r="G82" s="9" t="str">
        <f>IFERROR(VLOOKUP(C82,'10. Свод Перечней'!C:H,5,0),"")</f>
        <v/>
      </c>
      <c r="H82" s="20" t="str">
        <f>IFERROR(VLOOKUP(C82,'10. Свод Перечней'!C:H,6,0),"")</f>
        <v/>
      </c>
    </row>
    <row r="83" spans="1:8" ht="99.95" customHeight="1">
      <c r="A83" s="20" t="str">
        <f>IF(LEN(C83)&gt;0,MAX($A$6:A82)+1,"")</f>
        <v/>
      </c>
      <c r="B83" s="10" t="str">
        <f>IFERROR(INDEX('10. Свод Перечней'!B:C,MATCH(C83,'10. Свод Перечней'!C:C,0),1),"")</f>
        <v/>
      </c>
      <c r="C83" s="20" t="str">
        <f t="array" ref="C83">IFERROR(INDEX('10. Свод Перечней'!$C$4:$C$529,SMALL(IF("Б"='10. Свод Перечней'!I80:Q584,ROW('10. Свод Перечней'!C80:C584)-3,""),ROW()-6)),"")</f>
        <v/>
      </c>
      <c r="D83" s="20" t="str">
        <f>IFERROR(VLOOKUP(C83,'10. Свод Перечней'!C:H,2,0),"")</f>
        <v/>
      </c>
      <c r="E83" s="20" t="str">
        <f>IFERROR(VLOOKUP(C83,'10. Свод Перечней'!C:H,3,0),"")</f>
        <v/>
      </c>
      <c r="F83" s="20" t="str">
        <f>IFERROR(VLOOKUP(C83,'10. Свод Перечней'!C:H,4,0),"")</f>
        <v/>
      </c>
      <c r="G83" s="9" t="str">
        <f>IFERROR(VLOOKUP(C83,'10. Свод Перечней'!C:H,5,0),"")</f>
        <v/>
      </c>
      <c r="H83" s="20" t="str">
        <f>IFERROR(VLOOKUP(C83,'10. Свод Перечней'!C:H,6,0),"")</f>
        <v/>
      </c>
    </row>
    <row r="84" spans="1:8" ht="99.95" customHeight="1">
      <c r="A84" s="20" t="str">
        <f>IF(LEN(C84)&gt;0,MAX($A$6:A83)+1,"")</f>
        <v/>
      </c>
      <c r="B84" s="10" t="str">
        <f>IFERROR(INDEX('10. Свод Перечней'!B:C,MATCH(C84,'10. Свод Перечней'!C:C,0),1),"")</f>
        <v/>
      </c>
      <c r="C84" s="20" t="str">
        <f t="array" ref="C84">IFERROR(INDEX('10. Свод Перечней'!$C$4:$C$529,SMALL(IF("Б"='10. Свод Перечней'!I81:Q585,ROW('10. Свод Перечней'!C81:C585)-3,""),ROW()-6)),"")</f>
        <v/>
      </c>
      <c r="D84" s="20" t="str">
        <f>IFERROR(VLOOKUP(C84,'10. Свод Перечней'!C:H,2,0),"")</f>
        <v/>
      </c>
      <c r="E84" s="20" t="str">
        <f>IFERROR(VLOOKUP(C84,'10. Свод Перечней'!C:H,3,0),"")</f>
        <v/>
      </c>
      <c r="F84" s="20" t="str">
        <f>IFERROR(VLOOKUP(C84,'10. Свод Перечней'!C:H,4,0),"")</f>
        <v/>
      </c>
      <c r="G84" s="9" t="str">
        <f>IFERROR(VLOOKUP(C84,'10. Свод Перечней'!C:H,5,0),"")</f>
        <v/>
      </c>
      <c r="H84" s="20" t="str">
        <f>IFERROR(VLOOKUP(C84,'10. Свод Перечней'!C:H,6,0),"")</f>
        <v/>
      </c>
    </row>
    <row r="85" spans="1:8" ht="99.95" customHeight="1">
      <c r="A85" s="20" t="str">
        <f>IF(LEN(C85)&gt;0,MAX($A$6:A84)+1,"")</f>
        <v/>
      </c>
      <c r="B85" s="10" t="str">
        <f>IFERROR(INDEX('10. Свод Перечней'!B:C,MATCH(C85,'10. Свод Перечней'!C:C,0),1),"")</f>
        <v/>
      </c>
      <c r="C85" s="20" t="str">
        <f t="array" ref="C85">IFERROR(INDEX('10. Свод Перечней'!$C$4:$C$529,SMALL(IF("Б"='10. Свод Перечней'!I82:Q586,ROW('10. Свод Перечней'!C82:C586)-3,""),ROW()-6)),"")</f>
        <v/>
      </c>
      <c r="D85" s="20" t="str">
        <f>IFERROR(VLOOKUP(C85,'10. Свод Перечней'!C:H,2,0),"")</f>
        <v/>
      </c>
      <c r="E85" s="20" t="str">
        <f>IFERROR(VLOOKUP(C85,'10. Свод Перечней'!C:H,3,0),"")</f>
        <v/>
      </c>
      <c r="F85" s="20" t="str">
        <f>IFERROR(VLOOKUP(C85,'10. Свод Перечней'!C:H,4,0),"")</f>
        <v/>
      </c>
      <c r="G85" s="9" t="str">
        <f>IFERROR(VLOOKUP(C85,'10. Свод Перечней'!C:H,5,0),"")</f>
        <v/>
      </c>
      <c r="H85" s="20" t="str">
        <f>IFERROR(VLOOKUP(C85,'10. Свод Перечней'!C:H,6,0),"")</f>
        <v/>
      </c>
    </row>
    <row r="86" spans="1:8" ht="99.95" customHeight="1">
      <c r="A86" s="20" t="str">
        <f>IF(LEN(C86)&gt;0,MAX($A$6:A85)+1,"")</f>
        <v/>
      </c>
      <c r="B86" s="10" t="str">
        <f>IFERROR(INDEX('10. Свод Перечней'!B:C,MATCH(C86,'10. Свод Перечней'!C:C,0),1),"")</f>
        <v/>
      </c>
      <c r="C86" s="20" t="str">
        <f t="array" ref="C86">IFERROR(INDEX('10. Свод Перечней'!$C$4:$C$529,SMALL(IF("Б"='10. Свод Перечней'!I83:Q587,ROW('10. Свод Перечней'!C83:C587)-3,""),ROW()-6)),"")</f>
        <v/>
      </c>
      <c r="D86" s="20" t="str">
        <f>IFERROR(VLOOKUP(C86,'10. Свод Перечней'!C:H,2,0),"")</f>
        <v/>
      </c>
      <c r="E86" s="20" t="str">
        <f>IFERROR(VLOOKUP(C86,'10. Свод Перечней'!C:H,3,0),"")</f>
        <v/>
      </c>
      <c r="F86" s="20" t="str">
        <f>IFERROR(VLOOKUP(C86,'10. Свод Перечней'!C:H,4,0),"")</f>
        <v/>
      </c>
      <c r="G86" s="9" t="str">
        <f>IFERROR(VLOOKUP(C86,'10. Свод Перечней'!C:H,5,0),"")</f>
        <v/>
      </c>
      <c r="H86" s="20" t="str">
        <f>IFERROR(VLOOKUP(C86,'10. Свод Перечней'!C:H,6,0),"")</f>
        <v/>
      </c>
    </row>
    <row r="87" spans="1:8" ht="99.95" customHeight="1">
      <c r="A87" s="20" t="str">
        <f>IF(LEN(C87)&gt;0,MAX($A$6:A86)+1,"")</f>
        <v/>
      </c>
      <c r="B87" s="10" t="str">
        <f>IFERROR(INDEX('10. Свод Перечней'!B:C,MATCH(C87,'10. Свод Перечней'!C:C,0),1),"")</f>
        <v/>
      </c>
      <c r="C87" s="20" t="str">
        <f t="array" ref="C87">IFERROR(INDEX('10. Свод Перечней'!$C$4:$C$529,SMALL(IF("Б"='10. Свод Перечней'!I84:Q588,ROW('10. Свод Перечней'!C84:C588)-3,""),ROW()-6)),"")</f>
        <v/>
      </c>
      <c r="D87" s="20" t="str">
        <f>IFERROR(VLOOKUP(C87,'10. Свод Перечней'!C:H,2,0),"")</f>
        <v/>
      </c>
      <c r="E87" s="20" t="str">
        <f>IFERROR(VLOOKUP(C87,'10. Свод Перечней'!C:H,3,0),"")</f>
        <v/>
      </c>
      <c r="F87" s="20" t="str">
        <f>IFERROR(VLOOKUP(C87,'10. Свод Перечней'!C:H,4,0),"")</f>
        <v/>
      </c>
      <c r="G87" s="9" t="str">
        <f>IFERROR(VLOOKUP(C87,'10. Свод Перечней'!C:H,5,0),"")</f>
        <v/>
      </c>
      <c r="H87" s="20" t="str">
        <f>IFERROR(VLOOKUP(C87,'10. Свод Перечней'!C:H,6,0),"")</f>
        <v/>
      </c>
    </row>
    <row r="88" spans="1:8" ht="99.95" customHeight="1">
      <c r="A88" s="20" t="str">
        <f>IF(LEN(C88)&gt;0,MAX($A$6:A87)+1,"")</f>
        <v/>
      </c>
      <c r="B88" s="10" t="str">
        <f>IFERROR(INDEX('10. Свод Перечней'!B:C,MATCH(C88,'10. Свод Перечней'!C:C,0),1),"")</f>
        <v/>
      </c>
      <c r="C88" s="20" t="str">
        <f t="array" ref="C88">IFERROR(INDEX('10. Свод Перечней'!$C$4:$C$529,SMALL(IF("Б"='10. Свод Перечней'!I85:Q589,ROW('10. Свод Перечней'!C85:C589)-3,""),ROW()-6)),"")</f>
        <v/>
      </c>
      <c r="D88" s="20" t="str">
        <f>IFERROR(VLOOKUP(C88,'10. Свод Перечней'!C:H,2,0),"")</f>
        <v/>
      </c>
      <c r="E88" s="20" t="str">
        <f>IFERROR(VLOOKUP(C88,'10. Свод Перечней'!C:H,3,0),"")</f>
        <v/>
      </c>
      <c r="F88" s="20" t="str">
        <f>IFERROR(VLOOKUP(C88,'10. Свод Перечней'!C:H,4,0),"")</f>
        <v/>
      </c>
      <c r="G88" s="9" t="str">
        <f>IFERROR(VLOOKUP(C88,'10. Свод Перечней'!C:H,5,0),"")</f>
        <v/>
      </c>
      <c r="H88" s="20" t="str">
        <f>IFERROR(VLOOKUP(C88,'10. Свод Перечней'!C:H,6,0),"")</f>
        <v/>
      </c>
    </row>
    <row r="89" spans="1:8" ht="99.95" customHeight="1">
      <c r="A89" s="20" t="str">
        <f>IF(LEN(C89)&gt;0,MAX($A$6:A88)+1,"")</f>
        <v/>
      </c>
      <c r="B89" s="10" t="str">
        <f>IFERROR(INDEX('10. Свод Перечней'!B:C,MATCH(C89,'10. Свод Перечней'!C:C,0),1),"")</f>
        <v/>
      </c>
      <c r="C89" s="20" t="str">
        <f t="array" ref="C89">IFERROR(INDEX('10. Свод Перечней'!$C$4:$C$529,SMALL(IF("Б"='10. Свод Перечней'!I86:Q590,ROW('10. Свод Перечней'!C86:C590)-3,""),ROW()-6)),"")</f>
        <v/>
      </c>
      <c r="D89" s="20" t="str">
        <f>IFERROR(VLOOKUP(C89,'10. Свод Перечней'!C:H,2,0),"")</f>
        <v/>
      </c>
      <c r="E89" s="20" t="str">
        <f>IFERROR(VLOOKUP(C89,'10. Свод Перечней'!C:H,3,0),"")</f>
        <v/>
      </c>
      <c r="F89" s="20" t="str">
        <f>IFERROR(VLOOKUP(C89,'10. Свод Перечней'!C:H,4,0),"")</f>
        <v/>
      </c>
      <c r="G89" s="9" t="str">
        <f>IFERROR(VLOOKUP(C89,'10. Свод Перечней'!C:H,5,0),"")</f>
        <v/>
      </c>
      <c r="H89" s="20" t="str">
        <f>IFERROR(VLOOKUP(C89,'10. Свод Перечней'!C:H,6,0),"")</f>
        <v/>
      </c>
    </row>
    <row r="90" spans="1:8" ht="99.95" customHeight="1">
      <c r="A90" s="20" t="str">
        <f>IF(LEN(C90)&gt;0,MAX($A$6:A89)+1,"")</f>
        <v/>
      </c>
      <c r="B90" s="10" t="str">
        <f>IFERROR(INDEX('10. Свод Перечней'!B:C,MATCH(C90,'10. Свод Перечней'!C:C,0),1),"")</f>
        <v/>
      </c>
      <c r="C90" s="20" t="str">
        <f t="array" ref="C90">IFERROR(INDEX('10. Свод Перечней'!$C$4:$C$529,SMALL(IF("Б"='10. Свод Перечней'!I87:Q591,ROW('10. Свод Перечней'!C87:C591)-3,""),ROW()-6)),"")</f>
        <v/>
      </c>
      <c r="D90" s="20" t="str">
        <f>IFERROR(VLOOKUP(C90,'10. Свод Перечней'!C:H,2,0),"")</f>
        <v/>
      </c>
      <c r="E90" s="20" t="str">
        <f>IFERROR(VLOOKUP(C90,'10. Свод Перечней'!C:H,3,0),"")</f>
        <v/>
      </c>
      <c r="F90" s="20" t="str">
        <f>IFERROR(VLOOKUP(C90,'10. Свод Перечней'!C:H,4,0),"")</f>
        <v/>
      </c>
      <c r="G90" s="9" t="str">
        <f>IFERROR(VLOOKUP(C90,'10. Свод Перечней'!C:H,5,0),"")</f>
        <v/>
      </c>
      <c r="H90" s="20" t="str">
        <f>IFERROR(VLOOKUP(C90,'10. Свод Перечней'!C:H,6,0),"")</f>
        <v/>
      </c>
    </row>
    <row r="91" spans="1:8" ht="99.95" customHeight="1">
      <c r="A91" s="20" t="str">
        <f>IF(LEN(C91)&gt;0,MAX($A$6:A90)+1,"")</f>
        <v/>
      </c>
      <c r="B91" s="10" t="str">
        <f>IFERROR(INDEX('10. Свод Перечней'!B:C,MATCH(C91,'10. Свод Перечней'!C:C,0),1),"")</f>
        <v/>
      </c>
      <c r="C91" s="20" t="str">
        <f t="array" ref="C91">IFERROR(INDEX('10. Свод Перечней'!$C$4:$C$529,SMALL(IF("Б"='10. Свод Перечней'!I88:Q592,ROW('10. Свод Перечней'!C88:C592)-3,""),ROW()-6)),"")</f>
        <v/>
      </c>
      <c r="D91" s="20" t="str">
        <f>IFERROR(VLOOKUP(C91,'10. Свод Перечней'!C:H,2,0),"")</f>
        <v/>
      </c>
      <c r="E91" s="20" t="str">
        <f>IFERROR(VLOOKUP(C91,'10. Свод Перечней'!C:H,3,0),"")</f>
        <v/>
      </c>
      <c r="F91" s="20" t="str">
        <f>IFERROR(VLOOKUP(C91,'10. Свод Перечней'!C:H,4,0),"")</f>
        <v/>
      </c>
      <c r="G91" s="9" t="str">
        <f>IFERROR(VLOOKUP(C91,'10. Свод Перечней'!C:H,5,0),"")</f>
        <v/>
      </c>
      <c r="H91" s="20" t="str">
        <f>IFERROR(VLOOKUP(C91,'10. Свод Перечней'!C:H,6,0),"")</f>
        <v/>
      </c>
    </row>
    <row r="92" spans="1:8" ht="99.95" customHeight="1">
      <c r="A92" s="20" t="str">
        <f>IF(LEN(C92)&gt;0,MAX($A$6:A91)+1,"")</f>
        <v/>
      </c>
      <c r="B92" s="10" t="str">
        <f>IFERROR(INDEX('10. Свод Перечней'!B:C,MATCH(C92,'10. Свод Перечней'!C:C,0),1),"")</f>
        <v/>
      </c>
      <c r="C92" s="20" t="str">
        <f t="array" ref="C92">IFERROR(INDEX('10. Свод Перечней'!$C$4:$C$529,SMALL(IF("Б"='10. Свод Перечней'!I89:Q593,ROW('10. Свод Перечней'!C89:C593)-3,""),ROW()-6)),"")</f>
        <v/>
      </c>
      <c r="D92" s="20" t="str">
        <f>IFERROR(VLOOKUP(C92,'10. Свод Перечней'!C:H,2,0),"")</f>
        <v/>
      </c>
      <c r="E92" s="20" t="str">
        <f>IFERROR(VLOOKUP(C92,'10. Свод Перечней'!C:H,3,0),"")</f>
        <v/>
      </c>
      <c r="F92" s="20" t="str">
        <f>IFERROR(VLOOKUP(C92,'10. Свод Перечней'!C:H,4,0),"")</f>
        <v/>
      </c>
      <c r="G92" s="9" t="str">
        <f>IFERROR(VLOOKUP(C92,'10. Свод Перечней'!C:H,5,0),"")</f>
        <v/>
      </c>
      <c r="H92" s="20" t="str">
        <f>IFERROR(VLOOKUP(C92,'10. Свод Перечней'!C:H,6,0),"")</f>
        <v/>
      </c>
    </row>
    <row r="93" spans="1:8" ht="99.95" customHeight="1">
      <c r="A93" s="20" t="str">
        <f>IF(LEN(C93)&gt;0,MAX($A$6:A92)+1,"")</f>
        <v/>
      </c>
      <c r="B93" s="10" t="str">
        <f>IFERROR(INDEX('10. Свод Перечней'!B:C,MATCH(C93,'10. Свод Перечней'!C:C,0),1),"")</f>
        <v/>
      </c>
      <c r="C93" s="20" t="str">
        <f t="array" ref="C93">IFERROR(INDEX('10. Свод Перечней'!$C$4:$C$529,SMALL(IF("Б"='10. Свод Перечней'!I90:Q594,ROW('10. Свод Перечней'!C90:C594)-3,""),ROW()-6)),"")</f>
        <v/>
      </c>
      <c r="D93" s="20" t="str">
        <f>IFERROR(VLOOKUP(C93,'10. Свод Перечней'!C:H,2,0),"")</f>
        <v/>
      </c>
      <c r="E93" s="20" t="str">
        <f>IFERROR(VLOOKUP(C93,'10. Свод Перечней'!C:H,3,0),"")</f>
        <v/>
      </c>
      <c r="F93" s="20" t="str">
        <f>IFERROR(VLOOKUP(C93,'10. Свод Перечней'!C:H,4,0),"")</f>
        <v/>
      </c>
      <c r="G93" s="9" t="str">
        <f>IFERROR(VLOOKUP(C93,'10. Свод Перечней'!C:H,5,0),"")</f>
        <v/>
      </c>
      <c r="H93" s="20" t="str">
        <f>IFERROR(VLOOKUP(C93,'10. Свод Перечней'!C:H,6,0),"")</f>
        <v/>
      </c>
    </row>
    <row r="94" spans="1:8" ht="99.95" customHeight="1">
      <c r="A94" s="20" t="str">
        <f>IF(LEN(C94)&gt;0,MAX($A$6:A93)+1,"")</f>
        <v/>
      </c>
      <c r="B94" s="10" t="str">
        <f>IFERROR(INDEX('10. Свод Перечней'!B:C,MATCH(C94,'10. Свод Перечней'!C:C,0),1),"")</f>
        <v/>
      </c>
      <c r="C94" s="20" t="str">
        <f t="array" ref="C94">IFERROR(INDEX('10. Свод Перечней'!$C$4:$C$529,SMALL(IF("Б"='10. Свод Перечней'!I91:Q595,ROW('10. Свод Перечней'!C91:C595)-3,""),ROW()-6)),"")</f>
        <v/>
      </c>
      <c r="D94" s="20" t="str">
        <f>IFERROR(VLOOKUP(C94,'10. Свод Перечней'!C:H,2,0),"")</f>
        <v/>
      </c>
      <c r="E94" s="20" t="str">
        <f>IFERROR(VLOOKUP(C94,'10. Свод Перечней'!C:H,3,0),"")</f>
        <v/>
      </c>
      <c r="F94" s="20" t="str">
        <f>IFERROR(VLOOKUP(C94,'10. Свод Перечней'!C:H,4,0),"")</f>
        <v/>
      </c>
      <c r="G94" s="9" t="str">
        <f>IFERROR(VLOOKUP(C94,'10. Свод Перечней'!C:H,5,0),"")</f>
        <v/>
      </c>
      <c r="H94" s="20" t="str">
        <f>IFERROR(VLOOKUP(C94,'10. Свод Перечней'!C:H,6,0),"")</f>
        <v/>
      </c>
    </row>
    <row r="95" spans="1:8" ht="99.95" customHeight="1">
      <c r="A95" s="20" t="str">
        <f>IF(LEN(C95)&gt;0,MAX($A$6:A94)+1,"")</f>
        <v/>
      </c>
      <c r="B95" s="10" t="str">
        <f>IFERROR(INDEX('10. Свод Перечней'!B:C,MATCH(C95,'10. Свод Перечней'!C:C,0),1),"")</f>
        <v/>
      </c>
      <c r="C95" s="20" t="str">
        <f t="array" ref="C95">IFERROR(INDEX('10. Свод Перечней'!$C$4:$C$529,SMALL(IF("Б"='10. Свод Перечней'!I92:Q596,ROW('10. Свод Перечней'!C92:C596)-3,""),ROW()-6)),"")</f>
        <v/>
      </c>
      <c r="D95" s="20" t="str">
        <f>IFERROR(VLOOKUP(C95,'10. Свод Перечней'!C:H,2,0),"")</f>
        <v/>
      </c>
      <c r="E95" s="20" t="str">
        <f>IFERROR(VLOOKUP(C95,'10. Свод Перечней'!C:H,3,0),"")</f>
        <v/>
      </c>
      <c r="F95" s="20" t="str">
        <f>IFERROR(VLOOKUP(C95,'10. Свод Перечней'!C:H,4,0),"")</f>
        <v/>
      </c>
      <c r="G95" s="9" t="str">
        <f>IFERROR(VLOOKUP(C95,'10. Свод Перечней'!C:H,5,0),"")</f>
        <v/>
      </c>
      <c r="H95" s="20" t="str">
        <f>IFERROR(VLOOKUP(C95,'10. Свод Перечней'!C:H,6,0),"")</f>
        <v/>
      </c>
    </row>
    <row r="96" spans="1:8" ht="99.95" customHeight="1">
      <c r="A96" s="20" t="str">
        <f>IF(LEN(C96)&gt;0,MAX($A$6:A95)+1,"")</f>
        <v/>
      </c>
      <c r="B96" s="10" t="str">
        <f>IFERROR(INDEX('10. Свод Перечней'!B:C,MATCH(C96,'10. Свод Перечней'!C:C,0),1),"")</f>
        <v/>
      </c>
      <c r="C96" s="20" t="str">
        <f t="array" ref="C96">IFERROR(INDEX('10. Свод Перечней'!$C$4:$C$529,SMALL(IF("Б"='10. Свод Перечней'!I93:Q597,ROW('10. Свод Перечней'!C93:C597)-3,""),ROW()-6)),"")</f>
        <v/>
      </c>
      <c r="D96" s="20" t="str">
        <f>IFERROR(VLOOKUP(C96,'10. Свод Перечней'!C:H,2,0),"")</f>
        <v/>
      </c>
      <c r="E96" s="20" t="str">
        <f>IFERROR(VLOOKUP(C96,'10. Свод Перечней'!C:H,3,0),"")</f>
        <v/>
      </c>
      <c r="F96" s="20" t="str">
        <f>IFERROR(VLOOKUP(C96,'10. Свод Перечней'!C:H,4,0),"")</f>
        <v/>
      </c>
      <c r="G96" s="9" t="str">
        <f>IFERROR(VLOOKUP(C96,'10. Свод Перечней'!C:H,5,0),"")</f>
        <v/>
      </c>
      <c r="H96" s="20" t="str">
        <f>IFERROR(VLOOKUP(C96,'10. Свод Перечней'!C:H,6,0),"")</f>
        <v/>
      </c>
    </row>
    <row r="97" spans="1:8" ht="99.95" customHeight="1">
      <c r="A97" s="20" t="str">
        <f>IF(LEN(C97)&gt;0,MAX($A$6:A96)+1,"")</f>
        <v/>
      </c>
      <c r="B97" s="10" t="str">
        <f>IFERROR(INDEX('10. Свод Перечней'!B:C,MATCH(C97,'10. Свод Перечней'!C:C,0),1),"")</f>
        <v/>
      </c>
      <c r="C97" s="20" t="str">
        <f t="array" ref="C97">IFERROR(INDEX('10. Свод Перечней'!$C$4:$C$529,SMALL(IF("Б"='10. Свод Перечней'!I94:Q598,ROW('10. Свод Перечней'!C94:C598)-3,""),ROW()-6)),"")</f>
        <v/>
      </c>
      <c r="D97" s="20" t="str">
        <f>IFERROR(VLOOKUP(C97,'10. Свод Перечней'!C:H,2,0),"")</f>
        <v/>
      </c>
      <c r="E97" s="20" t="str">
        <f>IFERROR(VLOOKUP(C97,'10. Свод Перечней'!C:H,3,0),"")</f>
        <v/>
      </c>
      <c r="F97" s="20" t="str">
        <f>IFERROR(VLOOKUP(C97,'10. Свод Перечней'!C:H,4,0),"")</f>
        <v/>
      </c>
      <c r="G97" s="9" t="str">
        <f>IFERROR(VLOOKUP(C97,'10. Свод Перечней'!C:H,5,0),"")</f>
        <v/>
      </c>
      <c r="H97" s="20" t="str">
        <f>IFERROR(VLOOKUP(C97,'10. Свод Перечней'!C:H,6,0),"")</f>
        <v/>
      </c>
    </row>
    <row r="98" spans="1:8" ht="99.95" customHeight="1">
      <c r="A98" s="20" t="str">
        <f>IF(LEN(C98)&gt;0,MAX($A$6:A97)+1,"")</f>
        <v/>
      </c>
      <c r="B98" s="10" t="str">
        <f>IFERROR(INDEX('10. Свод Перечней'!B:C,MATCH(C98,'10. Свод Перечней'!C:C,0),1),"")</f>
        <v/>
      </c>
      <c r="C98" s="20" t="str">
        <f t="array" ref="C98">IFERROR(INDEX('10. Свод Перечней'!$C$4:$C$529,SMALL(IF("Б"='10. Свод Перечней'!I95:Q599,ROW('10. Свод Перечней'!C95:C599)-3,""),ROW()-6)),"")</f>
        <v/>
      </c>
      <c r="D98" s="20" t="str">
        <f>IFERROR(VLOOKUP(C98,'10. Свод Перечней'!C:H,2,0),"")</f>
        <v/>
      </c>
      <c r="E98" s="20" t="str">
        <f>IFERROR(VLOOKUP(C98,'10. Свод Перечней'!C:H,3,0),"")</f>
        <v/>
      </c>
      <c r="F98" s="20" t="str">
        <f>IFERROR(VLOOKUP(C98,'10. Свод Перечней'!C:H,4,0),"")</f>
        <v/>
      </c>
      <c r="G98" s="9" t="str">
        <f>IFERROR(VLOOKUP(C98,'10. Свод Перечней'!C:H,5,0),"")</f>
        <v/>
      </c>
      <c r="H98" s="20" t="str">
        <f>IFERROR(VLOOKUP(C98,'10. Свод Перечней'!C:H,6,0),"")</f>
        <v/>
      </c>
    </row>
    <row r="99" spans="1:8" ht="99.95" customHeight="1">
      <c r="A99" s="20" t="str">
        <f>IF(LEN(C99)&gt;0,MAX($A$6:A98)+1,"")</f>
        <v/>
      </c>
      <c r="B99" s="10" t="str">
        <f>IFERROR(INDEX('10. Свод Перечней'!B:C,MATCH(C99,'10. Свод Перечней'!C:C,0),1),"")</f>
        <v/>
      </c>
      <c r="C99" s="20" t="str">
        <f t="array" ref="C99">IFERROR(INDEX('10. Свод Перечней'!$C$4:$C$529,SMALL(IF("Б"='10. Свод Перечней'!I96:Q600,ROW('10. Свод Перечней'!C96:C600)-3,""),ROW()-6)),"")</f>
        <v/>
      </c>
      <c r="D99" s="20" t="str">
        <f>IFERROR(VLOOKUP(C99,'10. Свод Перечней'!C:H,2,0),"")</f>
        <v/>
      </c>
      <c r="E99" s="20" t="str">
        <f>IFERROR(VLOOKUP(C99,'10. Свод Перечней'!C:H,3,0),"")</f>
        <v/>
      </c>
      <c r="F99" s="20" t="str">
        <f>IFERROR(VLOOKUP(C99,'10. Свод Перечней'!C:H,4,0),"")</f>
        <v/>
      </c>
      <c r="G99" s="9" t="str">
        <f>IFERROR(VLOOKUP(C99,'10. Свод Перечней'!C:H,5,0),"")</f>
        <v/>
      </c>
      <c r="H99" s="20" t="str">
        <f>IFERROR(VLOOKUP(C99,'10. Свод Перечней'!C:H,6,0),"")</f>
        <v/>
      </c>
    </row>
    <row r="100" spans="1:8" ht="99.95" customHeight="1">
      <c r="A100" s="20" t="str">
        <f>IF(LEN(C100)&gt;0,MAX($A$6:A99)+1,"")</f>
        <v/>
      </c>
      <c r="B100" s="10" t="str">
        <f>IFERROR(INDEX('10. Свод Перечней'!B:C,MATCH(C100,'10. Свод Перечней'!C:C,0),1),"")</f>
        <v/>
      </c>
      <c r="C100" s="20" t="str">
        <f t="array" ref="C100">IFERROR(INDEX('10. Свод Перечней'!$C$4:$C$529,SMALL(IF("Б"='10. Свод Перечней'!I97:Q601,ROW('10. Свод Перечней'!C97:C601)-3,""),ROW()-6)),"")</f>
        <v/>
      </c>
      <c r="D100" s="20" t="str">
        <f>IFERROR(VLOOKUP(C100,'10. Свод Перечней'!C:H,2,0),"")</f>
        <v/>
      </c>
      <c r="E100" s="20" t="str">
        <f>IFERROR(VLOOKUP(C100,'10. Свод Перечней'!C:H,3,0),"")</f>
        <v/>
      </c>
      <c r="F100" s="20" t="str">
        <f>IFERROR(VLOOKUP(C100,'10. Свод Перечней'!C:H,4,0),"")</f>
        <v/>
      </c>
      <c r="G100" s="9" t="str">
        <f>IFERROR(VLOOKUP(C100,'10. Свод Перечней'!C:H,5,0),"")</f>
        <v/>
      </c>
      <c r="H100" s="20" t="str">
        <f>IFERROR(VLOOKUP(C100,'10. Свод Перечней'!C:H,6,0),"")</f>
        <v/>
      </c>
    </row>
    <row r="101" spans="1:8" ht="99.95" customHeight="1">
      <c r="A101" s="20" t="str">
        <f>IF(LEN(C101)&gt;0,MAX($A$6:A100)+1,"")</f>
        <v/>
      </c>
      <c r="B101" s="10" t="str">
        <f>IFERROR(INDEX('10. Свод Перечней'!B:C,MATCH(C101,'10. Свод Перечней'!C:C,0),1),"")</f>
        <v/>
      </c>
      <c r="C101" s="20" t="str">
        <f t="array" ref="C101">IFERROR(INDEX('10. Свод Перечней'!$C$4:$C$529,SMALL(IF("Б"='10. Свод Перечней'!I98:Q602,ROW('10. Свод Перечней'!C98:C602)-3,""),ROW()-6)),"")</f>
        <v/>
      </c>
      <c r="D101" s="20" t="str">
        <f>IFERROR(VLOOKUP(C101,'10. Свод Перечней'!C:H,2,0),"")</f>
        <v/>
      </c>
      <c r="E101" s="20" t="str">
        <f>IFERROR(VLOOKUP(C101,'10. Свод Перечней'!C:H,3,0),"")</f>
        <v/>
      </c>
      <c r="F101" s="20" t="str">
        <f>IFERROR(VLOOKUP(C101,'10. Свод Перечней'!C:H,4,0),"")</f>
        <v/>
      </c>
      <c r="G101" s="9" t="str">
        <f>IFERROR(VLOOKUP(C101,'10. Свод Перечней'!C:H,5,0),"")</f>
        <v/>
      </c>
      <c r="H101" s="20" t="str">
        <f>IFERROR(VLOOKUP(C101,'10. Свод Перечней'!C:H,6,0),"")</f>
        <v/>
      </c>
    </row>
    <row r="102" spans="1:8" ht="99.95" customHeight="1">
      <c r="A102" s="20" t="str">
        <f>IF(LEN(C102)&gt;0,MAX($A$6:A101)+1,"")</f>
        <v/>
      </c>
      <c r="B102" s="10" t="str">
        <f>IFERROR(INDEX('10. Свод Перечней'!B:C,MATCH(C102,'10. Свод Перечней'!C:C,0),1),"")</f>
        <v/>
      </c>
      <c r="C102" s="20" t="str">
        <f t="array" ref="C102">IFERROR(INDEX('10. Свод Перечней'!$C$4:$C$529,SMALL(IF("Б"='10. Свод Перечней'!I99:Q603,ROW('10. Свод Перечней'!C99:C603)-3,""),ROW()-6)),"")</f>
        <v/>
      </c>
      <c r="D102" s="20" t="str">
        <f>IFERROR(VLOOKUP(C102,'10. Свод Перечней'!C:H,2,0),"")</f>
        <v/>
      </c>
      <c r="E102" s="20" t="str">
        <f>IFERROR(VLOOKUP(C102,'10. Свод Перечней'!C:H,3,0),"")</f>
        <v/>
      </c>
      <c r="F102" s="20" t="str">
        <f>IFERROR(VLOOKUP(C102,'10. Свод Перечней'!C:H,4,0),"")</f>
        <v/>
      </c>
      <c r="G102" s="9" t="str">
        <f>IFERROR(VLOOKUP(C102,'10. Свод Перечней'!C:H,5,0),"")</f>
        <v/>
      </c>
      <c r="H102" s="20" t="str">
        <f>IFERROR(VLOOKUP(C102,'10. Свод Перечней'!C:H,6,0),"")</f>
        <v/>
      </c>
    </row>
    <row r="103" spans="1:8" ht="99.95" customHeight="1">
      <c r="A103" s="20" t="str">
        <f>IF(LEN(C103)&gt;0,MAX($A$6:A102)+1,"")</f>
        <v/>
      </c>
      <c r="B103" s="10" t="str">
        <f>IFERROR(INDEX('10. Свод Перечней'!B:C,MATCH(C103,'10. Свод Перечней'!C:C,0),1),"")</f>
        <v/>
      </c>
      <c r="C103" s="20" t="str">
        <f t="array" ref="C103">IFERROR(INDEX('10. Свод Перечней'!$C$4:$C$529,SMALL(IF("Б"='10. Свод Перечней'!I100:Q604,ROW('10. Свод Перечней'!C100:C604)-3,""),ROW()-6)),"")</f>
        <v/>
      </c>
      <c r="D103" s="20" t="str">
        <f>IFERROR(VLOOKUP(C103,'10. Свод Перечней'!C:H,2,0),"")</f>
        <v/>
      </c>
      <c r="E103" s="20" t="str">
        <f>IFERROR(VLOOKUP(C103,'10. Свод Перечней'!C:H,3,0),"")</f>
        <v/>
      </c>
      <c r="F103" s="20" t="str">
        <f>IFERROR(VLOOKUP(C103,'10. Свод Перечней'!C:H,4,0),"")</f>
        <v/>
      </c>
      <c r="G103" s="9" t="str">
        <f>IFERROR(VLOOKUP(C103,'10. Свод Перечней'!C:H,5,0),"")</f>
        <v/>
      </c>
      <c r="H103" s="20" t="str">
        <f>IFERROR(VLOOKUP(C103,'10. Свод Перечней'!C:H,6,0),"")</f>
        <v/>
      </c>
    </row>
    <row r="104" spans="1:8" ht="99.95" customHeight="1">
      <c r="A104" s="20" t="str">
        <f>IF(LEN(C104)&gt;0,MAX($A$6:A103)+1,"")</f>
        <v/>
      </c>
      <c r="B104" s="10" t="str">
        <f>IFERROR(INDEX('10. Свод Перечней'!B:C,MATCH(C104,'10. Свод Перечней'!C:C,0),1),"")</f>
        <v/>
      </c>
      <c r="C104" s="20" t="str">
        <f t="array" ref="C104">IFERROR(INDEX('10. Свод Перечней'!$C$4:$C$529,SMALL(IF("Б"='10. Свод Перечней'!I101:Q605,ROW('10. Свод Перечней'!C101:C605)-3,""),ROW()-6)),"")</f>
        <v/>
      </c>
      <c r="D104" s="20" t="str">
        <f>IFERROR(VLOOKUP(C104,'10. Свод Перечней'!C:H,2,0),"")</f>
        <v/>
      </c>
      <c r="E104" s="20" t="str">
        <f>IFERROR(VLOOKUP(C104,'10. Свод Перечней'!C:H,3,0),"")</f>
        <v/>
      </c>
      <c r="F104" s="20" t="str">
        <f>IFERROR(VLOOKUP(C104,'10. Свод Перечней'!C:H,4,0),"")</f>
        <v/>
      </c>
      <c r="G104" s="9" t="str">
        <f>IFERROR(VLOOKUP(C104,'10. Свод Перечней'!C:H,5,0),"")</f>
        <v/>
      </c>
      <c r="H104" s="20" t="str">
        <f>IFERROR(VLOOKUP(C104,'10. Свод Перечней'!C:H,6,0),"")</f>
        <v/>
      </c>
    </row>
    <row r="105" spans="1:8" ht="99.95" customHeight="1">
      <c r="A105" s="20" t="str">
        <f>IF(LEN(C105)&gt;0,MAX($A$6:A104)+1,"")</f>
        <v/>
      </c>
      <c r="B105" s="10" t="str">
        <f>IFERROR(INDEX('10. Свод Перечней'!B:C,MATCH(C105,'10. Свод Перечней'!C:C,0),1),"")</f>
        <v/>
      </c>
      <c r="C105" s="20" t="str">
        <f t="array" ref="C105">IFERROR(INDEX('10. Свод Перечней'!$C$4:$C$529,SMALL(IF("Б"='10. Свод Перечней'!I102:Q606,ROW('10. Свод Перечней'!C102:C606)-3,""),ROW()-6)),"")</f>
        <v/>
      </c>
      <c r="D105" s="20" t="str">
        <f>IFERROR(VLOOKUP(C105,'10. Свод Перечней'!C:H,2,0),"")</f>
        <v/>
      </c>
      <c r="E105" s="20" t="str">
        <f>IFERROR(VLOOKUP(C105,'10. Свод Перечней'!C:H,3,0),"")</f>
        <v/>
      </c>
      <c r="F105" s="20" t="str">
        <f>IFERROR(VLOOKUP(C105,'10. Свод Перечней'!C:H,4,0),"")</f>
        <v/>
      </c>
      <c r="G105" s="9" t="str">
        <f>IFERROR(VLOOKUP(C105,'10. Свод Перечней'!C:H,5,0),"")</f>
        <v/>
      </c>
      <c r="H105" s="20" t="str">
        <f>IFERROR(VLOOKUP(C105,'10. Свод Перечней'!C:H,6,0),"")</f>
        <v/>
      </c>
    </row>
    <row r="106" spans="1:8" ht="99.95" customHeight="1">
      <c r="A106" s="20" t="str">
        <f>IF(LEN(C106)&gt;0,MAX($A$6:A105)+1,"")</f>
        <v/>
      </c>
      <c r="B106" s="10" t="str">
        <f>IFERROR(INDEX('10. Свод Перечней'!B:C,MATCH(C106,'10. Свод Перечней'!C:C,0),1),"")</f>
        <v/>
      </c>
      <c r="C106" s="20" t="str">
        <f t="array" ref="C106">IFERROR(INDEX('10. Свод Перечней'!$C$4:$C$529,SMALL(IF("Б"='10. Свод Перечней'!I103:Q607,ROW('10. Свод Перечней'!C103:C607)-3,""),ROW()-6)),"")</f>
        <v/>
      </c>
      <c r="D106" s="20" t="str">
        <f>IFERROR(VLOOKUP(C106,'10. Свод Перечней'!C:H,2,0),"")</f>
        <v/>
      </c>
      <c r="E106" s="20" t="str">
        <f>IFERROR(VLOOKUP(C106,'10. Свод Перечней'!C:H,3,0),"")</f>
        <v/>
      </c>
      <c r="F106" s="20" t="str">
        <f>IFERROR(VLOOKUP(C106,'10. Свод Перечней'!C:H,4,0),"")</f>
        <v/>
      </c>
      <c r="G106" s="9" t="str">
        <f>IFERROR(VLOOKUP(C106,'10. Свод Перечней'!C:H,5,0),"")</f>
        <v/>
      </c>
      <c r="H106" s="20" t="str">
        <f>IFERROR(VLOOKUP(C106,'10. Свод Перечней'!C:H,6,0),"")</f>
        <v/>
      </c>
    </row>
    <row r="107" spans="1:8" ht="99.95" customHeight="1">
      <c r="A107" s="20" t="str">
        <f>IF(LEN(C107)&gt;0,MAX($A$6:A106)+1,"")</f>
        <v/>
      </c>
      <c r="B107" s="10" t="str">
        <f>IFERROR(INDEX('10. Свод Перечней'!B:C,MATCH(C107,'10. Свод Перечней'!C:C,0),1),"")</f>
        <v/>
      </c>
      <c r="C107" s="20" t="str">
        <f t="array" ref="C107">IFERROR(INDEX('10. Свод Перечней'!$C$4:$C$529,SMALL(IF("Б"='10. Свод Перечней'!I104:Q608,ROW('10. Свод Перечней'!C104:C608)-3,""),ROW()-6)),"")</f>
        <v/>
      </c>
      <c r="D107" s="20" t="str">
        <f>IFERROR(VLOOKUP(C107,'10. Свод Перечней'!C:H,2,0),"")</f>
        <v/>
      </c>
      <c r="E107" s="20" t="str">
        <f>IFERROR(VLOOKUP(C107,'10. Свод Перечней'!C:H,3,0),"")</f>
        <v/>
      </c>
      <c r="F107" s="20" t="str">
        <f>IFERROR(VLOOKUP(C107,'10. Свод Перечней'!C:H,4,0),"")</f>
        <v/>
      </c>
      <c r="G107" s="9" t="str">
        <f>IFERROR(VLOOKUP(C107,'10. Свод Перечней'!C:H,5,0),"")</f>
        <v/>
      </c>
      <c r="H107" s="20" t="str">
        <f>IFERROR(VLOOKUP(C107,'10. Свод Перечней'!C:H,6,0),"")</f>
        <v/>
      </c>
    </row>
    <row r="108" spans="1:8" ht="99.95" customHeight="1">
      <c r="A108" s="20" t="str">
        <f>IF(LEN(C108)&gt;0,MAX($A$6:A107)+1,"")</f>
        <v/>
      </c>
      <c r="B108" s="10" t="str">
        <f>IFERROR(INDEX('10. Свод Перечней'!B:C,MATCH(C108,'10. Свод Перечней'!C:C,0),1),"")</f>
        <v/>
      </c>
      <c r="C108" s="20" t="str">
        <f t="array" ref="C108">IFERROR(INDEX('10. Свод Перечней'!$C$4:$C$529,SMALL(IF("Б"='10. Свод Перечней'!I105:Q609,ROW('10. Свод Перечней'!C105:C609)-3,""),ROW()-6)),"")</f>
        <v/>
      </c>
      <c r="D108" s="20" t="str">
        <f>IFERROR(VLOOKUP(C108,'10. Свод Перечней'!C:H,2,0),"")</f>
        <v/>
      </c>
      <c r="E108" s="20" t="str">
        <f>IFERROR(VLOOKUP(C108,'10. Свод Перечней'!C:H,3,0),"")</f>
        <v/>
      </c>
      <c r="F108" s="20" t="str">
        <f>IFERROR(VLOOKUP(C108,'10. Свод Перечней'!C:H,4,0),"")</f>
        <v/>
      </c>
      <c r="G108" s="9" t="str">
        <f>IFERROR(VLOOKUP(C108,'10. Свод Перечней'!C:H,5,0),"")</f>
        <v/>
      </c>
      <c r="H108" s="20" t="str">
        <f>IFERROR(VLOOKUP(C108,'10. Свод Перечней'!C:H,6,0),"")</f>
        <v/>
      </c>
    </row>
    <row r="109" spans="1:8" ht="99.95" customHeight="1">
      <c r="A109" s="20" t="str">
        <f>IF(LEN(C109)&gt;0,MAX($A$6:A108)+1,"")</f>
        <v/>
      </c>
      <c r="B109" s="10" t="str">
        <f>IFERROR(INDEX('10. Свод Перечней'!B:C,MATCH(C109,'10. Свод Перечней'!C:C,0),1),"")</f>
        <v/>
      </c>
      <c r="C109" s="20" t="str">
        <f t="array" ref="C109">IFERROR(INDEX('10. Свод Перечней'!$C$4:$C$529,SMALL(IF("Б"='10. Свод Перечней'!I106:Q610,ROW('10. Свод Перечней'!C106:C610)-3,""),ROW()-6)),"")</f>
        <v/>
      </c>
      <c r="D109" s="20" t="str">
        <f>IFERROR(VLOOKUP(C109,'10. Свод Перечней'!C:H,2,0),"")</f>
        <v/>
      </c>
      <c r="E109" s="20" t="str">
        <f>IFERROR(VLOOKUP(C109,'10. Свод Перечней'!C:H,3,0),"")</f>
        <v/>
      </c>
      <c r="F109" s="20" t="str">
        <f>IFERROR(VLOOKUP(C109,'10. Свод Перечней'!C:H,4,0),"")</f>
        <v/>
      </c>
      <c r="G109" s="9" t="str">
        <f>IFERROR(VLOOKUP(C109,'10. Свод Перечней'!C:H,5,0),"")</f>
        <v/>
      </c>
      <c r="H109" s="20" t="str">
        <f>IFERROR(VLOOKUP(C109,'10. Свод Перечней'!C:H,6,0),"")</f>
        <v/>
      </c>
    </row>
    <row r="110" spans="1:8" ht="99.95" customHeight="1">
      <c r="A110" s="20" t="str">
        <f>IF(LEN(C110)&gt;0,MAX($A$6:A109)+1,"")</f>
        <v/>
      </c>
      <c r="B110" s="10" t="str">
        <f>IFERROR(INDEX('10. Свод Перечней'!B:C,MATCH(C110,'10. Свод Перечней'!C:C,0),1),"")</f>
        <v/>
      </c>
      <c r="C110" s="20" t="str">
        <f t="array" ref="C110">IFERROR(INDEX('10. Свод Перечней'!$C$4:$C$529,SMALL(IF("Б"='10. Свод Перечней'!I107:Q611,ROW('10. Свод Перечней'!C107:C611)-3,""),ROW()-6)),"")</f>
        <v/>
      </c>
      <c r="D110" s="20" t="str">
        <f>IFERROR(VLOOKUP(C110,'10. Свод Перечней'!C:H,2,0),"")</f>
        <v/>
      </c>
      <c r="E110" s="20" t="str">
        <f>IFERROR(VLOOKUP(C110,'10. Свод Перечней'!C:H,3,0),"")</f>
        <v/>
      </c>
      <c r="F110" s="20" t="str">
        <f>IFERROR(VLOOKUP(C110,'10. Свод Перечней'!C:H,4,0),"")</f>
        <v/>
      </c>
      <c r="G110" s="9" t="str">
        <f>IFERROR(VLOOKUP(C110,'10. Свод Перечней'!C:H,5,0),"")</f>
        <v/>
      </c>
      <c r="H110" s="20" t="str">
        <f>IFERROR(VLOOKUP(C110,'10. Свод Перечней'!C:H,6,0),"")</f>
        <v/>
      </c>
    </row>
    <row r="111" spans="1:8" ht="99.95" customHeight="1">
      <c r="A111" s="20" t="str">
        <f>IF(LEN(C111)&gt;0,MAX($A$6:A110)+1,"")</f>
        <v/>
      </c>
      <c r="B111" s="10" t="str">
        <f>IFERROR(INDEX('10. Свод Перечней'!B:C,MATCH(C111,'10. Свод Перечней'!C:C,0),1),"")</f>
        <v/>
      </c>
      <c r="C111" s="20" t="str">
        <f t="array" ref="C111">IFERROR(INDEX('10. Свод Перечней'!$C$4:$C$529,SMALL(IF("Б"='10. Свод Перечней'!I108:Q612,ROW('10. Свод Перечней'!C108:C612)-3,""),ROW()-6)),"")</f>
        <v/>
      </c>
      <c r="D111" s="20" t="str">
        <f>IFERROR(VLOOKUP(C111,'10. Свод Перечней'!C:H,2,0),"")</f>
        <v/>
      </c>
      <c r="E111" s="20" t="str">
        <f>IFERROR(VLOOKUP(C111,'10. Свод Перечней'!C:H,3,0),"")</f>
        <v/>
      </c>
      <c r="F111" s="20" t="str">
        <f>IFERROR(VLOOKUP(C111,'10. Свод Перечней'!C:H,4,0),"")</f>
        <v/>
      </c>
      <c r="G111" s="9" t="str">
        <f>IFERROR(VLOOKUP(C111,'10. Свод Перечней'!C:H,5,0),"")</f>
        <v/>
      </c>
      <c r="H111" s="20" t="str">
        <f>IFERROR(VLOOKUP(C111,'10. Свод Перечней'!C:H,6,0),"")</f>
        <v/>
      </c>
    </row>
    <row r="112" spans="1:8" ht="99.95" customHeight="1">
      <c r="A112" s="20" t="str">
        <f>IF(LEN(C112)&gt;0,MAX($A$6:A111)+1,"")</f>
        <v/>
      </c>
      <c r="B112" s="10" t="str">
        <f>IFERROR(INDEX('10. Свод Перечней'!B:C,MATCH(C112,'10. Свод Перечней'!C:C,0),1),"")</f>
        <v/>
      </c>
      <c r="C112" s="20" t="str">
        <f t="array" ref="C112">IFERROR(INDEX('10. Свод Перечней'!$C$4:$C$529,SMALL(IF("Б"='10. Свод Перечней'!I109:Q613,ROW('10. Свод Перечней'!C109:C613)-3,""),ROW()-6)),"")</f>
        <v/>
      </c>
      <c r="D112" s="20" t="str">
        <f>IFERROR(VLOOKUP(C112,'10. Свод Перечней'!C:H,2,0),"")</f>
        <v/>
      </c>
      <c r="E112" s="20" t="str">
        <f>IFERROR(VLOOKUP(C112,'10. Свод Перечней'!C:H,3,0),"")</f>
        <v/>
      </c>
      <c r="F112" s="20" t="str">
        <f>IFERROR(VLOOKUP(C112,'10. Свод Перечней'!C:H,4,0),"")</f>
        <v/>
      </c>
      <c r="G112" s="9" t="str">
        <f>IFERROR(VLOOKUP(C112,'10. Свод Перечней'!C:H,5,0),"")</f>
        <v/>
      </c>
      <c r="H112" s="20" t="str">
        <f>IFERROR(VLOOKUP(C112,'10. Свод Перечней'!C:H,6,0),"")</f>
        <v/>
      </c>
    </row>
    <row r="113" spans="1:8" ht="99.95" customHeight="1">
      <c r="A113" s="20" t="str">
        <f>IF(LEN(C113)&gt;0,MAX($A$6:A112)+1,"")</f>
        <v/>
      </c>
      <c r="B113" s="10" t="str">
        <f>IFERROR(INDEX('10. Свод Перечней'!B:C,MATCH(C113,'10. Свод Перечней'!C:C,0),1),"")</f>
        <v/>
      </c>
      <c r="C113" s="20" t="str">
        <f t="array" ref="C113">IFERROR(INDEX('10. Свод Перечней'!$C$4:$C$529,SMALL(IF("Б"='10. Свод Перечней'!I110:Q614,ROW('10. Свод Перечней'!C110:C614)-3,""),ROW()-6)),"")</f>
        <v/>
      </c>
      <c r="D113" s="20" t="str">
        <f>IFERROR(VLOOKUP(C113,'10. Свод Перечней'!C:H,2,0),"")</f>
        <v/>
      </c>
      <c r="E113" s="20" t="str">
        <f>IFERROR(VLOOKUP(C113,'10. Свод Перечней'!C:H,3,0),"")</f>
        <v/>
      </c>
      <c r="F113" s="20" t="str">
        <f>IFERROR(VLOOKUP(C113,'10. Свод Перечней'!C:H,4,0),"")</f>
        <v/>
      </c>
      <c r="G113" s="9" t="str">
        <f>IFERROR(VLOOKUP(C113,'10. Свод Перечней'!C:H,5,0),"")</f>
        <v/>
      </c>
      <c r="H113" s="20" t="str">
        <f>IFERROR(VLOOKUP(C113,'10. Свод Перечней'!C:H,6,0),"")</f>
        <v/>
      </c>
    </row>
    <row r="114" spans="1:8" ht="99.95" customHeight="1">
      <c r="A114" s="20" t="str">
        <f>IF(LEN(C114)&gt;0,MAX($A$6:A113)+1,"")</f>
        <v/>
      </c>
      <c r="B114" s="10" t="str">
        <f>IFERROR(INDEX('10. Свод Перечней'!B:C,MATCH(C114,'10. Свод Перечней'!C:C,0),1),"")</f>
        <v/>
      </c>
      <c r="C114" s="20" t="str">
        <f t="array" ref="C114">IFERROR(INDEX('10. Свод Перечней'!$C$4:$C$529,SMALL(IF("Б"='10. Свод Перечней'!I111:Q615,ROW('10. Свод Перечней'!C111:C615)-3,""),ROW()-6)),"")</f>
        <v/>
      </c>
      <c r="D114" s="20" t="str">
        <f>IFERROR(VLOOKUP(C114,'10. Свод Перечней'!C:H,2,0),"")</f>
        <v/>
      </c>
      <c r="E114" s="20" t="str">
        <f>IFERROR(VLOOKUP(C114,'10. Свод Перечней'!C:H,3,0),"")</f>
        <v/>
      </c>
      <c r="F114" s="20" t="str">
        <f>IFERROR(VLOOKUP(C114,'10. Свод Перечней'!C:H,4,0),"")</f>
        <v/>
      </c>
      <c r="G114" s="9" t="str">
        <f>IFERROR(VLOOKUP(C114,'10. Свод Перечней'!C:H,5,0),"")</f>
        <v/>
      </c>
      <c r="H114" s="20" t="str">
        <f>IFERROR(VLOOKUP(C114,'10. Свод Перечней'!C:H,6,0),"")</f>
        <v/>
      </c>
    </row>
    <row r="115" spans="1:8" ht="99.95" customHeight="1">
      <c r="A115" s="20" t="str">
        <f>IF(LEN(C115)&gt;0,MAX($A$6:A114)+1,"")</f>
        <v/>
      </c>
      <c r="B115" s="10" t="str">
        <f>IFERROR(INDEX('10. Свод Перечней'!B:C,MATCH(C115,'10. Свод Перечней'!C:C,0),1),"")</f>
        <v/>
      </c>
      <c r="C115" s="20" t="str">
        <f t="array" ref="C115">IFERROR(INDEX('10. Свод Перечней'!$C$4:$C$529,SMALL(IF("Б"='10. Свод Перечней'!I112:Q616,ROW('10. Свод Перечней'!C112:C616)-3,""),ROW()-6)),"")</f>
        <v/>
      </c>
      <c r="D115" s="20" t="str">
        <f>IFERROR(VLOOKUP(C115,'10. Свод Перечней'!C:H,2,0),"")</f>
        <v/>
      </c>
      <c r="E115" s="20" t="str">
        <f>IFERROR(VLOOKUP(C115,'10. Свод Перечней'!C:H,3,0),"")</f>
        <v/>
      </c>
      <c r="F115" s="20" t="str">
        <f>IFERROR(VLOOKUP(C115,'10. Свод Перечней'!C:H,4,0),"")</f>
        <v/>
      </c>
      <c r="G115" s="9" t="str">
        <f>IFERROR(VLOOKUP(C115,'10. Свод Перечней'!C:H,5,0),"")</f>
        <v/>
      </c>
      <c r="H115" s="20" t="str">
        <f>IFERROR(VLOOKUP(C115,'10. Свод Перечней'!C:H,6,0),"")</f>
        <v/>
      </c>
    </row>
    <row r="116" spans="1:8" ht="99.95" customHeight="1">
      <c r="A116" s="20" t="str">
        <f>IF(LEN(C116)&gt;0,MAX($A$6:A115)+1,"")</f>
        <v/>
      </c>
      <c r="B116" s="10" t="str">
        <f>IFERROR(INDEX('10. Свод Перечней'!B:C,MATCH(C116,'10. Свод Перечней'!C:C,0),1),"")</f>
        <v/>
      </c>
      <c r="C116" s="20" t="str">
        <f t="array" ref="C116">IFERROR(INDEX('10. Свод Перечней'!$C$4:$C$529,SMALL(IF("Б"='10. Свод Перечней'!I113:Q617,ROW('10. Свод Перечней'!C113:C617)-3,""),ROW()-6)),"")</f>
        <v/>
      </c>
      <c r="D116" s="20" t="str">
        <f>IFERROR(VLOOKUP(C116,'10. Свод Перечней'!C:H,2,0),"")</f>
        <v/>
      </c>
      <c r="E116" s="20" t="str">
        <f>IFERROR(VLOOKUP(C116,'10. Свод Перечней'!C:H,3,0),"")</f>
        <v/>
      </c>
      <c r="F116" s="20" t="str">
        <f>IFERROR(VLOOKUP(C116,'10. Свод Перечней'!C:H,4,0),"")</f>
        <v/>
      </c>
      <c r="G116" s="9" t="str">
        <f>IFERROR(VLOOKUP(C116,'10. Свод Перечней'!C:H,5,0),"")</f>
        <v/>
      </c>
      <c r="H116" s="20" t="str">
        <f>IFERROR(VLOOKUP(C116,'10. Свод Перечней'!C:H,6,0),"")</f>
        <v/>
      </c>
    </row>
    <row r="117" spans="1:8" ht="99.95" customHeight="1">
      <c r="A117" s="20" t="str">
        <f>IF(LEN(C117)&gt;0,MAX($A$6:A116)+1,"")</f>
        <v/>
      </c>
      <c r="B117" s="10" t="str">
        <f>IFERROR(INDEX('10. Свод Перечней'!B:C,MATCH(C117,'10. Свод Перечней'!C:C,0),1),"")</f>
        <v/>
      </c>
      <c r="C117" s="20" t="str">
        <f t="array" ref="C117">IFERROR(INDEX('10. Свод Перечней'!$C$4:$C$529,SMALL(IF("Б"='10. Свод Перечней'!I114:Q618,ROW('10. Свод Перечней'!C114:C618)-3,""),ROW()-6)),"")</f>
        <v/>
      </c>
      <c r="D117" s="20" t="str">
        <f>IFERROR(VLOOKUP(C117,'10. Свод Перечней'!C:H,2,0),"")</f>
        <v/>
      </c>
      <c r="E117" s="20" t="str">
        <f>IFERROR(VLOOKUP(C117,'10. Свод Перечней'!C:H,3,0),"")</f>
        <v/>
      </c>
      <c r="F117" s="20" t="str">
        <f>IFERROR(VLOOKUP(C117,'10. Свод Перечней'!C:H,4,0),"")</f>
        <v/>
      </c>
      <c r="G117" s="9" t="str">
        <f>IFERROR(VLOOKUP(C117,'10. Свод Перечней'!C:H,5,0),"")</f>
        <v/>
      </c>
      <c r="H117" s="20" t="str">
        <f>IFERROR(VLOOKUP(C117,'10. Свод Перечней'!C:H,6,0),"")</f>
        <v/>
      </c>
    </row>
    <row r="118" spans="1:8" ht="99.95" customHeight="1">
      <c r="A118" s="20" t="str">
        <f>IF(LEN(C118)&gt;0,MAX($A$6:A117)+1,"")</f>
        <v/>
      </c>
      <c r="B118" s="10" t="str">
        <f>IFERROR(INDEX('10. Свод Перечней'!B:C,MATCH(C118,'10. Свод Перечней'!C:C,0),1),"")</f>
        <v/>
      </c>
      <c r="C118" s="20" t="str">
        <f t="array" ref="C118">IFERROR(INDEX('10. Свод Перечней'!$C$4:$C$529,SMALL(IF("Б"='10. Свод Перечней'!I115:Q619,ROW('10. Свод Перечней'!C115:C619)-3,""),ROW()-6)),"")</f>
        <v/>
      </c>
      <c r="D118" s="20" t="str">
        <f>IFERROR(VLOOKUP(C118,'10. Свод Перечней'!C:H,2,0),"")</f>
        <v/>
      </c>
      <c r="E118" s="20" t="str">
        <f>IFERROR(VLOOKUP(C118,'10. Свод Перечней'!C:H,3,0),"")</f>
        <v/>
      </c>
      <c r="F118" s="20" t="str">
        <f>IFERROR(VLOOKUP(C118,'10. Свод Перечней'!C:H,4,0),"")</f>
        <v/>
      </c>
      <c r="G118" s="9" t="str">
        <f>IFERROR(VLOOKUP(C118,'10. Свод Перечней'!C:H,5,0),"")</f>
        <v/>
      </c>
      <c r="H118" s="20" t="str">
        <f>IFERROR(VLOOKUP(C118,'10. Свод Перечней'!C:H,6,0),"")</f>
        <v/>
      </c>
    </row>
    <row r="119" spans="1:8" ht="99.95" customHeight="1">
      <c r="A119" s="20" t="str">
        <f>IF(LEN(C119)&gt;0,MAX($A$6:A118)+1,"")</f>
        <v/>
      </c>
      <c r="B119" s="10" t="str">
        <f>IFERROR(INDEX('10. Свод Перечней'!B:C,MATCH(C119,'10. Свод Перечней'!C:C,0),1),"")</f>
        <v/>
      </c>
      <c r="C119" s="20" t="str">
        <f t="array" ref="C119">IFERROR(INDEX('10. Свод Перечней'!$C$4:$C$529,SMALL(IF("Б"='10. Свод Перечней'!I116:Q620,ROW('10. Свод Перечней'!C116:C620)-3,""),ROW()-6)),"")</f>
        <v/>
      </c>
      <c r="D119" s="20" t="str">
        <f>IFERROR(VLOOKUP(C119,'10. Свод Перечней'!C:H,2,0),"")</f>
        <v/>
      </c>
      <c r="E119" s="20" t="str">
        <f>IFERROR(VLOOKUP(C119,'10. Свод Перечней'!C:H,3,0),"")</f>
        <v/>
      </c>
      <c r="F119" s="20" t="str">
        <f>IFERROR(VLOOKUP(C119,'10. Свод Перечней'!C:H,4,0),"")</f>
        <v/>
      </c>
      <c r="G119" s="9" t="str">
        <f>IFERROR(VLOOKUP(C119,'10. Свод Перечней'!C:H,5,0),"")</f>
        <v/>
      </c>
      <c r="H119" s="20" t="str">
        <f>IFERROR(VLOOKUP(C119,'10. Свод Перечней'!C:H,6,0),"")</f>
        <v/>
      </c>
    </row>
    <row r="120" spans="1:8" ht="99.95" customHeight="1">
      <c r="A120" s="20" t="str">
        <f>IF(LEN(C120)&gt;0,MAX($A$6:A119)+1,"")</f>
        <v/>
      </c>
      <c r="B120" s="10" t="str">
        <f>IFERROR(INDEX('10. Свод Перечней'!B:C,MATCH(C120,'10. Свод Перечней'!C:C,0),1),"")</f>
        <v/>
      </c>
      <c r="C120" s="20" t="str">
        <f t="array" ref="C120">IFERROR(INDEX('10. Свод Перечней'!$C$4:$C$529,SMALL(IF("Б"='10. Свод Перечней'!I117:Q621,ROW('10. Свод Перечней'!C117:C621)-3,""),ROW()-6)),"")</f>
        <v/>
      </c>
      <c r="D120" s="20" t="str">
        <f>IFERROR(VLOOKUP(C120,'10. Свод Перечней'!C:H,2,0),"")</f>
        <v/>
      </c>
      <c r="E120" s="20" t="str">
        <f>IFERROR(VLOOKUP(C120,'10. Свод Перечней'!C:H,3,0),"")</f>
        <v/>
      </c>
      <c r="F120" s="20" t="str">
        <f>IFERROR(VLOOKUP(C120,'10. Свод Перечней'!C:H,4,0),"")</f>
        <v/>
      </c>
      <c r="G120" s="9" t="str">
        <f>IFERROR(VLOOKUP(C120,'10. Свод Перечней'!C:H,5,0),"")</f>
        <v/>
      </c>
      <c r="H120" s="20" t="str">
        <f>IFERROR(VLOOKUP(C120,'10. Свод Перечней'!C:H,6,0),"")</f>
        <v/>
      </c>
    </row>
    <row r="121" spans="1:8" ht="99.95" customHeight="1">
      <c r="A121" s="20" t="str">
        <f>IF(LEN(C121)&gt;0,MAX($A$6:A120)+1,"")</f>
        <v/>
      </c>
      <c r="B121" s="10" t="str">
        <f>IFERROR(INDEX('10. Свод Перечней'!B:C,MATCH(C121,'10. Свод Перечней'!C:C,0),1),"")</f>
        <v/>
      </c>
      <c r="C121" s="20" t="str">
        <f t="array" ref="C121">IFERROR(INDEX('10. Свод Перечней'!$C$4:$C$529,SMALL(IF("Б"='10. Свод Перечней'!I118:Q622,ROW('10. Свод Перечней'!C118:C622)-3,""),ROW()-6)),"")</f>
        <v/>
      </c>
      <c r="D121" s="20" t="str">
        <f>IFERROR(VLOOKUP(C121,'10. Свод Перечней'!C:H,2,0),"")</f>
        <v/>
      </c>
      <c r="E121" s="20" t="str">
        <f>IFERROR(VLOOKUP(C121,'10. Свод Перечней'!C:H,3,0),"")</f>
        <v/>
      </c>
      <c r="F121" s="20" t="str">
        <f>IFERROR(VLOOKUP(C121,'10. Свод Перечней'!C:H,4,0),"")</f>
        <v/>
      </c>
      <c r="G121" s="9" t="str">
        <f>IFERROR(VLOOKUP(C121,'10. Свод Перечней'!C:H,5,0),"")</f>
        <v/>
      </c>
      <c r="H121" s="20" t="str">
        <f>IFERROR(VLOOKUP(C121,'10. Свод Перечней'!C:H,6,0),"")</f>
        <v/>
      </c>
    </row>
    <row r="122" spans="1:8" ht="99.95" customHeight="1">
      <c r="A122" s="20" t="str">
        <f>IF(LEN(C122)&gt;0,MAX($A$6:A121)+1,"")</f>
        <v/>
      </c>
      <c r="B122" s="10" t="str">
        <f>IFERROR(INDEX('10. Свод Перечней'!B:C,MATCH(C122,'10. Свод Перечней'!C:C,0),1),"")</f>
        <v/>
      </c>
      <c r="C122" s="20" t="str">
        <f t="array" ref="C122">IFERROR(INDEX('10. Свод Перечней'!$C$4:$C$529,SMALL(IF("Б"='10. Свод Перечней'!I119:Q623,ROW('10. Свод Перечней'!C119:C623)-3,""),ROW()-6)),"")</f>
        <v/>
      </c>
      <c r="D122" s="20" t="str">
        <f>IFERROR(VLOOKUP(C122,'10. Свод Перечней'!C:H,2,0),"")</f>
        <v/>
      </c>
      <c r="E122" s="20" t="str">
        <f>IFERROR(VLOOKUP(C122,'10. Свод Перечней'!C:H,3,0),"")</f>
        <v/>
      </c>
      <c r="F122" s="20" t="str">
        <f>IFERROR(VLOOKUP(C122,'10. Свод Перечней'!C:H,4,0),"")</f>
        <v/>
      </c>
      <c r="G122" s="9" t="str">
        <f>IFERROR(VLOOKUP(C122,'10. Свод Перечней'!C:H,5,0),"")</f>
        <v/>
      </c>
      <c r="H122" s="20" t="str">
        <f>IFERROR(VLOOKUP(C122,'10. Свод Перечней'!C:H,6,0),"")</f>
        <v/>
      </c>
    </row>
    <row r="123" spans="1:8" ht="99.95" customHeight="1">
      <c r="A123" s="20" t="str">
        <f>IF(LEN(C123)&gt;0,MAX($A$6:A122)+1,"")</f>
        <v/>
      </c>
      <c r="B123" s="10" t="str">
        <f>IFERROR(INDEX('10. Свод Перечней'!B:C,MATCH(C123,'10. Свод Перечней'!C:C,0),1),"")</f>
        <v/>
      </c>
      <c r="C123" s="20" t="str">
        <f t="array" ref="C123">IFERROR(INDEX('10. Свод Перечней'!$C$4:$C$529,SMALL(IF("Б"='10. Свод Перечней'!I120:Q624,ROW('10. Свод Перечней'!C120:C624)-3,""),ROW()-6)),"")</f>
        <v/>
      </c>
      <c r="D123" s="20" t="str">
        <f>IFERROR(VLOOKUP(C123,'10. Свод Перечней'!C:H,2,0),"")</f>
        <v/>
      </c>
      <c r="E123" s="20" t="str">
        <f>IFERROR(VLOOKUP(C123,'10. Свод Перечней'!C:H,3,0),"")</f>
        <v/>
      </c>
      <c r="F123" s="20" t="str">
        <f>IFERROR(VLOOKUP(C123,'10. Свод Перечней'!C:H,4,0),"")</f>
        <v/>
      </c>
      <c r="G123" s="9" t="str">
        <f>IFERROR(VLOOKUP(C123,'10. Свод Перечней'!C:H,5,0),"")</f>
        <v/>
      </c>
      <c r="H123" s="20" t="str">
        <f>IFERROR(VLOOKUP(C123,'10. Свод Перечней'!C:H,6,0),"")</f>
        <v/>
      </c>
    </row>
    <row r="124" spans="1:8" ht="99.95" customHeight="1">
      <c r="A124" s="20" t="str">
        <f>IF(LEN(C124)&gt;0,MAX($A$6:A123)+1,"")</f>
        <v/>
      </c>
      <c r="B124" s="10" t="str">
        <f>IFERROR(INDEX('10. Свод Перечней'!B:C,MATCH(C124,'10. Свод Перечней'!C:C,0),1),"")</f>
        <v/>
      </c>
      <c r="C124" s="20" t="str">
        <f t="array" ref="C124">IFERROR(INDEX('10. Свод Перечней'!$C$4:$C$529,SMALL(IF("Б"='10. Свод Перечней'!I121:Q625,ROW('10. Свод Перечней'!C121:C625)-3,""),ROW()-6)),"")</f>
        <v/>
      </c>
      <c r="D124" s="20" t="str">
        <f>IFERROR(VLOOKUP(C124,'10. Свод Перечней'!C:H,2,0),"")</f>
        <v/>
      </c>
      <c r="E124" s="20" t="str">
        <f>IFERROR(VLOOKUP(C124,'10. Свод Перечней'!C:H,3,0),"")</f>
        <v/>
      </c>
      <c r="F124" s="20" t="str">
        <f>IFERROR(VLOOKUP(C124,'10. Свод Перечней'!C:H,4,0),"")</f>
        <v/>
      </c>
      <c r="G124" s="9" t="str">
        <f>IFERROR(VLOOKUP(C124,'10. Свод Перечней'!C:H,5,0),"")</f>
        <v/>
      </c>
      <c r="H124" s="20" t="str">
        <f>IFERROR(VLOOKUP(C124,'10. Свод Перечней'!C:H,6,0),"")</f>
        <v/>
      </c>
    </row>
    <row r="125" spans="1:8" ht="99.95" customHeight="1">
      <c r="A125" s="20" t="str">
        <f>IF(LEN(C125)&gt;0,MAX($A$6:A124)+1,"")</f>
        <v/>
      </c>
      <c r="B125" s="10" t="str">
        <f>IFERROR(INDEX('10. Свод Перечней'!B:C,MATCH(C125,'10. Свод Перечней'!C:C,0),1),"")</f>
        <v/>
      </c>
      <c r="C125" s="20" t="str">
        <f t="array" ref="C125">IFERROR(INDEX('10. Свод Перечней'!$C$4:$C$529,SMALL(IF("Б"='10. Свод Перечней'!I122:Q626,ROW('10. Свод Перечней'!C122:C626)-3,""),ROW()-6)),"")</f>
        <v/>
      </c>
      <c r="D125" s="20" t="str">
        <f>IFERROR(VLOOKUP(C125,'10. Свод Перечней'!C:H,2,0),"")</f>
        <v/>
      </c>
      <c r="E125" s="20" t="str">
        <f>IFERROR(VLOOKUP(C125,'10. Свод Перечней'!C:H,3,0),"")</f>
        <v/>
      </c>
      <c r="F125" s="20" t="str">
        <f>IFERROR(VLOOKUP(C125,'10. Свод Перечней'!C:H,4,0),"")</f>
        <v/>
      </c>
      <c r="G125" s="9" t="str">
        <f>IFERROR(VLOOKUP(C125,'10. Свод Перечней'!C:H,5,0),"")</f>
        <v/>
      </c>
      <c r="H125" s="20" t="str">
        <f>IFERROR(VLOOKUP(C125,'10. Свод Перечней'!C:H,6,0),"")</f>
        <v/>
      </c>
    </row>
    <row r="126" spans="1:8" ht="99.95" customHeight="1">
      <c r="A126" s="20" t="str">
        <f>IF(LEN(C126)&gt;0,MAX($A$6:A125)+1,"")</f>
        <v/>
      </c>
      <c r="B126" s="10" t="str">
        <f>IFERROR(INDEX('10. Свод Перечней'!B:C,MATCH(C126,'10. Свод Перечней'!C:C,0),1),"")</f>
        <v/>
      </c>
      <c r="C126" s="20" t="str">
        <f t="array" ref="C126">IFERROR(INDEX('10. Свод Перечней'!$C$4:$C$529,SMALL(IF("Б"='10. Свод Перечней'!I123:Q627,ROW('10. Свод Перечней'!C123:C627)-3,""),ROW()-6)),"")</f>
        <v/>
      </c>
      <c r="D126" s="20" t="str">
        <f>IFERROR(VLOOKUP(C126,'10. Свод Перечней'!C:H,2,0),"")</f>
        <v/>
      </c>
      <c r="E126" s="20" t="str">
        <f>IFERROR(VLOOKUP(C126,'10. Свод Перечней'!C:H,3,0),"")</f>
        <v/>
      </c>
      <c r="F126" s="20" t="str">
        <f>IFERROR(VLOOKUP(C126,'10. Свод Перечней'!C:H,4,0),"")</f>
        <v/>
      </c>
      <c r="G126" s="9" t="str">
        <f>IFERROR(VLOOKUP(C126,'10. Свод Перечней'!C:H,5,0),"")</f>
        <v/>
      </c>
      <c r="H126" s="20" t="str">
        <f>IFERROR(VLOOKUP(C126,'10. Свод Перечней'!C:H,6,0),"")</f>
        <v/>
      </c>
    </row>
    <row r="127" spans="1:8" ht="99.95" customHeight="1">
      <c r="A127" s="20" t="str">
        <f>IF(LEN(C127)&gt;0,MAX($A$6:A126)+1,"")</f>
        <v/>
      </c>
      <c r="B127" s="10" t="str">
        <f>IFERROR(INDEX('10. Свод Перечней'!B:C,MATCH(C127,'10. Свод Перечней'!C:C,0),1),"")</f>
        <v/>
      </c>
      <c r="C127" s="20" t="str">
        <f t="array" ref="C127">IFERROR(INDEX('10. Свод Перечней'!$C$4:$C$529,SMALL(IF("Б"='10. Свод Перечней'!I124:Q628,ROW('10. Свод Перечней'!C124:C628)-3,""),ROW()-6)),"")</f>
        <v/>
      </c>
      <c r="D127" s="20" t="str">
        <f>IFERROR(VLOOKUP(C127,'10. Свод Перечней'!C:H,2,0),"")</f>
        <v/>
      </c>
      <c r="E127" s="20" t="str">
        <f>IFERROR(VLOOKUP(C127,'10. Свод Перечней'!C:H,3,0),"")</f>
        <v/>
      </c>
      <c r="F127" s="20" t="str">
        <f>IFERROR(VLOOKUP(C127,'10. Свод Перечней'!C:H,4,0),"")</f>
        <v/>
      </c>
      <c r="G127" s="9" t="str">
        <f>IFERROR(VLOOKUP(C127,'10. Свод Перечней'!C:H,5,0),"")</f>
        <v/>
      </c>
      <c r="H127" s="20" t="str">
        <f>IFERROR(VLOOKUP(C127,'10. Свод Перечней'!C:H,6,0),"")</f>
        <v/>
      </c>
    </row>
    <row r="128" spans="1:8" ht="99.95" customHeight="1">
      <c r="A128" s="20" t="str">
        <f>IF(LEN(C128)&gt;0,MAX($A$6:A127)+1,"")</f>
        <v/>
      </c>
      <c r="B128" s="10" t="str">
        <f>IFERROR(INDEX('10. Свод Перечней'!B:C,MATCH(C128,'10. Свод Перечней'!C:C,0),1),"")</f>
        <v/>
      </c>
      <c r="C128" s="20" t="str">
        <f t="array" ref="C128">IFERROR(INDEX('10. Свод Перечней'!$C$4:$C$529,SMALL(IF("Б"='10. Свод Перечней'!I125:Q629,ROW('10. Свод Перечней'!C125:C629)-3,""),ROW()-6)),"")</f>
        <v/>
      </c>
      <c r="D128" s="20" t="str">
        <f>IFERROR(VLOOKUP(C128,'10. Свод Перечней'!C:H,2,0),"")</f>
        <v/>
      </c>
      <c r="E128" s="20" t="str">
        <f>IFERROR(VLOOKUP(C128,'10. Свод Перечней'!C:H,3,0),"")</f>
        <v/>
      </c>
      <c r="F128" s="20" t="str">
        <f>IFERROR(VLOOKUP(C128,'10. Свод Перечней'!C:H,4,0),"")</f>
        <v/>
      </c>
      <c r="G128" s="9" t="str">
        <f>IFERROR(VLOOKUP(C128,'10. Свод Перечней'!C:H,5,0),"")</f>
        <v/>
      </c>
      <c r="H128" s="20" t="str">
        <f>IFERROR(VLOOKUP(C128,'10. Свод Перечней'!C:H,6,0),"")</f>
        <v/>
      </c>
    </row>
    <row r="129" spans="1:8" ht="99.95" customHeight="1">
      <c r="A129" s="20" t="str">
        <f>IF(LEN(C129)&gt;0,MAX($A$6:A128)+1,"")</f>
        <v/>
      </c>
      <c r="B129" s="10" t="str">
        <f>IFERROR(INDEX('10. Свод Перечней'!B:C,MATCH(C129,'10. Свод Перечней'!C:C,0),1),"")</f>
        <v/>
      </c>
      <c r="C129" s="20" t="str">
        <f t="array" ref="C129">IFERROR(INDEX('10. Свод Перечней'!$C$4:$C$529,SMALL(IF("Б"='10. Свод Перечней'!I126:Q630,ROW('10. Свод Перечней'!C126:C630)-3,""),ROW()-6)),"")</f>
        <v/>
      </c>
      <c r="D129" s="20" t="str">
        <f>IFERROR(VLOOKUP(C129,'10. Свод Перечней'!C:H,2,0),"")</f>
        <v/>
      </c>
      <c r="E129" s="20" t="str">
        <f>IFERROR(VLOOKUP(C129,'10. Свод Перечней'!C:H,3,0),"")</f>
        <v/>
      </c>
      <c r="F129" s="20" t="str">
        <f>IFERROR(VLOOKUP(C129,'10. Свод Перечней'!C:H,4,0),"")</f>
        <v/>
      </c>
      <c r="G129" s="9" t="str">
        <f>IFERROR(VLOOKUP(C129,'10. Свод Перечней'!C:H,5,0),"")</f>
        <v/>
      </c>
      <c r="H129" s="20" t="str">
        <f>IFERROR(VLOOKUP(C129,'10. Свод Перечней'!C:H,6,0),"")</f>
        <v/>
      </c>
    </row>
    <row r="130" spans="1:8" ht="99.95" customHeight="1">
      <c r="A130" s="20" t="str">
        <f>IF(LEN(C130)&gt;0,MAX($A$6:A129)+1,"")</f>
        <v/>
      </c>
      <c r="B130" s="10" t="str">
        <f>IFERROR(INDEX('10. Свод Перечней'!B:C,MATCH(C130,'10. Свод Перечней'!C:C,0),1),"")</f>
        <v/>
      </c>
      <c r="C130" s="20" t="str">
        <f t="array" ref="C130">IFERROR(INDEX('10. Свод Перечней'!$C$4:$C$529,SMALL(IF("Б"='10. Свод Перечней'!I127:Q631,ROW('10. Свод Перечней'!C127:C631)-3,""),ROW()-6)),"")</f>
        <v/>
      </c>
      <c r="D130" s="20" t="str">
        <f>IFERROR(VLOOKUP(C130,'10. Свод Перечней'!C:H,2,0),"")</f>
        <v/>
      </c>
      <c r="E130" s="20" t="str">
        <f>IFERROR(VLOOKUP(C130,'10. Свод Перечней'!C:H,3,0),"")</f>
        <v/>
      </c>
      <c r="F130" s="20" t="str">
        <f>IFERROR(VLOOKUP(C130,'10. Свод Перечней'!C:H,4,0),"")</f>
        <v/>
      </c>
      <c r="G130" s="9" t="str">
        <f>IFERROR(VLOOKUP(C130,'10. Свод Перечней'!C:H,5,0),"")</f>
        <v/>
      </c>
      <c r="H130" s="20" t="str">
        <f>IFERROR(VLOOKUP(C130,'10. Свод Перечней'!C:H,6,0),"")</f>
        <v/>
      </c>
    </row>
    <row r="131" spans="1:8" ht="99.95" customHeight="1">
      <c r="A131" s="20" t="str">
        <f>IF(LEN(C131)&gt;0,MAX($A$6:A130)+1,"")</f>
        <v/>
      </c>
      <c r="B131" s="10" t="str">
        <f>IFERROR(INDEX('10. Свод Перечней'!B:C,MATCH(C131,'10. Свод Перечней'!C:C,0),1),"")</f>
        <v/>
      </c>
      <c r="C131" s="20" t="str">
        <f t="array" ref="C131">IFERROR(INDEX('10. Свод Перечней'!$C$4:$C$529,SMALL(IF("Б"='10. Свод Перечней'!I128:Q632,ROW('10. Свод Перечней'!C128:C632)-3,""),ROW()-6)),"")</f>
        <v/>
      </c>
      <c r="D131" s="20" t="str">
        <f>IFERROR(VLOOKUP(C131,'10. Свод Перечней'!C:H,2,0),"")</f>
        <v/>
      </c>
      <c r="E131" s="20" t="str">
        <f>IFERROR(VLOOKUP(C131,'10. Свод Перечней'!C:H,3,0),"")</f>
        <v/>
      </c>
      <c r="F131" s="20" t="str">
        <f>IFERROR(VLOOKUP(C131,'10. Свод Перечней'!C:H,4,0),"")</f>
        <v/>
      </c>
      <c r="G131" s="9" t="str">
        <f>IFERROR(VLOOKUP(C131,'10. Свод Перечней'!C:H,5,0),"")</f>
        <v/>
      </c>
      <c r="H131" s="20" t="str">
        <f>IFERROR(VLOOKUP(C131,'10. Свод Перечней'!C:H,6,0),"")</f>
        <v/>
      </c>
    </row>
    <row r="132" spans="1:8" ht="99.95" customHeight="1">
      <c r="A132" s="20" t="str">
        <f>IF(LEN(C132)&gt;0,MAX($A$6:A131)+1,"")</f>
        <v/>
      </c>
      <c r="B132" s="10" t="str">
        <f>IFERROR(INDEX('10. Свод Перечней'!B:C,MATCH(C132,'10. Свод Перечней'!C:C,0),1),"")</f>
        <v/>
      </c>
      <c r="C132" s="20" t="str">
        <f t="array" ref="C132">IFERROR(INDEX('10. Свод Перечней'!$C$4:$C$529,SMALL(IF("Б"='10. Свод Перечней'!I129:Q633,ROW('10. Свод Перечней'!C129:C633)-3,""),ROW()-6)),"")</f>
        <v/>
      </c>
      <c r="D132" s="20" t="str">
        <f>IFERROR(VLOOKUP(C132,'10. Свод Перечней'!C:H,2,0),"")</f>
        <v/>
      </c>
      <c r="E132" s="20" t="str">
        <f>IFERROR(VLOOKUP(C132,'10. Свод Перечней'!C:H,3,0),"")</f>
        <v/>
      </c>
      <c r="F132" s="20" t="str">
        <f>IFERROR(VLOOKUP(C132,'10. Свод Перечней'!C:H,4,0),"")</f>
        <v/>
      </c>
      <c r="G132" s="9" t="str">
        <f>IFERROR(VLOOKUP(C132,'10. Свод Перечней'!C:H,5,0),"")</f>
        <v/>
      </c>
      <c r="H132" s="20" t="str">
        <f>IFERROR(VLOOKUP(C132,'10. Свод Перечней'!C:H,6,0),"")</f>
        <v/>
      </c>
    </row>
    <row r="133" spans="1:8" ht="99.95" customHeight="1">
      <c r="A133" s="20" t="str">
        <f>IF(LEN(C133)&gt;0,MAX($A$6:A132)+1,"")</f>
        <v/>
      </c>
      <c r="B133" s="10" t="str">
        <f>IFERROR(INDEX('10. Свод Перечней'!B:C,MATCH(C133,'10. Свод Перечней'!C:C,0),1),"")</f>
        <v/>
      </c>
      <c r="C133" s="20" t="str">
        <f t="array" ref="C133">IFERROR(INDEX('10. Свод Перечней'!$C$4:$C$529,SMALL(IF("Б"='10. Свод Перечней'!I130:Q634,ROW('10. Свод Перечней'!C130:C634)-3,""),ROW()-6)),"")</f>
        <v/>
      </c>
      <c r="D133" s="20" t="str">
        <f>IFERROR(VLOOKUP(C133,'10. Свод Перечней'!C:H,2,0),"")</f>
        <v/>
      </c>
      <c r="E133" s="20" t="str">
        <f>IFERROR(VLOOKUP(C133,'10. Свод Перечней'!C:H,3,0),"")</f>
        <v/>
      </c>
      <c r="F133" s="20" t="str">
        <f>IFERROR(VLOOKUP(C133,'10. Свод Перечней'!C:H,4,0),"")</f>
        <v/>
      </c>
      <c r="G133" s="9" t="str">
        <f>IFERROR(VLOOKUP(C133,'10. Свод Перечней'!C:H,5,0),"")</f>
        <v/>
      </c>
      <c r="H133" s="20" t="str">
        <f>IFERROR(VLOOKUP(C133,'10. Свод Перечней'!C:H,6,0),"")</f>
        <v/>
      </c>
    </row>
    <row r="134" spans="1:8" ht="99.95" customHeight="1">
      <c r="A134" s="20" t="str">
        <f>IF(LEN(C134)&gt;0,MAX($A$6:A133)+1,"")</f>
        <v/>
      </c>
      <c r="B134" s="10" t="str">
        <f>IFERROR(INDEX('10. Свод Перечней'!B:C,MATCH(C134,'10. Свод Перечней'!C:C,0),1),"")</f>
        <v/>
      </c>
      <c r="C134" s="20" t="str">
        <f t="array" ref="C134">IFERROR(INDEX('10. Свод Перечней'!$C$4:$C$529,SMALL(IF("Б"='10. Свод Перечней'!I131:Q635,ROW('10. Свод Перечней'!C131:C635)-3,""),ROW()-6)),"")</f>
        <v/>
      </c>
      <c r="D134" s="20" t="str">
        <f>IFERROR(VLOOKUP(C134,'10. Свод Перечней'!C:H,2,0),"")</f>
        <v/>
      </c>
      <c r="E134" s="20" t="str">
        <f>IFERROR(VLOOKUP(C134,'10. Свод Перечней'!C:H,3,0),"")</f>
        <v/>
      </c>
      <c r="F134" s="20" t="str">
        <f>IFERROR(VLOOKUP(C134,'10. Свод Перечней'!C:H,4,0),"")</f>
        <v/>
      </c>
      <c r="G134" s="9" t="str">
        <f>IFERROR(VLOOKUP(C134,'10. Свод Перечней'!C:H,5,0),"")</f>
        <v/>
      </c>
      <c r="H134" s="20" t="str">
        <f>IFERROR(VLOOKUP(C134,'10. Свод Перечней'!C:H,6,0),"")</f>
        <v/>
      </c>
    </row>
    <row r="135" spans="1:8" ht="99.95" customHeight="1">
      <c r="A135" s="20" t="str">
        <f>IF(LEN(C135)&gt;0,MAX($A$6:A134)+1,"")</f>
        <v/>
      </c>
      <c r="B135" s="10" t="str">
        <f>IFERROR(INDEX('10. Свод Перечней'!B:C,MATCH(C135,'10. Свод Перечней'!C:C,0),1),"")</f>
        <v/>
      </c>
      <c r="C135" s="20" t="str">
        <f t="array" ref="C135">IFERROR(INDEX('10. Свод Перечней'!$C$4:$C$529,SMALL(IF("Б"='10. Свод Перечней'!I132:Q636,ROW('10. Свод Перечней'!C132:C636)-3,""),ROW()-6)),"")</f>
        <v/>
      </c>
      <c r="D135" s="20" t="str">
        <f>IFERROR(VLOOKUP(C135,'10. Свод Перечней'!C:H,2,0),"")</f>
        <v/>
      </c>
      <c r="E135" s="20" t="str">
        <f>IFERROR(VLOOKUP(C135,'10. Свод Перечней'!C:H,3,0),"")</f>
        <v/>
      </c>
      <c r="F135" s="20" t="str">
        <f>IFERROR(VLOOKUP(C135,'10. Свод Перечней'!C:H,4,0),"")</f>
        <v/>
      </c>
      <c r="G135" s="9" t="str">
        <f>IFERROR(VLOOKUP(C135,'10. Свод Перечней'!C:H,5,0),"")</f>
        <v/>
      </c>
      <c r="H135" s="20" t="str">
        <f>IFERROR(VLOOKUP(C135,'10. Свод Перечней'!C:H,6,0),"")</f>
        <v/>
      </c>
    </row>
    <row r="136" spans="1:8" ht="99.95" customHeight="1">
      <c r="A136" s="20" t="str">
        <f>IF(LEN(C136)&gt;0,MAX($A$6:A135)+1,"")</f>
        <v/>
      </c>
      <c r="B136" s="10" t="str">
        <f>IFERROR(INDEX('10. Свод Перечней'!B:C,MATCH(C136,'10. Свод Перечней'!C:C,0),1),"")</f>
        <v/>
      </c>
      <c r="C136" s="20" t="str">
        <f t="array" ref="C136">IFERROR(INDEX('10. Свод Перечней'!$C$4:$C$529,SMALL(IF("Б"='10. Свод Перечней'!I133:Q637,ROW('10. Свод Перечней'!C133:C637)-3,""),ROW()-6)),"")</f>
        <v/>
      </c>
      <c r="D136" s="20" t="str">
        <f>IFERROR(VLOOKUP(C136,'10. Свод Перечней'!C:H,2,0),"")</f>
        <v/>
      </c>
      <c r="E136" s="20" t="str">
        <f>IFERROR(VLOOKUP(C136,'10. Свод Перечней'!C:H,3,0),"")</f>
        <v/>
      </c>
      <c r="F136" s="20" t="str">
        <f>IFERROR(VLOOKUP(C136,'10. Свод Перечней'!C:H,4,0),"")</f>
        <v/>
      </c>
      <c r="G136" s="9" t="str">
        <f>IFERROR(VLOOKUP(C136,'10. Свод Перечней'!C:H,5,0),"")</f>
        <v/>
      </c>
      <c r="H136" s="20" t="str">
        <f>IFERROR(VLOOKUP(C136,'10. Свод Перечней'!C:H,6,0),"")</f>
        <v/>
      </c>
    </row>
    <row r="137" spans="1:8" ht="99.95" customHeight="1">
      <c r="A137" s="20" t="str">
        <f>IF(LEN(C137)&gt;0,MAX($A$6:A136)+1,"")</f>
        <v/>
      </c>
      <c r="B137" s="10" t="str">
        <f>IFERROR(INDEX('10. Свод Перечней'!B:C,MATCH(C137,'10. Свод Перечней'!C:C,0),1),"")</f>
        <v/>
      </c>
      <c r="C137" s="20" t="str">
        <f t="array" ref="C137">IFERROR(INDEX('10. Свод Перечней'!$C$4:$C$529,SMALL(IF("Б"='10. Свод Перечней'!I134:Q638,ROW('10. Свод Перечней'!C134:C638)-3,""),ROW()-6)),"")</f>
        <v/>
      </c>
      <c r="D137" s="20" t="str">
        <f>IFERROR(VLOOKUP(C137,'10. Свод Перечней'!C:H,2,0),"")</f>
        <v/>
      </c>
      <c r="E137" s="20" t="str">
        <f>IFERROR(VLOOKUP(C137,'10. Свод Перечней'!C:H,3,0),"")</f>
        <v/>
      </c>
      <c r="F137" s="20" t="str">
        <f>IFERROR(VLOOKUP(C137,'10. Свод Перечней'!C:H,4,0),"")</f>
        <v/>
      </c>
      <c r="G137" s="9" t="str">
        <f>IFERROR(VLOOKUP(C137,'10. Свод Перечней'!C:H,5,0),"")</f>
        <v/>
      </c>
      <c r="H137" s="20" t="str">
        <f>IFERROR(VLOOKUP(C137,'10. Свод Перечней'!C:H,6,0),"")</f>
        <v/>
      </c>
    </row>
    <row r="138" spans="1:8" ht="99.95" customHeight="1">
      <c r="A138" s="20" t="str">
        <f>IF(LEN(C138)&gt;0,MAX($A$6:A137)+1,"")</f>
        <v/>
      </c>
      <c r="B138" s="10" t="str">
        <f>IFERROR(INDEX('10. Свод Перечней'!B:C,MATCH(C138,'10. Свод Перечней'!C:C,0),1),"")</f>
        <v/>
      </c>
      <c r="C138" s="20" t="str">
        <f t="array" ref="C138">IFERROR(INDEX('10. Свод Перечней'!$C$4:$C$529,SMALL(IF("Б"='10. Свод Перечней'!I135:Q639,ROW('10. Свод Перечней'!C135:C639)-3,""),ROW()-6)),"")</f>
        <v/>
      </c>
      <c r="D138" s="20" t="str">
        <f>IFERROR(VLOOKUP(C138,'10. Свод Перечней'!C:H,2,0),"")</f>
        <v/>
      </c>
      <c r="E138" s="20" t="str">
        <f>IFERROR(VLOOKUP(C138,'10. Свод Перечней'!C:H,3,0),"")</f>
        <v/>
      </c>
      <c r="F138" s="20" t="str">
        <f>IFERROR(VLOOKUP(C138,'10. Свод Перечней'!C:H,4,0),"")</f>
        <v/>
      </c>
      <c r="G138" s="9" t="str">
        <f>IFERROR(VLOOKUP(C138,'10. Свод Перечней'!C:H,5,0),"")</f>
        <v/>
      </c>
      <c r="H138" s="20" t="str">
        <f>IFERROR(VLOOKUP(C138,'10. Свод Перечней'!C:H,6,0),"")</f>
        <v/>
      </c>
    </row>
    <row r="139" spans="1:8" ht="99.95" customHeight="1">
      <c r="A139" s="20" t="str">
        <f>IF(LEN(C139)&gt;0,MAX($A$6:A138)+1,"")</f>
        <v/>
      </c>
      <c r="B139" s="10" t="str">
        <f>IFERROR(INDEX('10. Свод Перечней'!B:C,MATCH(C139,'10. Свод Перечней'!C:C,0),1),"")</f>
        <v/>
      </c>
      <c r="C139" s="20" t="str">
        <f t="array" ref="C139">IFERROR(INDEX('10. Свод Перечней'!$C$4:$C$529,SMALL(IF("Б"='10. Свод Перечней'!I136:Q640,ROW('10. Свод Перечней'!C136:C640)-3,""),ROW()-6)),"")</f>
        <v/>
      </c>
      <c r="D139" s="20" t="str">
        <f>IFERROR(VLOOKUP(C139,'10. Свод Перечней'!C:H,2,0),"")</f>
        <v/>
      </c>
      <c r="E139" s="20" t="str">
        <f>IFERROR(VLOOKUP(C139,'10. Свод Перечней'!C:H,3,0),"")</f>
        <v/>
      </c>
      <c r="F139" s="20" t="str">
        <f>IFERROR(VLOOKUP(C139,'10. Свод Перечней'!C:H,4,0),"")</f>
        <v/>
      </c>
      <c r="G139" s="9" t="str">
        <f>IFERROR(VLOOKUP(C139,'10. Свод Перечней'!C:H,5,0),"")</f>
        <v/>
      </c>
      <c r="H139" s="20" t="str">
        <f>IFERROR(VLOOKUP(C139,'10. Свод Перечней'!C:H,6,0),"")</f>
        <v/>
      </c>
    </row>
    <row r="140" spans="1:8" ht="99.95" customHeight="1">
      <c r="A140" s="20" t="str">
        <f>IF(LEN(C140)&gt;0,MAX($A$6:A139)+1,"")</f>
        <v/>
      </c>
      <c r="B140" s="10" t="str">
        <f>IFERROR(INDEX('10. Свод Перечней'!B:C,MATCH(C140,'10. Свод Перечней'!C:C,0),1),"")</f>
        <v/>
      </c>
      <c r="C140" s="20" t="str">
        <f t="array" ref="C140">IFERROR(INDEX('10. Свод Перечней'!$C$4:$C$529,SMALL(IF("Б"='10. Свод Перечней'!I137:Q641,ROW('10. Свод Перечней'!C137:C641)-3,""),ROW()-6)),"")</f>
        <v/>
      </c>
      <c r="D140" s="20" t="str">
        <f>IFERROR(VLOOKUP(C140,'10. Свод Перечней'!C:H,2,0),"")</f>
        <v/>
      </c>
      <c r="E140" s="20" t="str">
        <f>IFERROR(VLOOKUP(C140,'10. Свод Перечней'!C:H,3,0),"")</f>
        <v/>
      </c>
      <c r="F140" s="20" t="str">
        <f>IFERROR(VLOOKUP(C140,'10. Свод Перечней'!C:H,4,0),"")</f>
        <v/>
      </c>
      <c r="G140" s="9" t="str">
        <f>IFERROR(VLOOKUP(C140,'10. Свод Перечней'!C:H,5,0),"")</f>
        <v/>
      </c>
      <c r="H140" s="20" t="str">
        <f>IFERROR(VLOOKUP(C140,'10. Свод Перечней'!C:H,6,0),"")</f>
        <v/>
      </c>
    </row>
    <row r="141" spans="1:8" ht="99.95" customHeight="1">
      <c r="A141" s="20" t="str">
        <f>IF(LEN(C141)&gt;0,MAX($A$6:A140)+1,"")</f>
        <v/>
      </c>
      <c r="B141" s="10" t="str">
        <f>IFERROR(INDEX('10. Свод Перечней'!B:C,MATCH(C141,'10. Свод Перечней'!C:C,0),1),"")</f>
        <v/>
      </c>
      <c r="C141" s="20" t="str">
        <f t="array" ref="C141">IFERROR(INDEX('10. Свод Перечней'!$C$4:$C$529,SMALL(IF("Б"='10. Свод Перечней'!I138:Q642,ROW('10. Свод Перечней'!C138:C642)-3,""),ROW()-6)),"")</f>
        <v/>
      </c>
      <c r="D141" s="20" t="str">
        <f>IFERROR(VLOOKUP(C141,'10. Свод Перечней'!C:H,2,0),"")</f>
        <v/>
      </c>
      <c r="E141" s="20" t="str">
        <f>IFERROR(VLOOKUP(C141,'10. Свод Перечней'!C:H,3,0),"")</f>
        <v/>
      </c>
      <c r="F141" s="20" t="str">
        <f>IFERROR(VLOOKUP(C141,'10. Свод Перечней'!C:H,4,0),"")</f>
        <v/>
      </c>
      <c r="G141" s="9" t="str">
        <f>IFERROR(VLOOKUP(C141,'10. Свод Перечней'!C:H,5,0),"")</f>
        <v/>
      </c>
      <c r="H141" s="20" t="str">
        <f>IFERROR(VLOOKUP(C141,'10. Свод Перечней'!C:H,6,0),"")</f>
        <v/>
      </c>
    </row>
    <row r="142" spans="1:8" ht="99.95" customHeight="1">
      <c r="A142" s="20" t="str">
        <f>IF(LEN(C142)&gt;0,MAX($A$6:A141)+1,"")</f>
        <v/>
      </c>
      <c r="B142" s="10" t="str">
        <f>IFERROR(INDEX('10. Свод Перечней'!B:C,MATCH(C142,'10. Свод Перечней'!C:C,0),1),"")</f>
        <v/>
      </c>
      <c r="C142" s="20" t="str">
        <f t="array" ref="C142">IFERROR(INDEX('10. Свод Перечней'!$C$4:$C$529,SMALL(IF("Б"='10. Свод Перечней'!I139:Q643,ROW('10. Свод Перечней'!C139:C643)-3,""),ROW()-6)),"")</f>
        <v/>
      </c>
      <c r="D142" s="20" t="str">
        <f>IFERROR(VLOOKUP(C142,'10. Свод Перечней'!C:H,2,0),"")</f>
        <v/>
      </c>
      <c r="E142" s="20" t="str">
        <f>IFERROR(VLOOKUP(C142,'10. Свод Перечней'!C:H,3,0),"")</f>
        <v/>
      </c>
      <c r="F142" s="20" t="str">
        <f>IFERROR(VLOOKUP(C142,'10. Свод Перечней'!C:H,4,0),"")</f>
        <v/>
      </c>
      <c r="G142" s="9" t="str">
        <f>IFERROR(VLOOKUP(C142,'10. Свод Перечней'!C:H,5,0),"")</f>
        <v/>
      </c>
      <c r="H142" s="20" t="str">
        <f>IFERROR(VLOOKUP(C142,'10. Свод Перечней'!C:H,6,0),"")</f>
        <v/>
      </c>
    </row>
    <row r="143" spans="1:8" ht="99.95" customHeight="1">
      <c r="A143" s="20" t="str">
        <f>IF(LEN(C143)&gt;0,MAX($A$6:A142)+1,"")</f>
        <v/>
      </c>
      <c r="B143" s="10" t="str">
        <f>IFERROR(INDEX('10. Свод Перечней'!B:C,MATCH(C143,'10. Свод Перечней'!C:C,0),1),"")</f>
        <v/>
      </c>
      <c r="C143" s="20" t="str">
        <f t="array" ref="C143">IFERROR(INDEX('10. Свод Перечней'!$C$4:$C$529,SMALL(IF("Б"='10. Свод Перечней'!I140:Q644,ROW('10. Свод Перечней'!C140:C644)-3,""),ROW()-6)),"")</f>
        <v/>
      </c>
      <c r="D143" s="20" t="str">
        <f>IFERROR(VLOOKUP(C143,'10. Свод Перечней'!C:H,2,0),"")</f>
        <v/>
      </c>
      <c r="E143" s="20" t="str">
        <f>IFERROR(VLOOKUP(C143,'10. Свод Перечней'!C:H,3,0),"")</f>
        <v/>
      </c>
      <c r="F143" s="20" t="str">
        <f>IFERROR(VLOOKUP(C143,'10. Свод Перечней'!C:H,4,0),"")</f>
        <v/>
      </c>
      <c r="G143" s="9" t="str">
        <f>IFERROR(VLOOKUP(C143,'10. Свод Перечней'!C:H,5,0),"")</f>
        <v/>
      </c>
      <c r="H143" s="20" t="str">
        <f>IFERROR(VLOOKUP(C143,'10. Свод Перечней'!C:H,6,0),"")</f>
        <v/>
      </c>
    </row>
    <row r="144" spans="1:8" ht="99.95" customHeight="1">
      <c r="A144" s="20" t="str">
        <f>IF(LEN(C144)&gt;0,MAX($A$6:A143)+1,"")</f>
        <v/>
      </c>
      <c r="B144" s="10" t="str">
        <f>IFERROR(INDEX('10. Свод Перечней'!B:C,MATCH(C144,'10. Свод Перечней'!C:C,0),1),"")</f>
        <v/>
      </c>
      <c r="C144" s="20" t="str">
        <f t="array" ref="C144">IFERROR(INDEX('10. Свод Перечней'!$C$4:$C$529,SMALL(IF("Б"='10. Свод Перечней'!I141:Q645,ROW('10. Свод Перечней'!C141:C645)-3,""),ROW()-6)),"")</f>
        <v/>
      </c>
      <c r="D144" s="20" t="str">
        <f>IFERROR(VLOOKUP(C144,'10. Свод Перечней'!C:H,2,0),"")</f>
        <v/>
      </c>
      <c r="E144" s="20" t="str">
        <f>IFERROR(VLOOKUP(C144,'10. Свод Перечней'!C:H,3,0),"")</f>
        <v/>
      </c>
      <c r="F144" s="20" t="str">
        <f>IFERROR(VLOOKUP(C144,'10. Свод Перечней'!C:H,4,0),"")</f>
        <v/>
      </c>
      <c r="G144" s="9" t="str">
        <f>IFERROR(VLOOKUP(C144,'10. Свод Перечней'!C:H,5,0),"")</f>
        <v/>
      </c>
      <c r="H144" s="20" t="str">
        <f>IFERROR(VLOOKUP(C144,'10. Свод Перечней'!C:H,6,0),"")</f>
        <v/>
      </c>
    </row>
    <row r="145" spans="1:8" ht="99.95" customHeight="1">
      <c r="A145" s="20" t="str">
        <f>IF(LEN(C145)&gt;0,MAX($A$6:A144)+1,"")</f>
        <v/>
      </c>
      <c r="B145" s="10" t="str">
        <f>IFERROR(INDEX('10. Свод Перечней'!B:C,MATCH(C145,'10. Свод Перечней'!C:C,0),1),"")</f>
        <v/>
      </c>
      <c r="C145" s="20" t="str">
        <f t="array" ref="C145">IFERROR(INDEX('10. Свод Перечней'!$C$4:$C$529,SMALL(IF("Б"='10. Свод Перечней'!I142:Q646,ROW('10. Свод Перечней'!C142:C646)-3,""),ROW()-6)),"")</f>
        <v/>
      </c>
      <c r="D145" s="20" t="str">
        <f>IFERROR(VLOOKUP(C145,'10. Свод Перечней'!C:H,2,0),"")</f>
        <v/>
      </c>
      <c r="E145" s="20" t="str">
        <f>IFERROR(VLOOKUP(C145,'10. Свод Перечней'!C:H,3,0),"")</f>
        <v/>
      </c>
      <c r="F145" s="20" t="str">
        <f>IFERROR(VLOOKUP(C145,'10. Свод Перечней'!C:H,4,0),"")</f>
        <v/>
      </c>
      <c r="G145" s="9" t="str">
        <f>IFERROR(VLOOKUP(C145,'10. Свод Перечней'!C:H,5,0),"")</f>
        <v/>
      </c>
      <c r="H145" s="20" t="str">
        <f>IFERROR(VLOOKUP(C145,'10. Свод Перечней'!C:H,6,0),"")</f>
        <v/>
      </c>
    </row>
    <row r="146" spans="1:8" ht="99.95" customHeight="1">
      <c r="A146" s="20" t="str">
        <f>IF(LEN(C146)&gt;0,MAX($A$6:A145)+1,"")</f>
        <v/>
      </c>
      <c r="B146" s="10" t="str">
        <f>IFERROR(INDEX('10. Свод Перечней'!B:C,MATCH(C146,'10. Свод Перечней'!C:C,0),1),"")</f>
        <v/>
      </c>
      <c r="C146" s="20" t="str">
        <f t="array" ref="C146">IFERROR(INDEX('10. Свод Перечней'!$C$4:$C$529,SMALL(IF("Б"='10. Свод Перечней'!I143:Q647,ROW('10. Свод Перечней'!C143:C647)-3,""),ROW()-6)),"")</f>
        <v/>
      </c>
      <c r="D146" s="20" t="str">
        <f>IFERROR(VLOOKUP(C146,'10. Свод Перечней'!C:H,2,0),"")</f>
        <v/>
      </c>
      <c r="E146" s="20" t="str">
        <f>IFERROR(VLOOKUP(C146,'10. Свод Перечней'!C:H,3,0),"")</f>
        <v/>
      </c>
      <c r="F146" s="20" t="str">
        <f>IFERROR(VLOOKUP(C146,'10. Свод Перечней'!C:H,4,0),"")</f>
        <v/>
      </c>
      <c r="G146" s="9" t="str">
        <f>IFERROR(VLOOKUP(C146,'10. Свод Перечней'!C:H,5,0),"")</f>
        <v/>
      </c>
      <c r="H146" s="20" t="str">
        <f>IFERROR(VLOOKUP(C146,'10. Свод Перечней'!C:H,6,0),"")</f>
        <v/>
      </c>
    </row>
    <row r="147" spans="1:8" ht="99.95" customHeight="1">
      <c r="A147" s="20" t="str">
        <f>IF(LEN(C147)&gt;0,MAX($A$6:A146)+1,"")</f>
        <v/>
      </c>
      <c r="B147" s="10" t="str">
        <f>IFERROR(INDEX('10. Свод Перечней'!B:C,MATCH(C147,'10. Свод Перечней'!C:C,0),1),"")</f>
        <v/>
      </c>
      <c r="C147" s="20" t="str">
        <f t="array" ref="C147">IFERROR(INDEX('10. Свод Перечней'!$C$4:$C$529,SMALL(IF("Б"='10. Свод Перечней'!I144:Q648,ROW('10. Свод Перечней'!C144:C648)-3,""),ROW()-6)),"")</f>
        <v/>
      </c>
      <c r="D147" s="20" t="str">
        <f>IFERROR(VLOOKUP(C147,'10. Свод Перечней'!C:H,2,0),"")</f>
        <v/>
      </c>
      <c r="E147" s="20" t="str">
        <f>IFERROR(VLOOKUP(C147,'10. Свод Перечней'!C:H,3,0),"")</f>
        <v/>
      </c>
      <c r="F147" s="20" t="str">
        <f>IFERROR(VLOOKUP(C147,'10. Свод Перечней'!C:H,4,0),"")</f>
        <v/>
      </c>
      <c r="G147" s="9" t="str">
        <f>IFERROR(VLOOKUP(C147,'10. Свод Перечней'!C:H,5,0),"")</f>
        <v/>
      </c>
      <c r="H147" s="20" t="str">
        <f>IFERROR(VLOOKUP(C147,'10. Свод Перечней'!C:H,6,0),"")</f>
        <v/>
      </c>
    </row>
    <row r="148" spans="1:8" ht="99.95" customHeight="1">
      <c r="A148" s="20" t="str">
        <f>IF(LEN(C148)&gt;0,MAX($A$6:A147)+1,"")</f>
        <v/>
      </c>
      <c r="B148" s="10" t="str">
        <f>IFERROR(INDEX('10. Свод Перечней'!B:C,MATCH(C148,'10. Свод Перечней'!C:C,0),1),"")</f>
        <v/>
      </c>
      <c r="C148" s="20" t="str">
        <f t="array" ref="C148">IFERROR(INDEX('10. Свод Перечней'!$C$4:$C$529,SMALL(IF("Б"='10. Свод Перечней'!I145:Q649,ROW('10. Свод Перечней'!C145:C649)-3,""),ROW()-6)),"")</f>
        <v/>
      </c>
      <c r="D148" s="20" t="str">
        <f>IFERROR(VLOOKUP(C148,'10. Свод Перечней'!C:H,2,0),"")</f>
        <v/>
      </c>
      <c r="E148" s="20" t="str">
        <f>IFERROR(VLOOKUP(C148,'10. Свод Перечней'!C:H,3,0),"")</f>
        <v/>
      </c>
      <c r="F148" s="20" t="str">
        <f>IFERROR(VLOOKUP(C148,'10. Свод Перечней'!C:H,4,0),"")</f>
        <v/>
      </c>
      <c r="G148" s="9" t="str">
        <f>IFERROR(VLOOKUP(C148,'10. Свод Перечней'!C:H,5,0),"")</f>
        <v/>
      </c>
      <c r="H148" s="20" t="str">
        <f>IFERROR(VLOOKUP(C148,'10. Свод Перечней'!C:H,6,0),"")</f>
        <v/>
      </c>
    </row>
    <row r="149" spans="1:8" ht="99.95" customHeight="1">
      <c r="A149" s="20" t="str">
        <f>IF(LEN(C149)&gt;0,MAX($A$6:A148)+1,"")</f>
        <v/>
      </c>
      <c r="B149" s="10" t="str">
        <f>IFERROR(INDEX('10. Свод Перечней'!B:C,MATCH(C149,'10. Свод Перечней'!C:C,0),1),"")</f>
        <v/>
      </c>
      <c r="C149" s="20" t="str">
        <f t="array" ref="C149">IFERROR(INDEX('10. Свод Перечней'!$C$4:$C$529,SMALL(IF("Б"='10. Свод Перечней'!I146:Q650,ROW('10. Свод Перечней'!C146:C650)-3,""),ROW()-6)),"")</f>
        <v/>
      </c>
      <c r="D149" s="20" t="str">
        <f>IFERROR(VLOOKUP(C149,'10. Свод Перечней'!C:H,2,0),"")</f>
        <v/>
      </c>
      <c r="E149" s="20" t="str">
        <f>IFERROR(VLOOKUP(C149,'10. Свод Перечней'!C:H,3,0),"")</f>
        <v/>
      </c>
      <c r="F149" s="20" t="str">
        <f>IFERROR(VLOOKUP(C149,'10. Свод Перечней'!C:H,4,0),"")</f>
        <v/>
      </c>
      <c r="G149" s="9" t="str">
        <f>IFERROR(VLOOKUP(C149,'10. Свод Перечней'!C:H,5,0),"")</f>
        <v/>
      </c>
      <c r="H149" s="20" t="str">
        <f>IFERROR(VLOOKUP(C149,'10. Свод Перечней'!C:H,6,0),"")</f>
        <v/>
      </c>
    </row>
    <row r="150" spans="1:8" ht="99.95" customHeight="1">
      <c r="A150" s="20" t="str">
        <f>IF(LEN(C150)&gt;0,MAX($A$6:A149)+1,"")</f>
        <v/>
      </c>
      <c r="B150" s="10" t="str">
        <f>IFERROR(INDEX('10. Свод Перечней'!B:C,MATCH(C150,'10. Свод Перечней'!C:C,0),1),"")</f>
        <v/>
      </c>
      <c r="C150" s="20" t="str">
        <f t="array" ref="C150">IFERROR(INDEX('10. Свод Перечней'!$C$4:$C$529,SMALL(IF("Б"='10. Свод Перечней'!I147:Q651,ROW('10. Свод Перечней'!C147:C651)-3,""),ROW()-6)),"")</f>
        <v/>
      </c>
      <c r="D150" s="20" t="str">
        <f>IFERROR(VLOOKUP(C150,'10. Свод Перечней'!C:H,2,0),"")</f>
        <v/>
      </c>
      <c r="E150" s="20" t="str">
        <f>IFERROR(VLOOKUP(C150,'10. Свод Перечней'!C:H,3,0),"")</f>
        <v/>
      </c>
      <c r="F150" s="20" t="str">
        <f>IFERROR(VLOOKUP(C150,'10. Свод Перечней'!C:H,4,0),"")</f>
        <v/>
      </c>
      <c r="G150" s="9" t="str">
        <f>IFERROR(VLOOKUP(C150,'10. Свод Перечней'!C:H,5,0),"")</f>
        <v/>
      </c>
      <c r="H150" s="20" t="str">
        <f>IFERROR(VLOOKUP(C150,'10. Свод Перечней'!C:H,6,0),"")</f>
        <v/>
      </c>
    </row>
    <row r="151" spans="1:8" ht="99.95" customHeight="1">
      <c r="A151" s="20" t="str">
        <f>IF(LEN(C151)&gt;0,MAX($A$6:A150)+1,"")</f>
        <v/>
      </c>
      <c r="B151" s="10" t="str">
        <f>IFERROR(INDEX('10. Свод Перечней'!B:C,MATCH(C151,'10. Свод Перечней'!C:C,0),1),"")</f>
        <v/>
      </c>
      <c r="C151" s="20" t="str">
        <f t="array" ref="C151">IFERROR(INDEX('10. Свод Перечней'!$C$4:$C$529,SMALL(IF("Б"='10. Свод Перечней'!I148:Q652,ROW('10. Свод Перечней'!C148:C652)-3,""),ROW()-6)),"")</f>
        <v/>
      </c>
      <c r="D151" s="20" t="str">
        <f>IFERROR(VLOOKUP(C151,'10. Свод Перечней'!C:H,2,0),"")</f>
        <v/>
      </c>
      <c r="E151" s="20" t="str">
        <f>IFERROR(VLOOKUP(C151,'10. Свод Перечней'!C:H,3,0),"")</f>
        <v/>
      </c>
      <c r="F151" s="20" t="str">
        <f>IFERROR(VLOOKUP(C151,'10. Свод Перечней'!C:H,4,0),"")</f>
        <v/>
      </c>
      <c r="G151" s="9" t="str">
        <f>IFERROR(VLOOKUP(C151,'10. Свод Перечней'!C:H,5,0),"")</f>
        <v/>
      </c>
      <c r="H151" s="20" t="str">
        <f>IFERROR(VLOOKUP(C151,'10. Свод Перечней'!C:H,6,0),"")</f>
        <v/>
      </c>
    </row>
    <row r="152" spans="1:8" ht="99.95" customHeight="1">
      <c r="A152" s="20" t="str">
        <f>IF(LEN(C152)&gt;0,MAX($A$6:A151)+1,"")</f>
        <v/>
      </c>
      <c r="B152" s="10" t="str">
        <f>IFERROR(INDEX('10. Свод Перечней'!B:C,MATCH(C152,'10. Свод Перечней'!C:C,0),1),"")</f>
        <v/>
      </c>
      <c r="C152" s="20" t="str">
        <f t="array" ref="C152">IFERROR(INDEX('10. Свод Перечней'!$C$4:$C$529,SMALL(IF("Б"='10. Свод Перечней'!I149:Q653,ROW('10. Свод Перечней'!C149:C653)-3,""),ROW()-6)),"")</f>
        <v/>
      </c>
      <c r="D152" s="20" t="str">
        <f>IFERROR(VLOOKUP(C152,'10. Свод Перечней'!C:H,2,0),"")</f>
        <v/>
      </c>
      <c r="E152" s="20" t="str">
        <f>IFERROR(VLOOKUP(C152,'10. Свод Перечней'!C:H,3,0),"")</f>
        <v/>
      </c>
      <c r="F152" s="20" t="str">
        <f>IFERROR(VLOOKUP(C152,'10. Свод Перечней'!C:H,4,0),"")</f>
        <v/>
      </c>
      <c r="G152" s="9" t="str">
        <f>IFERROR(VLOOKUP(C152,'10. Свод Перечней'!C:H,5,0),"")</f>
        <v/>
      </c>
      <c r="H152" s="20" t="str">
        <f>IFERROR(VLOOKUP(C152,'10. Свод Перечней'!C:H,6,0),"")</f>
        <v/>
      </c>
    </row>
    <row r="153" spans="1:8" ht="99.95" customHeight="1">
      <c r="A153" s="20" t="str">
        <f>IF(LEN(C153)&gt;0,MAX($A$6:A152)+1,"")</f>
        <v/>
      </c>
      <c r="B153" s="10" t="str">
        <f>IFERROR(INDEX('10. Свод Перечней'!B:C,MATCH(C153,'10. Свод Перечней'!C:C,0),1),"")</f>
        <v/>
      </c>
      <c r="C153" s="20" t="str">
        <f t="array" ref="C153">IFERROR(INDEX('10. Свод Перечней'!$C$4:$C$529,SMALL(IF("Б"='10. Свод Перечней'!I150:Q654,ROW('10. Свод Перечней'!C150:C654)-3,""),ROW()-6)),"")</f>
        <v/>
      </c>
      <c r="D153" s="20" t="str">
        <f>IFERROR(VLOOKUP(C153,'10. Свод Перечней'!C:H,2,0),"")</f>
        <v/>
      </c>
      <c r="E153" s="20" t="str">
        <f>IFERROR(VLOOKUP(C153,'10. Свод Перечней'!C:H,3,0),"")</f>
        <v/>
      </c>
      <c r="F153" s="20" t="str">
        <f>IFERROR(VLOOKUP(C153,'10. Свод Перечней'!C:H,4,0),"")</f>
        <v/>
      </c>
      <c r="G153" s="9" t="str">
        <f>IFERROR(VLOOKUP(C153,'10. Свод Перечней'!C:H,5,0),"")</f>
        <v/>
      </c>
      <c r="H153" s="20" t="str">
        <f>IFERROR(VLOOKUP(C153,'10. Свод Перечней'!C:H,6,0),"")</f>
        <v/>
      </c>
    </row>
    <row r="154" spans="1:8" ht="99.95" customHeight="1">
      <c r="A154" s="20" t="str">
        <f>IF(LEN(C154)&gt;0,MAX($A$6:A153)+1,"")</f>
        <v/>
      </c>
      <c r="B154" s="10" t="str">
        <f>IFERROR(INDEX('10. Свод Перечней'!B:C,MATCH(C154,'10. Свод Перечней'!C:C,0),1),"")</f>
        <v/>
      </c>
      <c r="C154" s="20" t="str">
        <f t="array" ref="C154">IFERROR(INDEX('10. Свод Перечней'!$C$4:$C$529,SMALL(IF("Б"='10. Свод Перечней'!I151:Q655,ROW('10. Свод Перечней'!C151:C655)-3,""),ROW()-6)),"")</f>
        <v/>
      </c>
      <c r="D154" s="20" t="str">
        <f>IFERROR(VLOOKUP(C154,'10. Свод Перечней'!C:H,2,0),"")</f>
        <v/>
      </c>
      <c r="E154" s="20" t="str">
        <f>IFERROR(VLOOKUP(C154,'10. Свод Перечней'!C:H,3,0),"")</f>
        <v/>
      </c>
      <c r="F154" s="20" t="str">
        <f>IFERROR(VLOOKUP(C154,'10. Свод Перечней'!C:H,4,0),"")</f>
        <v/>
      </c>
      <c r="G154" s="9" t="str">
        <f>IFERROR(VLOOKUP(C154,'10. Свод Перечней'!C:H,5,0),"")</f>
        <v/>
      </c>
      <c r="H154" s="20" t="str">
        <f>IFERROR(VLOOKUP(C154,'10. Свод Перечней'!C:H,6,0),"")</f>
        <v/>
      </c>
    </row>
    <row r="155" spans="1:8" ht="99.95" customHeight="1">
      <c r="A155" s="20" t="str">
        <f>IF(LEN(C155)&gt;0,MAX($A$6:A154)+1,"")</f>
        <v/>
      </c>
      <c r="B155" s="10" t="str">
        <f>IFERROR(INDEX('10. Свод Перечней'!B:C,MATCH(C155,'10. Свод Перечней'!C:C,0),1),"")</f>
        <v/>
      </c>
      <c r="C155" s="20" t="str">
        <f t="array" ref="C155">IFERROR(INDEX('10. Свод Перечней'!$C$4:$C$529,SMALL(IF("Б"='10. Свод Перечней'!I152:Q656,ROW('10. Свод Перечней'!C152:C656)-3,""),ROW()-6)),"")</f>
        <v/>
      </c>
      <c r="D155" s="20" t="str">
        <f>IFERROR(VLOOKUP(C155,'10. Свод Перечней'!C:H,2,0),"")</f>
        <v/>
      </c>
      <c r="E155" s="20" t="str">
        <f>IFERROR(VLOOKUP(C155,'10. Свод Перечней'!C:H,3,0),"")</f>
        <v/>
      </c>
      <c r="F155" s="20" t="str">
        <f>IFERROR(VLOOKUP(C155,'10. Свод Перечней'!C:H,4,0),"")</f>
        <v/>
      </c>
      <c r="G155" s="9" t="str">
        <f>IFERROR(VLOOKUP(C155,'10. Свод Перечней'!C:H,5,0),"")</f>
        <v/>
      </c>
      <c r="H155" s="20" t="str">
        <f>IFERROR(VLOOKUP(C155,'10. Свод Перечней'!C:H,6,0),"")</f>
        <v/>
      </c>
    </row>
    <row r="156" spans="1:8" ht="99.95" customHeight="1">
      <c r="A156" s="20" t="str">
        <f>IF(LEN(C156)&gt;0,MAX($A$6:A155)+1,"")</f>
        <v/>
      </c>
      <c r="B156" s="10" t="str">
        <f>IFERROR(INDEX('10. Свод Перечней'!B:C,MATCH(C156,'10. Свод Перечней'!C:C,0),1),"")</f>
        <v/>
      </c>
      <c r="C156" s="20" t="str">
        <f t="array" ref="C156">IFERROR(INDEX('10. Свод Перечней'!$C$4:$C$529,SMALL(IF("Б"='10. Свод Перечней'!I153:Q657,ROW('10. Свод Перечней'!C153:C657)-3,""),ROW()-6)),"")</f>
        <v/>
      </c>
      <c r="D156" s="20" t="str">
        <f>IFERROR(VLOOKUP(C156,'10. Свод Перечней'!C:H,2,0),"")</f>
        <v/>
      </c>
      <c r="E156" s="20" t="str">
        <f>IFERROR(VLOOKUP(C156,'10. Свод Перечней'!C:H,3,0),"")</f>
        <v/>
      </c>
      <c r="F156" s="20" t="str">
        <f>IFERROR(VLOOKUP(C156,'10. Свод Перечней'!C:H,4,0),"")</f>
        <v/>
      </c>
      <c r="G156" s="9" t="str">
        <f>IFERROR(VLOOKUP(C156,'10. Свод Перечней'!C:H,5,0),"")</f>
        <v/>
      </c>
      <c r="H156" s="20" t="str">
        <f>IFERROR(VLOOKUP(C156,'10. Свод Перечней'!C:H,6,0),"")</f>
        <v/>
      </c>
    </row>
    <row r="157" spans="1:8" ht="99.95" customHeight="1">
      <c r="A157" s="20" t="str">
        <f>IF(LEN(C157)&gt;0,MAX($A$6:A156)+1,"")</f>
        <v/>
      </c>
      <c r="B157" s="10" t="str">
        <f>IFERROR(INDEX('10. Свод Перечней'!B:C,MATCH(C157,'10. Свод Перечней'!C:C,0),1),"")</f>
        <v/>
      </c>
      <c r="C157" s="20" t="str">
        <f t="array" ref="C157">IFERROR(INDEX('10. Свод Перечней'!$C$4:$C$529,SMALL(IF("Б"='10. Свод Перечней'!I154:Q658,ROW('10. Свод Перечней'!C154:C658)-3,""),ROW()-6)),"")</f>
        <v/>
      </c>
      <c r="D157" s="20" t="str">
        <f>IFERROR(VLOOKUP(C157,'10. Свод Перечней'!C:H,2,0),"")</f>
        <v/>
      </c>
      <c r="E157" s="20" t="str">
        <f>IFERROR(VLOOKUP(C157,'10. Свод Перечней'!C:H,3,0),"")</f>
        <v/>
      </c>
      <c r="F157" s="20" t="str">
        <f>IFERROR(VLOOKUP(C157,'10. Свод Перечней'!C:H,4,0),"")</f>
        <v/>
      </c>
      <c r="G157" s="9" t="str">
        <f>IFERROR(VLOOKUP(C157,'10. Свод Перечней'!C:H,5,0),"")</f>
        <v/>
      </c>
      <c r="H157" s="20" t="str">
        <f>IFERROR(VLOOKUP(C157,'10. Свод Перечней'!C:H,6,0),"")</f>
        <v/>
      </c>
    </row>
    <row r="158" spans="1:8" ht="99.95" customHeight="1">
      <c r="A158" s="20" t="str">
        <f>IF(LEN(C158)&gt;0,MAX($A$6:A157)+1,"")</f>
        <v/>
      </c>
      <c r="B158" s="10" t="str">
        <f>IFERROR(INDEX('10. Свод Перечней'!B:C,MATCH(C158,'10. Свод Перечней'!C:C,0),1),"")</f>
        <v/>
      </c>
      <c r="C158" s="20" t="str">
        <f t="array" ref="C158">IFERROR(INDEX('10. Свод Перечней'!$C$4:$C$529,SMALL(IF("Б"='10. Свод Перечней'!I155:Q659,ROW('10. Свод Перечней'!C155:C659)-3,""),ROW()-6)),"")</f>
        <v/>
      </c>
      <c r="D158" s="20" t="str">
        <f>IFERROR(VLOOKUP(C158,'10. Свод Перечней'!C:H,2,0),"")</f>
        <v/>
      </c>
      <c r="E158" s="20" t="str">
        <f>IFERROR(VLOOKUP(C158,'10. Свод Перечней'!C:H,3,0),"")</f>
        <v/>
      </c>
      <c r="F158" s="20" t="str">
        <f>IFERROR(VLOOKUP(C158,'10. Свод Перечней'!C:H,4,0),"")</f>
        <v/>
      </c>
      <c r="G158" s="9" t="str">
        <f>IFERROR(VLOOKUP(C158,'10. Свод Перечней'!C:H,5,0),"")</f>
        <v/>
      </c>
      <c r="H158" s="20" t="str">
        <f>IFERROR(VLOOKUP(C158,'10. Свод Перечней'!C:H,6,0),"")</f>
        <v/>
      </c>
    </row>
    <row r="159" spans="1:8" ht="99.95" customHeight="1">
      <c r="A159" s="20" t="str">
        <f>IF(LEN(C159)&gt;0,MAX($A$6:A158)+1,"")</f>
        <v/>
      </c>
      <c r="B159" s="10" t="str">
        <f>IFERROR(INDEX('10. Свод Перечней'!B:C,MATCH(C159,'10. Свод Перечней'!C:C,0),1),"")</f>
        <v/>
      </c>
      <c r="C159" s="20" t="str">
        <f t="array" ref="C159">IFERROR(INDEX('10. Свод Перечней'!$C$4:$C$529,SMALL(IF("Б"='10. Свод Перечней'!I156:Q660,ROW('10. Свод Перечней'!C156:C660)-3,""),ROW()-6)),"")</f>
        <v/>
      </c>
      <c r="D159" s="20" t="str">
        <f>IFERROR(VLOOKUP(C159,'10. Свод Перечней'!C:H,2,0),"")</f>
        <v/>
      </c>
      <c r="E159" s="20" t="str">
        <f>IFERROR(VLOOKUP(C159,'10. Свод Перечней'!C:H,3,0),"")</f>
        <v/>
      </c>
      <c r="F159" s="20" t="str">
        <f>IFERROR(VLOOKUP(C159,'10. Свод Перечней'!C:H,4,0),"")</f>
        <v/>
      </c>
      <c r="G159" s="9" t="str">
        <f>IFERROR(VLOOKUP(C159,'10. Свод Перечней'!C:H,5,0),"")</f>
        <v/>
      </c>
      <c r="H159" s="20" t="str">
        <f>IFERROR(VLOOKUP(C159,'10. Свод Перечней'!C:H,6,0),"")</f>
        <v/>
      </c>
    </row>
    <row r="160" spans="1:8" ht="99.95" customHeight="1">
      <c r="A160" s="20" t="str">
        <f>IF(LEN(C160)&gt;0,MAX($A$6:A159)+1,"")</f>
        <v/>
      </c>
      <c r="B160" s="10" t="str">
        <f>IFERROR(INDEX('10. Свод Перечней'!B:C,MATCH(C160,'10. Свод Перечней'!C:C,0),1),"")</f>
        <v/>
      </c>
      <c r="C160" s="20" t="str">
        <f t="array" ref="C160">IFERROR(INDEX('10. Свод Перечней'!$C$4:$C$529,SMALL(IF("Б"='10. Свод Перечней'!I157:Q661,ROW('10. Свод Перечней'!C157:C661)-3,""),ROW()-6)),"")</f>
        <v/>
      </c>
      <c r="D160" s="20" t="str">
        <f>IFERROR(VLOOKUP(C160,'10. Свод Перечней'!C:H,2,0),"")</f>
        <v/>
      </c>
      <c r="E160" s="20" t="str">
        <f>IFERROR(VLOOKUP(C160,'10. Свод Перечней'!C:H,3,0),"")</f>
        <v/>
      </c>
      <c r="F160" s="20" t="str">
        <f>IFERROR(VLOOKUP(C160,'10. Свод Перечней'!C:H,4,0),"")</f>
        <v/>
      </c>
      <c r="G160" s="9" t="str">
        <f>IFERROR(VLOOKUP(C160,'10. Свод Перечней'!C:H,5,0),"")</f>
        <v/>
      </c>
      <c r="H160" s="20" t="str">
        <f>IFERROR(VLOOKUP(C160,'10. Свод Перечней'!C:H,6,0),"")</f>
        <v/>
      </c>
    </row>
    <row r="161" spans="1:8" ht="99.95" customHeight="1">
      <c r="A161" s="20" t="str">
        <f>IF(LEN(C161)&gt;0,MAX($A$6:A160)+1,"")</f>
        <v/>
      </c>
      <c r="B161" s="10" t="str">
        <f>IFERROR(INDEX('10. Свод Перечней'!B:C,MATCH(C161,'10. Свод Перечней'!C:C,0),1),"")</f>
        <v/>
      </c>
      <c r="C161" s="20" t="str">
        <f t="array" ref="C161">IFERROR(INDEX('10. Свод Перечней'!$C$4:$C$529,SMALL(IF("Б"='10. Свод Перечней'!I158:Q662,ROW('10. Свод Перечней'!C158:C662)-3,""),ROW()-6)),"")</f>
        <v/>
      </c>
      <c r="D161" s="20" t="str">
        <f>IFERROR(VLOOKUP(C161,'10. Свод Перечней'!C:H,2,0),"")</f>
        <v/>
      </c>
      <c r="E161" s="20" t="str">
        <f>IFERROR(VLOOKUP(C161,'10. Свод Перечней'!C:H,3,0),"")</f>
        <v/>
      </c>
      <c r="F161" s="20" t="str">
        <f>IFERROR(VLOOKUP(C161,'10. Свод Перечней'!C:H,4,0),"")</f>
        <v/>
      </c>
      <c r="G161" s="9" t="str">
        <f>IFERROR(VLOOKUP(C161,'10. Свод Перечней'!C:H,5,0),"")</f>
        <v/>
      </c>
      <c r="H161" s="20" t="str">
        <f>IFERROR(VLOOKUP(C161,'10. Свод Перечней'!C:H,6,0),"")</f>
        <v/>
      </c>
    </row>
    <row r="162" spans="1:8" ht="99.95" customHeight="1">
      <c r="A162" s="20" t="str">
        <f>IF(LEN(C162)&gt;0,MAX($A$6:A161)+1,"")</f>
        <v/>
      </c>
      <c r="B162" s="10" t="str">
        <f>IFERROR(INDEX('10. Свод Перечней'!B:C,MATCH(C162,'10. Свод Перечней'!C:C,0),1),"")</f>
        <v/>
      </c>
      <c r="C162" s="20" t="str">
        <f t="array" ref="C162">IFERROR(INDEX('10. Свод Перечней'!$C$4:$C$529,SMALL(IF("Б"='10. Свод Перечней'!I159:Q663,ROW('10. Свод Перечней'!C159:C663)-3,""),ROW()-6)),"")</f>
        <v/>
      </c>
      <c r="D162" s="20" t="str">
        <f>IFERROR(VLOOKUP(C162,'10. Свод Перечней'!C:H,2,0),"")</f>
        <v/>
      </c>
      <c r="E162" s="20" t="str">
        <f>IFERROR(VLOOKUP(C162,'10. Свод Перечней'!C:H,3,0),"")</f>
        <v/>
      </c>
      <c r="F162" s="20" t="str">
        <f>IFERROR(VLOOKUP(C162,'10. Свод Перечней'!C:H,4,0),"")</f>
        <v/>
      </c>
      <c r="G162" s="9" t="str">
        <f>IFERROR(VLOOKUP(C162,'10. Свод Перечней'!C:H,5,0),"")</f>
        <v/>
      </c>
      <c r="H162" s="20" t="str">
        <f>IFERROR(VLOOKUP(C162,'10. Свод Перечней'!C:H,6,0),"")</f>
        <v/>
      </c>
    </row>
    <row r="163" spans="1:8" ht="99.95" customHeight="1">
      <c r="A163" s="20" t="str">
        <f>IF(LEN(C163)&gt;0,MAX($A$6:A162)+1,"")</f>
        <v/>
      </c>
      <c r="B163" s="10" t="str">
        <f>IFERROR(INDEX('10. Свод Перечней'!B:C,MATCH(C163,'10. Свод Перечней'!C:C,0),1),"")</f>
        <v/>
      </c>
      <c r="C163" s="20" t="str">
        <f t="array" ref="C163">IFERROR(INDEX('10. Свод Перечней'!$C$4:$C$529,SMALL(IF("Б"='10. Свод Перечней'!I160:Q664,ROW('10. Свод Перечней'!C160:C664)-3,""),ROW()-6)),"")</f>
        <v/>
      </c>
      <c r="D163" s="20" t="str">
        <f>IFERROR(VLOOKUP(C163,'10. Свод Перечней'!C:H,2,0),"")</f>
        <v/>
      </c>
      <c r="E163" s="20" t="str">
        <f>IFERROR(VLOOKUP(C163,'10. Свод Перечней'!C:H,3,0),"")</f>
        <v/>
      </c>
      <c r="F163" s="20" t="str">
        <f>IFERROR(VLOOKUP(C163,'10. Свод Перечней'!C:H,4,0),"")</f>
        <v/>
      </c>
      <c r="G163" s="9" t="str">
        <f>IFERROR(VLOOKUP(C163,'10. Свод Перечней'!C:H,5,0),"")</f>
        <v/>
      </c>
      <c r="H163" s="20" t="str">
        <f>IFERROR(VLOOKUP(C163,'10. Свод Перечней'!C:H,6,0),"")</f>
        <v/>
      </c>
    </row>
    <row r="164" spans="1:8" ht="99.95" customHeight="1">
      <c r="A164" s="20" t="str">
        <f>IF(LEN(C164)&gt;0,MAX($A$6:A163)+1,"")</f>
        <v/>
      </c>
      <c r="B164" s="10" t="str">
        <f>IFERROR(INDEX('10. Свод Перечней'!B:C,MATCH(C164,'10. Свод Перечней'!C:C,0),1),"")</f>
        <v/>
      </c>
      <c r="C164" s="20" t="str">
        <f t="array" ref="C164">IFERROR(INDEX('10. Свод Перечней'!$C$4:$C$529,SMALL(IF("Б"='10. Свод Перечней'!I161:Q665,ROW('10. Свод Перечней'!C161:C665)-3,""),ROW()-6)),"")</f>
        <v/>
      </c>
      <c r="D164" s="20" t="str">
        <f>IFERROR(VLOOKUP(C164,'10. Свод Перечней'!C:H,2,0),"")</f>
        <v/>
      </c>
      <c r="E164" s="20" t="str">
        <f>IFERROR(VLOOKUP(C164,'10. Свод Перечней'!C:H,3,0),"")</f>
        <v/>
      </c>
      <c r="F164" s="20" t="str">
        <f>IFERROR(VLOOKUP(C164,'10. Свод Перечней'!C:H,4,0),"")</f>
        <v/>
      </c>
      <c r="G164" s="9" t="str">
        <f>IFERROR(VLOOKUP(C164,'10. Свод Перечней'!C:H,5,0),"")</f>
        <v/>
      </c>
      <c r="H164" s="20" t="str">
        <f>IFERROR(VLOOKUP(C164,'10. Свод Перечней'!C:H,6,0),"")</f>
        <v/>
      </c>
    </row>
    <row r="165" spans="1:8" ht="99.95" customHeight="1">
      <c r="A165" s="20" t="str">
        <f>IF(LEN(C165)&gt;0,MAX($A$6:A164)+1,"")</f>
        <v/>
      </c>
      <c r="B165" s="10" t="str">
        <f>IFERROR(INDEX('10. Свод Перечней'!B:C,MATCH(C165,'10. Свод Перечней'!C:C,0),1),"")</f>
        <v/>
      </c>
      <c r="C165" s="20" t="str">
        <f t="array" ref="C165">IFERROR(INDEX('10. Свод Перечней'!$C$4:$C$529,SMALL(IF("Б"='10. Свод Перечней'!I162:Q666,ROW('10. Свод Перечней'!C162:C666)-3,""),ROW()-6)),"")</f>
        <v/>
      </c>
      <c r="D165" s="20" t="str">
        <f>IFERROR(VLOOKUP(C165,'10. Свод Перечней'!C:H,2,0),"")</f>
        <v/>
      </c>
      <c r="E165" s="20" t="str">
        <f>IFERROR(VLOOKUP(C165,'10. Свод Перечней'!C:H,3,0),"")</f>
        <v/>
      </c>
      <c r="F165" s="20" t="str">
        <f>IFERROR(VLOOKUP(C165,'10. Свод Перечней'!C:H,4,0),"")</f>
        <v/>
      </c>
      <c r="G165" s="9" t="str">
        <f>IFERROR(VLOOKUP(C165,'10. Свод Перечней'!C:H,5,0),"")</f>
        <v/>
      </c>
      <c r="H165" s="20" t="str">
        <f>IFERROR(VLOOKUP(C165,'10. Свод Перечней'!C:H,6,0),"")</f>
        <v/>
      </c>
    </row>
    <row r="166" spans="1:8" ht="99.95" customHeight="1">
      <c r="A166" s="20" t="str">
        <f>IF(LEN(C166)&gt;0,MAX($A$6:A165)+1,"")</f>
        <v/>
      </c>
      <c r="B166" s="10" t="str">
        <f>IFERROR(INDEX('10. Свод Перечней'!B:C,MATCH(C166,'10. Свод Перечней'!C:C,0),1),"")</f>
        <v/>
      </c>
      <c r="C166" s="20" t="str">
        <f t="array" ref="C166">IFERROR(INDEX('10. Свод Перечней'!$C$4:$C$529,SMALL(IF("Б"='10. Свод Перечней'!I163:Q667,ROW('10. Свод Перечней'!C163:C667)-3,""),ROW()-6)),"")</f>
        <v/>
      </c>
      <c r="D166" s="20" t="str">
        <f>IFERROR(VLOOKUP(C166,'10. Свод Перечней'!C:H,2,0),"")</f>
        <v/>
      </c>
      <c r="E166" s="20" t="str">
        <f>IFERROR(VLOOKUP(C166,'10. Свод Перечней'!C:H,3,0),"")</f>
        <v/>
      </c>
      <c r="F166" s="20" t="str">
        <f>IFERROR(VLOOKUP(C166,'10. Свод Перечней'!C:H,4,0),"")</f>
        <v/>
      </c>
      <c r="G166" s="9" t="str">
        <f>IFERROR(VLOOKUP(C166,'10. Свод Перечней'!C:H,5,0),"")</f>
        <v/>
      </c>
      <c r="H166" s="20" t="str">
        <f>IFERROR(VLOOKUP(C166,'10. Свод Перечней'!C:H,6,0),"")</f>
        <v/>
      </c>
    </row>
    <row r="167" spans="1:8" ht="99.95" customHeight="1">
      <c r="A167" s="20" t="str">
        <f>IF(LEN(C167)&gt;0,MAX($A$6:A166)+1,"")</f>
        <v/>
      </c>
      <c r="B167" s="10" t="str">
        <f>IFERROR(INDEX('10. Свод Перечней'!B:C,MATCH(C167,'10. Свод Перечней'!C:C,0),1),"")</f>
        <v/>
      </c>
      <c r="C167" s="20" t="str">
        <f t="array" ref="C167">IFERROR(INDEX('10. Свод Перечней'!$C$4:$C$529,SMALL(IF("Б"='10. Свод Перечней'!I164:Q668,ROW('10. Свод Перечней'!C164:C668)-3,""),ROW()-6)),"")</f>
        <v/>
      </c>
      <c r="D167" s="20" t="str">
        <f>IFERROR(VLOOKUP(C167,'10. Свод Перечней'!C:H,2,0),"")</f>
        <v/>
      </c>
      <c r="E167" s="20" t="str">
        <f>IFERROR(VLOOKUP(C167,'10. Свод Перечней'!C:H,3,0),"")</f>
        <v/>
      </c>
      <c r="F167" s="20" t="str">
        <f>IFERROR(VLOOKUP(C167,'10. Свод Перечней'!C:H,4,0),"")</f>
        <v/>
      </c>
      <c r="G167" s="9" t="str">
        <f>IFERROR(VLOOKUP(C167,'10. Свод Перечней'!C:H,5,0),"")</f>
        <v/>
      </c>
      <c r="H167" s="20" t="str">
        <f>IFERROR(VLOOKUP(C167,'10. Свод Перечней'!C:H,6,0),"")</f>
        <v/>
      </c>
    </row>
    <row r="168" spans="1:8" ht="99.95" customHeight="1">
      <c r="A168" s="20" t="str">
        <f>IF(LEN(C168)&gt;0,MAX($A$6:A167)+1,"")</f>
        <v/>
      </c>
      <c r="B168" s="10" t="str">
        <f>IFERROR(INDEX('10. Свод Перечней'!B:C,MATCH(C168,'10. Свод Перечней'!C:C,0),1),"")</f>
        <v/>
      </c>
      <c r="C168" s="20" t="str">
        <f t="array" ref="C168">IFERROR(INDEX('10. Свод Перечней'!$C$4:$C$529,SMALL(IF("Б"='10. Свод Перечней'!I165:Q669,ROW('10. Свод Перечней'!C165:C669)-3,""),ROW()-6)),"")</f>
        <v/>
      </c>
      <c r="D168" s="20" t="str">
        <f>IFERROR(VLOOKUP(C168,'10. Свод Перечней'!C:H,2,0),"")</f>
        <v/>
      </c>
      <c r="E168" s="20" t="str">
        <f>IFERROR(VLOOKUP(C168,'10. Свод Перечней'!C:H,3,0),"")</f>
        <v/>
      </c>
      <c r="F168" s="20" t="str">
        <f>IFERROR(VLOOKUP(C168,'10. Свод Перечней'!C:H,4,0),"")</f>
        <v/>
      </c>
      <c r="G168" s="9" t="str">
        <f>IFERROR(VLOOKUP(C168,'10. Свод Перечней'!C:H,5,0),"")</f>
        <v/>
      </c>
      <c r="H168" s="20" t="str">
        <f>IFERROR(VLOOKUP(C168,'10. Свод Перечней'!C:H,6,0),"")</f>
        <v/>
      </c>
    </row>
    <row r="169" spans="1:8" ht="99.95" customHeight="1">
      <c r="A169" s="20" t="str">
        <f>IF(LEN(C169)&gt;0,MAX($A$6:A168)+1,"")</f>
        <v/>
      </c>
      <c r="B169" s="10" t="str">
        <f>IFERROR(INDEX('10. Свод Перечней'!B:C,MATCH(C169,'10. Свод Перечней'!C:C,0),1),"")</f>
        <v/>
      </c>
      <c r="C169" s="20" t="str">
        <f t="array" ref="C169">IFERROR(INDEX('10. Свод Перечней'!$C$4:$C$529,SMALL(IF("Б"='10. Свод Перечней'!I166:Q670,ROW('10. Свод Перечней'!C166:C670)-3,""),ROW()-6)),"")</f>
        <v/>
      </c>
      <c r="D169" s="20" t="str">
        <f>IFERROR(VLOOKUP(C169,'10. Свод Перечней'!C:H,2,0),"")</f>
        <v/>
      </c>
      <c r="E169" s="20" t="str">
        <f>IFERROR(VLOOKUP(C169,'10. Свод Перечней'!C:H,3,0),"")</f>
        <v/>
      </c>
      <c r="F169" s="20" t="str">
        <f>IFERROR(VLOOKUP(C169,'10. Свод Перечней'!C:H,4,0),"")</f>
        <v/>
      </c>
      <c r="G169" s="9" t="str">
        <f>IFERROR(VLOOKUP(C169,'10. Свод Перечней'!C:H,5,0),"")</f>
        <v/>
      </c>
      <c r="H169" s="20" t="str">
        <f>IFERROR(VLOOKUP(C169,'10. Свод Перечней'!C:H,6,0),"")</f>
        <v/>
      </c>
    </row>
    <row r="170" spans="1:8" ht="99.95" customHeight="1">
      <c r="A170" s="20" t="str">
        <f>IF(LEN(C170)&gt;0,MAX($A$6:A169)+1,"")</f>
        <v/>
      </c>
      <c r="B170" s="10" t="str">
        <f>IFERROR(INDEX('10. Свод Перечней'!B:C,MATCH(C170,'10. Свод Перечней'!C:C,0),1),"")</f>
        <v/>
      </c>
      <c r="C170" s="20" t="str">
        <f t="array" ref="C170">IFERROR(INDEX('10. Свод Перечней'!$C$4:$C$529,SMALL(IF("Б"='10. Свод Перечней'!I167:Q671,ROW('10. Свод Перечней'!C167:C671)-3,""),ROW()-6)),"")</f>
        <v/>
      </c>
      <c r="D170" s="20" t="str">
        <f>IFERROR(VLOOKUP(C170,'10. Свод Перечней'!C:H,2,0),"")</f>
        <v/>
      </c>
      <c r="E170" s="20" t="str">
        <f>IFERROR(VLOOKUP(C170,'10. Свод Перечней'!C:H,3,0),"")</f>
        <v/>
      </c>
      <c r="F170" s="20" t="str">
        <f>IFERROR(VLOOKUP(C170,'10. Свод Перечней'!C:H,4,0),"")</f>
        <v/>
      </c>
      <c r="G170" s="9" t="str">
        <f>IFERROR(VLOOKUP(C170,'10. Свод Перечней'!C:H,5,0),"")</f>
        <v/>
      </c>
      <c r="H170" s="20" t="str">
        <f>IFERROR(VLOOKUP(C170,'10. Свод Перечней'!C:H,6,0),"")</f>
        <v/>
      </c>
    </row>
    <row r="171" spans="1:8" ht="99.95" customHeight="1">
      <c r="A171" s="20" t="str">
        <f>IF(LEN(C171)&gt;0,MAX($A$6:A170)+1,"")</f>
        <v/>
      </c>
      <c r="B171" s="10" t="str">
        <f>IFERROR(INDEX('10. Свод Перечней'!B:C,MATCH(C171,'10. Свод Перечней'!C:C,0),1),"")</f>
        <v/>
      </c>
      <c r="C171" s="20" t="str">
        <f t="array" ref="C171">IFERROR(INDEX('10. Свод Перечней'!$C$4:$C$529,SMALL(IF("Б"='10. Свод Перечней'!I168:Q672,ROW('10. Свод Перечней'!C168:C672)-3,""),ROW()-6)),"")</f>
        <v/>
      </c>
      <c r="D171" s="20" t="str">
        <f>IFERROR(VLOOKUP(C171,'10. Свод Перечней'!C:H,2,0),"")</f>
        <v/>
      </c>
      <c r="E171" s="20" t="str">
        <f>IFERROR(VLOOKUP(C171,'10. Свод Перечней'!C:H,3,0),"")</f>
        <v/>
      </c>
      <c r="F171" s="20" t="str">
        <f>IFERROR(VLOOKUP(C171,'10. Свод Перечней'!C:H,4,0),"")</f>
        <v/>
      </c>
      <c r="G171" s="9" t="str">
        <f>IFERROR(VLOOKUP(C171,'10. Свод Перечней'!C:H,5,0),"")</f>
        <v/>
      </c>
      <c r="H171" s="20" t="str">
        <f>IFERROR(VLOOKUP(C171,'10. Свод Перечней'!C:H,6,0),"")</f>
        <v/>
      </c>
    </row>
    <row r="172" spans="1:8" ht="99.95" customHeight="1">
      <c r="A172" s="20" t="str">
        <f>IF(LEN(C172)&gt;0,MAX($A$6:A171)+1,"")</f>
        <v/>
      </c>
      <c r="B172" s="10" t="str">
        <f>IFERROR(INDEX('10. Свод Перечней'!B:C,MATCH(C172,'10. Свод Перечней'!C:C,0),1),"")</f>
        <v/>
      </c>
      <c r="C172" s="20" t="str">
        <f t="array" ref="C172">IFERROR(INDEX('10. Свод Перечней'!$C$4:$C$529,SMALL(IF("Б"='10. Свод Перечней'!I169:Q673,ROW('10. Свод Перечней'!C169:C673)-3,""),ROW()-6)),"")</f>
        <v/>
      </c>
      <c r="D172" s="20" t="str">
        <f>IFERROR(VLOOKUP(C172,'10. Свод Перечней'!C:H,2,0),"")</f>
        <v/>
      </c>
      <c r="E172" s="20" t="str">
        <f>IFERROR(VLOOKUP(C172,'10. Свод Перечней'!C:H,3,0),"")</f>
        <v/>
      </c>
      <c r="F172" s="20" t="str">
        <f>IFERROR(VLOOKUP(C172,'10. Свод Перечней'!C:H,4,0),"")</f>
        <v/>
      </c>
      <c r="G172" s="9" t="str">
        <f>IFERROR(VLOOKUP(C172,'10. Свод Перечней'!C:H,5,0),"")</f>
        <v/>
      </c>
      <c r="H172" s="20" t="str">
        <f>IFERROR(VLOOKUP(C172,'10. Свод Перечней'!C:H,6,0),"")</f>
        <v/>
      </c>
    </row>
    <row r="173" spans="1:8" ht="99.95" customHeight="1">
      <c r="A173" s="20" t="str">
        <f>IF(LEN(C173)&gt;0,MAX($A$6:A172)+1,"")</f>
        <v/>
      </c>
      <c r="B173" s="10" t="str">
        <f>IFERROR(INDEX('10. Свод Перечней'!B:C,MATCH(C173,'10. Свод Перечней'!C:C,0),1),"")</f>
        <v/>
      </c>
      <c r="C173" s="20" t="str">
        <f t="array" ref="C173">IFERROR(INDEX('10. Свод Перечней'!$C$4:$C$529,SMALL(IF("Б"='10. Свод Перечней'!I170:Q674,ROW('10. Свод Перечней'!C170:C674)-3,""),ROW()-6)),"")</f>
        <v/>
      </c>
      <c r="D173" s="20" t="str">
        <f>IFERROR(VLOOKUP(C173,'10. Свод Перечней'!C:H,2,0),"")</f>
        <v/>
      </c>
      <c r="E173" s="20" t="str">
        <f>IFERROR(VLOOKUP(C173,'10. Свод Перечней'!C:H,3,0),"")</f>
        <v/>
      </c>
      <c r="F173" s="20" t="str">
        <f>IFERROR(VLOOKUP(C173,'10. Свод Перечней'!C:H,4,0),"")</f>
        <v/>
      </c>
      <c r="G173" s="9" t="str">
        <f>IFERROR(VLOOKUP(C173,'10. Свод Перечней'!C:H,5,0),"")</f>
        <v/>
      </c>
      <c r="H173" s="20" t="str">
        <f>IFERROR(VLOOKUP(C173,'10. Свод Перечней'!C:H,6,0),"")</f>
        <v/>
      </c>
    </row>
    <row r="174" spans="1:8" ht="99.95" customHeight="1">
      <c r="A174" s="20" t="str">
        <f>IF(LEN(C174)&gt;0,MAX($A$6:A173)+1,"")</f>
        <v/>
      </c>
      <c r="B174" s="10" t="str">
        <f>IFERROR(INDEX('10. Свод Перечней'!B:C,MATCH(C174,'10. Свод Перечней'!C:C,0),1),"")</f>
        <v/>
      </c>
      <c r="C174" s="20" t="str">
        <f t="array" ref="C174">IFERROR(INDEX('10. Свод Перечней'!$C$4:$C$529,SMALL(IF("Б"='10. Свод Перечней'!I171:Q675,ROW('10. Свод Перечней'!C171:C675)-3,""),ROW()-6)),"")</f>
        <v/>
      </c>
      <c r="D174" s="20" t="str">
        <f>IFERROR(VLOOKUP(C174,'10. Свод Перечней'!C:H,2,0),"")</f>
        <v/>
      </c>
      <c r="E174" s="20" t="str">
        <f>IFERROR(VLOOKUP(C174,'10. Свод Перечней'!C:H,3,0),"")</f>
        <v/>
      </c>
      <c r="F174" s="20" t="str">
        <f>IFERROR(VLOOKUP(C174,'10. Свод Перечней'!C:H,4,0),"")</f>
        <v/>
      </c>
      <c r="G174" s="9" t="str">
        <f>IFERROR(VLOOKUP(C174,'10. Свод Перечней'!C:H,5,0),"")</f>
        <v/>
      </c>
      <c r="H174" s="20" t="str">
        <f>IFERROR(VLOOKUP(C174,'10. Свод Перечней'!C:H,6,0),"")</f>
        <v/>
      </c>
    </row>
    <row r="175" spans="1:8" ht="99.95" customHeight="1">
      <c r="A175" s="20" t="str">
        <f>IF(LEN(C175)&gt;0,MAX($A$6:A174)+1,"")</f>
        <v/>
      </c>
      <c r="B175" s="10" t="str">
        <f>IFERROR(INDEX('10. Свод Перечней'!B:C,MATCH(C175,'10. Свод Перечней'!C:C,0),1),"")</f>
        <v/>
      </c>
      <c r="C175" s="20" t="str">
        <f t="array" ref="C175">IFERROR(INDEX('10. Свод Перечней'!$C$4:$C$529,SMALL(IF("Б"='10. Свод Перечней'!I172:Q676,ROW('10. Свод Перечней'!C172:C676)-3,""),ROW()-6)),"")</f>
        <v/>
      </c>
      <c r="D175" s="20" t="str">
        <f>IFERROR(VLOOKUP(C175,'10. Свод Перечней'!C:H,2,0),"")</f>
        <v/>
      </c>
      <c r="E175" s="20" t="str">
        <f>IFERROR(VLOOKUP(C175,'10. Свод Перечней'!C:H,3,0),"")</f>
        <v/>
      </c>
      <c r="F175" s="20" t="str">
        <f>IFERROR(VLOOKUP(C175,'10. Свод Перечней'!C:H,4,0),"")</f>
        <v/>
      </c>
      <c r="G175" s="9" t="str">
        <f>IFERROR(VLOOKUP(C175,'10. Свод Перечней'!C:H,5,0),"")</f>
        <v/>
      </c>
      <c r="H175" s="20" t="str">
        <f>IFERROR(VLOOKUP(C175,'10. Свод Перечней'!C:H,6,0),"")</f>
        <v/>
      </c>
    </row>
    <row r="176" spans="1:8" ht="99.95" customHeight="1">
      <c r="A176" s="20" t="str">
        <f>IF(LEN(C176)&gt;0,MAX($A$6:A175)+1,"")</f>
        <v/>
      </c>
      <c r="B176" s="10" t="str">
        <f>IFERROR(INDEX('10. Свод Перечней'!B:C,MATCH(C176,'10. Свод Перечней'!C:C,0),1),"")</f>
        <v/>
      </c>
      <c r="C176" s="20" t="str">
        <f t="array" ref="C176">IFERROR(INDEX('10. Свод Перечней'!$C$4:$C$529,SMALL(IF("Б"='10. Свод Перечней'!I173:Q677,ROW('10. Свод Перечней'!C173:C677)-3,""),ROW()-6)),"")</f>
        <v/>
      </c>
      <c r="D176" s="20" t="str">
        <f>IFERROR(VLOOKUP(C176,'10. Свод Перечней'!C:H,2,0),"")</f>
        <v/>
      </c>
      <c r="E176" s="20" t="str">
        <f>IFERROR(VLOOKUP(C176,'10. Свод Перечней'!C:H,3,0),"")</f>
        <v/>
      </c>
      <c r="F176" s="20" t="str">
        <f>IFERROR(VLOOKUP(C176,'10. Свод Перечней'!C:H,4,0),"")</f>
        <v/>
      </c>
      <c r="G176" s="9" t="str">
        <f>IFERROR(VLOOKUP(C176,'10. Свод Перечней'!C:H,5,0),"")</f>
        <v/>
      </c>
      <c r="H176" s="20" t="str">
        <f>IFERROR(VLOOKUP(C176,'10. Свод Перечней'!C:H,6,0),"")</f>
        <v/>
      </c>
    </row>
    <row r="177" spans="1:8" ht="99.95" customHeight="1">
      <c r="A177" s="20" t="str">
        <f>IF(LEN(C177)&gt;0,MAX($A$6:A176)+1,"")</f>
        <v/>
      </c>
      <c r="B177" s="10" t="str">
        <f>IFERROR(INDEX('10. Свод Перечней'!B:C,MATCH(C177,'10. Свод Перечней'!C:C,0),1),"")</f>
        <v/>
      </c>
      <c r="C177" s="20" t="str">
        <f t="array" ref="C177">IFERROR(INDEX('10. Свод Перечней'!$C$4:$C$529,SMALL(IF("Б"='10. Свод Перечней'!I174:Q678,ROW('10. Свод Перечней'!C174:C678)-3,""),ROW()-6)),"")</f>
        <v/>
      </c>
      <c r="D177" s="20" t="str">
        <f>IFERROR(VLOOKUP(C177,'10. Свод Перечней'!C:H,2,0),"")</f>
        <v/>
      </c>
      <c r="E177" s="20" t="str">
        <f>IFERROR(VLOOKUP(C177,'10. Свод Перечней'!C:H,3,0),"")</f>
        <v/>
      </c>
      <c r="F177" s="20" t="str">
        <f>IFERROR(VLOOKUP(C177,'10. Свод Перечней'!C:H,4,0),"")</f>
        <v/>
      </c>
      <c r="G177" s="9" t="str">
        <f>IFERROR(VLOOKUP(C177,'10. Свод Перечней'!C:H,5,0),"")</f>
        <v/>
      </c>
      <c r="H177" s="20" t="str">
        <f>IFERROR(VLOOKUP(C177,'10. Свод Перечней'!C:H,6,0),"")</f>
        <v/>
      </c>
    </row>
    <row r="178" spans="1:8" ht="99.95" customHeight="1">
      <c r="A178" s="20" t="str">
        <f>IF(LEN(C178)&gt;0,MAX($A$6:A177)+1,"")</f>
        <v/>
      </c>
      <c r="B178" s="10" t="str">
        <f>IFERROR(INDEX('10. Свод Перечней'!B:C,MATCH(C178,'10. Свод Перечней'!C:C,0),1),"")</f>
        <v/>
      </c>
      <c r="C178" s="20" t="str">
        <f t="array" ref="C178">IFERROR(INDEX('10. Свод Перечней'!$C$4:$C$529,SMALL(IF("Б"='10. Свод Перечней'!I175:Q679,ROW('10. Свод Перечней'!C175:C679)-3,""),ROW()-6)),"")</f>
        <v/>
      </c>
      <c r="D178" s="20" t="str">
        <f>IFERROR(VLOOKUP(C178,'10. Свод Перечней'!C:H,2,0),"")</f>
        <v/>
      </c>
      <c r="E178" s="20" t="str">
        <f>IFERROR(VLOOKUP(C178,'10. Свод Перечней'!C:H,3,0),"")</f>
        <v/>
      </c>
      <c r="F178" s="20" t="str">
        <f>IFERROR(VLOOKUP(C178,'10. Свод Перечней'!C:H,4,0),"")</f>
        <v/>
      </c>
      <c r="G178" s="9" t="str">
        <f>IFERROR(VLOOKUP(C178,'10. Свод Перечней'!C:H,5,0),"")</f>
        <v/>
      </c>
      <c r="H178" s="20" t="str">
        <f>IFERROR(VLOOKUP(C178,'10. Свод Перечней'!C:H,6,0),"")</f>
        <v/>
      </c>
    </row>
    <row r="179" spans="1:8" ht="99.95" customHeight="1">
      <c r="A179" s="20" t="str">
        <f>IF(LEN(C179)&gt;0,MAX($A$6:A178)+1,"")</f>
        <v/>
      </c>
      <c r="B179" s="10" t="str">
        <f>IFERROR(INDEX('10. Свод Перечней'!B:C,MATCH(C179,'10. Свод Перечней'!C:C,0),1),"")</f>
        <v/>
      </c>
      <c r="C179" s="20" t="str">
        <f t="array" ref="C179">IFERROR(INDEX('10. Свод Перечней'!$C$4:$C$529,SMALL(IF("Б"='10. Свод Перечней'!I176:Q680,ROW('10. Свод Перечней'!C176:C680)-3,""),ROW()-6)),"")</f>
        <v/>
      </c>
      <c r="D179" s="20" t="str">
        <f>IFERROR(VLOOKUP(C179,'10. Свод Перечней'!C:H,2,0),"")</f>
        <v/>
      </c>
      <c r="E179" s="20" t="str">
        <f>IFERROR(VLOOKUP(C179,'10. Свод Перечней'!C:H,3,0),"")</f>
        <v/>
      </c>
      <c r="F179" s="20" t="str">
        <f>IFERROR(VLOOKUP(C179,'10. Свод Перечней'!C:H,4,0),"")</f>
        <v/>
      </c>
      <c r="G179" s="9" t="str">
        <f>IFERROR(VLOOKUP(C179,'10. Свод Перечней'!C:H,5,0),"")</f>
        <v/>
      </c>
      <c r="H179" s="20" t="str">
        <f>IFERROR(VLOOKUP(C179,'10. Свод Перечней'!C:H,6,0),"")</f>
        <v/>
      </c>
    </row>
    <row r="180" spans="1:8" ht="99.95" customHeight="1">
      <c r="A180" s="20" t="str">
        <f>IF(LEN(C180)&gt;0,MAX($A$6:A179)+1,"")</f>
        <v/>
      </c>
      <c r="B180" s="10" t="str">
        <f>IFERROR(INDEX('10. Свод Перечней'!B:C,MATCH(C180,'10. Свод Перечней'!C:C,0),1),"")</f>
        <v/>
      </c>
      <c r="C180" s="20" t="str">
        <f t="array" ref="C180">IFERROR(INDEX('10. Свод Перечней'!$C$4:$C$529,SMALL(IF("Б"='10. Свод Перечней'!I177:Q681,ROW('10. Свод Перечней'!C177:C681)-3,""),ROW()-6)),"")</f>
        <v/>
      </c>
      <c r="D180" s="20" t="str">
        <f>IFERROR(VLOOKUP(C180,'10. Свод Перечней'!C:H,2,0),"")</f>
        <v/>
      </c>
      <c r="E180" s="20" t="str">
        <f>IFERROR(VLOOKUP(C180,'10. Свод Перечней'!C:H,3,0),"")</f>
        <v/>
      </c>
      <c r="F180" s="20" t="str">
        <f>IFERROR(VLOOKUP(C180,'10. Свод Перечней'!C:H,4,0),"")</f>
        <v/>
      </c>
      <c r="G180" s="9" t="str">
        <f>IFERROR(VLOOKUP(C180,'10. Свод Перечней'!C:H,5,0),"")</f>
        <v/>
      </c>
      <c r="H180" s="20" t="str">
        <f>IFERROR(VLOOKUP(C180,'10. Свод Перечней'!C:H,6,0),"")</f>
        <v/>
      </c>
    </row>
    <row r="181" spans="1:8" ht="99.95" customHeight="1">
      <c r="A181" s="20" t="str">
        <f>IF(LEN(C181)&gt;0,MAX($A$6:A180)+1,"")</f>
        <v/>
      </c>
      <c r="B181" s="10" t="str">
        <f>IFERROR(INDEX('10. Свод Перечней'!B:C,MATCH(C181,'10. Свод Перечней'!C:C,0),1),"")</f>
        <v/>
      </c>
      <c r="C181" s="20" t="str">
        <f t="array" ref="C181">IFERROR(INDEX('10. Свод Перечней'!$C$4:$C$529,SMALL(IF("Б"='10. Свод Перечней'!I178:Q682,ROW('10. Свод Перечней'!C178:C682)-3,""),ROW()-6)),"")</f>
        <v/>
      </c>
      <c r="D181" s="20" t="str">
        <f>IFERROR(VLOOKUP(C181,'10. Свод Перечней'!C:H,2,0),"")</f>
        <v/>
      </c>
      <c r="E181" s="20" t="str">
        <f>IFERROR(VLOOKUP(C181,'10. Свод Перечней'!C:H,3,0),"")</f>
        <v/>
      </c>
      <c r="F181" s="20" t="str">
        <f>IFERROR(VLOOKUP(C181,'10. Свод Перечней'!C:H,4,0),"")</f>
        <v/>
      </c>
      <c r="G181" s="9" t="str">
        <f>IFERROR(VLOOKUP(C181,'10. Свод Перечней'!C:H,5,0),"")</f>
        <v/>
      </c>
      <c r="H181" s="20" t="str">
        <f>IFERROR(VLOOKUP(C181,'10. Свод Перечней'!C:H,6,0),"")</f>
        <v/>
      </c>
    </row>
    <row r="182" spans="1:8" ht="99.95" customHeight="1">
      <c r="A182" s="20" t="str">
        <f>IF(LEN(C182)&gt;0,MAX($A$6:A181)+1,"")</f>
        <v/>
      </c>
      <c r="B182" s="10" t="str">
        <f>IFERROR(INDEX('10. Свод Перечней'!B:C,MATCH(C182,'10. Свод Перечней'!C:C,0),1),"")</f>
        <v/>
      </c>
      <c r="C182" s="20" t="str">
        <f t="array" ref="C182">IFERROR(INDEX('10. Свод Перечней'!$C$4:$C$529,SMALL(IF("Б"='10. Свод Перечней'!I179:Q683,ROW('10. Свод Перечней'!C179:C683)-3,""),ROW()-6)),"")</f>
        <v/>
      </c>
      <c r="D182" s="20" t="str">
        <f>IFERROR(VLOOKUP(C182,'10. Свод Перечней'!C:H,2,0),"")</f>
        <v/>
      </c>
      <c r="E182" s="20" t="str">
        <f>IFERROR(VLOOKUP(C182,'10. Свод Перечней'!C:H,3,0),"")</f>
        <v/>
      </c>
      <c r="F182" s="20" t="str">
        <f>IFERROR(VLOOKUP(C182,'10. Свод Перечней'!C:H,4,0),"")</f>
        <v/>
      </c>
      <c r="G182" s="9" t="str">
        <f>IFERROR(VLOOKUP(C182,'10. Свод Перечней'!C:H,5,0),"")</f>
        <v/>
      </c>
      <c r="H182" s="20" t="str">
        <f>IFERROR(VLOOKUP(C182,'10. Свод Перечней'!C:H,6,0),"")</f>
        <v/>
      </c>
    </row>
    <row r="183" spans="1:8" ht="99.95" customHeight="1">
      <c r="A183" s="20" t="str">
        <f>IF(LEN(C183)&gt;0,MAX($A$6:A182)+1,"")</f>
        <v/>
      </c>
      <c r="B183" s="10" t="str">
        <f>IFERROR(INDEX('10. Свод Перечней'!B:C,MATCH(C183,'10. Свод Перечней'!C:C,0),1),"")</f>
        <v/>
      </c>
      <c r="C183" s="20" t="str">
        <f t="array" ref="C183">IFERROR(INDEX('10. Свод Перечней'!$C$4:$C$529,SMALL(IF("Б"='10. Свод Перечней'!I180:Q684,ROW('10. Свод Перечней'!C180:C684)-3,""),ROW()-6)),"")</f>
        <v/>
      </c>
      <c r="D183" s="20" t="str">
        <f>IFERROR(VLOOKUP(C183,'10. Свод Перечней'!C:H,2,0),"")</f>
        <v/>
      </c>
      <c r="E183" s="20" t="str">
        <f>IFERROR(VLOOKUP(C183,'10. Свод Перечней'!C:H,3,0),"")</f>
        <v/>
      </c>
      <c r="F183" s="20" t="str">
        <f>IFERROR(VLOOKUP(C183,'10. Свод Перечней'!C:H,4,0),"")</f>
        <v/>
      </c>
      <c r="G183" s="9" t="str">
        <f>IFERROR(VLOOKUP(C183,'10. Свод Перечней'!C:H,5,0),"")</f>
        <v/>
      </c>
      <c r="H183" s="20" t="str">
        <f>IFERROR(VLOOKUP(C183,'10. Свод Перечней'!C:H,6,0),"")</f>
        <v/>
      </c>
    </row>
    <row r="184" spans="1:8" ht="99.95" customHeight="1">
      <c r="A184" s="20" t="str">
        <f>IF(LEN(C184)&gt;0,MAX($A$6:A183)+1,"")</f>
        <v/>
      </c>
      <c r="B184" s="10" t="str">
        <f>IFERROR(INDEX('10. Свод Перечней'!B:C,MATCH(C184,'10. Свод Перечней'!C:C,0),1),"")</f>
        <v/>
      </c>
      <c r="C184" s="20" t="str">
        <f t="array" ref="C184">IFERROR(INDEX('10. Свод Перечней'!$C$4:$C$529,SMALL(IF("Б"='10. Свод Перечней'!I181:Q685,ROW('10. Свод Перечней'!C181:C685)-3,""),ROW()-6)),"")</f>
        <v/>
      </c>
      <c r="D184" s="20" t="str">
        <f>IFERROR(VLOOKUP(C184,'10. Свод Перечней'!C:H,2,0),"")</f>
        <v/>
      </c>
      <c r="E184" s="20" t="str">
        <f>IFERROR(VLOOKUP(C184,'10. Свод Перечней'!C:H,3,0),"")</f>
        <v/>
      </c>
      <c r="F184" s="20" t="str">
        <f>IFERROR(VLOOKUP(C184,'10. Свод Перечней'!C:H,4,0),"")</f>
        <v/>
      </c>
      <c r="G184" s="9" t="str">
        <f>IFERROR(VLOOKUP(C184,'10. Свод Перечней'!C:H,5,0),"")</f>
        <v/>
      </c>
      <c r="H184" s="20" t="str">
        <f>IFERROR(VLOOKUP(C184,'10. Свод Перечней'!C:H,6,0),"")</f>
        <v/>
      </c>
    </row>
    <row r="185" spans="1:8" ht="99.95" customHeight="1">
      <c r="A185" s="20" t="str">
        <f>IF(LEN(C185)&gt;0,MAX($A$6:A184)+1,"")</f>
        <v/>
      </c>
      <c r="B185" s="10" t="str">
        <f>IFERROR(INDEX('10. Свод Перечней'!B:C,MATCH(C185,'10. Свод Перечней'!C:C,0),1),"")</f>
        <v/>
      </c>
      <c r="C185" s="20" t="str">
        <f t="array" ref="C185">IFERROR(INDEX('10. Свод Перечней'!$C$4:$C$529,SMALL(IF("Б"='10. Свод Перечней'!I182:Q686,ROW('10. Свод Перечней'!C182:C686)-3,""),ROW()-6)),"")</f>
        <v/>
      </c>
      <c r="D185" s="20" t="str">
        <f>IFERROR(VLOOKUP(C185,'10. Свод Перечней'!C:H,2,0),"")</f>
        <v/>
      </c>
      <c r="E185" s="20" t="str">
        <f>IFERROR(VLOOKUP(C185,'10. Свод Перечней'!C:H,3,0),"")</f>
        <v/>
      </c>
      <c r="F185" s="20" t="str">
        <f>IFERROR(VLOOKUP(C185,'10. Свод Перечней'!C:H,4,0),"")</f>
        <v/>
      </c>
      <c r="G185" s="9" t="str">
        <f>IFERROR(VLOOKUP(C185,'10. Свод Перечней'!C:H,5,0),"")</f>
        <v/>
      </c>
      <c r="H185" s="20" t="str">
        <f>IFERROR(VLOOKUP(C185,'10. Свод Перечней'!C:H,6,0),"")</f>
        <v/>
      </c>
    </row>
    <row r="186" spans="1:8" ht="99.95" customHeight="1">
      <c r="A186" s="20" t="str">
        <f>IF(LEN(C186)&gt;0,MAX($A$6:A185)+1,"")</f>
        <v/>
      </c>
      <c r="B186" s="10" t="str">
        <f>IFERROR(INDEX('10. Свод Перечней'!B:C,MATCH(C186,'10. Свод Перечней'!C:C,0),1),"")</f>
        <v/>
      </c>
      <c r="C186" s="20" t="str">
        <f t="array" ref="C186">IFERROR(INDEX('10. Свод Перечней'!$C$4:$C$529,SMALL(IF("Б"='10. Свод Перечней'!I183:Q687,ROW('10. Свод Перечней'!C183:C687)-3,""),ROW()-6)),"")</f>
        <v/>
      </c>
      <c r="D186" s="20" t="str">
        <f>IFERROR(VLOOKUP(C186,'10. Свод Перечней'!C:H,2,0),"")</f>
        <v/>
      </c>
      <c r="E186" s="20" t="str">
        <f>IFERROR(VLOOKUP(C186,'10. Свод Перечней'!C:H,3,0),"")</f>
        <v/>
      </c>
      <c r="F186" s="20" t="str">
        <f>IFERROR(VLOOKUP(C186,'10. Свод Перечней'!C:H,4,0),"")</f>
        <v/>
      </c>
      <c r="G186" s="9" t="str">
        <f>IFERROR(VLOOKUP(C186,'10. Свод Перечней'!C:H,5,0),"")</f>
        <v/>
      </c>
      <c r="H186" s="20" t="str">
        <f>IFERROR(VLOOKUP(C186,'10. Свод Перечней'!C:H,6,0),"")</f>
        <v/>
      </c>
    </row>
    <row r="187" spans="1:8" ht="99.95" customHeight="1">
      <c r="A187" s="20" t="str">
        <f>IF(LEN(C187)&gt;0,MAX($A$6:A186)+1,"")</f>
        <v/>
      </c>
      <c r="B187" s="10" t="str">
        <f>IFERROR(INDEX('10. Свод Перечней'!B:C,MATCH(C187,'10. Свод Перечней'!C:C,0),1),"")</f>
        <v/>
      </c>
      <c r="C187" s="20" t="str">
        <f t="array" ref="C187">IFERROR(INDEX('10. Свод Перечней'!$C$4:$C$529,SMALL(IF("Б"='10. Свод Перечней'!I184:Q688,ROW('10. Свод Перечней'!C184:C688)-3,""),ROW()-6)),"")</f>
        <v/>
      </c>
      <c r="D187" s="20" t="str">
        <f>IFERROR(VLOOKUP(C187,'10. Свод Перечней'!C:H,2,0),"")</f>
        <v/>
      </c>
      <c r="E187" s="20" t="str">
        <f>IFERROR(VLOOKUP(C187,'10. Свод Перечней'!C:H,3,0),"")</f>
        <v/>
      </c>
      <c r="F187" s="20" t="str">
        <f>IFERROR(VLOOKUP(C187,'10. Свод Перечней'!C:H,4,0),"")</f>
        <v/>
      </c>
      <c r="G187" s="9" t="str">
        <f>IFERROR(VLOOKUP(C187,'10. Свод Перечней'!C:H,5,0),"")</f>
        <v/>
      </c>
      <c r="H187" s="20" t="str">
        <f>IFERROR(VLOOKUP(C187,'10. Свод Перечней'!C:H,6,0),"")</f>
        <v/>
      </c>
    </row>
    <row r="188" spans="1:8" ht="99.95" customHeight="1">
      <c r="A188" s="20" t="str">
        <f>IF(LEN(C188)&gt;0,MAX($A$6:A187)+1,"")</f>
        <v/>
      </c>
      <c r="B188" s="10" t="str">
        <f>IFERROR(INDEX('10. Свод Перечней'!B:C,MATCH(C188,'10. Свод Перечней'!C:C,0),1),"")</f>
        <v/>
      </c>
      <c r="C188" s="20" t="str">
        <f t="array" ref="C188">IFERROR(INDEX('10. Свод Перечней'!$C$4:$C$529,SMALL(IF("Б"='10. Свод Перечней'!I185:Q689,ROW('10. Свод Перечней'!C185:C689)-3,""),ROW()-6)),"")</f>
        <v/>
      </c>
      <c r="D188" s="20" t="str">
        <f>IFERROR(VLOOKUP(C188,'10. Свод Перечней'!C:H,2,0),"")</f>
        <v/>
      </c>
      <c r="E188" s="20" t="str">
        <f>IFERROR(VLOOKUP(C188,'10. Свод Перечней'!C:H,3,0),"")</f>
        <v/>
      </c>
      <c r="F188" s="20" t="str">
        <f>IFERROR(VLOOKUP(C188,'10. Свод Перечней'!C:H,4,0),"")</f>
        <v/>
      </c>
      <c r="G188" s="9" t="str">
        <f>IFERROR(VLOOKUP(C188,'10. Свод Перечней'!C:H,5,0),"")</f>
        <v/>
      </c>
      <c r="H188" s="20" t="str">
        <f>IFERROR(VLOOKUP(C188,'10. Свод Перечней'!C:H,6,0),"")</f>
        <v/>
      </c>
    </row>
    <row r="189" spans="1:8" ht="99.95" customHeight="1">
      <c r="A189" s="20" t="str">
        <f>IF(LEN(C189)&gt;0,MAX($A$6:A188)+1,"")</f>
        <v/>
      </c>
      <c r="B189" s="10" t="str">
        <f>IFERROR(INDEX('10. Свод Перечней'!B:C,MATCH(C189,'10. Свод Перечней'!C:C,0),1),"")</f>
        <v/>
      </c>
      <c r="C189" s="20" t="str">
        <f t="array" ref="C189">IFERROR(INDEX('10. Свод Перечней'!$C$4:$C$529,SMALL(IF("Б"='10. Свод Перечней'!I186:Q690,ROW('10. Свод Перечней'!C186:C690)-3,""),ROW()-6)),"")</f>
        <v/>
      </c>
      <c r="D189" s="20" t="str">
        <f>IFERROR(VLOOKUP(C189,'10. Свод Перечней'!C:H,2,0),"")</f>
        <v/>
      </c>
      <c r="E189" s="20" t="str">
        <f>IFERROR(VLOOKUP(C189,'10. Свод Перечней'!C:H,3,0),"")</f>
        <v/>
      </c>
      <c r="F189" s="20" t="str">
        <f>IFERROR(VLOOKUP(C189,'10. Свод Перечней'!C:H,4,0),"")</f>
        <v/>
      </c>
      <c r="G189" s="9" t="str">
        <f>IFERROR(VLOOKUP(C189,'10. Свод Перечней'!C:H,5,0),"")</f>
        <v/>
      </c>
      <c r="H189" s="20" t="str">
        <f>IFERROR(VLOOKUP(C189,'10. Свод Перечней'!C:H,6,0),"")</f>
        <v/>
      </c>
    </row>
    <row r="190" spans="1:8" ht="99.95" customHeight="1">
      <c r="A190" s="20" t="str">
        <f>IF(LEN(C190)&gt;0,MAX($A$6:A189)+1,"")</f>
        <v/>
      </c>
      <c r="B190" s="10" t="str">
        <f>IFERROR(INDEX('10. Свод Перечней'!B:C,MATCH(C190,'10. Свод Перечней'!C:C,0),1),"")</f>
        <v/>
      </c>
      <c r="C190" s="20" t="str">
        <f t="array" ref="C190">IFERROR(INDEX('10. Свод Перечней'!$C$4:$C$529,SMALL(IF("Б"='10. Свод Перечней'!I187:Q691,ROW('10. Свод Перечней'!C187:C691)-3,""),ROW()-6)),"")</f>
        <v/>
      </c>
      <c r="D190" s="20" t="str">
        <f>IFERROR(VLOOKUP(C190,'10. Свод Перечней'!C:H,2,0),"")</f>
        <v/>
      </c>
      <c r="E190" s="20" t="str">
        <f>IFERROR(VLOOKUP(C190,'10. Свод Перечней'!C:H,3,0),"")</f>
        <v/>
      </c>
      <c r="F190" s="20" t="str">
        <f>IFERROR(VLOOKUP(C190,'10. Свод Перечней'!C:H,4,0),"")</f>
        <v/>
      </c>
      <c r="G190" s="9" t="str">
        <f>IFERROR(VLOOKUP(C190,'10. Свод Перечней'!C:H,5,0),"")</f>
        <v/>
      </c>
      <c r="H190" s="20" t="str">
        <f>IFERROR(VLOOKUP(C190,'10. Свод Перечней'!C:H,6,0),"")</f>
        <v/>
      </c>
    </row>
    <row r="191" spans="1:8" ht="99.95" customHeight="1">
      <c r="A191" s="20" t="str">
        <f>IF(LEN(C191)&gt;0,MAX($A$6:A190)+1,"")</f>
        <v/>
      </c>
      <c r="B191" s="10" t="str">
        <f>IFERROR(INDEX('10. Свод Перечней'!B:C,MATCH(C191,'10. Свод Перечней'!C:C,0),1),"")</f>
        <v/>
      </c>
      <c r="C191" s="20" t="str">
        <f t="array" ref="C191">IFERROR(INDEX('10. Свод Перечней'!$C$4:$C$529,SMALL(IF("Б"='10. Свод Перечней'!I188:Q692,ROW('10. Свод Перечней'!C188:C692)-3,""),ROW()-6)),"")</f>
        <v/>
      </c>
      <c r="D191" s="20" t="str">
        <f>IFERROR(VLOOKUP(C191,'10. Свод Перечней'!C:H,2,0),"")</f>
        <v/>
      </c>
      <c r="E191" s="20" t="str">
        <f>IFERROR(VLOOKUP(C191,'10. Свод Перечней'!C:H,3,0),"")</f>
        <v/>
      </c>
      <c r="F191" s="20" t="str">
        <f>IFERROR(VLOOKUP(C191,'10. Свод Перечней'!C:H,4,0),"")</f>
        <v/>
      </c>
      <c r="G191" s="9" t="str">
        <f>IFERROR(VLOOKUP(C191,'10. Свод Перечней'!C:H,5,0),"")</f>
        <v/>
      </c>
      <c r="H191" s="20" t="str">
        <f>IFERROR(VLOOKUP(C191,'10. Свод Перечней'!C:H,6,0),"")</f>
        <v/>
      </c>
    </row>
    <row r="192" spans="1:8" ht="99.95" customHeight="1">
      <c r="A192" s="20" t="str">
        <f>IF(LEN(C192)&gt;0,MAX($A$6:A191)+1,"")</f>
        <v/>
      </c>
      <c r="B192" s="10" t="str">
        <f>IFERROR(INDEX('10. Свод Перечней'!B:C,MATCH(C192,'10. Свод Перечней'!C:C,0),1),"")</f>
        <v/>
      </c>
      <c r="C192" s="20" t="str">
        <f t="array" ref="C192">IFERROR(INDEX('10. Свод Перечней'!$C$4:$C$529,SMALL(IF("Б"='10. Свод Перечней'!I189:Q693,ROW('10. Свод Перечней'!C189:C693)-3,""),ROW()-6)),"")</f>
        <v/>
      </c>
      <c r="D192" s="20" t="str">
        <f>IFERROR(VLOOKUP(C192,'10. Свод Перечней'!C:H,2,0),"")</f>
        <v/>
      </c>
      <c r="E192" s="20" t="str">
        <f>IFERROR(VLOOKUP(C192,'10. Свод Перечней'!C:H,3,0),"")</f>
        <v/>
      </c>
      <c r="F192" s="20" t="str">
        <f>IFERROR(VLOOKUP(C192,'10. Свод Перечней'!C:H,4,0),"")</f>
        <v/>
      </c>
      <c r="G192" s="9" t="str">
        <f>IFERROR(VLOOKUP(C192,'10. Свод Перечней'!C:H,5,0),"")</f>
        <v/>
      </c>
      <c r="H192" s="20" t="str">
        <f>IFERROR(VLOOKUP(C192,'10. Свод Перечней'!C:H,6,0),"")</f>
        <v/>
      </c>
    </row>
    <row r="193" spans="1:8" ht="99.95" customHeight="1">
      <c r="A193" s="20" t="str">
        <f>IF(LEN(C193)&gt;0,MAX($A$6:A192)+1,"")</f>
        <v/>
      </c>
      <c r="B193" s="10" t="str">
        <f>IFERROR(INDEX('10. Свод Перечней'!B:C,MATCH(C193,'10. Свод Перечней'!C:C,0),1),"")</f>
        <v/>
      </c>
      <c r="C193" s="20" t="str">
        <f t="array" ref="C193">IFERROR(INDEX('10. Свод Перечней'!$C$4:$C$529,SMALL(IF("Б"='10. Свод Перечней'!I190:Q694,ROW('10. Свод Перечней'!C190:C694)-3,""),ROW()-6)),"")</f>
        <v/>
      </c>
      <c r="D193" s="20" t="str">
        <f>IFERROR(VLOOKUP(C193,'10. Свод Перечней'!C:H,2,0),"")</f>
        <v/>
      </c>
      <c r="E193" s="20" t="str">
        <f>IFERROR(VLOOKUP(C193,'10. Свод Перечней'!C:H,3,0),"")</f>
        <v/>
      </c>
      <c r="F193" s="20" t="str">
        <f>IFERROR(VLOOKUP(C193,'10. Свод Перечней'!C:H,4,0),"")</f>
        <v/>
      </c>
      <c r="G193" s="9" t="str">
        <f>IFERROR(VLOOKUP(C193,'10. Свод Перечней'!C:H,5,0),"")</f>
        <v/>
      </c>
      <c r="H193" s="20" t="str">
        <f>IFERROR(VLOOKUP(C193,'10. Свод Перечней'!C:H,6,0),"")</f>
        <v/>
      </c>
    </row>
    <row r="194" spans="1:8" ht="99.95" customHeight="1">
      <c r="A194" s="20" t="str">
        <f>IF(LEN(C194)&gt;0,MAX($A$6:A193)+1,"")</f>
        <v/>
      </c>
      <c r="B194" s="10" t="str">
        <f>IFERROR(INDEX('10. Свод Перечней'!B:C,MATCH(C194,'10. Свод Перечней'!C:C,0),1),"")</f>
        <v/>
      </c>
      <c r="C194" s="20" t="str">
        <f t="array" ref="C194">IFERROR(INDEX('10. Свод Перечней'!$C$4:$C$529,SMALL(IF("Б"='10. Свод Перечней'!I191:Q695,ROW('10. Свод Перечней'!C191:C695)-3,""),ROW()-6)),"")</f>
        <v/>
      </c>
      <c r="D194" s="20" t="str">
        <f>IFERROR(VLOOKUP(C194,'10. Свод Перечней'!C:H,2,0),"")</f>
        <v/>
      </c>
      <c r="E194" s="20" t="str">
        <f>IFERROR(VLOOKUP(C194,'10. Свод Перечней'!C:H,3,0),"")</f>
        <v/>
      </c>
      <c r="F194" s="20" t="str">
        <f>IFERROR(VLOOKUP(C194,'10. Свод Перечней'!C:H,4,0),"")</f>
        <v/>
      </c>
      <c r="G194" s="9" t="str">
        <f>IFERROR(VLOOKUP(C194,'10. Свод Перечней'!C:H,5,0),"")</f>
        <v/>
      </c>
      <c r="H194" s="20" t="str">
        <f>IFERROR(VLOOKUP(C194,'10. Свод Перечней'!C:H,6,0),"")</f>
        <v/>
      </c>
    </row>
    <row r="195" spans="1:8" ht="99.95" customHeight="1">
      <c r="A195" s="20" t="str">
        <f>IF(LEN(C195)&gt;0,MAX($A$6:A194)+1,"")</f>
        <v/>
      </c>
      <c r="B195" s="10" t="str">
        <f>IFERROR(INDEX('10. Свод Перечней'!B:C,MATCH(C195,'10. Свод Перечней'!C:C,0),1),"")</f>
        <v/>
      </c>
      <c r="C195" s="20" t="str">
        <f t="array" ref="C195">IFERROR(INDEX('10. Свод Перечней'!$C$4:$C$529,SMALL(IF("Б"='10. Свод Перечней'!I192:Q696,ROW('10. Свод Перечней'!C192:C696)-3,""),ROW()-6)),"")</f>
        <v/>
      </c>
      <c r="D195" s="20" t="str">
        <f>IFERROR(VLOOKUP(C195,'10. Свод Перечней'!C:H,2,0),"")</f>
        <v/>
      </c>
      <c r="E195" s="20" t="str">
        <f>IFERROR(VLOOKUP(C195,'10. Свод Перечней'!C:H,3,0),"")</f>
        <v/>
      </c>
      <c r="F195" s="20" t="str">
        <f>IFERROR(VLOOKUP(C195,'10. Свод Перечней'!C:H,4,0),"")</f>
        <v/>
      </c>
      <c r="G195" s="9" t="str">
        <f>IFERROR(VLOOKUP(C195,'10. Свод Перечней'!C:H,5,0),"")</f>
        <v/>
      </c>
      <c r="H195" s="20" t="str">
        <f>IFERROR(VLOOKUP(C195,'10. Свод Перечней'!C:H,6,0),"")</f>
        <v/>
      </c>
    </row>
    <row r="196" spans="1:8" ht="99.95" customHeight="1">
      <c r="A196" s="20" t="str">
        <f>IF(LEN(C196)&gt;0,MAX($A$6:A195)+1,"")</f>
        <v/>
      </c>
      <c r="B196" s="10" t="str">
        <f>IFERROR(INDEX('10. Свод Перечней'!B:C,MATCH(C196,'10. Свод Перечней'!C:C,0),1),"")</f>
        <v/>
      </c>
      <c r="C196" s="20" t="str">
        <f t="array" ref="C196">IFERROR(INDEX('10. Свод Перечней'!$C$4:$C$529,SMALL(IF("Б"='10. Свод Перечней'!I193:Q697,ROW('10. Свод Перечней'!C193:C697)-3,""),ROW()-6)),"")</f>
        <v/>
      </c>
      <c r="D196" s="20" t="str">
        <f>IFERROR(VLOOKUP(C196,'10. Свод Перечней'!C:H,2,0),"")</f>
        <v/>
      </c>
      <c r="E196" s="20" t="str">
        <f>IFERROR(VLOOKUP(C196,'10. Свод Перечней'!C:H,3,0),"")</f>
        <v/>
      </c>
      <c r="F196" s="20" t="str">
        <f>IFERROR(VLOOKUP(C196,'10. Свод Перечней'!C:H,4,0),"")</f>
        <v/>
      </c>
      <c r="G196" s="9" t="str">
        <f>IFERROR(VLOOKUP(C196,'10. Свод Перечней'!C:H,5,0),"")</f>
        <v/>
      </c>
      <c r="H196" s="20" t="str">
        <f>IFERROR(VLOOKUP(C196,'10. Свод Перечней'!C:H,6,0),"")</f>
        <v/>
      </c>
    </row>
    <row r="197" spans="1:8" ht="99.95" customHeight="1">
      <c r="A197" s="20" t="str">
        <f>IF(LEN(C197)&gt;0,MAX($A$6:A196)+1,"")</f>
        <v/>
      </c>
      <c r="B197" s="10" t="str">
        <f>IFERROR(INDEX('10. Свод Перечней'!B:C,MATCH(C197,'10. Свод Перечней'!C:C,0),1),"")</f>
        <v/>
      </c>
      <c r="C197" s="20" t="str">
        <f t="array" ref="C197">IFERROR(INDEX('10. Свод Перечней'!$C$4:$C$529,SMALL(IF("Б"='10. Свод Перечней'!I194:Q698,ROW('10. Свод Перечней'!C194:C698)-3,""),ROW()-6)),"")</f>
        <v/>
      </c>
      <c r="D197" s="20" t="str">
        <f>IFERROR(VLOOKUP(C197,'10. Свод Перечней'!C:H,2,0),"")</f>
        <v/>
      </c>
      <c r="E197" s="20" t="str">
        <f>IFERROR(VLOOKUP(C197,'10. Свод Перечней'!C:H,3,0),"")</f>
        <v/>
      </c>
      <c r="F197" s="20" t="str">
        <f>IFERROR(VLOOKUP(C197,'10. Свод Перечней'!C:H,4,0),"")</f>
        <v/>
      </c>
      <c r="G197" s="9" t="str">
        <f>IFERROR(VLOOKUP(C197,'10. Свод Перечней'!C:H,5,0),"")</f>
        <v/>
      </c>
      <c r="H197" s="20" t="str">
        <f>IFERROR(VLOOKUP(C197,'10. Свод Перечней'!C:H,6,0),"")</f>
        <v/>
      </c>
    </row>
    <row r="198" spans="1:8" ht="99.95" customHeight="1">
      <c r="A198" s="20" t="str">
        <f>IF(LEN(C198)&gt;0,MAX($A$6:A197)+1,"")</f>
        <v/>
      </c>
      <c r="B198" s="10" t="str">
        <f>IFERROR(INDEX('10. Свод Перечней'!B:C,MATCH(C198,'10. Свод Перечней'!C:C,0),1),"")</f>
        <v/>
      </c>
      <c r="C198" s="20" t="str">
        <f t="array" ref="C198">IFERROR(INDEX('10. Свод Перечней'!$C$4:$C$529,SMALL(IF("Б"='10. Свод Перечней'!I195:Q699,ROW('10. Свод Перечней'!C195:C699)-3,""),ROW()-6)),"")</f>
        <v/>
      </c>
      <c r="D198" s="20" t="str">
        <f>IFERROR(VLOOKUP(C198,'10. Свод Перечней'!C:H,2,0),"")</f>
        <v/>
      </c>
      <c r="E198" s="20" t="str">
        <f>IFERROR(VLOOKUP(C198,'10. Свод Перечней'!C:H,3,0),"")</f>
        <v/>
      </c>
      <c r="F198" s="20" t="str">
        <f>IFERROR(VLOOKUP(C198,'10. Свод Перечней'!C:H,4,0),"")</f>
        <v/>
      </c>
      <c r="G198" s="9" t="str">
        <f>IFERROR(VLOOKUP(C198,'10. Свод Перечней'!C:H,5,0),"")</f>
        <v/>
      </c>
      <c r="H198" s="20" t="str">
        <f>IFERROR(VLOOKUP(C198,'10. Свод Перечней'!C:H,6,0),"")</f>
        <v/>
      </c>
    </row>
    <row r="199" spans="1:8" ht="99.95" customHeight="1">
      <c r="A199" s="20" t="str">
        <f>IF(LEN(C199)&gt;0,MAX($A$6:A198)+1,"")</f>
        <v/>
      </c>
      <c r="B199" s="10" t="str">
        <f>IFERROR(INDEX('10. Свод Перечней'!B:C,MATCH(C199,'10. Свод Перечней'!C:C,0),1),"")</f>
        <v/>
      </c>
      <c r="C199" s="20" t="str">
        <f t="array" ref="C199">IFERROR(INDEX('10. Свод Перечней'!$C$4:$C$529,SMALL(IF("Б"='10. Свод Перечней'!I196:Q700,ROW('10. Свод Перечней'!C196:C700)-3,""),ROW()-6)),"")</f>
        <v/>
      </c>
      <c r="D199" s="20" t="str">
        <f>IFERROR(VLOOKUP(C199,'10. Свод Перечней'!C:H,2,0),"")</f>
        <v/>
      </c>
      <c r="E199" s="20" t="str">
        <f>IFERROR(VLOOKUP(C199,'10. Свод Перечней'!C:H,3,0),"")</f>
        <v/>
      </c>
      <c r="F199" s="20" t="str">
        <f>IFERROR(VLOOKUP(C199,'10. Свод Перечней'!C:H,4,0),"")</f>
        <v/>
      </c>
      <c r="G199" s="9" t="str">
        <f>IFERROR(VLOOKUP(C199,'10. Свод Перечней'!C:H,5,0),"")</f>
        <v/>
      </c>
      <c r="H199" s="20" t="str">
        <f>IFERROR(VLOOKUP(C199,'10. Свод Перечней'!C:H,6,0),"")</f>
        <v/>
      </c>
    </row>
    <row r="200" spans="1:8" ht="99.95" customHeight="1">
      <c r="A200" s="20" t="str">
        <f>IF(LEN(C200)&gt;0,MAX($A$6:A199)+1,"")</f>
        <v/>
      </c>
      <c r="B200" s="10" t="str">
        <f>IFERROR(INDEX('10. Свод Перечней'!B:C,MATCH(C200,'10. Свод Перечней'!C:C,0),1),"")</f>
        <v/>
      </c>
      <c r="C200" s="20" t="str">
        <f t="array" ref="C200">IFERROR(INDEX('10. Свод Перечней'!$C$4:$C$529,SMALL(IF("Б"='10. Свод Перечней'!I197:Q701,ROW('10. Свод Перечней'!C197:C701)-3,""),ROW()-6)),"")</f>
        <v/>
      </c>
      <c r="D200" s="20" t="str">
        <f>IFERROR(VLOOKUP(C200,'10. Свод Перечней'!C:H,2,0),"")</f>
        <v/>
      </c>
      <c r="E200" s="20" t="str">
        <f>IFERROR(VLOOKUP(C200,'10. Свод Перечней'!C:H,3,0),"")</f>
        <v/>
      </c>
      <c r="F200" s="20" t="str">
        <f>IFERROR(VLOOKUP(C200,'10. Свод Перечней'!C:H,4,0),"")</f>
        <v/>
      </c>
      <c r="G200" s="9" t="str">
        <f>IFERROR(VLOOKUP(C200,'10. Свод Перечней'!C:H,5,0),"")</f>
        <v/>
      </c>
      <c r="H200" s="20" t="str">
        <f>IFERROR(VLOOKUP(C200,'10. Свод Перечней'!C:H,6,0),"")</f>
        <v/>
      </c>
    </row>
    <row r="201" spans="1:8" ht="99.95" customHeight="1">
      <c r="A201" s="20" t="str">
        <f>IF(LEN(C201)&gt;0,MAX($A$6:A200)+1,"")</f>
        <v/>
      </c>
      <c r="B201" s="10" t="str">
        <f>IFERROR(INDEX('10. Свод Перечней'!B:C,MATCH(C201,'10. Свод Перечней'!C:C,0),1),"")</f>
        <v/>
      </c>
      <c r="C201" s="20" t="str">
        <f t="array" ref="C201">IFERROR(INDEX('10. Свод Перечней'!$C$4:$C$529,SMALL(IF("Б"='10. Свод Перечней'!I198:Q702,ROW('10. Свод Перечней'!C198:C702)-3,""),ROW()-6)),"")</f>
        <v/>
      </c>
      <c r="D201" s="20" t="str">
        <f>IFERROR(VLOOKUP(C201,'10. Свод Перечней'!C:H,2,0),"")</f>
        <v/>
      </c>
      <c r="E201" s="20" t="str">
        <f>IFERROR(VLOOKUP(C201,'10. Свод Перечней'!C:H,3,0),"")</f>
        <v/>
      </c>
      <c r="F201" s="20" t="str">
        <f>IFERROR(VLOOKUP(C201,'10. Свод Перечней'!C:H,4,0),"")</f>
        <v/>
      </c>
      <c r="G201" s="9" t="str">
        <f>IFERROR(VLOOKUP(C201,'10. Свод Перечней'!C:H,5,0),"")</f>
        <v/>
      </c>
      <c r="H201" s="20" t="str">
        <f>IFERROR(VLOOKUP(C201,'10. Свод Перечней'!C:H,6,0),"")</f>
        <v/>
      </c>
    </row>
    <row r="202" spans="1:8" ht="99.95" customHeight="1">
      <c r="A202" s="20" t="str">
        <f>IF(LEN(C202)&gt;0,MAX($A$6:A201)+1,"")</f>
        <v/>
      </c>
      <c r="B202" s="10" t="str">
        <f>IFERROR(INDEX('10. Свод Перечней'!B:C,MATCH(C202,'10. Свод Перечней'!C:C,0),1),"")</f>
        <v/>
      </c>
      <c r="C202" s="20" t="str">
        <f t="array" ref="C202">IFERROR(INDEX('10. Свод Перечней'!$C$4:$C$529,SMALL(IF("Б"='10. Свод Перечней'!I199:Q703,ROW('10. Свод Перечней'!C199:C703)-3,""),ROW()-6)),"")</f>
        <v/>
      </c>
      <c r="D202" s="20" t="str">
        <f>IFERROR(VLOOKUP(C202,'10. Свод Перечней'!C:H,2,0),"")</f>
        <v/>
      </c>
      <c r="E202" s="20" t="str">
        <f>IFERROR(VLOOKUP(C202,'10. Свод Перечней'!C:H,3,0),"")</f>
        <v/>
      </c>
      <c r="F202" s="20" t="str">
        <f>IFERROR(VLOOKUP(C202,'10. Свод Перечней'!C:H,4,0),"")</f>
        <v/>
      </c>
      <c r="G202" s="9" t="str">
        <f>IFERROR(VLOOKUP(C202,'10. Свод Перечней'!C:H,5,0),"")</f>
        <v/>
      </c>
      <c r="H202" s="20" t="str">
        <f>IFERROR(VLOOKUP(C202,'10. Свод Перечней'!C:H,6,0),"")</f>
        <v/>
      </c>
    </row>
    <row r="203" spans="1:8" ht="99.95" customHeight="1">
      <c r="A203" s="20" t="str">
        <f>IF(LEN(C203)&gt;0,MAX($A$6:A202)+1,"")</f>
        <v/>
      </c>
      <c r="B203" s="10" t="str">
        <f>IFERROR(INDEX('10. Свод Перечней'!B:C,MATCH(C203,'10. Свод Перечней'!C:C,0),1),"")</f>
        <v/>
      </c>
      <c r="C203" s="20" t="str">
        <f t="array" ref="C203">IFERROR(INDEX('10. Свод Перечней'!$C$4:$C$529,SMALL(IF("Б"='10. Свод Перечней'!I200:Q704,ROW('10. Свод Перечней'!C200:C704)-3,""),ROW()-6)),"")</f>
        <v/>
      </c>
      <c r="D203" s="20" t="str">
        <f>IFERROR(VLOOKUP(C203,'10. Свод Перечней'!C:H,2,0),"")</f>
        <v/>
      </c>
      <c r="E203" s="20" t="str">
        <f>IFERROR(VLOOKUP(C203,'10. Свод Перечней'!C:H,3,0),"")</f>
        <v/>
      </c>
      <c r="F203" s="20" t="str">
        <f>IFERROR(VLOOKUP(C203,'10. Свод Перечней'!C:H,4,0),"")</f>
        <v/>
      </c>
      <c r="G203" s="9" t="str">
        <f>IFERROR(VLOOKUP(C203,'10. Свод Перечней'!C:H,5,0),"")</f>
        <v/>
      </c>
      <c r="H203" s="20" t="str">
        <f>IFERROR(VLOOKUP(C203,'10. Свод Перечней'!C:H,6,0),"")</f>
        <v/>
      </c>
    </row>
    <row r="204" spans="1:8" ht="99.95" customHeight="1">
      <c r="A204" s="20" t="str">
        <f>IF(LEN(C204)&gt;0,MAX($A$6:A203)+1,"")</f>
        <v/>
      </c>
      <c r="B204" s="10" t="str">
        <f>IFERROR(INDEX('10. Свод Перечней'!B:C,MATCH(C204,'10. Свод Перечней'!C:C,0),1),"")</f>
        <v/>
      </c>
      <c r="C204" s="20" t="str">
        <f t="array" ref="C204">IFERROR(INDEX('10. Свод Перечней'!$C$4:$C$529,SMALL(IF("Б"='10. Свод Перечней'!I201:Q705,ROW('10. Свод Перечней'!C201:C705)-3,""),ROW()-6)),"")</f>
        <v/>
      </c>
      <c r="D204" s="20" t="str">
        <f>IFERROR(VLOOKUP(C204,'10. Свод Перечней'!C:H,2,0),"")</f>
        <v/>
      </c>
      <c r="E204" s="20" t="str">
        <f>IFERROR(VLOOKUP(C204,'10. Свод Перечней'!C:H,3,0),"")</f>
        <v/>
      </c>
      <c r="F204" s="20" t="str">
        <f>IFERROR(VLOOKUP(C204,'10. Свод Перечней'!C:H,4,0),"")</f>
        <v/>
      </c>
      <c r="G204" s="9" t="str">
        <f>IFERROR(VLOOKUP(C204,'10. Свод Перечней'!C:H,5,0),"")</f>
        <v/>
      </c>
      <c r="H204" s="20" t="str">
        <f>IFERROR(VLOOKUP(C204,'10. Свод Перечней'!C:H,6,0),"")</f>
        <v/>
      </c>
    </row>
    <row r="205" spans="1:8" ht="99.95" customHeight="1">
      <c r="A205" s="20" t="str">
        <f>IF(LEN(C205)&gt;0,MAX($A$6:A204)+1,"")</f>
        <v/>
      </c>
      <c r="B205" s="10" t="str">
        <f>IFERROR(INDEX('10. Свод Перечней'!B:C,MATCH(C205,'10. Свод Перечней'!C:C,0),1),"")</f>
        <v/>
      </c>
      <c r="C205" s="20" t="str">
        <f t="array" ref="C205">IFERROR(INDEX('10. Свод Перечней'!$C$4:$C$529,SMALL(IF("Б"='10. Свод Перечней'!I202:Q706,ROW('10. Свод Перечней'!C202:C706)-3,""),ROW()-6)),"")</f>
        <v/>
      </c>
      <c r="D205" s="20" t="str">
        <f>IFERROR(VLOOKUP(C205,'10. Свод Перечней'!C:H,2,0),"")</f>
        <v/>
      </c>
      <c r="E205" s="20" t="str">
        <f>IFERROR(VLOOKUP(C205,'10. Свод Перечней'!C:H,3,0),"")</f>
        <v/>
      </c>
      <c r="F205" s="20" t="str">
        <f>IFERROR(VLOOKUP(C205,'10. Свод Перечней'!C:H,4,0),"")</f>
        <v/>
      </c>
      <c r="G205" s="9" t="str">
        <f>IFERROR(VLOOKUP(C205,'10. Свод Перечней'!C:H,5,0),"")</f>
        <v/>
      </c>
      <c r="H205" s="20" t="str">
        <f>IFERROR(VLOOKUP(C205,'10. Свод Перечней'!C:H,6,0),"")</f>
        <v/>
      </c>
    </row>
    <row r="206" spans="1:8" ht="99.95" customHeight="1">
      <c r="A206" s="20" t="str">
        <f>IF(LEN(C206)&gt;0,MAX($A$6:A205)+1,"")</f>
        <v/>
      </c>
      <c r="B206" s="10" t="str">
        <f>IFERROR(INDEX('10. Свод Перечней'!B:C,MATCH(C206,'10. Свод Перечней'!C:C,0),1),"")</f>
        <v/>
      </c>
      <c r="C206" s="20" t="str">
        <f t="array" ref="C206">IFERROR(INDEX('10. Свод Перечней'!$C$4:$C$529,SMALL(IF("Б"='10. Свод Перечней'!I203:Q707,ROW('10. Свод Перечней'!C203:C707)-3,""),ROW()-6)),"")</f>
        <v/>
      </c>
      <c r="D206" s="20" t="str">
        <f>IFERROR(VLOOKUP(C206,'10. Свод Перечней'!C:H,2,0),"")</f>
        <v/>
      </c>
      <c r="E206" s="20" t="str">
        <f>IFERROR(VLOOKUP(C206,'10. Свод Перечней'!C:H,3,0),"")</f>
        <v/>
      </c>
      <c r="F206" s="20" t="str">
        <f>IFERROR(VLOOKUP(C206,'10. Свод Перечней'!C:H,4,0),"")</f>
        <v/>
      </c>
      <c r="G206" s="9" t="str">
        <f>IFERROR(VLOOKUP(C206,'10. Свод Перечней'!C:H,5,0),"")</f>
        <v/>
      </c>
      <c r="H206" s="20" t="str">
        <f>IFERROR(VLOOKUP(C206,'10. Свод Перечней'!C:H,6,0),"")</f>
        <v/>
      </c>
    </row>
    <row r="207" spans="1:8" ht="99.95" customHeight="1">
      <c r="A207" s="20" t="str">
        <f>IF(LEN(C207)&gt;0,MAX($A$6:A206)+1,"")</f>
        <v/>
      </c>
      <c r="B207" s="10" t="str">
        <f>IFERROR(INDEX('10. Свод Перечней'!B:C,MATCH(C207,'10. Свод Перечней'!C:C,0),1),"")</f>
        <v/>
      </c>
      <c r="C207" s="20" t="str">
        <f t="array" ref="C207">IFERROR(INDEX('10. Свод Перечней'!$C$4:$C$529,SMALL(IF("Б"='10. Свод Перечней'!I204:Q708,ROW('10. Свод Перечней'!C204:C708)-3,""),ROW()-6)),"")</f>
        <v/>
      </c>
      <c r="D207" s="20" t="str">
        <f>IFERROR(VLOOKUP(C207,'10. Свод Перечней'!C:H,2,0),"")</f>
        <v/>
      </c>
      <c r="E207" s="20" t="str">
        <f>IFERROR(VLOOKUP(C207,'10. Свод Перечней'!C:H,3,0),"")</f>
        <v/>
      </c>
      <c r="F207" s="20" t="str">
        <f>IFERROR(VLOOKUP(C207,'10. Свод Перечней'!C:H,4,0),"")</f>
        <v/>
      </c>
      <c r="G207" s="9" t="str">
        <f>IFERROR(VLOOKUP(C207,'10. Свод Перечней'!C:H,5,0),"")</f>
        <v/>
      </c>
      <c r="H207" s="20" t="str">
        <f>IFERROR(VLOOKUP(C207,'10. Свод Перечней'!C:H,6,0),"")</f>
        <v/>
      </c>
    </row>
    <row r="208" spans="1:8" ht="99.95" customHeight="1">
      <c r="A208" s="20" t="str">
        <f>IF(LEN(C208)&gt;0,MAX($A$6:A207)+1,"")</f>
        <v/>
      </c>
      <c r="B208" s="10" t="str">
        <f>IFERROR(INDEX('10. Свод Перечней'!B:C,MATCH(C208,'10. Свод Перечней'!C:C,0),1),"")</f>
        <v/>
      </c>
      <c r="C208" s="20" t="str">
        <f t="array" ref="C208">IFERROR(INDEX('10. Свод Перечней'!$C$4:$C$529,SMALL(IF("Б"='10. Свод Перечней'!I205:Q709,ROW('10. Свод Перечней'!C205:C709)-3,""),ROW()-6)),"")</f>
        <v/>
      </c>
      <c r="D208" s="20" t="str">
        <f>IFERROR(VLOOKUP(C208,'10. Свод Перечней'!C:H,2,0),"")</f>
        <v/>
      </c>
      <c r="E208" s="20" t="str">
        <f>IFERROR(VLOOKUP(C208,'10. Свод Перечней'!C:H,3,0),"")</f>
        <v/>
      </c>
      <c r="F208" s="20" t="str">
        <f>IFERROR(VLOOKUP(C208,'10. Свод Перечней'!C:H,4,0),"")</f>
        <v/>
      </c>
      <c r="G208" s="9" t="str">
        <f>IFERROR(VLOOKUP(C208,'10. Свод Перечней'!C:H,5,0),"")</f>
        <v/>
      </c>
      <c r="H208" s="20" t="str">
        <f>IFERROR(VLOOKUP(C208,'10. Свод Перечней'!C:H,6,0),"")</f>
        <v/>
      </c>
    </row>
    <row r="209" spans="1:8" ht="99.95" customHeight="1">
      <c r="A209" s="20" t="str">
        <f>IF(LEN(C209)&gt;0,MAX($A$6:A208)+1,"")</f>
        <v/>
      </c>
      <c r="B209" s="10" t="str">
        <f>IFERROR(INDEX('10. Свод Перечней'!B:C,MATCH(C209,'10. Свод Перечней'!C:C,0),1),"")</f>
        <v/>
      </c>
      <c r="C209" s="20" t="str">
        <f t="array" ref="C209">IFERROR(INDEX('10. Свод Перечней'!$C$4:$C$529,SMALL(IF("Б"='10. Свод Перечней'!I206:Q710,ROW('10. Свод Перечней'!C206:C710)-3,""),ROW()-6)),"")</f>
        <v/>
      </c>
      <c r="D209" s="20" t="str">
        <f>IFERROR(VLOOKUP(C209,'10. Свод Перечней'!C:H,2,0),"")</f>
        <v/>
      </c>
      <c r="E209" s="20" t="str">
        <f>IFERROR(VLOOKUP(C209,'10. Свод Перечней'!C:H,3,0),"")</f>
        <v/>
      </c>
      <c r="F209" s="20" t="str">
        <f>IFERROR(VLOOKUP(C209,'10. Свод Перечней'!C:H,4,0),"")</f>
        <v/>
      </c>
      <c r="G209" s="9" t="str">
        <f>IFERROR(VLOOKUP(C209,'10. Свод Перечней'!C:H,5,0),"")</f>
        <v/>
      </c>
      <c r="H209" s="20" t="str">
        <f>IFERROR(VLOOKUP(C209,'10. Свод Перечней'!C:H,6,0),"")</f>
        <v/>
      </c>
    </row>
    <row r="210" spans="1:8" ht="99.95" customHeight="1">
      <c r="A210" s="20" t="str">
        <f>IF(LEN(C210)&gt;0,MAX($A$6:A209)+1,"")</f>
        <v/>
      </c>
      <c r="B210" s="10" t="str">
        <f>IFERROR(INDEX('10. Свод Перечней'!B:C,MATCH(C210,'10. Свод Перечней'!C:C,0),1),"")</f>
        <v/>
      </c>
      <c r="C210" s="20" t="str">
        <f t="array" ref="C210">IFERROR(INDEX('10. Свод Перечней'!$C$4:$C$529,SMALL(IF("Б"='10. Свод Перечней'!I207:Q711,ROW('10. Свод Перечней'!C207:C711)-3,""),ROW()-6)),"")</f>
        <v/>
      </c>
      <c r="D210" s="20" t="str">
        <f>IFERROR(VLOOKUP(C210,'10. Свод Перечней'!C:H,2,0),"")</f>
        <v/>
      </c>
      <c r="E210" s="20" t="str">
        <f>IFERROR(VLOOKUP(C210,'10. Свод Перечней'!C:H,3,0),"")</f>
        <v/>
      </c>
      <c r="F210" s="20" t="str">
        <f>IFERROR(VLOOKUP(C210,'10. Свод Перечней'!C:H,4,0),"")</f>
        <v/>
      </c>
      <c r="G210" s="9" t="str">
        <f>IFERROR(VLOOKUP(C210,'10. Свод Перечней'!C:H,5,0),"")</f>
        <v/>
      </c>
      <c r="H210" s="20" t="str">
        <f>IFERROR(VLOOKUP(C210,'10. Свод Перечней'!C:H,6,0),"")</f>
        <v/>
      </c>
    </row>
    <row r="211" spans="1:8" ht="99.95" customHeight="1">
      <c r="A211" s="20" t="str">
        <f>IF(LEN(C211)&gt;0,MAX($A$6:A210)+1,"")</f>
        <v/>
      </c>
      <c r="B211" s="10" t="str">
        <f>IFERROR(INDEX('10. Свод Перечней'!B:C,MATCH(C211,'10. Свод Перечней'!C:C,0),1),"")</f>
        <v/>
      </c>
      <c r="C211" s="20" t="str">
        <f t="array" ref="C211">IFERROR(INDEX('10. Свод Перечней'!$C$4:$C$529,SMALL(IF("Б"='10. Свод Перечней'!I208:Q712,ROW('10. Свод Перечней'!C208:C712)-3,""),ROW()-6)),"")</f>
        <v/>
      </c>
      <c r="D211" s="20" t="str">
        <f>IFERROR(VLOOKUP(C211,'10. Свод Перечней'!C:H,2,0),"")</f>
        <v/>
      </c>
      <c r="E211" s="20" t="str">
        <f>IFERROR(VLOOKUP(C211,'10. Свод Перечней'!C:H,3,0),"")</f>
        <v/>
      </c>
      <c r="F211" s="20" t="str">
        <f>IFERROR(VLOOKUP(C211,'10. Свод Перечней'!C:H,4,0),"")</f>
        <v/>
      </c>
      <c r="G211" s="9" t="str">
        <f>IFERROR(VLOOKUP(C211,'10. Свод Перечней'!C:H,5,0),"")</f>
        <v/>
      </c>
      <c r="H211" s="20" t="str">
        <f>IFERROR(VLOOKUP(C211,'10. Свод Перечней'!C:H,6,0),"")</f>
        <v/>
      </c>
    </row>
    <row r="212" spans="1:8" ht="99.95" customHeight="1">
      <c r="A212" s="20" t="str">
        <f>IF(LEN(C212)&gt;0,MAX($A$6:A211)+1,"")</f>
        <v/>
      </c>
      <c r="B212" s="10" t="str">
        <f>IFERROR(INDEX('10. Свод Перечней'!B:C,MATCH(C212,'10. Свод Перечней'!C:C,0),1),"")</f>
        <v/>
      </c>
      <c r="C212" s="20" t="str">
        <f t="array" ref="C212">IFERROR(INDEX('10. Свод Перечней'!$C$4:$C$529,SMALL(IF("Б"='10. Свод Перечней'!I209:Q713,ROW('10. Свод Перечней'!C209:C713)-3,""),ROW()-6)),"")</f>
        <v/>
      </c>
      <c r="D212" s="20" t="str">
        <f>IFERROR(VLOOKUP(C212,'10. Свод Перечней'!C:H,2,0),"")</f>
        <v/>
      </c>
      <c r="E212" s="20" t="str">
        <f>IFERROR(VLOOKUP(C212,'10. Свод Перечней'!C:H,3,0),"")</f>
        <v/>
      </c>
      <c r="F212" s="20" t="str">
        <f>IFERROR(VLOOKUP(C212,'10. Свод Перечней'!C:H,4,0),"")</f>
        <v/>
      </c>
      <c r="G212" s="9" t="str">
        <f>IFERROR(VLOOKUP(C212,'10. Свод Перечней'!C:H,5,0),"")</f>
        <v/>
      </c>
      <c r="H212" s="20" t="str">
        <f>IFERROR(VLOOKUP(C212,'10. Свод Перечней'!C:H,6,0),"")</f>
        <v/>
      </c>
    </row>
    <row r="213" spans="1:8" ht="99.95" customHeight="1">
      <c r="A213" s="20" t="str">
        <f>IF(LEN(C213)&gt;0,MAX($A$6:A212)+1,"")</f>
        <v/>
      </c>
      <c r="B213" s="10" t="str">
        <f>IFERROR(INDEX('10. Свод Перечней'!B:C,MATCH(C213,'10. Свод Перечней'!C:C,0),1),"")</f>
        <v/>
      </c>
      <c r="C213" s="20" t="str">
        <f t="array" ref="C213">IFERROR(INDEX('10. Свод Перечней'!$C$4:$C$529,SMALL(IF("Б"='10. Свод Перечней'!I210:Q714,ROW('10. Свод Перечней'!C210:C714)-3,""),ROW()-6)),"")</f>
        <v/>
      </c>
      <c r="D213" s="20" t="str">
        <f>IFERROR(VLOOKUP(C213,'10. Свод Перечней'!C:H,2,0),"")</f>
        <v/>
      </c>
      <c r="E213" s="20" t="str">
        <f>IFERROR(VLOOKUP(C213,'10. Свод Перечней'!C:H,3,0),"")</f>
        <v/>
      </c>
      <c r="F213" s="20" t="str">
        <f>IFERROR(VLOOKUP(C213,'10. Свод Перечней'!C:H,4,0),"")</f>
        <v/>
      </c>
      <c r="G213" s="9" t="str">
        <f>IFERROR(VLOOKUP(C213,'10. Свод Перечней'!C:H,5,0),"")</f>
        <v/>
      </c>
      <c r="H213" s="20" t="str">
        <f>IFERROR(VLOOKUP(C213,'10. Свод Перечней'!C:H,6,0),"")</f>
        <v/>
      </c>
    </row>
    <row r="214" spans="1:8" ht="99.95" customHeight="1">
      <c r="A214" s="20" t="str">
        <f>IF(LEN(C214)&gt;0,MAX($A$6:A213)+1,"")</f>
        <v/>
      </c>
      <c r="B214" s="10" t="str">
        <f>IFERROR(INDEX('10. Свод Перечней'!B:C,MATCH(C214,'10. Свод Перечней'!C:C,0),1),"")</f>
        <v/>
      </c>
      <c r="C214" s="20" t="str">
        <f t="array" ref="C214">IFERROR(INDEX('10. Свод Перечней'!$C$4:$C$529,SMALL(IF("Б"='10. Свод Перечней'!I211:Q715,ROW('10. Свод Перечней'!C211:C715)-3,""),ROW()-6)),"")</f>
        <v/>
      </c>
      <c r="D214" s="20" t="str">
        <f>IFERROR(VLOOKUP(C214,'10. Свод Перечней'!C:H,2,0),"")</f>
        <v/>
      </c>
      <c r="E214" s="20" t="str">
        <f>IFERROR(VLOOKUP(C214,'10. Свод Перечней'!C:H,3,0),"")</f>
        <v/>
      </c>
      <c r="F214" s="20" t="str">
        <f>IFERROR(VLOOKUP(C214,'10. Свод Перечней'!C:H,4,0),"")</f>
        <v/>
      </c>
      <c r="G214" s="9" t="str">
        <f>IFERROR(VLOOKUP(C214,'10. Свод Перечней'!C:H,5,0),"")</f>
        <v/>
      </c>
      <c r="H214" s="20" t="str">
        <f>IFERROR(VLOOKUP(C214,'10. Свод Перечней'!C:H,6,0),"")</f>
        <v/>
      </c>
    </row>
    <row r="215" spans="1:8" ht="99.95" customHeight="1">
      <c r="A215" s="20" t="str">
        <f>IF(LEN(C215)&gt;0,MAX($A$6:A214)+1,"")</f>
        <v/>
      </c>
      <c r="B215" s="10" t="str">
        <f>IFERROR(INDEX('10. Свод Перечней'!B:C,MATCH(C215,'10. Свод Перечней'!C:C,0),1),"")</f>
        <v/>
      </c>
      <c r="C215" s="20" t="str">
        <f t="array" ref="C215">IFERROR(INDEX('10. Свод Перечней'!$C$4:$C$529,SMALL(IF("Б"='10. Свод Перечней'!I212:Q716,ROW('10. Свод Перечней'!C212:C716)-3,""),ROW()-6)),"")</f>
        <v/>
      </c>
      <c r="D215" s="20" t="str">
        <f>IFERROR(VLOOKUP(C215,'10. Свод Перечней'!C:H,2,0),"")</f>
        <v/>
      </c>
      <c r="E215" s="20" t="str">
        <f>IFERROR(VLOOKUP(C215,'10. Свод Перечней'!C:H,3,0),"")</f>
        <v/>
      </c>
      <c r="F215" s="20" t="str">
        <f>IFERROR(VLOOKUP(C215,'10. Свод Перечней'!C:H,4,0),"")</f>
        <v/>
      </c>
      <c r="G215" s="9" t="str">
        <f>IFERROR(VLOOKUP(C215,'10. Свод Перечней'!C:H,5,0),"")</f>
        <v/>
      </c>
      <c r="H215" s="20" t="str">
        <f>IFERROR(VLOOKUP(C215,'10. Свод Перечней'!C:H,6,0),"")</f>
        <v/>
      </c>
    </row>
    <row r="216" spans="1:8" ht="99.95" customHeight="1">
      <c r="A216" s="20" t="str">
        <f>IF(LEN(C216)&gt;0,MAX($A$6:A215)+1,"")</f>
        <v/>
      </c>
      <c r="B216" s="10" t="str">
        <f>IFERROR(INDEX('10. Свод Перечней'!B:C,MATCH(C216,'10. Свод Перечней'!C:C,0),1),"")</f>
        <v/>
      </c>
      <c r="C216" s="20" t="str">
        <f t="array" ref="C216">IFERROR(INDEX('10. Свод Перечней'!$C$4:$C$529,SMALL(IF("Б"='10. Свод Перечней'!I213:Q717,ROW('10. Свод Перечней'!C213:C717)-3,""),ROW()-6)),"")</f>
        <v/>
      </c>
      <c r="D216" s="20" t="str">
        <f>IFERROR(VLOOKUP(C216,'10. Свод Перечней'!C:H,2,0),"")</f>
        <v/>
      </c>
      <c r="E216" s="20" t="str">
        <f>IFERROR(VLOOKUP(C216,'10. Свод Перечней'!C:H,3,0),"")</f>
        <v/>
      </c>
      <c r="F216" s="20" t="str">
        <f>IFERROR(VLOOKUP(C216,'10. Свод Перечней'!C:H,4,0),"")</f>
        <v/>
      </c>
      <c r="G216" s="9" t="str">
        <f>IFERROR(VLOOKUP(C216,'10. Свод Перечней'!C:H,5,0),"")</f>
        <v/>
      </c>
      <c r="H216" s="20" t="str">
        <f>IFERROR(VLOOKUP(C216,'10. Свод Перечней'!C:H,6,0),"")</f>
        <v/>
      </c>
    </row>
    <row r="217" spans="1:8" ht="99.95" customHeight="1">
      <c r="A217" s="20" t="str">
        <f>IF(LEN(C217)&gt;0,MAX($A$6:A216)+1,"")</f>
        <v/>
      </c>
      <c r="B217" s="10" t="str">
        <f>IFERROR(INDEX('10. Свод Перечней'!B:C,MATCH(C217,'10. Свод Перечней'!C:C,0),1),"")</f>
        <v/>
      </c>
      <c r="C217" s="20" t="str">
        <f t="array" ref="C217">IFERROR(INDEX('10. Свод Перечней'!$C$4:$C$529,SMALL(IF("Б"='10. Свод Перечней'!I214:Q718,ROW('10. Свод Перечней'!C214:C718)-3,""),ROW()-6)),"")</f>
        <v/>
      </c>
      <c r="D217" s="20" t="str">
        <f>IFERROR(VLOOKUP(C217,'10. Свод Перечней'!C:H,2,0),"")</f>
        <v/>
      </c>
      <c r="E217" s="20" t="str">
        <f>IFERROR(VLOOKUP(C217,'10. Свод Перечней'!C:H,3,0),"")</f>
        <v/>
      </c>
      <c r="F217" s="20" t="str">
        <f>IFERROR(VLOOKUP(C217,'10. Свод Перечней'!C:H,4,0),"")</f>
        <v/>
      </c>
      <c r="G217" s="9" t="str">
        <f>IFERROR(VLOOKUP(C217,'10. Свод Перечней'!C:H,5,0),"")</f>
        <v/>
      </c>
      <c r="H217" s="20" t="str">
        <f>IFERROR(VLOOKUP(C217,'10. Свод Перечней'!C:H,6,0),"")</f>
        <v/>
      </c>
    </row>
    <row r="218" spans="1:8" ht="99.95" customHeight="1">
      <c r="A218" s="20" t="str">
        <f>IF(LEN(C218)&gt;0,MAX($A$6:A217)+1,"")</f>
        <v/>
      </c>
      <c r="B218" s="10" t="str">
        <f>IFERROR(INDEX('10. Свод Перечней'!B:C,MATCH(C218,'10. Свод Перечней'!C:C,0),1),"")</f>
        <v/>
      </c>
      <c r="C218" s="20" t="str">
        <f t="array" ref="C218">IFERROR(INDEX('10. Свод Перечней'!$C$4:$C$529,SMALL(IF("Б"='10. Свод Перечней'!I215:Q719,ROW('10. Свод Перечней'!C215:C719)-3,""),ROW()-6)),"")</f>
        <v/>
      </c>
      <c r="D218" s="20" t="str">
        <f>IFERROR(VLOOKUP(C218,'10. Свод Перечней'!C:H,2,0),"")</f>
        <v/>
      </c>
      <c r="E218" s="20" t="str">
        <f>IFERROR(VLOOKUP(C218,'10. Свод Перечней'!C:H,3,0),"")</f>
        <v/>
      </c>
      <c r="F218" s="20" t="str">
        <f>IFERROR(VLOOKUP(C218,'10. Свод Перечней'!C:H,4,0),"")</f>
        <v/>
      </c>
      <c r="G218" s="9" t="str">
        <f>IFERROR(VLOOKUP(C218,'10. Свод Перечней'!C:H,5,0),"")</f>
        <v/>
      </c>
      <c r="H218" s="20" t="str">
        <f>IFERROR(VLOOKUP(C218,'10. Свод Перечней'!C:H,6,0),"")</f>
        <v/>
      </c>
    </row>
    <row r="219" spans="1:8" ht="99.95" customHeight="1">
      <c r="A219" s="20" t="str">
        <f>IF(LEN(C219)&gt;0,MAX($A$6:A218)+1,"")</f>
        <v/>
      </c>
      <c r="B219" s="10" t="str">
        <f>IFERROR(INDEX('10. Свод Перечней'!B:C,MATCH(C219,'10. Свод Перечней'!C:C,0),1),"")</f>
        <v/>
      </c>
      <c r="C219" s="20" t="str">
        <f t="array" ref="C219">IFERROR(INDEX('10. Свод Перечней'!$C$4:$C$529,SMALL(IF("Б"='10. Свод Перечней'!I216:Q720,ROW('10. Свод Перечней'!C216:C720)-3,""),ROW()-6)),"")</f>
        <v/>
      </c>
      <c r="D219" s="20" t="str">
        <f>IFERROR(VLOOKUP(C219,'10. Свод Перечней'!C:H,2,0),"")</f>
        <v/>
      </c>
      <c r="E219" s="20" t="str">
        <f>IFERROR(VLOOKUP(C219,'10. Свод Перечней'!C:H,3,0),"")</f>
        <v/>
      </c>
      <c r="F219" s="20" t="str">
        <f>IFERROR(VLOOKUP(C219,'10. Свод Перечней'!C:H,4,0),"")</f>
        <v/>
      </c>
      <c r="G219" s="9" t="str">
        <f>IFERROR(VLOOKUP(C219,'10. Свод Перечней'!C:H,5,0),"")</f>
        <v/>
      </c>
      <c r="H219" s="20" t="str">
        <f>IFERROR(VLOOKUP(C219,'10. Свод Перечней'!C:H,6,0),"")</f>
        <v/>
      </c>
    </row>
    <row r="220" spans="1:8" ht="99.95" customHeight="1">
      <c r="A220" s="20" t="str">
        <f>IF(LEN(C220)&gt;0,MAX($A$6:A219)+1,"")</f>
        <v/>
      </c>
      <c r="B220" s="10" t="str">
        <f>IFERROR(INDEX('10. Свод Перечней'!B:C,MATCH(C220,'10. Свод Перечней'!C:C,0),1),"")</f>
        <v/>
      </c>
      <c r="C220" s="20" t="str">
        <f t="array" ref="C220">IFERROR(INDEX('10. Свод Перечней'!$C$4:$C$529,SMALL(IF("Б"='10. Свод Перечней'!I217:Q721,ROW('10. Свод Перечней'!C217:C721)-3,""),ROW()-6)),"")</f>
        <v/>
      </c>
      <c r="D220" s="20" t="str">
        <f>IFERROR(VLOOKUP(C220,'10. Свод Перечней'!C:H,2,0),"")</f>
        <v/>
      </c>
      <c r="E220" s="20" t="str">
        <f>IFERROR(VLOOKUP(C220,'10. Свод Перечней'!C:H,3,0),"")</f>
        <v/>
      </c>
      <c r="F220" s="20" t="str">
        <f>IFERROR(VLOOKUP(C220,'10. Свод Перечней'!C:H,4,0),"")</f>
        <v/>
      </c>
      <c r="G220" s="9" t="str">
        <f>IFERROR(VLOOKUP(C220,'10. Свод Перечней'!C:H,5,0),"")</f>
        <v/>
      </c>
      <c r="H220" s="20" t="str">
        <f>IFERROR(VLOOKUP(C220,'10. Свод Перечней'!C:H,6,0),"")</f>
        <v/>
      </c>
    </row>
    <row r="221" spans="1:8" ht="99.95" customHeight="1">
      <c r="A221" s="20" t="str">
        <f>IF(LEN(C221)&gt;0,MAX($A$6:A220)+1,"")</f>
        <v/>
      </c>
      <c r="B221" s="10" t="str">
        <f>IFERROR(INDEX('10. Свод Перечней'!B:C,MATCH(C221,'10. Свод Перечней'!C:C,0),1),"")</f>
        <v/>
      </c>
      <c r="C221" s="20" t="str">
        <f t="array" ref="C221">IFERROR(INDEX('10. Свод Перечней'!$C$4:$C$529,SMALL(IF("Б"='10. Свод Перечней'!I218:Q722,ROW('10. Свод Перечней'!C218:C722)-3,""),ROW()-6)),"")</f>
        <v/>
      </c>
      <c r="D221" s="20" t="str">
        <f>IFERROR(VLOOKUP(C221,'10. Свод Перечней'!C:H,2,0),"")</f>
        <v/>
      </c>
      <c r="E221" s="20" t="str">
        <f>IFERROR(VLOOKUP(C221,'10. Свод Перечней'!C:H,3,0),"")</f>
        <v/>
      </c>
      <c r="F221" s="20" t="str">
        <f>IFERROR(VLOOKUP(C221,'10. Свод Перечней'!C:H,4,0),"")</f>
        <v/>
      </c>
      <c r="G221" s="9" t="str">
        <f>IFERROR(VLOOKUP(C221,'10. Свод Перечней'!C:H,5,0),"")</f>
        <v/>
      </c>
      <c r="H221" s="20" t="str">
        <f>IFERROR(VLOOKUP(C221,'10. Свод Перечней'!C:H,6,0),"")</f>
        <v/>
      </c>
    </row>
    <row r="222" spans="1:8" ht="99.95" customHeight="1">
      <c r="A222" s="20" t="str">
        <f>IF(LEN(C222)&gt;0,MAX($A$6:A221)+1,"")</f>
        <v/>
      </c>
      <c r="B222" s="10" t="str">
        <f>IFERROR(INDEX('10. Свод Перечней'!B:C,MATCH(C222,'10. Свод Перечней'!C:C,0),1),"")</f>
        <v/>
      </c>
      <c r="C222" s="20" t="str">
        <f t="array" ref="C222">IFERROR(INDEX('10. Свод Перечней'!$C$4:$C$529,SMALL(IF("Б"='10. Свод Перечней'!I219:Q723,ROW('10. Свод Перечней'!C219:C723)-3,""),ROW()-6)),"")</f>
        <v/>
      </c>
      <c r="D222" s="20" t="str">
        <f>IFERROR(VLOOKUP(C222,'10. Свод Перечней'!C:H,2,0),"")</f>
        <v/>
      </c>
      <c r="E222" s="20" t="str">
        <f>IFERROR(VLOOKUP(C222,'10. Свод Перечней'!C:H,3,0),"")</f>
        <v/>
      </c>
      <c r="F222" s="20" t="str">
        <f>IFERROR(VLOOKUP(C222,'10. Свод Перечней'!C:H,4,0),"")</f>
        <v/>
      </c>
      <c r="G222" s="9" t="str">
        <f>IFERROR(VLOOKUP(C222,'10. Свод Перечней'!C:H,5,0),"")</f>
        <v/>
      </c>
      <c r="H222" s="20" t="str">
        <f>IFERROR(VLOOKUP(C222,'10. Свод Перечней'!C:H,6,0),"")</f>
        <v/>
      </c>
    </row>
    <row r="223" spans="1:8" ht="99.95" customHeight="1">
      <c r="A223" s="20" t="str">
        <f>IF(LEN(C223)&gt;0,MAX($A$6:A222)+1,"")</f>
        <v/>
      </c>
      <c r="B223" s="10" t="str">
        <f>IFERROR(INDEX('10. Свод Перечней'!B:C,MATCH(C223,'10. Свод Перечней'!C:C,0),1),"")</f>
        <v/>
      </c>
      <c r="C223" s="20" t="str">
        <f t="array" ref="C223">IFERROR(INDEX('10. Свод Перечней'!$C$4:$C$529,SMALL(IF("Б"='10. Свод Перечней'!I220:Q724,ROW('10. Свод Перечней'!C220:C724)-3,""),ROW()-6)),"")</f>
        <v/>
      </c>
      <c r="D223" s="20" t="str">
        <f>IFERROR(VLOOKUP(C223,'10. Свод Перечней'!C:H,2,0),"")</f>
        <v/>
      </c>
      <c r="E223" s="20" t="str">
        <f>IFERROR(VLOOKUP(C223,'10. Свод Перечней'!C:H,3,0),"")</f>
        <v/>
      </c>
      <c r="F223" s="20" t="str">
        <f>IFERROR(VLOOKUP(C223,'10. Свод Перечней'!C:H,4,0),"")</f>
        <v/>
      </c>
      <c r="G223" s="9" t="str">
        <f>IFERROR(VLOOKUP(C223,'10. Свод Перечней'!C:H,5,0),"")</f>
        <v/>
      </c>
      <c r="H223" s="20" t="str">
        <f>IFERROR(VLOOKUP(C223,'10. Свод Перечней'!C:H,6,0),"")</f>
        <v/>
      </c>
    </row>
    <row r="224" spans="1:8" ht="99.95" customHeight="1">
      <c r="A224" s="20" t="str">
        <f>IF(LEN(C224)&gt;0,MAX($A$6:A223)+1,"")</f>
        <v/>
      </c>
      <c r="B224" s="10" t="str">
        <f>IFERROR(INDEX('10. Свод Перечней'!B:C,MATCH(C224,'10. Свод Перечней'!C:C,0),1),"")</f>
        <v/>
      </c>
      <c r="C224" s="20" t="str">
        <f t="array" ref="C224">IFERROR(INDEX('10. Свод Перечней'!$C$4:$C$529,SMALL(IF("Б"='10. Свод Перечней'!I221:Q725,ROW('10. Свод Перечней'!C221:C725)-3,""),ROW()-6)),"")</f>
        <v/>
      </c>
      <c r="D224" s="20" t="str">
        <f>IFERROR(VLOOKUP(C224,'10. Свод Перечней'!C:H,2,0),"")</f>
        <v/>
      </c>
      <c r="E224" s="20" t="str">
        <f>IFERROR(VLOOKUP(C224,'10. Свод Перечней'!C:H,3,0),"")</f>
        <v/>
      </c>
      <c r="F224" s="20" t="str">
        <f>IFERROR(VLOOKUP(C224,'10. Свод Перечней'!C:H,4,0),"")</f>
        <v/>
      </c>
      <c r="G224" s="9" t="str">
        <f>IFERROR(VLOOKUP(C224,'10. Свод Перечней'!C:H,5,0),"")</f>
        <v/>
      </c>
      <c r="H224" s="20" t="str">
        <f>IFERROR(VLOOKUP(C224,'10. Свод Перечней'!C:H,6,0),"")</f>
        <v/>
      </c>
    </row>
    <row r="225" spans="1:8" ht="99.95" customHeight="1">
      <c r="A225" s="20" t="str">
        <f>IF(LEN(C225)&gt;0,MAX($A$6:A224)+1,"")</f>
        <v/>
      </c>
      <c r="B225" s="10" t="str">
        <f>IFERROR(INDEX('10. Свод Перечней'!B:C,MATCH(C225,'10. Свод Перечней'!C:C,0),1),"")</f>
        <v/>
      </c>
      <c r="C225" s="20" t="str">
        <f t="array" ref="C225">IFERROR(INDEX('10. Свод Перечней'!$C$4:$C$529,SMALL(IF("Б"='10. Свод Перечней'!I222:Q726,ROW('10. Свод Перечней'!C222:C726)-3,""),ROW()-6)),"")</f>
        <v/>
      </c>
      <c r="D225" s="20" t="str">
        <f>IFERROR(VLOOKUP(C225,'10. Свод Перечней'!C:H,2,0),"")</f>
        <v/>
      </c>
      <c r="E225" s="20" t="str">
        <f>IFERROR(VLOOKUP(C225,'10. Свод Перечней'!C:H,3,0),"")</f>
        <v/>
      </c>
      <c r="F225" s="20" t="str">
        <f>IFERROR(VLOOKUP(C225,'10. Свод Перечней'!C:H,4,0),"")</f>
        <v/>
      </c>
      <c r="G225" s="9" t="str">
        <f>IFERROR(VLOOKUP(C225,'10. Свод Перечней'!C:H,5,0),"")</f>
        <v/>
      </c>
      <c r="H225" s="20" t="str">
        <f>IFERROR(VLOOKUP(C225,'10. Свод Перечней'!C:H,6,0),"")</f>
        <v/>
      </c>
    </row>
    <row r="226" spans="1:8" ht="99.95" customHeight="1">
      <c r="A226" s="20" t="str">
        <f>IF(LEN(C226)&gt;0,MAX($A$6:A225)+1,"")</f>
        <v/>
      </c>
      <c r="B226" s="10" t="str">
        <f>IFERROR(INDEX('10. Свод Перечней'!B:C,MATCH(C226,'10. Свод Перечней'!C:C,0),1),"")</f>
        <v/>
      </c>
      <c r="C226" s="20" t="str">
        <f t="array" ref="C226">IFERROR(INDEX('10. Свод Перечней'!$C$4:$C$529,SMALL(IF("Б"='10. Свод Перечней'!I223:Q727,ROW('10. Свод Перечней'!C223:C727)-3,""),ROW()-6)),"")</f>
        <v/>
      </c>
      <c r="D226" s="20" t="str">
        <f>IFERROR(VLOOKUP(C226,'10. Свод Перечней'!C:H,2,0),"")</f>
        <v/>
      </c>
      <c r="E226" s="20" t="str">
        <f>IFERROR(VLOOKUP(C226,'10. Свод Перечней'!C:H,3,0),"")</f>
        <v/>
      </c>
      <c r="F226" s="20" t="str">
        <f>IFERROR(VLOOKUP(C226,'10. Свод Перечней'!C:H,4,0),"")</f>
        <v/>
      </c>
      <c r="G226" s="9" t="str">
        <f>IFERROR(VLOOKUP(C226,'10. Свод Перечней'!C:H,5,0),"")</f>
        <v/>
      </c>
      <c r="H226" s="20" t="str">
        <f>IFERROR(VLOOKUP(C226,'10. Свод Перечней'!C:H,6,0),"")</f>
        <v/>
      </c>
    </row>
    <row r="227" spans="1:8" ht="99.95" customHeight="1">
      <c r="A227" s="20" t="str">
        <f>IF(LEN(C227)&gt;0,MAX($A$6:A226)+1,"")</f>
        <v/>
      </c>
      <c r="B227" s="10" t="str">
        <f>IFERROR(INDEX('10. Свод Перечней'!B:C,MATCH(C227,'10. Свод Перечней'!C:C,0),1),"")</f>
        <v/>
      </c>
      <c r="C227" s="20" t="str">
        <f t="array" ref="C227">IFERROR(INDEX('10. Свод Перечней'!$C$4:$C$529,SMALL(IF("Б"='10. Свод Перечней'!I224:Q728,ROW('10. Свод Перечней'!C224:C728)-3,""),ROW()-6)),"")</f>
        <v/>
      </c>
      <c r="D227" s="20" t="str">
        <f>IFERROR(VLOOKUP(C227,'10. Свод Перечней'!C:H,2,0),"")</f>
        <v/>
      </c>
      <c r="E227" s="20" t="str">
        <f>IFERROR(VLOOKUP(C227,'10. Свод Перечней'!C:H,3,0),"")</f>
        <v/>
      </c>
      <c r="F227" s="20" t="str">
        <f>IFERROR(VLOOKUP(C227,'10. Свод Перечней'!C:H,4,0),"")</f>
        <v/>
      </c>
      <c r="G227" s="9" t="str">
        <f>IFERROR(VLOOKUP(C227,'10. Свод Перечней'!C:H,5,0),"")</f>
        <v/>
      </c>
      <c r="H227" s="20" t="str">
        <f>IFERROR(VLOOKUP(C227,'10. Свод Перечней'!C:H,6,0),"")</f>
        <v/>
      </c>
    </row>
    <row r="228" spans="1:8" ht="99.95" customHeight="1">
      <c r="A228" s="20" t="str">
        <f>IF(LEN(C228)&gt;0,MAX($A$6:A227)+1,"")</f>
        <v/>
      </c>
      <c r="B228" s="10" t="str">
        <f>IFERROR(INDEX('10. Свод Перечней'!B:C,MATCH(C228,'10. Свод Перечней'!C:C,0),1),"")</f>
        <v/>
      </c>
      <c r="C228" s="20" t="str">
        <f t="array" ref="C228">IFERROR(INDEX('10. Свод Перечней'!$C$4:$C$529,SMALL(IF("Б"='10. Свод Перечней'!I225:Q729,ROW('10. Свод Перечней'!C225:C729)-3,""),ROW()-6)),"")</f>
        <v/>
      </c>
      <c r="D228" s="20" t="str">
        <f>IFERROR(VLOOKUP(C228,'10. Свод Перечней'!C:H,2,0),"")</f>
        <v/>
      </c>
      <c r="E228" s="20" t="str">
        <f>IFERROR(VLOOKUP(C228,'10. Свод Перечней'!C:H,3,0),"")</f>
        <v/>
      </c>
      <c r="F228" s="20" t="str">
        <f>IFERROR(VLOOKUP(C228,'10. Свод Перечней'!C:H,4,0),"")</f>
        <v/>
      </c>
      <c r="G228" s="9" t="str">
        <f>IFERROR(VLOOKUP(C228,'10. Свод Перечней'!C:H,5,0),"")</f>
        <v/>
      </c>
      <c r="H228" s="20" t="str">
        <f>IFERROR(VLOOKUP(C228,'10. Свод Перечней'!C:H,6,0),"")</f>
        <v/>
      </c>
    </row>
    <row r="229" spans="1:8" ht="99.95" customHeight="1">
      <c r="A229" s="20" t="str">
        <f>IF(LEN(C229)&gt;0,MAX($A$6:A228)+1,"")</f>
        <v/>
      </c>
      <c r="B229" s="10" t="str">
        <f>IFERROR(INDEX('10. Свод Перечней'!B:C,MATCH(C229,'10. Свод Перечней'!C:C,0),1),"")</f>
        <v/>
      </c>
      <c r="C229" s="20" t="str">
        <f t="array" ref="C229">IFERROR(INDEX('10. Свод Перечней'!$C$4:$C$529,SMALL(IF("Б"='10. Свод Перечней'!I226:Q730,ROW('10. Свод Перечней'!C226:C730)-3,""),ROW()-6)),"")</f>
        <v/>
      </c>
      <c r="D229" s="20" t="str">
        <f>IFERROR(VLOOKUP(C229,'10. Свод Перечней'!C:H,2,0),"")</f>
        <v/>
      </c>
      <c r="E229" s="20" t="str">
        <f>IFERROR(VLOOKUP(C229,'10. Свод Перечней'!C:H,3,0),"")</f>
        <v/>
      </c>
      <c r="F229" s="20" t="str">
        <f>IFERROR(VLOOKUP(C229,'10. Свод Перечней'!C:H,4,0),"")</f>
        <v/>
      </c>
      <c r="G229" s="9" t="str">
        <f>IFERROR(VLOOKUP(C229,'10. Свод Перечней'!C:H,5,0),"")</f>
        <v/>
      </c>
      <c r="H229" s="20" t="str">
        <f>IFERROR(VLOOKUP(C229,'10. Свод Перечней'!C:H,6,0),"")</f>
        <v/>
      </c>
    </row>
    <row r="230" spans="1:8" ht="99.95" customHeight="1">
      <c r="A230" s="20" t="str">
        <f>IF(LEN(C230)&gt;0,MAX($A$6:A229)+1,"")</f>
        <v/>
      </c>
      <c r="B230" s="10" t="str">
        <f>IFERROR(INDEX('10. Свод Перечней'!B:C,MATCH(C230,'10. Свод Перечней'!C:C,0),1),"")</f>
        <v/>
      </c>
      <c r="C230" s="20" t="str">
        <f t="array" ref="C230">IFERROR(INDEX('10. Свод Перечней'!$C$4:$C$529,SMALL(IF("Б"='10. Свод Перечней'!I227:Q731,ROW('10. Свод Перечней'!C227:C731)-3,""),ROW()-6)),"")</f>
        <v/>
      </c>
      <c r="D230" s="20" t="str">
        <f>IFERROR(VLOOKUP(C230,'10. Свод Перечней'!C:H,2,0),"")</f>
        <v/>
      </c>
      <c r="E230" s="20" t="str">
        <f>IFERROR(VLOOKUP(C230,'10. Свод Перечней'!C:H,3,0),"")</f>
        <v/>
      </c>
      <c r="F230" s="20" t="str">
        <f>IFERROR(VLOOKUP(C230,'10. Свод Перечней'!C:H,4,0),"")</f>
        <v/>
      </c>
      <c r="G230" s="9" t="str">
        <f>IFERROR(VLOOKUP(C230,'10. Свод Перечней'!C:H,5,0),"")</f>
        <v/>
      </c>
      <c r="H230" s="20" t="str">
        <f>IFERROR(VLOOKUP(C230,'10. Свод Перечней'!C:H,6,0),"")</f>
        <v/>
      </c>
    </row>
    <row r="231" spans="1:8" ht="99.95" customHeight="1">
      <c r="A231" s="20" t="str">
        <f>IF(LEN(C231)&gt;0,MAX($A$6:A230)+1,"")</f>
        <v/>
      </c>
      <c r="B231" s="10" t="str">
        <f>IFERROR(INDEX('10. Свод Перечней'!B:C,MATCH(C231,'10. Свод Перечней'!C:C,0),1),"")</f>
        <v/>
      </c>
      <c r="C231" s="20" t="str">
        <f t="array" ref="C231">IFERROR(INDEX('10. Свод Перечней'!$C$4:$C$529,SMALL(IF("Б"='10. Свод Перечней'!I228:Q732,ROW('10. Свод Перечней'!C228:C732)-3,""),ROW()-6)),"")</f>
        <v/>
      </c>
      <c r="D231" s="20" t="str">
        <f>IFERROR(VLOOKUP(C231,'10. Свод Перечней'!C:H,2,0),"")</f>
        <v/>
      </c>
      <c r="E231" s="20" t="str">
        <f>IFERROR(VLOOKUP(C231,'10. Свод Перечней'!C:H,3,0),"")</f>
        <v/>
      </c>
      <c r="F231" s="20" t="str">
        <f>IFERROR(VLOOKUP(C231,'10. Свод Перечней'!C:H,4,0),"")</f>
        <v/>
      </c>
      <c r="G231" s="9" t="str">
        <f>IFERROR(VLOOKUP(C231,'10. Свод Перечней'!C:H,5,0),"")</f>
        <v/>
      </c>
      <c r="H231" s="20" t="str">
        <f>IFERROR(VLOOKUP(C231,'10. Свод Перечней'!C:H,6,0),"")</f>
        <v/>
      </c>
    </row>
    <row r="232" spans="1:8" ht="99.95" customHeight="1">
      <c r="A232" s="20" t="str">
        <f>IF(LEN(C232)&gt;0,MAX($A$6:A231)+1,"")</f>
        <v/>
      </c>
      <c r="B232" s="10" t="str">
        <f>IFERROR(INDEX('10. Свод Перечней'!B:C,MATCH(C232,'10. Свод Перечней'!C:C,0),1),"")</f>
        <v/>
      </c>
      <c r="C232" s="20" t="str">
        <f t="array" ref="C232">IFERROR(INDEX('10. Свод Перечней'!$C$4:$C$529,SMALL(IF("Б"='10. Свод Перечней'!I229:Q733,ROW('10. Свод Перечней'!C229:C733)-3,""),ROW()-6)),"")</f>
        <v/>
      </c>
      <c r="D232" s="20" t="str">
        <f>IFERROR(VLOOKUP(C232,'10. Свод Перечней'!C:H,2,0),"")</f>
        <v/>
      </c>
      <c r="E232" s="20" t="str">
        <f>IFERROR(VLOOKUP(C232,'10. Свод Перечней'!C:H,3,0),"")</f>
        <v/>
      </c>
      <c r="F232" s="20" t="str">
        <f>IFERROR(VLOOKUP(C232,'10. Свод Перечней'!C:H,4,0),"")</f>
        <v/>
      </c>
      <c r="G232" s="9" t="str">
        <f>IFERROR(VLOOKUP(C232,'10. Свод Перечней'!C:H,5,0),"")</f>
        <v/>
      </c>
      <c r="H232" s="20" t="str">
        <f>IFERROR(VLOOKUP(C232,'10. Свод Перечней'!C:H,6,0),"")</f>
        <v/>
      </c>
    </row>
    <row r="233" spans="1:8" ht="99.95" customHeight="1">
      <c r="A233" s="20" t="str">
        <f>IF(LEN(C233)&gt;0,MAX($A$6:A232)+1,"")</f>
        <v/>
      </c>
      <c r="B233" s="10" t="str">
        <f>IFERROR(INDEX('10. Свод Перечней'!B:C,MATCH(C233,'10. Свод Перечней'!C:C,0),1),"")</f>
        <v/>
      </c>
      <c r="C233" s="20" t="str">
        <f t="array" ref="C233">IFERROR(INDEX('10. Свод Перечней'!$C$4:$C$529,SMALL(IF("Б"='10. Свод Перечней'!I230:Q734,ROW('10. Свод Перечней'!C230:C734)-3,""),ROW()-6)),"")</f>
        <v/>
      </c>
      <c r="D233" s="20" t="str">
        <f>IFERROR(VLOOKUP(C233,'10. Свод Перечней'!C:H,2,0),"")</f>
        <v/>
      </c>
      <c r="E233" s="20" t="str">
        <f>IFERROR(VLOOKUP(C233,'10. Свод Перечней'!C:H,3,0),"")</f>
        <v/>
      </c>
      <c r="F233" s="20" t="str">
        <f>IFERROR(VLOOKUP(C233,'10. Свод Перечней'!C:H,4,0),"")</f>
        <v/>
      </c>
      <c r="G233" s="9" t="str">
        <f>IFERROR(VLOOKUP(C233,'10. Свод Перечней'!C:H,5,0),"")</f>
        <v/>
      </c>
      <c r="H233" s="20" t="str">
        <f>IFERROR(VLOOKUP(C233,'10. Свод Перечней'!C:H,6,0),"")</f>
        <v/>
      </c>
    </row>
    <row r="234" spans="1:8" ht="99.95" customHeight="1">
      <c r="A234" s="20" t="str">
        <f>IF(LEN(C234)&gt;0,MAX($A$6:A233)+1,"")</f>
        <v/>
      </c>
      <c r="B234" s="10" t="str">
        <f>IFERROR(INDEX('10. Свод Перечней'!B:C,MATCH(C234,'10. Свод Перечней'!C:C,0),1),"")</f>
        <v/>
      </c>
      <c r="C234" s="20" t="str">
        <f t="array" ref="C234">IFERROR(INDEX('10. Свод Перечней'!$C$4:$C$529,SMALL(IF("Б"='10. Свод Перечней'!I231:Q735,ROW('10. Свод Перечней'!C231:C735)-3,""),ROW()-6)),"")</f>
        <v/>
      </c>
      <c r="D234" s="20" t="str">
        <f>IFERROR(VLOOKUP(C234,'10. Свод Перечней'!C:H,2,0),"")</f>
        <v/>
      </c>
      <c r="E234" s="20" t="str">
        <f>IFERROR(VLOOKUP(C234,'10. Свод Перечней'!C:H,3,0),"")</f>
        <v/>
      </c>
      <c r="F234" s="20" t="str">
        <f>IFERROR(VLOOKUP(C234,'10. Свод Перечней'!C:H,4,0),"")</f>
        <v/>
      </c>
      <c r="G234" s="9" t="str">
        <f>IFERROR(VLOOKUP(C234,'10. Свод Перечней'!C:H,5,0),"")</f>
        <v/>
      </c>
      <c r="H234" s="20" t="str">
        <f>IFERROR(VLOOKUP(C234,'10. Свод Перечней'!C:H,6,0),"")</f>
        <v/>
      </c>
    </row>
    <row r="235" spans="1:8" ht="99.95" customHeight="1">
      <c r="A235" s="20" t="str">
        <f>IF(LEN(C235)&gt;0,MAX($A$6:A234)+1,"")</f>
        <v/>
      </c>
      <c r="B235" s="10" t="str">
        <f>IFERROR(INDEX('10. Свод Перечней'!B:C,MATCH(C235,'10. Свод Перечней'!C:C,0),1),"")</f>
        <v/>
      </c>
      <c r="C235" s="20" t="str">
        <f t="array" ref="C235">IFERROR(INDEX('10. Свод Перечней'!$C$4:$C$529,SMALL(IF("Б"='10. Свод Перечней'!I232:Q736,ROW('10. Свод Перечней'!C232:C736)-3,""),ROW()-6)),"")</f>
        <v/>
      </c>
      <c r="D235" s="20" t="str">
        <f>IFERROR(VLOOKUP(C235,'10. Свод Перечней'!C:H,2,0),"")</f>
        <v/>
      </c>
      <c r="E235" s="20" t="str">
        <f>IFERROR(VLOOKUP(C235,'10. Свод Перечней'!C:H,3,0),"")</f>
        <v/>
      </c>
      <c r="F235" s="20" t="str">
        <f>IFERROR(VLOOKUP(C235,'10. Свод Перечней'!C:H,4,0),"")</f>
        <v/>
      </c>
      <c r="G235" s="9" t="str">
        <f>IFERROR(VLOOKUP(C235,'10. Свод Перечней'!C:H,5,0),"")</f>
        <v/>
      </c>
      <c r="H235" s="20" t="str">
        <f>IFERROR(VLOOKUP(C235,'10. Свод Перечней'!C:H,6,0),"")</f>
        <v/>
      </c>
    </row>
    <row r="236" spans="1:8" ht="99.95" customHeight="1">
      <c r="A236" s="20" t="str">
        <f>IF(LEN(C236)&gt;0,MAX($A$6:A235)+1,"")</f>
        <v/>
      </c>
      <c r="B236" s="10" t="str">
        <f>IFERROR(INDEX('10. Свод Перечней'!B:C,MATCH(C236,'10. Свод Перечней'!C:C,0),1),"")</f>
        <v/>
      </c>
      <c r="C236" s="20" t="str">
        <f t="array" ref="C236">IFERROR(INDEX('10. Свод Перечней'!$C$4:$C$529,SMALL(IF("Б"='10. Свод Перечней'!I233:Q737,ROW('10. Свод Перечней'!C233:C737)-3,""),ROW()-6)),"")</f>
        <v/>
      </c>
      <c r="D236" s="20" t="str">
        <f>IFERROR(VLOOKUP(C236,'10. Свод Перечней'!C:H,2,0),"")</f>
        <v/>
      </c>
      <c r="E236" s="20" t="str">
        <f>IFERROR(VLOOKUP(C236,'10. Свод Перечней'!C:H,3,0),"")</f>
        <v/>
      </c>
      <c r="F236" s="20" t="str">
        <f>IFERROR(VLOOKUP(C236,'10. Свод Перечней'!C:H,4,0),"")</f>
        <v/>
      </c>
      <c r="G236" s="9" t="str">
        <f>IFERROR(VLOOKUP(C236,'10. Свод Перечней'!C:H,5,0),"")</f>
        <v/>
      </c>
      <c r="H236" s="20" t="str">
        <f>IFERROR(VLOOKUP(C236,'10. Свод Перечней'!C:H,6,0),"")</f>
        <v/>
      </c>
    </row>
    <row r="237" spans="1:8" ht="99.95" customHeight="1">
      <c r="A237" s="20" t="str">
        <f>IF(LEN(C237)&gt;0,MAX($A$6:A236)+1,"")</f>
        <v/>
      </c>
      <c r="B237" s="10" t="str">
        <f>IFERROR(INDEX('10. Свод Перечней'!B:C,MATCH(C237,'10. Свод Перечней'!C:C,0),1),"")</f>
        <v/>
      </c>
      <c r="C237" s="20" t="str">
        <f t="array" ref="C237">IFERROR(INDEX('10. Свод Перечней'!$C$4:$C$529,SMALL(IF("Б"='10. Свод Перечней'!I234:Q738,ROW('10. Свод Перечней'!C234:C738)-3,""),ROW()-6)),"")</f>
        <v/>
      </c>
      <c r="D237" s="20" t="str">
        <f>IFERROR(VLOOKUP(C237,'10. Свод Перечней'!C:H,2,0),"")</f>
        <v/>
      </c>
      <c r="E237" s="20" t="str">
        <f>IFERROR(VLOOKUP(C237,'10. Свод Перечней'!C:H,3,0),"")</f>
        <v/>
      </c>
      <c r="F237" s="20" t="str">
        <f>IFERROR(VLOOKUP(C237,'10. Свод Перечней'!C:H,4,0),"")</f>
        <v/>
      </c>
      <c r="G237" s="9" t="str">
        <f>IFERROR(VLOOKUP(C237,'10. Свод Перечней'!C:H,5,0),"")</f>
        <v/>
      </c>
      <c r="H237" s="20" t="str">
        <f>IFERROR(VLOOKUP(C237,'10. Свод Перечней'!C:H,6,0),"")</f>
        <v/>
      </c>
    </row>
    <row r="238" spans="1:8" ht="99.95" customHeight="1">
      <c r="A238" s="20" t="str">
        <f>IF(LEN(C238)&gt;0,MAX($A$6:A237)+1,"")</f>
        <v/>
      </c>
      <c r="B238" s="10" t="str">
        <f>IFERROR(INDEX('10. Свод Перечней'!B:C,MATCH(C238,'10. Свод Перечней'!C:C,0),1),"")</f>
        <v/>
      </c>
      <c r="C238" s="20" t="str">
        <f t="array" ref="C238">IFERROR(INDEX('10. Свод Перечней'!$C$4:$C$529,SMALL(IF("Б"='10. Свод Перечней'!I235:Q739,ROW('10. Свод Перечней'!C235:C739)-3,""),ROW()-6)),"")</f>
        <v/>
      </c>
      <c r="D238" s="20" t="str">
        <f>IFERROR(VLOOKUP(C238,'10. Свод Перечней'!C:H,2,0),"")</f>
        <v/>
      </c>
      <c r="E238" s="20" t="str">
        <f>IFERROR(VLOOKUP(C238,'10. Свод Перечней'!C:H,3,0),"")</f>
        <v/>
      </c>
      <c r="F238" s="20" t="str">
        <f>IFERROR(VLOOKUP(C238,'10. Свод Перечней'!C:H,4,0),"")</f>
        <v/>
      </c>
      <c r="G238" s="9" t="str">
        <f>IFERROR(VLOOKUP(C238,'10. Свод Перечней'!C:H,5,0),"")</f>
        <v/>
      </c>
      <c r="H238" s="20" t="str">
        <f>IFERROR(VLOOKUP(C238,'10. Свод Перечней'!C:H,6,0),"")</f>
        <v/>
      </c>
    </row>
    <row r="239" spans="1:8" ht="99.95" customHeight="1">
      <c r="A239" s="20" t="str">
        <f>IF(LEN(C239)&gt;0,MAX($A$6:A238)+1,"")</f>
        <v/>
      </c>
      <c r="B239" s="10" t="str">
        <f>IFERROR(INDEX('10. Свод Перечней'!B:C,MATCH(C239,'10. Свод Перечней'!C:C,0),1),"")</f>
        <v/>
      </c>
      <c r="C239" s="20" t="str">
        <f t="array" ref="C239">IFERROR(INDEX('10. Свод Перечней'!$C$4:$C$529,SMALL(IF("Б"='10. Свод Перечней'!I236:Q740,ROW('10. Свод Перечней'!C236:C740)-3,""),ROW()-6)),"")</f>
        <v/>
      </c>
      <c r="D239" s="20" t="str">
        <f>IFERROR(VLOOKUP(C239,'10. Свод Перечней'!C:H,2,0),"")</f>
        <v/>
      </c>
      <c r="E239" s="20" t="str">
        <f>IFERROR(VLOOKUP(C239,'10. Свод Перечней'!C:H,3,0),"")</f>
        <v/>
      </c>
      <c r="F239" s="20" t="str">
        <f>IFERROR(VLOOKUP(C239,'10. Свод Перечней'!C:H,4,0),"")</f>
        <v/>
      </c>
      <c r="G239" s="9" t="str">
        <f>IFERROR(VLOOKUP(C239,'10. Свод Перечней'!C:H,5,0),"")</f>
        <v/>
      </c>
      <c r="H239" s="20" t="str">
        <f>IFERROR(VLOOKUP(C239,'10. Свод Перечней'!C:H,6,0),"")</f>
        <v/>
      </c>
    </row>
    <row r="240" spans="1:8" ht="99.95" customHeight="1">
      <c r="A240" s="20" t="str">
        <f>IF(LEN(C240)&gt;0,MAX($A$6:A239)+1,"")</f>
        <v/>
      </c>
      <c r="B240" s="10" t="str">
        <f>IFERROR(INDEX('10. Свод Перечней'!B:C,MATCH(C240,'10. Свод Перечней'!C:C,0),1),"")</f>
        <v/>
      </c>
      <c r="C240" s="20" t="str">
        <f t="array" ref="C240">IFERROR(INDEX('10. Свод Перечней'!$C$4:$C$529,SMALL(IF("Б"='10. Свод Перечней'!I237:Q741,ROW('10. Свод Перечней'!C237:C741)-3,""),ROW()-6)),"")</f>
        <v/>
      </c>
      <c r="D240" s="20" t="str">
        <f>IFERROR(VLOOKUP(C240,'10. Свод Перечней'!C:H,2,0),"")</f>
        <v/>
      </c>
      <c r="E240" s="20" t="str">
        <f>IFERROR(VLOOKUP(C240,'10. Свод Перечней'!C:H,3,0),"")</f>
        <v/>
      </c>
      <c r="F240" s="20" t="str">
        <f>IFERROR(VLOOKUP(C240,'10. Свод Перечней'!C:H,4,0),"")</f>
        <v/>
      </c>
      <c r="G240" s="9" t="str">
        <f>IFERROR(VLOOKUP(C240,'10. Свод Перечней'!C:H,5,0),"")</f>
        <v/>
      </c>
      <c r="H240" s="20" t="str">
        <f>IFERROR(VLOOKUP(C240,'10. Свод Перечней'!C:H,6,0),"")</f>
        <v/>
      </c>
    </row>
    <row r="241" spans="1:8" ht="99.95" customHeight="1">
      <c r="A241" s="20" t="str">
        <f>IF(LEN(C241)&gt;0,MAX($A$6:A240)+1,"")</f>
        <v/>
      </c>
      <c r="B241" s="10" t="str">
        <f>IFERROR(INDEX('10. Свод Перечней'!B:C,MATCH(C241,'10. Свод Перечней'!C:C,0),1),"")</f>
        <v/>
      </c>
      <c r="C241" s="20" t="str">
        <f t="array" ref="C241">IFERROR(INDEX('10. Свод Перечней'!$C$4:$C$529,SMALL(IF("Б"='10. Свод Перечней'!I238:Q742,ROW('10. Свод Перечней'!C238:C742)-3,""),ROW()-6)),"")</f>
        <v/>
      </c>
      <c r="D241" s="20" t="str">
        <f>IFERROR(VLOOKUP(C241,'10. Свод Перечней'!C:H,2,0),"")</f>
        <v/>
      </c>
      <c r="E241" s="20" t="str">
        <f>IFERROR(VLOOKUP(C241,'10. Свод Перечней'!C:H,3,0),"")</f>
        <v/>
      </c>
      <c r="F241" s="20" t="str">
        <f>IFERROR(VLOOKUP(C241,'10. Свод Перечней'!C:H,4,0),"")</f>
        <v/>
      </c>
      <c r="G241" s="9" t="str">
        <f>IFERROR(VLOOKUP(C241,'10. Свод Перечней'!C:H,5,0),"")</f>
        <v/>
      </c>
      <c r="H241" s="20" t="str">
        <f>IFERROR(VLOOKUP(C241,'10. Свод Перечней'!C:H,6,0),"")</f>
        <v/>
      </c>
    </row>
    <row r="242" spans="1:8" ht="99.95" customHeight="1">
      <c r="A242" s="20" t="str">
        <f>IF(LEN(C242)&gt;0,MAX($A$6:A241)+1,"")</f>
        <v/>
      </c>
      <c r="B242" s="10" t="str">
        <f>IFERROR(INDEX('10. Свод Перечней'!B:C,MATCH(C242,'10. Свод Перечней'!C:C,0),1),"")</f>
        <v/>
      </c>
      <c r="C242" s="20" t="str">
        <f t="array" ref="C242">IFERROR(INDEX('10. Свод Перечней'!$C$4:$C$529,SMALL(IF("Б"='10. Свод Перечней'!I239:Q743,ROW('10. Свод Перечней'!C239:C743)-3,""),ROW()-6)),"")</f>
        <v/>
      </c>
      <c r="D242" s="20" t="str">
        <f>IFERROR(VLOOKUP(C242,'10. Свод Перечней'!C:H,2,0),"")</f>
        <v/>
      </c>
      <c r="E242" s="20" t="str">
        <f>IFERROR(VLOOKUP(C242,'10. Свод Перечней'!C:H,3,0),"")</f>
        <v/>
      </c>
      <c r="F242" s="20" t="str">
        <f>IFERROR(VLOOKUP(C242,'10. Свод Перечней'!C:H,4,0),"")</f>
        <v/>
      </c>
      <c r="G242" s="9" t="str">
        <f>IFERROR(VLOOKUP(C242,'10. Свод Перечней'!C:H,5,0),"")</f>
        <v/>
      </c>
      <c r="H242" s="20" t="str">
        <f>IFERROR(VLOOKUP(C242,'10. Свод Перечней'!C:H,6,0),"")</f>
        <v/>
      </c>
    </row>
    <row r="243" spans="1:8" ht="99.95" customHeight="1">
      <c r="A243" s="20" t="str">
        <f>IF(LEN(C243)&gt;0,MAX($A$6:A242)+1,"")</f>
        <v/>
      </c>
      <c r="B243" s="10" t="str">
        <f>IFERROR(INDEX('10. Свод Перечней'!B:C,MATCH(C243,'10. Свод Перечней'!C:C,0),1),"")</f>
        <v/>
      </c>
      <c r="C243" s="20" t="str">
        <f t="array" ref="C243">IFERROR(INDEX('10. Свод Перечней'!$C$4:$C$529,SMALL(IF("Б"='10. Свод Перечней'!I240:Q744,ROW('10. Свод Перечней'!C240:C744)-3,""),ROW()-6)),"")</f>
        <v/>
      </c>
      <c r="D243" s="20" t="str">
        <f>IFERROR(VLOOKUP(C243,'10. Свод Перечней'!C:H,2,0),"")</f>
        <v/>
      </c>
      <c r="E243" s="20" t="str">
        <f>IFERROR(VLOOKUP(C243,'10. Свод Перечней'!C:H,3,0),"")</f>
        <v/>
      </c>
      <c r="F243" s="20" t="str">
        <f>IFERROR(VLOOKUP(C243,'10. Свод Перечней'!C:H,4,0),"")</f>
        <v/>
      </c>
      <c r="G243" s="9" t="str">
        <f>IFERROR(VLOOKUP(C243,'10. Свод Перечней'!C:H,5,0),"")</f>
        <v/>
      </c>
      <c r="H243" s="20" t="str">
        <f>IFERROR(VLOOKUP(C243,'10. Свод Перечней'!C:H,6,0),"")</f>
        <v/>
      </c>
    </row>
    <row r="244" spans="1:8" ht="99.95" customHeight="1">
      <c r="A244" s="20" t="str">
        <f>IF(LEN(C244)&gt;0,MAX($A$6:A243)+1,"")</f>
        <v/>
      </c>
      <c r="B244" s="10" t="str">
        <f>IFERROR(INDEX('10. Свод Перечней'!B:C,MATCH(C244,'10. Свод Перечней'!C:C,0),1),"")</f>
        <v/>
      </c>
      <c r="C244" s="20" t="str">
        <f t="array" ref="C244">IFERROR(INDEX('10. Свод Перечней'!$C$4:$C$529,SMALL(IF("Б"='10. Свод Перечней'!I241:Q745,ROW('10. Свод Перечней'!C241:C745)-3,""),ROW()-6)),"")</f>
        <v/>
      </c>
      <c r="D244" s="20" t="str">
        <f>IFERROR(VLOOKUP(C244,'10. Свод Перечней'!C:H,2,0),"")</f>
        <v/>
      </c>
      <c r="E244" s="20" t="str">
        <f>IFERROR(VLOOKUP(C244,'10. Свод Перечней'!C:H,3,0),"")</f>
        <v/>
      </c>
      <c r="F244" s="20" t="str">
        <f>IFERROR(VLOOKUP(C244,'10. Свод Перечней'!C:H,4,0),"")</f>
        <v/>
      </c>
      <c r="G244" s="9" t="str">
        <f>IFERROR(VLOOKUP(C244,'10. Свод Перечней'!C:H,5,0),"")</f>
        <v/>
      </c>
      <c r="H244" s="20" t="str">
        <f>IFERROR(VLOOKUP(C244,'10. Свод Перечней'!C:H,6,0),"")</f>
        <v/>
      </c>
    </row>
    <row r="245" spans="1:8" ht="99.95" customHeight="1">
      <c r="A245" s="20" t="str">
        <f>IF(LEN(C245)&gt;0,MAX($A$6:A244)+1,"")</f>
        <v/>
      </c>
      <c r="B245" s="10" t="str">
        <f>IFERROR(INDEX('10. Свод Перечней'!B:C,MATCH(C245,'10. Свод Перечней'!C:C,0),1),"")</f>
        <v/>
      </c>
      <c r="C245" s="20" t="str">
        <f t="array" ref="C245">IFERROR(INDEX('10. Свод Перечней'!$C$4:$C$529,SMALL(IF("Б"='10. Свод Перечней'!I242:Q746,ROW('10. Свод Перечней'!C242:C746)-3,""),ROW()-6)),"")</f>
        <v/>
      </c>
      <c r="D245" s="20" t="str">
        <f>IFERROR(VLOOKUP(C245,'10. Свод Перечней'!C:H,2,0),"")</f>
        <v/>
      </c>
      <c r="E245" s="20" t="str">
        <f>IFERROR(VLOOKUP(C245,'10. Свод Перечней'!C:H,3,0),"")</f>
        <v/>
      </c>
      <c r="F245" s="20" t="str">
        <f>IFERROR(VLOOKUP(C245,'10. Свод Перечней'!C:H,4,0),"")</f>
        <v/>
      </c>
      <c r="G245" s="9" t="str">
        <f>IFERROR(VLOOKUP(C245,'10. Свод Перечней'!C:H,5,0),"")</f>
        <v/>
      </c>
      <c r="H245" s="20" t="str">
        <f>IFERROR(VLOOKUP(C245,'10. Свод Перечней'!C:H,6,0),"")</f>
        <v/>
      </c>
    </row>
    <row r="246" spans="1:8" ht="99.95" customHeight="1">
      <c r="A246" s="20" t="str">
        <f>IF(LEN(C246)&gt;0,MAX($A$6:A245)+1,"")</f>
        <v/>
      </c>
      <c r="B246" s="10" t="str">
        <f>IFERROR(INDEX('10. Свод Перечней'!B:C,MATCH(C246,'10. Свод Перечней'!C:C,0),1),"")</f>
        <v/>
      </c>
      <c r="C246" s="20" t="str">
        <f t="array" ref="C246">IFERROR(INDEX('10. Свод Перечней'!$C$4:$C$529,SMALL(IF("Б"='10. Свод Перечней'!I243:Q747,ROW('10. Свод Перечней'!C243:C747)-3,""),ROW()-6)),"")</f>
        <v/>
      </c>
      <c r="D246" s="20" t="str">
        <f>IFERROR(VLOOKUP(C246,'10. Свод Перечней'!C:H,2,0),"")</f>
        <v/>
      </c>
      <c r="E246" s="20" t="str">
        <f>IFERROR(VLOOKUP(C246,'10. Свод Перечней'!C:H,3,0),"")</f>
        <v/>
      </c>
      <c r="F246" s="20" t="str">
        <f>IFERROR(VLOOKUP(C246,'10. Свод Перечней'!C:H,4,0),"")</f>
        <v/>
      </c>
      <c r="G246" s="9" t="str">
        <f>IFERROR(VLOOKUP(C246,'10. Свод Перечней'!C:H,5,0),"")</f>
        <v/>
      </c>
      <c r="H246" s="20" t="str">
        <f>IFERROR(VLOOKUP(C246,'10. Свод Перечней'!C:H,6,0),"")</f>
        <v/>
      </c>
    </row>
    <row r="247" spans="1:8" ht="99.95" customHeight="1">
      <c r="A247" s="20" t="str">
        <f>IF(LEN(C247)&gt;0,MAX($A$6:A246)+1,"")</f>
        <v/>
      </c>
      <c r="B247" s="10" t="str">
        <f>IFERROR(INDEX('10. Свод Перечней'!B:C,MATCH(C247,'10. Свод Перечней'!C:C,0),1),"")</f>
        <v/>
      </c>
      <c r="C247" s="20" t="str">
        <f t="array" ref="C247">IFERROR(INDEX('10. Свод Перечней'!$C$4:$C$529,SMALL(IF("Б"='10. Свод Перечней'!I244:Q748,ROW('10. Свод Перечней'!C244:C748)-3,""),ROW()-6)),"")</f>
        <v/>
      </c>
      <c r="D247" s="20" t="str">
        <f>IFERROR(VLOOKUP(C247,'10. Свод Перечней'!C:H,2,0),"")</f>
        <v/>
      </c>
      <c r="E247" s="20" t="str">
        <f>IFERROR(VLOOKUP(C247,'10. Свод Перечней'!C:H,3,0),"")</f>
        <v/>
      </c>
      <c r="F247" s="20" t="str">
        <f>IFERROR(VLOOKUP(C247,'10. Свод Перечней'!C:H,4,0),"")</f>
        <v/>
      </c>
      <c r="G247" s="9" t="str">
        <f>IFERROR(VLOOKUP(C247,'10. Свод Перечней'!C:H,5,0),"")</f>
        <v/>
      </c>
      <c r="H247" s="20" t="str">
        <f>IFERROR(VLOOKUP(C247,'10. Свод Перечней'!C:H,6,0),"")</f>
        <v/>
      </c>
    </row>
    <row r="248" spans="1:8" ht="99.95" customHeight="1">
      <c r="A248" s="20" t="str">
        <f>IF(LEN(C248)&gt;0,MAX($A$6:A247)+1,"")</f>
        <v/>
      </c>
      <c r="B248" s="10" t="str">
        <f>IFERROR(INDEX('10. Свод Перечней'!B:C,MATCH(C248,'10. Свод Перечней'!C:C,0),1),"")</f>
        <v/>
      </c>
      <c r="C248" s="20" t="str">
        <f t="array" ref="C248">IFERROR(INDEX('10. Свод Перечней'!$C$4:$C$529,SMALL(IF("Б"='10. Свод Перечней'!I245:Q749,ROW('10. Свод Перечней'!C245:C749)-3,""),ROW()-6)),"")</f>
        <v/>
      </c>
      <c r="D248" s="20" t="str">
        <f>IFERROR(VLOOKUP(C248,'10. Свод Перечней'!C:H,2,0),"")</f>
        <v/>
      </c>
      <c r="E248" s="20" t="str">
        <f>IFERROR(VLOOKUP(C248,'10. Свод Перечней'!C:H,3,0),"")</f>
        <v/>
      </c>
      <c r="F248" s="20" t="str">
        <f>IFERROR(VLOOKUP(C248,'10. Свод Перечней'!C:H,4,0),"")</f>
        <v/>
      </c>
      <c r="G248" s="9" t="str">
        <f>IFERROR(VLOOKUP(C248,'10. Свод Перечней'!C:H,5,0),"")</f>
        <v/>
      </c>
      <c r="H248" s="20" t="str">
        <f>IFERROR(VLOOKUP(C248,'10. Свод Перечней'!C:H,6,0),"")</f>
        <v/>
      </c>
    </row>
    <row r="249" spans="1:8" ht="99.95" customHeight="1">
      <c r="A249" s="20" t="str">
        <f>IF(LEN(C249)&gt;0,MAX($A$6:A248)+1,"")</f>
        <v/>
      </c>
      <c r="B249" s="10" t="str">
        <f>IFERROR(INDEX('10. Свод Перечней'!B:C,MATCH(C249,'10. Свод Перечней'!C:C,0),1),"")</f>
        <v/>
      </c>
      <c r="C249" s="20" t="str">
        <f t="array" ref="C249">IFERROR(INDEX('10. Свод Перечней'!$C$4:$C$529,SMALL(IF("Б"='10. Свод Перечней'!I246:Q750,ROW('10. Свод Перечней'!C246:C750)-3,""),ROW()-6)),"")</f>
        <v/>
      </c>
      <c r="D249" s="20" t="str">
        <f>IFERROR(VLOOKUP(C249,'10. Свод Перечней'!C:H,2,0),"")</f>
        <v/>
      </c>
      <c r="E249" s="20" t="str">
        <f>IFERROR(VLOOKUP(C249,'10. Свод Перечней'!C:H,3,0),"")</f>
        <v/>
      </c>
      <c r="F249" s="20" t="str">
        <f>IFERROR(VLOOKUP(C249,'10. Свод Перечней'!C:H,4,0),"")</f>
        <v/>
      </c>
      <c r="G249" s="9" t="str">
        <f>IFERROR(VLOOKUP(C249,'10. Свод Перечней'!C:H,5,0),"")</f>
        <v/>
      </c>
      <c r="H249" s="20" t="str">
        <f>IFERROR(VLOOKUP(C249,'10. Свод Перечней'!C:H,6,0),"")</f>
        <v/>
      </c>
    </row>
    <row r="250" spans="1:8" ht="99.95" customHeight="1">
      <c r="A250" s="20" t="str">
        <f>IF(LEN(C250)&gt;0,MAX($A$6:A249)+1,"")</f>
        <v/>
      </c>
      <c r="B250" s="10" t="str">
        <f>IFERROR(INDEX('10. Свод Перечней'!B:C,MATCH(C250,'10. Свод Перечней'!C:C,0),1),"")</f>
        <v/>
      </c>
      <c r="C250" s="20" t="str">
        <f t="array" ref="C250">IFERROR(INDEX('10. Свод Перечней'!$C$4:$C$529,SMALL(IF("Б"='10. Свод Перечней'!I247:Q751,ROW('10. Свод Перечней'!C247:C751)-3,""),ROW()-6)),"")</f>
        <v/>
      </c>
      <c r="D250" s="20" t="str">
        <f>IFERROR(VLOOKUP(C250,'10. Свод Перечней'!C:H,2,0),"")</f>
        <v/>
      </c>
      <c r="E250" s="20" t="str">
        <f>IFERROR(VLOOKUP(C250,'10. Свод Перечней'!C:H,3,0),"")</f>
        <v/>
      </c>
      <c r="F250" s="20" t="str">
        <f>IFERROR(VLOOKUP(C250,'10. Свод Перечней'!C:H,4,0),"")</f>
        <v/>
      </c>
      <c r="G250" s="9" t="str">
        <f>IFERROR(VLOOKUP(C250,'10. Свод Перечней'!C:H,5,0),"")</f>
        <v/>
      </c>
      <c r="H250" s="20" t="str">
        <f>IFERROR(VLOOKUP(C250,'10. Свод Перечней'!C:H,6,0),"")</f>
        <v/>
      </c>
    </row>
    <row r="251" spans="1:8" ht="99.95" customHeight="1">
      <c r="A251" s="20" t="str">
        <f>IF(LEN(C251)&gt;0,MAX($A$6:A250)+1,"")</f>
        <v/>
      </c>
      <c r="B251" s="10" t="str">
        <f>IFERROR(INDEX('10. Свод Перечней'!B:C,MATCH(C251,'10. Свод Перечней'!C:C,0),1),"")</f>
        <v/>
      </c>
      <c r="C251" s="20" t="str">
        <f t="array" ref="C251">IFERROR(INDEX('10. Свод Перечней'!$C$4:$C$529,SMALL(IF("Б"='10. Свод Перечней'!I248:Q752,ROW('10. Свод Перечней'!C248:C752)-3,""),ROW()-6)),"")</f>
        <v/>
      </c>
      <c r="D251" s="20" t="str">
        <f>IFERROR(VLOOKUP(C251,'10. Свод Перечней'!C:H,2,0),"")</f>
        <v/>
      </c>
      <c r="E251" s="20" t="str">
        <f>IFERROR(VLOOKUP(C251,'10. Свод Перечней'!C:H,3,0),"")</f>
        <v/>
      </c>
      <c r="F251" s="20" t="str">
        <f>IFERROR(VLOOKUP(C251,'10. Свод Перечней'!C:H,4,0),"")</f>
        <v/>
      </c>
      <c r="G251" s="9" t="str">
        <f>IFERROR(VLOOKUP(C251,'10. Свод Перечней'!C:H,5,0),"")</f>
        <v/>
      </c>
      <c r="H251" s="20" t="str">
        <f>IFERROR(VLOOKUP(C251,'10. Свод Перечней'!C:H,6,0),"")</f>
        <v/>
      </c>
    </row>
    <row r="252" spans="1:8" ht="99.95" customHeight="1">
      <c r="A252" s="20" t="str">
        <f>IF(LEN(C252)&gt;0,MAX($A$6:A251)+1,"")</f>
        <v/>
      </c>
      <c r="B252" s="10" t="str">
        <f>IFERROR(INDEX('10. Свод Перечней'!B:C,MATCH(C252,'10. Свод Перечней'!C:C,0),1),"")</f>
        <v/>
      </c>
      <c r="C252" s="20" t="str">
        <f t="array" ref="C252">IFERROR(INDEX('10. Свод Перечней'!$C$4:$C$529,SMALL(IF("Б"='10. Свод Перечней'!I249:Q753,ROW('10. Свод Перечней'!C249:C753)-3,""),ROW()-6)),"")</f>
        <v/>
      </c>
      <c r="D252" s="20" t="str">
        <f>IFERROR(VLOOKUP(C252,'10. Свод Перечней'!C:H,2,0),"")</f>
        <v/>
      </c>
      <c r="E252" s="20" t="str">
        <f>IFERROR(VLOOKUP(C252,'10. Свод Перечней'!C:H,3,0),"")</f>
        <v/>
      </c>
      <c r="F252" s="20" t="str">
        <f>IFERROR(VLOOKUP(C252,'10. Свод Перечней'!C:H,4,0),"")</f>
        <v/>
      </c>
      <c r="G252" s="9" t="str">
        <f>IFERROR(VLOOKUP(C252,'10. Свод Перечней'!C:H,5,0),"")</f>
        <v/>
      </c>
      <c r="H252" s="20" t="str">
        <f>IFERROR(VLOOKUP(C252,'10. Свод Перечней'!C:H,6,0),"")</f>
        <v/>
      </c>
    </row>
    <row r="253" spans="1:8" ht="99.95" customHeight="1">
      <c r="A253" s="20" t="str">
        <f>IF(LEN(C253)&gt;0,MAX($A$6:A252)+1,"")</f>
        <v/>
      </c>
      <c r="B253" s="10" t="str">
        <f>IFERROR(INDEX('10. Свод Перечней'!B:C,MATCH(C253,'10. Свод Перечней'!C:C,0),1),"")</f>
        <v/>
      </c>
      <c r="C253" s="20" t="str">
        <f t="array" ref="C253">IFERROR(INDEX('10. Свод Перечней'!$C$4:$C$529,SMALL(IF("Б"='10. Свод Перечней'!I250:Q754,ROW('10. Свод Перечней'!C250:C754)-3,""),ROW()-6)),"")</f>
        <v/>
      </c>
      <c r="D253" s="20" t="str">
        <f>IFERROR(VLOOKUP(C253,'10. Свод Перечней'!C:H,2,0),"")</f>
        <v/>
      </c>
      <c r="E253" s="20" t="str">
        <f>IFERROR(VLOOKUP(C253,'10. Свод Перечней'!C:H,3,0),"")</f>
        <v/>
      </c>
      <c r="F253" s="20" t="str">
        <f>IFERROR(VLOOKUP(C253,'10. Свод Перечней'!C:H,4,0),"")</f>
        <v/>
      </c>
      <c r="G253" s="9" t="str">
        <f>IFERROR(VLOOKUP(C253,'10. Свод Перечней'!C:H,5,0),"")</f>
        <v/>
      </c>
      <c r="H253" s="20" t="str">
        <f>IFERROR(VLOOKUP(C253,'10. Свод Перечней'!C:H,6,0),"")</f>
        <v/>
      </c>
    </row>
    <row r="254" spans="1:8" ht="99.95" customHeight="1">
      <c r="A254" s="20" t="str">
        <f>IF(LEN(C254)&gt;0,MAX($A$6:A253)+1,"")</f>
        <v/>
      </c>
      <c r="B254" s="10" t="str">
        <f>IFERROR(INDEX('10. Свод Перечней'!B:C,MATCH(C254,'10. Свод Перечней'!C:C,0),1),"")</f>
        <v/>
      </c>
      <c r="C254" s="20" t="str">
        <f t="array" ref="C254">IFERROR(INDEX('10. Свод Перечней'!$C$4:$C$529,SMALL(IF("Б"='10. Свод Перечней'!I251:Q755,ROW('10. Свод Перечней'!C251:C755)-3,""),ROW()-6)),"")</f>
        <v/>
      </c>
      <c r="D254" s="20" t="str">
        <f>IFERROR(VLOOKUP(C254,'10. Свод Перечней'!C:H,2,0),"")</f>
        <v/>
      </c>
      <c r="E254" s="20" t="str">
        <f>IFERROR(VLOOKUP(C254,'10. Свод Перечней'!C:H,3,0),"")</f>
        <v/>
      </c>
      <c r="F254" s="20" t="str">
        <f>IFERROR(VLOOKUP(C254,'10. Свод Перечней'!C:H,4,0),"")</f>
        <v/>
      </c>
      <c r="G254" s="9" t="str">
        <f>IFERROR(VLOOKUP(C254,'10. Свод Перечней'!C:H,5,0),"")</f>
        <v/>
      </c>
      <c r="H254" s="20" t="str">
        <f>IFERROR(VLOOKUP(C254,'10. Свод Перечней'!C:H,6,0),"")</f>
        <v/>
      </c>
    </row>
    <row r="255" spans="1:8" ht="99.95" customHeight="1">
      <c r="A255" s="20" t="str">
        <f>IF(LEN(C255)&gt;0,MAX($A$6:A254)+1,"")</f>
        <v/>
      </c>
      <c r="B255" s="10" t="str">
        <f>IFERROR(INDEX('10. Свод Перечней'!B:C,MATCH(C255,'10. Свод Перечней'!C:C,0),1),"")</f>
        <v/>
      </c>
      <c r="C255" s="20" t="str">
        <f t="array" ref="C255">IFERROR(INDEX('10. Свод Перечней'!$C$4:$C$529,SMALL(IF("Б"='10. Свод Перечней'!I252:Q756,ROW('10. Свод Перечней'!C252:C756)-3,""),ROW()-6)),"")</f>
        <v/>
      </c>
      <c r="D255" s="20" t="str">
        <f>IFERROR(VLOOKUP(C255,'10. Свод Перечней'!C:H,2,0),"")</f>
        <v/>
      </c>
      <c r="E255" s="20" t="str">
        <f>IFERROR(VLOOKUP(C255,'10. Свод Перечней'!C:H,3,0),"")</f>
        <v/>
      </c>
      <c r="F255" s="20" t="str">
        <f>IFERROR(VLOOKUP(C255,'10. Свод Перечней'!C:H,4,0),"")</f>
        <v/>
      </c>
      <c r="G255" s="9" t="str">
        <f>IFERROR(VLOOKUP(C255,'10. Свод Перечней'!C:H,5,0),"")</f>
        <v/>
      </c>
      <c r="H255" s="20" t="str">
        <f>IFERROR(VLOOKUP(C255,'10. Свод Перечней'!C:H,6,0),"")</f>
        <v/>
      </c>
    </row>
    <row r="256" spans="1:8" ht="99.95" customHeight="1">
      <c r="A256" s="20" t="str">
        <f>IF(LEN(C256)&gt;0,MAX($A$6:A255)+1,"")</f>
        <v/>
      </c>
      <c r="B256" s="10" t="str">
        <f>IFERROR(INDEX('10. Свод Перечней'!B:C,MATCH(C256,'10. Свод Перечней'!C:C,0),1),"")</f>
        <v/>
      </c>
      <c r="C256" s="20" t="str">
        <f t="array" ref="C256">IFERROR(INDEX('10. Свод Перечней'!$C$4:$C$529,SMALL(IF("Б"='10. Свод Перечней'!I253:Q757,ROW('10. Свод Перечней'!C253:C757)-3,""),ROW()-6)),"")</f>
        <v/>
      </c>
      <c r="D256" s="20" t="str">
        <f>IFERROR(VLOOKUP(C256,'10. Свод Перечней'!C:H,2,0),"")</f>
        <v/>
      </c>
      <c r="E256" s="20" t="str">
        <f>IFERROR(VLOOKUP(C256,'10. Свод Перечней'!C:H,3,0),"")</f>
        <v/>
      </c>
      <c r="F256" s="20" t="str">
        <f>IFERROR(VLOOKUP(C256,'10. Свод Перечней'!C:H,4,0),"")</f>
        <v/>
      </c>
      <c r="G256" s="9" t="str">
        <f>IFERROR(VLOOKUP(C256,'10. Свод Перечней'!C:H,5,0),"")</f>
        <v/>
      </c>
      <c r="H256" s="20" t="str">
        <f>IFERROR(VLOOKUP(C256,'10. Свод Перечней'!C:H,6,0),"")</f>
        <v/>
      </c>
    </row>
    <row r="257" spans="1:8" ht="99.95" customHeight="1">
      <c r="A257" s="20" t="str">
        <f>IF(LEN(C257)&gt;0,MAX($A$6:A256)+1,"")</f>
        <v/>
      </c>
      <c r="B257" s="10" t="str">
        <f>IFERROR(INDEX('10. Свод Перечней'!B:C,MATCH(C257,'10. Свод Перечней'!C:C,0),1),"")</f>
        <v/>
      </c>
      <c r="C257" s="20" t="str">
        <f t="array" ref="C257">IFERROR(INDEX('10. Свод Перечней'!$C$4:$C$529,SMALL(IF("Б"='10. Свод Перечней'!I254:Q758,ROW('10. Свод Перечней'!C254:C758)-3,""),ROW()-6)),"")</f>
        <v/>
      </c>
      <c r="D257" s="20" t="str">
        <f>IFERROR(VLOOKUP(C257,'10. Свод Перечней'!C:H,2,0),"")</f>
        <v/>
      </c>
      <c r="E257" s="20" t="str">
        <f>IFERROR(VLOOKUP(C257,'10. Свод Перечней'!C:H,3,0),"")</f>
        <v/>
      </c>
      <c r="F257" s="20" t="str">
        <f>IFERROR(VLOOKUP(C257,'10. Свод Перечней'!C:H,4,0),"")</f>
        <v/>
      </c>
      <c r="G257" s="9" t="str">
        <f>IFERROR(VLOOKUP(C257,'10. Свод Перечней'!C:H,5,0),"")</f>
        <v/>
      </c>
      <c r="H257" s="20" t="str">
        <f>IFERROR(VLOOKUP(C257,'10. Свод Перечней'!C:H,6,0),"")</f>
        <v/>
      </c>
    </row>
    <row r="258" spans="1:8" ht="99.95" customHeight="1">
      <c r="A258" s="20" t="str">
        <f>IF(LEN(C258)&gt;0,MAX($A$6:A257)+1,"")</f>
        <v/>
      </c>
      <c r="B258" s="10" t="str">
        <f>IFERROR(INDEX('10. Свод Перечней'!B:C,MATCH(C258,'10. Свод Перечней'!C:C,0),1),"")</f>
        <v/>
      </c>
      <c r="C258" s="20" t="str">
        <f t="array" ref="C258">IFERROR(INDEX('10. Свод Перечней'!$C$4:$C$529,SMALL(IF("Б"='10. Свод Перечней'!I255:Q759,ROW('10. Свод Перечней'!C255:C759)-3,""),ROW()-6)),"")</f>
        <v/>
      </c>
      <c r="D258" s="20" t="str">
        <f>IFERROR(VLOOKUP(C258,'10. Свод Перечней'!C:H,2,0),"")</f>
        <v/>
      </c>
      <c r="E258" s="20" t="str">
        <f>IFERROR(VLOOKUP(C258,'10. Свод Перечней'!C:H,3,0),"")</f>
        <v/>
      </c>
      <c r="F258" s="20" t="str">
        <f>IFERROR(VLOOKUP(C258,'10. Свод Перечней'!C:H,4,0),"")</f>
        <v/>
      </c>
      <c r="G258" s="9" t="str">
        <f>IFERROR(VLOOKUP(C258,'10. Свод Перечней'!C:H,5,0),"")</f>
        <v/>
      </c>
      <c r="H258" s="20" t="str">
        <f>IFERROR(VLOOKUP(C258,'10. Свод Перечней'!C:H,6,0),"")</f>
        <v/>
      </c>
    </row>
    <row r="259" spans="1:8" ht="99.95" customHeight="1">
      <c r="A259" s="20" t="str">
        <f>IF(LEN(C259)&gt;0,MAX($A$6:A258)+1,"")</f>
        <v/>
      </c>
      <c r="B259" s="10" t="str">
        <f>IFERROR(INDEX('10. Свод Перечней'!B:C,MATCH(C259,'10. Свод Перечней'!C:C,0),1),"")</f>
        <v/>
      </c>
      <c r="C259" s="20" t="str">
        <f t="array" ref="C259">IFERROR(INDEX('10. Свод Перечней'!$C$4:$C$529,SMALL(IF("Б"='10. Свод Перечней'!I256:Q760,ROW('10. Свод Перечней'!C256:C760)-3,""),ROW()-6)),"")</f>
        <v/>
      </c>
      <c r="D259" s="20" t="str">
        <f>IFERROR(VLOOKUP(C259,'10. Свод Перечней'!C:H,2,0),"")</f>
        <v/>
      </c>
      <c r="E259" s="20" t="str">
        <f>IFERROR(VLOOKUP(C259,'10. Свод Перечней'!C:H,3,0),"")</f>
        <v/>
      </c>
      <c r="F259" s="20" t="str">
        <f>IFERROR(VLOOKUP(C259,'10. Свод Перечней'!C:H,4,0),"")</f>
        <v/>
      </c>
      <c r="G259" s="9" t="str">
        <f>IFERROR(VLOOKUP(C259,'10. Свод Перечней'!C:H,5,0),"")</f>
        <v/>
      </c>
      <c r="H259" s="20" t="str">
        <f>IFERROR(VLOOKUP(C259,'10. Свод Перечней'!C:H,6,0),"")</f>
        <v/>
      </c>
    </row>
    <row r="260" spans="1:8" ht="99.95" customHeight="1">
      <c r="A260" s="20" t="str">
        <f>IF(LEN(C260)&gt;0,MAX($A$6:A259)+1,"")</f>
        <v/>
      </c>
      <c r="B260" s="10" t="str">
        <f>IFERROR(INDEX('10. Свод Перечней'!B:C,MATCH(C260,'10. Свод Перечней'!C:C,0),1),"")</f>
        <v/>
      </c>
      <c r="C260" s="20" t="str">
        <f t="array" ref="C260">IFERROR(INDEX('10. Свод Перечней'!$C$4:$C$529,SMALL(IF("Б"='10. Свод Перечней'!I257:Q761,ROW('10. Свод Перечней'!C257:C761)-3,""),ROW()-6)),"")</f>
        <v/>
      </c>
      <c r="D260" s="20" t="str">
        <f>IFERROR(VLOOKUP(C260,'10. Свод Перечней'!C:H,2,0),"")</f>
        <v/>
      </c>
      <c r="E260" s="20" t="str">
        <f>IFERROR(VLOOKUP(C260,'10. Свод Перечней'!C:H,3,0),"")</f>
        <v/>
      </c>
      <c r="F260" s="20" t="str">
        <f>IFERROR(VLOOKUP(C260,'10. Свод Перечней'!C:H,4,0),"")</f>
        <v/>
      </c>
      <c r="G260" s="9" t="str">
        <f>IFERROR(VLOOKUP(C260,'10. Свод Перечней'!C:H,5,0),"")</f>
        <v/>
      </c>
      <c r="H260" s="20" t="str">
        <f>IFERROR(VLOOKUP(C260,'10. Свод Перечней'!C:H,6,0),"")</f>
        <v/>
      </c>
    </row>
    <row r="261" spans="1:8" ht="99.95" customHeight="1">
      <c r="A261" s="20" t="str">
        <f>IF(LEN(C261)&gt;0,MAX($A$6:A260)+1,"")</f>
        <v/>
      </c>
      <c r="B261" s="10" t="str">
        <f>IFERROR(INDEX('10. Свод Перечней'!B:C,MATCH(C261,'10. Свод Перечней'!C:C,0),1),"")</f>
        <v/>
      </c>
      <c r="C261" s="20" t="str">
        <f t="array" ref="C261">IFERROR(INDEX('10. Свод Перечней'!$C$4:$C$529,SMALL(IF("Б"='10. Свод Перечней'!I258:Q762,ROW('10. Свод Перечней'!C258:C762)-3,""),ROW()-6)),"")</f>
        <v/>
      </c>
      <c r="D261" s="20" t="str">
        <f>IFERROR(VLOOKUP(C261,'10. Свод Перечней'!C:H,2,0),"")</f>
        <v/>
      </c>
      <c r="E261" s="20" t="str">
        <f>IFERROR(VLOOKUP(C261,'10. Свод Перечней'!C:H,3,0),"")</f>
        <v/>
      </c>
      <c r="F261" s="20" t="str">
        <f>IFERROR(VLOOKUP(C261,'10. Свод Перечней'!C:H,4,0),"")</f>
        <v/>
      </c>
      <c r="G261" s="9" t="str">
        <f>IFERROR(VLOOKUP(C261,'10. Свод Перечней'!C:H,5,0),"")</f>
        <v/>
      </c>
      <c r="H261" s="20" t="str">
        <f>IFERROR(VLOOKUP(C261,'10. Свод Перечней'!C:H,6,0),"")</f>
        <v/>
      </c>
    </row>
    <row r="262" spans="1:8" ht="99.95" customHeight="1">
      <c r="A262" s="20" t="str">
        <f>IF(LEN(C262)&gt;0,MAX($A$6:A261)+1,"")</f>
        <v/>
      </c>
      <c r="B262" s="10" t="str">
        <f>IFERROR(INDEX('10. Свод Перечней'!B:C,MATCH(C262,'10. Свод Перечней'!C:C,0),1),"")</f>
        <v/>
      </c>
      <c r="C262" s="20" t="str">
        <f t="array" ref="C262">IFERROR(INDEX('10. Свод Перечней'!$C$4:$C$529,SMALL(IF("Б"='10. Свод Перечней'!I259:Q763,ROW('10. Свод Перечней'!C259:C763)-3,""),ROW()-6)),"")</f>
        <v/>
      </c>
      <c r="D262" s="20" t="str">
        <f>IFERROR(VLOOKUP(C262,'10. Свод Перечней'!C:H,2,0),"")</f>
        <v/>
      </c>
      <c r="E262" s="20" t="str">
        <f>IFERROR(VLOOKUP(C262,'10. Свод Перечней'!C:H,3,0),"")</f>
        <v/>
      </c>
      <c r="F262" s="20" t="str">
        <f>IFERROR(VLOOKUP(C262,'10. Свод Перечней'!C:H,4,0),"")</f>
        <v/>
      </c>
      <c r="G262" s="9" t="str">
        <f>IFERROR(VLOOKUP(C262,'10. Свод Перечней'!C:H,5,0),"")</f>
        <v/>
      </c>
      <c r="H262" s="20" t="str">
        <f>IFERROR(VLOOKUP(C262,'10. Свод Перечней'!C:H,6,0),"")</f>
        <v/>
      </c>
    </row>
    <row r="263" spans="1:8" ht="99.95" customHeight="1">
      <c r="A263" s="20" t="str">
        <f>IF(LEN(C263)&gt;0,MAX($A$6:A262)+1,"")</f>
        <v/>
      </c>
      <c r="B263" s="10" t="str">
        <f>IFERROR(INDEX('10. Свод Перечней'!B:C,MATCH(C263,'10. Свод Перечней'!C:C,0),1),"")</f>
        <v/>
      </c>
      <c r="C263" s="20" t="str">
        <f t="array" ref="C263">IFERROR(INDEX('10. Свод Перечней'!$C$4:$C$529,SMALL(IF("Б"='10. Свод Перечней'!I260:Q764,ROW('10. Свод Перечней'!C260:C764)-3,""),ROW()-6)),"")</f>
        <v/>
      </c>
      <c r="D263" s="20" t="str">
        <f>IFERROR(VLOOKUP(C263,'10. Свод Перечней'!C:H,2,0),"")</f>
        <v/>
      </c>
      <c r="E263" s="20" t="str">
        <f>IFERROR(VLOOKUP(C263,'10. Свод Перечней'!C:H,3,0),"")</f>
        <v/>
      </c>
      <c r="F263" s="20" t="str">
        <f>IFERROR(VLOOKUP(C263,'10. Свод Перечней'!C:H,4,0),"")</f>
        <v/>
      </c>
      <c r="G263" s="9" t="str">
        <f>IFERROR(VLOOKUP(C263,'10. Свод Перечней'!C:H,5,0),"")</f>
        <v/>
      </c>
      <c r="H263" s="20" t="str">
        <f>IFERROR(VLOOKUP(C263,'10. Свод Перечней'!C:H,6,0),"")</f>
        <v/>
      </c>
    </row>
    <row r="264" spans="1:8" ht="99.95" customHeight="1">
      <c r="A264" s="20" t="str">
        <f>IF(LEN(C264)&gt;0,MAX($A$6:A263)+1,"")</f>
        <v/>
      </c>
      <c r="B264" s="10" t="str">
        <f>IFERROR(INDEX('10. Свод Перечней'!B:C,MATCH(C264,'10. Свод Перечней'!C:C,0),1),"")</f>
        <v/>
      </c>
      <c r="C264" s="20" t="str">
        <f t="array" ref="C264">IFERROR(INDEX('10. Свод Перечней'!$C$4:$C$529,SMALL(IF("Б"='10. Свод Перечней'!I261:Q765,ROW('10. Свод Перечней'!C261:C765)-3,""),ROW()-6)),"")</f>
        <v/>
      </c>
      <c r="D264" s="20" t="str">
        <f>IFERROR(VLOOKUP(C264,'10. Свод Перечней'!C:H,2,0),"")</f>
        <v/>
      </c>
      <c r="E264" s="20" t="str">
        <f>IFERROR(VLOOKUP(C264,'10. Свод Перечней'!C:H,3,0),"")</f>
        <v/>
      </c>
      <c r="F264" s="20" t="str">
        <f>IFERROR(VLOOKUP(C264,'10. Свод Перечней'!C:H,4,0),"")</f>
        <v/>
      </c>
      <c r="G264" s="9" t="str">
        <f>IFERROR(VLOOKUP(C264,'10. Свод Перечней'!C:H,5,0),"")</f>
        <v/>
      </c>
      <c r="H264" s="20" t="str">
        <f>IFERROR(VLOOKUP(C264,'10. Свод Перечней'!C:H,6,0),"")</f>
        <v/>
      </c>
    </row>
    <row r="265" spans="1:8" ht="99.95" customHeight="1">
      <c r="A265" s="20" t="str">
        <f>IF(LEN(C265)&gt;0,MAX($A$6:A264)+1,"")</f>
        <v/>
      </c>
      <c r="B265" s="10" t="str">
        <f>IFERROR(INDEX('10. Свод Перечней'!B:C,MATCH(C265,'10. Свод Перечней'!C:C,0),1),"")</f>
        <v/>
      </c>
      <c r="C265" s="20" t="str">
        <f t="array" ref="C265">IFERROR(INDEX('10. Свод Перечней'!$C$4:$C$529,SMALL(IF("Б"='10. Свод Перечней'!I262:Q766,ROW('10. Свод Перечней'!C262:C766)-3,""),ROW()-6)),"")</f>
        <v/>
      </c>
      <c r="D265" s="20" t="str">
        <f>IFERROR(VLOOKUP(C265,'10. Свод Перечней'!C:H,2,0),"")</f>
        <v/>
      </c>
      <c r="E265" s="20" t="str">
        <f>IFERROR(VLOOKUP(C265,'10. Свод Перечней'!C:H,3,0),"")</f>
        <v/>
      </c>
      <c r="F265" s="20" t="str">
        <f>IFERROR(VLOOKUP(C265,'10. Свод Перечней'!C:H,4,0),"")</f>
        <v/>
      </c>
      <c r="G265" s="9" t="str">
        <f>IFERROR(VLOOKUP(C265,'10. Свод Перечней'!C:H,5,0),"")</f>
        <v/>
      </c>
      <c r="H265" s="20" t="str">
        <f>IFERROR(VLOOKUP(C265,'10. Свод Перечней'!C:H,6,0),"")</f>
        <v/>
      </c>
    </row>
    <row r="266" spans="1:8" ht="99.95" customHeight="1">
      <c r="A266" s="20" t="str">
        <f>IF(LEN(C266)&gt;0,MAX($A$6:A265)+1,"")</f>
        <v/>
      </c>
      <c r="B266" s="10" t="str">
        <f>IFERROR(INDEX('10. Свод Перечней'!B:C,MATCH(C266,'10. Свод Перечней'!C:C,0),1),"")</f>
        <v/>
      </c>
      <c r="C266" s="20" t="str">
        <f t="array" ref="C266">IFERROR(INDEX('10. Свод Перечней'!$C$4:$C$529,SMALL(IF("Б"='10. Свод Перечней'!I263:Q767,ROW('10. Свод Перечней'!C263:C767)-3,""),ROW()-6)),"")</f>
        <v/>
      </c>
      <c r="D266" s="20" t="str">
        <f>IFERROR(VLOOKUP(C266,'10. Свод Перечней'!C:H,2,0),"")</f>
        <v/>
      </c>
      <c r="E266" s="20" t="str">
        <f>IFERROR(VLOOKUP(C266,'10. Свод Перечней'!C:H,3,0),"")</f>
        <v/>
      </c>
      <c r="F266" s="20" t="str">
        <f>IFERROR(VLOOKUP(C266,'10. Свод Перечней'!C:H,4,0),"")</f>
        <v/>
      </c>
      <c r="G266" s="9" t="str">
        <f>IFERROR(VLOOKUP(C266,'10. Свод Перечней'!C:H,5,0),"")</f>
        <v/>
      </c>
      <c r="H266" s="20" t="str">
        <f>IFERROR(VLOOKUP(C266,'10. Свод Перечней'!C:H,6,0),"")</f>
        <v/>
      </c>
    </row>
    <row r="267" spans="1:8" ht="99.95" customHeight="1">
      <c r="A267" s="20" t="str">
        <f>IF(LEN(C267)&gt;0,MAX($A$6:A266)+1,"")</f>
        <v/>
      </c>
      <c r="B267" s="10" t="str">
        <f>IFERROR(INDEX('10. Свод Перечней'!B:C,MATCH(C267,'10. Свод Перечней'!C:C,0),1),"")</f>
        <v/>
      </c>
      <c r="C267" s="20" t="str">
        <f t="array" ref="C267">IFERROR(INDEX('10. Свод Перечней'!$C$4:$C$529,SMALL(IF("Б"='10. Свод Перечней'!I264:Q768,ROW('10. Свод Перечней'!C264:C768)-3,""),ROW()-6)),"")</f>
        <v/>
      </c>
      <c r="D267" s="20" t="str">
        <f>IFERROR(VLOOKUP(C267,'10. Свод Перечней'!C:H,2,0),"")</f>
        <v/>
      </c>
      <c r="E267" s="20" t="str">
        <f>IFERROR(VLOOKUP(C267,'10. Свод Перечней'!C:H,3,0),"")</f>
        <v/>
      </c>
      <c r="F267" s="20" t="str">
        <f>IFERROR(VLOOKUP(C267,'10. Свод Перечней'!C:H,4,0),"")</f>
        <v/>
      </c>
      <c r="G267" s="9" t="str">
        <f>IFERROR(VLOOKUP(C267,'10. Свод Перечней'!C:H,5,0),"")</f>
        <v/>
      </c>
      <c r="H267" s="20" t="str">
        <f>IFERROR(VLOOKUP(C267,'10. Свод Перечней'!C:H,6,0),"")</f>
        <v/>
      </c>
    </row>
    <row r="268" spans="1:8" ht="99.95" customHeight="1">
      <c r="A268" s="20" t="str">
        <f>IF(LEN(C268)&gt;0,MAX($A$6:A267)+1,"")</f>
        <v/>
      </c>
      <c r="B268" s="10" t="str">
        <f>IFERROR(INDEX('10. Свод Перечней'!B:C,MATCH(C268,'10. Свод Перечней'!C:C,0),1),"")</f>
        <v/>
      </c>
      <c r="C268" s="20" t="str">
        <f t="array" ref="C268">IFERROR(INDEX('10. Свод Перечней'!$C$4:$C$529,SMALL(IF("Б"='10. Свод Перечней'!I265:Q769,ROW('10. Свод Перечней'!C265:C769)-3,""),ROW()-6)),"")</f>
        <v/>
      </c>
      <c r="D268" s="20" t="str">
        <f>IFERROR(VLOOKUP(C268,'10. Свод Перечней'!C:H,2,0),"")</f>
        <v/>
      </c>
      <c r="E268" s="20" t="str">
        <f>IFERROR(VLOOKUP(C268,'10. Свод Перечней'!C:H,3,0),"")</f>
        <v/>
      </c>
      <c r="F268" s="20" t="str">
        <f>IFERROR(VLOOKUP(C268,'10. Свод Перечней'!C:H,4,0),"")</f>
        <v/>
      </c>
      <c r="G268" s="9" t="str">
        <f>IFERROR(VLOOKUP(C268,'10. Свод Перечней'!C:H,5,0),"")</f>
        <v/>
      </c>
      <c r="H268" s="20" t="str">
        <f>IFERROR(VLOOKUP(C268,'10. Свод Перечней'!C:H,6,0),"")</f>
        <v/>
      </c>
    </row>
    <row r="269" spans="1:8" ht="99.95" customHeight="1">
      <c r="A269" s="20" t="str">
        <f>IF(LEN(C269)&gt;0,MAX($A$6:A268)+1,"")</f>
        <v/>
      </c>
      <c r="B269" s="10" t="str">
        <f>IFERROR(INDEX('10. Свод Перечней'!B:C,MATCH(C269,'10. Свод Перечней'!C:C,0),1),"")</f>
        <v/>
      </c>
      <c r="C269" s="20" t="str">
        <f t="array" ref="C269">IFERROR(INDEX('10. Свод Перечней'!$C$4:$C$529,SMALL(IF("Б"='10. Свод Перечней'!I267:Q770,ROW('10. Свод Перечней'!C267:C770)-3,""),ROW()-6)),"")</f>
        <v/>
      </c>
      <c r="D269" s="20" t="str">
        <f>IFERROR(VLOOKUP(C269,'10. Свод Перечней'!C:H,2,0),"")</f>
        <v/>
      </c>
      <c r="E269" s="20" t="str">
        <f>IFERROR(VLOOKUP(C269,'10. Свод Перечней'!C:H,3,0),"")</f>
        <v/>
      </c>
      <c r="F269" s="20" t="str">
        <f>IFERROR(VLOOKUP(C269,'10. Свод Перечней'!C:H,4,0),"")</f>
        <v/>
      </c>
      <c r="G269" s="9" t="str">
        <f>IFERROR(VLOOKUP(C269,'10. Свод Перечней'!C:H,5,0),"")</f>
        <v/>
      </c>
      <c r="H269" s="20" t="str">
        <f>IFERROR(VLOOKUP(C269,'10. Свод Перечней'!C:H,6,0),"")</f>
        <v/>
      </c>
    </row>
    <row r="270" spans="1:8" ht="99.95" customHeight="1">
      <c r="A270" s="20" t="str">
        <f>IF(LEN(C270)&gt;0,MAX($A$6:A269)+1,"")</f>
        <v/>
      </c>
      <c r="B270" s="10" t="str">
        <f>IFERROR(INDEX('10. Свод Перечней'!B:C,MATCH(C270,'10. Свод Перечней'!C:C,0),1),"")</f>
        <v/>
      </c>
      <c r="C270" s="20" t="str">
        <f t="array" ref="C270">IFERROR(INDEX('10. Свод Перечней'!$C$4:$C$529,SMALL(IF("Б"='10. Свод Перечней'!I269:Q771,ROW('10. Свод Перечней'!C269:C771)-3,""),ROW()-6)),"")</f>
        <v/>
      </c>
      <c r="D270" s="20" t="str">
        <f>IFERROR(VLOOKUP(C270,'10. Свод Перечней'!C:H,2,0),"")</f>
        <v/>
      </c>
      <c r="E270" s="20" t="str">
        <f>IFERROR(VLOOKUP(C270,'10. Свод Перечней'!C:H,3,0),"")</f>
        <v/>
      </c>
      <c r="F270" s="20" t="str">
        <f>IFERROR(VLOOKUP(C270,'10. Свод Перечней'!C:H,4,0),"")</f>
        <v/>
      </c>
      <c r="G270" s="9" t="str">
        <f>IFERROR(VLOOKUP(C270,'10. Свод Перечней'!C:H,5,0),"")</f>
        <v/>
      </c>
      <c r="H270" s="20" t="str">
        <f>IFERROR(VLOOKUP(C270,'10. Свод Перечней'!C:H,6,0),"")</f>
        <v/>
      </c>
    </row>
    <row r="271" spans="1:8" ht="99.95" customHeight="1">
      <c r="A271" s="20" t="str">
        <f>IF(LEN(C271)&gt;0,MAX($A$6:A270)+1,"")</f>
        <v/>
      </c>
      <c r="B271" s="10" t="str">
        <f>IFERROR(INDEX('10. Свод Перечней'!B:C,MATCH(C271,'10. Свод Перечней'!C:C,0),1),"")</f>
        <v/>
      </c>
      <c r="C271" s="20" t="str">
        <f t="array" ref="C271">IFERROR(INDEX('10. Свод Перечней'!$C$4:$C$529,SMALL(IF("Б"='10. Свод Перечней'!I271:Q772,ROW('10. Свод Перечней'!C271:C772)-3,""),ROW()-6)),"")</f>
        <v/>
      </c>
      <c r="D271" s="20" t="str">
        <f>IFERROR(VLOOKUP(C271,'10. Свод Перечней'!C:H,2,0),"")</f>
        <v/>
      </c>
      <c r="E271" s="20" t="str">
        <f>IFERROR(VLOOKUP(C271,'10. Свод Перечней'!C:H,3,0),"")</f>
        <v/>
      </c>
      <c r="F271" s="20" t="str">
        <f>IFERROR(VLOOKUP(C271,'10. Свод Перечней'!C:H,4,0),"")</f>
        <v/>
      </c>
      <c r="G271" s="9" t="str">
        <f>IFERROR(VLOOKUP(C271,'10. Свод Перечней'!C:H,5,0),"")</f>
        <v/>
      </c>
      <c r="H271" s="20" t="str">
        <f>IFERROR(VLOOKUP(C271,'10. Свод Перечней'!C:H,6,0),"")</f>
        <v/>
      </c>
    </row>
    <row r="272" spans="1:8" ht="99.95" customHeight="1">
      <c r="A272" s="20" t="str">
        <f>IF(LEN(C272)&gt;0,MAX($A$6:A271)+1,"")</f>
        <v/>
      </c>
      <c r="B272" s="10" t="str">
        <f>IFERROR(INDEX('10. Свод Перечней'!B:C,MATCH(C272,'10. Свод Перечней'!C:C,0),1),"")</f>
        <v/>
      </c>
      <c r="C272" s="20" t="str">
        <f t="array" ref="C272">IFERROR(INDEX('10. Свод Перечней'!$C$4:$C$529,SMALL(IF("Б"='10. Свод Перечней'!I273:Q773,ROW('10. Свод Перечней'!C273:C773)-3,""),ROW()-6)),"")</f>
        <v/>
      </c>
      <c r="D272" s="20" t="str">
        <f>IFERROR(VLOOKUP(C272,'10. Свод Перечней'!C:H,2,0),"")</f>
        <v/>
      </c>
      <c r="E272" s="20" t="str">
        <f>IFERROR(VLOOKUP(C272,'10. Свод Перечней'!C:H,3,0),"")</f>
        <v/>
      </c>
      <c r="F272" s="20" t="str">
        <f>IFERROR(VLOOKUP(C272,'10. Свод Перечней'!C:H,4,0),"")</f>
        <v/>
      </c>
      <c r="G272" s="9" t="str">
        <f>IFERROR(VLOOKUP(C272,'10. Свод Перечней'!C:H,5,0),"")</f>
        <v/>
      </c>
      <c r="H272" s="20" t="str">
        <f>IFERROR(VLOOKUP(C272,'10. Свод Перечней'!C:H,6,0),"")</f>
        <v/>
      </c>
    </row>
    <row r="273" spans="1:8" ht="99.95" customHeight="1">
      <c r="A273" s="20" t="str">
        <f>IF(LEN(C273)&gt;0,MAX($A$6:A272)+1,"")</f>
        <v/>
      </c>
      <c r="B273" s="10" t="str">
        <f>IFERROR(INDEX('10. Свод Перечней'!B:C,MATCH(C273,'10. Свод Перечней'!C:C,0),1),"")</f>
        <v/>
      </c>
      <c r="C273" s="20" t="str">
        <f t="array" ref="C273">IFERROR(INDEX('10. Свод Перечней'!$C$4:$C$529,SMALL(IF("Б"='10. Свод Перечней'!I275:Q774,ROW('10. Свод Перечней'!C275:C774)-3,""),ROW()-6)),"")</f>
        <v/>
      </c>
      <c r="D273" s="20" t="str">
        <f>IFERROR(VLOOKUP(C273,'10. Свод Перечней'!C:H,2,0),"")</f>
        <v/>
      </c>
      <c r="E273" s="20" t="str">
        <f>IFERROR(VLOOKUP(C273,'10. Свод Перечней'!C:H,3,0),"")</f>
        <v/>
      </c>
      <c r="F273" s="20" t="str">
        <f>IFERROR(VLOOKUP(C273,'10. Свод Перечней'!C:H,4,0),"")</f>
        <v/>
      </c>
      <c r="G273" s="9" t="str">
        <f>IFERROR(VLOOKUP(C273,'10. Свод Перечней'!C:H,5,0),"")</f>
        <v/>
      </c>
      <c r="H273" s="20" t="str">
        <f>IFERROR(VLOOKUP(C273,'10. Свод Перечней'!C:H,6,0),"")</f>
        <v/>
      </c>
    </row>
    <row r="274" spans="1:8" ht="99.95" customHeight="1">
      <c r="A274" s="20" t="str">
        <f>IF(LEN(C274)&gt;0,MAX($A$6:A273)+1,"")</f>
        <v/>
      </c>
      <c r="B274" s="10" t="str">
        <f>IFERROR(INDEX('10. Свод Перечней'!B:C,MATCH(C274,'10. Свод Перечней'!C:C,0),1),"")</f>
        <v/>
      </c>
      <c r="C274" s="20" t="str">
        <f t="array" ref="C274">IFERROR(INDEX('10. Свод Перечней'!$C$4:$C$529,SMALL(IF("Б"='10. Свод Перечней'!I277:Q775,ROW('10. Свод Перечней'!C277:C775)-3,""),ROW()-6)),"")</f>
        <v/>
      </c>
      <c r="D274" s="20" t="str">
        <f>IFERROR(VLOOKUP(C274,'10. Свод Перечней'!C:H,2,0),"")</f>
        <v/>
      </c>
      <c r="E274" s="20" t="str">
        <f>IFERROR(VLOOKUP(C274,'10. Свод Перечней'!C:H,3,0),"")</f>
        <v/>
      </c>
      <c r="F274" s="20" t="str">
        <f>IFERROR(VLOOKUP(C274,'10. Свод Перечней'!C:H,4,0),"")</f>
        <v/>
      </c>
      <c r="G274" s="9" t="str">
        <f>IFERROR(VLOOKUP(C274,'10. Свод Перечней'!C:H,5,0),"")</f>
        <v/>
      </c>
      <c r="H274" s="20" t="str">
        <f>IFERROR(VLOOKUP(C274,'10. Свод Перечней'!C:H,6,0),"")</f>
        <v/>
      </c>
    </row>
    <row r="275" spans="1:8" ht="99.95" customHeight="1">
      <c r="A275" s="20" t="str">
        <f>IF(LEN(C275)&gt;0,MAX($A$6:A274)+1,"")</f>
        <v/>
      </c>
      <c r="B275" s="10" t="str">
        <f>IFERROR(INDEX('10. Свод Перечней'!B:C,MATCH(C275,'10. Свод Перечней'!C:C,0),1),"")</f>
        <v/>
      </c>
      <c r="C275" s="20" t="str">
        <f t="array" ref="C275">IFERROR(INDEX('10. Свод Перечней'!$C$4:$C$529,SMALL(IF("Б"='10. Свод Перечней'!I279:Q776,ROW('10. Свод Перечней'!C279:C776)-3,""),ROW()-6)),"")</f>
        <v/>
      </c>
      <c r="D275" s="20" t="str">
        <f>IFERROR(VLOOKUP(C275,'10. Свод Перечней'!C:H,2,0),"")</f>
        <v/>
      </c>
      <c r="E275" s="20" t="str">
        <f>IFERROR(VLOOKUP(C275,'10. Свод Перечней'!C:H,3,0),"")</f>
        <v/>
      </c>
      <c r="F275" s="20" t="str">
        <f>IFERROR(VLOOKUP(C275,'10. Свод Перечней'!C:H,4,0),"")</f>
        <v/>
      </c>
      <c r="G275" s="9" t="str">
        <f>IFERROR(VLOOKUP(C275,'10. Свод Перечней'!C:H,5,0),"")</f>
        <v/>
      </c>
      <c r="H275" s="20" t="str">
        <f>IFERROR(VLOOKUP(C275,'10. Свод Перечней'!C:H,6,0),"")</f>
        <v/>
      </c>
    </row>
    <row r="276" spans="1:8" ht="99.95" customHeight="1">
      <c r="A276" s="20" t="str">
        <f>IF(LEN(C276)&gt;0,MAX($A$6:A275)+1,"")</f>
        <v/>
      </c>
      <c r="B276" s="10" t="str">
        <f>IFERROR(INDEX('10. Свод Перечней'!B:C,MATCH(C276,'10. Свод Перечней'!C:C,0),1),"")</f>
        <v/>
      </c>
      <c r="C276" s="20" t="str">
        <f t="array" ref="C276">IFERROR(INDEX('10. Свод Перечней'!$C$4:$C$529,SMALL(IF("Б"='10. Свод Перечней'!I280:Q777,ROW('10. Свод Перечней'!C280:C777)-3,""),ROW()-6)),"")</f>
        <v/>
      </c>
      <c r="D276" s="20" t="str">
        <f>IFERROR(VLOOKUP(C276,'10. Свод Перечней'!C:H,2,0),"")</f>
        <v/>
      </c>
      <c r="E276" s="20" t="str">
        <f>IFERROR(VLOOKUP(C276,'10. Свод Перечней'!C:H,3,0),"")</f>
        <v/>
      </c>
      <c r="F276" s="20" t="str">
        <f>IFERROR(VLOOKUP(C276,'10. Свод Перечней'!C:H,4,0),"")</f>
        <v/>
      </c>
      <c r="G276" s="9" t="str">
        <f>IFERROR(VLOOKUP(C276,'10. Свод Перечней'!C:H,5,0),"")</f>
        <v/>
      </c>
      <c r="H276" s="20" t="str">
        <f>IFERROR(VLOOKUP(C276,'10. Свод Перечней'!C:H,6,0),"")</f>
        <v/>
      </c>
    </row>
    <row r="277" spans="1:8" ht="99.95" customHeight="1">
      <c r="A277" s="20" t="str">
        <f>IF(LEN(C277)&gt;0,MAX($A$6:A276)+1,"")</f>
        <v/>
      </c>
      <c r="B277" s="10" t="str">
        <f>IFERROR(INDEX('10. Свод Перечней'!B:C,MATCH(C277,'10. Свод Перечней'!C:C,0),1),"")</f>
        <v/>
      </c>
      <c r="C277" s="20" t="str">
        <f t="array" ref="C277">IFERROR(INDEX('10. Свод Перечней'!$C$4:$C$529,SMALL(IF("Б"='10. Свод Перечней'!I281:Q778,ROW('10. Свод Перечней'!C281:C778)-3,""),ROW()-6)),"")</f>
        <v/>
      </c>
      <c r="D277" s="20" t="str">
        <f>IFERROR(VLOOKUP(C277,'10. Свод Перечней'!C:H,2,0),"")</f>
        <v/>
      </c>
      <c r="E277" s="20" t="str">
        <f>IFERROR(VLOOKUP(C277,'10. Свод Перечней'!C:H,3,0),"")</f>
        <v/>
      </c>
      <c r="F277" s="20" t="str">
        <f>IFERROR(VLOOKUP(C277,'10. Свод Перечней'!C:H,4,0),"")</f>
        <v/>
      </c>
      <c r="G277" s="9" t="str">
        <f>IFERROR(VLOOKUP(C277,'10. Свод Перечней'!C:H,5,0),"")</f>
        <v/>
      </c>
      <c r="H277" s="20" t="str">
        <f>IFERROR(VLOOKUP(C277,'10. Свод Перечней'!C:H,6,0),"")</f>
        <v/>
      </c>
    </row>
    <row r="278" spans="1:8" ht="99.95" customHeight="1">
      <c r="A278" s="20" t="str">
        <f>IF(LEN(C278)&gt;0,MAX($A$6:A277)+1,"")</f>
        <v/>
      </c>
      <c r="B278" s="10" t="str">
        <f>IFERROR(INDEX('10. Свод Перечней'!B:C,MATCH(C278,'10. Свод Перечней'!C:C,0),1),"")</f>
        <v/>
      </c>
      <c r="C278" s="20" t="str">
        <f t="array" ref="C278">IFERROR(INDEX('10. Свод Перечней'!$C$4:$C$529,SMALL(IF("Б"='10. Свод Перечней'!I282:Q779,ROW('10. Свод Перечней'!C282:C779)-3,""),ROW()-6)),"")</f>
        <v/>
      </c>
      <c r="D278" s="20" t="str">
        <f>IFERROR(VLOOKUP(C278,'10. Свод Перечней'!C:H,2,0),"")</f>
        <v/>
      </c>
      <c r="E278" s="20" t="str">
        <f>IFERROR(VLOOKUP(C278,'10. Свод Перечней'!C:H,3,0),"")</f>
        <v/>
      </c>
      <c r="F278" s="20" t="str">
        <f>IFERROR(VLOOKUP(C278,'10. Свод Перечней'!C:H,4,0),"")</f>
        <v/>
      </c>
      <c r="G278" s="9" t="str">
        <f>IFERROR(VLOOKUP(C278,'10. Свод Перечней'!C:H,5,0),"")</f>
        <v/>
      </c>
      <c r="H278" s="20" t="str">
        <f>IFERROR(VLOOKUP(C278,'10. Свод Перечней'!C:H,6,0),"")</f>
        <v/>
      </c>
    </row>
    <row r="279" spans="1:8" ht="99.95" customHeight="1">
      <c r="A279" s="20" t="str">
        <f>IF(LEN(C279)&gt;0,MAX($A$6:A278)+1,"")</f>
        <v/>
      </c>
      <c r="B279" s="10" t="str">
        <f>IFERROR(INDEX('10. Свод Перечней'!B:C,MATCH(C279,'10. Свод Перечней'!C:C,0),1),"")</f>
        <v/>
      </c>
      <c r="C279" s="20" t="str">
        <f t="array" ref="C279">IFERROR(INDEX('10. Свод Перечней'!$C$4:$C$529,SMALL(IF("Б"='10. Свод Перечней'!I283:Q780,ROW('10. Свод Перечней'!C283:C780)-3,""),ROW()-6)),"")</f>
        <v/>
      </c>
      <c r="D279" s="20" t="str">
        <f>IFERROR(VLOOKUP(C279,'10. Свод Перечней'!C:H,2,0),"")</f>
        <v/>
      </c>
      <c r="E279" s="20" t="str">
        <f>IFERROR(VLOOKUP(C279,'10. Свод Перечней'!C:H,3,0),"")</f>
        <v/>
      </c>
      <c r="F279" s="20" t="str">
        <f>IFERROR(VLOOKUP(C279,'10. Свод Перечней'!C:H,4,0),"")</f>
        <v/>
      </c>
      <c r="G279" s="9" t="str">
        <f>IFERROR(VLOOKUP(C279,'10. Свод Перечней'!C:H,5,0),"")</f>
        <v/>
      </c>
      <c r="H279" s="20" t="str">
        <f>IFERROR(VLOOKUP(C279,'10. Свод Перечней'!C:H,6,0),"")</f>
        <v/>
      </c>
    </row>
    <row r="280" spans="1:8" ht="99.95" customHeight="1">
      <c r="A280" s="20" t="str">
        <f>IF(LEN(C280)&gt;0,MAX($A$6:A279)+1,"")</f>
        <v/>
      </c>
      <c r="B280" s="10" t="str">
        <f>IFERROR(INDEX('10. Свод Перечней'!B:C,MATCH(C280,'10. Свод Перечней'!C:C,0),1),"")</f>
        <v/>
      </c>
      <c r="C280" s="20" t="str">
        <f t="array" ref="C280">IFERROR(INDEX('10. Свод Перечней'!$C$4:$C$529,SMALL(IF("Б"='10. Свод Перечней'!I284:Q781,ROW('10. Свод Перечней'!C284:C781)-3,""),ROW()-6)),"")</f>
        <v/>
      </c>
      <c r="D280" s="20" t="str">
        <f>IFERROR(VLOOKUP(C280,'10. Свод Перечней'!C:H,2,0),"")</f>
        <v/>
      </c>
      <c r="E280" s="20" t="str">
        <f>IFERROR(VLOOKUP(C280,'10. Свод Перечней'!C:H,3,0),"")</f>
        <v/>
      </c>
      <c r="F280" s="20" t="str">
        <f>IFERROR(VLOOKUP(C280,'10. Свод Перечней'!C:H,4,0),"")</f>
        <v/>
      </c>
      <c r="G280" s="9" t="str">
        <f>IFERROR(VLOOKUP(C280,'10. Свод Перечней'!C:H,5,0),"")</f>
        <v/>
      </c>
      <c r="H280" s="20" t="str">
        <f>IFERROR(VLOOKUP(C280,'10. Свод Перечней'!C:H,6,0),"")</f>
        <v/>
      </c>
    </row>
    <row r="281" spans="1:8" ht="99.95" customHeight="1">
      <c r="A281" s="20" t="str">
        <f>IF(LEN(C281)&gt;0,MAX($A$6:A280)+1,"")</f>
        <v/>
      </c>
      <c r="B281" s="10" t="str">
        <f>IFERROR(INDEX('10. Свод Перечней'!B:C,MATCH(C281,'10. Свод Перечней'!C:C,0),1),"")</f>
        <v/>
      </c>
      <c r="C281" s="20" t="str">
        <f t="array" ref="C281">IFERROR(INDEX('10. Свод Перечней'!$C$4:$C$529,SMALL(IF("Б"='10. Свод Перечней'!I285:Q782,ROW('10. Свод Перечней'!C285:C782)-3,""),ROW()-6)),"")</f>
        <v/>
      </c>
      <c r="D281" s="20" t="str">
        <f>IFERROR(VLOOKUP(C281,'10. Свод Перечней'!C:H,2,0),"")</f>
        <v/>
      </c>
      <c r="E281" s="20" t="str">
        <f>IFERROR(VLOOKUP(C281,'10. Свод Перечней'!C:H,3,0),"")</f>
        <v/>
      </c>
      <c r="F281" s="20" t="str">
        <f>IFERROR(VLOOKUP(C281,'10. Свод Перечней'!C:H,4,0),"")</f>
        <v/>
      </c>
      <c r="G281" s="9" t="str">
        <f>IFERROR(VLOOKUP(C281,'10. Свод Перечней'!C:H,5,0),"")</f>
        <v/>
      </c>
      <c r="H281" s="20" t="str">
        <f>IFERROR(VLOOKUP(C281,'10. Свод Перечней'!C:H,6,0),"")</f>
        <v/>
      </c>
    </row>
    <row r="282" spans="1:8" ht="99.95" customHeight="1">
      <c r="A282" s="20" t="str">
        <f>IF(LEN(C282)&gt;0,MAX($A$6:A281)+1,"")</f>
        <v/>
      </c>
      <c r="B282" s="10" t="str">
        <f>IFERROR(INDEX('10. Свод Перечней'!B:C,MATCH(C282,'10. Свод Перечней'!C:C,0),1),"")</f>
        <v/>
      </c>
      <c r="C282" s="20" t="str">
        <f t="array" ref="C282">IFERROR(INDEX('10. Свод Перечней'!$C$4:$C$529,SMALL(IF("Б"='10. Свод Перечней'!I286:Q783,ROW('10. Свод Перечней'!C286:C783)-3,""),ROW()-6)),"")</f>
        <v/>
      </c>
      <c r="D282" s="20" t="str">
        <f>IFERROR(VLOOKUP(C282,'10. Свод Перечней'!C:H,2,0),"")</f>
        <v/>
      </c>
      <c r="E282" s="20" t="str">
        <f>IFERROR(VLOOKUP(C282,'10. Свод Перечней'!C:H,3,0),"")</f>
        <v/>
      </c>
      <c r="F282" s="20" t="str">
        <f>IFERROR(VLOOKUP(C282,'10. Свод Перечней'!C:H,4,0),"")</f>
        <v/>
      </c>
      <c r="G282" s="9" t="str">
        <f>IFERROR(VLOOKUP(C282,'10. Свод Перечней'!C:H,5,0),"")</f>
        <v/>
      </c>
      <c r="H282" s="20" t="str">
        <f>IFERROR(VLOOKUP(C282,'10. Свод Перечней'!C:H,6,0),"")</f>
        <v/>
      </c>
    </row>
    <row r="283" spans="1:8" ht="99.95" customHeight="1">
      <c r="A283" s="20" t="str">
        <f>IF(LEN(C283)&gt;0,MAX($A$6:A282)+1,"")</f>
        <v/>
      </c>
      <c r="B283" s="10" t="str">
        <f>IFERROR(INDEX('10. Свод Перечней'!B:C,MATCH(C283,'10. Свод Перечней'!C:C,0),1),"")</f>
        <v/>
      </c>
      <c r="C283" s="20" t="str">
        <f t="array" ref="C283">IFERROR(INDEX('10. Свод Перечней'!$C$4:$C$529,SMALL(IF("Б"='10. Свод Перечней'!I287:Q784,ROW('10. Свод Перечней'!C287:C784)-3,""),ROW()-6)),"")</f>
        <v/>
      </c>
      <c r="D283" s="20" t="str">
        <f>IFERROR(VLOOKUP(C283,'10. Свод Перечней'!C:H,2,0),"")</f>
        <v/>
      </c>
      <c r="E283" s="20" t="str">
        <f>IFERROR(VLOOKUP(C283,'10. Свод Перечней'!C:H,3,0),"")</f>
        <v/>
      </c>
      <c r="F283" s="20" t="str">
        <f>IFERROR(VLOOKUP(C283,'10. Свод Перечней'!C:H,4,0),"")</f>
        <v/>
      </c>
      <c r="G283" s="9" t="str">
        <f>IFERROR(VLOOKUP(C283,'10. Свод Перечней'!C:H,5,0),"")</f>
        <v/>
      </c>
      <c r="H283" s="20" t="str">
        <f>IFERROR(VLOOKUP(C283,'10. Свод Перечней'!C:H,6,0),"")</f>
        <v/>
      </c>
    </row>
    <row r="284" spans="1:8" ht="99.95" customHeight="1">
      <c r="A284" s="20" t="str">
        <f>IF(LEN(C284)&gt;0,MAX($A$6:A283)+1,"")</f>
        <v/>
      </c>
      <c r="B284" s="10" t="str">
        <f>IFERROR(INDEX('10. Свод Перечней'!B:C,MATCH(C284,'10. Свод Перечней'!C:C,0),1),"")</f>
        <v/>
      </c>
      <c r="C284" s="20" t="str">
        <f t="array" ref="C284">IFERROR(INDEX('10. Свод Перечней'!$C$4:$C$529,SMALL(IF("Б"='10. Свод Перечней'!I288:Q785,ROW('10. Свод Перечней'!C288:C785)-3,""),ROW()-6)),"")</f>
        <v/>
      </c>
      <c r="D284" s="20" t="str">
        <f>IFERROR(VLOOKUP(C284,'10. Свод Перечней'!C:H,2,0),"")</f>
        <v/>
      </c>
      <c r="E284" s="20" t="str">
        <f>IFERROR(VLOOKUP(C284,'10. Свод Перечней'!C:H,3,0),"")</f>
        <v/>
      </c>
      <c r="F284" s="20" t="str">
        <f>IFERROR(VLOOKUP(C284,'10. Свод Перечней'!C:H,4,0),"")</f>
        <v/>
      </c>
      <c r="G284" s="9" t="str">
        <f>IFERROR(VLOOKUP(C284,'10. Свод Перечней'!C:H,5,0),"")</f>
        <v/>
      </c>
      <c r="H284" s="20" t="str">
        <f>IFERROR(VLOOKUP(C284,'10. Свод Перечней'!C:H,6,0),"")</f>
        <v/>
      </c>
    </row>
    <row r="285" spans="1:8" ht="99.95" customHeight="1">
      <c r="A285" s="20" t="str">
        <f>IF(LEN(C285)&gt;0,MAX($A$6:A284)+1,"")</f>
        <v/>
      </c>
      <c r="B285" s="10" t="str">
        <f>IFERROR(INDEX('10. Свод Перечней'!B:C,MATCH(C285,'10. Свод Перечней'!C:C,0),1),"")</f>
        <v/>
      </c>
      <c r="C285" s="20" t="str">
        <f t="array" ref="C285">IFERROR(INDEX('10. Свод Перечней'!$C$4:$C$529,SMALL(IF("Б"='10. Свод Перечней'!I289:Q786,ROW('10. Свод Перечней'!C289:C786)-3,""),ROW()-6)),"")</f>
        <v/>
      </c>
      <c r="D285" s="20" t="str">
        <f>IFERROR(VLOOKUP(C285,'10. Свод Перечней'!C:H,2,0),"")</f>
        <v/>
      </c>
      <c r="E285" s="20" t="str">
        <f>IFERROR(VLOOKUP(C285,'10. Свод Перечней'!C:H,3,0),"")</f>
        <v/>
      </c>
      <c r="F285" s="20" t="str">
        <f>IFERROR(VLOOKUP(C285,'10. Свод Перечней'!C:H,4,0),"")</f>
        <v/>
      </c>
      <c r="G285" s="9" t="str">
        <f>IFERROR(VLOOKUP(C285,'10. Свод Перечней'!C:H,5,0),"")</f>
        <v/>
      </c>
      <c r="H285" s="20" t="str">
        <f>IFERROR(VLOOKUP(C285,'10. Свод Перечней'!C:H,6,0),"")</f>
        <v/>
      </c>
    </row>
    <row r="286" spans="1:8" ht="99.95" customHeight="1">
      <c r="A286" s="20" t="str">
        <f>IF(LEN(C286)&gt;0,MAX($A$6:A285)+1,"")</f>
        <v/>
      </c>
      <c r="B286" s="10" t="str">
        <f>IFERROR(INDEX('10. Свод Перечней'!B:C,MATCH(C286,'10. Свод Перечней'!C:C,0),1),"")</f>
        <v/>
      </c>
      <c r="C286" s="20" t="str">
        <f t="array" ref="C286">IFERROR(INDEX('10. Свод Перечней'!$C$4:$C$529,SMALL(IF("Б"='10. Свод Перечней'!I290:Q787,ROW('10. Свод Перечней'!C290:C787)-3,""),ROW()-6)),"")</f>
        <v/>
      </c>
      <c r="D286" s="20" t="str">
        <f>IFERROR(VLOOKUP(C286,'10. Свод Перечней'!C:H,2,0),"")</f>
        <v/>
      </c>
      <c r="E286" s="20" t="str">
        <f>IFERROR(VLOOKUP(C286,'10. Свод Перечней'!C:H,3,0),"")</f>
        <v/>
      </c>
      <c r="F286" s="20" t="str">
        <f>IFERROR(VLOOKUP(C286,'10. Свод Перечней'!C:H,4,0),"")</f>
        <v/>
      </c>
      <c r="G286" s="9" t="str">
        <f>IFERROR(VLOOKUP(C286,'10. Свод Перечней'!C:H,5,0),"")</f>
        <v/>
      </c>
      <c r="H286" s="20" t="str">
        <f>IFERROR(VLOOKUP(C286,'10. Свод Перечней'!C:H,6,0),"")</f>
        <v/>
      </c>
    </row>
    <row r="287" spans="1:8" ht="99.95" customHeight="1">
      <c r="A287" s="20" t="str">
        <f>IF(LEN(C287)&gt;0,MAX($A$6:A286)+1,"")</f>
        <v/>
      </c>
      <c r="B287" s="10" t="str">
        <f>IFERROR(INDEX('10. Свод Перечней'!B:C,MATCH(C287,'10. Свод Перечней'!C:C,0),1),"")</f>
        <v/>
      </c>
      <c r="C287" s="20" t="str">
        <f t="array" ref="C287">IFERROR(INDEX('10. Свод Перечней'!$C$4:$C$529,SMALL(IF("Б"='10. Свод Перечней'!I291:Q788,ROW('10. Свод Перечней'!C291:C788)-3,""),ROW()-6)),"")</f>
        <v/>
      </c>
      <c r="D287" s="20" t="str">
        <f>IFERROR(VLOOKUP(C287,'10. Свод Перечней'!C:H,2,0),"")</f>
        <v/>
      </c>
      <c r="E287" s="20" t="str">
        <f>IFERROR(VLOOKUP(C287,'10. Свод Перечней'!C:H,3,0),"")</f>
        <v/>
      </c>
      <c r="F287" s="20" t="str">
        <f>IFERROR(VLOOKUP(C287,'10. Свод Перечней'!C:H,4,0),"")</f>
        <v/>
      </c>
      <c r="G287" s="9" t="str">
        <f>IFERROR(VLOOKUP(C287,'10. Свод Перечней'!C:H,5,0),"")</f>
        <v/>
      </c>
      <c r="H287" s="20" t="str">
        <f>IFERROR(VLOOKUP(C287,'10. Свод Перечней'!C:H,6,0),"")</f>
        <v/>
      </c>
    </row>
    <row r="288" spans="1:8" ht="99.95" customHeight="1">
      <c r="A288" s="20" t="str">
        <f>IF(LEN(C288)&gt;0,MAX($A$6:A287)+1,"")</f>
        <v/>
      </c>
      <c r="B288" s="10" t="str">
        <f>IFERROR(INDEX('10. Свод Перечней'!B:C,MATCH(C288,'10. Свод Перечней'!C:C,0),1),"")</f>
        <v/>
      </c>
      <c r="C288" s="20" t="str">
        <f t="array" ref="C288">IFERROR(INDEX('10. Свод Перечней'!$C$4:$C$529,SMALL(IF("Б"='10. Свод Перечней'!I292:Q789,ROW('10. Свод Перечней'!C292:C789)-3,""),ROW()-6)),"")</f>
        <v/>
      </c>
      <c r="D288" s="20" t="str">
        <f>IFERROR(VLOOKUP(C288,'10. Свод Перечней'!C:H,2,0),"")</f>
        <v/>
      </c>
      <c r="E288" s="20" t="str">
        <f>IFERROR(VLOOKUP(C288,'10. Свод Перечней'!C:H,3,0),"")</f>
        <v/>
      </c>
      <c r="F288" s="20" t="str">
        <f>IFERROR(VLOOKUP(C288,'10. Свод Перечней'!C:H,4,0),"")</f>
        <v/>
      </c>
      <c r="G288" s="9" t="str">
        <f>IFERROR(VLOOKUP(C288,'10. Свод Перечней'!C:H,5,0),"")</f>
        <v/>
      </c>
      <c r="H288" s="20" t="str">
        <f>IFERROR(VLOOKUP(C288,'10. Свод Перечней'!C:H,6,0),"")</f>
        <v/>
      </c>
    </row>
    <row r="289" spans="1:8" ht="99.95" customHeight="1">
      <c r="A289" s="20" t="str">
        <f>IF(LEN(C289)&gt;0,MAX($A$6:A288)+1,"")</f>
        <v/>
      </c>
      <c r="B289" s="10" t="str">
        <f>IFERROR(INDEX('10. Свод Перечней'!B:C,MATCH(C289,'10. Свод Перечней'!C:C,0),1),"")</f>
        <v/>
      </c>
      <c r="C289" s="20" t="str">
        <f t="array" ref="C289">IFERROR(INDEX('10. Свод Перечней'!$C$4:$C$529,SMALL(IF("Б"='10. Свод Перечней'!I293:Q790,ROW('10. Свод Перечней'!C293:C790)-3,""),ROW()-6)),"")</f>
        <v/>
      </c>
      <c r="D289" s="20" t="str">
        <f>IFERROR(VLOOKUP(C289,'10. Свод Перечней'!C:H,2,0),"")</f>
        <v/>
      </c>
      <c r="E289" s="20" t="str">
        <f>IFERROR(VLOOKUP(C289,'10. Свод Перечней'!C:H,3,0),"")</f>
        <v/>
      </c>
      <c r="F289" s="20" t="str">
        <f>IFERROR(VLOOKUP(C289,'10. Свод Перечней'!C:H,4,0),"")</f>
        <v/>
      </c>
      <c r="G289" s="9" t="str">
        <f>IFERROR(VLOOKUP(C289,'10. Свод Перечней'!C:H,5,0),"")</f>
        <v/>
      </c>
      <c r="H289" s="20" t="str">
        <f>IFERROR(VLOOKUP(C289,'10. Свод Перечней'!C:H,6,0),"")</f>
        <v/>
      </c>
    </row>
    <row r="290" spans="1:8" ht="99.95" customHeight="1">
      <c r="A290" s="20" t="str">
        <f>IF(LEN(C290)&gt;0,MAX($A$6:A289)+1,"")</f>
        <v/>
      </c>
      <c r="B290" s="10" t="str">
        <f>IFERROR(INDEX('10. Свод Перечней'!B:C,MATCH(C290,'10. Свод Перечней'!C:C,0),1),"")</f>
        <v/>
      </c>
      <c r="C290" s="20" t="str">
        <f t="array" ref="C290">IFERROR(INDEX('10. Свод Перечней'!$C$4:$C$529,SMALL(IF("Б"='10. Свод Перечней'!I294:Q791,ROW('10. Свод Перечней'!C294:C791)-3,""),ROW()-6)),"")</f>
        <v/>
      </c>
      <c r="D290" s="20" t="str">
        <f>IFERROR(VLOOKUP(C290,'10. Свод Перечней'!C:H,2,0),"")</f>
        <v/>
      </c>
      <c r="E290" s="20" t="str">
        <f>IFERROR(VLOOKUP(C290,'10. Свод Перечней'!C:H,3,0),"")</f>
        <v/>
      </c>
      <c r="F290" s="20" t="str">
        <f>IFERROR(VLOOKUP(C290,'10. Свод Перечней'!C:H,4,0),"")</f>
        <v/>
      </c>
      <c r="G290" s="9" t="str">
        <f>IFERROR(VLOOKUP(C290,'10. Свод Перечней'!C:H,5,0),"")</f>
        <v/>
      </c>
      <c r="H290" s="20" t="str">
        <f>IFERROR(VLOOKUP(C290,'10. Свод Перечней'!C:H,6,0),"")</f>
        <v/>
      </c>
    </row>
    <row r="291" spans="1:8" ht="99.95" customHeight="1">
      <c r="A291" s="20" t="str">
        <f>IF(LEN(C291)&gt;0,MAX($A$6:A290)+1,"")</f>
        <v/>
      </c>
      <c r="B291" s="10" t="str">
        <f>IFERROR(INDEX('10. Свод Перечней'!B:C,MATCH(C291,'10. Свод Перечней'!C:C,0),1),"")</f>
        <v/>
      </c>
      <c r="C291" s="20" t="str">
        <f t="array" ref="C291">IFERROR(INDEX('10. Свод Перечней'!$C$4:$C$529,SMALL(IF("Б"='10. Свод Перечней'!I295:Q792,ROW('10. Свод Перечней'!C295:C792)-3,""),ROW()-6)),"")</f>
        <v/>
      </c>
      <c r="D291" s="20" t="str">
        <f>IFERROR(VLOOKUP(C291,'10. Свод Перечней'!C:H,2,0),"")</f>
        <v/>
      </c>
      <c r="E291" s="20" t="str">
        <f>IFERROR(VLOOKUP(C291,'10. Свод Перечней'!C:H,3,0),"")</f>
        <v/>
      </c>
      <c r="F291" s="20" t="str">
        <f>IFERROR(VLOOKUP(C291,'10. Свод Перечней'!C:H,4,0),"")</f>
        <v/>
      </c>
      <c r="G291" s="9" t="str">
        <f>IFERROR(VLOOKUP(C291,'10. Свод Перечней'!C:H,5,0),"")</f>
        <v/>
      </c>
      <c r="H291" s="20" t="str">
        <f>IFERROR(VLOOKUP(C291,'10. Свод Перечней'!C:H,6,0),"")</f>
        <v/>
      </c>
    </row>
    <row r="292" spans="1:8" ht="99.95" customHeight="1">
      <c r="A292" s="20" t="str">
        <f>IF(LEN(C292)&gt;0,MAX($A$6:A291)+1,"")</f>
        <v/>
      </c>
      <c r="B292" s="10" t="str">
        <f>IFERROR(INDEX('10. Свод Перечней'!B:C,MATCH(C292,'10. Свод Перечней'!C:C,0),1),"")</f>
        <v/>
      </c>
      <c r="C292" s="20" t="str">
        <f t="array" ref="C292">IFERROR(INDEX('10. Свод Перечней'!$C$4:$C$529,SMALL(IF("Б"='10. Свод Перечней'!I296:Q793,ROW('10. Свод Перечней'!C296:C793)-3,""),ROW()-6)),"")</f>
        <v/>
      </c>
      <c r="D292" s="20" t="str">
        <f>IFERROR(VLOOKUP(C292,'10. Свод Перечней'!C:H,2,0),"")</f>
        <v/>
      </c>
      <c r="E292" s="20" t="str">
        <f>IFERROR(VLOOKUP(C292,'10. Свод Перечней'!C:H,3,0),"")</f>
        <v/>
      </c>
      <c r="F292" s="20" t="str">
        <f>IFERROR(VLOOKUP(C292,'10. Свод Перечней'!C:H,4,0),"")</f>
        <v/>
      </c>
      <c r="G292" s="9" t="str">
        <f>IFERROR(VLOOKUP(C292,'10. Свод Перечней'!C:H,5,0),"")</f>
        <v/>
      </c>
      <c r="H292" s="20" t="str">
        <f>IFERROR(VLOOKUP(C292,'10. Свод Перечней'!C:H,6,0),"")</f>
        <v/>
      </c>
    </row>
    <row r="293" spans="1:8" ht="99.95" customHeight="1">
      <c r="A293" s="20" t="str">
        <f>IF(LEN(C293)&gt;0,MAX($A$6:A292)+1,"")</f>
        <v/>
      </c>
      <c r="B293" s="10" t="str">
        <f>IFERROR(INDEX('10. Свод Перечней'!B:C,MATCH(C293,'10. Свод Перечней'!C:C,0),1),"")</f>
        <v/>
      </c>
      <c r="C293" s="20" t="str">
        <f t="array" ref="C293">IFERROR(INDEX('10. Свод Перечней'!$C$4:$C$529,SMALL(IF("Б"='10. Свод Перечней'!I297:Q794,ROW('10. Свод Перечней'!C297:C794)-3,""),ROW()-6)),"")</f>
        <v/>
      </c>
      <c r="D293" s="20" t="str">
        <f>IFERROR(VLOOKUP(C293,'10. Свод Перечней'!C:H,2,0),"")</f>
        <v/>
      </c>
      <c r="E293" s="20" t="str">
        <f>IFERROR(VLOOKUP(C293,'10. Свод Перечней'!C:H,3,0),"")</f>
        <v/>
      </c>
      <c r="F293" s="20" t="str">
        <f>IFERROR(VLOOKUP(C293,'10. Свод Перечней'!C:H,4,0),"")</f>
        <v/>
      </c>
      <c r="G293" s="9" t="str">
        <f>IFERROR(VLOOKUP(C293,'10. Свод Перечней'!C:H,5,0),"")</f>
        <v/>
      </c>
      <c r="H293" s="20" t="str">
        <f>IFERROR(VLOOKUP(C293,'10. Свод Перечней'!C:H,6,0),"")</f>
        <v/>
      </c>
    </row>
    <row r="294" spans="1:8" ht="99.95" customHeight="1">
      <c r="A294" s="20" t="str">
        <f>IF(LEN(C294)&gt;0,MAX($A$6:A293)+1,"")</f>
        <v/>
      </c>
      <c r="B294" s="10" t="str">
        <f>IFERROR(INDEX('10. Свод Перечней'!B:C,MATCH(C294,'10. Свод Перечней'!C:C,0),1),"")</f>
        <v/>
      </c>
      <c r="C294" s="20" t="str">
        <f t="array" ref="C294">IFERROR(INDEX('10. Свод Перечней'!$C$4:$C$529,SMALL(IF("Б"='10. Свод Перечней'!I298:Q795,ROW('10. Свод Перечней'!C298:C795)-3,""),ROW()-6)),"")</f>
        <v/>
      </c>
      <c r="D294" s="20" t="str">
        <f>IFERROR(VLOOKUP(C294,'10. Свод Перечней'!C:H,2,0),"")</f>
        <v/>
      </c>
      <c r="E294" s="20" t="str">
        <f>IFERROR(VLOOKUP(C294,'10. Свод Перечней'!C:H,3,0),"")</f>
        <v/>
      </c>
      <c r="F294" s="20" t="str">
        <f>IFERROR(VLOOKUP(C294,'10. Свод Перечней'!C:H,4,0),"")</f>
        <v/>
      </c>
      <c r="G294" s="9" t="str">
        <f>IFERROR(VLOOKUP(C294,'10. Свод Перечней'!C:H,5,0),"")</f>
        <v/>
      </c>
      <c r="H294" s="20" t="str">
        <f>IFERROR(VLOOKUP(C294,'10. Свод Перечней'!C:H,6,0),"")</f>
        <v/>
      </c>
    </row>
    <row r="295" spans="1:8" ht="99.95" customHeight="1">
      <c r="A295" s="20" t="str">
        <f>IF(LEN(C295)&gt;0,MAX($A$6:A294)+1,"")</f>
        <v/>
      </c>
      <c r="B295" s="10" t="str">
        <f>IFERROR(INDEX('10. Свод Перечней'!B:C,MATCH(C295,'10. Свод Перечней'!C:C,0),1),"")</f>
        <v/>
      </c>
      <c r="C295" s="20" t="str">
        <f t="array" ref="C295">IFERROR(INDEX('10. Свод Перечней'!$C$4:$C$529,SMALL(IF("Б"='10. Свод Перечней'!I299:Q796,ROW('10. Свод Перечней'!C299:C796)-3,""),ROW()-6)),"")</f>
        <v/>
      </c>
      <c r="D295" s="20" t="str">
        <f>IFERROR(VLOOKUP(C295,'10. Свод Перечней'!C:H,2,0),"")</f>
        <v/>
      </c>
      <c r="E295" s="20" t="str">
        <f>IFERROR(VLOOKUP(C295,'10. Свод Перечней'!C:H,3,0),"")</f>
        <v/>
      </c>
      <c r="F295" s="20" t="str">
        <f>IFERROR(VLOOKUP(C295,'10. Свод Перечней'!C:H,4,0),"")</f>
        <v/>
      </c>
      <c r="G295" s="9" t="str">
        <f>IFERROR(VLOOKUP(C295,'10. Свод Перечней'!C:H,5,0),"")</f>
        <v/>
      </c>
      <c r="H295" s="20" t="str">
        <f>IFERROR(VLOOKUP(C295,'10. Свод Перечней'!C:H,6,0),"")</f>
        <v/>
      </c>
    </row>
    <row r="296" spans="1:8" ht="99.95" customHeight="1">
      <c r="A296" s="20" t="str">
        <f>IF(LEN(C296)&gt;0,MAX($A$6:A295)+1,"")</f>
        <v/>
      </c>
      <c r="B296" s="10" t="str">
        <f>IFERROR(INDEX('10. Свод Перечней'!B:C,MATCH(C296,'10. Свод Перечней'!C:C,0),1),"")</f>
        <v/>
      </c>
      <c r="C296" s="20" t="str">
        <f t="array" ref="C296">IFERROR(INDEX('10. Свод Перечней'!$C$4:$C$529,SMALL(IF("Б"='10. Свод Перечней'!I300:Q797,ROW('10. Свод Перечней'!C300:C797)-3,""),ROW()-6)),"")</f>
        <v/>
      </c>
      <c r="D296" s="20" t="str">
        <f>IFERROR(VLOOKUP(C296,'10. Свод Перечней'!C:H,2,0),"")</f>
        <v/>
      </c>
      <c r="E296" s="20" t="str">
        <f>IFERROR(VLOOKUP(C296,'10. Свод Перечней'!C:H,3,0),"")</f>
        <v/>
      </c>
      <c r="F296" s="20" t="str">
        <f>IFERROR(VLOOKUP(C296,'10. Свод Перечней'!C:H,4,0),"")</f>
        <v/>
      </c>
      <c r="G296" s="9" t="str">
        <f>IFERROR(VLOOKUP(C296,'10. Свод Перечней'!C:H,5,0),"")</f>
        <v/>
      </c>
      <c r="H296" s="20" t="str">
        <f>IFERROR(VLOOKUP(C296,'10. Свод Перечней'!C:H,6,0),"")</f>
        <v/>
      </c>
    </row>
    <row r="297" spans="1:8" ht="99.95" customHeight="1">
      <c r="A297" s="20" t="str">
        <f>IF(LEN(C297)&gt;0,MAX($A$6:A296)+1,"")</f>
        <v/>
      </c>
      <c r="B297" s="10" t="str">
        <f>IFERROR(INDEX('10. Свод Перечней'!B:C,MATCH(C297,'10. Свод Перечней'!C:C,0),1),"")</f>
        <v/>
      </c>
      <c r="C297" s="20" t="str">
        <f t="array" ref="C297">IFERROR(INDEX('10. Свод Перечней'!$C$4:$C$529,SMALL(IF("Б"='10. Свод Перечней'!I301:Q798,ROW('10. Свод Перечней'!C301:C798)-3,""),ROW()-6)),"")</f>
        <v/>
      </c>
      <c r="D297" s="20" t="str">
        <f>IFERROR(VLOOKUP(C297,'10. Свод Перечней'!C:H,2,0),"")</f>
        <v/>
      </c>
      <c r="E297" s="20" t="str">
        <f>IFERROR(VLOOKUP(C297,'10. Свод Перечней'!C:H,3,0),"")</f>
        <v/>
      </c>
      <c r="F297" s="20" t="str">
        <f>IFERROR(VLOOKUP(C297,'10. Свод Перечней'!C:H,4,0),"")</f>
        <v/>
      </c>
      <c r="G297" s="9" t="str">
        <f>IFERROR(VLOOKUP(C297,'10. Свод Перечней'!C:H,5,0),"")</f>
        <v/>
      </c>
      <c r="H297" s="20" t="str">
        <f>IFERROR(VLOOKUP(C297,'10. Свод Перечней'!C:H,6,0),"")</f>
        <v/>
      </c>
    </row>
    <row r="298" spans="1:8" ht="99.95" customHeight="1">
      <c r="A298" s="20" t="str">
        <f>IF(LEN(C298)&gt;0,MAX($A$6:A297)+1,"")</f>
        <v/>
      </c>
      <c r="B298" s="10" t="str">
        <f>IFERROR(INDEX('10. Свод Перечней'!B:C,MATCH(C298,'10. Свод Перечней'!C:C,0),1),"")</f>
        <v/>
      </c>
      <c r="C298" s="20" t="str">
        <f t="array" ref="C298">IFERROR(INDEX('10. Свод Перечней'!$C$4:$C$529,SMALL(IF("Б"='10. Свод Перечней'!I302:Q799,ROW('10. Свод Перечней'!C302:C799)-3,""),ROW()-6)),"")</f>
        <v/>
      </c>
      <c r="D298" s="20" t="str">
        <f>IFERROR(VLOOKUP(C298,'10. Свод Перечней'!C:H,2,0),"")</f>
        <v/>
      </c>
      <c r="E298" s="20" t="str">
        <f>IFERROR(VLOOKUP(C298,'10. Свод Перечней'!C:H,3,0),"")</f>
        <v/>
      </c>
      <c r="F298" s="20" t="str">
        <f>IFERROR(VLOOKUP(C298,'10. Свод Перечней'!C:H,4,0),"")</f>
        <v/>
      </c>
      <c r="G298" s="9" t="str">
        <f>IFERROR(VLOOKUP(C298,'10. Свод Перечней'!C:H,5,0),"")</f>
        <v/>
      </c>
      <c r="H298" s="20" t="str">
        <f>IFERROR(VLOOKUP(C298,'10. Свод Перечней'!C:H,6,0),"")</f>
        <v/>
      </c>
    </row>
    <row r="299" spans="1:8" ht="99.95" customHeight="1">
      <c r="A299" s="20" t="str">
        <f>IF(LEN(C299)&gt;0,MAX($A$6:A298)+1,"")</f>
        <v/>
      </c>
      <c r="B299" s="10" t="str">
        <f>IFERROR(INDEX('10. Свод Перечней'!B:C,MATCH(C299,'10. Свод Перечней'!C:C,0),1),"")</f>
        <v/>
      </c>
      <c r="C299" s="20" t="str">
        <f t="array" ref="C299">IFERROR(INDEX('10. Свод Перечней'!$C$4:$C$529,SMALL(IF("Б"='10. Свод Перечней'!I303:Q800,ROW('10. Свод Перечней'!C303:C800)-3,""),ROW()-6)),"")</f>
        <v/>
      </c>
      <c r="D299" s="20" t="str">
        <f>IFERROR(VLOOKUP(C299,'10. Свод Перечней'!C:H,2,0),"")</f>
        <v/>
      </c>
      <c r="E299" s="20" t="str">
        <f>IFERROR(VLOOKUP(C299,'10. Свод Перечней'!C:H,3,0),"")</f>
        <v/>
      </c>
      <c r="F299" s="20" t="str">
        <f>IFERROR(VLOOKUP(C299,'10. Свод Перечней'!C:H,4,0),"")</f>
        <v/>
      </c>
      <c r="G299" s="9" t="str">
        <f>IFERROR(VLOOKUP(C299,'10. Свод Перечней'!C:H,5,0),"")</f>
        <v/>
      </c>
      <c r="H299" s="20" t="str">
        <f>IFERROR(VLOOKUP(C299,'10. Свод Перечней'!C:H,6,0),"")</f>
        <v/>
      </c>
    </row>
    <row r="300" spans="1:8" ht="99.95" customHeight="1">
      <c r="A300" s="20" t="str">
        <f>IF(LEN(C300)&gt;0,MAX($A$6:A299)+1,"")</f>
        <v/>
      </c>
      <c r="B300" s="10" t="str">
        <f>IFERROR(INDEX('10. Свод Перечней'!B:C,MATCH(C300,'10. Свод Перечней'!C:C,0),1),"")</f>
        <v/>
      </c>
      <c r="C300" s="20" t="str">
        <f t="array" ref="C300">IFERROR(INDEX('10. Свод Перечней'!$C$4:$C$529,SMALL(IF("Б"='10. Свод Перечней'!I304:Q801,ROW('10. Свод Перечней'!C304:C801)-3,""),ROW()-6)),"")</f>
        <v/>
      </c>
      <c r="D300" s="20" t="str">
        <f>IFERROR(VLOOKUP(C300,'10. Свод Перечней'!C:H,2,0),"")</f>
        <v/>
      </c>
      <c r="E300" s="20" t="str">
        <f>IFERROR(VLOOKUP(C300,'10. Свод Перечней'!C:H,3,0),"")</f>
        <v/>
      </c>
      <c r="F300" s="20" t="str">
        <f>IFERROR(VLOOKUP(C300,'10. Свод Перечней'!C:H,4,0),"")</f>
        <v/>
      </c>
      <c r="G300" s="9" t="str">
        <f>IFERROR(VLOOKUP(C300,'10. Свод Перечней'!C:H,5,0),"")</f>
        <v/>
      </c>
      <c r="H300" s="20" t="str">
        <f>IFERROR(VLOOKUP(C300,'10. Свод Перечней'!C:H,6,0),"")</f>
        <v/>
      </c>
    </row>
    <row r="301" spans="1:8" ht="99.95" customHeight="1">
      <c r="A301" s="20" t="str">
        <f>IF(LEN(C301)&gt;0,MAX($A$6:A300)+1,"")</f>
        <v/>
      </c>
      <c r="B301" s="10" t="str">
        <f>IFERROR(INDEX('10. Свод Перечней'!B:C,MATCH(C301,'10. Свод Перечней'!C:C,0),1),"")</f>
        <v/>
      </c>
      <c r="C301" s="20" t="str">
        <f t="array" ref="C301">IFERROR(INDEX('10. Свод Перечней'!$C$4:$C$529,SMALL(IF("Б"='10. Свод Перечней'!I305:Q802,ROW('10. Свод Перечней'!C305:C802)-3,""),ROW()-6)),"")</f>
        <v/>
      </c>
      <c r="D301" s="20" t="str">
        <f>IFERROR(VLOOKUP(C301,'10. Свод Перечней'!C:H,2,0),"")</f>
        <v/>
      </c>
      <c r="E301" s="20" t="str">
        <f>IFERROR(VLOOKUP(C301,'10. Свод Перечней'!C:H,3,0),"")</f>
        <v/>
      </c>
      <c r="F301" s="20" t="str">
        <f>IFERROR(VLOOKUP(C301,'10. Свод Перечней'!C:H,4,0),"")</f>
        <v/>
      </c>
      <c r="G301" s="9" t="str">
        <f>IFERROR(VLOOKUP(C301,'10. Свод Перечней'!C:H,5,0),"")</f>
        <v/>
      </c>
      <c r="H301" s="20" t="str">
        <f>IFERROR(VLOOKUP(C301,'10. Свод Перечней'!C:H,6,0),"")</f>
        <v/>
      </c>
    </row>
    <row r="302" spans="1:8" ht="99.95" customHeight="1">
      <c r="A302" s="20" t="str">
        <f>IF(LEN(C302)&gt;0,MAX($A$6:A301)+1,"")</f>
        <v/>
      </c>
      <c r="B302" s="10" t="str">
        <f>IFERROR(INDEX('10. Свод Перечней'!B:C,MATCH(C302,'10. Свод Перечней'!C:C,0),1),"")</f>
        <v/>
      </c>
      <c r="C302" s="20" t="str">
        <f t="array" ref="C302">IFERROR(INDEX('10. Свод Перечней'!$C$4:$C$529,SMALL(IF("Б"='10. Свод Перечней'!I306:Q803,ROW('10. Свод Перечней'!C306:C803)-3,""),ROW()-6)),"")</f>
        <v/>
      </c>
      <c r="D302" s="20" t="str">
        <f>IFERROR(VLOOKUP(C302,'10. Свод Перечней'!C:H,2,0),"")</f>
        <v/>
      </c>
      <c r="E302" s="20" t="str">
        <f>IFERROR(VLOOKUP(C302,'10. Свод Перечней'!C:H,3,0),"")</f>
        <v/>
      </c>
      <c r="F302" s="20" t="str">
        <f>IFERROR(VLOOKUP(C302,'10. Свод Перечней'!C:H,4,0),"")</f>
        <v/>
      </c>
      <c r="G302" s="9" t="str">
        <f>IFERROR(VLOOKUP(C302,'10. Свод Перечней'!C:H,5,0),"")</f>
        <v/>
      </c>
      <c r="H302" s="20" t="str">
        <f>IFERROR(VLOOKUP(C302,'10. Свод Перечней'!C:H,6,0),"")</f>
        <v/>
      </c>
    </row>
    <row r="303" spans="1:8" ht="99.95" customHeight="1">
      <c r="A303" s="20" t="str">
        <f>IF(LEN(C303)&gt;0,MAX($A$6:A302)+1,"")</f>
        <v/>
      </c>
      <c r="B303" s="10" t="str">
        <f>IFERROR(INDEX('10. Свод Перечней'!B:C,MATCH(C303,'10. Свод Перечней'!C:C,0),1),"")</f>
        <v/>
      </c>
      <c r="C303" s="20" t="str">
        <f t="array" ref="C303">IFERROR(INDEX('10. Свод Перечней'!$C$4:$C$529,SMALL(IF("Б"='10. Свод Перечней'!I307:Q804,ROW('10. Свод Перечней'!C307:C804)-3,""),ROW()-6)),"")</f>
        <v/>
      </c>
      <c r="D303" s="20" t="str">
        <f>IFERROR(VLOOKUP(C303,'10. Свод Перечней'!C:H,2,0),"")</f>
        <v/>
      </c>
      <c r="E303" s="20" t="str">
        <f>IFERROR(VLOOKUP(C303,'10. Свод Перечней'!C:H,3,0),"")</f>
        <v/>
      </c>
      <c r="F303" s="20" t="str">
        <f>IFERROR(VLOOKUP(C303,'10. Свод Перечней'!C:H,4,0),"")</f>
        <v/>
      </c>
      <c r="G303" s="9" t="str">
        <f>IFERROR(VLOOKUP(C303,'10. Свод Перечней'!C:H,5,0),"")</f>
        <v/>
      </c>
      <c r="H303" s="20" t="str">
        <f>IFERROR(VLOOKUP(C303,'10. Свод Перечней'!C:H,6,0),"")</f>
        <v/>
      </c>
    </row>
    <row r="304" spans="1:8" ht="99.95" customHeight="1">
      <c r="A304" s="20" t="str">
        <f>IF(LEN(C304)&gt;0,MAX($A$6:A303)+1,"")</f>
        <v/>
      </c>
      <c r="B304" s="10" t="str">
        <f>IFERROR(INDEX('10. Свод Перечней'!B:C,MATCH(C304,'10. Свод Перечней'!C:C,0),1),"")</f>
        <v/>
      </c>
      <c r="C304" s="20" t="str">
        <f t="array" ref="C304">IFERROR(INDEX('10. Свод Перечней'!$C$4:$C$529,SMALL(IF("Б"='10. Свод Перечней'!I308:Q805,ROW('10. Свод Перечней'!C308:C805)-3,""),ROW()-6)),"")</f>
        <v/>
      </c>
      <c r="D304" s="20" t="str">
        <f>IFERROR(VLOOKUP(C304,'10. Свод Перечней'!C:H,2,0),"")</f>
        <v/>
      </c>
      <c r="E304" s="20" t="str">
        <f>IFERROR(VLOOKUP(C304,'10. Свод Перечней'!C:H,3,0),"")</f>
        <v/>
      </c>
      <c r="F304" s="20" t="str">
        <f>IFERROR(VLOOKUP(C304,'10. Свод Перечней'!C:H,4,0),"")</f>
        <v/>
      </c>
      <c r="G304" s="9" t="str">
        <f>IFERROR(VLOOKUP(C304,'10. Свод Перечней'!C:H,5,0),"")</f>
        <v/>
      </c>
      <c r="H304" s="20" t="str">
        <f>IFERROR(VLOOKUP(C304,'10. Свод Перечней'!C:H,6,0),"")</f>
        <v/>
      </c>
    </row>
    <row r="305" spans="1:8" ht="99.95" customHeight="1">
      <c r="A305" s="20" t="str">
        <f>IF(LEN(C305)&gt;0,MAX($A$6:A304)+1,"")</f>
        <v/>
      </c>
      <c r="B305" s="10" t="str">
        <f>IFERROR(INDEX('10. Свод Перечней'!B:C,MATCH(C305,'10. Свод Перечней'!C:C,0),1),"")</f>
        <v/>
      </c>
      <c r="C305" s="20" t="str">
        <f t="array" ref="C305">IFERROR(INDEX('10. Свод Перечней'!$C$4:$C$529,SMALL(IF("Б"='10. Свод Перечней'!I309:Q806,ROW('10. Свод Перечней'!C309:C806)-3,""),ROW()-6)),"")</f>
        <v/>
      </c>
      <c r="D305" s="20" t="str">
        <f>IFERROR(VLOOKUP(C305,'10. Свод Перечней'!C:H,2,0),"")</f>
        <v/>
      </c>
      <c r="E305" s="20" t="str">
        <f>IFERROR(VLOOKUP(C305,'10. Свод Перечней'!C:H,3,0),"")</f>
        <v/>
      </c>
      <c r="F305" s="20" t="str">
        <f>IFERROR(VLOOKUP(C305,'10. Свод Перечней'!C:H,4,0),"")</f>
        <v/>
      </c>
      <c r="G305" s="9" t="str">
        <f>IFERROR(VLOOKUP(C305,'10. Свод Перечней'!C:H,5,0),"")</f>
        <v/>
      </c>
      <c r="H305" s="20" t="str">
        <f>IFERROR(VLOOKUP(C305,'10. Свод Перечней'!C:H,6,0),"")</f>
        <v/>
      </c>
    </row>
    <row r="306" spans="1:8" ht="99.95" customHeight="1">
      <c r="A306" s="20" t="str">
        <f>IF(LEN(C306)&gt;0,MAX($A$6:A305)+1,"")</f>
        <v/>
      </c>
      <c r="B306" s="10" t="str">
        <f>IFERROR(INDEX('10. Свод Перечней'!B:C,MATCH(C306,'10. Свод Перечней'!C:C,0),1),"")</f>
        <v/>
      </c>
      <c r="C306" s="20" t="str">
        <f t="array" ref="C306">IFERROR(INDEX('10. Свод Перечней'!$C$4:$C$529,SMALL(IF("Б"='10. Свод Перечней'!I310:Q807,ROW('10. Свод Перечней'!C310:C807)-3,""),ROW()-6)),"")</f>
        <v/>
      </c>
      <c r="D306" s="20" t="str">
        <f>IFERROR(VLOOKUP(C306,'10. Свод Перечней'!C:H,2,0),"")</f>
        <v/>
      </c>
      <c r="E306" s="20" t="str">
        <f>IFERROR(VLOOKUP(C306,'10. Свод Перечней'!C:H,3,0),"")</f>
        <v/>
      </c>
      <c r="F306" s="20" t="str">
        <f>IFERROR(VLOOKUP(C306,'10. Свод Перечней'!C:H,4,0),"")</f>
        <v/>
      </c>
      <c r="G306" s="9" t="str">
        <f>IFERROR(VLOOKUP(C306,'10. Свод Перечней'!C:H,5,0),"")</f>
        <v/>
      </c>
      <c r="H306" s="20" t="str">
        <f>IFERROR(VLOOKUP(C306,'10. Свод Перечней'!C:H,6,0),"")</f>
        <v/>
      </c>
    </row>
    <row r="307" spans="1:8" ht="99.95" customHeight="1">
      <c r="A307" s="20" t="str">
        <f>IF(LEN(C307)&gt;0,MAX($A$6:A306)+1,"")</f>
        <v/>
      </c>
      <c r="B307" s="10" t="str">
        <f>IFERROR(INDEX('10. Свод Перечней'!B:C,MATCH(C307,'10. Свод Перечней'!C:C,0),1),"")</f>
        <v/>
      </c>
      <c r="C307" s="20" t="str">
        <f t="array" ref="C307">IFERROR(INDEX('10. Свод Перечней'!$C$4:$C$529,SMALL(IF("Б"='10. Свод Перечней'!I311:Q808,ROW('10. Свод Перечней'!C311:C808)-3,""),ROW()-6)),"")</f>
        <v/>
      </c>
      <c r="D307" s="20" t="str">
        <f>IFERROR(VLOOKUP(C307,'10. Свод Перечней'!C:H,2,0),"")</f>
        <v/>
      </c>
      <c r="E307" s="20" t="str">
        <f>IFERROR(VLOOKUP(C307,'10. Свод Перечней'!C:H,3,0),"")</f>
        <v/>
      </c>
      <c r="F307" s="20" t="str">
        <f>IFERROR(VLOOKUP(C307,'10. Свод Перечней'!C:H,4,0),"")</f>
        <v/>
      </c>
      <c r="G307" s="9" t="str">
        <f>IFERROR(VLOOKUP(C307,'10. Свод Перечней'!C:H,5,0),"")</f>
        <v/>
      </c>
      <c r="H307" s="20" t="str">
        <f>IFERROR(VLOOKUP(C307,'10. Свод Перечней'!C:H,6,0),"")</f>
        <v/>
      </c>
    </row>
    <row r="308" spans="1:8" ht="99.95" customHeight="1">
      <c r="A308" s="20" t="str">
        <f>IF(LEN(C308)&gt;0,MAX($A$6:A307)+1,"")</f>
        <v/>
      </c>
      <c r="B308" s="10" t="str">
        <f>IFERROR(INDEX('10. Свод Перечней'!B:C,MATCH(C308,'10. Свод Перечней'!C:C,0),1),"")</f>
        <v/>
      </c>
      <c r="C308" s="20" t="str">
        <f t="array" ref="C308">IFERROR(INDEX('10. Свод Перечней'!$C$4:$C$529,SMALL(IF("Б"='10. Свод Перечней'!I312:Q809,ROW('10. Свод Перечней'!C312:C809)-3,""),ROW()-6)),"")</f>
        <v/>
      </c>
      <c r="D308" s="20" t="str">
        <f>IFERROR(VLOOKUP(C308,'10. Свод Перечней'!C:H,2,0),"")</f>
        <v/>
      </c>
      <c r="E308" s="20" t="str">
        <f>IFERROR(VLOOKUP(C308,'10. Свод Перечней'!C:H,3,0),"")</f>
        <v/>
      </c>
      <c r="F308" s="20" t="str">
        <f>IFERROR(VLOOKUP(C308,'10. Свод Перечней'!C:H,4,0),"")</f>
        <v/>
      </c>
      <c r="G308" s="9" t="str">
        <f>IFERROR(VLOOKUP(C308,'10. Свод Перечней'!C:H,5,0),"")</f>
        <v/>
      </c>
      <c r="H308" s="20" t="str">
        <f>IFERROR(VLOOKUP(C308,'10. Свод Перечней'!C:H,6,0),"")</f>
        <v/>
      </c>
    </row>
    <row r="309" spans="1:8" ht="99.95" customHeight="1">
      <c r="A309" s="20" t="str">
        <f>IF(LEN(C309)&gt;0,MAX($A$6:A308)+1,"")</f>
        <v/>
      </c>
      <c r="B309" s="10" t="str">
        <f>IFERROR(INDEX('10. Свод Перечней'!B:C,MATCH(C309,'10. Свод Перечней'!C:C,0),1),"")</f>
        <v/>
      </c>
      <c r="C309" s="20" t="str">
        <f t="array" ref="C309">IFERROR(INDEX('10. Свод Перечней'!$C$4:$C$529,SMALL(IF("Б"='10. Свод Перечней'!I313:Q810,ROW('10. Свод Перечней'!C313:C810)-3,""),ROW()-6)),"")</f>
        <v/>
      </c>
      <c r="D309" s="20" t="str">
        <f>IFERROR(VLOOKUP(C309,'10. Свод Перечней'!C:H,2,0),"")</f>
        <v/>
      </c>
      <c r="E309" s="20" t="str">
        <f>IFERROR(VLOOKUP(C309,'10. Свод Перечней'!C:H,3,0),"")</f>
        <v/>
      </c>
      <c r="F309" s="20" t="str">
        <f>IFERROR(VLOOKUP(C309,'10. Свод Перечней'!C:H,4,0),"")</f>
        <v/>
      </c>
      <c r="G309" s="9" t="str">
        <f>IFERROR(VLOOKUP(C309,'10. Свод Перечней'!C:H,5,0),"")</f>
        <v/>
      </c>
      <c r="H309" s="20" t="str">
        <f>IFERROR(VLOOKUP(C309,'10. Свод Перечней'!C:H,6,0),"")</f>
        <v/>
      </c>
    </row>
    <row r="310" spans="1:8" ht="99.95" customHeight="1">
      <c r="A310" s="20" t="str">
        <f>IF(LEN(C310)&gt;0,MAX($A$6:A309)+1,"")</f>
        <v/>
      </c>
      <c r="B310" s="10" t="str">
        <f>IFERROR(INDEX('10. Свод Перечней'!B:C,MATCH(C310,'10. Свод Перечней'!C:C,0),1),"")</f>
        <v/>
      </c>
      <c r="C310" s="20" t="str">
        <f t="array" ref="C310">IFERROR(INDEX('10. Свод Перечней'!$C$4:$C$529,SMALL(IF("Б"='10. Свод Перечней'!I314:Q811,ROW('10. Свод Перечней'!C314:C811)-3,""),ROW()-6)),"")</f>
        <v/>
      </c>
      <c r="D310" s="20" t="str">
        <f>IFERROR(VLOOKUP(C310,'10. Свод Перечней'!C:H,2,0),"")</f>
        <v/>
      </c>
      <c r="E310" s="20" t="str">
        <f>IFERROR(VLOOKUP(C310,'10. Свод Перечней'!C:H,3,0),"")</f>
        <v/>
      </c>
      <c r="F310" s="20" t="str">
        <f>IFERROR(VLOOKUP(C310,'10. Свод Перечней'!C:H,4,0),"")</f>
        <v/>
      </c>
      <c r="G310" s="9" t="str">
        <f>IFERROR(VLOOKUP(C310,'10. Свод Перечней'!C:H,5,0),"")</f>
        <v/>
      </c>
      <c r="H310" s="20" t="str">
        <f>IFERROR(VLOOKUP(C310,'10. Свод Перечней'!C:H,6,0),"")</f>
        <v/>
      </c>
    </row>
    <row r="311" spans="1:8" ht="99.95" customHeight="1">
      <c r="A311" s="20" t="str">
        <f>IF(LEN(C311)&gt;0,MAX($A$6:A310)+1,"")</f>
        <v/>
      </c>
      <c r="B311" s="10" t="str">
        <f>IFERROR(INDEX('10. Свод Перечней'!B:C,MATCH(C311,'10. Свод Перечней'!C:C,0),1),"")</f>
        <v/>
      </c>
      <c r="C311" s="20" t="str">
        <f t="array" ref="C311">IFERROR(INDEX('10. Свод Перечней'!$C$4:$C$529,SMALL(IF("Б"='10. Свод Перечней'!I315:Q812,ROW('10. Свод Перечней'!C315:C812)-3,""),ROW()-6)),"")</f>
        <v/>
      </c>
      <c r="D311" s="20" t="str">
        <f>IFERROR(VLOOKUP(C311,'10. Свод Перечней'!C:H,2,0),"")</f>
        <v/>
      </c>
      <c r="E311" s="20" t="str">
        <f>IFERROR(VLOOKUP(C311,'10. Свод Перечней'!C:H,3,0),"")</f>
        <v/>
      </c>
      <c r="F311" s="20" t="str">
        <f>IFERROR(VLOOKUP(C311,'10. Свод Перечней'!C:H,4,0),"")</f>
        <v/>
      </c>
      <c r="G311" s="9" t="str">
        <f>IFERROR(VLOOKUP(C311,'10. Свод Перечней'!C:H,5,0),"")</f>
        <v/>
      </c>
      <c r="H311" s="20" t="str">
        <f>IFERROR(VLOOKUP(C311,'10. Свод Перечней'!C:H,6,0),"")</f>
        <v/>
      </c>
    </row>
    <row r="312" spans="1:8" ht="99.95" customHeight="1">
      <c r="A312" s="20" t="str">
        <f>IF(LEN(C312)&gt;0,MAX($A$6:A311)+1,"")</f>
        <v/>
      </c>
      <c r="B312" s="10" t="str">
        <f>IFERROR(INDEX('10. Свод Перечней'!B:C,MATCH(C312,'10. Свод Перечней'!C:C,0),1),"")</f>
        <v/>
      </c>
      <c r="C312" s="20" t="str">
        <f t="array" ref="C312">IFERROR(INDEX('10. Свод Перечней'!$C$4:$C$529,SMALL(IF("Б"='10. Свод Перечней'!I316:Q813,ROW('10. Свод Перечней'!C316:C813)-3,""),ROW()-6)),"")</f>
        <v/>
      </c>
      <c r="D312" s="20" t="str">
        <f>IFERROR(VLOOKUP(C312,'10. Свод Перечней'!C:H,2,0),"")</f>
        <v/>
      </c>
      <c r="E312" s="20" t="str">
        <f>IFERROR(VLOOKUP(C312,'10. Свод Перечней'!C:H,3,0),"")</f>
        <v/>
      </c>
      <c r="F312" s="20" t="str">
        <f>IFERROR(VLOOKUP(C312,'10. Свод Перечней'!C:H,4,0),"")</f>
        <v/>
      </c>
      <c r="G312" s="9" t="str">
        <f>IFERROR(VLOOKUP(C312,'10. Свод Перечней'!C:H,5,0),"")</f>
        <v/>
      </c>
      <c r="H312" s="20" t="str">
        <f>IFERROR(VLOOKUP(C312,'10. Свод Перечней'!C:H,6,0),"")</f>
        <v/>
      </c>
    </row>
    <row r="313" spans="1:8" ht="99.95" customHeight="1">
      <c r="A313" s="20" t="str">
        <f>IF(LEN(C313)&gt;0,MAX($A$6:A312)+1,"")</f>
        <v/>
      </c>
      <c r="B313" s="10" t="str">
        <f>IFERROR(INDEX('10. Свод Перечней'!B:C,MATCH(C313,'10. Свод Перечней'!C:C,0),1),"")</f>
        <v/>
      </c>
      <c r="C313" s="20" t="str">
        <f t="array" ref="C313">IFERROR(INDEX('10. Свод Перечней'!$C$4:$C$529,SMALL(IF("Б"='10. Свод Перечней'!I317:Q814,ROW('10. Свод Перечней'!C317:C814)-3,""),ROW()-6)),"")</f>
        <v/>
      </c>
      <c r="D313" s="20" t="str">
        <f>IFERROR(VLOOKUP(C313,'10. Свод Перечней'!C:H,2,0),"")</f>
        <v/>
      </c>
      <c r="E313" s="20" t="str">
        <f>IFERROR(VLOOKUP(C313,'10. Свод Перечней'!C:H,3,0),"")</f>
        <v/>
      </c>
      <c r="F313" s="20" t="str">
        <f>IFERROR(VLOOKUP(C313,'10. Свод Перечней'!C:H,4,0),"")</f>
        <v/>
      </c>
      <c r="G313" s="9" t="str">
        <f>IFERROR(VLOOKUP(C313,'10. Свод Перечней'!C:H,5,0),"")</f>
        <v/>
      </c>
      <c r="H313" s="20" t="str">
        <f>IFERROR(VLOOKUP(C313,'10. Свод Перечней'!C:H,6,0),"")</f>
        <v/>
      </c>
    </row>
    <row r="314" spans="1:8" ht="99.95" customHeight="1">
      <c r="A314" s="20" t="str">
        <f>IF(LEN(C314)&gt;0,MAX($A$6:A313)+1,"")</f>
        <v/>
      </c>
      <c r="B314" s="10" t="str">
        <f>IFERROR(INDEX('10. Свод Перечней'!B:C,MATCH(C314,'10. Свод Перечней'!C:C,0),1),"")</f>
        <v/>
      </c>
      <c r="C314" s="20" t="str">
        <f t="array" ref="C314">IFERROR(INDEX('10. Свод Перечней'!$C$4:$C$529,SMALL(IF("Б"='10. Свод Перечней'!I318:Q815,ROW('10. Свод Перечней'!C318:C815)-3,""),ROW()-6)),"")</f>
        <v/>
      </c>
      <c r="D314" s="20" t="str">
        <f>IFERROR(VLOOKUP(C314,'10. Свод Перечней'!C:H,2,0),"")</f>
        <v/>
      </c>
      <c r="E314" s="20" t="str">
        <f>IFERROR(VLOOKUP(C314,'10. Свод Перечней'!C:H,3,0),"")</f>
        <v/>
      </c>
      <c r="F314" s="20" t="str">
        <f>IFERROR(VLOOKUP(C314,'10. Свод Перечней'!C:H,4,0),"")</f>
        <v/>
      </c>
      <c r="G314" s="9" t="str">
        <f>IFERROR(VLOOKUP(C314,'10. Свод Перечней'!C:H,5,0),"")</f>
        <v/>
      </c>
      <c r="H314" s="20" t="str">
        <f>IFERROR(VLOOKUP(C314,'10. Свод Перечней'!C:H,6,0),"")</f>
        <v/>
      </c>
    </row>
    <row r="315" spans="1:8" ht="99.95" customHeight="1">
      <c r="A315" s="20" t="str">
        <f>IF(LEN(C315)&gt;0,MAX($A$6:A314)+1,"")</f>
        <v/>
      </c>
      <c r="B315" s="10" t="str">
        <f>IFERROR(INDEX('10. Свод Перечней'!B:C,MATCH(C315,'10. Свод Перечней'!C:C,0),1),"")</f>
        <v/>
      </c>
      <c r="C315" s="20" t="str">
        <f t="array" ref="C315">IFERROR(INDEX('10. Свод Перечней'!$C$4:$C$529,SMALL(IF("Б"='10. Свод Перечней'!I319:Q816,ROW('10. Свод Перечней'!C319:C816)-3,""),ROW()-6)),"")</f>
        <v/>
      </c>
      <c r="D315" s="20" t="str">
        <f>IFERROR(VLOOKUP(C315,'10. Свод Перечней'!C:H,2,0),"")</f>
        <v/>
      </c>
      <c r="E315" s="20" t="str">
        <f>IFERROR(VLOOKUP(C315,'10. Свод Перечней'!C:H,3,0),"")</f>
        <v/>
      </c>
      <c r="F315" s="20" t="str">
        <f>IFERROR(VLOOKUP(C315,'10. Свод Перечней'!C:H,4,0),"")</f>
        <v/>
      </c>
      <c r="G315" s="9" t="str">
        <f>IFERROR(VLOOKUP(C315,'10. Свод Перечней'!C:H,5,0),"")</f>
        <v/>
      </c>
      <c r="H315" s="20" t="str">
        <f>IFERROR(VLOOKUP(C315,'10. Свод Перечней'!C:H,6,0),"")</f>
        <v/>
      </c>
    </row>
    <row r="316" spans="1:8" ht="99.95" customHeight="1">
      <c r="A316" s="20" t="str">
        <f>IF(LEN(C316)&gt;0,MAX($A$6:A315)+1,"")</f>
        <v/>
      </c>
      <c r="B316" s="10" t="str">
        <f>IFERROR(INDEX('10. Свод Перечней'!B:C,MATCH(C316,'10. Свод Перечней'!C:C,0),1),"")</f>
        <v/>
      </c>
      <c r="C316" s="20" t="str">
        <f t="array" ref="C316">IFERROR(INDEX('10. Свод Перечней'!$C$4:$C$529,SMALL(IF("Б"='10. Свод Перечней'!I320:Q817,ROW('10. Свод Перечней'!C320:C817)-3,""),ROW()-6)),"")</f>
        <v/>
      </c>
      <c r="D316" s="20" t="str">
        <f>IFERROR(VLOOKUP(C316,'10. Свод Перечней'!C:H,2,0),"")</f>
        <v/>
      </c>
      <c r="E316" s="20" t="str">
        <f>IFERROR(VLOOKUP(C316,'10. Свод Перечней'!C:H,3,0),"")</f>
        <v/>
      </c>
      <c r="F316" s="20" t="str">
        <f>IFERROR(VLOOKUP(C316,'10. Свод Перечней'!C:H,4,0),"")</f>
        <v/>
      </c>
      <c r="G316" s="9" t="str">
        <f>IFERROR(VLOOKUP(C316,'10. Свод Перечней'!C:H,5,0),"")</f>
        <v/>
      </c>
      <c r="H316" s="20" t="str">
        <f>IFERROR(VLOOKUP(C316,'10. Свод Перечней'!C:H,6,0),"")</f>
        <v/>
      </c>
    </row>
    <row r="317" spans="1:8" ht="99.95" customHeight="1">
      <c r="A317" s="20" t="str">
        <f>IF(LEN(C317)&gt;0,MAX($A$6:A316)+1,"")</f>
        <v/>
      </c>
      <c r="B317" s="10" t="str">
        <f>IFERROR(INDEX('10. Свод Перечней'!B:C,MATCH(C317,'10. Свод Перечней'!C:C,0),1),"")</f>
        <v/>
      </c>
      <c r="C317" s="20" t="str">
        <f t="array" ref="C317">IFERROR(INDEX('10. Свод Перечней'!$C$4:$C$529,SMALL(IF("Б"='10. Свод Перечней'!I321:Q818,ROW('10. Свод Перечней'!C321:C818)-3,""),ROW()-6)),"")</f>
        <v/>
      </c>
      <c r="D317" s="20" t="str">
        <f>IFERROR(VLOOKUP(C317,'10. Свод Перечней'!C:H,2,0),"")</f>
        <v/>
      </c>
      <c r="E317" s="20" t="str">
        <f>IFERROR(VLOOKUP(C317,'10. Свод Перечней'!C:H,3,0),"")</f>
        <v/>
      </c>
      <c r="F317" s="20" t="str">
        <f>IFERROR(VLOOKUP(C317,'10. Свод Перечней'!C:H,4,0),"")</f>
        <v/>
      </c>
      <c r="G317" s="9" t="str">
        <f>IFERROR(VLOOKUP(C317,'10. Свод Перечней'!C:H,5,0),"")</f>
        <v/>
      </c>
      <c r="H317" s="20" t="str">
        <f>IFERROR(VLOOKUP(C317,'10. Свод Перечней'!C:H,6,0),"")</f>
        <v/>
      </c>
    </row>
    <row r="318" spans="1:8" ht="99.95" customHeight="1">
      <c r="A318" s="20" t="str">
        <f>IF(LEN(C318)&gt;0,MAX($A$6:A317)+1,"")</f>
        <v/>
      </c>
      <c r="B318" s="10" t="str">
        <f>IFERROR(INDEX('10. Свод Перечней'!B:C,MATCH(C318,'10. Свод Перечней'!C:C,0),1),"")</f>
        <v/>
      </c>
      <c r="C318" s="20" t="str">
        <f t="array" ref="C318">IFERROR(INDEX('10. Свод Перечней'!$C$4:$C$529,SMALL(IF("Б"='10. Свод Перечней'!I322:Q819,ROW('10. Свод Перечней'!C322:C819)-3,""),ROW()-6)),"")</f>
        <v/>
      </c>
      <c r="D318" s="20" t="str">
        <f>IFERROR(VLOOKUP(C318,'10. Свод Перечней'!C:H,2,0),"")</f>
        <v/>
      </c>
      <c r="E318" s="20" t="str">
        <f>IFERROR(VLOOKUP(C318,'10. Свод Перечней'!C:H,3,0),"")</f>
        <v/>
      </c>
      <c r="F318" s="20" t="str">
        <f>IFERROR(VLOOKUP(C318,'10. Свод Перечней'!C:H,4,0),"")</f>
        <v/>
      </c>
      <c r="G318" s="9" t="str">
        <f>IFERROR(VLOOKUP(C318,'10. Свод Перечней'!C:H,5,0),"")</f>
        <v/>
      </c>
      <c r="H318" s="20" t="str">
        <f>IFERROR(VLOOKUP(C318,'10. Свод Перечней'!C:H,6,0),"")</f>
        <v/>
      </c>
    </row>
    <row r="319" spans="1:8" ht="99.95" customHeight="1">
      <c r="A319" s="20" t="str">
        <f>IF(LEN(C319)&gt;0,MAX($A$6:A318)+1,"")</f>
        <v/>
      </c>
      <c r="B319" s="10" t="str">
        <f>IFERROR(INDEX('10. Свод Перечней'!B:C,MATCH(C319,'10. Свод Перечней'!C:C,0),1),"")</f>
        <v/>
      </c>
      <c r="C319" s="20" t="str">
        <f t="array" ref="C319">IFERROR(INDEX('10. Свод Перечней'!$C$4:$C$529,SMALL(IF("Б"='10. Свод Перечней'!I323:Q820,ROW('10. Свод Перечней'!C323:C820)-3,""),ROW()-6)),"")</f>
        <v/>
      </c>
      <c r="D319" s="20" t="str">
        <f>IFERROR(VLOOKUP(C319,'10. Свод Перечней'!C:H,2,0),"")</f>
        <v/>
      </c>
      <c r="E319" s="20" t="str">
        <f>IFERROR(VLOOKUP(C319,'10. Свод Перечней'!C:H,3,0),"")</f>
        <v/>
      </c>
      <c r="F319" s="20" t="str">
        <f>IFERROR(VLOOKUP(C319,'10. Свод Перечней'!C:H,4,0),"")</f>
        <v/>
      </c>
      <c r="G319" s="9" t="str">
        <f>IFERROR(VLOOKUP(C319,'10. Свод Перечней'!C:H,5,0),"")</f>
        <v/>
      </c>
      <c r="H319" s="20" t="str">
        <f>IFERROR(VLOOKUP(C319,'10. Свод Перечней'!C:H,6,0),"")</f>
        <v/>
      </c>
    </row>
    <row r="320" spans="1:8" ht="99.95" customHeight="1">
      <c r="A320" s="20" t="str">
        <f>IF(LEN(C320)&gt;0,MAX($A$6:A319)+1,"")</f>
        <v/>
      </c>
      <c r="B320" s="10" t="str">
        <f>IFERROR(INDEX('10. Свод Перечней'!B:C,MATCH(C320,'10. Свод Перечней'!C:C,0),1),"")</f>
        <v/>
      </c>
      <c r="C320" s="20" t="str">
        <f t="array" ref="C320">IFERROR(INDEX('10. Свод Перечней'!$C$4:$C$529,SMALL(IF("Б"='10. Свод Перечней'!I324:Q821,ROW('10. Свод Перечней'!C324:C821)-3,""),ROW()-6)),"")</f>
        <v/>
      </c>
      <c r="D320" s="20" t="str">
        <f>IFERROR(VLOOKUP(C320,'10. Свод Перечней'!C:H,2,0),"")</f>
        <v/>
      </c>
      <c r="E320" s="20" t="str">
        <f>IFERROR(VLOOKUP(C320,'10. Свод Перечней'!C:H,3,0),"")</f>
        <v/>
      </c>
      <c r="F320" s="20" t="str">
        <f>IFERROR(VLOOKUP(C320,'10. Свод Перечней'!C:H,4,0),"")</f>
        <v/>
      </c>
      <c r="G320" s="9" t="str">
        <f>IFERROR(VLOOKUP(C320,'10. Свод Перечней'!C:H,5,0),"")</f>
        <v/>
      </c>
      <c r="H320" s="20" t="str">
        <f>IFERROR(VLOOKUP(C320,'10. Свод Перечней'!C:H,6,0),"")</f>
        <v/>
      </c>
    </row>
    <row r="321" spans="1:8" ht="99.95" customHeight="1">
      <c r="A321" s="20" t="str">
        <f>IF(LEN(C321)&gt;0,MAX($A$6:A320)+1,"")</f>
        <v/>
      </c>
      <c r="B321" s="10" t="str">
        <f>IFERROR(INDEX('10. Свод Перечней'!B:C,MATCH(C321,'10. Свод Перечней'!C:C,0),1),"")</f>
        <v/>
      </c>
      <c r="C321" s="20" t="str">
        <f t="array" ref="C321">IFERROR(INDEX('10. Свод Перечней'!$C$4:$C$529,SMALL(IF("Б"='10. Свод Перечней'!I325:Q822,ROW('10. Свод Перечней'!C325:C822)-3,""),ROW()-6)),"")</f>
        <v/>
      </c>
      <c r="D321" s="20" t="str">
        <f>IFERROR(VLOOKUP(C321,'10. Свод Перечней'!C:H,2,0),"")</f>
        <v/>
      </c>
      <c r="E321" s="20" t="str">
        <f>IFERROR(VLOOKUP(C321,'10. Свод Перечней'!C:H,3,0),"")</f>
        <v/>
      </c>
      <c r="F321" s="20" t="str">
        <f>IFERROR(VLOOKUP(C321,'10. Свод Перечней'!C:H,4,0),"")</f>
        <v/>
      </c>
      <c r="G321" s="9" t="str">
        <f>IFERROR(VLOOKUP(C321,'10. Свод Перечней'!C:H,5,0),"")</f>
        <v/>
      </c>
      <c r="H321" s="20" t="str">
        <f>IFERROR(VLOOKUP(C321,'10. Свод Перечней'!C:H,6,0),"")</f>
        <v/>
      </c>
    </row>
    <row r="322" spans="1:8" ht="99.95" customHeight="1">
      <c r="A322" s="20" t="str">
        <f>IF(LEN(C322)&gt;0,MAX($A$6:A321)+1,"")</f>
        <v/>
      </c>
      <c r="B322" s="10" t="str">
        <f>IFERROR(INDEX('10. Свод Перечней'!B:C,MATCH(C322,'10. Свод Перечней'!C:C,0),1),"")</f>
        <v/>
      </c>
      <c r="C322" s="20" t="str">
        <f t="array" ref="C322">IFERROR(INDEX('10. Свод Перечней'!$C$4:$C$529,SMALL(IF("Б"='10. Свод Перечней'!I326:Q823,ROW('10. Свод Перечней'!C326:C823)-3,""),ROW()-6)),"")</f>
        <v/>
      </c>
      <c r="D322" s="20" t="str">
        <f>IFERROR(VLOOKUP(C322,'10. Свод Перечней'!C:H,2,0),"")</f>
        <v/>
      </c>
      <c r="E322" s="20" t="str">
        <f>IFERROR(VLOOKUP(C322,'10. Свод Перечней'!C:H,3,0),"")</f>
        <v/>
      </c>
      <c r="F322" s="20" t="str">
        <f>IFERROR(VLOOKUP(C322,'10. Свод Перечней'!C:H,4,0),"")</f>
        <v/>
      </c>
      <c r="G322" s="9" t="str">
        <f>IFERROR(VLOOKUP(C322,'10. Свод Перечней'!C:H,5,0),"")</f>
        <v/>
      </c>
      <c r="H322" s="20" t="str">
        <f>IFERROR(VLOOKUP(C322,'10. Свод Перечней'!C:H,6,0),"")</f>
        <v/>
      </c>
    </row>
    <row r="323" spans="1:8" ht="99.95" customHeight="1">
      <c r="A323" s="20" t="str">
        <f>IF(LEN(C323)&gt;0,MAX($A$6:A322)+1,"")</f>
        <v/>
      </c>
      <c r="B323" s="10" t="str">
        <f>IFERROR(INDEX('10. Свод Перечней'!B:C,MATCH(C323,'10. Свод Перечней'!C:C,0),1),"")</f>
        <v/>
      </c>
      <c r="C323" s="20" t="str">
        <f t="array" ref="C323">IFERROR(INDEX('10. Свод Перечней'!$C$4:$C$529,SMALL(IF("Б"='10. Свод Перечней'!I327:Q824,ROW('10. Свод Перечней'!C327:C824)-3,""),ROW()-6)),"")</f>
        <v/>
      </c>
      <c r="D323" s="20" t="str">
        <f>IFERROR(VLOOKUP(C323,'10. Свод Перечней'!C:H,2,0),"")</f>
        <v/>
      </c>
      <c r="E323" s="20" t="str">
        <f>IFERROR(VLOOKUP(C323,'10. Свод Перечней'!C:H,3,0),"")</f>
        <v/>
      </c>
      <c r="F323" s="20" t="str">
        <f>IFERROR(VLOOKUP(C323,'10. Свод Перечней'!C:H,4,0),"")</f>
        <v/>
      </c>
      <c r="G323" s="9" t="str">
        <f>IFERROR(VLOOKUP(C323,'10. Свод Перечней'!C:H,5,0),"")</f>
        <v/>
      </c>
      <c r="H323" s="20" t="str">
        <f>IFERROR(VLOOKUP(C323,'10. Свод Перечней'!C:H,6,0),"")</f>
        <v/>
      </c>
    </row>
    <row r="324" spans="1:8" ht="99.95" customHeight="1">
      <c r="A324" s="20" t="str">
        <f>IF(LEN(C324)&gt;0,MAX($A$6:A323)+1,"")</f>
        <v/>
      </c>
      <c r="B324" s="10" t="str">
        <f>IFERROR(INDEX('10. Свод Перечней'!B:C,MATCH(C324,'10. Свод Перечней'!C:C,0),1),"")</f>
        <v/>
      </c>
      <c r="C324" s="20" t="str">
        <f t="array" ref="C324">IFERROR(INDEX('10. Свод Перечней'!$C$4:$C$529,SMALL(IF("Б"='10. Свод Перечней'!I328:Q825,ROW('10. Свод Перечней'!C328:C825)-3,""),ROW()-6)),"")</f>
        <v/>
      </c>
      <c r="D324" s="20" t="str">
        <f>IFERROR(VLOOKUP(C324,'10. Свод Перечней'!C:H,2,0),"")</f>
        <v/>
      </c>
      <c r="E324" s="20" t="str">
        <f>IFERROR(VLOOKUP(C324,'10. Свод Перечней'!C:H,3,0),"")</f>
        <v/>
      </c>
      <c r="F324" s="20" t="str">
        <f>IFERROR(VLOOKUP(C324,'10. Свод Перечней'!C:H,4,0),"")</f>
        <v/>
      </c>
      <c r="G324" s="9" t="str">
        <f>IFERROR(VLOOKUP(C324,'10. Свод Перечней'!C:H,5,0),"")</f>
        <v/>
      </c>
      <c r="H324" s="20" t="str">
        <f>IFERROR(VLOOKUP(C324,'10. Свод Перечней'!C:H,6,0),"")</f>
        <v/>
      </c>
    </row>
    <row r="325" spans="1:8" ht="99.95" customHeight="1">
      <c r="A325" s="20" t="str">
        <f>IF(LEN(C325)&gt;0,MAX($A$6:A324)+1,"")</f>
        <v/>
      </c>
      <c r="B325" s="10" t="str">
        <f>IFERROR(INDEX('10. Свод Перечней'!B:C,MATCH(C325,'10. Свод Перечней'!C:C,0),1),"")</f>
        <v/>
      </c>
      <c r="C325" s="20" t="str">
        <f t="array" ref="C325">IFERROR(INDEX('10. Свод Перечней'!$C$4:$C$529,SMALL(IF("Б"='10. Свод Перечней'!I329:Q826,ROW('10. Свод Перечней'!C329:C826)-3,""),ROW()-6)),"")</f>
        <v/>
      </c>
      <c r="D325" s="20" t="str">
        <f>IFERROR(VLOOKUP(C325,'10. Свод Перечней'!C:H,2,0),"")</f>
        <v/>
      </c>
      <c r="E325" s="20" t="str">
        <f>IFERROR(VLOOKUP(C325,'10. Свод Перечней'!C:H,3,0),"")</f>
        <v/>
      </c>
      <c r="F325" s="20" t="str">
        <f>IFERROR(VLOOKUP(C325,'10. Свод Перечней'!C:H,4,0),"")</f>
        <v/>
      </c>
      <c r="G325" s="9" t="str">
        <f>IFERROR(VLOOKUP(C325,'10. Свод Перечней'!C:H,5,0),"")</f>
        <v/>
      </c>
      <c r="H325" s="20" t="str">
        <f>IFERROR(VLOOKUP(C325,'10. Свод Перечней'!C:H,6,0),"")</f>
        <v/>
      </c>
    </row>
    <row r="326" spans="1:8" ht="99.95" customHeight="1">
      <c r="A326" s="20" t="str">
        <f>IF(LEN(C326)&gt;0,MAX($A$6:A325)+1,"")</f>
        <v/>
      </c>
      <c r="B326" s="10" t="str">
        <f>IFERROR(INDEX('10. Свод Перечней'!B:C,MATCH(C326,'10. Свод Перечней'!C:C,0),1),"")</f>
        <v/>
      </c>
      <c r="C326" s="20" t="str">
        <f t="array" ref="C326">IFERROR(INDEX('10. Свод Перечней'!$C$4:$C$529,SMALL(IF("Б"='10. Свод Перечней'!I330:Q827,ROW('10. Свод Перечней'!C330:C827)-3,""),ROW()-6)),"")</f>
        <v/>
      </c>
      <c r="D326" s="20" t="str">
        <f>IFERROR(VLOOKUP(C326,'10. Свод Перечней'!C:H,2,0),"")</f>
        <v/>
      </c>
      <c r="E326" s="20" t="str">
        <f>IFERROR(VLOOKUP(C326,'10. Свод Перечней'!C:H,3,0),"")</f>
        <v/>
      </c>
      <c r="F326" s="20" t="str">
        <f>IFERROR(VLOOKUP(C326,'10. Свод Перечней'!C:H,4,0),"")</f>
        <v/>
      </c>
      <c r="G326" s="9" t="str">
        <f>IFERROR(VLOOKUP(C326,'10. Свод Перечней'!C:H,5,0),"")</f>
        <v/>
      </c>
      <c r="H326" s="20" t="str">
        <f>IFERROR(VLOOKUP(C326,'10. Свод Перечней'!C:H,6,0),"")</f>
        <v/>
      </c>
    </row>
    <row r="327" spans="1:8" ht="99.95" customHeight="1">
      <c r="A327" s="20" t="str">
        <f>IF(LEN(C327)&gt;0,MAX($A$6:A326)+1,"")</f>
        <v/>
      </c>
      <c r="B327" s="10" t="str">
        <f>IFERROR(INDEX('10. Свод Перечней'!B:C,MATCH(C327,'10. Свод Перечней'!C:C,0),1),"")</f>
        <v/>
      </c>
      <c r="C327" s="20" t="str">
        <f t="array" ref="C327">IFERROR(INDEX('10. Свод Перечней'!$C$4:$C$529,SMALL(IF("Б"='10. Свод Перечней'!I331:Q828,ROW('10. Свод Перечней'!C331:C828)-3,""),ROW()-6)),"")</f>
        <v/>
      </c>
      <c r="D327" s="20" t="str">
        <f>IFERROR(VLOOKUP(C327,'10. Свод Перечней'!C:H,2,0),"")</f>
        <v/>
      </c>
      <c r="E327" s="20" t="str">
        <f>IFERROR(VLOOKUP(C327,'10. Свод Перечней'!C:H,3,0),"")</f>
        <v/>
      </c>
      <c r="F327" s="20" t="str">
        <f>IFERROR(VLOOKUP(C327,'10. Свод Перечней'!C:H,4,0),"")</f>
        <v/>
      </c>
      <c r="G327" s="9" t="str">
        <f>IFERROR(VLOOKUP(C327,'10. Свод Перечней'!C:H,5,0),"")</f>
        <v/>
      </c>
      <c r="H327" s="20" t="str">
        <f>IFERROR(VLOOKUP(C327,'10. Свод Перечней'!C:H,6,0),"")</f>
        <v/>
      </c>
    </row>
    <row r="328" spans="1:8" ht="99.95" customHeight="1">
      <c r="A328" s="20" t="str">
        <f>IF(LEN(C328)&gt;0,MAX($A$6:A327)+1,"")</f>
        <v/>
      </c>
      <c r="B328" s="10" t="str">
        <f>IFERROR(INDEX('10. Свод Перечней'!B:C,MATCH(C328,'10. Свод Перечней'!C:C,0),1),"")</f>
        <v/>
      </c>
      <c r="C328" s="20" t="str">
        <f t="array" ref="C328">IFERROR(INDEX('10. Свод Перечней'!$C$4:$C$529,SMALL(IF("Б"='10. Свод Перечней'!I332:Q829,ROW('10. Свод Перечней'!C332:C829)-3,""),ROW()-6)),"")</f>
        <v/>
      </c>
      <c r="D328" s="20" t="str">
        <f>IFERROR(VLOOKUP(C328,'10. Свод Перечней'!C:H,2,0),"")</f>
        <v/>
      </c>
      <c r="E328" s="20" t="str">
        <f>IFERROR(VLOOKUP(C328,'10. Свод Перечней'!C:H,3,0),"")</f>
        <v/>
      </c>
      <c r="F328" s="20" t="str">
        <f>IFERROR(VLOOKUP(C328,'10. Свод Перечней'!C:H,4,0),"")</f>
        <v/>
      </c>
      <c r="G328" s="9" t="str">
        <f>IFERROR(VLOOKUP(C328,'10. Свод Перечней'!C:H,5,0),"")</f>
        <v/>
      </c>
      <c r="H328" s="20" t="str">
        <f>IFERROR(VLOOKUP(C328,'10. Свод Перечней'!C:H,6,0),"")</f>
        <v/>
      </c>
    </row>
    <row r="329" spans="1:8" ht="99.95" customHeight="1">
      <c r="A329" s="20" t="str">
        <f>IF(LEN(C329)&gt;0,MAX($A$6:A328)+1,"")</f>
        <v/>
      </c>
      <c r="B329" s="10" t="str">
        <f>IFERROR(INDEX('10. Свод Перечней'!B:C,MATCH(C329,'10. Свод Перечней'!C:C,0),1),"")</f>
        <v/>
      </c>
      <c r="C329" s="20" t="str">
        <f t="array" ref="C329">IFERROR(INDEX('10. Свод Перечней'!$C$4:$C$529,SMALL(IF("Б"='10. Свод Перечней'!I333:Q830,ROW('10. Свод Перечней'!C333:C830)-3,""),ROW()-6)),"")</f>
        <v/>
      </c>
      <c r="D329" s="20" t="str">
        <f>IFERROR(VLOOKUP(C329,'10. Свод Перечней'!C:H,2,0),"")</f>
        <v/>
      </c>
      <c r="E329" s="20" t="str">
        <f>IFERROR(VLOOKUP(C329,'10. Свод Перечней'!C:H,3,0),"")</f>
        <v/>
      </c>
      <c r="F329" s="20" t="str">
        <f>IFERROR(VLOOKUP(C329,'10. Свод Перечней'!C:H,4,0),"")</f>
        <v/>
      </c>
      <c r="G329" s="9" t="str">
        <f>IFERROR(VLOOKUP(C329,'10. Свод Перечней'!C:H,5,0),"")</f>
        <v/>
      </c>
      <c r="H329" s="20" t="str">
        <f>IFERROR(VLOOKUP(C329,'10. Свод Перечней'!C:H,6,0),"")</f>
        <v/>
      </c>
    </row>
    <row r="330" spans="1:8" ht="99.95" customHeight="1">
      <c r="A330" s="20" t="str">
        <f>IF(LEN(C330)&gt;0,MAX($A$6:A329)+1,"")</f>
        <v/>
      </c>
      <c r="B330" s="10" t="str">
        <f>IFERROR(INDEX('10. Свод Перечней'!B:C,MATCH(C330,'10. Свод Перечней'!C:C,0),1),"")</f>
        <v/>
      </c>
      <c r="C330" s="20" t="str">
        <f t="array" ref="C330">IFERROR(INDEX('10. Свод Перечней'!$C$4:$C$529,SMALL(IF("Б"='10. Свод Перечней'!I334:Q831,ROW('10. Свод Перечней'!C334:C831)-3,""),ROW()-6)),"")</f>
        <v/>
      </c>
      <c r="D330" s="20" t="str">
        <f>IFERROR(VLOOKUP(C330,'10. Свод Перечней'!C:H,2,0),"")</f>
        <v/>
      </c>
      <c r="E330" s="20" t="str">
        <f>IFERROR(VLOOKUP(C330,'10. Свод Перечней'!C:H,3,0),"")</f>
        <v/>
      </c>
      <c r="F330" s="20" t="str">
        <f>IFERROR(VLOOKUP(C330,'10. Свод Перечней'!C:H,4,0),"")</f>
        <v/>
      </c>
      <c r="G330" s="9" t="str">
        <f>IFERROR(VLOOKUP(C330,'10. Свод Перечней'!C:H,5,0),"")</f>
        <v/>
      </c>
      <c r="H330" s="20" t="str">
        <f>IFERROR(VLOOKUP(C330,'10. Свод Перечней'!C:H,6,0),"")</f>
        <v/>
      </c>
    </row>
    <row r="331" spans="1:8" ht="99.95" customHeight="1">
      <c r="A331" s="20" t="str">
        <f>IF(LEN(C331)&gt;0,MAX($A$6:A330)+1,"")</f>
        <v/>
      </c>
      <c r="B331" s="10" t="str">
        <f>IFERROR(INDEX('10. Свод Перечней'!B:C,MATCH(C331,'10. Свод Перечней'!C:C,0),1),"")</f>
        <v/>
      </c>
      <c r="C331" s="20" t="str">
        <f t="array" ref="C331">IFERROR(INDEX('10. Свод Перечней'!$C$4:$C$529,SMALL(IF("Б"='10. Свод Перечней'!I335:Q832,ROW('10. Свод Перечней'!C335:C832)-3,""),ROW()-6)),"")</f>
        <v/>
      </c>
      <c r="D331" s="20" t="str">
        <f>IFERROR(VLOOKUP(C331,'10. Свод Перечней'!C:H,2,0),"")</f>
        <v/>
      </c>
      <c r="E331" s="20" t="str">
        <f>IFERROR(VLOOKUP(C331,'10. Свод Перечней'!C:H,3,0),"")</f>
        <v/>
      </c>
      <c r="F331" s="20" t="str">
        <f>IFERROR(VLOOKUP(C331,'10. Свод Перечней'!C:H,4,0),"")</f>
        <v/>
      </c>
      <c r="G331" s="9" t="str">
        <f>IFERROR(VLOOKUP(C331,'10. Свод Перечней'!C:H,5,0),"")</f>
        <v/>
      </c>
      <c r="H331" s="20" t="str">
        <f>IFERROR(VLOOKUP(C331,'10. Свод Перечней'!C:H,6,0),"")</f>
        <v/>
      </c>
    </row>
    <row r="332" spans="1:8" ht="99.95" customHeight="1">
      <c r="A332" s="20" t="str">
        <f>IF(LEN(C332)&gt;0,MAX($A$6:A331)+1,"")</f>
        <v/>
      </c>
      <c r="B332" s="10" t="str">
        <f>IFERROR(INDEX('10. Свод Перечней'!B:C,MATCH(C332,'10. Свод Перечней'!C:C,0),1),"")</f>
        <v/>
      </c>
      <c r="C332" s="20" t="str">
        <f t="array" ref="C332">IFERROR(INDEX('10. Свод Перечней'!$C$4:$C$529,SMALL(IF("Б"='10. Свод Перечней'!I336:Q833,ROW('10. Свод Перечней'!C336:C833)-3,""),ROW()-6)),"")</f>
        <v/>
      </c>
      <c r="D332" s="20" t="str">
        <f>IFERROR(VLOOKUP(C332,'10. Свод Перечней'!C:H,2,0),"")</f>
        <v/>
      </c>
      <c r="E332" s="20" t="str">
        <f>IFERROR(VLOOKUP(C332,'10. Свод Перечней'!C:H,3,0),"")</f>
        <v/>
      </c>
      <c r="F332" s="20" t="str">
        <f>IFERROR(VLOOKUP(C332,'10. Свод Перечней'!C:H,4,0),"")</f>
        <v/>
      </c>
      <c r="G332" s="9" t="str">
        <f>IFERROR(VLOOKUP(C332,'10. Свод Перечней'!C:H,5,0),"")</f>
        <v/>
      </c>
      <c r="H332" s="20" t="str">
        <f>IFERROR(VLOOKUP(C332,'10. Свод Перечней'!C:H,6,0),"")</f>
        <v/>
      </c>
    </row>
    <row r="333" spans="1:8" ht="99.95" customHeight="1">
      <c r="A333" s="20" t="str">
        <f>IF(LEN(C333)&gt;0,MAX($A$6:A332)+1,"")</f>
        <v/>
      </c>
      <c r="B333" s="10" t="str">
        <f>IFERROR(INDEX('10. Свод Перечней'!B:C,MATCH(C333,'10. Свод Перечней'!C:C,0),1),"")</f>
        <v/>
      </c>
      <c r="C333" s="20" t="str">
        <f t="array" ref="C333">IFERROR(INDEX('10. Свод Перечней'!$C$4:$C$529,SMALL(IF("Б"='10. Свод Перечней'!I337:Q834,ROW('10. Свод Перечней'!C337:C834)-3,""),ROW()-6)),"")</f>
        <v/>
      </c>
      <c r="D333" s="20" t="str">
        <f>IFERROR(VLOOKUP(C333,'10. Свод Перечней'!C:H,2,0),"")</f>
        <v/>
      </c>
      <c r="E333" s="20" t="str">
        <f>IFERROR(VLOOKUP(C333,'10. Свод Перечней'!C:H,3,0),"")</f>
        <v/>
      </c>
      <c r="F333" s="20" t="str">
        <f>IFERROR(VLOOKUP(C333,'10. Свод Перечней'!C:H,4,0),"")</f>
        <v/>
      </c>
      <c r="G333" s="9" t="str">
        <f>IFERROR(VLOOKUP(C333,'10. Свод Перечней'!C:H,5,0),"")</f>
        <v/>
      </c>
      <c r="H333" s="20" t="str">
        <f>IFERROR(VLOOKUP(C333,'10. Свод Перечней'!C:H,6,0),"")</f>
        <v/>
      </c>
    </row>
    <row r="334" spans="1:8" ht="99.95" customHeight="1">
      <c r="A334" s="20" t="str">
        <f>IF(LEN(C334)&gt;0,MAX($A$6:A333)+1,"")</f>
        <v/>
      </c>
      <c r="B334" s="10" t="str">
        <f>IFERROR(INDEX('10. Свод Перечней'!B:C,MATCH(C334,'10. Свод Перечней'!C:C,0),1),"")</f>
        <v/>
      </c>
      <c r="C334" s="20" t="str">
        <f t="array" ref="C334">IFERROR(INDEX('10. Свод Перечней'!$C$4:$C$529,SMALL(IF("Б"='10. Свод Перечней'!I338:Q835,ROW('10. Свод Перечней'!C338:C835)-3,""),ROW()-6)),"")</f>
        <v/>
      </c>
      <c r="D334" s="20" t="str">
        <f>IFERROR(VLOOKUP(C334,'10. Свод Перечней'!C:H,2,0),"")</f>
        <v/>
      </c>
      <c r="E334" s="20" t="str">
        <f>IFERROR(VLOOKUP(C334,'10. Свод Перечней'!C:H,3,0),"")</f>
        <v/>
      </c>
      <c r="F334" s="20" t="str">
        <f>IFERROR(VLOOKUP(C334,'10. Свод Перечней'!C:H,4,0),"")</f>
        <v/>
      </c>
      <c r="G334" s="9" t="str">
        <f>IFERROR(VLOOKUP(C334,'10. Свод Перечней'!C:H,5,0),"")</f>
        <v/>
      </c>
      <c r="H334" s="20" t="str">
        <f>IFERROR(VLOOKUP(C334,'10. Свод Перечней'!C:H,6,0),"")</f>
        <v/>
      </c>
    </row>
    <row r="335" spans="1:8" ht="99.95" customHeight="1">
      <c r="A335" s="20" t="str">
        <f>IF(LEN(C335)&gt;0,MAX($A$6:A334)+1,"")</f>
        <v/>
      </c>
      <c r="B335" s="10" t="str">
        <f>IFERROR(INDEX('10. Свод Перечней'!B:C,MATCH(C335,'10. Свод Перечней'!C:C,0),1),"")</f>
        <v/>
      </c>
      <c r="C335" s="20" t="str">
        <f t="array" ref="C335">IFERROR(INDEX('10. Свод Перечней'!$C$4:$C$529,SMALL(IF("Б"='10. Свод Перечней'!I339:Q836,ROW('10. Свод Перечней'!C339:C836)-3,""),ROW()-6)),"")</f>
        <v/>
      </c>
      <c r="D335" s="20" t="str">
        <f>IFERROR(VLOOKUP(C335,'10. Свод Перечней'!C:H,2,0),"")</f>
        <v/>
      </c>
      <c r="E335" s="20" t="str">
        <f>IFERROR(VLOOKUP(C335,'10. Свод Перечней'!C:H,3,0),"")</f>
        <v/>
      </c>
      <c r="F335" s="20" t="str">
        <f>IFERROR(VLOOKUP(C335,'10. Свод Перечней'!C:H,4,0),"")</f>
        <v/>
      </c>
      <c r="G335" s="9" t="str">
        <f>IFERROR(VLOOKUP(C335,'10. Свод Перечней'!C:H,5,0),"")</f>
        <v/>
      </c>
      <c r="H335" s="20" t="str">
        <f>IFERROR(VLOOKUP(C335,'10. Свод Перечней'!C:H,6,0),"")</f>
        <v/>
      </c>
    </row>
    <row r="336" spans="1:8" ht="99.95" customHeight="1">
      <c r="A336" s="20" t="str">
        <f>IF(LEN(C336)&gt;0,MAX($A$6:A335)+1,"")</f>
        <v/>
      </c>
      <c r="B336" s="10" t="str">
        <f>IFERROR(INDEX('10. Свод Перечней'!B:C,MATCH(C336,'10. Свод Перечней'!C:C,0),1),"")</f>
        <v/>
      </c>
      <c r="C336" s="20" t="str">
        <f t="array" ref="C336">IFERROR(INDEX('10. Свод Перечней'!$C$4:$C$529,SMALL(IF("Б"='10. Свод Перечней'!I340:Q837,ROW('10. Свод Перечней'!C340:C837)-3,""),ROW()-6)),"")</f>
        <v/>
      </c>
      <c r="D336" s="20" t="str">
        <f>IFERROR(VLOOKUP(C336,'10. Свод Перечней'!C:H,2,0),"")</f>
        <v/>
      </c>
      <c r="E336" s="20" t="str">
        <f>IFERROR(VLOOKUP(C336,'10. Свод Перечней'!C:H,3,0),"")</f>
        <v/>
      </c>
      <c r="F336" s="20" t="str">
        <f>IFERROR(VLOOKUP(C336,'10. Свод Перечней'!C:H,4,0),"")</f>
        <v/>
      </c>
      <c r="G336" s="9" t="str">
        <f>IFERROR(VLOOKUP(C336,'10. Свод Перечней'!C:H,5,0),"")</f>
        <v/>
      </c>
      <c r="H336" s="20" t="str">
        <f>IFERROR(VLOOKUP(C336,'10. Свод Перечней'!C:H,6,0),"")</f>
        <v/>
      </c>
    </row>
    <row r="337" spans="1:8" ht="99.95" customHeight="1">
      <c r="A337" s="20" t="str">
        <f>IF(LEN(C337)&gt;0,MAX($A$6:A336)+1,"")</f>
        <v/>
      </c>
      <c r="B337" s="10" t="str">
        <f>IFERROR(INDEX('10. Свод Перечней'!B:C,MATCH(C337,'10. Свод Перечней'!C:C,0),1),"")</f>
        <v/>
      </c>
      <c r="C337" s="20" t="str">
        <f t="array" ref="C337">IFERROR(INDEX('10. Свод Перечней'!$C$4:$C$529,SMALL(IF("Б"='10. Свод Перечней'!I341:Q838,ROW('10. Свод Перечней'!C341:C838)-3,""),ROW()-6)),"")</f>
        <v/>
      </c>
      <c r="D337" s="20" t="str">
        <f>IFERROR(VLOOKUP(C337,'10. Свод Перечней'!C:H,2,0),"")</f>
        <v/>
      </c>
      <c r="E337" s="20" t="str">
        <f>IFERROR(VLOOKUP(C337,'10. Свод Перечней'!C:H,3,0),"")</f>
        <v/>
      </c>
      <c r="F337" s="20" t="str">
        <f>IFERROR(VLOOKUP(C337,'10. Свод Перечней'!C:H,4,0),"")</f>
        <v/>
      </c>
      <c r="G337" s="9" t="str">
        <f>IFERROR(VLOOKUP(C337,'10. Свод Перечней'!C:H,5,0),"")</f>
        <v/>
      </c>
      <c r="H337" s="20" t="str">
        <f>IFERROR(VLOOKUP(C337,'10. Свод Перечней'!C:H,6,0),"")</f>
        <v/>
      </c>
    </row>
    <row r="338" spans="1:8" ht="99.95" customHeight="1">
      <c r="A338" s="20" t="str">
        <f>IF(LEN(C338)&gt;0,MAX($A$6:A337)+1,"")</f>
        <v/>
      </c>
      <c r="B338" s="10" t="str">
        <f>IFERROR(INDEX('10. Свод Перечней'!B:C,MATCH(C338,'10. Свод Перечней'!C:C,0),1),"")</f>
        <v/>
      </c>
      <c r="C338" s="20" t="str">
        <f t="array" ref="C338">IFERROR(INDEX('10. Свод Перечней'!$C$4:$C$529,SMALL(IF("Б"='10. Свод Перечней'!I342:Q839,ROW('10. Свод Перечней'!C342:C839)-3,""),ROW()-6)),"")</f>
        <v/>
      </c>
      <c r="D338" s="20" t="str">
        <f>IFERROR(VLOOKUP(C338,'10. Свод Перечней'!C:H,2,0),"")</f>
        <v/>
      </c>
      <c r="E338" s="20" t="str">
        <f>IFERROR(VLOOKUP(C338,'10. Свод Перечней'!C:H,3,0),"")</f>
        <v/>
      </c>
      <c r="F338" s="20" t="str">
        <f>IFERROR(VLOOKUP(C338,'10. Свод Перечней'!C:H,4,0),"")</f>
        <v/>
      </c>
      <c r="G338" s="9" t="str">
        <f>IFERROR(VLOOKUP(C338,'10. Свод Перечней'!C:H,5,0),"")</f>
        <v/>
      </c>
      <c r="H338" s="20" t="str">
        <f>IFERROR(VLOOKUP(C338,'10. Свод Перечней'!C:H,6,0),"")</f>
        <v/>
      </c>
    </row>
    <row r="339" spans="1:8" ht="99.95" customHeight="1">
      <c r="A339" s="20" t="str">
        <f>IF(LEN(C339)&gt;0,MAX($A$6:A338)+1,"")</f>
        <v/>
      </c>
      <c r="B339" s="10" t="str">
        <f>IFERROR(INDEX('10. Свод Перечней'!B:C,MATCH(C339,'10. Свод Перечней'!C:C,0),1),"")</f>
        <v/>
      </c>
      <c r="C339" s="20" t="str">
        <f t="array" ref="C339">IFERROR(INDEX('10. Свод Перечней'!$C$4:$C$529,SMALL(IF("Б"='10. Свод Перечней'!I343:Q840,ROW('10. Свод Перечней'!C343:C840)-3,""),ROW()-6)),"")</f>
        <v/>
      </c>
      <c r="D339" s="20" t="str">
        <f>IFERROR(VLOOKUP(C339,'10. Свод Перечней'!C:H,2,0),"")</f>
        <v/>
      </c>
      <c r="E339" s="20" t="str">
        <f>IFERROR(VLOOKUP(C339,'10. Свод Перечней'!C:H,3,0),"")</f>
        <v/>
      </c>
      <c r="F339" s="20" t="str">
        <f>IFERROR(VLOOKUP(C339,'10. Свод Перечней'!C:H,4,0),"")</f>
        <v/>
      </c>
      <c r="G339" s="9" t="str">
        <f>IFERROR(VLOOKUP(C339,'10. Свод Перечней'!C:H,5,0),"")</f>
        <v/>
      </c>
      <c r="H339" s="20" t="str">
        <f>IFERROR(VLOOKUP(C339,'10. Свод Перечней'!C:H,6,0),"")</f>
        <v/>
      </c>
    </row>
    <row r="340" spans="1:8" ht="99.95" customHeight="1">
      <c r="A340" s="20" t="str">
        <f>IF(LEN(C340)&gt;0,MAX($A$6:A339)+1,"")</f>
        <v/>
      </c>
      <c r="B340" s="10" t="str">
        <f>IFERROR(INDEX('10. Свод Перечней'!B:C,MATCH(C340,'10. Свод Перечней'!C:C,0),1),"")</f>
        <v/>
      </c>
      <c r="C340" s="20" t="str">
        <f t="array" ref="C340">IFERROR(INDEX('10. Свод Перечней'!$C$4:$C$529,SMALL(IF("Б"='10. Свод Перечней'!I344:Q841,ROW('10. Свод Перечней'!C344:C841)-3,""),ROW()-6)),"")</f>
        <v/>
      </c>
      <c r="D340" s="20" t="str">
        <f>IFERROR(VLOOKUP(C340,'10. Свод Перечней'!C:H,2,0),"")</f>
        <v/>
      </c>
      <c r="E340" s="20" t="str">
        <f>IFERROR(VLOOKUP(C340,'10. Свод Перечней'!C:H,3,0),"")</f>
        <v/>
      </c>
      <c r="F340" s="20" t="str">
        <f>IFERROR(VLOOKUP(C340,'10. Свод Перечней'!C:H,4,0),"")</f>
        <v/>
      </c>
      <c r="G340" s="9" t="str">
        <f>IFERROR(VLOOKUP(C340,'10. Свод Перечней'!C:H,5,0),"")</f>
        <v/>
      </c>
      <c r="H340" s="20" t="str">
        <f>IFERROR(VLOOKUP(C340,'10. Свод Перечней'!C:H,6,0),"")</f>
        <v/>
      </c>
    </row>
    <row r="341" spans="1:8" ht="99.95" customHeight="1">
      <c r="A341" s="20" t="str">
        <f>IF(LEN(C341)&gt;0,MAX($A$6:A340)+1,"")</f>
        <v/>
      </c>
      <c r="B341" s="10" t="str">
        <f>IFERROR(INDEX('10. Свод Перечней'!B:C,MATCH(C341,'10. Свод Перечней'!C:C,0),1),"")</f>
        <v/>
      </c>
      <c r="C341" s="20" t="str">
        <f t="array" ref="C341">IFERROR(INDEX('10. Свод Перечней'!$C$4:$C$529,SMALL(IF("Б"='10. Свод Перечней'!I345:Q842,ROW('10. Свод Перечней'!C345:C842)-3,""),ROW()-6)),"")</f>
        <v/>
      </c>
      <c r="D341" s="20" t="str">
        <f>IFERROR(VLOOKUP(C341,'10. Свод Перечней'!C:H,2,0),"")</f>
        <v/>
      </c>
      <c r="E341" s="20" t="str">
        <f>IFERROR(VLOOKUP(C341,'10. Свод Перечней'!C:H,3,0),"")</f>
        <v/>
      </c>
      <c r="F341" s="20" t="str">
        <f>IFERROR(VLOOKUP(C341,'10. Свод Перечней'!C:H,4,0),"")</f>
        <v/>
      </c>
      <c r="G341" s="9" t="str">
        <f>IFERROR(VLOOKUP(C341,'10. Свод Перечней'!C:H,5,0),"")</f>
        <v/>
      </c>
      <c r="H341" s="20" t="str">
        <f>IFERROR(VLOOKUP(C341,'10. Свод Перечней'!C:H,6,0),"")</f>
        <v/>
      </c>
    </row>
    <row r="342" spans="1:8" ht="99.95" customHeight="1">
      <c r="A342" s="20" t="str">
        <f>IF(LEN(C342)&gt;0,MAX($A$6:A341)+1,"")</f>
        <v/>
      </c>
      <c r="B342" s="10" t="str">
        <f>IFERROR(INDEX('10. Свод Перечней'!B:C,MATCH(C342,'10. Свод Перечней'!C:C,0),1),"")</f>
        <v/>
      </c>
      <c r="C342" s="20" t="str">
        <f t="array" ref="C342">IFERROR(INDEX('10. Свод Перечней'!$C$4:$C$529,SMALL(IF("Б"='10. Свод Перечней'!I346:Q843,ROW('10. Свод Перечней'!C346:C843)-3,""),ROW()-6)),"")</f>
        <v/>
      </c>
      <c r="D342" s="20" t="str">
        <f>IFERROR(VLOOKUP(C342,'10. Свод Перечней'!C:H,2,0),"")</f>
        <v/>
      </c>
      <c r="E342" s="20" t="str">
        <f>IFERROR(VLOOKUP(C342,'10. Свод Перечней'!C:H,3,0),"")</f>
        <v/>
      </c>
      <c r="F342" s="20" t="str">
        <f>IFERROR(VLOOKUP(C342,'10. Свод Перечней'!C:H,4,0),"")</f>
        <v/>
      </c>
      <c r="G342" s="9" t="str">
        <f>IFERROR(VLOOKUP(C342,'10. Свод Перечней'!C:H,5,0),"")</f>
        <v/>
      </c>
      <c r="H342" s="20" t="str">
        <f>IFERROR(VLOOKUP(C342,'10. Свод Перечней'!C:H,6,0),"")</f>
        <v/>
      </c>
    </row>
    <row r="343" spans="1:8" ht="99.95" customHeight="1">
      <c r="A343" s="20" t="str">
        <f>IF(LEN(C343)&gt;0,MAX($A$6:A342)+1,"")</f>
        <v/>
      </c>
      <c r="B343" s="10" t="str">
        <f>IFERROR(INDEX('10. Свод Перечней'!B:C,MATCH(C343,'10. Свод Перечней'!C:C,0),1),"")</f>
        <v/>
      </c>
      <c r="C343" s="20" t="str">
        <f t="array" ref="C343">IFERROR(INDEX('10. Свод Перечней'!$C$4:$C$529,SMALL(IF("Б"='10. Свод Перечней'!I347:Q844,ROW('10. Свод Перечней'!C347:C844)-3,""),ROW()-6)),"")</f>
        <v/>
      </c>
      <c r="D343" s="20" t="str">
        <f>IFERROR(VLOOKUP(C343,'10. Свод Перечней'!C:H,2,0),"")</f>
        <v/>
      </c>
      <c r="E343" s="20" t="str">
        <f>IFERROR(VLOOKUP(C343,'10. Свод Перечней'!C:H,3,0),"")</f>
        <v/>
      </c>
      <c r="F343" s="20" t="str">
        <f>IFERROR(VLOOKUP(C343,'10. Свод Перечней'!C:H,4,0),"")</f>
        <v/>
      </c>
      <c r="G343" s="9" t="str">
        <f>IFERROR(VLOOKUP(C343,'10. Свод Перечней'!C:H,5,0),"")</f>
        <v/>
      </c>
      <c r="H343" s="20" t="str">
        <f>IFERROR(VLOOKUP(C343,'10. Свод Перечней'!C:H,6,0),"")</f>
        <v/>
      </c>
    </row>
    <row r="344" spans="1:8" ht="99.95" customHeight="1">
      <c r="A344" s="20" t="str">
        <f>IF(LEN(C344)&gt;0,MAX($A$6:A343)+1,"")</f>
        <v/>
      </c>
      <c r="B344" s="10" t="str">
        <f>IFERROR(INDEX('10. Свод Перечней'!B:C,MATCH(C344,'10. Свод Перечней'!C:C,0),1),"")</f>
        <v/>
      </c>
      <c r="C344" s="20" t="str">
        <f t="array" ref="C344">IFERROR(INDEX('10. Свод Перечней'!$C$4:$C$529,SMALL(IF("Б"='10. Свод Перечней'!I348:Q845,ROW('10. Свод Перечней'!C348:C845)-3,""),ROW()-6)),"")</f>
        <v/>
      </c>
      <c r="D344" s="20" t="str">
        <f>IFERROR(VLOOKUP(C344,'10. Свод Перечней'!C:H,2,0),"")</f>
        <v/>
      </c>
      <c r="E344" s="20" t="str">
        <f>IFERROR(VLOOKUP(C344,'10. Свод Перечней'!C:H,3,0),"")</f>
        <v/>
      </c>
      <c r="F344" s="20" t="str">
        <f>IFERROR(VLOOKUP(C344,'10. Свод Перечней'!C:H,4,0),"")</f>
        <v/>
      </c>
      <c r="G344" s="9" t="str">
        <f>IFERROR(VLOOKUP(C344,'10. Свод Перечней'!C:H,5,0),"")</f>
        <v/>
      </c>
      <c r="H344" s="20" t="str">
        <f>IFERROR(VLOOKUP(C344,'10. Свод Перечней'!C:H,6,0),"")</f>
        <v/>
      </c>
    </row>
    <row r="345" spans="1:8" ht="99.95" customHeight="1">
      <c r="A345" s="20" t="str">
        <f>IF(LEN(C345)&gt;0,MAX($A$6:A344)+1,"")</f>
        <v/>
      </c>
      <c r="B345" s="10" t="str">
        <f>IFERROR(INDEX('10. Свод Перечней'!B:C,MATCH(C345,'10. Свод Перечней'!C:C,0),1),"")</f>
        <v/>
      </c>
      <c r="C345" s="20" t="str">
        <f t="array" ref="C345">IFERROR(INDEX('10. Свод Перечней'!$C$4:$C$529,SMALL(IF("Б"='10. Свод Перечней'!I349:Q846,ROW('10. Свод Перечней'!C349:C846)-3,""),ROW()-6)),"")</f>
        <v/>
      </c>
      <c r="D345" s="20" t="str">
        <f>IFERROR(VLOOKUP(C345,'10. Свод Перечней'!C:H,2,0),"")</f>
        <v/>
      </c>
      <c r="E345" s="20" t="str">
        <f>IFERROR(VLOOKUP(C345,'10. Свод Перечней'!C:H,3,0),"")</f>
        <v/>
      </c>
      <c r="F345" s="20" t="str">
        <f>IFERROR(VLOOKUP(C345,'10. Свод Перечней'!C:H,4,0),"")</f>
        <v/>
      </c>
      <c r="G345" s="9" t="str">
        <f>IFERROR(VLOOKUP(C345,'10. Свод Перечней'!C:H,5,0),"")</f>
        <v/>
      </c>
      <c r="H345" s="20" t="str">
        <f>IFERROR(VLOOKUP(C345,'10. Свод Перечней'!C:H,6,0),"")</f>
        <v/>
      </c>
    </row>
    <row r="346" spans="1:8" ht="99.95" customHeight="1">
      <c r="A346" s="20" t="str">
        <f>IF(LEN(C346)&gt;0,MAX($A$6:A345)+1,"")</f>
        <v/>
      </c>
      <c r="B346" s="10" t="str">
        <f>IFERROR(INDEX('10. Свод Перечней'!B:C,MATCH(C346,'10. Свод Перечней'!C:C,0),1),"")</f>
        <v/>
      </c>
      <c r="C346" s="20" t="str">
        <f t="array" ref="C346">IFERROR(INDEX('10. Свод Перечней'!$C$4:$C$529,SMALL(IF("Б"='10. Свод Перечней'!I350:Q847,ROW('10. Свод Перечней'!C350:C847)-3,""),ROW()-6)),"")</f>
        <v/>
      </c>
      <c r="D346" s="20" t="str">
        <f>IFERROR(VLOOKUP(C346,'10. Свод Перечней'!C:H,2,0),"")</f>
        <v/>
      </c>
      <c r="E346" s="20" t="str">
        <f>IFERROR(VLOOKUP(C346,'10. Свод Перечней'!C:H,3,0),"")</f>
        <v/>
      </c>
      <c r="F346" s="20" t="str">
        <f>IFERROR(VLOOKUP(C346,'10. Свод Перечней'!C:H,4,0),"")</f>
        <v/>
      </c>
      <c r="G346" s="9" t="str">
        <f>IFERROR(VLOOKUP(C346,'10. Свод Перечней'!C:H,5,0),"")</f>
        <v/>
      </c>
      <c r="H346" s="20" t="str">
        <f>IFERROR(VLOOKUP(C346,'10. Свод Перечней'!C:H,6,0),"")</f>
        <v/>
      </c>
    </row>
    <row r="347" spans="1:8" ht="99.95" customHeight="1">
      <c r="A347" s="20" t="str">
        <f>IF(LEN(C347)&gt;0,MAX($A$6:A346)+1,"")</f>
        <v/>
      </c>
      <c r="B347" s="10" t="str">
        <f>IFERROR(INDEX('10. Свод Перечней'!B:C,MATCH(C347,'10. Свод Перечней'!C:C,0),1),"")</f>
        <v/>
      </c>
      <c r="C347" s="20" t="str">
        <f t="array" ref="C347">IFERROR(INDEX('10. Свод Перечней'!$C$4:$C$529,SMALL(IF("Б"='10. Свод Перечней'!I351:Q848,ROW('10. Свод Перечней'!C351:C848)-3,""),ROW()-6)),"")</f>
        <v/>
      </c>
      <c r="D347" s="20" t="str">
        <f>IFERROR(VLOOKUP(C347,'10. Свод Перечней'!C:H,2,0),"")</f>
        <v/>
      </c>
      <c r="E347" s="20" t="str">
        <f>IFERROR(VLOOKUP(C347,'10. Свод Перечней'!C:H,3,0),"")</f>
        <v/>
      </c>
      <c r="F347" s="20" t="str">
        <f>IFERROR(VLOOKUP(C347,'10. Свод Перечней'!C:H,4,0),"")</f>
        <v/>
      </c>
      <c r="G347" s="9" t="str">
        <f>IFERROR(VLOOKUP(C347,'10. Свод Перечней'!C:H,5,0),"")</f>
        <v/>
      </c>
      <c r="H347" s="20" t="str">
        <f>IFERROR(VLOOKUP(C347,'10. Свод Перечней'!C:H,6,0),"")</f>
        <v/>
      </c>
    </row>
    <row r="348" spans="1:8" ht="99.95" customHeight="1">
      <c r="A348" s="20" t="str">
        <f>IF(LEN(C348)&gt;0,MAX($A$6:A347)+1,"")</f>
        <v/>
      </c>
      <c r="B348" s="10" t="str">
        <f>IFERROR(INDEX('10. Свод Перечней'!B:C,MATCH(C348,'10. Свод Перечней'!C:C,0),1),"")</f>
        <v/>
      </c>
      <c r="C348" s="20" t="str">
        <f t="array" ref="C348">IFERROR(INDEX('10. Свод Перечней'!$C$4:$C$529,SMALL(IF("Б"='10. Свод Перечней'!I352:Q849,ROW('10. Свод Перечней'!C352:C849)-3,""),ROW()-6)),"")</f>
        <v/>
      </c>
      <c r="D348" s="20" t="str">
        <f>IFERROR(VLOOKUP(C348,'10. Свод Перечней'!C:H,2,0),"")</f>
        <v/>
      </c>
      <c r="E348" s="20" t="str">
        <f>IFERROR(VLOOKUP(C348,'10. Свод Перечней'!C:H,3,0),"")</f>
        <v/>
      </c>
      <c r="F348" s="20" t="str">
        <f>IFERROR(VLOOKUP(C348,'10. Свод Перечней'!C:H,4,0),"")</f>
        <v/>
      </c>
      <c r="G348" s="9" t="str">
        <f>IFERROR(VLOOKUP(C348,'10. Свод Перечней'!C:H,5,0),"")</f>
        <v/>
      </c>
      <c r="H348" s="20" t="str">
        <f>IFERROR(VLOOKUP(C348,'10. Свод Перечней'!C:H,6,0),"")</f>
        <v/>
      </c>
    </row>
    <row r="349" spans="1:8" ht="99.95" customHeight="1">
      <c r="A349" s="20" t="str">
        <f>IF(LEN(C349)&gt;0,MAX($A$6:A348)+1,"")</f>
        <v/>
      </c>
      <c r="B349" s="10" t="str">
        <f>IFERROR(INDEX('10. Свод Перечней'!B:C,MATCH(C349,'10. Свод Перечней'!C:C,0),1),"")</f>
        <v/>
      </c>
      <c r="C349" s="20" t="str">
        <f t="array" ref="C349">IFERROR(INDEX('10. Свод Перечней'!$C$4:$C$529,SMALL(IF("Б"='10. Свод Перечней'!I353:Q850,ROW('10. Свод Перечней'!C353:C850)-3,""),ROW()-6)),"")</f>
        <v/>
      </c>
      <c r="D349" s="20" t="str">
        <f>IFERROR(VLOOKUP(C349,'10. Свод Перечней'!C:H,2,0),"")</f>
        <v/>
      </c>
      <c r="E349" s="20" t="str">
        <f>IFERROR(VLOOKUP(C349,'10. Свод Перечней'!C:H,3,0),"")</f>
        <v/>
      </c>
      <c r="F349" s="20" t="str">
        <f>IFERROR(VLOOKUP(C349,'10. Свод Перечней'!C:H,4,0),"")</f>
        <v/>
      </c>
      <c r="G349" s="9" t="str">
        <f>IFERROR(VLOOKUP(C349,'10. Свод Перечней'!C:H,5,0),"")</f>
        <v/>
      </c>
      <c r="H349" s="20" t="str">
        <f>IFERROR(VLOOKUP(C349,'10. Свод Перечней'!C:H,6,0),"")</f>
        <v/>
      </c>
    </row>
    <row r="350" spans="1:8" ht="99.95" customHeight="1">
      <c r="A350" s="20" t="str">
        <f>IF(LEN(C350)&gt;0,MAX($A$6:A349)+1,"")</f>
        <v/>
      </c>
      <c r="B350" s="10" t="str">
        <f>IFERROR(INDEX('10. Свод Перечней'!B:C,MATCH(C350,'10. Свод Перечней'!C:C,0),1),"")</f>
        <v/>
      </c>
      <c r="C350" s="20" t="str">
        <f t="array" ref="C350">IFERROR(INDEX('10. Свод Перечней'!$C$4:$C$529,SMALL(IF("Б"='10. Свод Перечней'!I354:Q851,ROW('10. Свод Перечней'!C354:C851)-3,""),ROW()-6)),"")</f>
        <v/>
      </c>
      <c r="D350" s="20" t="str">
        <f>IFERROR(VLOOKUP(C350,'10. Свод Перечней'!C:H,2,0),"")</f>
        <v/>
      </c>
      <c r="E350" s="20" t="str">
        <f>IFERROR(VLOOKUP(C350,'10. Свод Перечней'!C:H,3,0),"")</f>
        <v/>
      </c>
      <c r="F350" s="20" t="str">
        <f>IFERROR(VLOOKUP(C350,'10. Свод Перечней'!C:H,4,0),"")</f>
        <v/>
      </c>
      <c r="G350" s="9" t="str">
        <f>IFERROR(VLOOKUP(C350,'10. Свод Перечней'!C:H,5,0),"")</f>
        <v/>
      </c>
      <c r="H350" s="20" t="str">
        <f>IFERROR(VLOOKUP(C350,'10. Свод Перечней'!C:H,6,0),"")</f>
        <v/>
      </c>
    </row>
    <row r="351" spans="1:8" ht="99.95" customHeight="1">
      <c r="A351" s="20" t="str">
        <f>IF(LEN(C351)&gt;0,MAX($A$6:A350)+1,"")</f>
        <v/>
      </c>
      <c r="B351" s="10" t="str">
        <f>IFERROR(INDEX('10. Свод Перечней'!B:C,MATCH(C351,'10. Свод Перечней'!C:C,0),1),"")</f>
        <v/>
      </c>
      <c r="C351" s="20" t="str">
        <f t="array" ref="C351">IFERROR(INDEX('10. Свод Перечней'!$C$4:$C$529,SMALL(IF("Б"='10. Свод Перечней'!I355:Q852,ROW('10. Свод Перечней'!C355:C852)-3,""),ROW()-6)),"")</f>
        <v/>
      </c>
      <c r="D351" s="20" t="str">
        <f>IFERROR(VLOOKUP(C351,'10. Свод Перечней'!C:H,2,0),"")</f>
        <v/>
      </c>
      <c r="E351" s="20" t="str">
        <f>IFERROR(VLOOKUP(C351,'10. Свод Перечней'!C:H,3,0),"")</f>
        <v/>
      </c>
      <c r="F351" s="20" t="str">
        <f>IFERROR(VLOOKUP(C351,'10. Свод Перечней'!C:H,4,0),"")</f>
        <v/>
      </c>
      <c r="G351" s="9" t="str">
        <f>IFERROR(VLOOKUP(C351,'10. Свод Перечней'!C:H,5,0),"")</f>
        <v/>
      </c>
      <c r="H351" s="20" t="str">
        <f>IFERROR(VLOOKUP(C351,'10. Свод Перечней'!C:H,6,0),"")</f>
        <v/>
      </c>
    </row>
    <row r="352" spans="1:8" ht="99.95" customHeight="1">
      <c r="A352" s="20" t="str">
        <f>IF(LEN(C352)&gt;0,MAX($A$6:A351)+1,"")</f>
        <v/>
      </c>
      <c r="B352" s="10" t="str">
        <f>IFERROR(INDEX('10. Свод Перечней'!B:C,MATCH(C352,'10. Свод Перечней'!C:C,0),1),"")</f>
        <v/>
      </c>
      <c r="C352" s="20" t="str">
        <f t="array" ref="C352">IFERROR(INDEX('10. Свод Перечней'!$C$4:$C$529,SMALL(IF("Б"='10. Свод Перечней'!I356:Q853,ROW('10. Свод Перечней'!C356:C853)-3,""),ROW()-6)),"")</f>
        <v/>
      </c>
      <c r="D352" s="20" t="str">
        <f>IFERROR(VLOOKUP(C352,'10. Свод Перечней'!C:H,2,0),"")</f>
        <v/>
      </c>
      <c r="E352" s="20" t="str">
        <f>IFERROR(VLOOKUP(C352,'10. Свод Перечней'!C:H,3,0),"")</f>
        <v/>
      </c>
      <c r="F352" s="20" t="str">
        <f>IFERROR(VLOOKUP(C352,'10. Свод Перечней'!C:H,4,0),"")</f>
        <v/>
      </c>
      <c r="G352" s="9" t="str">
        <f>IFERROR(VLOOKUP(C352,'10. Свод Перечней'!C:H,5,0),"")</f>
        <v/>
      </c>
      <c r="H352" s="20" t="str">
        <f>IFERROR(VLOOKUP(C352,'10. Свод Перечней'!C:H,6,0),"")</f>
        <v/>
      </c>
    </row>
    <row r="353" spans="1:8" ht="99.95" customHeight="1">
      <c r="A353" s="20" t="str">
        <f>IF(LEN(C353)&gt;0,MAX($A$6:A352)+1,"")</f>
        <v/>
      </c>
      <c r="B353" s="10" t="str">
        <f>IFERROR(INDEX('10. Свод Перечней'!B:C,MATCH(C353,'10. Свод Перечней'!C:C,0),1),"")</f>
        <v/>
      </c>
      <c r="C353" s="20" t="str">
        <f t="array" ref="C353">IFERROR(INDEX('10. Свод Перечней'!$C$4:$C$529,SMALL(IF("Б"='10. Свод Перечней'!I357:Q854,ROW('10. Свод Перечней'!C357:C854)-3,""),ROW()-6)),"")</f>
        <v/>
      </c>
      <c r="D353" s="20" t="str">
        <f>IFERROR(VLOOKUP(C353,'10. Свод Перечней'!C:H,2,0),"")</f>
        <v/>
      </c>
      <c r="E353" s="20" t="str">
        <f>IFERROR(VLOOKUP(C353,'10. Свод Перечней'!C:H,3,0),"")</f>
        <v/>
      </c>
      <c r="F353" s="20" t="str">
        <f>IFERROR(VLOOKUP(C353,'10. Свод Перечней'!C:H,4,0),"")</f>
        <v/>
      </c>
      <c r="G353" s="9" t="str">
        <f>IFERROR(VLOOKUP(C353,'10. Свод Перечней'!C:H,5,0),"")</f>
        <v/>
      </c>
      <c r="H353" s="20" t="str">
        <f>IFERROR(VLOOKUP(C353,'10. Свод Перечней'!C:H,6,0),"")</f>
        <v/>
      </c>
    </row>
    <row r="354" spans="1:8" ht="99.95" customHeight="1">
      <c r="A354" s="20" t="str">
        <f>IF(LEN(C354)&gt;0,MAX($A$6:A353)+1,"")</f>
        <v/>
      </c>
      <c r="B354" s="10" t="str">
        <f>IFERROR(INDEX('10. Свод Перечней'!B:C,MATCH(C354,'10. Свод Перечней'!C:C,0),1),"")</f>
        <v/>
      </c>
      <c r="C354" s="20" t="str">
        <f t="array" ref="C354">IFERROR(INDEX('10. Свод Перечней'!$C$4:$C$529,SMALL(IF("Б"='10. Свод Перечней'!I358:Q855,ROW('10. Свод Перечней'!C358:C855)-3,""),ROW()-6)),"")</f>
        <v/>
      </c>
      <c r="D354" s="20" t="str">
        <f>IFERROR(VLOOKUP(C354,'10. Свод Перечней'!C:H,2,0),"")</f>
        <v/>
      </c>
      <c r="E354" s="20" t="str">
        <f>IFERROR(VLOOKUP(C354,'10. Свод Перечней'!C:H,3,0),"")</f>
        <v/>
      </c>
      <c r="F354" s="20" t="str">
        <f>IFERROR(VLOOKUP(C354,'10. Свод Перечней'!C:H,4,0),"")</f>
        <v/>
      </c>
      <c r="G354" s="9" t="str">
        <f>IFERROR(VLOOKUP(C354,'10. Свод Перечней'!C:H,5,0),"")</f>
        <v/>
      </c>
      <c r="H354" s="20" t="str">
        <f>IFERROR(VLOOKUP(C354,'10. Свод Перечней'!C:H,6,0),"")</f>
        <v/>
      </c>
    </row>
    <row r="355" spans="1:8" ht="99.95" customHeight="1">
      <c r="A355" s="20" t="str">
        <f>IF(LEN(C355)&gt;0,MAX($A$6:A354)+1,"")</f>
        <v/>
      </c>
      <c r="B355" s="10" t="str">
        <f>IFERROR(INDEX('10. Свод Перечней'!B:C,MATCH(C355,'10. Свод Перечней'!C:C,0),1),"")</f>
        <v/>
      </c>
      <c r="C355" s="20" t="str">
        <f t="array" ref="C355">IFERROR(INDEX('10. Свод Перечней'!$C$4:$C$529,SMALL(IF("Б"='10. Свод Перечней'!I359:Q856,ROW('10. Свод Перечней'!C359:C856)-3,""),ROW()-6)),"")</f>
        <v/>
      </c>
      <c r="D355" s="20" t="str">
        <f>IFERROR(VLOOKUP(C355,'10. Свод Перечней'!C:H,2,0),"")</f>
        <v/>
      </c>
      <c r="E355" s="20" t="str">
        <f>IFERROR(VLOOKUP(C355,'10. Свод Перечней'!C:H,3,0),"")</f>
        <v/>
      </c>
      <c r="F355" s="20" t="str">
        <f>IFERROR(VLOOKUP(C355,'10. Свод Перечней'!C:H,4,0),"")</f>
        <v/>
      </c>
      <c r="G355" s="9" t="str">
        <f>IFERROR(VLOOKUP(C355,'10. Свод Перечней'!C:H,5,0),"")</f>
        <v/>
      </c>
      <c r="H355" s="20" t="str">
        <f>IFERROR(VLOOKUP(C355,'10. Свод Перечней'!C:H,6,0),"")</f>
        <v/>
      </c>
    </row>
    <row r="356" spans="1:8" ht="99.95" customHeight="1">
      <c r="A356" s="20" t="str">
        <f>IF(LEN(C356)&gt;0,MAX($A$6:A355)+1,"")</f>
        <v/>
      </c>
      <c r="B356" s="10" t="str">
        <f>IFERROR(INDEX('10. Свод Перечней'!B:C,MATCH(C356,'10. Свод Перечней'!C:C,0),1),"")</f>
        <v/>
      </c>
      <c r="C356" s="20" t="str">
        <f t="array" ref="C356">IFERROR(INDEX('10. Свод Перечней'!$C$4:$C$529,SMALL(IF("Б"='10. Свод Перечней'!I360:Q857,ROW('10. Свод Перечней'!C360:C857)-3,""),ROW()-6)),"")</f>
        <v/>
      </c>
      <c r="D356" s="20" t="str">
        <f>IFERROR(VLOOKUP(C356,'10. Свод Перечней'!C:H,2,0),"")</f>
        <v/>
      </c>
      <c r="E356" s="20" t="str">
        <f>IFERROR(VLOOKUP(C356,'10. Свод Перечней'!C:H,3,0),"")</f>
        <v/>
      </c>
      <c r="F356" s="20" t="str">
        <f>IFERROR(VLOOKUP(C356,'10. Свод Перечней'!C:H,4,0),"")</f>
        <v/>
      </c>
      <c r="G356" s="9" t="str">
        <f>IFERROR(VLOOKUP(C356,'10. Свод Перечней'!C:H,5,0),"")</f>
        <v/>
      </c>
      <c r="H356" s="20" t="str">
        <f>IFERROR(VLOOKUP(C356,'10. Свод Перечней'!C:H,6,0),"")</f>
        <v/>
      </c>
    </row>
    <row r="357" spans="1:8" ht="99.95" customHeight="1">
      <c r="A357" s="20" t="str">
        <f>IF(LEN(C357)&gt;0,MAX($A$6:A356)+1,"")</f>
        <v/>
      </c>
      <c r="B357" s="10" t="str">
        <f>IFERROR(INDEX('10. Свод Перечней'!B:C,MATCH(C357,'10. Свод Перечней'!C:C,0),1),"")</f>
        <v/>
      </c>
      <c r="C357" s="20" t="str">
        <f t="array" ref="C357">IFERROR(INDEX('10. Свод Перечней'!$C$4:$C$529,SMALL(IF("Б"='10. Свод Перечней'!I361:Q858,ROW('10. Свод Перечней'!C361:C858)-3,""),ROW()-6)),"")</f>
        <v/>
      </c>
      <c r="D357" s="20" t="str">
        <f>IFERROR(VLOOKUP(C357,'10. Свод Перечней'!C:H,2,0),"")</f>
        <v/>
      </c>
      <c r="E357" s="20" t="str">
        <f>IFERROR(VLOOKUP(C357,'10. Свод Перечней'!C:H,3,0),"")</f>
        <v/>
      </c>
      <c r="F357" s="20" t="str">
        <f>IFERROR(VLOOKUP(C357,'10. Свод Перечней'!C:H,4,0),"")</f>
        <v/>
      </c>
      <c r="G357" s="9" t="str">
        <f>IFERROR(VLOOKUP(C357,'10. Свод Перечней'!C:H,5,0),"")</f>
        <v/>
      </c>
      <c r="H357" s="20" t="str">
        <f>IFERROR(VLOOKUP(C357,'10. Свод Перечней'!C:H,6,0),"")</f>
        <v/>
      </c>
    </row>
    <row r="358" spans="1:8" ht="99.95" customHeight="1">
      <c r="A358" s="20" t="str">
        <f>IF(LEN(C358)&gt;0,MAX($A$6:A357)+1,"")</f>
        <v/>
      </c>
      <c r="B358" s="10" t="str">
        <f>IFERROR(INDEX('10. Свод Перечней'!B:C,MATCH(C358,'10. Свод Перечней'!C:C,0),1),"")</f>
        <v/>
      </c>
      <c r="C358" s="20" t="str">
        <f t="array" ref="C358">IFERROR(INDEX('10. Свод Перечней'!$C$4:$C$529,SMALL(IF("Б"='10. Свод Перечней'!I362:Q859,ROW('10. Свод Перечней'!C362:C859)-3,""),ROW()-6)),"")</f>
        <v/>
      </c>
      <c r="D358" s="20" t="str">
        <f>IFERROR(VLOOKUP(C358,'10. Свод Перечней'!C:H,2,0),"")</f>
        <v/>
      </c>
      <c r="E358" s="20" t="str">
        <f>IFERROR(VLOOKUP(C358,'10. Свод Перечней'!C:H,3,0),"")</f>
        <v/>
      </c>
      <c r="F358" s="20" t="str">
        <f>IFERROR(VLOOKUP(C358,'10. Свод Перечней'!C:H,4,0),"")</f>
        <v/>
      </c>
      <c r="G358" s="9" t="str">
        <f>IFERROR(VLOOKUP(C358,'10. Свод Перечней'!C:H,5,0),"")</f>
        <v/>
      </c>
      <c r="H358" s="20" t="str">
        <f>IFERROR(VLOOKUP(C358,'10. Свод Перечней'!C:H,6,0),"")</f>
        <v/>
      </c>
    </row>
    <row r="359" spans="1:8" ht="99.95" customHeight="1">
      <c r="A359" s="20" t="str">
        <f>IF(LEN(C359)&gt;0,MAX($A$6:A358)+1,"")</f>
        <v/>
      </c>
      <c r="B359" s="10" t="str">
        <f>IFERROR(INDEX('10. Свод Перечней'!B:C,MATCH(C359,'10. Свод Перечней'!C:C,0),1),"")</f>
        <v/>
      </c>
      <c r="C359" s="20" t="str">
        <f t="array" ref="C359">IFERROR(INDEX('10. Свод Перечней'!$C$4:$C$529,SMALL(IF("Б"='10. Свод Перечней'!I363:Q860,ROW('10. Свод Перечней'!C363:C860)-3,""),ROW()-6)),"")</f>
        <v/>
      </c>
      <c r="D359" s="20" t="str">
        <f>IFERROR(VLOOKUP(C359,'10. Свод Перечней'!C:H,2,0),"")</f>
        <v/>
      </c>
      <c r="E359" s="20" t="str">
        <f>IFERROR(VLOOKUP(C359,'10. Свод Перечней'!C:H,3,0),"")</f>
        <v/>
      </c>
      <c r="F359" s="20" t="str">
        <f>IFERROR(VLOOKUP(C359,'10. Свод Перечней'!C:H,4,0),"")</f>
        <v/>
      </c>
      <c r="G359" s="9" t="str">
        <f>IFERROR(VLOOKUP(C359,'10. Свод Перечней'!C:H,5,0),"")</f>
        <v/>
      </c>
      <c r="H359" s="20" t="str">
        <f>IFERROR(VLOOKUP(C359,'10. Свод Перечней'!C:H,6,0),"")</f>
        <v/>
      </c>
    </row>
    <row r="360" spans="1:8" ht="99.95" customHeight="1">
      <c r="A360" s="20" t="str">
        <f>IF(LEN(C360)&gt;0,MAX($A$6:A359)+1,"")</f>
        <v/>
      </c>
      <c r="B360" s="10" t="str">
        <f>IFERROR(INDEX('10. Свод Перечней'!B:C,MATCH(C360,'10. Свод Перечней'!C:C,0),1),"")</f>
        <v/>
      </c>
      <c r="C360" s="20" t="str">
        <f t="array" ref="C360">IFERROR(INDEX('10. Свод Перечней'!$C$4:$C$529,SMALL(IF("Б"='10. Свод Перечней'!I364:Q861,ROW('10. Свод Перечней'!C364:C861)-3,""),ROW()-6)),"")</f>
        <v/>
      </c>
      <c r="D360" s="20" t="str">
        <f>IFERROR(VLOOKUP(C360,'10. Свод Перечней'!C:H,2,0),"")</f>
        <v/>
      </c>
      <c r="E360" s="20" t="str">
        <f>IFERROR(VLOOKUP(C360,'10. Свод Перечней'!C:H,3,0),"")</f>
        <v/>
      </c>
      <c r="F360" s="20" t="str">
        <f>IFERROR(VLOOKUP(C360,'10. Свод Перечней'!C:H,4,0),"")</f>
        <v/>
      </c>
      <c r="G360" s="9" t="str">
        <f>IFERROR(VLOOKUP(C360,'10. Свод Перечней'!C:H,5,0),"")</f>
        <v/>
      </c>
      <c r="H360" s="20" t="str">
        <f>IFERROR(VLOOKUP(C360,'10. Свод Перечней'!C:H,6,0),"")</f>
        <v/>
      </c>
    </row>
    <row r="361" spans="1:8" ht="99.95" customHeight="1">
      <c r="A361" s="20" t="str">
        <f>IF(LEN(C361)&gt;0,MAX($A$6:A360)+1,"")</f>
        <v/>
      </c>
      <c r="B361" s="10" t="str">
        <f>IFERROR(INDEX('10. Свод Перечней'!B:C,MATCH(C361,'10. Свод Перечней'!C:C,0),1),"")</f>
        <v/>
      </c>
      <c r="C361" s="20" t="str">
        <f t="array" ref="C361">IFERROR(INDEX('10. Свод Перечней'!$C$4:$C$529,SMALL(IF("Б"='10. Свод Перечней'!I365:Q862,ROW('10. Свод Перечней'!C365:C862)-3,""),ROW()-6)),"")</f>
        <v/>
      </c>
      <c r="D361" s="20" t="str">
        <f>IFERROR(VLOOKUP(C361,'10. Свод Перечней'!C:H,2,0),"")</f>
        <v/>
      </c>
      <c r="E361" s="20" t="str">
        <f>IFERROR(VLOOKUP(C361,'10. Свод Перечней'!C:H,3,0),"")</f>
        <v/>
      </c>
      <c r="F361" s="20" t="str">
        <f>IFERROR(VLOOKUP(C361,'10. Свод Перечней'!C:H,4,0),"")</f>
        <v/>
      </c>
      <c r="G361" s="9" t="str">
        <f>IFERROR(VLOOKUP(C361,'10. Свод Перечней'!C:H,5,0),"")</f>
        <v/>
      </c>
      <c r="H361" s="20" t="str">
        <f>IFERROR(VLOOKUP(C361,'10. Свод Перечней'!C:H,6,0),"")</f>
        <v/>
      </c>
    </row>
    <row r="362" spans="1:8" ht="99.95" customHeight="1">
      <c r="A362" s="20" t="str">
        <f>IF(LEN(C362)&gt;0,MAX($A$6:A361)+1,"")</f>
        <v/>
      </c>
      <c r="B362" s="10" t="str">
        <f>IFERROR(INDEX('10. Свод Перечней'!B:C,MATCH(C362,'10. Свод Перечней'!C:C,0),1),"")</f>
        <v/>
      </c>
      <c r="C362" s="20" t="str">
        <f t="array" ref="C362">IFERROR(INDEX('10. Свод Перечней'!$C$4:$C$529,SMALL(IF("Б"='10. Свод Перечней'!I366:Q863,ROW('10. Свод Перечней'!C366:C863)-3,""),ROW()-6)),"")</f>
        <v/>
      </c>
      <c r="D362" s="20" t="str">
        <f>IFERROR(VLOOKUP(C362,'10. Свод Перечней'!C:H,2,0),"")</f>
        <v/>
      </c>
      <c r="E362" s="20" t="str">
        <f>IFERROR(VLOOKUP(C362,'10. Свод Перечней'!C:H,3,0),"")</f>
        <v/>
      </c>
      <c r="F362" s="20" t="str">
        <f>IFERROR(VLOOKUP(C362,'10. Свод Перечней'!C:H,4,0),"")</f>
        <v/>
      </c>
      <c r="G362" s="9" t="str">
        <f>IFERROR(VLOOKUP(C362,'10. Свод Перечней'!C:H,5,0),"")</f>
        <v/>
      </c>
      <c r="H362" s="20" t="str">
        <f>IFERROR(VLOOKUP(C362,'10. Свод Перечней'!C:H,6,0),"")</f>
        <v/>
      </c>
    </row>
    <row r="363" spans="1:8" ht="99.95" customHeight="1">
      <c r="A363" s="20" t="str">
        <f>IF(LEN(C363)&gt;0,MAX($A$6:A362)+1,"")</f>
        <v/>
      </c>
      <c r="B363" s="10" t="str">
        <f>IFERROR(INDEX('10. Свод Перечней'!B:C,MATCH(C363,'10. Свод Перечней'!C:C,0),1),"")</f>
        <v/>
      </c>
      <c r="C363" s="20" t="str">
        <f t="array" ref="C363">IFERROR(INDEX('10. Свод Перечней'!$C$4:$C$529,SMALL(IF("Б"='10. Свод Перечней'!I367:Q864,ROW('10. Свод Перечней'!C367:C864)-3,""),ROW()-6)),"")</f>
        <v/>
      </c>
      <c r="D363" s="20" t="str">
        <f>IFERROR(VLOOKUP(C363,'10. Свод Перечней'!C:H,2,0),"")</f>
        <v/>
      </c>
      <c r="E363" s="20" t="str">
        <f>IFERROR(VLOOKUP(C363,'10. Свод Перечней'!C:H,3,0),"")</f>
        <v/>
      </c>
      <c r="F363" s="20" t="str">
        <f>IFERROR(VLOOKUP(C363,'10. Свод Перечней'!C:H,4,0),"")</f>
        <v/>
      </c>
      <c r="G363" s="9" t="str">
        <f>IFERROR(VLOOKUP(C363,'10. Свод Перечней'!C:H,5,0),"")</f>
        <v/>
      </c>
      <c r="H363" s="20" t="str">
        <f>IFERROR(VLOOKUP(C363,'10. Свод Перечней'!C:H,6,0),"")</f>
        <v/>
      </c>
    </row>
    <row r="364" spans="1:8" ht="99.95" customHeight="1">
      <c r="A364" s="20" t="str">
        <f>IF(LEN(C364)&gt;0,MAX($A$6:A363)+1,"")</f>
        <v/>
      </c>
      <c r="B364" s="10" t="str">
        <f>IFERROR(INDEX('10. Свод Перечней'!B:C,MATCH(C364,'10. Свод Перечней'!C:C,0),1),"")</f>
        <v/>
      </c>
      <c r="C364" s="20" t="str">
        <f t="array" ref="C364">IFERROR(INDEX('10. Свод Перечней'!$C$4:$C$529,SMALL(IF("Б"='10. Свод Перечней'!I368:Q865,ROW('10. Свод Перечней'!C368:C865)-3,""),ROW()-6)),"")</f>
        <v/>
      </c>
      <c r="D364" s="20" t="str">
        <f>IFERROR(VLOOKUP(C364,'10. Свод Перечней'!C:H,2,0),"")</f>
        <v/>
      </c>
      <c r="E364" s="20" t="str">
        <f>IFERROR(VLOOKUP(C364,'10. Свод Перечней'!C:H,3,0),"")</f>
        <v/>
      </c>
      <c r="F364" s="20" t="str">
        <f>IFERROR(VLOOKUP(C364,'10. Свод Перечней'!C:H,4,0),"")</f>
        <v/>
      </c>
      <c r="G364" s="9" t="str">
        <f>IFERROR(VLOOKUP(C364,'10. Свод Перечней'!C:H,5,0),"")</f>
        <v/>
      </c>
      <c r="H364" s="20" t="str">
        <f>IFERROR(VLOOKUP(C364,'10. Свод Перечней'!C:H,6,0),"")</f>
        <v/>
      </c>
    </row>
    <row r="365" spans="1:8" ht="99.95" customHeight="1">
      <c r="A365" s="20" t="str">
        <f>IF(LEN(C365)&gt;0,MAX($A$6:A364)+1,"")</f>
        <v/>
      </c>
      <c r="B365" s="10" t="str">
        <f>IFERROR(INDEX('10. Свод Перечней'!B:C,MATCH(C365,'10. Свод Перечней'!C:C,0),1),"")</f>
        <v/>
      </c>
      <c r="C365" s="20" t="str">
        <f t="array" ref="C365">IFERROR(INDEX('10. Свод Перечней'!$C$4:$C$529,SMALL(IF("Б"='10. Свод Перечней'!I369:Q866,ROW('10. Свод Перечней'!C369:C866)-3,""),ROW()-6)),"")</f>
        <v/>
      </c>
      <c r="D365" s="20" t="str">
        <f>IFERROR(VLOOKUP(C365,'10. Свод Перечней'!C:H,2,0),"")</f>
        <v/>
      </c>
      <c r="E365" s="20" t="str">
        <f>IFERROR(VLOOKUP(C365,'10. Свод Перечней'!C:H,3,0),"")</f>
        <v/>
      </c>
      <c r="F365" s="20" t="str">
        <f>IFERROR(VLOOKUP(C365,'10. Свод Перечней'!C:H,4,0),"")</f>
        <v/>
      </c>
      <c r="G365" s="9" t="str">
        <f>IFERROR(VLOOKUP(C365,'10. Свод Перечней'!C:H,5,0),"")</f>
        <v/>
      </c>
      <c r="H365" s="20" t="str">
        <f>IFERROR(VLOOKUP(C365,'10. Свод Перечней'!C:H,6,0),"")</f>
        <v/>
      </c>
    </row>
    <row r="366" spans="1:8" ht="99.95" customHeight="1">
      <c r="A366" s="20" t="str">
        <f>IF(LEN(C366)&gt;0,MAX($A$6:A365)+1,"")</f>
        <v/>
      </c>
      <c r="B366" s="10" t="str">
        <f>IFERROR(INDEX('10. Свод Перечней'!B:C,MATCH(C366,'10. Свод Перечней'!C:C,0),1),"")</f>
        <v/>
      </c>
      <c r="C366" s="20" t="str">
        <f t="array" ref="C366">IFERROR(INDEX('10. Свод Перечней'!$C$4:$C$529,SMALL(IF("Б"='10. Свод Перечней'!I370:Q867,ROW('10. Свод Перечней'!C370:C867)-3,""),ROW()-6)),"")</f>
        <v/>
      </c>
      <c r="D366" s="20" t="str">
        <f>IFERROR(VLOOKUP(C366,'10. Свод Перечней'!C:H,2,0),"")</f>
        <v/>
      </c>
      <c r="E366" s="20" t="str">
        <f>IFERROR(VLOOKUP(C366,'10. Свод Перечней'!C:H,3,0),"")</f>
        <v/>
      </c>
      <c r="F366" s="20" t="str">
        <f>IFERROR(VLOOKUP(C366,'10. Свод Перечней'!C:H,4,0),"")</f>
        <v/>
      </c>
      <c r="G366" s="9" t="str">
        <f>IFERROR(VLOOKUP(C366,'10. Свод Перечней'!C:H,5,0),"")</f>
        <v/>
      </c>
      <c r="H366" s="20" t="str">
        <f>IFERROR(VLOOKUP(C366,'10. Свод Перечней'!C:H,6,0),"")</f>
        <v/>
      </c>
    </row>
    <row r="367" spans="1:8" ht="99.95" customHeight="1">
      <c r="A367" s="20" t="str">
        <f>IF(LEN(C367)&gt;0,MAX($A$6:A366)+1,"")</f>
        <v/>
      </c>
      <c r="B367" s="10" t="str">
        <f>IFERROR(INDEX('10. Свод Перечней'!B:C,MATCH(C367,'10. Свод Перечней'!C:C,0),1),"")</f>
        <v/>
      </c>
      <c r="C367" s="20" t="str">
        <f t="array" ref="C367">IFERROR(INDEX('10. Свод Перечней'!$C$4:$C$529,SMALL(IF("Б"='10. Свод Перечней'!I371:Q868,ROW('10. Свод Перечней'!C371:C868)-3,""),ROW()-6)),"")</f>
        <v/>
      </c>
      <c r="D367" s="20" t="str">
        <f>IFERROR(VLOOKUP(C367,'10. Свод Перечней'!C:H,2,0),"")</f>
        <v/>
      </c>
      <c r="E367" s="20" t="str">
        <f>IFERROR(VLOOKUP(C367,'10. Свод Перечней'!C:H,3,0),"")</f>
        <v/>
      </c>
      <c r="F367" s="20" t="str">
        <f>IFERROR(VLOOKUP(C367,'10. Свод Перечней'!C:H,4,0),"")</f>
        <v/>
      </c>
      <c r="G367" s="9" t="str">
        <f>IFERROR(VLOOKUP(C367,'10. Свод Перечней'!C:H,5,0),"")</f>
        <v/>
      </c>
      <c r="H367" s="20" t="str">
        <f>IFERROR(VLOOKUP(C367,'10. Свод Перечней'!C:H,6,0),"")</f>
        <v/>
      </c>
    </row>
    <row r="368" spans="1:8" ht="99.95" customHeight="1">
      <c r="A368" s="20" t="str">
        <f>IF(LEN(C368)&gt;0,MAX($A$6:A367)+1,"")</f>
        <v/>
      </c>
      <c r="B368" s="10" t="str">
        <f>IFERROR(INDEX('10. Свод Перечней'!B:C,MATCH(C368,'10. Свод Перечней'!C:C,0),1),"")</f>
        <v/>
      </c>
      <c r="C368" s="20" t="str">
        <f t="array" ref="C368">IFERROR(INDEX('10. Свод Перечней'!$C$4:$C$529,SMALL(IF("Б"='10. Свод Перечней'!I372:Q869,ROW('10. Свод Перечней'!C372:C869)-3,""),ROW()-6)),"")</f>
        <v/>
      </c>
      <c r="D368" s="20" t="str">
        <f>IFERROR(VLOOKUP(C368,'10. Свод Перечней'!C:H,2,0),"")</f>
        <v/>
      </c>
      <c r="E368" s="20" t="str">
        <f>IFERROR(VLOOKUP(C368,'10. Свод Перечней'!C:H,3,0),"")</f>
        <v/>
      </c>
      <c r="F368" s="20" t="str">
        <f>IFERROR(VLOOKUP(C368,'10. Свод Перечней'!C:H,4,0),"")</f>
        <v/>
      </c>
      <c r="G368" s="9" t="str">
        <f>IFERROR(VLOOKUP(C368,'10. Свод Перечней'!C:H,5,0),"")</f>
        <v/>
      </c>
      <c r="H368" s="20" t="str">
        <f>IFERROR(VLOOKUP(C368,'10. Свод Перечней'!C:H,6,0),"")</f>
        <v/>
      </c>
    </row>
    <row r="369" spans="1:8" ht="99.95" customHeight="1">
      <c r="A369" s="20" t="str">
        <f>IF(LEN(C369)&gt;0,MAX($A$6:A368)+1,"")</f>
        <v/>
      </c>
      <c r="B369" s="10" t="str">
        <f>IFERROR(INDEX('10. Свод Перечней'!B:C,MATCH(C369,'10. Свод Перечней'!C:C,0),1),"")</f>
        <v/>
      </c>
      <c r="C369" s="20" t="str">
        <f t="array" ref="C369">IFERROR(INDEX('10. Свод Перечней'!$C$4:$C$529,SMALL(IF("Б"='10. Свод Перечней'!I373:Q870,ROW('10. Свод Перечней'!C373:C870)-3,""),ROW()-6)),"")</f>
        <v/>
      </c>
      <c r="D369" s="20" t="str">
        <f>IFERROR(VLOOKUP(C369,'10. Свод Перечней'!C:H,2,0),"")</f>
        <v/>
      </c>
      <c r="E369" s="20" t="str">
        <f>IFERROR(VLOOKUP(C369,'10. Свод Перечней'!C:H,3,0),"")</f>
        <v/>
      </c>
      <c r="F369" s="20" t="str">
        <f>IFERROR(VLOOKUP(C369,'10. Свод Перечней'!C:H,4,0),"")</f>
        <v/>
      </c>
      <c r="G369" s="9" t="str">
        <f>IFERROR(VLOOKUP(C369,'10. Свод Перечней'!C:H,5,0),"")</f>
        <v/>
      </c>
      <c r="H369" s="20" t="str">
        <f>IFERROR(VLOOKUP(C369,'10. Свод Перечней'!C:H,6,0),"")</f>
        <v/>
      </c>
    </row>
    <row r="370" spans="1:8" ht="99.95" customHeight="1">
      <c r="A370" s="20" t="str">
        <f>IF(LEN(C370)&gt;0,MAX($A$6:A369)+1,"")</f>
        <v/>
      </c>
      <c r="B370" s="10" t="str">
        <f>IFERROR(INDEX('10. Свод Перечней'!B:C,MATCH(C370,'10. Свод Перечней'!C:C,0),1),"")</f>
        <v/>
      </c>
      <c r="C370" s="20" t="str">
        <f t="array" ref="C370">IFERROR(INDEX('10. Свод Перечней'!$C$4:$C$529,SMALL(IF("Б"='10. Свод Перечней'!I374:Q871,ROW('10. Свод Перечней'!C374:C871)-3,""),ROW()-6)),"")</f>
        <v/>
      </c>
      <c r="D370" s="20" t="str">
        <f>IFERROR(VLOOKUP(C370,'10. Свод Перечней'!C:H,2,0),"")</f>
        <v/>
      </c>
      <c r="E370" s="20" t="str">
        <f>IFERROR(VLOOKUP(C370,'10. Свод Перечней'!C:H,3,0),"")</f>
        <v/>
      </c>
      <c r="F370" s="20" t="str">
        <f>IFERROR(VLOOKUP(C370,'10. Свод Перечней'!C:H,4,0),"")</f>
        <v/>
      </c>
      <c r="G370" s="9" t="str">
        <f>IFERROR(VLOOKUP(C370,'10. Свод Перечней'!C:H,5,0),"")</f>
        <v/>
      </c>
      <c r="H370" s="20" t="str">
        <f>IFERROR(VLOOKUP(C370,'10. Свод Перечней'!C:H,6,0),"")</f>
        <v/>
      </c>
    </row>
    <row r="371" spans="1:8" ht="99.95" customHeight="1">
      <c r="A371" s="20" t="str">
        <f>IF(LEN(C371)&gt;0,MAX($A$6:A370)+1,"")</f>
        <v/>
      </c>
      <c r="B371" s="10" t="str">
        <f>IFERROR(INDEX('10. Свод Перечней'!B:C,MATCH(C371,'10. Свод Перечней'!C:C,0),1),"")</f>
        <v/>
      </c>
      <c r="C371" s="20" t="str">
        <f t="array" ref="C371">IFERROR(INDEX('10. Свод Перечней'!$C$4:$C$529,SMALL(IF("Б"='10. Свод Перечней'!I375:Q872,ROW('10. Свод Перечней'!C375:C872)-3,""),ROW()-6)),"")</f>
        <v/>
      </c>
      <c r="D371" s="20" t="str">
        <f>IFERROR(VLOOKUP(C371,'10. Свод Перечней'!C:H,2,0),"")</f>
        <v/>
      </c>
      <c r="E371" s="20" t="str">
        <f>IFERROR(VLOOKUP(C371,'10. Свод Перечней'!C:H,3,0),"")</f>
        <v/>
      </c>
      <c r="F371" s="20" t="str">
        <f>IFERROR(VLOOKUP(C371,'10. Свод Перечней'!C:H,4,0),"")</f>
        <v/>
      </c>
      <c r="G371" s="9" t="str">
        <f>IFERROR(VLOOKUP(C371,'10. Свод Перечней'!C:H,5,0),"")</f>
        <v/>
      </c>
      <c r="H371" s="20" t="str">
        <f>IFERROR(VLOOKUP(C371,'10. Свод Перечней'!C:H,6,0),"")</f>
        <v/>
      </c>
    </row>
    <row r="372" spans="1:8" ht="99.95" customHeight="1">
      <c r="A372" s="20" t="str">
        <f>IF(LEN(C372)&gt;0,MAX($A$6:A371)+1,"")</f>
        <v/>
      </c>
      <c r="B372" s="10" t="str">
        <f>IFERROR(INDEX('10. Свод Перечней'!B:C,MATCH(C372,'10. Свод Перечней'!C:C,0),1),"")</f>
        <v/>
      </c>
      <c r="C372" s="20" t="str">
        <f t="array" ref="C372">IFERROR(INDEX('10. Свод Перечней'!$C$4:$C$529,SMALL(IF("Б"='10. Свод Перечней'!I376:Q873,ROW('10. Свод Перечней'!C376:C873)-3,""),ROW()-6)),"")</f>
        <v/>
      </c>
      <c r="D372" s="20" t="str">
        <f>IFERROR(VLOOKUP(C372,'10. Свод Перечней'!C:H,2,0),"")</f>
        <v/>
      </c>
      <c r="E372" s="20" t="str">
        <f>IFERROR(VLOOKUP(C372,'10. Свод Перечней'!C:H,3,0),"")</f>
        <v/>
      </c>
      <c r="F372" s="20" t="str">
        <f>IFERROR(VLOOKUP(C372,'10. Свод Перечней'!C:H,4,0),"")</f>
        <v/>
      </c>
      <c r="G372" s="9" t="str">
        <f>IFERROR(VLOOKUP(C372,'10. Свод Перечней'!C:H,5,0),"")</f>
        <v/>
      </c>
      <c r="H372" s="20" t="str">
        <f>IFERROR(VLOOKUP(C372,'10. Свод Перечней'!C:H,6,0),"")</f>
        <v/>
      </c>
    </row>
    <row r="373" spans="1:8" ht="99.95" customHeight="1">
      <c r="A373" s="20" t="str">
        <f>IF(LEN(C373)&gt;0,MAX($A$6:A372)+1,"")</f>
        <v/>
      </c>
      <c r="B373" s="10" t="str">
        <f>IFERROR(INDEX('10. Свод Перечней'!B:C,MATCH(C373,'10. Свод Перечней'!C:C,0),1),"")</f>
        <v/>
      </c>
      <c r="C373" s="20" t="str">
        <f t="array" ref="C373">IFERROR(INDEX('10. Свод Перечней'!$C$4:$C$529,SMALL(IF("Б"='10. Свод Перечней'!I377:Q874,ROW('10. Свод Перечней'!C377:C874)-3,""),ROW()-6)),"")</f>
        <v/>
      </c>
      <c r="D373" s="20" t="str">
        <f>IFERROR(VLOOKUP(C373,'10. Свод Перечней'!C:H,2,0),"")</f>
        <v/>
      </c>
      <c r="E373" s="20" t="str">
        <f>IFERROR(VLOOKUP(C373,'10. Свод Перечней'!C:H,3,0),"")</f>
        <v/>
      </c>
      <c r="F373" s="20" t="str">
        <f>IFERROR(VLOOKUP(C373,'10. Свод Перечней'!C:H,4,0),"")</f>
        <v/>
      </c>
      <c r="G373" s="9" t="str">
        <f>IFERROR(VLOOKUP(C373,'10. Свод Перечней'!C:H,5,0),"")</f>
        <v/>
      </c>
      <c r="H373" s="20" t="str">
        <f>IFERROR(VLOOKUP(C373,'10. Свод Перечней'!C:H,6,0),"")</f>
        <v/>
      </c>
    </row>
    <row r="374" spans="1:8" ht="99.95" customHeight="1">
      <c r="A374" s="20" t="str">
        <f>IF(LEN(C374)&gt;0,MAX($A$6:A373)+1,"")</f>
        <v/>
      </c>
      <c r="B374" s="10" t="str">
        <f>IFERROR(INDEX('10. Свод Перечней'!B:C,MATCH(C374,'10. Свод Перечней'!C:C,0),1),"")</f>
        <v/>
      </c>
      <c r="C374" s="20" t="str">
        <f t="array" ref="C374">IFERROR(INDEX('10. Свод Перечней'!$C$4:$C$529,SMALL(IF("Б"='10. Свод Перечней'!I378:Q875,ROW('10. Свод Перечней'!C378:C875)-3,""),ROW()-6)),"")</f>
        <v/>
      </c>
      <c r="D374" s="20" t="str">
        <f>IFERROR(VLOOKUP(C374,'10. Свод Перечней'!C:H,2,0),"")</f>
        <v/>
      </c>
      <c r="E374" s="20" t="str">
        <f>IFERROR(VLOOKUP(C374,'10. Свод Перечней'!C:H,3,0),"")</f>
        <v/>
      </c>
      <c r="F374" s="20" t="str">
        <f>IFERROR(VLOOKUP(C374,'10. Свод Перечней'!C:H,4,0),"")</f>
        <v/>
      </c>
      <c r="G374" s="9" t="str">
        <f>IFERROR(VLOOKUP(C374,'10. Свод Перечней'!C:H,5,0),"")</f>
        <v/>
      </c>
      <c r="H374" s="20" t="str">
        <f>IFERROR(VLOOKUP(C374,'10. Свод Перечней'!C:H,6,0),"")</f>
        <v/>
      </c>
    </row>
    <row r="375" spans="1:8" ht="99.95" customHeight="1">
      <c r="A375" s="20" t="str">
        <f>IF(LEN(C375)&gt;0,MAX($A$6:A374)+1,"")</f>
        <v/>
      </c>
      <c r="B375" s="10" t="str">
        <f>IFERROR(INDEX('10. Свод Перечней'!B:C,MATCH(C375,'10. Свод Перечней'!C:C,0),1),"")</f>
        <v/>
      </c>
      <c r="C375" s="20" t="str">
        <f t="array" ref="C375">IFERROR(INDEX('10. Свод Перечней'!$C$4:$C$529,SMALL(IF("Б"='10. Свод Перечней'!I379:Q876,ROW('10. Свод Перечней'!C379:C876)-3,""),ROW()-6)),"")</f>
        <v/>
      </c>
      <c r="D375" s="20" t="str">
        <f>IFERROR(VLOOKUP(C375,'10. Свод Перечней'!C:H,2,0),"")</f>
        <v/>
      </c>
      <c r="E375" s="20" t="str">
        <f>IFERROR(VLOOKUP(C375,'10. Свод Перечней'!C:H,3,0),"")</f>
        <v/>
      </c>
      <c r="F375" s="20" t="str">
        <f>IFERROR(VLOOKUP(C375,'10. Свод Перечней'!C:H,4,0),"")</f>
        <v/>
      </c>
      <c r="G375" s="9" t="str">
        <f>IFERROR(VLOOKUP(C375,'10. Свод Перечней'!C:H,5,0),"")</f>
        <v/>
      </c>
      <c r="H375" s="20" t="str">
        <f>IFERROR(VLOOKUP(C375,'10. Свод Перечней'!C:H,6,0),"")</f>
        <v/>
      </c>
    </row>
    <row r="376" spans="1:8" ht="99.95" customHeight="1">
      <c r="A376" s="20" t="str">
        <f>IF(LEN(C376)&gt;0,MAX($A$6:A375)+1,"")</f>
        <v/>
      </c>
      <c r="B376" s="10" t="str">
        <f>IFERROR(INDEX('10. Свод Перечней'!B:C,MATCH(C376,'10. Свод Перечней'!C:C,0),1),"")</f>
        <v/>
      </c>
      <c r="C376" s="20" t="str">
        <f t="array" ref="C376">IFERROR(INDEX('10. Свод Перечней'!$C$4:$C$529,SMALL(IF("Б"='10. Свод Перечней'!I380:Q877,ROW('10. Свод Перечней'!C380:C877)-3,""),ROW()-6)),"")</f>
        <v/>
      </c>
      <c r="D376" s="20" t="str">
        <f>IFERROR(VLOOKUP(C376,'10. Свод Перечней'!C:H,2,0),"")</f>
        <v/>
      </c>
      <c r="E376" s="20" t="str">
        <f>IFERROR(VLOOKUP(C376,'10. Свод Перечней'!C:H,3,0),"")</f>
        <v/>
      </c>
      <c r="F376" s="20" t="str">
        <f>IFERROR(VLOOKUP(C376,'10. Свод Перечней'!C:H,4,0),"")</f>
        <v/>
      </c>
      <c r="G376" s="9" t="str">
        <f>IFERROR(VLOOKUP(C376,'10. Свод Перечней'!C:H,5,0),"")</f>
        <v/>
      </c>
      <c r="H376" s="20" t="str">
        <f>IFERROR(VLOOKUP(C376,'10. Свод Перечней'!C:H,6,0),"")</f>
        <v/>
      </c>
    </row>
    <row r="377" spans="1:8" ht="99.95" customHeight="1">
      <c r="A377" s="20" t="str">
        <f>IF(LEN(C377)&gt;0,MAX($A$6:A376)+1,"")</f>
        <v/>
      </c>
      <c r="B377" s="10" t="str">
        <f>IFERROR(INDEX('10. Свод Перечней'!B:C,MATCH(C377,'10. Свод Перечней'!C:C,0),1),"")</f>
        <v/>
      </c>
      <c r="C377" s="20" t="str">
        <f t="array" ref="C377">IFERROR(INDEX('10. Свод Перечней'!$C$4:$C$529,SMALL(IF("Б"='10. Свод Перечней'!I381:Q878,ROW('10. Свод Перечней'!C381:C878)-3,""),ROW()-6)),"")</f>
        <v/>
      </c>
      <c r="D377" s="20" t="str">
        <f>IFERROR(VLOOKUP(C377,'10. Свод Перечней'!C:H,2,0),"")</f>
        <v/>
      </c>
      <c r="E377" s="20" t="str">
        <f>IFERROR(VLOOKUP(C377,'10. Свод Перечней'!C:H,3,0),"")</f>
        <v/>
      </c>
      <c r="F377" s="20" t="str">
        <f>IFERROR(VLOOKUP(C377,'10. Свод Перечней'!C:H,4,0),"")</f>
        <v/>
      </c>
      <c r="G377" s="9" t="str">
        <f>IFERROR(VLOOKUP(C377,'10. Свод Перечней'!C:H,5,0),"")</f>
        <v/>
      </c>
      <c r="H377" s="20" t="str">
        <f>IFERROR(VLOOKUP(C377,'10. Свод Перечней'!C:H,6,0),"")</f>
        <v/>
      </c>
    </row>
    <row r="378" spans="1:8" ht="99.95" customHeight="1">
      <c r="A378" s="20" t="str">
        <f>IF(LEN(C378)&gt;0,MAX($A$6:A377)+1,"")</f>
        <v/>
      </c>
      <c r="B378" s="10" t="str">
        <f>IFERROR(INDEX('10. Свод Перечней'!B:C,MATCH(C378,'10. Свод Перечней'!C:C,0),1),"")</f>
        <v/>
      </c>
      <c r="C378" s="20" t="str">
        <f t="array" ref="C378">IFERROR(INDEX('10. Свод Перечней'!$C$4:$C$529,SMALL(IF("Б"='10. Свод Перечней'!I382:Q879,ROW('10. Свод Перечней'!C382:C879)-3,""),ROW()-6)),"")</f>
        <v/>
      </c>
      <c r="D378" s="20" t="str">
        <f>IFERROR(VLOOKUP(C378,'10. Свод Перечней'!C:H,2,0),"")</f>
        <v/>
      </c>
      <c r="E378" s="20" t="str">
        <f>IFERROR(VLOOKUP(C378,'10. Свод Перечней'!C:H,3,0),"")</f>
        <v/>
      </c>
      <c r="F378" s="20" t="str">
        <f>IFERROR(VLOOKUP(C378,'10. Свод Перечней'!C:H,4,0),"")</f>
        <v/>
      </c>
      <c r="G378" s="9" t="str">
        <f>IFERROR(VLOOKUP(C378,'10. Свод Перечней'!C:H,5,0),"")</f>
        <v/>
      </c>
      <c r="H378" s="20" t="str">
        <f>IFERROR(VLOOKUP(C378,'10. Свод Перечней'!C:H,6,0),"")</f>
        <v/>
      </c>
    </row>
    <row r="379" spans="1:8" ht="99.95" customHeight="1">
      <c r="A379" s="20" t="str">
        <f>IF(LEN(C379)&gt;0,MAX($A$6:A378)+1,"")</f>
        <v/>
      </c>
      <c r="B379" s="10" t="str">
        <f>IFERROR(INDEX('10. Свод Перечней'!B:C,MATCH(C379,'10. Свод Перечней'!C:C,0),1),"")</f>
        <v/>
      </c>
      <c r="C379" s="20" t="str">
        <f t="array" ref="C379">IFERROR(INDEX('10. Свод Перечней'!$C$4:$C$529,SMALL(IF("Б"='10. Свод Перечней'!I383:Q880,ROW('10. Свод Перечней'!C383:C880)-3,""),ROW()-6)),"")</f>
        <v/>
      </c>
      <c r="D379" s="20" t="str">
        <f>IFERROR(VLOOKUP(C379,'10. Свод Перечней'!C:H,2,0),"")</f>
        <v/>
      </c>
      <c r="E379" s="20" t="str">
        <f>IFERROR(VLOOKUP(C379,'10. Свод Перечней'!C:H,3,0),"")</f>
        <v/>
      </c>
      <c r="F379" s="20" t="str">
        <f>IFERROR(VLOOKUP(C379,'10. Свод Перечней'!C:H,4,0),"")</f>
        <v/>
      </c>
      <c r="G379" s="9" t="str">
        <f>IFERROR(VLOOKUP(C379,'10. Свод Перечней'!C:H,5,0),"")</f>
        <v/>
      </c>
      <c r="H379" s="20" t="str">
        <f>IFERROR(VLOOKUP(C379,'10. Свод Перечней'!C:H,6,0),"")</f>
        <v/>
      </c>
    </row>
    <row r="380" spans="1:8" ht="99.95" customHeight="1">
      <c r="A380" s="20" t="str">
        <f>IF(LEN(C380)&gt;0,MAX($A$6:A379)+1,"")</f>
        <v/>
      </c>
      <c r="B380" s="10" t="str">
        <f>IFERROR(INDEX('10. Свод Перечней'!B:C,MATCH(C380,'10. Свод Перечней'!C:C,0),1),"")</f>
        <v/>
      </c>
      <c r="C380" s="20" t="str">
        <f t="array" ref="C380">IFERROR(INDEX('10. Свод Перечней'!$C$4:$C$529,SMALL(IF("Б"='10. Свод Перечней'!I384:Q881,ROW('10. Свод Перечней'!C384:C881)-3,""),ROW()-6)),"")</f>
        <v/>
      </c>
      <c r="D380" s="20" t="str">
        <f>IFERROR(VLOOKUP(C380,'10. Свод Перечней'!C:H,2,0),"")</f>
        <v/>
      </c>
      <c r="E380" s="20" t="str">
        <f>IFERROR(VLOOKUP(C380,'10. Свод Перечней'!C:H,3,0),"")</f>
        <v/>
      </c>
      <c r="F380" s="20" t="str">
        <f>IFERROR(VLOOKUP(C380,'10. Свод Перечней'!C:H,4,0),"")</f>
        <v/>
      </c>
      <c r="G380" s="9" t="str">
        <f>IFERROR(VLOOKUP(C380,'10. Свод Перечней'!C:H,5,0),"")</f>
        <v/>
      </c>
      <c r="H380" s="20" t="str">
        <f>IFERROR(VLOOKUP(C380,'10. Свод Перечней'!C:H,6,0),"")</f>
        <v/>
      </c>
    </row>
    <row r="381" spans="1:8" ht="99.95" customHeight="1">
      <c r="A381" s="20" t="str">
        <f>IF(LEN(C381)&gt;0,MAX($A$6:A380)+1,"")</f>
        <v/>
      </c>
      <c r="B381" s="10" t="str">
        <f>IFERROR(INDEX('10. Свод Перечней'!B:C,MATCH(C381,'10. Свод Перечней'!C:C,0),1),"")</f>
        <v/>
      </c>
      <c r="C381" s="20" t="str">
        <f t="array" ref="C381">IFERROR(INDEX('10. Свод Перечней'!$C$4:$C$529,SMALL(IF("Б"='10. Свод Перечней'!I385:Q882,ROW('10. Свод Перечней'!C385:C882)-3,""),ROW()-6)),"")</f>
        <v/>
      </c>
      <c r="D381" s="20" t="str">
        <f>IFERROR(VLOOKUP(C381,'10. Свод Перечней'!C:H,2,0),"")</f>
        <v/>
      </c>
      <c r="E381" s="20" t="str">
        <f>IFERROR(VLOOKUP(C381,'10. Свод Перечней'!C:H,3,0),"")</f>
        <v/>
      </c>
      <c r="F381" s="20" t="str">
        <f>IFERROR(VLOOKUP(C381,'10. Свод Перечней'!C:H,4,0),"")</f>
        <v/>
      </c>
      <c r="G381" s="9" t="str">
        <f>IFERROR(VLOOKUP(C381,'10. Свод Перечней'!C:H,5,0),"")</f>
        <v/>
      </c>
      <c r="H381" s="20" t="str">
        <f>IFERROR(VLOOKUP(C381,'10. Свод Перечней'!C:H,6,0),"")</f>
        <v/>
      </c>
    </row>
    <row r="382" spans="1:8" ht="99.95" customHeight="1">
      <c r="A382" s="20" t="str">
        <f>IF(LEN(C382)&gt;0,MAX($A$6:A381)+1,"")</f>
        <v/>
      </c>
      <c r="B382" s="10" t="str">
        <f>IFERROR(INDEX('10. Свод Перечней'!B:C,MATCH(C382,'10. Свод Перечней'!C:C,0),1),"")</f>
        <v/>
      </c>
      <c r="C382" s="20" t="str">
        <f t="array" ref="C382">IFERROR(INDEX('10. Свод Перечней'!$C$4:$C$529,SMALL(IF("Б"='10. Свод Перечней'!I386:Q883,ROW('10. Свод Перечней'!C386:C883)-3,""),ROW()-6)),"")</f>
        <v/>
      </c>
      <c r="D382" s="20" t="str">
        <f>IFERROR(VLOOKUP(C382,'10. Свод Перечней'!C:H,2,0),"")</f>
        <v/>
      </c>
      <c r="E382" s="20" t="str">
        <f>IFERROR(VLOOKUP(C382,'10. Свод Перечней'!C:H,3,0),"")</f>
        <v/>
      </c>
      <c r="F382" s="20" t="str">
        <f>IFERROR(VLOOKUP(C382,'10. Свод Перечней'!C:H,4,0),"")</f>
        <v/>
      </c>
      <c r="G382" s="9" t="str">
        <f>IFERROR(VLOOKUP(C382,'10. Свод Перечней'!C:H,5,0),"")</f>
        <v/>
      </c>
      <c r="H382" s="20" t="str">
        <f>IFERROR(VLOOKUP(C382,'10. Свод Перечней'!C:H,6,0),"")</f>
        <v/>
      </c>
    </row>
    <row r="383" spans="1:8" ht="99.95" customHeight="1">
      <c r="A383" s="20" t="str">
        <f>IF(LEN(C383)&gt;0,MAX($A$6:A382)+1,"")</f>
        <v/>
      </c>
      <c r="B383" s="10" t="str">
        <f>IFERROR(INDEX('10. Свод Перечней'!B:C,MATCH(C383,'10. Свод Перечней'!C:C,0),1),"")</f>
        <v/>
      </c>
      <c r="C383" s="20" t="str">
        <f t="array" ref="C383">IFERROR(INDEX('10. Свод Перечней'!$C$4:$C$529,SMALL(IF("Б"='10. Свод Перечней'!I387:Q884,ROW('10. Свод Перечней'!C387:C884)-3,""),ROW()-6)),"")</f>
        <v/>
      </c>
      <c r="D383" s="20" t="str">
        <f>IFERROR(VLOOKUP(C383,'10. Свод Перечней'!C:H,2,0),"")</f>
        <v/>
      </c>
      <c r="E383" s="20" t="str">
        <f>IFERROR(VLOOKUP(C383,'10. Свод Перечней'!C:H,3,0),"")</f>
        <v/>
      </c>
      <c r="F383" s="20" t="str">
        <f>IFERROR(VLOOKUP(C383,'10. Свод Перечней'!C:H,4,0),"")</f>
        <v/>
      </c>
      <c r="G383" s="9" t="str">
        <f>IFERROR(VLOOKUP(C383,'10. Свод Перечней'!C:H,5,0),"")</f>
        <v/>
      </c>
      <c r="H383" s="20" t="str">
        <f>IFERROR(VLOOKUP(C383,'10. Свод Перечней'!C:H,6,0),"")</f>
        <v/>
      </c>
    </row>
    <row r="384" spans="1:8" ht="99.95" customHeight="1">
      <c r="A384" s="20" t="str">
        <f>IF(LEN(C384)&gt;0,MAX($A$6:A383)+1,"")</f>
        <v/>
      </c>
      <c r="B384" s="10" t="str">
        <f>IFERROR(INDEX('10. Свод Перечней'!B:C,MATCH(C384,'10. Свод Перечней'!C:C,0),1),"")</f>
        <v/>
      </c>
      <c r="C384" s="20" t="str">
        <f t="array" ref="C384">IFERROR(INDEX('10. Свод Перечней'!$C$4:$C$529,SMALL(IF("Б"='10. Свод Перечней'!I388:Q885,ROW('10. Свод Перечней'!C388:C885)-3,""),ROW()-6)),"")</f>
        <v/>
      </c>
      <c r="D384" s="20" t="str">
        <f>IFERROR(VLOOKUP(C384,'10. Свод Перечней'!C:H,2,0),"")</f>
        <v/>
      </c>
      <c r="E384" s="20" t="str">
        <f>IFERROR(VLOOKUP(C384,'10. Свод Перечней'!C:H,3,0),"")</f>
        <v/>
      </c>
      <c r="F384" s="20" t="str">
        <f>IFERROR(VLOOKUP(C384,'10. Свод Перечней'!C:H,4,0),"")</f>
        <v/>
      </c>
      <c r="G384" s="9" t="str">
        <f>IFERROR(VLOOKUP(C384,'10. Свод Перечней'!C:H,5,0),"")</f>
        <v/>
      </c>
      <c r="H384" s="20" t="str">
        <f>IFERROR(VLOOKUP(C384,'10. Свод Перечней'!C:H,6,0),"")</f>
        <v/>
      </c>
    </row>
    <row r="385" spans="1:8" ht="99.95" customHeight="1">
      <c r="A385" s="20" t="str">
        <f>IF(LEN(C385)&gt;0,MAX($A$6:A384)+1,"")</f>
        <v/>
      </c>
      <c r="B385" s="10" t="str">
        <f>IFERROR(INDEX('10. Свод Перечней'!B:C,MATCH(C385,'10. Свод Перечней'!C:C,0),1),"")</f>
        <v/>
      </c>
      <c r="C385" s="20" t="str">
        <f t="array" ref="C385">IFERROR(INDEX('10. Свод Перечней'!$C$4:$C$529,SMALL(IF("Б"='10. Свод Перечней'!I389:Q886,ROW('10. Свод Перечней'!C389:C886)-3,""),ROW()-6)),"")</f>
        <v/>
      </c>
      <c r="D385" s="20" t="str">
        <f>IFERROR(VLOOKUP(C385,'10. Свод Перечней'!C:H,2,0),"")</f>
        <v/>
      </c>
      <c r="E385" s="20" t="str">
        <f>IFERROR(VLOOKUP(C385,'10. Свод Перечней'!C:H,3,0),"")</f>
        <v/>
      </c>
      <c r="F385" s="20" t="str">
        <f>IFERROR(VLOOKUP(C385,'10. Свод Перечней'!C:H,4,0),"")</f>
        <v/>
      </c>
      <c r="G385" s="9" t="str">
        <f>IFERROR(VLOOKUP(C385,'10. Свод Перечней'!C:H,5,0),"")</f>
        <v/>
      </c>
      <c r="H385" s="20" t="str">
        <f>IFERROR(VLOOKUP(C385,'10. Свод Перечней'!C:H,6,0),"")</f>
        <v/>
      </c>
    </row>
    <row r="386" spans="1:8" ht="99.95" customHeight="1">
      <c r="A386" s="20" t="str">
        <f>IF(LEN(C386)&gt;0,MAX($A$6:A385)+1,"")</f>
        <v/>
      </c>
      <c r="B386" s="10" t="str">
        <f>IFERROR(INDEX('10. Свод Перечней'!B:C,MATCH(C386,'10. Свод Перечней'!C:C,0),1),"")</f>
        <v/>
      </c>
      <c r="C386" s="20" t="str">
        <f t="array" ref="C386">IFERROR(INDEX('10. Свод Перечней'!$C$4:$C$529,SMALL(IF("Б"='10. Свод Перечней'!I390:Q887,ROW('10. Свод Перечней'!C390:C887)-3,""),ROW()-6)),"")</f>
        <v/>
      </c>
      <c r="D386" s="20" t="str">
        <f>IFERROR(VLOOKUP(C386,'10. Свод Перечней'!C:H,2,0),"")</f>
        <v/>
      </c>
      <c r="E386" s="20" t="str">
        <f>IFERROR(VLOOKUP(C386,'10. Свод Перечней'!C:H,3,0),"")</f>
        <v/>
      </c>
      <c r="F386" s="20" t="str">
        <f>IFERROR(VLOOKUP(C386,'10. Свод Перечней'!C:H,4,0),"")</f>
        <v/>
      </c>
      <c r="G386" s="9" t="str">
        <f>IFERROR(VLOOKUP(C386,'10. Свод Перечней'!C:H,5,0),"")</f>
        <v/>
      </c>
      <c r="H386" s="20" t="str">
        <f>IFERROR(VLOOKUP(C386,'10. Свод Перечней'!C:H,6,0),"")</f>
        <v/>
      </c>
    </row>
    <row r="387" spans="1:8" ht="99.95" customHeight="1">
      <c r="A387" s="20" t="str">
        <f>IF(LEN(C387)&gt;0,MAX($A$6:A386)+1,"")</f>
        <v/>
      </c>
      <c r="B387" s="10" t="str">
        <f>IFERROR(INDEX('10. Свод Перечней'!B:C,MATCH(C387,'10. Свод Перечней'!C:C,0),1),"")</f>
        <v/>
      </c>
      <c r="C387" s="20" t="str">
        <f t="array" ref="C387">IFERROR(INDEX('10. Свод Перечней'!$C$4:$C$529,SMALL(IF("Б"='10. Свод Перечней'!I391:Q888,ROW('10. Свод Перечней'!C391:C888)-3,""),ROW()-6)),"")</f>
        <v/>
      </c>
      <c r="D387" s="20" t="str">
        <f>IFERROR(VLOOKUP(C387,'10. Свод Перечней'!C:H,2,0),"")</f>
        <v/>
      </c>
      <c r="E387" s="20" t="str">
        <f>IFERROR(VLOOKUP(C387,'10. Свод Перечней'!C:H,3,0),"")</f>
        <v/>
      </c>
      <c r="F387" s="20" t="str">
        <f>IFERROR(VLOOKUP(C387,'10. Свод Перечней'!C:H,4,0),"")</f>
        <v/>
      </c>
      <c r="G387" s="9" t="str">
        <f>IFERROR(VLOOKUP(C387,'10. Свод Перечней'!C:H,5,0),"")</f>
        <v/>
      </c>
      <c r="H387" s="20" t="str">
        <f>IFERROR(VLOOKUP(C387,'10. Свод Перечней'!C:H,6,0),"")</f>
        <v/>
      </c>
    </row>
    <row r="388" spans="1:8" ht="99.95" customHeight="1">
      <c r="A388" s="20" t="str">
        <f>IF(LEN(C388)&gt;0,MAX($A$6:A387)+1,"")</f>
        <v/>
      </c>
      <c r="B388" s="10" t="str">
        <f>IFERROR(INDEX('10. Свод Перечней'!B:C,MATCH(C388,'10. Свод Перечней'!C:C,0),1),"")</f>
        <v/>
      </c>
      <c r="C388" s="20" t="str">
        <f t="array" ref="C388">IFERROR(INDEX('10. Свод Перечней'!$C$4:$C$529,SMALL(IF("Б"='10. Свод Перечней'!I392:Q889,ROW('10. Свод Перечней'!C392:C889)-3,""),ROW()-6)),"")</f>
        <v/>
      </c>
      <c r="D388" s="20" t="str">
        <f>IFERROR(VLOOKUP(C388,'10. Свод Перечней'!C:H,2,0),"")</f>
        <v/>
      </c>
      <c r="E388" s="20" t="str">
        <f>IFERROR(VLOOKUP(C388,'10. Свод Перечней'!C:H,3,0),"")</f>
        <v/>
      </c>
      <c r="F388" s="20" t="str">
        <f>IFERROR(VLOOKUP(C388,'10. Свод Перечней'!C:H,4,0),"")</f>
        <v/>
      </c>
      <c r="G388" s="9" t="str">
        <f>IFERROR(VLOOKUP(C388,'10. Свод Перечней'!C:H,5,0),"")</f>
        <v/>
      </c>
      <c r="H388" s="20" t="str">
        <f>IFERROR(VLOOKUP(C388,'10. Свод Перечней'!C:H,6,0),"")</f>
        <v/>
      </c>
    </row>
    <row r="389" spans="1:8" ht="99.95" customHeight="1">
      <c r="A389" s="20" t="str">
        <f>IF(LEN(C389)&gt;0,MAX($A$6:A388)+1,"")</f>
        <v/>
      </c>
      <c r="B389" s="10" t="str">
        <f>IFERROR(INDEX('10. Свод Перечней'!B:C,MATCH(C389,'10. Свод Перечней'!C:C,0),1),"")</f>
        <v/>
      </c>
      <c r="C389" s="20" t="str">
        <f t="array" ref="C389">IFERROR(INDEX('10. Свод Перечней'!$C$4:$C$529,SMALL(IF("Б"='10. Свод Перечней'!I393:Q890,ROW('10. Свод Перечней'!C393:C890)-3,""),ROW()-6)),"")</f>
        <v/>
      </c>
      <c r="D389" s="20" t="str">
        <f>IFERROR(VLOOKUP(C389,'10. Свод Перечней'!C:H,2,0),"")</f>
        <v/>
      </c>
      <c r="E389" s="20" t="str">
        <f>IFERROR(VLOOKUP(C389,'10. Свод Перечней'!C:H,3,0),"")</f>
        <v/>
      </c>
      <c r="F389" s="20" t="str">
        <f>IFERROR(VLOOKUP(C389,'10. Свод Перечней'!C:H,4,0),"")</f>
        <v/>
      </c>
      <c r="G389" s="9" t="str">
        <f>IFERROR(VLOOKUP(C389,'10. Свод Перечней'!C:H,5,0),"")</f>
        <v/>
      </c>
      <c r="H389" s="20" t="str">
        <f>IFERROR(VLOOKUP(C389,'10. Свод Перечней'!C:H,6,0),"")</f>
        <v/>
      </c>
    </row>
    <row r="390" spans="1:8" ht="99.95" customHeight="1">
      <c r="A390" s="20" t="str">
        <f>IF(LEN(C390)&gt;0,MAX($A$6:A389)+1,"")</f>
        <v/>
      </c>
      <c r="B390" s="10" t="str">
        <f>IFERROR(INDEX('10. Свод Перечней'!B:C,MATCH(C390,'10. Свод Перечней'!C:C,0),1),"")</f>
        <v/>
      </c>
      <c r="C390" s="20" t="str">
        <f t="array" ref="C390">IFERROR(INDEX('10. Свод Перечней'!$C$4:$C$529,SMALL(IF("Б"='10. Свод Перечней'!I394:Q891,ROW('10. Свод Перечней'!C394:C891)-3,""),ROW()-6)),"")</f>
        <v/>
      </c>
      <c r="D390" s="20" t="str">
        <f>IFERROR(VLOOKUP(C390,'10. Свод Перечней'!C:H,2,0),"")</f>
        <v/>
      </c>
      <c r="E390" s="20" t="str">
        <f>IFERROR(VLOOKUP(C390,'10. Свод Перечней'!C:H,3,0),"")</f>
        <v/>
      </c>
      <c r="F390" s="20" t="str">
        <f>IFERROR(VLOOKUP(C390,'10. Свод Перечней'!C:H,4,0),"")</f>
        <v/>
      </c>
      <c r="G390" s="9" t="str">
        <f>IFERROR(VLOOKUP(C390,'10. Свод Перечней'!C:H,5,0),"")</f>
        <v/>
      </c>
      <c r="H390" s="20" t="str">
        <f>IFERROR(VLOOKUP(C390,'10. Свод Перечней'!C:H,6,0),"")</f>
        <v/>
      </c>
    </row>
    <row r="391" spans="1:8" ht="99.95" customHeight="1">
      <c r="A391" s="20" t="str">
        <f>IF(LEN(C391)&gt;0,MAX($A$6:A390)+1,"")</f>
        <v/>
      </c>
      <c r="B391" s="10" t="str">
        <f>IFERROR(INDEX('10. Свод Перечней'!B:C,MATCH(C391,'10. Свод Перечней'!C:C,0),1),"")</f>
        <v/>
      </c>
      <c r="C391" s="20" t="str">
        <f t="array" ref="C391">IFERROR(INDEX('10. Свод Перечней'!$C$4:$C$529,SMALL(IF("Б"='10. Свод Перечней'!I395:Q892,ROW('10. Свод Перечней'!C395:C892)-3,""),ROW()-6)),"")</f>
        <v/>
      </c>
      <c r="D391" s="20" t="str">
        <f>IFERROR(VLOOKUP(C391,'10. Свод Перечней'!C:H,2,0),"")</f>
        <v/>
      </c>
      <c r="E391" s="20" t="str">
        <f>IFERROR(VLOOKUP(C391,'10. Свод Перечней'!C:H,3,0),"")</f>
        <v/>
      </c>
      <c r="F391" s="20" t="str">
        <f>IFERROR(VLOOKUP(C391,'10. Свод Перечней'!C:H,4,0),"")</f>
        <v/>
      </c>
      <c r="G391" s="9" t="str">
        <f>IFERROR(VLOOKUP(C391,'10. Свод Перечней'!C:H,5,0),"")</f>
        <v/>
      </c>
      <c r="H391" s="20" t="str">
        <f>IFERROR(VLOOKUP(C391,'10. Свод Перечней'!C:H,6,0),"")</f>
        <v/>
      </c>
    </row>
    <row r="392" spans="1:8" ht="99.95" customHeight="1">
      <c r="A392" s="20" t="str">
        <f>IF(LEN(C392)&gt;0,MAX($A$6:A391)+1,"")</f>
        <v/>
      </c>
      <c r="B392" s="10" t="str">
        <f>IFERROR(INDEX('10. Свод Перечней'!B:C,MATCH(C392,'10. Свод Перечней'!C:C,0),1),"")</f>
        <v/>
      </c>
      <c r="C392" s="20" t="str">
        <f t="array" ref="C392">IFERROR(INDEX('10. Свод Перечней'!$C$4:$C$529,SMALL(IF("Б"='10. Свод Перечней'!I396:Q893,ROW('10. Свод Перечней'!C396:C893)-3,""),ROW()-6)),"")</f>
        <v/>
      </c>
      <c r="D392" s="20" t="str">
        <f>IFERROR(VLOOKUP(C392,'10. Свод Перечней'!C:H,2,0),"")</f>
        <v/>
      </c>
      <c r="E392" s="20" t="str">
        <f>IFERROR(VLOOKUP(C392,'10. Свод Перечней'!C:H,3,0),"")</f>
        <v/>
      </c>
      <c r="F392" s="20" t="str">
        <f>IFERROR(VLOOKUP(C392,'10. Свод Перечней'!C:H,4,0),"")</f>
        <v/>
      </c>
      <c r="G392" s="9" t="str">
        <f>IFERROR(VLOOKUP(C392,'10. Свод Перечней'!C:H,5,0),"")</f>
        <v/>
      </c>
      <c r="H392" s="20" t="str">
        <f>IFERROR(VLOOKUP(C392,'10. Свод Перечней'!C:H,6,0),"")</f>
        <v/>
      </c>
    </row>
    <row r="393" spans="1:8" ht="99.95" customHeight="1">
      <c r="A393" s="20" t="str">
        <f>IF(LEN(C393)&gt;0,MAX($A$6:A392)+1,"")</f>
        <v/>
      </c>
      <c r="B393" s="10" t="str">
        <f>IFERROR(INDEX('10. Свод Перечней'!B:C,MATCH(C393,'10. Свод Перечней'!C:C,0),1),"")</f>
        <v/>
      </c>
      <c r="C393" s="20" t="str">
        <f t="array" ref="C393">IFERROR(INDEX('10. Свод Перечней'!$C$4:$C$529,SMALL(IF("Б"='10. Свод Перечней'!I397:Q894,ROW('10. Свод Перечней'!C397:C894)-3,""),ROW()-6)),"")</f>
        <v/>
      </c>
      <c r="D393" s="20" t="str">
        <f>IFERROR(VLOOKUP(C393,'10. Свод Перечней'!C:H,2,0),"")</f>
        <v/>
      </c>
      <c r="E393" s="20" t="str">
        <f>IFERROR(VLOOKUP(C393,'10. Свод Перечней'!C:H,3,0),"")</f>
        <v/>
      </c>
      <c r="F393" s="20" t="str">
        <f>IFERROR(VLOOKUP(C393,'10. Свод Перечней'!C:H,4,0),"")</f>
        <v/>
      </c>
      <c r="G393" s="9" t="str">
        <f>IFERROR(VLOOKUP(C393,'10. Свод Перечней'!C:H,5,0),"")</f>
        <v/>
      </c>
      <c r="H393" s="20" t="str">
        <f>IFERROR(VLOOKUP(C393,'10. Свод Перечней'!C:H,6,0),"")</f>
        <v/>
      </c>
    </row>
    <row r="394" spans="1:8" ht="99.95" customHeight="1">
      <c r="A394" s="20" t="str">
        <f>IF(LEN(C394)&gt;0,MAX($A$6:A393)+1,"")</f>
        <v/>
      </c>
      <c r="B394" s="10" t="str">
        <f>IFERROR(INDEX('10. Свод Перечней'!B:C,MATCH(C394,'10. Свод Перечней'!C:C,0),1),"")</f>
        <v/>
      </c>
      <c r="C394" s="20" t="str">
        <f t="array" ref="C394">IFERROR(INDEX('10. Свод Перечней'!$C$4:$C$529,SMALL(IF("Б"='10. Свод Перечней'!I398:Q895,ROW('10. Свод Перечней'!C398:C895)-3,""),ROW()-6)),"")</f>
        <v/>
      </c>
      <c r="D394" s="20" t="str">
        <f>IFERROR(VLOOKUP(C394,'10. Свод Перечней'!C:H,2,0),"")</f>
        <v/>
      </c>
      <c r="E394" s="20" t="str">
        <f>IFERROR(VLOOKUP(C394,'10. Свод Перечней'!C:H,3,0),"")</f>
        <v/>
      </c>
      <c r="F394" s="20" t="str">
        <f>IFERROR(VLOOKUP(C394,'10. Свод Перечней'!C:H,4,0),"")</f>
        <v/>
      </c>
      <c r="G394" s="9" t="str">
        <f>IFERROR(VLOOKUP(C394,'10. Свод Перечней'!C:H,5,0),"")</f>
        <v/>
      </c>
      <c r="H394" s="20" t="str">
        <f>IFERROR(VLOOKUP(C394,'10. Свод Перечней'!C:H,6,0),"")</f>
        <v/>
      </c>
    </row>
    <row r="395" spans="1:8" ht="99.95" customHeight="1">
      <c r="A395" s="20" t="str">
        <f>IF(LEN(C395)&gt;0,MAX($A$6:A394)+1,"")</f>
        <v/>
      </c>
      <c r="B395" s="10" t="str">
        <f>IFERROR(INDEX('10. Свод Перечней'!B:C,MATCH(C395,'10. Свод Перечней'!C:C,0),1),"")</f>
        <v/>
      </c>
      <c r="C395" s="20" t="str">
        <f t="array" ref="C395">IFERROR(INDEX('10. Свод Перечней'!$C$4:$C$529,SMALL(IF("Б"='10. Свод Перечней'!I399:Q896,ROW('10. Свод Перечней'!C399:C896)-3,""),ROW()-6)),"")</f>
        <v/>
      </c>
      <c r="D395" s="20" t="str">
        <f>IFERROR(VLOOKUP(C395,'10. Свод Перечней'!C:H,2,0),"")</f>
        <v/>
      </c>
      <c r="E395" s="20" t="str">
        <f>IFERROR(VLOOKUP(C395,'10. Свод Перечней'!C:H,3,0),"")</f>
        <v/>
      </c>
      <c r="F395" s="20" t="str">
        <f>IFERROR(VLOOKUP(C395,'10. Свод Перечней'!C:H,4,0),"")</f>
        <v/>
      </c>
      <c r="G395" s="9" t="str">
        <f>IFERROR(VLOOKUP(C395,'10. Свод Перечней'!C:H,5,0),"")</f>
        <v/>
      </c>
      <c r="H395" s="20" t="str">
        <f>IFERROR(VLOOKUP(C395,'10. Свод Перечней'!C:H,6,0),"")</f>
        <v/>
      </c>
    </row>
    <row r="396" spans="1:8" ht="99.95" customHeight="1">
      <c r="A396" s="20" t="str">
        <f>IF(LEN(C396)&gt;0,MAX($A$6:A395)+1,"")</f>
        <v/>
      </c>
      <c r="B396" s="10" t="str">
        <f>IFERROR(INDEX('10. Свод Перечней'!B:C,MATCH(C396,'10. Свод Перечней'!C:C,0),1),"")</f>
        <v/>
      </c>
      <c r="C396" s="20" t="str">
        <f t="array" ref="C396">IFERROR(INDEX('10. Свод Перечней'!$C$4:$C$529,SMALL(IF("Б"='10. Свод Перечней'!I400:Q897,ROW('10. Свод Перечней'!C400:C897)-3,""),ROW()-6)),"")</f>
        <v/>
      </c>
      <c r="D396" s="20" t="str">
        <f>IFERROR(VLOOKUP(C396,'10. Свод Перечней'!C:H,2,0),"")</f>
        <v/>
      </c>
      <c r="E396" s="20" t="str">
        <f>IFERROR(VLOOKUP(C396,'10. Свод Перечней'!C:H,3,0),"")</f>
        <v/>
      </c>
      <c r="F396" s="20" t="str">
        <f>IFERROR(VLOOKUP(C396,'10. Свод Перечней'!C:H,4,0),"")</f>
        <v/>
      </c>
      <c r="G396" s="9" t="str">
        <f>IFERROR(VLOOKUP(C396,'10. Свод Перечней'!C:H,5,0),"")</f>
        <v/>
      </c>
      <c r="H396" s="20" t="str">
        <f>IFERROR(VLOOKUP(C396,'10. Свод Перечней'!C:H,6,0),"")</f>
        <v/>
      </c>
    </row>
    <row r="397" spans="1:8" ht="99.95" customHeight="1">
      <c r="A397" s="20" t="str">
        <f>IF(LEN(C397)&gt;0,MAX($A$6:A396)+1,"")</f>
        <v/>
      </c>
      <c r="B397" s="10" t="str">
        <f>IFERROR(INDEX('10. Свод Перечней'!B:C,MATCH(C397,'10. Свод Перечней'!C:C,0),1),"")</f>
        <v/>
      </c>
      <c r="C397" s="20" t="str">
        <f t="array" ref="C397">IFERROR(INDEX('10. Свод Перечней'!$C$4:$C$529,SMALL(IF("Б"='10. Свод Перечней'!I401:Q898,ROW('10. Свод Перечней'!C401:C898)-3,""),ROW()-6)),"")</f>
        <v/>
      </c>
      <c r="D397" s="20" t="str">
        <f>IFERROR(VLOOKUP(C397,'10. Свод Перечней'!C:H,2,0),"")</f>
        <v/>
      </c>
      <c r="E397" s="20" t="str">
        <f>IFERROR(VLOOKUP(C397,'10. Свод Перечней'!C:H,3,0),"")</f>
        <v/>
      </c>
      <c r="F397" s="20" t="str">
        <f>IFERROR(VLOOKUP(C397,'10. Свод Перечней'!C:H,4,0),"")</f>
        <v/>
      </c>
      <c r="G397" s="9" t="str">
        <f>IFERROR(VLOOKUP(C397,'10. Свод Перечней'!C:H,5,0),"")</f>
        <v/>
      </c>
      <c r="H397" s="20" t="str">
        <f>IFERROR(VLOOKUP(C397,'10. Свод Перечней'!C:H,6,0),"")</f>
        <v/>
      </c>
    </row>
    <row r="398" spans="1:8" ht="99.95" customHeight="1">
      <c r="A398" s="20" t="str">
        <f>IF(LEN(C398)&gt;0,MAX($A$6:A397)+1,"")</f>
        <v/>
      </c>
      <c r="B398" s="10" t="str">
        <f>IFERROR(INDEX('10. Свод Перечней'!B:C,MATCH(C398,'10. Свод Перечней'!C:C,0),1),"")</f>
        <v/>
      </c>
      <c r="C398" s="20" t="str">
        <f t="array" ref="C398">IFERROR(INDEX('10. Свод Перечней'!$C$4:$C$529,SMALL(IF("Б"='10. Свод Перечней'!I402:Q899,ROW('10. Свод Перечней'!C402:C899)-3,""),ROW()-6)),"")</f>
        <v/>
      </c>
      <c r="D398" s="20" t="str">
        <f>IFERROR(VLOOKUP(C398,'10. Свод Перечней'!C:H,2,0),"")</f>
        <v/>
      </c>
      <c r="E398" s="20" t="str">
        <f>IFERROR(VLOOKUP(C398,'10. Свод Перечней'!C:H,3,0),"")</f>
        <v/>
      </c>
      <c r="F398" s="20" t="str">
        <f>IFERROR(VLOOKUP(C398,'10. Свод Перечней'!C:H,4,0),"")</f>
        <v/>
      </c>
      <c r="G398" s="9" t="str">
        <f>IFERROR(VLOOKUP(C398,'10. Свод Перечней'!C:H,5,0),"")</f>
        <v/>
      </c>
      <c r="H398" s="20" t="str">
        <f>IFERROR(VLOOKUP(C398,'10. Свод Перечней'!C:H,6,0),"")</f>
        <v/>
      </c>
    </row>
    <row r="399" spans="1:8" ht="99.95" customHeight="1">
      <c r="A399" s="20" t="str">
        <f>IF(LEN(C399)&gt;0,MAX($A$6:A398)+1,"")</f>
        <v/>
      </c>
      <c r="B399" s="10" t="str">
        <f>IFERROR(INDEX('10. Свод Перечней'!B:C,MATCH(C399,'10. Свод Перечней'!C:C,0),1),"")</f>
        <v/>
      </c>
      <c r="C399" s="20" t="str">
        <f t="array" ref="C399">IFERROR(INDEX('10. Свод Перечней'!$C$4:$C$529,SMALL(IF("Б"='10. Свод Перечней'!I403:Q900,ROW('10. Свод Перечней'!C403:C900)-3,""),ROW()-6)),"")</f>
        <v/>
      </c>
      <c r="D399" s="20" t="str">
        <f>IFERROR(VLOOKUP(C399,'10. Свод Перечней'!C:H,2,0),"")</f>
        <v/>
      </c>
      <c r="E399" s="20" t="str">
        <f>IFERROR(VLOOKUP(C399,'10. Свод Перечней'!C:H,3,0),"")</f>
        <v/>
      </c>
      <c r="F399" s="20" t="str">
        <f>IFERROR(VLOOKUP(C399,'10. Свод Перечней'!C:H,4,0),"")</f>
        <v/>
      </c>
      <c r="G399" s="9" t="str">
        <f>IFERROR(VLOOKUP(C399,'10. Свод Перечней'!C:H,5,0),"")</f>
        <v/>
      </c>
      <c r="H399" s="20" t="str">
        <f>IFERROR(VLOOKUP(C399,'10. Свод Перечней'!C:H,6,0),"")</f>
        <v/>
      </c>
    </row>
    <row r="400" spans="1:8" ht="99.95" customHeight="1">
      <c r="A400" s="20" t="str">
        <f>IF(LEN(C400)&gt;0,MAX($A$6:A399)+1,"")</f>
        <v/>
      </c>
      <c r="B400" s="10" t="str">
        <f>IFERROR(INDEX('10. Свод Перечней'!B:C,MATCH(C400,'10. Свод Перечней'!C:C,0),1),"")</f>
        <v/>
      </c>
      <c r="C400" s="20" t="str">
        <f t="array" ref="C400">IFERROR(INDEX('10. Свод Перечней'!$C$4:$C$529,SMALL(IF("Б"='10. Свод Перечней'!I404:Q901,ROW('10. Свод Перечней'!C404:C901)-3,""),ROW()-6)),"")</f>
        <v/>
      </c>
      <c r="D400" s="20" t="str">
        <f>IFERROR(VLOOKUP(C400,'10. Свод Перечней'!C:H,2,0),"")</f>
        <v/>
      </c>
      <c r="E400" s="20" t="str">
        <f>IFERROR(VLOOKUP(C400,'10. Свод Перечней'!C:H,3,0),"")</f>
        <v/>
      </c>
      <c r="F400" s="20" t="str">
        <f>IFERROR(VLOOKUP(C400,'10. Свод Перечней'!C:H,4,0),"")</f>
        <v/>
      </c>
      <c r="G400" s="9" t="str">
        <f>IFERROR(VLOOKUP(C400,'10. Свод Перечней'!C:H,5,0),"")</f>
        <v/>
      </c>
      <c r="H400" s="20" t="str">
        <f>IFERROR(VLOOKUP(C400,'10. Свод Перечней'!C:H,6,0),"")</f>
        <v/>
      </c>
    </row>
    <row r="401" spans="1:8" ht="99.95" customHeight="1">
      <c r="A401" s="20" t="str">
        <f>IF(LEN(C401)&gt;0,MAX($A$6:A400)+1,"")</f>
        <v/>
      </c>
      <c r="B401" s="10" t="str">
        <f>IFERROR(INDEX('10. Свод Перечней'!B:C,MATCH(C401,'10. Свод Перечней'!C:C,0),1),"")</f>
        <v/>
      </c>
      <c r="C401" s="20" t="str">
        <f t="array" ref="C401">IFERROR(INDEX('10. Свод Перечней'!$C$4:$C$529,SMALL(IF("Б"='10. Свод Перечней'!I405:Q902,ROW('10. Свод Перечней'!C405:C902)-3,""),ROW()-6)),"")</f>
        <v/>
      </c>
      <c r="D401" s="20" t="str">
        <f>IFERROR(VLOOKUP(C401,'10. Свод Перечней'!C:H,2,0),"")</f>
        <v/>
      </c>
      <c r="E401" s="20" t="str">
        <f>IFERROR(VLOOKUP(C401,'10. Свод Перечней'!C:H,3,0),"")</f>
        <v/>
      </c>
      <c r="F401" s="20" t="str">
        <f>IFERROR(VLOOKUP(C401,'10. Свод Перечней'!C:H,4,0),"")</f>
        <v/>
      </c>
      <c r="G401" s="9" t="str">
        <f>IFERROR(VLOOKUP(C401,'10. Свод Перечней'!C:H,5,0),"")</f>
        <v/>
      </c>
      <c r="H401" s="20" t="str">
        <f>IFERROR(VLOOKUP(C401,'10. Свод Перечней'!C:H,6,0),"")</f>
        <v/>
      </c>
    </row>
    <row r="402" spans="1:8" ht="99.95" customHeight="1">
      <c r="A402" s="20" t="str">
        <f>IF(LEN(C402)&gt;0,MAX($A$6:A401)+1,"")</f>
        <v/>
      </c>
      <c r="B402" s="10" t="str">
        <f>IFERROR(INDEX('10. Свод Перечней'!B:C,MATCH(C402,'10. Свод Перечней'!C:C,0),1),"")</f>
        <v/>
      </c>
      <c r="C402" s="20" t="str">
        <f t="array" ref="C402">IFERROR(INDEX('10. Свод Перечней'!$C$4:$C$529,SMALL(IF("Б"='10. Свод Перечней'!I406:Q903,ROW('10. Свод Перечней'!C406:C903)-3,""),ROW()-6)),"")</f>
        <v/>
      </c>
      <c r="D402" s="20" t="str">
        <f>IFERROR(VLOOKUP(C402,'10. Свод Перечней'!C:H,2,0),"")</f>
        <v/>
      </c>
      <c r="E402" s="20" t="str">
        <f>IFERROR(VLOOKUP(C402,'10. Свод Перечней'!C:H,3,0),"")</f>
        <v/>
      </c>
      <c r="F402" s="20" t="str">
        <f>IFERROR(VLOOKUP(C402,'10. Свод Перечней'!C:H,4,0),"")</f>
        <v/>
      </c>
      <c r="G402" s="9" t="str">
        <f>IFERROR(VLOOKUP(C402,'10. Свод Перечней'!C:H,5,0),"")</f>
        <v/>
      </c>
      <c r="H402" s="20" t="str">
        <f>IFERROR(VLOOKUP(C402,'10. Свод Перечней'!C:H,6,0),"")</f>
        <v/>
      </c>
    </row>
    <row r="403" spans="1:8" ht="99.95" customHeight="1">
      <c r="A403" s="20" t="str">
        <f>IF(LEN(C403)&gt;0,MAX($A$6:A402)+1,"")</f>
        <v/>
      </c>
      <c r="B403" s="10" t="str">
        <f>IFERROR(INDEX('10. Свод Перечней'!B:C,MATCH(C403,'10. Свод Перечней'!C:C,0),1),"")</f>
        <v/>
      </c>
      <c r="C403" s="20" t="str">
        <f t="array" ref="C403">IFERROR(INDEX('10. Свод Перечней'!$C$4:$C$529,SMALL(IF("Б"='10. Свод Перечней'!I407:Q904,ROW('10. Свод Перечней'!C407:C904)-3,""),ROW()-6)),"")</f>
        <v/>
      </c>
      <c r="D403" s="20" t="str">
        <f>IFERROR(VLOOKUP(C403,'10. Свод Перечней'!C:H,2,0),"")</f>
        <v/>
      </c>
      <c r="E403" s="20" t="str">
        <f>IFERROR(VLOOKUP(C403,'10. Свод Перечней'!C:H,3,0),"")</f>
        <v/>
      </c>
      <c r="F403" s="20" t="str">
        <f>IFERROR(VLOOKUP(C403,'10. Свод Перечней'!C:H,4,0),"")</f>
        <v/>
      </c>
      <c r="G403" s="9" t="str">
        <f>IFERROR(VLOOKUP(C403,'10. Свод Перечней'!C:H,5,0),"")</f>
        <v/>
      </c>
      <c r="H403" s="20" t="str">
        <f>IFERROR(VLOOKUP(C403,'10. Свод Перечней'!C:H,6,0),"")</f>
        <v/>
      </c>
    </row>
    <row r="404" spans="1:8" ht="99.95" customHeight="1">
      <c r="A404" s="20" t="str">
        <f>IF(LEN(C404)&gt;0,MAX($A$6:A403)+1,"")</f>
        <v/>
      </c>
      <c r="B404" s="10" t="str">
        <f>IFERROR(INDEX('10. Свод Перечней'!B:C,MATCH(C404,'10. Свод Перечней'!C:C,0),1),"")</f>
        <v/>
      </c>
      <c r="C404" s="20" t="str">
        <f t="array" ref="C404">IFERROR(INDEX('10. Свод Перечней'!$C$4:$C$529,SMALL(IF("Б"='10. Свод Перечней'!I408:Q905,ROW('10. Свод Перечней'!C408:C905)-3,""),ROW()-6)),"")</f>
        <v/>
      </c>
      <c r="D404" s="20" t="str">
        <f>IFERROR(VLOOKUP(C404,'10. Свод Перечней'!C:H,2,0),"")</f>
        <v/>
      </c>
      <c r="E404" s="20" t="str">
        <f>IFERROR(VLOOKUP(C404,'10. Свод Перечней'!C:H,3,0),"")</f>
        <v/>
      </c>
      <c r="F404" s="20" t="str">
        <f>IFERROR(VLOOKUP(C404,'10. Свод Перечней'!C:H,4,0),"")</f>
        <v/>
      </c>
      <c r="G404" s="9" t="str">
        <f>IFERROR(VLOOKUP(C404,'10. Свод Перечней'!C:H,5,0),"")</f>
        <v/>
      </c>
      <c r="H404" s="20" t="str">
        <f>IFERROR(VLOOKUP(C404,'10. Свод Перечней'!C:H,6,0),"")</f>
        <v/>
      </c>
    </row>
    <row r="405" spans="1:8" ht="99.95" customHeight="1">
      <c r="A405" s="20" t="str">
        <f>IF(LEN(C405)&gt;0,MAX($A$6:A404)+1,"")</f>
        <v/>
      </c>
      <c r="B405" s="10" t="str">
        <f>IFERROR(INDEX('10. Свод Перечней'!B:C,MATCH(C405,'10. Свод Перечней'!C:C,0),1),"")</f>
        <v/>
      </c>
      <c r="C405" s="20" t="str">
        <f t="array" ref="C405">IFERROR(INDEX('10. Свод Перечней'!$C$4:$C$529,SMALL(IF("Б"='10. Свод Перечней'!I409:Q906,ROW('10. Свод Перечней'!C409:C906)-3,""),ROW()-6)),"")</f>
        <v/>
      </c>
      <c r="D405" s="20" t="str">
        <f>IFERROR(VLOOKUP(C405,'10. Свод Перечней'!C:H,2,0),"")</f>
        <v/>
      </c>
      <c r="E405" s="20" t="str">
        <f>IFERROR(VLOOKUP(C405,'10. Свод Перечней'!C:H,3,0),"")</f>
        <v/>
      </c>
      <c r="F405" s="20" t="str">
        <f>IFERROR(VLOOKUP(C405,'10. Свод Перечней'!C:H,4,0),"")</f>
        <v/>
      </c>
      <c r="G405" s="9" t="str">
        <f>IFERROR(VLOOKUP(C405,'10. Свод Перечней'!C:H,5,0),"")</f>
        <v/>
      </c>
      <c r="H405" s="20" t="str">
        <f>IFERROR(VLOOKUP(C405,'10. Свод Перечней'!C:H,6,0),"")</f>
        <v/>
      </c>
    </row>
    <row r="406" spans="1:8" ht="99.95" customHeight="1">
      <c r="A406" s="20" t="str">
        <f>IF(LEN(C406)&gt;0,MAX($A$6:A405)+1,"")</f>
        <v/>
      </c>
      <c r="B406" s="10" t="str">
        <f>IFERROR(INDEX('10. Свод Перечней'!B:C,MATCH(C406,'10. Свод Перечней'!C:C,0),1),"")</f>
        <v/>
      </c>
      <c r="C406" s="20" t="str">
        <f t="array" ref="C406">IFERROR(INDEX('10. Свод Перечней'!$C$4:$C$529,SMALL(IF("Б"='10. Свод Перечней'!I410:Q907,ROW('10. Свод Перечней'!C410:C907)-3,""),ROW()-6)),"")</f>
        <v/>
      </c>
      <c r="D406" s="20" t="str">
        <f>IFERROR(VLOOKUP(C406,'10. Свод Перечней'!C:H,2,0),"")</f>
        <v/>
      </c>
      <c r="E406" s="20" t="str">
        <f>IFERROR(VLOOKUP(C406,'10. Свод Перечней'!C:H,3,0),"")</f>
        <v/>
      </c>
      <c r="F406" s="20" t="str">
        <f>IFERROR(VLOOKUP(C406,'10. Свод Перечней'!C:H,4,0),"")</f>
        <v/>
      </c>
      <c r="G406" s="9" t="str">
        <f>IFERROR(VLOOKUP(C406,'10. Свод Перечней'!C:H,5,0),"")</f>
        <v/>
      </c>
      <c r="H406" s="20" t="str">
        <f>IFERROR(VLOOKUP(C406,'10. Свод Перечней'!C:H,6,0),"")</f>
        <v/>
      </c>
    </row>
    <row r="407" spans="1:8" ht="99.95" customHeight="1">
      <c r="A407" s="20" t="str">
        <f>IF(LEN(C407)&gt;0,MAX($A$6:A406)+1,"")</f>
        <v/>
      </c>
      <c r="B407" s="10" t="str">
        <f>IFERROR(INDEX('10. Свод Перечней'!B:C,MATCH(C407,'10. Свод Перечней'!C:C,0),1),"")</f>
        <v/>
      </c>
      <c r="C407" s="20" t="str">
        <f t="array" ref="C407">IFERROR(INDEX('10. Свод Перечней'!$C$4:$C$529,SMALL(IF("Б"='10. Свод Перечней'!I411:Q908,ROW('10. Свод Перечней'!C411:C908)-3,""),ROW()-6)),"")</f>
        <v/>
      </c>
      <c r="D407" s="20" t="str">
        <f>IFERROR(VLOOKUP(C407,'10. Свод Перечней'!C:H,2,0),"")</f>
        <v/>
      </c>
      <c r="E407" s="20" t="str">
        <f>IFERROR(VLOOKUP(C407,'10. Свод Перечней'!C:H,3,0),"")</f>
        <v/>
      </c>
      <c r="F407" s="20" t="str">
        <f>IFERROR(VLOOKUP(C407,'10. Свод Перечней'!C:H,4,0),"")</f>
        <v/>
      </c>
      <c r="G407" s="9" t="str">
        <f>IFERROR(VLOOKUP(C407,'10. Свод Перечней'!C:H,5,0),"")</f>
        <v/>
      </c>
      <c r="H407" s="20" t="str">
        <f>IFERROR(VLOOKUP(C407,'10. Свод Перечней'!C:H,6,0),"")</f>
        <v/>
      </c>
    </row>
    <row r="408" spans="1:8" ht="99.95" customHeight="1">
      <c r="A408" s="20" t="str">
        <f>IF(LEN(C408)&gt;0,MAX($A$6:A407)+1,"")</f>
        <v/>
      </c>
      <c r="B408" s="10" t="str">
        <f>IFERROR(INDEX('10. Свод Перечней'!B:C,MATCH(C408,'10. Свод Перечней'!C:C,0),1),"")</f>
        <v/>
      </c>
      <c r="C408" s="20" t="str">
        <f t="array" ref="C408">IFERROR(INDEX('10. Свод Перечней'!$C$4:$C$529,SMALL(IF("Б"='10. Свод Перечней'!I412:Q909,ROW('10. Свод Перечней'!C412:C909)-3,""),ROW()-6)),"")</f>
        <v/>
      </c>
      <c r="D408" s="20" t="str">
        <f>IFERROR(VLOOKUP(C408,'10. Свод Перечней'!C:H,2,0),"")</f>
        <v/>
      </c>
      <c r="E408" s="20" t="str">
        <f>IFERROR(VLOOKUP(C408,'10. Свод Перечней'!C:H,3,0),"")</f>
        <v/>
      </c>
      <c r="F408" s="20" t="str">
        <f>IFERROR(VLOOKUP(C408,'10. Свод Перечней'!C:H,4,0),"")</f>
        <v/>
      </c>
      <c r="G408" s="9" t="str">
        <f>IFERROR(VLOOKUP(C408,'10. Свод Перечней'!C:H,5,0),"")</f>
        <v/>
      </c>
      <c r="H408" s="20" t="str">
        <f>IFERROR(VLOOKUP(C408,'10. Свод Перечней'!C:H,6,0),"")</f>
        <v/>
      </c>
    </row>
    <row r="409" spans="1:8" ht="99.95" customHeight="1">
      <c r="A409" s="20" t="str">
        <f>IF(LEN(C409)&gt;0,MAX($A$6:A408)+1,"")</f>
        <v/>
      </c>
      <c r="B409" s="10" t="str">
        <f>IFERROR(INDEX('10. Свод Перечней'!B:C,MATCH(C409,'10. Свод Перечней'!C:C,0),1),"")</f>
        <v/>
      </c>
      <c r="C409" s="20" t="str">
        <f t="array" ref="C409">IFERROR(INDEX('10. Свод Перечней'!$C$4:$C$529,SMALL(IF("Б"='10. Свод Перечней'!I413:Q910,ROW('10. Свод Перечней'!C413:C910)-3,""),ROW()-6)),"")</f>
        <v/>
      </c>
      <c r="D409" s="20" t="str">
        <f>IFERROR(VLOOKUP(C409,'10. Свод Перечней'!C:H,2,0),"")</f>
        <v/>
      </c>
      <c r="E409" s="20" t="str">
        <f>IFERROR(VLOOKUP(C409,'10. Свод Перечней'!C:H,3,0),"")</f>
        <v/>
      </c>
      <c r="F409" s="20" t="str">
        <f>IFERROR(VLOOKUP(C409,'10. Свод Перечней'!C:H,4,0),"")</f>
        <v/>
      </c>
      <c r="G409" s="9" t="str">
        <f>IFERROR(VLOOKUP(C409,'10. Свод Перечней'!C:H,5,0),"")</f>
        <v/>
      </c>
      <c r="H409" s="20" t="str">
        <f>IFERROR(VLOOKUP(C409,'10. Свод Перечней'!C:H,6,0),"")</f>
        <v/>
      </c>
    </row>
    <row r="410" spans="1:8" ht="99.95" customHeight="1">
      <c r="A410" s="20" t="str">
        <f>IF(LEN(C410)&gt;0,MAX($A$6:A409)+1,"")</f>
        <v/>
      </c>
      <c r="B410" s="10" t="str">
        <f>IFERROR(INDEX('10. Свод Перечней'!B:C,MATCH(C410,'10. Свод Перечней'!C:C,0),1),"")</f>
        <v/>
      </c>
      <c r="C410" s="20" t="str">
        <f t="array" ref="C410">IFERROR(INDEX('10. Свод Перечней'!$C$4:$C$529,SMALL(IF("Б"='10. Свод Перечней'!I414:Q911,ROW('10. Свод Перечней'!C414:C911)-3,""),ROW()-6)),"")</f>
        <v/>
      </c>
      <c r="D410" s="20" t="str">
        <f>IFERROR(VLOOKUP(C410,'10. Свод Перечней'!C:H,2,0),"")</f>
        <v/>
      </c>
      <c r="E410" s="20" t="str">
        <f>IFERROR(VLOOKUP(C410,'10. Свод Перечней'!C:H,3,0),"")</f>
        <v/>
      </c>
      <c r="F410" s="20" t="str">
        <f>IFERROR(VLOOKUP(C410,'10. Свод Перечней'!C:H,4,0),"")</f>
        <v/>
      </c>
      <c r="G410" s="9" t="str">
        <f>IFERROR(VLOOKUP(C410,'10. Свод Перечней'!C:H,5,0),"")</f>
        <v/>
      </c>
      <c r="H410" s="20" t="str">
        <f>IFERROR(VLOOKUP(C410,'10. Свод Перечней'!C:H,6,0),"")</f>
        <v/>
      </c>
    </row>
    <row r="411" spans="1:8" ht="99.95" customHeight="1">
      <c r="A411" s="20" t="str">
        <f>IF(LEN(C411)&gt;0,MAX($A$6:A410)+1,"")</f>
        <v/>
      </c>
      <c r="B411" s="10" t="str">
        <f>IFERROR(INDEX('10. Свод Перечней'!B:C,MATCH(C411,'10. Свод Перечней'!C:C,0),1),"")</f>
        <v/>
      </c>
      <c r="C411" s="20" t="str">
        <f t="array" ref="C411">IFERROR(INDEX('10. Свод Перечней'!$C$4:$C$529,SMALL(IF("Б"='10. Свод Перечней'!I415:Q912,ROW('10. Свод Перечней'!C415:C912)-3,""),ROW()-6)),"")</f>
        <v/>
      </c>
      <c r="D411" s="20" t="str">
        <f>IFERROR(VLOOKUP(C411,'10. Свод Перечней'!C:H,2,0),"")</f>
        <v/>
      </c>
      <c r="E411" s="20" t="str">
        <f>IFERROR(VLOOKUP(C411,'10. Свод Перечней'!C:H,3,0),"")</f>
        <v/>
      </c>
      <c r="F411" s="20" t="str">
        <f>IFERROR(VLOOKUP(C411,'10. Свод Перечней'!C:H,4,0),"")</f>
        <v/>
      </c>
      <c r="G411" s="9" t="str">
        <f>IFERROR(VLOOKUP(C411,'10. Свод Перечней'!C:H,5,0),"")</f>
        <v/>
      </c>
      <c r="H411" s="20" t="str">
        <f>IFERROR(VLOOKUP(C411,'10. Свод Перечней'!C:H,6,0),"")</f>
        <v/>
      </c>
    </row>
    <row r="412" spans="1:8" ht="99.95" customHeight="1">
      <c r="A412" s="20" t="str">
        <f>IF(LEN(C412)&gt;0,MAX($A$6:A411)+1,"")</f>
        <v/>
      </c>
      <c r="B412" s="10" t="str">
        <f>IFERROR(INDEX('10. Свод Перечней'!B:C,MATCH(C412,'10. Свод Перечней'!C:C,0),1),"")</f>
        <v/>
      </c>
      <c r="C412" s="20" t="str">
        <f t="array" ref="C412">IFERROR(INDEX('10. Свод Перечней'!$C$4:$C$529,SMALL(IF("Б"='10. Свод Перечней'!I416:Q913,ROW('10. Свод Перечней'!C416:C913)-3,""),ROW()-6)),"")</f>
        <v/>
      </c>
      <c r="D412" s="20" t="str">
        <f>IFERROR(VLOOKUP(C412,'10. Свод Перечней'!C:H,2,0),"")</f>
        <v/>
      </c>
      <c r="E412" s="20" t="str">
        <f>IFERROR(VLOOKUP(C412,'10. Свод Перечней'!C:H,3,0),"")</f>
        <v/>
      </c>
      <c r="F412" s="20" t="str">
        <f>IFERROR(VLOOKUP(C412,'10. Свод Перечней'!C:H,4,0),"")</f>
        <v/>
      </c>
      <c r="G412" s="9" t="str">
        <f>IFERROR(VLOOKUP(C412,'10. Свод Перечней'!C:H,5,0),"")</f>
        <v/>
      </c>
      <c r="H412" s="20" t="str">
        <f>IFERROR(VLOOKUP(C412,'10. Свод Перечней'!C:H,6,0),"")</f>
        <v/>
      </c>
    </row>
    <row r="413" spans="1:8" ht="99.95" customHeight="1">
      <c r="A413" s="20" t="str">
        <f>IF(LEN(C413)&gt;0,MAX($A$6:A412)+1,"")</f>
        <v/>
      </c>
      <c r="B413" s="10" t="str">
        <f>IFERROR(INDEX('10. Свод Перечней'!B:C,MATCH(C413,'10. Свод Перечней'!C:C,0),1),"")</f>
        <v/>
      </c>
      <c r="C413" s="20" t="str">
        <f t="array" ref="C413">IFERROR(INDEX('10. Свод Перечней'!$C$4:$C$529,SMALL(IF("Б"='10. Свод Перечней'!I417:Q914,ROW('10. Свод Перечней'!C417:C914)-3,""),ROW()-6)),"")</f>
        <v/>
      </c>
      <c r="D413" s="20" t="str">
        <f>IFERROR(VLOOKUP(C413,'10. Свод Перечней'!C:H,2,0),"")</f>
        <v/>
      </c>
      <c r="E413" s="20" t="str">
        <f>IFERROR(VLOOKUP(C413,'10. Свод Перечней'!C:H,3,0),"")</f>
        <v/>
      </c>
      <c r="F413" s="20" t="str">
        <f>IFERROR(VLOOKUP(C413,'10. Свод Перечней'!C:H,4,0),"")</f>
        <v/>
      </c>
      <c r="G413" s="9" t="str">
        <f>IFERROR(VLOOKUP(C413,'10. Свод Перечней'!C:H,5,0),"")</f>
        <v/>
      </c>
      <c r="H413" s="20" t="str">
        <f>IFERROR(VLOOKUP(C413,'10. Свод Перечней'!C:H,6,0),"")</f>
        <v/>
      </c>
    </row>
    <row r="414" spans="1:8" ht="99.95" customHeight="1">
      <c r="A414" s="20" t="str">
        <f>IF(LEN(C414)&gt;0,MAX($A$6:A413)+1,"")</f>
        <v/>
      </c>
      <c r="B414" s="10" t="str">
        <f>IFERROR(INDEX('10. Свод Перечней'!B:C,MATCH(C414,'10. Свод Перечней'!C:C,0),1),"")</f>
        <v/>
      </c>
      <c r="C414" s="20" t="str">
        <f t="array" ref="C414">IFERROR(INDEX('10. Свод Перечней'!$C$4:$C$529,SMALL(IF("Б"='10. Свод Перечней'!I418:Q915,ROW('10. Свод Перечней'!C418:C915)-3,""),ROW()-6)),"")</f>
        <v/>
      </c>
      <c r="D414" s="20" t="str">
        <f>IFERROR(VLOOKUP(C414,'10. Свод Перечней'!C:H,2,0),"")</f>
        <v/>
      </c>
      <c r="E414" s="20" t="str">
        <f>IFERROR(VLOOKUP(C414,'10. Свод Перечней'!C:H,3,0),"")</f>
        <v/>
      </c>
      <c r="F414" s="20" t="str">
        <f>IFERROR(VLOOKUP(C414,'10. Свод Перечней'!C:H,4,0),"")</f>
        <v/>
      </c>
      <c r="G414" s="9" t="str">
        <f>IFERROR(VLOOKUP(C414,'10. Свод Перечней'!C:H,5,0),"")</f>
        <v/>
      </c>
      <c r="H414" s="20" t="str">
        <f>IFERROR(VLOOKUP(C414,'10. Свод Перечней'!C:H,6,0),"")</f>
        <v/>
      </c>
    </row>
    <row r="415" spans="1:8" ht="99.95" customHeight="1">
      <c r="A415" s="20" t="str">
        <f>IF(LEN(C415)&gt;0,MAX($A$6:A414)+1,"")</f>
        <v/>
      </c>
      <c r="B415" s="10" t="str">
        <f>IFERROR(INDEX('10. Свод Перечней'!B:C,MATCH(C415,'10. Свод Перечней'!C:C,0),1),"")</f>
        <v/>
      </c>
      <c r="C415" s="20" t="str">
        <f t="array" ref="C415">IFERROR(INDEX('10. Свод Перечней'!$C$4:$C$529,SMALL(IF("Б"='10. Свод Перечней'!I419:Q916,ROW('10. Свод Перечней'!C419:C916)-3,""),ROW()-6)),"")</f>
        <v/>
      </c>
      <c r="D415" s="20" t="str">
        <f>IFERROR(VLOOKUP(C415,'10. Свод Перечней'!C:H,2,0),"")</f>
        <v/>
      </c>
      <c r="E415" s="20" t="str">
        <f>IFERROR(VLOOKUP(C415,'10. Свод Перечней'!C:H,3,0),"")</f>
        <v/>
      </c>
      <c r="F415" s="20" t="str">
        <f>IFERROR(VLOOKUP(C415,'10. Свод Перечней'!C:H,4,0),"")</f>
        <v/>
      </c>
      <c r="G415" s="9" t="str">
        <f>IFERROR(VLOOKUP(C415,'10. Свод Перечней'!C:H,5,0),"")</f>
        <v/>
      </c>
      <c r="H415" s="20" t="str">
        <f>IFERROR(VLOOKUP(C415,'10. Свод Перечней'!C:H,6,0),"")</f>
        <v/>
      </c>
    </row>
    <row r="416" spans="1:8" ht="99.95" customHeight="1">
      <c r="A416" s="20" t="str">
        <f>IF(LEN(C416)&gt;0,MAX($A$6:A415)+1,"")</f>
        <v/>
      </c>
      <c r="B416" s="10" t="str">
        <f>IFERROR(INDEX('10. Свод Перечней'!B:C,MATCH(C416,'10. Свод Перечней'!C:C,0),1),"")</f>
        <v/>
      </c>
      <c r="C416" s="20" t="str">
        <f t="array" ref="C416">IFERROR(INDEX('10. Свод Перечней'!$C$4:$C$529,SMALL(IF("Б"='10. Свод Перечней'!I420:Q917,ROW('10. Свод Перечней'!C420:C917)-3,""),ROW()-6)),"")</f>
        <v/>
      </c>
      <c r="D416" s="20" t="str">
        <f>IFERROR(VLOOKUP(C416,'10. Свод Перечней'!C:H,2,0),"")</f>
        <v/>
      </c>
      <c r="E416" s="20" t="str">
        <f>IFERROR(VLOOKUP(C416,'10. Свод Перечней'!C:H,3,0),"")</f>
        <v/>
      </c>
      <c r="F416" s="20" t="str">
        <f>IFERROR(VLOOKUP(C416,'10. Свод Перечней'!C:H,4,0),"")</f>
        <v/>
      </c>
      <c r="G416" s="9" t="str">
        <f>IFERROR(VLOOKUP(C416,'10. Свод Перечней'!C:H,5,0),"")</f>
        <v/>
      </c>
      <c r="H416" s="20" t="str">
        <f>IFERROR(VLOOKUP(C416,'10. Свод Перечней'!C:H,6,0),"")</f>
        <v/>
      </c>
    </row>
    <row r="417" spans="1:8" ht="99.95" customHeight="1">
      <c r="A417" s="20" t="str">
        <f>IF(LEN(C417)&gt;0,MAX($A$6:A416)+1,"")</f>
        <v/>
      </c>
      <c r="B417" s="10" t="str">
        <f>IFERROR(INDEX('10. Свод Перечней'!B:C,MATCH(C417,'10. Свод Перечней'!C:C,0),1),"")</f>
        <v/>
      </c>
      <c r="C417" s="20" t="str">
        <f t="array" ref="C417">IFERROR(INDEX('10. Свод Перечней'!$C$4:$C$529,SMALL(IF("Б"='10. Свод Перечней'!I421:Q918,ROW('10. Свод Перечней'!C421:C918)-3,""),ROW()-6)),"")</f>
        <v/>
      </c>
      <c r="D417" s="20" t="str">
        <f>IFERROR(VLOOKUP(C417,'10. Свод Перечней'!C:H,2,0),"")</f>
        <v/>
      </c>
      <c r="E417" s="20" t="str">
        <f>IFERROR(VLOOKUP(C417,'10. Свод Перечней'!C:H,3,0),"")</f>
        <v/>
      </c>
      <c r="F417" s="20" t="str">
        <f>IFERROR(VLOOKUP(C417,'10. Свод Перечней'!C:H,4,0),"")</f>
        <v/>
      </c>
      <c r="G417" s="9" t="str">
        <f>IFERROR(VLOOKUP(C417,'10. Свод Перечней'!C:H,5,0),"")</f>
        <v/>
      </c>
      <c r="H417" s="20" t="str">
        <f>IFERROR(VLOOKUP(C417,'10. Свод Перечней'!C:H,6,0),"")</f>
        <v/>
      </c>
    </row>
    <row r="418" spans="1:8" ht="99.95" customHeight="1">
      <c r="A418" s="20" t="str">
        <f>IF(LEN(C418)&gt;0,MAX($A$6:A417)+1,"")</f>
        <v/>
      </c>
      <c r="B418" s="10" t="str">
        <f>IFERROR(INDEX('10. Свод Перечней'!B:C,MATCH(C418,'10. Свод Перечней'!C:C,0),1),"")</f>
        <v/>
      </c>
      <c r="C418" s="20" t="str">
        <f t="array" ref="C418">IFERROR(INDEX('10. Свод Перечней'!$C$4:$C$529,SMALL(IF("Б"='10. Свод Перечней'!I422:Q919,ROW('10. Свод Перечней'!C422:C919)-3,""),ROW()-6)),"")</f>
        <v/>
      </c>
      <c r="D418" s="20" t="str">
        <f>IFERROR(VLOOKUP(C418,'10. Свод Перечней'!C:H,2,0),"")</f>
        <v/>
      </c>
      <c r="E418" s="20" t="str">
        <f>IFERROR(VLOOKUP(C418,'10. Свод Перечней'!C:H,3,0),"")</f>
        <v/>
      </c>
      <c r="F418" s="20" t="str">
        <f>IFERROR(VLOOKUP(C418,'10. Свод Перечней'!C:H,4,0),"")</f>
        <v/>
      </c>
      <c r="G418" s="9" t="str">
        <f>IFERROR(VLOOKUP(C418,'10. Свод Перечней'!C:H,5,0),"")</f>
        <v/>
      </c>
      <c r="H418" s="20" t="str">
        <f>IFERROR(VLOOKUP(C418,'10. Свод Перечней'!C:H,6,0),"")</f>
        <v/>
      </c>
    </row>
    <row r="419" spans="1:8" ht="99.95" customHeight="1">
      <c r="A419" s="20" t="str">
        <f>IF(LEN(C419)&gt;0,MAX($A$6:A418)+1,"")</f>
        <v/>
      </c>
      <c r="B419" s="10" t="str">
        <f>IFERROR(INDEX('10. Свод Перечней'!B:C,MATCH(C419,'10. Свод Перечней'!C:C,0),1),"")</f>
        <v/>
      </c>
      <c r="C419" s="20" t="str">
        <f t="array" ref="C419">IFERROR(INDEX('10. Свод Перечней'!$C$4:$C$529,SMALL(IF("Б"='10. Свод Перечней'!I423:Q920,ROW('10. Свод Перечней'!C423:C920)-3,""),ROW()-6)),"")</f>
        <v/>
      </c>
      <c r="D419" s="20" t="str">
        <f>IFERROR(VLOOKUP(C419,'10. Свод Перечней'!C:H,2,0),"")</f>
        <v/>
      </c>
      <c r="E419" s="20" t="str">
        <f>IFERROR(VLOOKUP(C419,'10. Свод Перечней'!C:H,3,0),"")</f>
        <v/>
      </c>
      <c r="F419" s="20" t="str">
        <f>IFERROR(VLOOKUP(C419,'10. Свод Перечней'!C:H,4,0),"")</f>
        <v/>
      </c>
      <c r="G419" s="9" t="str">
        <f>IFERROR(VLOOKUP(C419,'10. Свод Перечней'!C:H,5,0),"")</f>
        <v/>
      </c>
      <c r="H419" s="20" t="str">
        <f>IFERROR(VLOOKUP(C419,'10. Свод Перечней'!C:H,6,0),"")</f>
        <v/>
      </c>
    </row>
    <row r="420" spans="1:8" ht="99.95" customHeight="1">
      <c r="A420" s="20" t="str">
        <f>IF(LEN(C420)&gt;0,MAX($A$6:A419)+1,"")</f>
        <v/>
      </c>
      <c r="B420" s="10" t="str">
        <f>IFERROR(INDEX('10. Свод Перечней'!B:C,MATCH(C420,'10. Свод Перечней'!C:C,0),1),"")</f>
        <v/>
      </c>
      <c r="C420" s="20" t="str">
        <f t="array" ref="C420">IFERROR(INDEX('10. Свод Перечней'!$C$4:$C$529,SMALL(IF("Б"='10. Свод Перечней'!I424:Q921,ROW('10. Свод Перечней'!C424:C921)-3,""),ROW()-6)),"")</f>
        <v/>
      </c>
      <c r="D420" s="20" t="str">
        <f>IFERROR(VLOOKUP(C420,'10. Свод Перечней'!C:H,2,0),"")</f>
        <v/>
      </c>
      <c r="E420" s="20" t="str">
        <f>IFERROR(VLOOKUP(C420,'10. Свод Перечней'!C:H,3,0),"")</f>
        <v/>
      </c>
      <c r="F420" s="20" t="str">
        <f>IFERROR(VLOOKUP(C420,'10. Свод Перечней'!C:H,4,0),"")</f>
        <v/>
      </c>
      <c r="G420" s="9" t="str">
        <f>IFERROR(VLOOKUP(C420,'10. Свод Перечней'!C:H,5,0),"")</f>
        <v/>
      </c>
      <c r="H420" s="20" t="str">
        <f>IFERROR(VLOOKUP(C420,'10. Свод Перечней'!C:H,6,0),"")</f>
        <v/>
      </c>
    </row>
    <row r="421" spans="1:8" ht="99.95" customHeight="1">
      <c r="A421" s="20" t="str">
        <f>IF(LEN(C421)&gt;0,MAX($A$6:A420)+1,"")</f>
        <v/>
      </c>
      <c r="B421" s="10" t="str">
        <f>IFERROR(INDEX('10. Свод Перечней'!B:C,MATCH(C421,'10. Свод Перечней'!C:C,0),1),"")</f>
        <v/>
      </c>
      <c r="C421" s="20" t="str">
        <f t="array" ref="C421">IFERROR(INDEX('10. Свод Перечней'!$C$4:$C$529,SMALL(IF("Б"='10. Свод Перечней'!I425:Q922,ROW('10. Свод Перечней'!C425:C922)-3,""),ROW()-6)),"")</f>
        <v/>
      </c>
      <c r="D421" s="20" t="str">
        <f>IFERROR(VLOOKUP(C421,'10. Свод Перечней'!C:H,2,0),"")</f>
        <v/>
      </c>
      <c r="E421" s="20" t="str">
        <f>IFERROR(VLOOKUP(C421,'10. Свод Перечней'!C:H,3,0),"")</f>
        <v/>
      </c>
      <c r="F421" s="20" t="str">
        <f>IFERROR(VLOOKUP(C421,'10. Свод Перечней'!C:H,4,0),"")</f>
        <v/>
      </c>
      <c r="G421" s="9" t="str">
        <f>IFERROR(VLOOKUP(C421,'10. Свод Перечней'!C:H,5,0),"")</f>
        <v/>
      </c>
      <c r="H421" s="20" t="str">
        <f>IFERROR(VLOOKUP(C421,'10. Свод Перечней'!C:H,6,0),"")</f>
        <v/>
      </c>
    </row>
    <row r="422" spans="1:8" ht="99.95" customHeight="1">
      <c r="A422" s="20" t="str">
        <f>IF(LEN(C422)&gt;0,MAX($A$6:A421)+1,"")</f>
        <v/>
      </c>
      <c r="B422" s="10" t="str">
        <f>IFERROR(INDEX('10. Свод Перечней'!B:C,MATCH(C422,'10. Свод Перечней'!C:C,0),1),"")</f>
        <v/>
      </c>
      <c r="C422" s="20" t="str">
        <f t="array" ref="C422">IFERROR(INDEX('10. Свод Перечней'!$C$4:$C$529,SMALL(IF("Б"='10. Свод Перечней'!I426:Q923,ROW('10. Свод Перечней'!C426:C923)-3,""),ROW()-6)),"")</f>
        <v/>
      </c>
      <c r="D422" s="20" t="str">
        <f>IFERROR(VLOOKUP(C422,'10. Свод Перечней'!C:H,2,0),"")</f>
        <v/>
      </c>
      <c r="E422" s="20" t="str">
        <f>IFERROR(VLOOKUP(C422,'10. Свод Перечней'!C:H,3,0),"")</f>
        <v/>
      </c>
      <c r="F422" s="20" t="str">
        <f>IFERROR(VLOOKUP(C422,'10. Свод Перечней'!C:H,4,0),"")</f>
        <v/>
      </c>
      <c r="G422" s="9" t="str">
        <f>IFERROR(VLOOKUP(C422,'10. Свод Перечней'!C:H,5,0),"")</f>
        <v/>
      </c>
      <c r="H422" s="20" t="str">
        <f>IFERROR(VLOOKUP(C422,'10. Свод Перечней'!C:H,6,0),"")</f>
        <v/>
      </c>
    </row>
    <row r="423" spans="1:8" ht="99.95" customHeight="1">
      <c r="A423" s="20" t="str">
        <f>IF(LEN(C423)&gt;0,MAX($A$6:A422)+1,"")</f>
        <v/>
      </c>
      <c r="B423" s="10" t="str">
        <f>IFERROR(INDEX('10. Свод Перечней'!B:C,MATCH(C423,'10. Свод Перечней'!C:C,0),1),"")</f>
        <v/>
      </c>
      <c r="C423" s="20" t="str">
        <f t="array" ref="C423">IFERROR(INDEX('10. Свод Перечней'!$C$4:$C$529,SMALL(IF("Б"='10. Свод Перечней'!I427:Q924,ROW('10. Свод Перечней'!C427:C924)-3,""),ROW()-6)),"")</f>
        <v/>
      </c>
      <c r="D423" s="20" t="str">
        <f>IFERROR(VLOOKUP(C423,'10. Свод Перечней'!C:H,2,0),"")</f>
        <v/>
      </c>
      <c r="E423" s="20" t="str">
        <f>IFERROR(VLOOKUP(C423,'10. Свод Перечней'!C:H,3,0),"")</f>
        <v/>
      </c>
      <c r="F423" s="20" t="str">
        <f>IFERROR(VLOOKUP(C423,'10. Свод Перечней'!C:H,4,0),"")</f>
        <v/>
      </c>
      <c r="G423" s="9" t="str">
        <f>IFERROR(VLOOKUP(C423,'10. Свод Перечней'!C:H,5,0),"")</f>
        <v/>
      </c>
      <c r="H423" s="20" t="str">
        <f>IFERROR(VLOOKUP(C423,'10. Свод Перечней'!C:H,6,0),"")</f>
        <v/>
      </c>
    </row>
    <row r="424" spans="1:8" ht="99.95" customHeight="1">
      <c r="A424" s="20" t="str">
        <f>IF(LEN(C424)&gt;0,MAX($A$6:A423)+1,"")</f>
        <v/>
      </c>
      <c r="B424" s="10" t="str">
        <f>IFERROR(INDEX('10. Свод Перечней'!B:C,MATCH(C424,'10. Свод Перечней'!C:C,0),1),"")</f>
        <v/>
      </c>
      <c r="C424" s="20" t="str">
        <f t="array" ref="C424">IFERROR(INDEX('10. Свод Перечней'!$C$4:$C$529,SMALL(IF("Б"='10. Свод Перечней'!I428:Q925,ROW('10. Свод Перечней'!C428:C925)-3,""),ROW()-6)),"")</f>
        <v/>
      </c>
      <c r="D424" s="20" t="str">
        <f>IFERROR(VLOOKUP(C424,'10. Свод Перечней'!C:H,2,0),"")</f>
        <v/>
      </c>
      <c r="E424" s="20" t="str">
        <f>IFERROR(VLOOKUP(C424,'10. Свод Перечней'!C:H,3,0),"")</f>
        <v/>
      </c>
      <c r="F424" s="20" t="str">
        <f>IFERROR(VLOOKUP(C424,'10. Свод Перечней'!C:H,4,0),"")</f>
        <v/>
      </c>
      <c r="G424" s="9" t="str">
        <f>IFERROR(VLOOKUP(C424,'10. Свод Перечней'!C:H,5,0),"")</f>
        <v/>
      </c>
      <c r="H424" s="20" t="str">
        <f>IFERROR(VLOOKUP(C424,'10. Свод Перечней'!C:H,6,0),"")</f>
        <v/>
      </c>
    </row>
    <row r="425" spans="1:8" ht="99.95" customHeight="1">
      <c r="A425" s="20" t="str">
        <f>IF(LEN(C425)&gt;0,MAX($A$6:A424)+1,"")</f>
        <v/>
      </c>
      <c r="B425" s="10" t="str">
        <f>IFERROR(INDEX('10. Свод Перечней'!B:C,MATCH(C425,'10. Свод Перечней'!C:C,0),1),"")</f>
        <v/>
      </c>
      <c r="C425" s="20" t="str">
        <f t="array" ref="C425">IFERROR(INDEX('10. Свод Перечней'!$C$4:$C$529,SMALL(IF("Б"='10. Свод Перечней'!I429:Q926,ROW('10. Свод Перечней'!C429:C926)-3,""),ROW()-6)),"")</f>
        <v/>
      </c>
      <c r="D425" s="20" t="str">
        <f>IFERROR(VLOOKUP(C425,'10. Свод Перечней'!C:H,2,0),"")</f>
        <v/>
      </c>
      <c r="E425" s="20" t="str">
        <f>IFERROR(VLOOKUP(C425,'10. Свод Перечней'!C:H,3,0),"")</f>
        <v/>
      </c>
      <c r="F425" s="20" t="str">
        <f>IFERROR(VLOOKUP(C425,'10. Свод Перечней'!C:H,4,0),"")</f>
        <v/>
      </c>
      <c r="G425" s="9" t="str">
        <f>IFERROR(VLOOKUP(C425,'10. Свод Перечней'!C:H,5,0),"")</f>
        <v/>
      </c>
      <c r="H425" s="20" t="str">
        <f>IFERROR(VLOOKUP(C425,'10. Свод Перечней'!C:H,6,0),"")</f>
        <v/>
      </c>
    </row>
    <row r="426" spans="1:8" ht="99.95" customHeight="1">
      <c r="A426" s="20" t="str">
        <f>IF(LEN(C426)&gt;0,MAX($A$6:A425)+1,"")</f>
        <v/>
      </c>
      <c r="B426" s="10" t="str">
        <f>IFERROR(INDEX('10. Свод Перечней'!B:C,MATCH(C426,'10. Свод Перечней'!C:C,0),1),"")</f>
        <v/>
      </c>
      <c r="C426" s="20" t="str">
        <f t="array" ref="C426">IFERROR(INDEX('10. Свод Перечней'!$C$4:$C$529,SMALL(IF("Б"='10. Свод Перечней'!I430:Q927,ROW('10. Свод Перечней'!C430:C927)-3,""),ROW()-6)),"")</f>
        <v/>
      </c>
      <c r="D426" s="20" t="str">
        <f>IFERROR(VLOOKUP(C426,'10. Свод Перечней'!C:H,2,0),"")</f>
        <v/>
      </c>
      <c r="E426" s="20" t="str">
        <f>IFERROR(VLOOKUP(C426,'10. Свод Перечней'!C:H,3,0),"")</f>
        <v/>
      </c>
      <c r="F426" s="20" t="str">
        <f>IFERROR(VLOOKUP(C426,'10. Свод Перечней'!C:H,4,0),"")</f>
        <v/>
      </c>
      <c r="G426" s="9" t="str">
        <f>IFERROR(VLOOKUP(C426,'10. Свод Перечней'!C:H,5,0),"")</f>
        <v/>
      </c>
      <c r="H426" s="20" t="str">
        <f>IFERROR(VLOOKUP(C426,'10. Свод Перечней'!C:H,6,0),"")</f>
        <v/>
      </c>
    </row>
    <row r="427" spans="1:8" ht="99.95" customHeight="1">
      <c r="A427" s="20" t="str">
        <f>IF(LEN(C427)&gt;0,MAX($A$6:A426)+1,"")</f>
        <v/>
      </c>
      <c r="B427" s="10" t="str">
        <f>IFERROR(INDEX('10. Свод Перечней'!B:C,MATCH(C427,'10. Свод Перечней'!C:C,0),1),"")</f>
        <v/>
      </c>
      <c r="C427" s="20" t="str">
        <f t="array" ref="C427">IFERROR(INDEX('10. Свод Перечней'!$C$4:$C$529,SMALL(IF("Б"='10. Свод Перечней'!I431:Q928,ROW('10. Свод Перечней'!C431:C928)-3,""),ROW()-6)),"")</f>
        <v/>
      </c>
      <c r="D427" s="20" t="str">
        <f>IFERROR(VLOOKUP(C427,'10. Свод Перечней'!C:H,2,0),"")</f>
        <v/>
      </c>
      <c r="E427" s="20" t="str">
        <f>IFERROR(VLOOKUP(C427,'10. Свод Перечней'!C:H,3,0),"")</f>
        <v/>
      </c>
      <c r="F427" s="20" t="str">
        <f>IFERROR(VLOOKUP(C427,'10. Свод Перечней'!C:H,4,0),"")</f>
        <v/>
      </c>
      <c r="G427" s="9" t="str">
        <f>IFERROR(VLOOKUP(C427,'10. Свод Перечней'!C:H,5,0),"")</f>
        <v/>
      </c>
      <c r="H427" s="20" t="str">
        <f>IFERROR(VLOOKUP(C427,'10. Свод Перечней'!C:H,6,0),"")</f>
        <v/>
      </c>
    </row>
    <row r="428" spans="1:8" ht="99.95" customHeight="1">
      <c r="A428" s="20" t="str">
        <f>IF(LEN(C428)&gt;0,MAX($A$6:A427)+1,"")</f>
        <v/>
      </c>
      <c r="B428" s="10" t="str">
        <f>IFERROR(INDEX('10. Свод Перечней'!B:C,MATCH(C428,'10. Свод Перечней'!C:C,0),1),"")</f>
        <v/>
      </c>
      <c r="C428" s="20" t="str">
        <f t="array" ref="C428">IFERROR(INDEX('10. Свод Перечней'!$C$4:$C$529,SMALL(IF("Б"='10. Свод Перечней'!I432:Q929,ROW('10. Свод Перечней'!C432:C929)-3,""),ROW()-6)),"")</f>
        <v/>
      </c>
      <c r="D428" s="20" t="str">
        <f>IFERROR(VLOOKUP(C428,'10. Свод Перечней'!C:H,2,0),"")</f>
        <v/>
      </c>
      <c r="E428" s="20" t="str">
        <f>IFERROR(VLOOKUP(C428,'10. Свод Перечней'!C:H,3,0),"")</f>
        <v/>
      </c>
      <c r="F428" s="20" t="str">
        <f>IFERROR(VLOOKUP(C428,'10. Свод Перечней'!C:H,4,0),"")</f>
        <v/>
      </c>
      <c r="G428" s="9" t="str">
        <f>IFERROR(VLOOKUP(C428,'10. Свод Перечней'!C:H,5,0),"")</f>
        <v/>
      </c>
      <c r="H428" s="20" t="str">
        <f>IFERROR(VLOOKUP(C428,'10. Свод Перечней'!C:H,6,0),"")</f>
        <v/>
      </c>
    </row>
    <row r="429" spans="1:8" ht="99.95" customHeight="1">
      <c r="A429" s="20" t="str">
        <f>IF(LEN(C429)&gt;0,MAX($A$6:A428)+1,"")</f>
        <v/>
      </c>
      <c r="B429" s="10" t="str">
        <f>IFERROR(INDEX('10. Свод Перечней'!B:C,MATCH(C429,'10. Свод Перечней'!C:C,0),1),"")</f>
        <v/>
      </c>
      <c r="C429" s="20" t="str">
        <f t="array" ref="C429">IFERROR(INDEX('10. Свод Перечней'!$C$4:$C$529,SMALL(IF("Б"='10. Свод Перечней'!I433:Q930,ROW('10. Свод Перечней'!C433:C930)-3,""),ROW()-6)),"")</f>
        <v/>
      </c>
      <c r="D429" s="20" t="str">
        <f>IFERROR(VLOOKUP(C429,'10. Свод Перечней'!C:H,2,0),"")</f>
        <v/>
      </c>
      <c r="E429" s="20" t="str">
        <f>IFERROR(VLOOKUP(C429,'10. Свод Перечней'!C:H,3,0),"")</f>
        <v/>
      </c>
      <c r="F429" s="20" t="str">
        <f>IFERROR(VLOOKUP(C429,'10. Свод Перечней'!C:H,4,0),"")</f>
        <v/>
      </c>
      <c r="G429" s="9" t="str">
        <f>IFERROR(VLOOKUP(C429,'10. Свод Перечней'!C:H,5,0),"")</f>
        <v/>
      </c>
      <c r="H429" s="20" t="str">
        <f>IFERROR(VLOOKUP(C429,'10. Свод Перечней'!C:H,6,0),"")</f>
        <v/>
      </c>
    </row>
    <row r="430" spans="1:8" ht="99.95" customHeight="1">
      <c r="A430" s="20" t="str">
        <f>IF(LEN(C430)&gt;0,MAX($A$6:A429)+1,"")</f>
        <v/>
      </c>
      <c r="B430" s="10" t="str">
        <f>IFERROR(INDEX('10. Свод Перечней'!B:C,MATCH(C430,'10. Свод Перечней'!C:C,0),1),"")</f>
        <v/>
      </c>
      <c r="C430" s="20" t="str">
        <f t="array" ref="C430">IFERROR(INDEX('10. Свод Перечней'!$C$4:$C$529,SMALL(IF("Б"='10. Свод Перечней'!I434:Q931,ROW('10. Свод Перечней'!C434:C931)-3,""),ROW()-6)),"")</f>
        <v/>
      </c>
      <c r="D430" s="20" t="str">
        <f>IFERROR(VLOOKUP(C430,'10. Свод Перечней'!C:H,2,0),"")</f>
        <v/>
      </c>
      <c r="E430" s="20" t="str">
        <f>IFERROR(VLOOKUP(C430,'10. Свод Перечней'!C:H,3,0),"")</f>
        <v/>
      </c>
      <c r="F430" s="20" t="str">
        <f>IFERROR(VLOOKUP(C430,'10. Свод Перечней'!C:H,4,0),"")</f>
        <v/>
      </c>
      <c r="G430" s="9" t="str">
        <f>IFERROR(VLOOKUP(C430,'10. Свод Перечней'!C:H,5,0),"")</f>
        <v/>
      </c>
      <c r="H430" s="20" t="str">
        <f>IFERROR(VLOOKUP(C430,'10. Свод Перечней'!C:H,6,0),"")</f>
        <v/>
      </c>
    </row>
    <row r="431" spans="1:8" ht="99.95" customHeight="1">
      <c r="A431" s="20" t="str">
        <f>IF(LEN(C431)&gt;0,MAX($A$6:A430)+1,"")</f>
        <v/>
      </c>
      <c r="B431" s="10" t="str">
        <f>IFERROR(INDEX('10. Свод Перечней'!B:C,MATCH(C431,'10. Свод Перечней'!C:C,0),1),"")</f>
        <v/>
      </c>
      <c r="C431" s="20" t="str">
        <f t="array" ref="C431">IFERROR(INDEX('10. Свод Перечней'!$C$4:$C$529,SMALL(IF("Б"='10. Свод Перечней'!I435:Q932,ROW('10. Свод Перечней'!C435:C932)-3,""),ROW()-6)),"")</f>
        <v/>
      </c>
      <c r="D431" s="20" t="str">
        <f>IFERROR(VLOOKUP(C431,'10. Свод Перечней'!C:H,2,0),"")</f>
        <v/>
      </c>
      <c r="E431" s="20" t="str">
        <f>IFERROR(VLOOKUP(C431,'10. Свод Перечней'!C:H,3,0),"")</f>
        <v/>
      </c>
      <c r="F431" s="20" t="str">
        <f>IFERROR(VLOOKUP(C431,'10. Свод Перечней'!C:H,4,0),"")</f>
        <v/>
      </c>
      <c r="G431" s="9" t="str">
        <f>IFERROR(VLOOKUP(C431,'10. Свод Перечней'!C:H,5,0),"")</f>
        <v/>
      </c>
      <c r="H431" s="20" t="str">
        <f>IFERROR(VLOOKUP(C431,'10. Свод Перечней'!C:H,6,0),"")</f>
        <v/>
      </c>
    </row>
    <row r="432" spans="1:8" ht="99.95" customHeight="1">
      <c r="A432" s="20" t="str">
        <f>IF(LEN(C432)&gt;0,MAX($A$6:A431)+1,"")</f>
        <v/>
      </c>
      <c r="B432" s="10" t="str">
        <f>IFERROR(INDEX('10. Свод Перечней'!B:C,MATCH(C432,'10. Свод Перечней'!C:C,0),1),"")</f>
        <v/>
      </c>
      <c r="C432" s="20" t="str">
        <f t="array" ref="C432">IFERROR(INDEX('10. Свод Перечней'!$C$4:$C$529,SMALL(IF("Б"='10. Свод Перечней'!I436:Q933,ROW('10. Свод Перечней'!C436:C933)-3,""),ROW()-6)),"")</f>
        <v/>
      </c>
      <c r="D432" s="20" t="str">
        <f>IFERROR(VLOOKUP(C432,'10. Свод Перечней'!C:H,2,0),"")</f>
        <v/>
      </c>
      <c r="E432" s="20" t="str">
        <f>IFERROR(VLOOKUP(C432,'10. Свод Перечней'!C:H,3,0),"")</f>
        <v/>
      </c>
      <c r="F432" s="20" t="str">
        <f>IFERROR(VLOOKUP(C432,'10. Свод Перечней'!C:H,4,0),"")</f>
        <v/>
      </c>
      <c r="G432" s="9" t="str">
        <f>IFERROR(VLOOKUP(C432,'10. Свод Перечней'!C:H,5,0),"")</f>
        <v/>
      </c>
      <c r="H432" s="20" t="str">
        <f>IFERROR(VLOOKUP(C432,'10. Свод Перечней'!C:H,6,0),"")</f>
        <v/>
      </c>
    </row>
    <row r="433" spans="1:8" ht="99.95" customHeight="1">
      <c r="A433" s="20" t="str">
        <f>IF(LEN(C433)&gt;0,MAX($A$6:A432)+1,"")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Перечней'!$C$4:$C$529,SMALL(IF("Б"='10. Свод Перечней'!I437:Q934,ROW('10. Свод Перечней'!C437:C934)-3,""),ROW()-6)),"")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IFERROR(VLOOKUP(C433,'10. Свод Перечней'!C:H,6,0),"")</f>
        <v/>
      </c>
    </row>
    <row r="434" spans="1:8" ht="99.95" customHeight="1">
      <c r="A434" s="20" t="str">
        <f>IF(LEN(C434)&gt;0,MAX($A$6:A433)+1,"")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Перечней'!$C$4:$C$529,SMALL(IF("Б"='10. Свод Перечней'!I438:Q935,ROW('10. Свод Перечней'!C438:C935)-3,""),ROW()-6)),"")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IFERROR(VLOOKUP(C434,'10. Свод Перечней'!C:H,6,0),"")</f>
        <v/>
      </c>
    </row>
    <row r="435" spans="1:8" ht="99.95" customHeight="1">
      <c r="A435" s="20" t="str">
        <f>IF(LEN(C435)&gt;0,MAX($A$6:A434)+1,"")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Перечней'!$C$4:$C$529,SMALL(IF("Б"='10. Свод Перечней'!I439:Q936,ROW('10. Свод Перечней'!C439:C936)-3,""),ROW()-6)),"")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IFERROR(VLOOKUP(C435,'10. Свод Перечней'!C:H,6,0),"")</f>
        <v/>
      </c>
    </row>
    <row r="436" spans="1:8" ht="99.95" customHeight="1">
      <c r="A436" s="20" t="str">
        <f>IF(LEN(C436)&gt;0,MAX($A$6:A435)+1,"")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Перечней'!$C$4:$C$529,SMALL(IF("Б"='10. Свод Перечней'!I440:Q937,ROW('10. Свод Перечней'!C440:C937)-3,""),ROW()-6)),"")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IFERROR(VLOOKUP(C436,'10. Свод Перечней'!C:H,6,0),"")</f>
        <v/>
      </c>
    </row>
    <row r="437" spans="1:8" ht="99.95" customHeight="1">
      <c r="A437" s="20" t="str">
        <f>IF(LEN(C437)&gt;0,MAX($A$6:A436)+1,"")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Перечней'!$C$4:$C$529,SMALL(IF("Б"='10. Свод Перечней'!I440:Q938,ROW('10. Свод Перечней'!C440:C938)-3,""),ROW()-6)),"")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IFERROR(VLOOKUP(C437,'10. Свод Перечней'!C:H,6,0),"")</f>
        <v/>
      </c>
    </row>
    <row r="438" spans="1:8" ht="99.95" customHeight="1">
      <c r="A438" s="20" t="str">
        <f>IF(LEN(C438)&gt;0,MAX($A$6:A437)+1,"")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Перечней'!$C$4:$C$529,SMALL(IF("Б"='10. Свод Перечней'!I441:Q939,ROW('10. Свод Перечней'!C441:C939)-3,""),ROW()-6)),"")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IFERROR(VLOOKUP(C438,'10. Свод Перечней'!C:H,6,0),"")</f>
        <v/>
      </c>
    </row>
    <row r="439" spans="1:8" ht="99.95" customHeight="1">
      <c r="A439" s="20" t="str">
        <f>IF(LEN(C439)&gt;0,MAX($A$6:A438)+1,"")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Перечней'!$C$4:$C$529,SMALL(IF("Б"='10. Свод Перечней'!I442:Q940,ROW('10. Свод Перечней'!C442:C940)-3,""),ROW()-6)),"")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IFERROR(VLOOKUP(C439,'10. Свод Перечней'!C:H,6,0),"")</f>
        <v/>
      </c>
    </row>
    <row r="440" spans="1:8" ht="99.95" customHeight="1">
      <c r="A440" s="20" t="str">
        <f>IF(LEN(C440)&gt;0,MAX($A$6:A439)+1,"")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Перечней'!$C$4:$C$529,SMALL(IF("Б"='10. Свод Перечней'!I443:Q941,ROW('10. Свод Перечней'!C443:C941)-3,""),ROW()-6)),"")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IFERROR(VLOOKUP(C440,'10. Свод Перечней'!C:H,6,0),"")</f>
        <v/>
      </c>
    </row>
    <row r="441" spans="1:8" ht="99.95" customHeight="1">
      <c r="A441" s="20" t="str">
        <f>IF(LEN(C441)&gt;0,MAX($A$6:A440)+1,"")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Перечней'!$C$4:$C$529,SMALL(IF("Б"='10. Свод Перечней'!I444:Q942,ROW('10. Свод Перечней'!C444:C942)-3,""),ROW()-6)),"")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IFERROR(VLOOKUP(C441,'10. Свод Перечней'!C:H,6,0),"")</f>
        <v/>
      </c>
    </row>
    <row r="442" spans="1:8" ht="99.95" customHeight="1">
      <c r="A442" s="20" t="str">
        <f>IF(LEN(C442)&gt;0,MAX($A$6:A441)+1,"")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Перечней'!$C$4:$C$529,SMALL(IF("Б"='10. Свод Перечней'!I445:Q943,ROW('10. Свод Перечней'!C445:C943)-3,""),ROW()-6)),"")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IFERROR(VLOOKUP(C442,'10. Свод Перечней'!C:H,6,0),"")</f>
        <v/>
      </c>
    </row>
    <row r="443" spans="1:8" ht="99.95" customHeight="1">
      <c r="A443" s="20" t="str">
        <f>IF(LEN(C443)&gt;0,MAX($A$6:A442)+1,"")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Перечней'!$C$4:$C$529,SMALL(IF("Б"='10. Свод Перечней'!I446:Q944,ROW('10. Свод Перечней'!C446:C944)-3,""),ROW()-6)),"")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IFERROR(VLOOKUP(C443,'10. Свод Перечней'!C:H,6,0),"")</f>
        <v/>
      </c>
    </row>
    <row r="444" spans="1:8" ht="99.95" customHeight="1">
      <c r="A444" s="20" t="str">
        <f>IF(LEN(C444)&gt;0,MAX($A$6:A443)+1,"")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Перечней'!$C$4:$C$529,SMALL(IF("Б"='10. Свод Перечней'!I447:Q945,ROW('10. Свод Перечней'!C447:C945)-3,""),ROW()-6)),"")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IFERROR(VLOOKUP(C444,'10. Свод Перечней'!C:H,6,0),"")</f>
        <v/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Перечней'!$C$4:$C$529,SMALL(IF("Б"='10. Свод Перечней'!I448:Q946,ROW('10. Свод Перечней'!C448:C946)-3,""),ROW()-6)),"")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IFERROR(VLOOKUP(C445,'10. Свод Перечней'!C:H,6,0),"")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Перечней'!$C$4:$C$529,SMALL(IF("Б"='10. Свод Перечней'!I449:Q947,ROW('10. Свод Перечней'!C449:C947)-3,""),ROW()-6)),"")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IFERROR(VLOOKUP(C446,'10. Свод Перечней'!C:H,6,0),"")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Перечней'!$C$4:$C$529,SMALL(IF("Б"='10. Свод Перечней'!I450:Q948,ROW('10. Свод Перечней'!C450:C948)-3,""),ROW()-6)),"")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IFERROR(VLOOKUP(C447,'10. Свод Перечней'!C:H,6,0),"")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Перечней'!$C$4:$C$529,SMALL(IF("Б"='10. Свод Перечней'!I451:Q949,ROW('10. Свод Перечней'!C451:C949)-3,""),ROW()-6)),"")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IFERROR(VLOOKUP(C448,'10. Свод Перечней'!C:H,6,0),"")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Перечней'!$C$4:$C$529,SMALL(IF("Б"='10. Свод Перечней'!I452:Q950,ROW('10. Свод Перечней'!C452:C950)-3,""),ROW()-6)),"")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IFERROR(VLOOKUP(C449,'10. Свод Перечней'!C:H,6,0),"")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Перечней'!$C$4:$C$529,SMALL(IF("Б"='10. Свод Перечней'!I453:Q951,ROW('10. Свод Перечней'!C453:C951)-3,""),ROW()-6)),"")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IFERROR(VLOOKUP(C450,'10. Свод Перечней'!C:H,6,0),"")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Перечней'!$C$4:$C$529,SMALL(IF("Б"='10. Свод Перечней'!I454:Q952,ROW('10. Свод Перечней'!C454:C952)-3,""),ROW()-6)),"")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IFERROR(VLOOKUP(C451,'10. Свод Перечней'!C:H,6,0),"")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Перечней'!$C$4:$C$529,SMALL(IF("Б"='10. Свод Перечней'!I455:Q953,ROW('10. Свод Перечней'!C455:C953)-3,""),ROW()-6)),"")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IFERROR(VLOOKUP(C452,'10. Свод Перечней'!C:H,6,0),"")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Перечней'!$C$4:$C$529,SMALL(IF("Б"='10. Свод Перечней'!I456:Q954,ROW('10. Свод Перечней'!C456:C954)-3,""),ROW()-6)),"")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IFERROR(VLOOKUP(C453,'10. Свод Перечней'!C:H,6,0),"")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Перечней'!$C$4:$C$529,SMALL(IF("Б"='10. Свод Перечней'!I457:Q955,ROW('10. Свод Перечней'!C457:C955)-3,""),ROW()-6)),"")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IFERROR(VLOOKUP(C454,'10. Свод Перечней'!C:H,6,0),"")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Перечней'!$C$4:$C$529,SMALL(IF("Б"='10. Свод Перечней'!I458:Q956,ROW('10. Свод Перечней'!C458:C956)-3,""),ROW()-6)),"")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IFERROR(VLOOKUP(C455,'10. Свод Перечней'!C:H,6,0),"")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Перечней'!$C$4:$C$529,SMALL(IF("Б"='10. Свод Перечней'!I459:Q957,ROW('10. Свод Перечней'!C459:C957)-3,""),ROW()-6)),"")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IFERROR(VLOOKUP(C456,'10. Свод Перечней'!C:H,6,0),"")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Перечней'!$C$4:$C$529,SMALL(IF("Б"='10. Свод Перечней'!I460:Q958,ROW('10. Свод Перечней'!C460:C958)-3,""),ROW()-6)),"")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IFERROR(VLOOKUP(C457,'10. Свод Перечней'!C:H,6,0),"")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Перечней'!$C$4:$C$529,SMALL(IF("Б"='10. Свод Перечней'!I461:Q959,ROW('10. Свод Перечней'!C461:C959)-3,""),ROW()-6)),"")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IFERROR(VLOOKUP(C458,'10. Свод Перечней'!C:H,6,0),"")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Перечней'!$C$4:$C$529,SMALL(IF("Б"='10. Свод Перечней'!I462:Q960,ROW('10. Свод Перечней'!C462:C960)-3,""),ROW()-6)),"")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IFERROR(VLOOKUP(C459,'10. Свод Перечней'!C:H,6,0),"")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Перечней'!$C$4:$C$529,SMALL(IF("Б"='10. Свод Перечней'!I463:Q961,ROW('10. Свод Перечней'!C463:C961)-3,""),ROW()-6)),"")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IFERROR(VLOOKUP(C460,'10. Свод Перечней'!C:H,6,0),"")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Перечней'!$C$4:$C$529,SMALL(IF("Б"='10. Свод Перечней'!I464:Q962,ROW('10. Свод Перечней'!C464:C962)-3,""),ROW()-6)),"")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IFERROR(VLOOKUP(C461,'10. Свод Перечней'!C:H,6,0),"")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Перечней'!$C$4:$C$529,SMALL(IF("Б"='10. Свод Перечней'!I465:Q963,ROW('10. Свод Перечней'!C465:C963)-3,""),ROW()-6)),"")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IFERROR(VLOOKUP(C462,'10. Свод Перечней'!C:H,6,0),"")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Перечней'!$C$4:$C$529,SMALL(IF("Б"='10. Свод Перечней'!I466:Q964,ROW('10. Свод Перечней'!C466:C964)-3,""),ROW()-6)),"")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IFERROR(VLOOKUP(C463,'10. Свод Перечней'!C:H,6,0),"")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Перечней'!$C$4:$C$529,SMALL(IF("Б"='10. Свод Перечней'!I467:Q965,ROW('10. Свод Перечней'!C467:C965)-3,""),ROW()-6)),"")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IFERROR(VLOOKUP(C464,'10. Свод Перечней'!C:H,6,0),"")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Перечней'!$C$4:$C$529,SMALL(IF("Б"='10. Свод Перечней'!I468:Q966,ROW('10. Свод Перечней'!C468:C966)-3,""),ROW()-6)),"")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IFERROR(VLOOKUP(C465,'10. Свод Перечней'!C:H,6,0),"")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Перечней'!$C$4:$C$529,SMALL(IF("Б"='10. Свод Перечней'!I469:Q967,ROW('10. Свод Перечней'!C469:C967)-3,""),ROW()-6)),"")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IFERROR(VLOOKUP(C466,'10. Свод Перечней'!C:H,6,0),"")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Перечней'!$C$4:$C$529,SMALL(IF("Б"='10. Свод Перечней'!I470:Q968,ROW('10. Свод Перечней'!C470:C968)-3,""),ROW()-6)),"")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IFERROR(VLOOKUP(C467,'10. Свод Перечней'!C:H,6,0),"")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Перечней'!$C$4:$C$529,SMALL(IF("Б"='10. Свод Перечней'!I471:Q969,ROW('10. Свод Перечней'!C471:C969)-3,""),ROW()-6)),"")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IFERROR(VLOOKUP(C468,'10. Свод Перечней'!C:H,6,0),"")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Перечней'!$C$4:$C$529,SMALL(IF("Б"='10. Свод Перечней'!I472:Q970,ROW('10. Свод Перечней'!C472:C970)-3,""),ROW()-6)),"")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IFERROR(VLOOKUP(C469,'10. Свод Перечней'!C:H,6,0),"")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Перечней'!$C$4:$C$529,SMALL(IF("Б"='10. Свод Перечней'!I473:Q971,ROW('10. Свод Перечней'!C473:C971)-3,""),ROW()-6)),"")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IFERROR(VLOOKUP(C470,'10. Свод Перечней'!C:H,6,0),"")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Перечней'!$C$4:$C$529,SMALL(IF("Б"='10. Свод Перечней'!I474:Q972,ROW('10. Свод Перечней'!C474:C972)-3,""),ROW()-6)),"")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IFERROR(VLOOKUP(C471,'10. Свод Перечней'!C:H,6,0),"")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Перечней'!$C$4:$C$529,SMALL(IF("Б"='10. Свод Перечней'!I475:Q973,ROW('10. Свод Перечней'!C475:C973)-3,""),ROW()-6)),"")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IFERROR(VLOOKUP(C472,'10. Свод Перечней'!C:H,6,0),"")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Перечней'!$C$4:$C$529,SMALL(IF("Б"='10. Свод Перечней'!I476:Q974,ROW('10. Свод Перечней'!C476:C974)-3,""),ROW()-6)),"")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IFERROR(VLOOKUP(C473,'10. Свод Перечней'!C:H,6,0),"")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Перечней'!$C$4:$C$529,SMALL(IF("Б"='10. Свод Перечней'!I477:Q975,ROW('10. Свод Перечней'!C477:C975)-3,""),ROW()-6)),"")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IFERROR(VLOOKUP(C474,'10. Свод Перечней'!C:H,6,0),"")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Перечней'!$C$4:$C$529,SMALL(IF("Б"='10. Свод Перечней'!I478:Q976,ROW('10. Свод Перечней'!C478:C976)-3,""),ROW()-6)),"")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IFERROR(VLOOKUP(C475,'10. Свод Перечней'!C:H,6,0),"")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Перечней'!$C$4:$C$529,SMALL(IF("Б"='10. Свод Перечней'!I479:Q977,ROW('10. Свод Перечней'!C479:C977)-3,""),ROW()-6)),"")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IFERROR(VLOOKUP(C476,'10. Свод Перечней'!C:H,6,0),"")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Перечней'!$C$4:$C$529,SMALL(IF("Б"='10. Свод Перечней'!I480:Q978,ROW('10. Свод Перечней'!C480:C978)-3,""),ROW()-6)),"")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IFERROR(VLOOKUP(C477,'10. Свод Перечней'!C:H,6,0),"")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Перечней'!$C$4:$C$529,SMALL(IF("Б"='10. Свод Перечней'!I481:Q979,ROW('10. Свод Перечней'!C481:C979)-3,""),ROW()-6)),"")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IFERROR(VLOOKUP(C478,'10. Свод Перечней'!C:H,6,0),"")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Перечней'!$C$4:$C$529,SMALL(IF("Б"='10. Свод Перечней'!I482:Q980,ROW('10. Свод Перечней'!C482:C980)-3,""),ROW()-6)),"")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IFERROR(VLOOKUP(C479,'10. Свод Перечней'!C:H,6,0),"")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Перечней'!$C$4:$C$529,SMALL(IF("Б"='10. Свод Перечней'!I485:Q981,ROW('10. Свод Перечней'!C485:C981)-3,""),ROW()-6)),"")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IFERROR(VLOOKUP(C480,'10. Свод Перечней'!C:H,6,0),"")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Перечней'!$C$4:$C$529,SMALL(IF("Б"='10. Свод Перечней'!I486:Q982,ROW('10. Свод Перечней'!C486:C982)-3,""),ROW()-6)),"")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IFERROR(VLOOKUP(C481,'10. Свод Перечней'!C:H,6,0),"")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Перечней'!$C$4:$C$529,SMALL(IF("Б"='10. Свод Перечней'!I487:Q983,ROW('10. Свод Перечней'!C487:C983)-3,""),ROW()-6)),"")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IFERROR(VLOOKUP(C482,'10. Свод Перечней'!C:H,6,0),"")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Перечней'!$C$4:$C$529,SMALL(IF("Б"='10. Свод Перечней'!I488:Q984,ROW('10. Свод Перечней'!C488:C984)-3,""),ROW()-6)),"")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IFERROR(VLOOKUP(C483,'10. Свод Перечней'!C:H,6,0),"")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Перечней'!$C$4:$C$529,SMALL(IF("Б"='10. Свод Перечней'!I489:Q985,ROW('10. Свод Перечней'!C489:C985)-3,""),ROW()-6)),"")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IFERROR(VLOOKUP(C484,'10. Свод Перечней'!C:H,6,0),"")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Перечней'!$C$4:$C$529,SMALL(IF("Б"='10. Свод Перечней'!I490:Q986,ROW('10. Свод Перечней'!C490:C986)-3,""),ROW()-6)),"")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IFERROR(VLOOKUP(C485,'10. Свод Перечней'!C:H,6,0),"")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Перечней'!$C$4:$C$529,SMALL(IF("Б"='10. Свод Перечней'!I491:Q987,ROW('10. Свод Перечней'!C491:C987)-3,""),ROW()-6)),"")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IFERROR(VLOOKUP(C486,'10. Свод Перечней'!C:H,6,0),"")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Перечней'!$C$4:$C$529,SMALL(IF("Б"='10. Свод Перечней'!I492:Q988,ROW('10. Свод Перечней'!C492:C988)-3,""),ROW()-6)),"")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IFERROR(VLOOKUP(C487,'10. Свод Перечней'!C:H,6,0),"")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Перечней'!$C$4:$C$529,SMALL(IF("Б"='10. Свод Перечней'!I493:Q989,ROW('10. Свод Перечней'!C493:C989)-3,""),ROW()-6)),"")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IFERROR(VLOOKUP(C488,'10. Свод Перечней'!C:H,6,0),"")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Перечней'!$C$4:$C$529,SMALL(IF("Б"='10. Свод Перечней'!I494:Q990,ROW('10. Свод Перечней'!C494:C990)-3,""),ROW()-6)),"")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IFERROR(VLOOKUP(C489,'10. Свод Перечней'!C:H,6,0),"")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Перечней'!$C$4:$C$529,SMALL(IF("Б"='10. Свод Перечней'!I495:Q991,ROW('10. Свод Перечней'!C495:C991)-3,""),ROW()-6)),"")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IFERROR(VLOOKUP(C490,'10. Свод Перечней'!C:H,6,0),"")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Перечней'!$C$4:$C$529,SMALL(IF("Б"='10. Свод Перечней'!I496:Q992,ROW('10. Свод Перечней'!C496:C992)-3,""),ROW()-6)),"")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IFERROR(VLOOKUP(C491,'10. Свод Перечней'!C:H,6,0),"")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Перечней'!$C$4:$C$529,SMALL(IF("Б"='10. Свод Перечней'!I497:Q993,ROW('10. Свод Перечней'!C497:C993)-3,""),ROW()-6)),"")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IFERROR(VLOOKUP(C492,'10. Свод Перечней'!C:H,6,0),"")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Перечней'!$C$4:$C$529,SMALL(IF("Б"='10. Свод Перечней'!I498:Q994,ROW('10. Свод Перечней'!C498:C994)-3,""),ROW()-6)),"")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IFERROR(VLOOKUP(C493,'10. Свод Перечней'!C:H,6,0),"")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Перечней'!$C$4:$C$529,SMALL(IF("Б"='10. Свод Перечней'!I499:Q995,ROW('10. Свод Перечней'!C499:C995)-3,""),ROW()-6)),"")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IFERROR(VLOOKUP(C494,'10. Свод Перечней'!C:H,6,0),"")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Перечней'!$C$4:$C$529,SMALL(IF("Б"='10. Свод Перечней'!I499:Q996,ROW('10. Свод Перечней'!C499:C996)-3,""),ROW()-6)),"")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IFERROR(VLOOKUP(C495,'10. Свод Перечней'!C:H,6,0),"")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Перечней'!$C$4:$C$529,SMALL(IF("Б"='10. Свод Перечней'!I499:Q997,ROW('10. Свод Перечней'!C499:C997)-3,""),ROW()-6)),"")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IFERROR(VLOOKUP(C496,'10. Свод Перечней'!C:H,6,0),"")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Перечней'!$C$4:$C$529,SMALL(IF("Б"='10. Свод Перечней'!I500:Q998,ROW('10. Свод Перечней'!C500:C998)-3,""),ROW()-6)),"")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IFERROR(VLOOKUP(C497,'10. Свод Перечней'!C:H,6,0),"")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Перечней'!$C$4:$C$529,SMALL(IF("Б"='10. Свод Перечней'!I501:Q999,ROW('10. Свод Перечней'!C501:C999)-3,""),ROW()-6)),"")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IFERROR(VLOOKUP(C498,'10. Свод Перечней'!C:H,6,0),"")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Перечней'!$C$4:$C$529,SMALL(IF("Б"='10. Свод Перечней'!I502:Q1000,ROW('10. Свод Перечней'!C502:C1000)-3,""),ROW()-6)),"")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IFERROR(VLOOKUP(C499,'10. Свод Перечней'!C:H,6,0),"")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Перечней'!$C$4:$C$529,SMALL(IF("Б"='10. Свод Перечней'!I503:Q1001,ROW('10. Свод Перечней'!C503:C1001)-3,""),ROW()-6)),"")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IFERROR(VLOOKUP(C500,'10. Свод Перечней'!C:H,6,0),"")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Перечней'!$C$4:$C$529,SMALL(IF("Б"='10. Свод Перечней'!I504:Q1002,ROW('10. Свод Перечней'!C504:C1002)-3,""),ROW()-6)),"")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IFERROR(VLOOKUP(C501,'10. Свод Перечней'!C:H,6,0),"")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Перечней'!$C$4:$C$529,SMALL(IF("Б"='10. Свод Перечней'!I505:Q1003,ROW('10. Свод Перечней'!C505:C1003)-3,""),ROW()-6)),"")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IFERROR(VLOOKUP(C502,'10. Свод Перечней'!C:H,6,0),"")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Перечней'!$C$4:$C$529,SMALL(IF("Б"='10. Свод Перечней'!I506:Q1004,ROW('10. Свод Перечней'!C506:C1004)-3,""),ROW()-6)),"")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IFERROR(VLOOKUP(C503,'10. Свод Перечней'!C:H,6,0),"")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Перечней'!$C$4:$C$529,SMALL(IF("Б"='10. Свод Перечней'!I507:Q1005,ROW('10. Свод Перечней'!C507:C1005)-3,""),ROW()-6)),"")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IFERROR(VLOOKUP(C504,'10. Свод Перечней'!C:H,6,0),"")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Перечней'!$C$4:$C$529,SMALL(IF("Б"='10. Свод Перечней'!I508:Q1006,ROW('10. Свод Перечней'!C508:C1006)-3,""),ROW()-6)),"")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IFERROR(VLOOKUP(C505,'10. Свод Перечней'!C:H,6,0),"")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Перечней'!$C$4:$C$529,SMALL(IF("Б"='10. Свод Перечней'!I509:Q1007,ROW('10. Свод Перечней'!C509:C1007)-3,""),ROW()-6)),"")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IFERROR(VLOOKUP(C506,'10. Свод Перечней'!C:H,6,0),"")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Перечней'!$C$4:$C$529,SMALL(IF("Б"='10. Свод Перечней'!I510:Q1008,ROW('10. Свод Перечней'!C510:C1008)-3,""),ROW()-6)),"")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IFERROR(VLOOKUP(C507,'10. Свод Перечней'!C:H,6,0),"")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Перечней'!$C$4:$C$529,SMALL(IF("Б"='10. Свод Перечней'!I511:Q1009,ROW('10. Свод Перечней'!C511:C1009)-3,""),ROW()-6)),"")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IFERROR(VLOOKUP(C508,'10. Свод Перечней'!C:H,6,0),"")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Перечней'!$C$4:$C$529,SMALL(IF("Б"='10. Свод Перечней'!I512:Q1010,ROW('10. Свод Перечней'!C512:C1010)-3,""),ROW()-6)),"")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IFERROR(VLOOKUP(C509,'10. Свод Перечней'!C:H,6,0),"")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Перечней'!$C$4:$C$529,SMALL(IF("Б"='10. Свод Перечней'!I513:Q1011,ROW('10. Свод Перечней'!C513:C1011)-3,""),ROW()-6)),"")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IFERROR(VLOOKUP(C510,'10. Свод Перечней'!C:H,6,0),"")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Перечней'!$C$4:$C$529,SMALL(IF("Б"='10. Свод Перечней'!I514:Q1012,ROW('10. Свод Перечней'!C514:C1012)-3,""),ROW()-6)),"")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IFERROR(VLOOKUP(C511,'10. Свод Перечней'!C:H,6,0),"")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Перечней'!$C$4:$C$529,SMALL(IF("Б"='10. Свод Перечней'!I515:Q1013,ROW('10. Свод Перечней'!C515:C1013)-3,""),ROW()-6)),"")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IFERROR(VLOOKUP(C512,'10. Свод Перечней'!C:H,6,0),"")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Перечней'!$C$4:$C$529,SMALL(IF("Б"='10. Свод Перечней'!I529:Q1014,ROW('10. Свод Перечней'!C529:C1014)-3,""),ROW()-6)),"")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IFERROR(VLOOKUP(C513,'10. Свод Перечней'!C:H,6,0),"")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Перечней'!$C$4:$C$529,SMALL(IF("Б"='10. Свод Перечней'!I278:Q1015,ROW('10. Свод Перечней'!C278:C1015)-3,""),ROW()-6)),"")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IFERROR(VLOOKUP(C514,'10. Свод Перечней'!C:H,6,0),"")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Перечней'!$C$4:$C$529,SMALL(IF("Б"='10. Свод Перечней'!I272:Q1016,ROW('10. Свод Перечней'!C272:C1016)-3,""),ROW()-6)),"")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IFERROR(VLOOKUP(C515,'10. Свод Перечней'!C:H,6,0),"")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Перечней'!$C$4:$C$529,SMALL(IF("Б"='10. Свод Перечней'!I531:Q1017,ROW('10. Свод Перечней'!C531:C1017)-3,""),ROW()-6)),"")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IFERROR(VLOOKUP(C516,'10. Свод Перечней'!C:H,6,0),"")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Перечней'!$C$4:$C$529,SMALL(IF("Б"='10. Свод Перечней'!I531:Q1018,ROW('10. Свод Перечней'!C531:C1018)-3,""),ROW()-6)),"")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IFERROR(VLOOKUP(C517,'10. Свод Перечней'!C:H,6,0),"")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Перечней'!$C$4:$C$529,SMALL(IF("Б"='10. Свод Перечней'!I531:Q1019,ROW('10. Свод Перечней'!C531:C1019)-3,""),ROW()-6)),"")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IFERROR(VLOOKUP(C518,'10. Свод Перечней'!C:H,6,0),"")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Перечней'!$C$4:$C$529,SMALL(IF("Б"='10. Свод Перечней'!I531:Q1020,ROW('10. Свод Перечней'!C531:C1020)-3,""),ROW()-6)),"")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IFERROR(VLOOKUP(C519,'10. Свод Перечней'!C:H,6,0),"")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Перечней'!$C$4:$C$529,SMALL(IF("Б"='10. Свод Перечней'!I531:Q1021,ROW('10. Свод Перечней'!C531:C1021)-3,""),ROW()-6)),"")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IFERROR(VLOOKUP(C520,'10. Свод Перечней'!C:H,6,0),"")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Перечней'!$C$4:$C$529,SMALL(IF("Б"='10. Свод Перечней'!I531:Q1022,ROW('10. Свод Перечней'!C531:C1022)-3,""),ROW()-6)),"")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IFERROR(VLOOKUP(C521,'10. Свод Перечней'!C:H,6,0),"")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Перечней'!$C$4:$C$529,SMALL(IF("Б"='10. Свод Перечней'!I531:Q1023,ROW('10. Свод Перечней'!C531:C1023)-3,""),ROW()-6)),"")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IFERROR(VLOOKUP(C522,'10. Свод Перечней'!C:H,6,0),"")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Перечней'!$C$4:$C$529,SMALL(IF("Б"='10. Свод Перечней'!I531:Q1024,ROW('10. Свод Перечней'!C531:C1024)-3,""),ROW()-6)),"")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IFERROR(VLOOKUP(C523,'10. Свод Перечней'!C:H,6,0),"")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Перечней'!$C$4:$C$529,SMALL(IF("Б"='10. Свод Перечней'!I531:Q1025,ROW('10. Свод Перечней'!C531:C1025)-3,""),ROW()-6)),"")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IFERROR(VLOOKUP(C524,'10. Свод Перечней'!C:H,6,0),"")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Перечней'!$C$4:$C$529,SMALL(IF("Б"='10. Свод Перечней'!I531:Q1026,ROW('10. Свод Перечней'!C531:C1026)-3,""),ROW()-6)),"")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IFERROR(VLOOKUP(C525,'10. Свод Перечней'!C:H,6,0),"")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Перечней'!$C$4:$C$529,SMALL(IF("Б"='10. Свод Перечней'!I531:Q1027,ROW('10. Свод Перечней'!C531:C1027)-3,""),ROW()-6)),"")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IFERROR(VLOOKUP(C526,'10. Свод Перечней'!C:H,6,0),"")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Перечней'!$C$4:$C$529,SMALL(IF("Б"='10. Свод Перечней'!I531:Q1028,ROW('10. Свод Перечней'!C531:C1028)-3,""),ROW()-6)),"")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IFERROR(VLOOKUP(C527,'10. Свод Перечней'!C:H,6,0),"")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Перечней'!$C$4:$C$529,SMALL(IF("Б"='10. Свод Перечней'!I531:Q1029,ROW('10. Свод Перечней'!C531:C1029)-3,""),ROW()-6)),"")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IFERROR(VLOOKUP(C528,'10. Свод Перечней'!C:H,6,0),"")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Перечней'!$C$4:$C$529,SMALL(IF("Б"='10. Свод Перечней'!I531:Q1030,ROW('10. Свод Перечней'!C531:C1030)-3,""),ROW()-6)),"")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IFERROR(VLOOKUP(C529,'10. Свод Перечней'!C:H,6,0),"")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Перечней'!$C$4:$C$529,SMALL(IF("Б"='10. Свод Перечней'!I531:Q1031,ROW('10. Свод Перечней'!C531:C1031)-3,""),ROW()-6)),"")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IFERROR(VLOOKUP(C530,'10. Свод Перечней'!C:H,6,0),"")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Перечней'!$C$4:$C$529,SMALL(IF("Б"='10. Свод Перечней'!I531:Q1032,ROW('10. Свод Перечней'!C531:C1032)-3,""),ROW()-6)),"")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IFERROR(VLOOKUP(C531,'10. Свод Перечней'!C:H,6,0),"")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Перечней'!$C$4:$C$529,SMALL(IF("Б"='10. Свод Перечней'!I531:Q1033,ROW('10. Свод Перечней'!C531:C1033)-3,""),ROW()-6)),"")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IFERROR(VLOOKUP(C532,'10. Свод Перечней'!C:H,6,0),"")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Перечней'!$C$4:$C$529,SMALL(IF("Б"='10. Свод Перечней'!I531:Q1034,ROW('10. Свод Перечней'!C531:C1034)-3,""),ROW()-6)),"")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IFERROR(VLOOKUP(C533,'10. Свод Перечней'!C:H,6,0),"")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Перечней'!$C$4:$C$529,SMALL(IF("Б"='10. Свод Перечней'!I531:Q1035,ROW('10. Свод Перечней'!C531:C1035)-3,""),ROW()-6)),"")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IFERROR(VLOOKUP(C534,'10. Свод Перечней'!C:H,6,0),"")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Перечней'!$C$4:$C$529,SMALL(IF("Б"='10. Свод Перечней'!I531:Q1036,ROW('10. Свод Перечней'!C531:C1036)-3,""),ROW()-6)),"")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IFERROR(VLOOKUP(C535,'10. Свод Перечней'!C:H,6,0),"")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Перечней'!$C$4:$C$529,SMALL(IF("Б"='10. Свод Перечней'!I531:Q1037,ROW('10. Свод Перечней'!C531:C1037)-3,""),ROW()-6)),"")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IFERROR(VLOOKUP(C536,'10. Свод Перечней'!C:H,6,0),"")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Перечней'!$C$4:$C$529,SMALL(IF("Б"='10. Свод Перечней'!I532:Q1038,ROW('10. Свод Перечней'!C532:C1038)-3,""),ROW()-6)),"")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IFERROR(VLOOKUP(C537,'10. Свод Перечней'!C:H,6,0),"")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Перечней'!$C$4:$C$529,SMALL(IF("Б"='10. Свод Перечней'!I533:Q1039,ROW('10. Свод Перечней'!C533:C1039)-3,""),ROW()-6)),"")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IFERROR(VLOOKUP(C538,'10. Свод Перечней'!C:H,6,0),"")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Перечней'!$C$4:$C$529,SMALL(IF("Б"='10. Свод Перечней'!I534:Q1040,ROW('10. Свод Перечней'!C534:C1040)-3,""),ROW()-6)),"")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IFERROR(VLOOKUP(C539,'10. Свод Перечней'!C:H,6,0),"")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Перечней'!$C$4:$C$529,SMALL(IF("Б"='10. Свод Перечней'!I535:Q1041,ROW('10. Свод Перечней'!C535:C1041)-3,""),ROW()-6)),"")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IFERROR(VLOOKUP(C540,'10. Свод Перечней'!C:H,6,0),"")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Перечней'!$C$4:$C$529,SMALL(IF("Б"='10. Свод Перечней'!I536:Q1042,ROW('10. Свод Перечней'!C536:C1042)-3,""),ROW()-6)),"")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IFERROR(VLOOKUP(C541,'10. Свод Перечней'!C:H,6,0),"")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Перечней'!$C$4:$C$529,SMALL(IF("Б"='10. Свод Перечней'!I537:Q1043,ROW('10. Свод Перечней'!C537:C1043)-3,""),ROW()-6)),"")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IFERROR(VLOOKUP(C542,'10. Свод Перечней'!C:H,6,0),"")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Перечней'!$C$4:$C$529,SMALL(IF("Б"='10. Свод Перечней'!I538:Q1044,ROW('10. Свод Перечней'!C538:C1044)-3,""),ROW()-6)),"")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IFERROR(VLOOKUP(C543,'10. Свод Перечней'!C:H,6,0),"")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Перечней'!$C$4:$C$529,SMALL(IF("Б"='10. Свод Перечней'!I539:Q1045,ROW('10. Свод Перечней'!C539:C1045)-3,""),ROW()-6)),"")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IFERROR(VLOOKUP(C544,'10. Свод Перечней'!C:H,6,0),"")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Перечней'!$C$4:$C$529,SMALL(IF("Б"='10. Свод Перечней'!I540:Q1046,ROW('10. Свод Перечней'!C540:C1046)-3,""),ROW()-6)),"")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IFERROR(VLOOKUP(C545,'10. Свод Перечней'!C:H,6,0),"")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Перечней'!$C$4:$C$529,SMALL(IF("Б"='10. Свод Перечней'!I541:Q1047,ROW('10. Свод Перечней'!C541:C1047)-3,""),ROW()-6)),"")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IFERROR(VLOOKUP(C546,'10. Свод Перечней'!C:H,6,0),"")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Перечней'!$C$4:$C$529,SMALL(IF("Б"='10. Свод Перечней'!I542:Q1048,ROW('10. Свод Перечней'!C542:C1048)-3,""),ROW()-6)),"")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IFERROR(VLOOKUP(C547,'10. Свод Перечней'!C:H,6,0),"")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Перечней'!$C$4:$C$529,SMALL(IF("Б"='10. Свод Перечней'!I543:Q1049,ROW('10. Свод Перечней'!C543:C1049)-3,""),ROW()-6)),"")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IFERROR(VLOOKUP(C548,'10. Свод Перечней'!C:H,6,0),"")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Перечней'!$C$4:$C$529,SMALL(IF("Б"='10. Свод Перечней'!I544:Q1050,ROW('10. Свод Перечней'!C544:C1050)-3,""),ROW()-6)),"")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IFERROR(VLOOKUP(C549,'10. Свод Перечней'!C:H,6,0),"")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Перечней'!$C$4:$C$529,SMALL(IF("Б"='10. Свод Перечней'!I545:Q1051,ROW('10. Свод Перечней'!C545:C1051)-3,""),ROW()-6)),"")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IFERROR(VLOOKUP(C550,'10. Свод Перечней'!C:H,6,0),"")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Перечней'!$C$4:$C$529,SMALL(IF("Б"='10. Свод Перечней'!I546:Q1052,ROW('10. Свод Перечней'!C546:C1052)-3,""),ROW()-6)),"")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IFERROR(VLOOKUP(C551,'10. Свод Перечней'!C:H,6,0),"")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Перечней'!$C$4:$C$529,SMALL(IF("Б"='10. Свод Перечней'!I547:Q1053,ROW('10. Свод Перечней'!C547:C1053)-3,""),ROW()-6)),"")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IFERROR(VLOOKUP(C552,'10. Свод Перечней'!C:H,6,0),"")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Перечней'!$C$4:$C$529,SMALL(IF("Б"='10. Свод Перечней'!I548:Q1054,ROW('10. Свод Перечней'!C548:C1054)-3,""),ROW()-6)),"")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IFERROR(VLOOKUP(C553,'10. Свод Перечней'!C:H,6,0),"")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Перечней'!$C$4:$C$529,SMALL(IF("Б"='10. Свод Перечней'!I549:Q1055,ROW('10. Свод Перечней'!C549:C1055)-3,""),ROW()-6)),"")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IFERROR(VLOOKUP(C554,'10. Свод Перечней'!C:H,6,0),"")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Перечней'!$C$4:$C$529,SMALL(IF("Б"='10. Свод Перечней'!I550:Q1056,ROW('10. Свод Перечней'!C550:C1056)-3,""),ROW()-6)),"")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IFERROR(VLOOKUP(C555,'10. Свод Перечней'!C:H,6,0),"")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Перечней'!$C$4:$C$529,SMALL(IF("Б"='10. Свод Перечней'!I551:Q1057,ROW('10. Свод Перечней'!C551:C1057)-3,""),ROW()-6)),"")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IFERROR(VLOOKUP(C556,'10. Свод Перечней'!C:H,6,0),"")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Перечней'!$C$4:$C$529,SMALL(IF("Б"='10. Свод Перечней'!I552:Q1058,ROW('10. Свод Перечней'!C552:C1058)-3,""),ROW()-6)),"")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IFERROR(VLOOKUP(C557,'10. Свод Перечней'!C:H,6,0),"")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Перечней'!$C$4:$C$529,SMALL(IF("Б"='10. Свод Перечней'!I553:Q1059,ROW('10. Свод Перечней'!C553:C1059)-3,""),ROW()-6)),"")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IFERROR(VLOOKUP(C558,'10. Свод Перечней'!C:H,6,0),"")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Перечней'!$C$4:$C$529,SMALL(IF("Б"='10. Свод Перечней'!I554:Q1060,ROW('10. Свод Перечней'!C554:C1060)-3,""),ROW()-6)),"")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IFERROR(VLOOKUP(C559,'10. Свод Перечней'!C:H,6,0),"")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Перечней'!$C$4:$C$529,SMALL(IF("Б"='10. Свод Перечней'!I555:Q1061,ROW('10. Свод Перечней'!C555:C1061)-3,""),ROW()-6)),"")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IFERROR(VLOOKUP(C560,'10. Свод Перечней'!C:H,6,0),"")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Перечней'!$C$4:$C$529,SMALL(IF("Б"='10. Свод Перечней'!I556:Q1062,ROW('10. Свод Перечней'!C556:C1062)-3,""),ROW()-6)),"")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IFERROR(VLOOKUP(C561,'10. Свод Перечней'!C:H,6,0),"")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Перечней'!$C$4:$C$529,SMALL(IF("Б"='10. Свод Перечней'!I557:Q1063,ROW('10. Свод Перечней'!C557:C1063)-3,""),ROW()-6)),"")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IFERROR(VLOOKUP(C562,'10. Свод Перечней'!C:H,6,0),"")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Перечней'!$C$4:$C$529,SMALL(IF("Б"='10. Свод Перечней'!I558:Q1064,ROW('10. Свод Перечней'!C558:C1064)-3,""),ROW()-6)),"")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IFERROR(VLOOKUP(C563,'10. Свод Перечней'!C:H,6,0),"")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Перечней'!$C$4:$C$529,SMALL(IF("Б"='10. Свод Перечней'!I559:Q1065,ROW('10. Свод Перечней'!C559:C1065)-3,""),ROW()-6)),"")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IFERROR(VLOOKUP(C564,'10. Свод Перечней'!C:H,6,0),"")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Перечней'!$C$4:$C$529,SMALL(IF("Б"='10. Свод Перечней'!I560:Q1066,ROW('10. Свод Перечней'!C560:C1066)-3,""),ROW()-6)),"")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IFERROR(VLOOKUP(C565,'10. Свод Перечней'!C:H,6,0),"")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Перечней'!$C$4:$C$529,SMALL(IF("Б"='10. Свод Перечней'!I561:Q1067,ROW('10. Свод Перечней'!C561:C1067)-3,""),ROW()-6)),"")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IFERROR(VLOOKUP(C566,'10. Свод Перечней'!C:H,6,0),"")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Перечней'!$C$4:$C$529,SMALL(IF("Б"='10. Свод Перечней'!I562:Q1068,ROW('10. Свод Перечней'!C562:C1068)-3,""),ROW()-6)),"")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IFERROR(VLOOKUP(C567,'10. Свод Перечней'!C:H,6,0),"")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Перечней'!$C$4:$C$529,SMALL(IF("Б"='10. Свод Перечней'!I563:Q1069,ROW('10. Свод Перечней'!C563:C1069)-3,""),ROW()-6)),"")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IFERROR(VLOOKUP(C568,'10. Свод Перечней'!C:H,6,0),"")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Перечней'!$C$4:$C$529,SMALL(IF("Б"='10. Свод Перечней'!I564:Q1070,ROW('10. Свод Перечней'!C564:C1070)-3,""),ROW()-6)),"")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IFERROR(VLOOKUP(C569,'10. Свод Перечней'!C:H,6,0),"")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Перечней'!$C$4:$C$529,SMALL(IF("Б"='10. Свод Перечней'!I565:Q1071,ROW('10. Свод Перечней'!C565:C1071)-3,""),ROW()-6)),"")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IFERROR(VLOOKUP(C570,'10. Свод Перечней'!C:H,6,0),"")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Перечней'!$C$4:$C$529,SMALL(IF("Б"='10. Свод Перечней'!I566:Q1072,ROW('10. Свод Перечней'!C566:C1072)-3,""),ROW()-6)),"")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IFERROR(VLOOKUP(C571,'10. Свод Перечней'!C:H,6,0),"")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Перечней'!$C$4:$C$529,SMALL(IF("Б"='10. Свод Перечней'!I567:Q1073,ROW('10. Свод Перечней'!C567:C1073)-3,""),ROW()-6)),"")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IFERROR(VLOOKUP(C572,'10. Свод Перечней'!C:H,6,0),"")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Перечней'!$C$4:$C$529,SMALL(IF("Б"='10. Свод Перечней'!I568:Q1074,ROW('10. Свод Перечней'!C568:C1074)-3,""),ROW()-6)),"")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IFERROR(VLOOKUP(C573,'10. Свод Перечней'!C:H,6,0),"")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Перечней'!$C$4:$C$529,SMALL(IF("Б"='10. Свод Перечней'!I569:Q1075,ROW('10. Свод Перечней'!C569:C1075)-3,""),ROW()-6)),"")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IFERROR(VLOOKUP(C574,'10. Свод Перечней'!C:H,6,0),"")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Перечней'!$C$4:$C$529,SMALL(IF("Б"='10. Свод Перечней'!I570:Q1076,ROW('10. Свод Перечней'!C570:C1076)-3,""),ROW()-6)),"")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IFERROR(VLOOKUP(C575,'10. Свод Перечней'!C:H,6,0),"")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Перечней'!$C$4:$C$529,SMALL(IF("Б"='10. Свод Перечней'!I571:Q1077,ROW('10. Свод Перечней'!C571:C1077)-3,""),ROW()-6)),"")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IFERROR(VLOOKUP(C576,'10. Свод Перечней'!C:H,6,0),"")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Перечней'!$C$4:$C$529,SMALL(IF("Б"='10. Свод Перечней'!I572:Q1078,ROW('10. Свод Перечней'!C572:C1078)-3,""),ROW()-6)),"")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IFERROR(VLOOKUP(C577,'10. Свод Перечней'!C:H,6,0),"")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Перечней'!$C$4:$C$529,SMALL(IF("Б"='10. Свод Перечней'!I573:Q1079,ROW('10. Свод Перечней'!C573:C1079)-3,""),ROW()-6)),"")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IFERROR(VLOOKUP(C578,'10. Свод Перечней'!C:H,6,0),"")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Перечней'!$C$4:$C$529,SMALL(IF("Б"='10. Свод Перечней'!I574:Q1080,ROW('10. Свод Перечней'!C574:C1080)-3,""),ROW()-6)),"")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IFERROR(VLOOKUP(C579,'10. Свод Перечней'!C:H,6,0),"")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Перечней'!$C$4:$C$529,SMALL(IF("Б"='10. Свод Перечней'!I575:Q1081,ROW('10. Свод Перечней'!C575:C1081)-3,""),ROW()-6)),"")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IFERROR(VLOOKUP(C580,'10. Свод Перечней'!C:H,6,0),"")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Перечней'!$C$4:$C$529,SMALL(IF("Б"='10. Свод Перечней'!I576:Q1082,ROW('10. Свод Перечней'!C576:C1082)-3,""),ROW()-6)),"")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IFERROR(VLOOKUP(C581,'10. Свод Перечней'!C:H,6,0),"")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Перечней'!$C$4:$C$529,SMALL(IF("Б"='10. Свод Перечней'!I577:Q1083,ROW('10. Свод Перечней'!C577:C1083)-3,""),ROW()-6)),"")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IFERROR(VLOOKUP(C582,'10. Свод Перечней'!C:H,6,0),"")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Перечней'!$C$4:$C$529,SMALL(IF("Б"='10. Свод Перечней'!I578:Q1084,ROW('10. Свод Перечней'!C578:C1084)-3,""),ROW()-6)),"")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IFERROR(VLOOKUP(C583,'10. Свод Перечней'!C:H,6,0),"")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Перечней'!$C$4:$C$529,SMALL(IF("Б"='10. Свод Перечней'!I579:Q1085,ROW('10. Свод Перечней'!C579:C1085)-3,""),ROW()-6)),"")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IFERROR(VLOOKUP(C584,'10. Свод Перечней'!C:H,6,0),"")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Перечней'!$C$4:$C$529,SMALL(IF("Б"='10. Свод Перечней'!I580:Q1086,ROW('10. Свод Перечней'!C580:C1086)-3,""),ROW()-6)),"")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IFERROR(VLOOKUP(C585,'10. Свод Перечней'!C:H,6,0),"")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Перечней'!$C$4:$C$529,SMALL(IF("Б"='10. Свод Перечней'!I581:Q1087,ROW('10. Свод Перечней'!C581:C1087)-3,""),ROW()-6)),"")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IFERROR(VLOOKUP(C586,'10. Свод Перечней'!C:H,6,0),"")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Перечней'!$C$4:$C$529,SMALL(IF("Б"='10. Свод Перечней'!I582:Q1088,ROW('10. Свод Перечней'!C582:C1088)-3,""),ROW()-6)),"")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IFERROR(VLOOKUP(C587,'10. Свод Перечней'!C:H,6,0),"")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Перечней'!$C$4:$C$529,SMALL(IF("Б"='10. Свод Перечней'!I583:Q1089,ROW('10. Свод Перечней'!C583:C1089)-3,""),ROW()-6)),"")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IFERROR(VLOOKUP(C588,'10. Свод Перечней'!C:H,6,0),"")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Перечней'!$C$4:$C$529,SMALL(IF("Б"='10. Свод Перечней'!I584:Q1090,ROW('10. Свод Перечней'!C584:C1090)-3,""),ROW()-6)),"")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IFERROR(VLOOKUP(C589,'10. Свод Перечней'!C:H,6,0),"")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Перечней'!$C$4:$C$529,SMALL(IF("Б"='10. Свод Перечней'!I585:Q1091,ROW('10. Свод Перечней'!C585:C1091)-3,""),ROW()-6)),"")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IFERROR(VLOOKUP(C590,'10. Свод Перечней'!C:H,6,0),"")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Перечней'!$C$4:$C$529,SMALL(IF("Б"='10. Свод Перечней'!I586:Q1092,ROW('10. Свод Перечней'!C586:C1092)-3,""),ROW()-6)),"")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IFERROR(VLOOKUP(C591,'10. Свод Перечней'!C:H,6,0),"")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Перечней'!$C$4:$C$529,SMALL(IF("Б"='10. Свод Перечней'!I587:Q1093,ROW('10. Свод Перечней'!C587:C1093)-3,""),ROW()-6)),"")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IFERROR(VLOOKUP(C592,'10. Свод Перечней'!C:H,6,0),"")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Перечней'!$C$4:$C$529,SMALL(IF("Б"='10. Свод Перечней'!I588:Q1094,ROW('10. Свод Перечней'!C588:C1094)-3,""),ROW()-6)),"")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IFERROR(VLOOKUP(C593,'10. Свод Перечней'!C:H,6,0),"")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Перечней'!$C$4:$C$529,SMALL(IF("Б"='10. Свод Перечней'!I589:Q1095,ROW('10. Свод Перечней'!C589:C1095)-3,""),ROW()-6)),"")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IFERROR(VLOOKUP(C594,'10. Свод Перечней'!C:H,6,0),"")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Перечней'!$C$4:$C$529,SMALL(IF("Б"='10. Свод Перечней'!I590:Q1096,ROW('10. Свод Перечней'!C590:C1096)-3,""),ROW()-6)),"")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IFERROR(VLOOKUP(C595,'10. Свод Перечней'!C:H,6,0),"")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Перечней'!$C$4:$C$529,SMALL(IF("Б"='10. Свод Перечней'!I591:Q1097,ROW('10. Свод Перечней'!C591:C1097)-3,""),ROW()-6)),"")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IFERROR(VLOOKUP(C596,'10. Свод Перечней'!C:H,6,0),"")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Перечней'!$C$4:$C$529,SMALL(IF("Б"='10. Свод Перечней'!I592:Q1098,ROW('10. Свод Перечней'!C592:C1098)-3,""),ROW()-6)),"")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IFERROR(VLOOKUP(C597,'10. Свод Перечней'!C:H,6,0),"")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Перечней'!$C$4:$C$529,SMALL(IF("Б"='10. Свод Перечней'!I593:Q1099,ROW('10. Свод Перечней'!C593:C1099)-3,""),ROW()-6)),"")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IFERROR(VLOOKUP(C598,'10. Свод Перечней'!C:H,6,0),"")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Перечней'!$C$4:$C$529,SMALL(IF("Б"='10. Свод Перечней'!I594:Q1100,ROW('10. Свод Перечней'!C594:C1100)-3,""),ROW()-6)),"")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IFERROR(VLOOKUP(C599,'10. Свод Перечней'!C:H,6,0),"")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Перечней'!$C$4:$C$529,SMALL(IF("Б"='10. Свод Перечней'!I595:Q1101,ROW('10. Свод Перечней'!C595:C1101)-3,""),ROW()-6)),"")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IFERROR(VLOOKUP(C600,'10. Свод Перечней'!C:H,6,0),"")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Перечней'!$C$4:$C$529,SMALL(IF("Б"='10. Свод Перечней'!I596:Q1102,ROW('10. Свод Перечней'!C596:C1102)-3,""),ROW()-6)),"")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IFERROR(VLOOKUP(C601,'10. Свод Перечней'!C:H,6,0),"")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Перечней'!$C$4:$C$529,SMALL(IF("Б"='10. Свод Перечней'!I597:Q1103,ROW('10. Свод Перечней'!C597:C1103)-3,""),ROW()-6)),"")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IFERROR(VLOOKUP(C602,'10. Свод Перечней'!C:H,6,0),"")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Перечней'!$C$4:$C$529,SMALL(IF("Б"='10. Свод Перечней'!I598:Q1104,ROW('10. Свод Перечней'!C598:C1104)-3,""),ROW()-6)),"")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IFERROR(VLOOKUP(C603,'10. Свод Перечней'!C:H,6,0),"")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Перечней'!$C$4:$C$529,SMALL(IF("Б"='10. Свод Перечней'!I599:Q1105,ROW('10. Свод Перечней'!C599:C1105)-3,""),ROW()-6)),"")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IFERROR(VLOOKUP(C604,'10. Свод Перечней'!C:H,6,0),"")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Перечней'!$C$4:$C$529,SMALL(IF("Б"='10. Свод Перечней'!I600:Q1106,ROW('10. Свод Перечней'!C600:C1106)-3,""),ROW()-6)),"")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IFERROR(VLOOKUP(C605,'10. Свод Перечней'!C:H,6,0),"")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Перечней'!$C$4:$C$529,SMALL(IF("Б"='10. Свод Перечней'!I601:Q1107,ROW('10. Свод Перечней'!C601:C1107)-3,""),ROW()-6)),"")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IFERROR(VLOOKUP(C606,'10. Свод Перечней'!C:H,6,0),"")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Перечней'!$C$4:$C$529,SMALL(IF("Б"='10. Свод Перечней'!I602:Q1108,ROW('10. Свод Перечней'!C602:C1108)-3,""),ROW()-6)),"")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IFERROR(VLOOKUP(C607,'10. Свод Перечней'!C:H,6,0),"")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Перечней'!$C$4:$C$529,SMALL(IF("Б"='10. Свод Перечней'!I603:Q1109,ROW('10. Свод Перечней'!C603:C1109)-3,""),ROW()-6)),"")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IFERROR(VLOOKUP(C608,'10. Свод Перечней'!C:H,6,0),"")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Перечней'!$C$4:$C$529,SMALL(IF("Б"='10. Свод Перечней'!I604:Q1110,ROW('10. Свод Перечней'!C604:C1110)-3,""),ROW()-6)),"")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IFERROR(VLOOKUP(C609,'10. Свод Перечней'!C:H,6,0),"")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Перечней'!$C$4:$C$529,SMALL(IF("Б"='10. Свод Перечней'!I605:Q1111,ROW('10. Свод Перечней'!C605:C1111)-3,""),ROW()-6)),"")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IFERROR(VLOOKUP(C610,'10. Свод Перечней'!C:H,6,0),"")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Перечней'!$C$4:$C$529,SMALL(IF("Б"='10. Свод Перечней'!I606:Q1112,ROW('10. Свод Перечней'!C606:C1112)-3,""),ROW()-6)),"")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IFERROR(VLOOKUP(C611,'10. Свод Перечней'!C:H,6,0),"")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Перечней'!$C$4:$C$529,SMALL(IF("Б"='10. Свод Перечней'!I607:Q1113,ROW('10. Свод Перечней'!C607:C1113)-3,""),ROW()-6)),"")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IFERROR(VLOOKUP(C612,'10. Свод Перечней'!C:H,6,0),"")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Перечней'!$C$4:$C$529,SMALL(IF("Б"='10. Свод Перечней'!I608:Q1114,ROW('10. Свод Перечней'!C608:C1114)-3,""),ROW()-6)),"")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IFERROR(VLOOKUP(C613,'10. Свод Перечней'!C:H,6,0),"")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Перечней'!$C$4:$C$529,SMALL(IF("Б"='10. Свод Перечней'!I609:Q1115,ROW('10. Свод Перечней'!C609:C1115)-3,""),ROW()-6)),"")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IFERROR(VLOOKUP(C614,'10. Свод Перечней'!C:H,6,0),"")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Перечней'!$C$4:$C$529,SMALL(IF("Б"='10. Свод Перечней'!I610:Q1116,ROW('10. Свод Перечней'!C610:C1116)-3,""),ROW()-6)),"")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IFERROR(VLOOKUP(C615,'10. Свод Перечней'!C:H,6,0),"")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Перечней'!$C$4:$C$529,SMALL(IF("Б"='10. Свод Перечней'!I611:Q1117,ROW('10. Свод Перечней'!C611:C1117)-3,""),ROW()-6)),"")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IFERROR(VLOOKUP(C616,'10. Свод Перечней'!C:H,6,0),"")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Перечней'!$C$4:$C$529,SMALL(IF("Б"='10. Свод Перечней'!I612:Q1118,ROW('10. Свод Перечней'!C612:C1118)-3,""),ROW()-6)),"")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IFERROR(VLOOKUP(C617,'10. Свод Перечней'!C:H,6,0),"")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Перечней'!$C$4:$C$529,SMALL(IF("Б"='10. Свод Перечней'!I613:Q1119,ROW('10. Свод Перечней'!C613:C1119)-3,""),ROW()-6)),"")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IFERROR(VLOOKUP(C618,'10. Свод Перечней'!C:H,6,0),"")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Перечней'!$C$4:$C$529,SMALL(IF("Б"='10. Свод Перечней'!I614:Q1120,ROW('10. Свод Перечней'!C614:C1120)-3,""),ROW()-6)),"")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IFERROR(VLOOKUP(C619,'10. Свод Перечней'!C:H,6,0),"")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Перечней'!$C$4:$C$529,SMALL(IF("Б"='10. Свод Перечней'!I615:Q1121,ROW('10. Свод Перечней'!C615:C1121)-3,""),ROW()-6)),"")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IFERROR(VLOOKUP(C620,'10. Свод Перечней'!C:H,6,0),"")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Перечней'!$C$4:$C$529,SMALL(IF("Б"='10. Свод Перечней'!I616:Q1122,ROW('10. Свод Перечней'!C616:C1122)-3,""),ROW()-6)),"")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IFERROR(VLOOKUP(C621,'10. Свод Перечней'!C:H,6,0),"")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Перечней'!$C$4:$C$529,SMALL(IF("Б"='10. Свод Перечней'!I617:Q1123,ROW('10. Свод Перечней'!C617:C1123)-3,""),ROW()-6)),"")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IFERROR(VLOOKUP(C622,'10. Свод Перечней'!C:H,6,0),"")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Перечней'!$C$4:$C$529,SMALL(IF("Б"='10. Свод Перечней'!I618:Q1124,ROW('10. Свод Перечней'!C618:C1124)-3,""),ROW()-6)),"")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IFERROR(VLOOKUP(C623,'10. Свод Перечней'!C:H,6,0),"")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Перечней'!$C$4:$C$529,SMALL(IF("Б"='10. Свод Перечней'!I619:Q1125,ROW('10. Свод Перечней'!C619:C1125)-3,""),ROW()-6)),"")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IFERROR(VLOOKUP(C624,'10. Свод Перечней'!C:H,6,0),"")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Перечней'!$C$4:$C$529,SMALL(IF("Б"='10. Свод Перечней'!I620:Q1126,ROW('10. Свод Перечней'!C620:C1126)-3,""),ROW()-6)),"")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IFERROR(VLOOKUP(C625,'10. Свод Перечней'!C:H,6,0),"")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Перечней'!$C$4:$C$529,SMALL(IF("Б"='10. Свод Перечней'!I621:Q1127,ROW('10. Свод Перечней'!C621:C1127)-3,""),ROW()-6)),"")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IFERROR(VLOOKUP(C626,'10. Свод Перечней'!C:H,6,0),"")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Перечней'!$C$4:$C$529,SMALL(IF("Б"='10. Свод Перечней'!I622:Q1128,ROW('10. Свод Перечней'!C622:C1128)-3,""),ROW()-6)),"")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IFERROR(VLOOKUP(C627,'10. Свод Перечней'!C:H,6,0),"")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Перечней'!$C$4:$C$529,SMALL(IF("Б"='10. Свод Перечней'!I623:Q1129,ROW('10. Свод Перечней'!C623:C1129)-3,""),ROW()-6)),"")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IFERROR(VLOOKUP(C628,'10. Свод Перечней'!C:H,6,0),"")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Перечней'!$C$4:$C$529,SMALL(IF("Б"='10. Свод Перечней'!I624:Q1130,ROW('10. Свод Перечней'!C624:C1130)-3,""),ROW()-6)),"")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IFERROR(VLOOKUP(C629,'10. Свод Перечней'!C:H,6,0),"")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Перечней'!$C$4:$C$529,SMALL(IF("Б"='10. Свод Перечней'!I625:Q1131,ROW('10. Свод Перечней'!C625:C1131)-3,""),ROW()-6)),"")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IFERROR(VLOOKUP(C630,'10. Свод Перечней'!C:H,6,0),"")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Перечней'!$C$4:$C$529,SMALL(IF("Б"='10. Свод Перечней'!I626:Q1132,ROW('10. Свод Перечней'!C626:C1132)-3,""),ROW()-6)),"")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IFERROR(VLOOKUP(C631,'10. Свод Перечней'!C:H,6,0),"")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Перечней'!$C$4:$C$529,SMALL(IF("Б"='10. Свод Перечней'!I627:Q1133,ROW('10. Свод Перечней'!C627:C1133)-3,""),ROW()-6)),"")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IFERROR(VLOOKUP(C632,'10. Свод Перечней'!C:H,6,0),"")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Перечней'!$C$4:$C$529,SMALL(IF("Б"='10. Свод Перечней'!I628:Q1134,ROW('10. Свод Перечней'!C628:C1134)-3,""),ROW()-6)),"")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IFERROR(VLOOKUP(C633,'10. Свод Перечней'!C:H,6,0),"")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Перечней'!$C$4:$C$529,SMALL(IF("Б"='10. Свод Перечней'!I629:Q1135,ROW('10. Свод Перечней'!C629:C1135)-3,""),ROW()-6)),"")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IFERROR(VLOOKUP(C634,'10. Свод Перечней'!C:H,6,0),"")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Перечней'!$C$4:$C$529,SMALL(IF("Б"='10. Свод Перечней'!I630:Q1136,ROW('10. Свод Перечней'!C630:C1136)-3,""),ROW()-6)),"")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IFERROR(VLOOKUP(C635,'10. Свод Перечней'!C:H,6,0),"")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Перечней'!$C$4:$C$529,SMALL(IF("Б"='10. Свод Перечней'!I631:Q1137,ROW('10. Свод Перечней'!C631:C1137)-3,""),ROW()-6)),"")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IFERROR(VLOOKUP(C636,'10. Свод Перечней'!C:H,6,0),"")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Перечней'!$C$4:$C$529,SMALL(IF("Б"='10. Свод Перечней'!I632:Q1138,ROW('10. Свод Перечней'!C632:C1138)-3,""),ROW()-6)),"")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IFERROR(VLOOKUP(C637,'10. Свод Перечней'!C:H,6,0),"")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Перечней'!$C$4:$C$529,SMALL(IF("Б"='10. Свод Перечней'!I633:Q1139,ROW('10. Свод Перечней'!C633:C1139)-3,""),ROW()-6)),"")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IFERROR(VLOOKUP(C638,'10. Свод Перечней'!C:H,6,0),"")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Перечней'!$C$4:$C$529,SMALL(IF("Б"='10. Свод Перечней'!I634:Q1140,ROW('10. Свод Перечней'!C634:C1140)-3,""),ROW()-6)),"")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IFERROR(VLOOKUP(C639,'10. Свод Перечней'!C:H,6,0),"")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Перечней'!$C$4:$C$529,SMALL(IF("Б"='10. Свод Перечней'!I635:Q1141,ROW('10. Свод Перечней'!C635:C1141)-3,""),ROW()-6)),"")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IFERROR(VLOOKUP(C640,'10. Свод Перечней'!C:H,6,0),"")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Перечней'!$C$4:$C$529,SMALL(IF("Б"='10. Свод Перечней'!I636:Q1142,ROW('10. Свод Перечней'!C636:C1142)-3,""),ROW()-6)),"")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IFERROR(VLOOKUP(C641,'10. Свод Перечней'!C:H,6,0),"")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Перечней'!$C$4:$C$529,SMALL(IF("Б"='10. Свод Перечней'!I637:Q1143,ROW('10. Свод Перечней'!C637:C1143)-3,""),ROW()-6)),"")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IFERROR(VLOOKUP(C642,'10. Свод Перечней'!C:H,6,0),"")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Перечней'!$C$4:$C$529,SMALL(IF("Б"='10. Свод Перечней'!I638:Q1144,ROW('10. Свод Перечней'!C638:C1144)-3,""),ROW()-6)),"")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IFERROR(VLOOKUP(C643,'10. Свод Перечней'!C:H,6,0),"")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Перечней'!$C$4:$C$529,SMALL(IF("Б"='10. Свод Перечней'!I639:Q1145,ROW('10. Свод Перечней'!C639:C1145)-3,""),ROW()-6)),"")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IFERROR(VLOOKUP(C644,'10. Свод Перечней'!C:H,6,0),"")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Перечней'!$C$4:$C$529,SMALL(IF("Б"='10. Свод Перечней'!I640:Q1146,ROW('10. Свод Перечней'!C640:C1146)-3,""),ROW()-6)),"")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IFERROR(VLOOKUP(C645,'10. Свод Перечней'!C:H,6,0),"")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Перечней'!$C$4:$C$529,SMALL(IF("Б"='10. Свод Перечней'!I641:Q1147,ROW('10. Свод Перечней'!C641:C1147)-3,""),ROW()-6)),"")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IFERROR(VLOOKUP(C646,'10. Свод Перечней'!C:H,6,0),"")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Перечней'!$C$4:$C$529,SMALL(IF("Б"='10. Свод Перечней'!I642:Q1148,ROW('10. Свод Перечней'!C642:C1148)-3,""),ROW()-6)),"")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IFERROR(VLOOKUP(C647,'10. Свод Перечней'!C:H,6,0),"")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Перечней'!$C$4:$C$529,SMALL(IF("Б"='10. Свод Перечней'!I643:Q1149,ROW('10. Свод Перечней'!C643:C1149)-3,""),ROW()-6)),"")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IFERROR(VLOOKUP(C648,'10. Свод Перечней'!C:H,6,0),"")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Перечней'!$C$4:$C$529,SMALL(IF("Б"='10. Свод Перечней'!I644:Q1150,ROW('10. Свод Перечней'!C644:C1150)-3,""),ROW()-6)),"")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IFERROR(VLOOKUP(C649,'10. Свод Перечней'!C:H,6,0),"")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Перечней'!$C$4:$C$529,SMALL(IF("Б"='10. Свод Перечней'!I645:Q1151,ROW('10. Свод Перечней'!C645:C1151)-3,""),ROW()-6)),"")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IFERROR(VLOOKUP(C650,'10. Свод Перечней'!C:H,6,0),"")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Перечней'!$C$4:$C$529,SMALL(IF("Б"='10. Свод Перечней'!I646:Q1152,ROW('10. Свод Перечней'!C646:C1152)-3,""),ROW()-6)),"")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IFERROR(VLOOKUP(C651,'10. Свод Перечней'!C:H,6,0),"")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Перечней'!$C$4:$C$529,SMALL(IF("Б"='10. Свод Перечней'!I647:Q1153,ROW('10. Свод Перечней'!C647:C1153)-3,""),ROW()-6)),"")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IFERROR(VLOOKUP(C652,'10. Свод Перечней'!C:H,6,0),"")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Перечней'!$C$4:$C$529,SMALL(IF("Б"='10. Свод Перечней'!I648:Q1154,ROW('10. Свод Перечней'!C648:C1154)-3,""),ROW()-6)),"")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IFERROR(VLOOKUP(C653,'10. Свод Перечней'!C:H,6,0),"")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Перечней'!$C$4:$C$529,SMALL(IF("Б"='10. Свод Перечней'!I649:Q1155,ROW('10. Свод Перечней'!C649:C1155)-3,""),ROW()-6)),"")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IFERROR(VLOOKUP(C654,'10. Свод Перечней'!C:H,6,0),"")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Перечней'!$C$4:$C$529,SMALL(IF("Б"='10. Свод Перечней'!I650:Q1156,ROW('10. Свод Перечней'!C650:C1156)-3,""),ROW()-6)),"")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IFERROR(VLOOKUP(C655,'10. Свод Перечней'!C:H,6,0),"")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Перечней'!$C$4:$C$529,SMALL(IF("Б"='10. Свод Перечней'!I651:Q1157,ROW('10. Свод Перечней'!C651:C1157)-3,""),ROW()-6)),"")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IFERROR(VLOOKUP(C656,'10. Свод Перечней'!C:H,6,0),"")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Перечней'!$C$4:$C$529,SMALL(IF("Б"='10. Свод Перечней'!I652:Q1158,ROW('10. Свод Перечней'!C652:C1158)-3,""),ROW()-6)),"")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IFERROR(VLOOKUP(C657,'10. Свод Перечней'!C:H,6,0),"")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Перечней'!$C$4:$C$529,SMALL(IF("Б"='10. Свод Перечней'!I653:Q1159,ROW('10. Свод Перечней'!C653:C1159)-3,""),ROW()-6)),"")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IFERROR(VLOOKUP(C658,'10. Свод Перечней'!C:H,6,0),"")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Перечней'!$C$4:$C$529,SMALL(IF("Б"='10. Свод Перечней'!I654:Q1160,ROW('10. Свод Перечней'!C654:C1160)-3,""),ROW()-6)),"")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IFERROR(VLOOKUP(C659,'10. Свод Перечней'!C:H,6,0),"")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Перечней'!$C$4:$C$529,SMALL(IF("Б"='10. Свод Перечней'!I655:Q1161,ROW('10. Свод Перечней'!C655:C1161)-3,""),ROW()-6)),"")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IFERROR(VLOOKUP(C660,'10. Свод Перечней'!C:H,6,0),"")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Перечней'!$C$4:$C$529,SMALL(IF("Б"='10. Свод Перечней'!I656:Q1162,ROW('10. Свод Перечней'!C656:C1162)-3,""),ROW()-6)),"")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IFERROR(VLOOKUP(C661,'10. Свод Перечней'!C:H,6,0),"")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Перечней'!$C$4:$C$529,SMALL(IF("Б"='10. Свод Перечней'!I657:Q1163,ROW('10. Свод Перечней'!C657:C1163)-3,""),ROW()-6)),"")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IFERROR(VLOOKUP(C662,'10. Свод Перечней'!C:H,6,0),"")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Перечней'!$C$4:$C$529,SMALL(IF("Б"='10. Свод Перечней'!I658:Q1164,ROW('10. Свод Перечней'!C658:C1164)-3,""),ROW()-6)),"")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IFERROR(VLOOKUP(C663,'10. Свод Перечней'!C:H,6,0),"")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Перечней'!$C$4:$C$529,SMALL(IF("Б"='10. Свод Перечней'!I659:Q1165,ROW('10. Свод Перечней'!C659:C1165)-3,""),ROW()-6)),"")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IFERROR(VLOOKUP(C664,'10. Свод Перечней'!C:H,6,0),"")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Перечней'!$C$4:$C$529,SMALL(IF("Б"='10. Свод Перечней'!I660:Q1166,ROW('10. Свод Перечней'!C660:C1166)-3,""),ROW()-6)),"")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IFERROR(VLOOKUP(C665,'10. Свод Перечней'!C:H,6,0),"")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Перечней'!$C$4:$C$529,SMALL(IF("Б"='10. Свод Перечней'!I661:Q1167,ROW('10. Свод Перечней'!C661:C1167)-3,""),ROW()-6)),"")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IFERROR(VLOOKUP(C666,'10. Свод Перечней'!C:H,6,0),"")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Перечней'!$C$4:$C$529,SMALL(IF("Б"='10. Свод Перечней'!I662:Q1168,ROW('10. Свод Перечней'!C662:C1168)-3,""),ROW()-6)),"")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IFERROR(VLOOKUP(C667,'10. Свод Перечней'!C:H,6,0),"")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Перечней'!$C$4:$C$529,SMALL(IF("Б"='10. Свод Перечней'!I663:Q1169,ROW('10. Свод Перечней'!C663:C1169)-3,""),ROW()-6)),"")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IFERROR(VLOOKUP(C668,'10. Свод Перечней'!C:H,6,0),"")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Перечней'!$C$4:$C$529,SMALL(IF("Б"='10. Свод Перечней'!I664:Q1170,ROW('10. Свод Перечней'!C664:C1170)-3,""),ROW()-6)),"")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IFERROR(VLOOKUP(C669,'10. Свод Перечней'!C:H,6,0),"")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Перечней'!$C$4:$C$529,SMALL(IF("Б"='10. Свод Перечней'!I665:Q1171,ROW('10. Свод Перечней'!C665:C1171)-3,""),ROW()-6)),"")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IFERROR(VLOOKUP(C670,'10. Свод Перечней'!C:H,6,0),"")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Перечней'!$C$4:$C$529,SMALL(IF("Б"='10. Свод Перечней'!I666:Q1172,ROW('10. Свод Перечней'!C666:C1172)-3,""),ROW()-6)),"")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IFERROR(VLOOKUP(C671,'10. Свод Перечней'!C:H,6,0),"")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Перечней'!$C$4:$C$529,SMALL(IF("Б"='10. Свод Перечней'!I667:Q1173,ROW('10. Свод Перечней'!C667:C1173)-3,""),ROW()-6)),"")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IFERROR(VLOOKUP(C672,'10. Свод Перечней'!C:H,6,0),"")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Перечней'!$C$4:$C$529,SMALL(IF("Б"='10. Свод Перечней'!I668:Q1174,ROW('10. Свод Перечней'!C668:C1174)-3,""),ROW()-6)),"")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IFERROR(VLOOKUP(C673,'10. Свод Перечней'!C:H,6,0),"")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Перечней'!$C$4:$C$529,SMALL(IF("Б"='10. Свод Перечней'!I669:Q1175,ROW('10. Свод Перечней'!C669:C1175)-3,""),ROW()-6)),"")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IFERROR(VLOOKUP(C674,'10. Свод Перечней'!C:H,6,0),"")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Перечней'!$C$4:$C$529,SMALL(IF("Б"='10. Свод Перечней'!I670:Q1176,ROW('10. Свод Перечней'!C670:C1176)-3,""),ROW()-6)),"")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IFERROR(VLOOKUP(C675,'10. Свод Перечней'!C:H,6,0),"")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Перечней'!$C$4:$C$529,SMALL(IF("Б"='10. Свод Перечней'!I671:Q1177,ROW('10. Свод Перечней'!C671:C1177)-3,""),ROW()-6)),"")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IFERROR(VLOOKUP(C676,'10. Свод Перечней'!C:H,6,0),"")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Перечней'!$C$4:$C$529,SMALL(IF("Б"='10. Свод Перечней'!I672:Q1178,ROW('10. Свод Перечней'!C672:C1178)-3,""),ROW()-6)),"")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IFERROR(VLOOKUP(C677,'10. Свод Перечней'!C:H,6,0),"")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Перечней'!$C$4:$C$529,SMALL(IF("Б"='10. Свод Перечней'!I673:Q1179,ROW('10. Свод Перечней'!C673:C1179)-3,""),ROW()-6)),"")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IFERROR(VLOOKUP(C678,'10. Свод Перечней'!C:H,6,0),"")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Перечней'!$C$4:$C$529,SMALL(IF("Б"='10. Свод Перечней'!I674:Q1180,ROW('10. Свод Перечней'!C674:C1180)-3,""),ROW()-6)),"")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IFERROR(VLOOKUP(C679,'10. Свод Перечней'!C:H,6,0),"")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Перечней'!$C$4:$C$529,SMALL(IF("Б"='10. Свод Перечней'!I675:Q1181,ROW('10. Свод Перечней'!C675:C1181)-3,""),ROW()-6)),"")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IFERROR(VLOOKUP(C680,'10. Свод Перечней'!C:H,6,0),"")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Перечней'!$C$4:$C$529,SMALL(IF("Б"='10. Свод Перечней'!I676:Q1182,ROW('10. Свод Перечней'!C676:C1182)-3,""),ROW()-6)),"")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IFERROR(VLOOKUP(C681,'10. Свод Перечней'!C:H,6,0),"")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Перечней'!$C$4:$C$529,SMALL(IF("Б"='10. Свод Перечней'!I677:Q1183,ROW('10. Свод Перечней'!C677:C1183)-3,""),ROW()-6)),"")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IFERROR(VLOOKUP(C682,'10. Свод Перечней'!C:H,6,0),"")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Перечней'!$C$4:$C$529,SMALL(IF("Б"='10. Свод Перечней'!I678:Q1184,ROW('10. Свод Перечней'!C678:C1184)-3,""),ROW()-6)),"")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IFERROR(VLOOKUP(C683,'10. Свод Перечней'!C:H,6,0),"")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Перечней'!$C$4:$C$529,SMALL(IF("Б"='10. Свод Перечней'!I679:Q1185,ROW('10. Свод Перечней'!C679:C1185)-3,""),ROW()-6)),"")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IFERROR(VLOOKUP(C684,'10. Свод Перечней'!C:H,6,0),"")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Перечней'!$C$4:$C$529,SMALL(IF("Б"='10. Свод Перечней'!I680:Q1186,ROW('10. Свод Перечней'!C680:C1186)-3,""),ROW()-6)),"")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IFERROR(VLOOKUP(C685,'10. Свод Перечней'!C:H,6,0),"")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Перечней'!$C$4:$C$529,SMALL(IF("Б"='10. Свод Перечней'!I681:Q1187,ROW('10. Свод Перечней'!C681:C1187)-3,""),ROW()-6)),"")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IFERROR(VLOOKUP(C686,'10. Свод Перечней'!C:H,6,0),"")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Перечней'!$C$4:$C$529,SMALL(IF("Б"='10. Свод Перечней'!I682:Q1188,ROW('10. Свод Перечней'!C682:C1188)-3,""),ROW()-6)),"")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IFERROR(VLOOKUP(C687,'10. Свод Перечней'!C:H,6,0),"")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Перечней'!$C$4:$C$529,SMALL(IF("Б"='10. Свод Перечней'!I683:Q1189,ROW('10. Свод Перечней'!C683:C1189)-3,""),ROW()-6)),"")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IFERROR(VLOOKUP(C688,'10. Свод Перечней'!C:H,6,0),"")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Перечней'!$C$4:$C$529,SMALL(IF("Б"='10. Свод Перечней'!I684:Q1190,ROW('10. Свод Перечней'!C684:C1190)-3,""),ROW()-6)),"")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IFERROR(VLOOKUP(C689,'10. Свод Перечней'!C:H,6,0),"")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Перечней'!$C$4:$C$529,SMALL(IF("Б"='10. Свод Перечней'!I685:Q1191,ROW('10. Свод Перечней'!C685:C1191)-3,""),ROW()-6)),"")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IFERROR(VLOOKUP(C690,'10. Свод Перечней'!C:H,6,0),"")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Перечней'!$C$4:$C$529,SMALL(IF("Б"='10. Свод Перечней'!I686:Q1192,ROW('10. Свод Перечней'!C686:C1192)-3,""),ROW()-6)),"")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IFERROR(VLOOKUP(C691,'10. Свод Перечней'!C:H,6,0),"")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Перечней'!$C$4:$C$529,SMALL(IF("Б"='10. Свод Перечней'!I687:Q1193,ROW('10. Свод Перечней'!C687:C1193)-3,""),ROW()-6)),"")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IFERROR(VLOOKUP(C692,'10. Свод Перечней'!C:H,6,0),"")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Перечней'!$C$4:$C$529,SMALL(IF("Б"='10. Свод Перечней'!I688:Q1194,ROW('10. Свод Перечней'!C688:C1194)-3,""),ROW()-6)),"")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IFERROR(VLOOKUP(C693,'10. Свод Перечней'!C:H,6,0),"")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Перечней'!$C$4:$C$529,SMALL(IF("Б"='10. Свод Перечней'!I689:Q1195,ROW('10. Свод Перечней'!C689:C1195)-3,""),ROW()-6)),"")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IFERROR(VLOOKUP(C694,'10. Свод Перечней'!C:H,6,0),"")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Перечней'!$C$4:$C$529,SMALL(IF("Б"='10. Свод Перечней'!I690:Q1196,ROW('10. Свод Перечней'!C690:C1196)-3,""),ROW()-6)),"")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IFERROR(VLOOKUP(C695,'10. Свод Перечней'!C:H,6,0),"")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Перечней'!$C$4:$C$529,SMALL(IF("Б"='10. Свод Перечней'!I691:Q1197,ROW('10. Свод Перечней'!C691:C1197)-3,""),ROW()-6)),"")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IFERROR(VLOOKUP(C696,'10. Свод Перечней'!C:H,6,0),"")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Перечней'!$C$4:$C$529,SMALL(IF("Б"='10. Свод Перечней'!I692:Q1198,ROW('10. Свод Перечней'!C692:C1198)-3,""),ROW()-6)),"")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IFERROR(VLOOKUP(C697,'10. Свод Перечней'!C:H,6,0),"")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Перечней'!$C$4:$C$529,SMALL(IF("Б"='10. Свод Перечней'!I693:Q1199,ROW('10. Свод Перечней'!C693:C1199)-3,""),ROW()-6)),"")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IFERROR(VLOOKUP(C698,'10. Свод Перечней'!C:H,6,0),"")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Перечней'!$C$4:$C$529,SMALL(IF("Б"='10. Свод Перечней'!I694:Q1200,ROW('10. Свод Перечней'!C694:C1200)-3,""),ROW()-6)),"")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IFERROR(VLOOKUP(C699,'10. Свод Перечней'!C:H,6,0),"")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Перечней'!$C$4:$C$529,SMALL(IF("Б"='10. Свод Перечней'!I695:Q1201,ROW('10. Свод Перечней'!C695:C1201)-3,""),ROW()-6)),"")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IFERROR(VLOOKUP(C700,'10. Свод Перечней'!C:H,6,0),"")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Перечней'!$C$4:$C$529,SMALL(IF("Б"='10. Свод Перечней'!I696:Q1202,ROW('10. Свод Перечней'!C696:C1202)-3,""),ROW()-6)),"")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IFERROR(VLOOKUP(C701,'10. Свод Перечней'!C:H,6,0),"")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Перечней'!$C$4:$C$529,SMALL(IF("Б"='10. Свод Перечней'!I697:Q1203,ROW('10. Свод Перечней'!C697:C1203)-3,""),ROW()-6)),"")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IFERROR(VLOOKUP(C702,'10. Свод Перечней'!C:H,6,0),"")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Перечней'!$C$4:$C$529,SMALL(IF("Б"='10. Свод Перечней'!I698:Q1204,ROW('10. Свод Перечней'!C698:C1204)-3,""),ROW()-6)),"")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IFERROR(VLOOKUP(C703,'10. Свод Перечней'!C:H,6,0),"")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Перечней'!$C$4:$C$529,SMALL(IF("Б"='10. Свод Перечней'!I699:Q1205,ROW('10. Свод Перечней'!C699:C1205)-3,""),ROW()-6)),"")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IFERROR(VLOOKUP(C704,'10. Свод Перечней'!C:H,6,0),"")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Перечней'!$C$4:$C$529,SMALL(IF("Б"='10. Свод Перечней'!I700:Q1206,ROW('10. Свод Перечней'!C700:C1206)-3,""),ROW()-6)),"")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IFERROR(VLOOKUP(C705,'10. Свод Перечней'!C:H,6,0),"")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Перечней'!$C$4:$C$529,SMALL(IF("Б"='10. Свод Перечней'!I701:Q1207,ROW('10. Свод Перечней'!C701:C1207)-3,""),ROW()-6)),"")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IFERROR(VLOOKUP(C706,'10. Свод Перечней'!C:H,6,0),"")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Перечней'!$C$4:$C$529,SMALL(IF("Б"='10. Свод Перечней'!I702:Q1208,ROW('10. Свод Перечней'!C702:C1208)-3,""),ROW()-6)),"")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IFERROR(VLOOKUP(C707,'10. Свод Перечней'!C:H,6,0),"")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Перечней'!$C$4:$C$529,SMALL(IF("Б"='10. Свод Перечней'!I703:Q1209,ROW('10. Свод Перечней'!C703:C1209)-3,""),ROW()-6)),"")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IFERROR(VLOOKUP(C708,'10. Свод Перечней'!C:H,6,0),"")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Перечней'!$C$4:$C$529,SMALL(IF("Б"='10. Свод Перечней'!I704:Q1210,ROW('10. Свод Перечней'!C704:C1210)-3,""),ROW()-6)),"")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IFERROR(VLOOKUP(C709,'10. Свод Перечней'!C:H,6,0),"")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Перечней'!$C$4:$C$529,SMALL(IF("Б"='10. Свод Перечней'!I705:Q1211,ROW('10. Свод Перечней'!C705:C1211)-3,""),ROW()-6)),"")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IFERROR(VLOOKUP(C710,'10. Свод Перечней'!C:H,6,0),"")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Перечней'!$C$4:$C$529,SMALL(IF("Б"='10. Свод Перечней'!I706:Q1212,ROW('10. Свод Перечней'!C706:C1212)-3,""),ROW()-6)),"")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IFERROR(VLOOKUP(C711,'10. Свод Перечней'!C:H,6,0),"")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Перечней'!$C$4:$C$529,SMALL(IF("Б"='10. Свод Перечней'!I707:Q1213,ROW('10. Свод Перечней'!C707:C1213)-3,""),ROW()-6)),"")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IFERROR(VLOOKUP(C712,'10. Свод Перечней'!C:H,6,0),"")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Перечней'!$C$4:$C$529,SMALL(IF("Б"='10. Свод Перечней'!I708:Q1214,ROW('10. Свод Перечней'!C708:C1214)-3,""),ROW()-6)),"")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IFERROR(VLOOKUP(C713,'10. Свод Перечней'!C:H,6,0),"")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Перечней'!$C$4:$C$529,SMALL(IF("Б"='10. Свод Перечней'!I709:Q1215,ROW('10. Свод Перечней'!C709:C1215)-3,""),ROW()-6)),"")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IFERROR(VLOOKUP(C714,'10. Свод Перечней'!C:H,6,0),"")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Перечней'!$C$4:$C$529,SMALL(IF("Б"='10. Свод Перечней'!I710:Q1216,ROW('10. Свод Перечней'!C710:C1216)-3,""),ROW()-6)),"")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IFERROR(VLOOKUP(C715,'10. Свод Перечней'!C:H,6,0),"")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Перечней'!$C$4:$C$529,SMALL(IF("Б"='10. Свод Перечней'!I711:Q1217,ROW('10. Свод Перечней'!C711:C1217)-3,""),ROW()-6)),"")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IFERROR(VLOOKUP(C716,'10. Свод Перечней'!C:H,6,0),"")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Перечней'!$C$4:$C$529,SMALL(IF("Б"='10. Свод Перечней'!I712:Q1218,ROW('10. Свод Перечней'!C712:C1218)-3,""),ROW()-6)),"")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IFERROR(VLOOKUP(C717,'10. Свод Перечней'!C:H,6,0),"")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Перечней'!$C$4:$C$529,SMALL(IF("Б"='10. Свод Перечней'!I713:Q1219,ROW('10. Свод Перечней'!C713:C1219)-3,""),ROW()-6)),"")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IFERROR(VLOOKUP(C718,'10. Свод Перечней'!C:H,6,0),"")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Перечней'!$C$4:$C$529,SMALL(IF("Б"='10. Свод Перечней'!I714:Q1220,ROW('10. Свод Перечней'!C714:C1220)-3,""),ROW()-6)),"")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IFERROR(VLOOKUP(C719,'10. Свод Перечней'!C:H,6,0),"")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Перечней'!$C$4:$C$529,SMALL(IF("Б"='10. Свод Перечней'!I715:Q1221,ROW('10. Свод Перечней'!C715:C1221)-3,""),ROW()-6)),"")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IFERROR(VLOOKUP(C720,'10. Свод Перечней'!C:H,6,0),"")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Перечней'!$C$4:$C$529,SMALL(IF("Б"='10. Свод Перечней'!I716:Q1222,ROW('10. Свод Перечней'!C716:C1222)-3,""),ROW()-6)),"")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IFERROR(VLOOKUP(C721,'10. Свод Перечней'!C:H,6,0),"")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Перечней'!$C$4:$C$529,SMALL(IF("Б"='10. Свод Перечней'!I717:Q1223,ROW('10. Свод Перечней'!C717:C1223)-3,""),ROW()-6)),"")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IFERROR(VLOOKUP(C722,'10. Свод Перечней'!C:H,6,0),"")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Перечней'!$C$4:$C$529,SMALL(IF("Б"='10. Свод Перечней'!I718:Q1224,ROW('10. Свод Перечней'!C718:C1224)-3,""),ROW()-6)),"")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IFERROR(VLOOKUP(C723,'10. Свод Перечней'!C:H,6,0),"")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Перечней'!$C$4:$C$529,SMALL(IF("Б"='10. Свод Перечней'!I719:Q1225,ROW('10. Свод Перечней'!C719:C1225)-3,""),ROW()-6)),"")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IFERROR(VLOOKUP(C724,'10. Свод Перечней'!C:H,6,0),"")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Перечней'!$C$4:$C$529,SMALL(IF("Б"='10. Свод Перечней'!I720:Q1226,ROW('10. Свод Перечней'!C720:C1226)-3,""),ROW()-6)),"")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IFERROR(VLOOKUP(C725,'10. Свод Перечней'!C:H,6,0),"")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Перечней'!$C$4:$C$529,SMALL(IF("Б"='10. Свод Перечней'!I721:Q1227,ROW('10. Свод Перечней'!C721:C1227)-3,""),ROW()-6)),"")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IFERROR(VLOOKUP(C726,'10. Свод Перечней'!C:H,6,0),"")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Перечней'!$C$4:$C$529,SMALL(IF("Б"='10. Свод Перечней'!I722:Q1228,ROW('10. Свод Перечней'!C722:C1228)-3,""),ROW()-6)),"")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IFERROR(VLOOKUP(C727,'10. Свод Перечней'!C:H,6,0),"")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Перечней'!$C$4:$C$529,SMALL(IF("Б"='10. Свод Перечней'!I723:Q1229,ROW('10. Свод Перечней'!C723:C1229)-3,""),ROW()-6)),"")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IFERROR(VLOOKUP(C728,'10. Свод Перечней'!C:H,6,0),"")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Перечней'!$C$4:$C$529,SMALL(IF("Б"='10. Свод Перечней'!I724:Q1230,ROW('10. Свод Перечней'!C724:C1230)-3,""),ROW()-6)),"")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IFERROR(VLOOKUP(C729,'10. Свод Перечней'!C:H,6,0),"")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Перечней'!$C$4:$C$529,SMALL(IF("Б"='10. Свод Перечней'!I725:Q1231,ROW('10. Свод Перечней'!C725:C1231)-3,""),ROW()-6)),"")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IFERROR(VLOOKUP(C730,'10. Свод Перечней'!C:H,6,0),"")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Перечней'!$C$4:$C$529,SMALL(IF("Б"='10. Свод Перечней'!I726:Q1232,ROW('10. Свод Перечней'!C726:C1232)-3,""),ROW()-6)),"")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IFERROR(VLOOKUP(C731,'10. Свод Перечней'!C:H,6,0),"")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Перечней'!$C$4:$C$529,SMALL(IF("Б"='10. Свод Перечней'!I727:Q1233,ROW('10. Свод Перечней'!C727:C1233)-3,""),ROW()-6)),"")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IFERROR(VLOOKUP(C732,'10. Свод Перечней'!C:H,6,0),"")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Перечней'!$C$4:$C$529,SMALL(IF("Б"='10. Свод Перечней'!I728:Q1234,ROW('10. Свод Перечней'!C728:C1234)-3,""),ROW()-6)),"")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IFERROR(VLOOKUP(C733,'10. Свод Перечней'!C:H,6,0),"")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Перечней'!$C$4:$C$529,SMALL(IF("Б"='10. Свод Перечней'!I729:Q1235,ROW('10. Свод Перечней'!C729:C1235)-3,""),ROW()-6)),"")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IFERROR(VLOOKUP(C734,'10. Свод Перечней'!C:H,6,0),"")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Перечней'!$C$4:$C$529,SMALL(IF("Б"='10. Свод Перечней'!I730:Q1236,ROW('10. Свод Перечней'!C730:C1236)-3,""),ROW()-6)),"")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IFERROR(VLOOKUP(C735,'10. Свод Перечней'!C:H,6,0),"")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Перечней'!$C$4:$C$529,SMALL(IF("Б"='10. Свод Перечней'!I731:Q1237,ROW('10. Свод Перечней'!C731:C1237)-3,""),ROW()-6)),"")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IFERROR(VLOOKUP(C736,'10. Свод Перечней'!C:H,6,0),"")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Перечней'!$C$4:$C$529,SMALL(IF("Б"='10. Свод Перечней'!I732:Q1238,ROW('10. Свод Перечней'!C732:C1238)-3,""),ROW()-6)),"")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IFERROR(VLOOKUP(C737,'10. Свод Перечней'!C:H,6,0),"")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Перечней'!$C$4:$C$529,SMALL(IF("Б"='10. Свод Перечней'!I733:Q1239,ROW('10. Свод Перечней'!C733:C1239)-3,""),ROW()-6)),"")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IFERROR(VLOOKUP(C738,'10. Свод Перечней'!C:H,6,0),"")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Перечней'!$C$4:$C$529,SMALL(IF("Б"='10. Свод Перечней'!I734:Q1240,ROW('10. Свод Перечней'!C734:C1240)-3,""),ROW()-6)),"")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IFERROR(VLOOKUP(C739,'10. Свод Перечней'!C:H,6,0),"")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Перечней'!$C$4:$C$529,SMALL(IF("Б"='10. Свод Перечней'!I735:Q1241,ROW('10. Свод Перечней'!C735:C1241)-3,""),ROW()-6)),"")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IFERROR(VLOOKUP(C740,'10. Свод Перечней'!C:H,6,0),"")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Перечней'!$C$4:$C$529,SMALL(IF("Б"='10. Свод Перечней'!I736:Q1242,ROW('10. Свод Перечней'!C736:C1242)-3,""),ROW()-6)),"")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IFERROR(VLOOKUP(C741,'10. Свод Перечней'!C:H,6,0),"")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Перечней'!$C$4:$C$529,SMALL(IF("Б"='10. Свод Перечней'!I737:Q1243,ROW('10. Свод Перечней'!C737:C1243)-3,""),ROW()-6)),"")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IFERROR(VLOOKUP(C742,'10. Свод Перечней'!C:H,6,0),"")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Перечней'!$C$4:$C$529,SMALL(IF("Б"='10. Свод Перечней'!I738:Q1244,ROW('10. Свод Перечней'!C738:C1244)-3,""),ROW()-6)),"")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IFERROR(VLOOKUP(C743,'10. Свод Перечней'!C:H,6,0),"")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Перечней'!$C$4:$C$529,SMALL(IF("Б"='10. Свод Перечней'!I739:Q1245,ROW('10. Свод Перечней'!C739:C1245)-3,""),ROW()-6)),"")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IFERROR(VLOOKUP(C744,'10. Свод Перечней'!C:H,6,0),"")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Перечней'!$C$4:$C$529,SMALL(IF("Б"='10. Свод Перечней'!I740:Q1246,ROW('10. Свод Перечней'!C740:C1246)-3,""),ROW()-6)),"")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IFERROR(VLOOKUP(C745,'10. Свод Перечней'!C:H,6,0),"")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Перечней'!$C$4:$C$529,SMALL(IF("Б"='10. Свод Перечней'!I741:Q1247,ROW('10. Свод Перечней'!C741:C1247)-3,""),ROW()-6)),"")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IFERROR(VLOOKUP(C746,'10. Свод Перечней'!C:H,6,0),"")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Перечней'!$C$4:$C$529,SMALL(IF("Б"='10. Свод Перечней'!I742:Q1248,ROW('10. Свод Перечней'!C742:C1248)-3,""),ROW()-6)),"")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IFERROR(VLOOKUP(C747,'10. Свод Перечней'!C:H,6,0),"")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Перечней'!$C$4:$C$529,SMALL(IF("Б"='10. Свод Перечней'!I743:Q1249,ROW('10. Свод Перечней'!C743:C1249)-3,""),ROW()-6)),"")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IFERROR(VLOOKUP(C748,'10. Свод Перечней'!C:H,6,0),"")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Перечней'!$C$4:$C$529,SMALL(IF("Б"='10. Свод Перечней'!I744:Q1250,ROW('10. Свод Перечней'!C744:C1250)-3,""),ROW()-6)),"")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IFERROR(VLOOKUP(C749,'10. Свод Перечней'!C:H,6,0),"")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Перечней'!$C$4:$C$529,SMALL(IF("Б"='10. Свод Перечней'!I745:Q1251,ROW('10. Свод Перечней'!C745:C1251)-3,""),ROW()-6)),"")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IFERROR(VLOOKUP(C750,'10. Свод Перечней'!C:H,6,0),"")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Перечней'!$C$4:$C$529,SMALL(IF("Б"='10. Свод Перечней'!I746:Q1252,ROW('10. Свод Перечней'!C746:C1252)-3,""),ROW()-6)),"")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IFERROR(VLOOKUP(C751,'10. Свод Перечней'!C:H,6,0),"")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Перечней'!$C$4:$C$529,SMALL(IF("Б"='10. Свод Перечней'!I747:Q1253,ROW('10. Свод Перечней'!C747:C1253)-3,""),ROW()-6)),"")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IFERROR(VLOOKUP(C752,'10. Свод Перечней'!C:H,6,0),"")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Перечней'!$C$4:$C$529,SMALL(IF("Б"='10. Свод Перечней'!I748:Q1254,ROW('10. Свод Перечней'!C748:C1254)-3,""),ROW()-6)),"")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IFERROR(VLOOKUP(C753,'10. Свод Перечней'!C:H,6,0),"")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Перечней'!$C$4:$C$529,SMALL(IF("Б"='10. Свод Перечней'!I749:Q1255,ROW('10. Свод Перечней'!C749:C1255)-3,""),ROW()-6)),"")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IFERROR(VLOOKUP(C754,'10. Свод Перечней'!C:H,6,0),"")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Перечней'!$C$4:$C$529,SMALL(IF("Б"='10. Свод Перечней'!I750:Q1256,ROW('10. Свод Перечней'!C750:C1256)-3,""),ROW()-6)),"")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IFERROR(VLOOKUP(C755,'10. Свод Перечней'!C:H,6,0),"")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Перечней'!$C$4:$C$529,SMALL(IF("Б"='10. Свод Перечней'!I751:Q1257,ROW('10. Свод Перечней'!C751:C1257)-3,""),ROW()-6)),"")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IFERROR(VLOOKUP(C756,'10. Свод Перечней'!C:H,6,0),"")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Перечней'!$C$4:$C$529,SMALL(IF("Б"='10. Свод Перечней'!I752:Q1258,ROW('10. Свод Перечней'!C752:C1258)-3,""),ROW()-6)),"")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IFERROR(VLOOKUP(C757,'10. Свод Перечней'!C:H,6,0),"")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Перечней'!$C$4:$C$529,SMALL(IF("Б"='10. Свод Перечней'!I753:Q1259,ROW('10. Свод Перечней'!C753:C1259)-3,""),ROW()-6)),"")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IFERROR(VLOOKUP(C758,'10. Свод Перечней'!C:H,6,0),"")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Перечней'!$C$4:$C$529,SMALL(IF("Б"='10. Свод Перечней'!I754:Q1260,ROW('10. Свод Перечней'!C754:C1260)-3,""),ROW()-6)),"")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IFERROR(VLOOKUP(C759,'10. Свод Перечней'!C:H,6,0),"")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Перечней'!$C$4:$C$529,SMALL(IF("Б"='10. Свод Перечней'!I755:Q1261,ROW('10. Свод Перечней'!C755:C1261)-3,""),ROW()-6)),"")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IFERROR(VLOOKUP(C760,'10. Свод Перечней'!C:H,6,0),"")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Перечней'!$C$4:$C$529,SMALL(IF("Б"='10. Свод Перечней'!I756:Q1262,ROW('10. Свод Перечней'!C756:C1262)-3,""),ROW()-6)),"")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IFERROR(VLOOKUP(C761,'10. Свод Перечней'!C:H,6,0),"")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Перечней'!$C$4:$C$529,SMALL(IF("Б"='10. Свод Перечней'!I757:Q1263,ROW('10. Свод Перечней'!C757:C1263)-3,""),ROW()-6)),"")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IFERROR(VLOOKUP(C762,'10. Свод Перечней'!C:H,6,0),"")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Перечней'!$C$4:$C$529,SMALL(IF("Б"='10. Свод Перечней'!I758:Q1264,ROW('10. Свод Перечней'!C758:C1264)-3,""),ROW()-6)),"")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IFERROR(VLOOKUP(C763,'10. Свод Перечней'!C:H,6,0),"")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Перечней'!$C$4:$C$529,SMALL(IF("Б"='10. Свод Перечней'!I759:Q1265,ROW('10. Свод Перечней'!C759:C1265)-3,""),ROW()-6)),"")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IFERROR(VLOOKUP(C764,'10. Свод Перечней'!C:H,6,0),"")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Перечней'!$C$4:$C$529,SMALL(IF("Б"='10. Свод Перечней'!I760:Q1266,ROW('10. Свод Перечней'!C760:C1266)-3,""),ROW()-6)),"")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IFERROR(VLOOKUP(C765,'10. Свод Перечней'!C:H,6,0),"")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Перечней'!$C$4:$C$529,SMALL(IF("Б"='10. Свод Перечней'!I761:Q1267,ROW('10. Свод Перечней'!C761:C1267)-3,""),ROW()-6)),"")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IFERROR(VLOOKUP(C766,'10. Свод Перечней'!C:H,6,0),"")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Перечней'!$C$4:$C$529,SMALL(IF("Б"='10. Свод Перечней'!I762:Q1268,ROW('10. Свод Перечней'!C762:C1268)-3,""),ROW()-6)),"")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IFERROR(VLOOKUP(C767,'10. Свод Перечней'!C:H,6,0),"")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Перечней'!$C$4:$C$529,SMALL(IF("Б"='10. Свод Перечней'!I763:Q1269,ROW('10. Свод Перечней'!C763:C1269)-3,""),ROW()-6)),"")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IFERROR(VLOOKUP(C768,'10. Свод Перечней'!C:H,6,0),"")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Перечней'!$C$4:$C$529,SMALL(IF("Б"='10. Свод Перечней'!I764:Q1270,ROW('10. Свод Перечней'!C764:C1270)-3,""),ROW()-6)),"")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IFERROR(VLOOKUP(C769,'10. Свод Перечней'!C:H,6,0),"")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Перечней'!$C$4:$C$529,SMALL(IF("Б"='10. Свод Перечней'!I765:Q1271,ROW('10. Свод Перечней'!C765:C1271)-3,""),ROW()-6)),"")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IFERROR(VLOOKUP(C770,'10. Свод Перечней'!C:H,6,0),"")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Перечней'!$C$4:$C$529,SMALL(IF("Б"='10. Свод Перечней'!I766:Q1272,ROW('10. Свод Перечней'!C766:C1272)-3,""),ROW()-6)),"")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IFERROR(VLOOKUP(C771,'10. Свод Перечней'!C:H,6,0),"")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Перечней'!$C$4:$C$529,SMALL(IF("Б"='10. Свод Перечней'!I767:Q1273,ROW('10. Свод Перечней'!C767:C1273)-3,""),ROW()-6)),"")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IFERROR(VLOOKUP(C772,'10. Свод Перечней'!C:H,6,0),"")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Перечней'!$C$4:$C$529,SMALL(IF("Б"='10. Свод Перечней'!I768:Q1274,ROW('10. Свод Перечней'!C768:C1274)-3,""),ROW()-6)),"")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IFERROR(VLOOKUP(C773,'10. Свод Перечней'!C:H,6,0),"")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Перечней'!$C$4:$C$529,SMALL(IF("Б"='10. Свод Перечней'!I769:Q1275,ROW('10. Свод Перечней'!C769:C1275)-3,""),ROW()-6)),"")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IFERROR(VLOOKUP(C774,'10. Свод Перечней'!C:H,6,0),"")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Перечней'!$C$4:$C$529,SMALL(IF("Б"='10. Свод Перечней'!I770:Q1276,ROW('10. Свод Перечней'!C770:C1276)-3,""),ROW()-6)),"")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IFERROR(VLOOKUP(C775,'10. Свод Перечней'!C:H,6,0),"")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Перечней'!$C$4:$C$529,SMALL(IF("Б"='10. Свод Перечней'!I771:Q1277,ROW('10. Свод Перечней'!C771:C1277)-3,""),ROW()-6)),"")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IFERROR(VLOOKUP(C776,'10. Свод Перечней'!C:H,6,0),"")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Перечней'!$C$4:$C$529,SMALL(IF("Б"='10. Свод Перечней'!I772:Q1278,ROW('10. Свод Перечней'!C772:C1278)-3,""),ROW()-6)),"")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IFERROR(VLOOKUP(C777,'10. Свод Перечней'!C:H,6,0),"")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Перечней'!$C$4:$C$529,SMALL(IF("Б"='10. Свод Перечней'!I773:Q1279,ROW('10. Свод Перечней'!C773:C1279)-3,""),ROW()-6)),"")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IFERROR(VLOOKUP(C778,'10. Свод Перечней'!C:H,6,0),"")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Перечней'!$C$4:$C$529,SMALL(IF("Б"='10. Свод Перечней'!I774:Q1280,ROW('10. Свод Перечней'!C774:C1280)-3,""),ROW()-6)),"")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IFERROR(VLOOKUP(C779,'10. Свод Перечней'!C:H,6,0),"")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Перечней'!$C$4:$C$529,SMALL(IF("Б"='10. Свод Перечней'!I775:Q1281,ROW('10. Свод Перечней'!C775:C1281)-3,""),ROW()-6)),"")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IFERROR(VLOOKUP(C780,'10. Свод Перечней'!C:H,6,0),"")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Перечней'!$C$4:$C$529,SMALL(IF("Б"='10. Свод Перечней'!I776:Q1282,ROW('10. Свод Перечней'!C776:C1282)-3,""),ROW()-6)),"")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IFERROR(VLOOKUP(C781,'10. Свод Перечней'!C:H,6,0),"")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Перечней'!$C$4:$C$529,SMALL(IF("Б"='10. Свод Перечней'!I777:Q1283,ROW('10. Свод Перечней'!C777:C1283)-3,""),ROW()-6)),"")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IFERROR(VLOOKUP(C782,'10. Свод Перечней'!C:H,6,0),"")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Перечней'!$C$4:$C$529,SMALL(IF("Б"='10. Свод Перечней'!I778:Q1284,ROW('10. Свод Перечней'!C778:C1284)-3,""),ROW()-6)),"")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IFERROR(VLOOKUP(C783,'10. Свод Перечней'!C:H,6,0),"")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Перечней'!$C$4:$C$529,SMALL(IF("Б"='10. Свод Перечней'!I779:Q1285,ROW('10. Свод Перечней'!C779:C1285)-3,""),ROW()-6)),"")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IFERROR(VLOOKUP(C784,'10. Свод Перечней'!C:H,6,0),"")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Перечней'!$C$4:$C$529,SMALL(IF("Б"='10. Свод Перечней'!I780:Q1286,ROW('10. Свод Перечней'!C780:C1286)-3,""),ROW()-6)),"")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IFERROR(VLOOKUP(C785,'10. Свод Перечней'!C:H,6,0),"")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Перечней'!$C$4:$C$529,SMALL(IF("Б"='10. Свод Перечней'!I781:Q1287,ROW('10. Свод Перечней'!C781:C1287)-3,""),ROW()-6)),"")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IFERROR(VLOOKUP(C786,'10. Свод Перечней'!C:H,6,0),"")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Перечней'!$C$4:$C$529,SMALL(IF("Б"='10. Свод Перечней'!I782:Q1288,ROW('10. Свод Перечней'!C782:C1288)-3,""),ROW()-6)),"")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IFERROR(VLOOKUP(C787,'10. Свод Перечней'!C:H,6,0),"")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Перечней'!$C$4:$C$529,SMALL(IF("Б"='10. Свод Перечней'!I783:Q1289,ROW('10. Свод Перечней'!C783:C1289)-3,""),ROW()-6)),"")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IFERROR(VLOOKUP(C788,'10. Свод Перечней'!C:H,6,0),"")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Перечней'!$C$4:$C$529,SMALL(IF("Б"='10. Свод Перечней'!I784:Q1290,ROW('10. Свод Перечней'!C784:C1290)-3,""),ROW()-6)),"")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IFERROR(VLOOKUP(C789,'10. Свод Перечней'!C:H,6,0),"")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Перечней'!$C$4:$C$529,SMALL(IF("Б"='10. Свод Перечней'!I785:Q1291,ROW('10. Свод Перечней'!C785:C1291)-3,""),ROW()-6)),"")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IFERROR(VLOOKUP(C790,'10. Свод Перечней'!C:H,6,0),"")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Перечней'!$C$4:$C$529,SMALL(IF("Б"='10. Свод Перечней'!I786:Q1292,ROW('10. Свод Перечней'!C786:C1292)-3,""),ROW()-6)),"")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IFERROR(VLOOKUP(C791,'10. Свод Перечней'!C:H,6,0),"")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Перечней'!$C$4:$C$529,SMALL(IF("Б"='10. Свод Перечней'!I787:Q1293,ROW('10. Свод Перечней'!C787:C1293)-3,""),ROW()-6)),"")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IFERROR(VLOOKUP(C792,'10. Свод Перечней'!C:H,6,0),"")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Перечней'!$C$4:$C$529,SMALL(IF("Б"='10. Свод Перечней'!I788:Q1294,ROW('10. Свод Перечней'!C788:C1294)-3,""),ROW()-6)),"")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IFERROR(VLOOKUP(C793,'10. Свод Перечней'!C:H,6,0),"")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Перечней'!$C$4:$C$529,SMALL(IF("Б"='10. Свод Перечней'!I789:Q1295,ROW('10. Свод Перечней'!C789:C1295)-3,""),ROW()-6)),"")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IFERROR(VLOOKUP(C794,'10. Свод Перечней'!C:H,6,0),"")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Перечней'!$C$4:$C$529,SMALL(IF("Б"='10. Свод Перечней'!I790:Q1296,ROW('10. Свод Перечней'!C790:C1296)-3,""),ROW()-6)),"")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IFERROR(VLOOKUP(C795,'10. Свод Перечней'!C:H,6,0),"")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Перечней'!$C$4:$C$529,SMALL(IF("Б"='10. Свод Перечней'!I791:Q1297,ROW('10. Свод Перечней'!C791:C1297)-3,""),ROW()-6)),"")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IFERROR(VLOOKUP(C796,'10. Свод Перечней'!C:H,6,0),"")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Перечней'!$C$4:$C$529,SMALL(IF("Б"='10. Свод Перечней'!I792:Q1298,ROW('10. Свод Перечней'!C792:C1298)-3,""),ROW()-6)),"")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IFERROR(VLOOKUP(C797,'10. Свод Перечней'!C:H,6,0),"")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Перечней'!$C$4:$C$529,SMALL(IF("Б"='10. Свод Перечней'!I793:Q1299,ROW('10. Свод Перечней'!C793:C1299)-3,""),ROW()-6)),"")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IFERROR(VLOOKUP(C798,'10. Свод Перечней'!C:H,6,0),"")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Перечней'!$C$4:$C$529,SMALL(IF("Б"='10. Свод Перечней'!I794:Q1300,ROW('10. Свод Перечней'!C794:C1300)-3,""),ROW()-6)),"")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IFERROR(VLOOKUP(C799,'10. Свод Перечней'!C:H,6,0),"")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Перечней'!$C$4:$C$529,SMALL(IF("Б"='10. Свод Перечней'!I795:Q1301,ROW('10. Свод Перечней'!C795:C1301)-3,""),ROW()-6)),"")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IFERROR(VLOOKUP(C800,'10. Свод Перечней'!C:H,6,0),"")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Перечней'!$C$4:$C$529,SMALL(IF("Б"='10. Свод Перечней'!I796:Q1302,ROW('10. Свод Перечней'!C796:C1302)-3,""),ROW()-6)),"")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IFERROR(VLOOKUP(C801,'10. Свод Перечней'!C:H,6,0),"")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Перечней'!$C$4:$C$529,SMALL(IF("Б"='10. Свод Перечней'!I797:Q1303,ROW('10. Свод Перечней'!C797:C1303)-3,""),ROW()-6)),"")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IFERROR(VLOOKUP(C802,'10. Свод Перечней'!C:H,6,0),"")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Перечней'!$C$4:$C$529,SMALL(IF("Б"='10. Свод Перечней'!I798:Q1304,ROW('10. Свод Перечней'!C798:C1304)-3,""),ROW()-6)),"")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IFERROR(VLOOKUP(C803,'10. Свод Перечней'!C:H,6,0),"")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Перечней'!$C$4:$C$529,SMALL(IF("Б"='10. Свод Перечней'!I799:Q1305,ROW('10. Свод Перечней'!C799:C1305)-3,""),ROW()-6)),"")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IFERROR(VLOOKUP(C804,'10. Свод Перечней'!C:H,6,0),"")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Перечней'!$C$4:$C$529,SMALL(IF("Б"='10. Свод Перечней'!I800:Q1306,ROW('10. Свод Перечней'!C800:C1306)-3,""),ROW()-6)),"")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IFERROR(VLOOKUP(C805,'10. Свод Перечней'!C:H,6,0),"")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Перечней'!$C$4:$C$529,SMALL(IF("Б"='10. Свод Перечней'!I801:Q1307,ROW('10. Свод Перечней'!C801:C1307)-3,""),ROW()-6)),"")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IFERROR(VLOOKUP(C806,'10. Свод Перечней'!C:H,6,0),"")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Перечней'!$C$4:$C$529,SMALL(IF("Б"='10. Свод Перечней'!I802:Q1308,ROW('10. Свод Перечней'!C802:C1308)-3,""),ROW()-6)),"")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IFERROR(VLOOKUP(C807,'10. Свод Перечней'!C:H,6,0),"")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Перечней'!$C$4:$C$529,SMALL(IF("Б"='10. Свод Перечней'!I803:Q1309,ROW('10. Свод Перечней'!C803:C1309)-3,""),ROW()-6)),"")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IFERROR(VLOOKUP(C808,'10. Свод Перечней'!C:H,6,0),"")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Перечней'!$C$4:$C$529,SMALL(IF("Б"='10. Свод Перечней'!I804:Q1310,ROW('10. Свод Перечней'!C804:C1310)-3,""),ROW()-6)),"")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IFERROR(VLOOKUP(C809,'10. Свод Перечней'!C:H,6,0),"")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Перечней'!$C$4:$C$529,SMALL(IF("Б"='10. Свод Перечней'!I805:Q1311,ROW('10. Свод Перечней'!C805:C1311)-3,""),ROW()-6)),"")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IFERROR(VLOOKUP(C810,'10. Свод Перечней'!C:H,6,0),"")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Перечней'!$C$4:$C$529,SMALL(IF("Б"='10. Свод Перечней'!I806:Q1312,ROW('10. Свод Перечней'!C806:C1312)-3,""),ROW()-6)),"")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IFERROR(VLOOKUP(C811,'10. Свод Перечней'!C:H,6,0),"")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Перечней'!$C$4:$C$529,SMALL(IF("Б"='10. Свод Перечней'!I807:Q1313,ROW('10. Свод Перечней'!C807:C1313)-3,""),ROW()-6)),"")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IFERROR(VLOOKUP(C812,'10. Свод Перечней'!C:H,6,0),"")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Перечней'!$C$4:$C$529,SMALL(IF("Б"='10. Свод Перечней'!I808:Q1314,ROW('10. Свод Перечней'!C808:C1314)-3,""),ROW()-6)),"")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IFERROR(VLOOKUP(C813,'10. Свод Перечней'!C:H,6,0),"")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Перечней'!$C$4:$C$529,SMALL(IF("Б"='10. Свод Перечней'!I809:Q1315,ROW('10. Свод Перечней'!C809:C1315)-3,""),ROW()-6)),"")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IFERROR(VLOOKUP(C814,'10. Свод Перечней'!C:H,6,0),"")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Перечней'!$C$4:$C$529,SMALL(IF("Б"='10. Свод Перечней'!I810:Q1316,ROW('10. Свод Перечней'!C810:C1316)-3,""),ROW()-6)),"")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IFERROR(VLOOKUP(C815,'10. Свод Перечней'!C:H,6,0),"")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Перечней'!$C$4:$C$529,SMALL(IF("Б"='10. Свод Перечней'!I811:Q1317,ROW('10. Свод Перечней'!C811:C1317)-3,""),ROW()-6)),"")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IFERROR(VLOOKUP(C816,'10. Свод Перечней'!C:H,6,0),"")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Перечней'!$C$4:$C$529,SMALL(IF("Б"='10. Свод Перечней'!I812:Q1318,ROW('10. Свод Перечней'!C812:C1318)-3,""),ROW()-6)),"")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IFERROR(VLOOKUP(C817,'10. Свод Перечней'!C:H,6,0),"")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Перечней'!$C$4:$C$529,SMALL(IF("Б"='10. Свод Перечней'!I813:Q1319,ROW('10. Свод Перечней'!C813:C1319)-3,""),ROW()-6)),"")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IFERROR(VLOOKUP(C818,'10. Свод Перечней'!C:H,6,0),"")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Перечней'!$C$4:$C$529,SMALL(IF("Б"='10. Свод Перечней'!I814:Q1320,ROW('10. Свод Перечней'!C814:C1320)-3,""),ROW()-6)),"")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IFERROR(VLOOKUP(C819,'10. Свод Перечней'!C:H,6,0),"")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Перечней'!$C$4:$C$529,SMALL(IF("Б"='10. Свод Перечней'!I815:Q1321,ROW('10. Свод Перечней'!C815:C1321)-3,""),ROW()-6)),"")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IFERROR(VLOOKUP(C820,'10. Свод Перечней'!C:H,6,0),"")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Перечней'!$C$4:$C$529,SMALL(IF("Б"='10. Свод Перечней'!I816:Q1322,ROW('10. Свод Перечней'!C816:C1322)-3,""),ROW()-6)),"")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IFERROR(VLOOKUP(C821,'10. Свод Перечней'!C:H,6,0),"")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Перечней'!$C$4:$C$529,SMALL(IF("Б"='10. Свод Перечней'!I817:Q1323,ROW('10. Свод Перечней'!C817:C1323)-3,""),ROW()-6)),"")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IFERROR(VLOOKUP(C822,'10. Свод Перечней'!C:H,6,0),"")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Перечней'!$C$4:$C$529,SMALL(IF("Б"='10. Свод Перечней'!I818:Q1324,ROW('10. Свод Перечней'!C818:C1324)-3,""),ROW()-6)),"")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IFERROR(VLOOKUP(C823,'10. Свод Перечней'!C:H,6,0),"")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Перечней'!$C$4:$C$529,SMALL(IF("Б"='10. Свод Перечней'!I819:Q1325,ROW('10. Свод Перечней'!C819:C1325)-3,""),ROW()-6)),"")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IFERROR(VLOOKUP(C824,'10. Свод Перечней'!C:H,6,0),"")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Перечней'!$C$4:$C$529,SMALL(IF("Б"='10. Свод Перечней'!I820:Q1326,ROW('10. Свод Перечней'!C820:C1326)-3,""),ROW()-6)),"")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IFERROR(VLOOKUP(C825,'10. Свод Перечней'!C:H,6,0),"")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Перечней'!$C$4:$C$529,SMALL(IF("Б"='10. Свод Перечней'!I821:Q1327,ROW('10. Свод Перечней'!C821:C1327)-3,""),ROW()-6)),"")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IFERROR(VLOOKUP(C826,'10. Свод Перечней'!C:H,6,0),"")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Перечней'!$C$4:$C$529,SMALL(IF("Б"='10. Свод Перечней'!I822:Q1328,ROW('10. Свод Перечней'!C822:C1328)-3,""),ROW()-6)),"")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IFERROR(VLOOKUP(C827,'10. Свод Перечней'!C:H,6,0),"")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Перечней'!$C$4:$C$529,SMALL(IF("Б"='10. Свод Перечней'!I823:Q1329,ROW('10. Свод Перечней'!C823:C1329)-3,""),ROW()-6)),"")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IFERROR(VLOOKUP(C828,'10. Свод Перечней'!C:H,6,0),"")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Перечней'!$C$4:$C$529,SMALL(IF("Б"='10. Свод Перечней'!I824:Q1330,ROW('10. Свод Перечней'!C824:C1330)-3,""),ROW()-6)),"")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IFERROR(VLOOKUP(C829,'10. Свод Перечней'!C:H,6,0),"")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Перечней'!$C$4:$C$529,SMALL(IF("Б"='10. Свод Перечней'!I825:Q1331,ROW('10. Свод Перечней'!C825:C1331)-3,""),ROW()-6)),"")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IFERROR(VLOOKUP(C830,'10. Свод Перечней'!C:H,6,0),"")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Перечней'!$C$4:$C$529,SMALL(IF("Б"='10. Свод Перечней'!I826:Q1332,ROW('10. Свод Перечней'!C826:C1332)-3,""),ROW()-6)),"")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IFERROR(VLOOKUP(C831,'10. Свод Перечней'!C:H,6,0),"")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Перечней'!$C$4:$C$529,SMALL(IF("Б"='10. Свод Перечней'!I827:Q1333,ROW('10. Свод Перечней'!C827:C1333)-3,""),ROW()-6)),"")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IFERROR(VLOOKUP(C832,'10. Свод Перечней'!C:H,6,0),"")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Перечней'!$C$4:$C$529,SMALL(IF("Б"='10. Свод Перечней'!I828:Q1334,ROW('10. Свод Перечней'!C828:C1334)-3,""),ROW()-6)),"")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IFERROR(VLOOKUP(C833,'10. Свод Перечней'!C:H,6,0),"")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Перечней'!$C$4:$C$529,SMALL(IF("Б"='10. Свод Перечней'!I829:Q1335,ROW('10. Свод Перечней'!C829:C1335)-3,""),ROW()-6)),"")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IFERROR(VLOOKUP(C834,'10. Свод Перечней'!C:H,6,0),"")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Перечней'!$C$4:$C$529,SMALL(IF("Б"='10. Свод Перечней'!I830:Q1336,ROW('10. Свод Перечней'!C830:C1336)-3,""),ROW()-6)),"")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IFERROR(VLOOKUP(C835,'10. Свод Перечней'!C:H,6,0),"")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Перечней'!$C$4:$C$529,SMALL(IF("Б"='10. Свод Перечней'!I831:Q1337,ROW('10. Свод Перечней'!C831:C1337)-3,""),ROW()-6)),"")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IFERROR(VLOOKUP(C836,'10. Свод Перечней'!C:H,6,0),"")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Перечней'!$C$4:$C$529,SMALL(IF("Б"='10. Свод Перечней'!I832:Q1338,ROW('10. Свод Перечней'!C832:C1338)-3,""),ROW()-6)),"")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IFERROR(VLOOKUP(C837,'10. Свод Перечней'!C:H,6,0),"")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Перечней'!$C$4:$C$529,SMALL(IF("Б"='10. Свод Перечней'!I833:Q1339,ROW('10. Свод Перечней'!C833:C1339)-3,""),ROW()-6)),"")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IFERROR(VLOOKUP(C838,'10. Свод Перечней'!C:H,6,0),"")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Перечней'!$C$4:$C$529,SMALL(IF("Б"='10. Свод Перечней'!I834:Q1340,ROW('10. Свод Перечней'!C834:C1340)-3,""),ROW()-6)),"")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IFERROR(VLOOKUP(C839,'10. Свод Перечней'!C:H,6,0),"")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Перечней'!$C$4:$C$529,SMALL(IF("Б"='10. Свод Перечней'!I835:Q1341,ROW('10. Свод Перечней'!C835:C1341)-3,""),ROW()-6)),"")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IFERROR(VLOOKUP(C840,'10. Свод Перечней'!C:H,6,0),"")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Перечней'!$C$4:$C$529,SMALL(IF("Б"='10. Свод Перечней'!I836:Q1342,ROW('10. Свод Перечней'!C836:C1342)-3,""),ROW()-6)),"")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IFERROR(VLOOKUP(C841,'10. Свод Перечней'!C:H,6,0),"")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Перечней'!$C$4:$C$529,SMALL(IF("Б"='10. Свод Перечней'!I837:Q1343,ROW('10. Свод Перечней'!C837:C1343)-3,""),ROW()-6)),"")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IFERROR(VLOOKUP(C842,'10. Свод Перечней'!C:H,6,0),"")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Перечней'!$C$4:$C$529,SMALL(IF("Б"='10. Свод Перечней'!I838:Q1344,ROW('10. Свод Перечней'!C838:C1344)-3,""),ROW()-6)),"")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IFERROR(VLOOKUP(C843,'10. Свод Перечней'!C:H,6,0),"")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Перечней'!$C$4:$C$529,SMALL(IF("Б"='10. Свод Перечней'!I839:Q1345,ROW('10. Свод Перечней'!C839:C1345)-3,""),ROW()-6)),"")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IFERROR(VLOOKUP(C844,'10. Свод Перечней'!C:H,6,0),"")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Перечней'!$C$4:$C$529,SMALL(IF("Б"='10. Свод Перечней'!I840:Q1346,ROW('10. Свод Перечней'!C840:C1346)-3,""),ROW()-6)),"")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IFERROR(VLOOKUP(C845,'10. Свод Перечней'!C:H,6,0),"")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Перечней'!$C$4:$C$529,SMALL(IF("Б"='10. Свод Перечней'!I841:Q1347,ROW('10. Свод Перечней'!C841:C1347)-3,""),ROW()-6)),"")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IFERROR(VLOOKUP(C846,'10. Свод Перечней'!C:H,6,0),"")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Перечней'!$C$4:$C$529,SMALL(IF("Б"='10. Свод Перечней'!I842:Q1348,ROW('10. Свод Перечней'!C842:C1348)-3,""),ROW()-6)),"")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IFERROR(VLOOKUP(C847,'10. Свод Перечней'!C:H,6,0),"")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Перечней'!$C$4:$C$529,SMALL(IF("Б"='10. Свод Перечней'!I843:Q1349,ROW('10. Свод Перечней'!C843:C1349)-3,""),ROW()-6)),"")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IFERROR(VLOOKUP(C848,'10. Свод Перечней'!C:H,6,0),"")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Перечней'!$C$4:$C$529,SMALL(IF("Б"='10. Свод Перечней'!I844:Q1350,ROW('10. Свод Перечней'!C844:C1350)-3,""),ROW()-6)),"")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IFERROR(VLOOKUP(C849,'10. Свод Перечней'!C:H,6,0),"")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Перечней'!$C$4:$C$529,SMALL(IF("Б"='10. Свод Перечней'!I845:Q1351,ROW('10. Свод Перечней'!C845:C1351)-3,""),ROW()-6)),"")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IFERROR(VLOOKUP(C850,'10. Свод Перечней'!C:H,6,0),"")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Перечней'!$C$4:$C$529,SMALL(IF("Б"='10. Свод Перечней'!I846:Q1352,ROW('10. Свод Перечней'!C846:C1352)-3,""),ROW()-6)),"")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IFERROR(VLOOKUP(C851,'10. Свод Перечней'!C:H,6,0),"")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Перечней'!$C$4:$C$529,SMALL(IF("Б"='10. Свод Перечней'!I847:Q1353,ROW('10. Свод Перечней'!C847:C1353)-3,""),ROW()-6)),"")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IFERROR(VLOOKUP(C852,'10. Свод Перечней'!C:H,6,0),"")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Перечней'!$C$4:$C$529,SMALL(IF("Б"='10. Свод Перечней'!I848:Q1354,ROW('10. Свод Перечней'!C848:C1354)-3,""),ROW()-6)),"")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IFERROR(VLOOKUP(C853,'10. Свод Перечней'!C:H,6,0),"")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Перечней'!$C$4:$C$529,SMALL(IF("Б"='10. Свод Перечней'!I849:Q1355,ROW('10. Свод Перечней'!C849:C1355)-3,""),ROW()-6)),"")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IFERROR(VLOOKUP(C854,'10. Свод Перечней'!C:H,6,0),"")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Перечней'!$C$4:$C$529,SMALL(IF("Б"='10. Свод Перечней'!I850:Q1356,ROW('10. Свод Перечней'!C850:C1356)-3,""),ROW()-6)),"")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IFERROR(VLOOKUP(C855,'10. Свод Перечней'!C:H,6,0),"")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Перечней'!$C$4:$C$529,SMALL(IF("Б"='10. Свод Перечней'!I851:Q1357,ROW('10. Свод Перечней'!C851:C1357)-3,""),ROW()-6)),"")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IFERROR(VLOOKUP(C856,'10. Свод Перечней'!C:H,6,0),"")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Перечней'!$C$4:$C$529,SMALL(IF("Б"='10. Свод Перечней'!I852:Q1358,ROW('10. Свод Перечней'!C852:C1358)-3,""),ROW()-6)),"")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IFERROR(VLOOKUP(C857,'10. Свод Перечней'!C:H,6,0),"")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Перечней'!$C$4:$C$529,SMALL(IF("Б"='10. Свод Перечней'!I853:Q1359,ROW('10. Свод Перечней'!C853:C1359)-3,""),ROW()-6)),"")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IFERROR(VLOOKUP(C858,'10. Свод Перечней'!C:H,6,0),"")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Перечней'!$C$4:$C$529,SMALL(IF("Б"='10. Свод Перечней'!I854:Q1360,ROW('10. Свод Перечней'!C854:C1360)-3,""),ROW()-6)),"")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IFERROR(VLOOKUP(C859,'10. Свод Перечней'!C:H,6,0),"")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Перечней'!$C$4:$C$529,SMALL(IF("Б"='10. Свод Перечней'!I855:Q1361,ROW('10. Свод Перечней'!C855:C1361)-3,""),ROW()-6)),"")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IFERROR(VLOOKUP(C860,'10. Свод Перечней'!C:H,6,0),"")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Перечней'!$C$4:$C$529,SMALL(IF("Б"='10. Свод Перечней'!I856:Q1362,ROW('10. Свод Перечней'!C856:C1362)-3,""),ROW()-6)),"")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IFERROR(VLOOKUP(C861,'10. Свод Перечней'!C:H,6,0),"")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Перечней'!$C$4:$C$529,SMALL(IF("Б"='10. Свод Перечней'!I857:Q1363,ROW('10. Свод Перечней'!C857:C1363)-3,""),ROW()-6)),"")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IFERROR(VLOOKUP(C862,'10. Свод Перечней'!C:H,6,0),"")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Перечней'!$C$4:$C$529,SMALL(IF("Б"='10. Свод Перечней'!I858:Q1364,ROW('10. Свод Перечней'!C858:C1364)-3,""),ROW()-6)),"")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IFERROR(VLOOKUP(C863,'10. Свод Перечней'!C:H,6,0),"")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Перечней'!$C$4:$C$529,SMALL(IF("Б"='10. Свод Перечней'!I859:Q1365,ROW('10. Свод Перечней'!C859:C1365)-3,""),ROW()-6)),"")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IFERROR(VLOOKUP(C864,'10. Свод Перечней'!C:H,6,0),"")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Перечней'!$C$4:$C$529,SMALL(IF("Б"='10. Свод Перечней'!I860:Q1366,ROW('10. Свод Перечней'!C860:C1366)-3,""),ROW()-6)),"")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IFERROR(VLOOKUP(C865,'10. Свод Перечней'!C:H,6,0),"")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Перечней'!$C$4:$C$529,SMALL(IF("Б"='10. Свод Перечней'!I861:Q1367,ROW('10. Свод Перечней'!C861:C1367)-3,""),ROW()-6)),"")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IFERROR(VLOOKUP(C866,'10. Свод Перечней'!C:H,6,0),"")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Перечней'!$C$4:$C$529,SMALL(IF("Б"='10. Свод Перечней'!I862:Q1368,ROW('10. Свод Перечней'!C862:C1368)-3,""),ROW()-6)),"")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IFERROR(VLOOKUP(C867,'10. Свод Перечней'!C:H,6,0),"")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Перечней'!$C$4:$C$529,SMALL(IF("Б"='10. Свод Перечней'!I863:Q1369,ROW('10. Свод Перечней'!C863:C1369)-3,""),ROW()-6)),"")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IFERROR(VLOOKUP(C868,'10. Свод Перечней'!C:H,6,0),"")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Перечней'!$C$4:$C$529,SMALL(IF("Б"='10. Свод Перечней'!I864:Q1370,ROW('10. Свод Перечней'!C864:C1370)-3,""),ROW()-6)),"")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IFERROR(VLOOKUP(C869,'10. Свод Перечней'!C:H,6,0),"")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Перечней'!$C$4:$C$529,SMALL(IF("Б"='10. Свод Перечней'!I865:Q1371,ROW('10. Свод Перечней'!C865:C1371)-3,""),ROW()-6)),"")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IFERROR(VLOOKUP(C870,'10. Свод Перечней'!C:H,6,0),"")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Перечней'!$C$4:$C$529,SMALL(IF("Б"='10. Свод Перечней'!I866:Q1372,ROW('10. Свод Перечней'!C866:C1372)-3,""),ROW()-6)),"")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IFERROR(VLOOKUP(C871,'10. Свод Перечней'!C:H,6,0),"")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Перечней'!$C$4:$C$529,SMALL(IF("Б"='10. Свод Перечней'!I867:Q1373,ROW('10. Свод Перечней'!C867:C1373)-3,""),ROW()-6)),"")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IFERROR(VLOOKUP(C872,'10. Свод Перечней'!C:H,6,0),"")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Перечней'!$C$4:$C$529,SMALL(IF("Б"='10. Свод Перечней'!I868:Q1374,ROW('10. Свод Перечней'!C868:C1374)-3,""),ROW()-6)),"")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IFERROR(VLOOKUP(C873,'10. Свод Перечней'!C:H,6,0),"")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Перечней'!$C$4:$C$529,SMALL(IF("Б"='10. Свод Перечней'!I869:Q1375,ROW('10. Свод Перечней'!C869:C1375)-3,""),ROW()-6)),"")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IFERROR(VLOOKUP(C874,'10. Свод Перечней'!C:H,6,0),"")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Перечней'!$C$4:$C$529,SMALL(IF("Б"='10. Свод Перечней'!I870:Q1376,ROW('10. Свод Перечней'!C870:C1376)-3,""),ROW()-6)),"")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IFERROR(VLOOKUP(C875,'10. Свод Перечней'!C:H,6,0),"")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Перечней'!$C$4:$C$529,SMALL(IF("Б"='10. Свод Перечней'!I871:Q1377,ROW('10. Свод Перечней'!C871:C1377)-3,""),ROW()-6)),"")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IFERROR(VLOOKUP(C876,'10. Свод Перечней'!C:H,6,0),"")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Перечней'!$C$4:$C$529,SMALL(IF("Б"='10. Свод Перечней'!I872:Q1378,ROW('10. Свод Перечней'!C872:C1378)-3,""),ROW()-6)),"")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IFERROR(VLOOKUP(C877,'10. Свод Перечней'!C:H,6,0),"")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Перечней'!$C$4:$C$529,SMALL(IF("Б"='10. Свод Перечней'!I873:Q1379,ROW('10. Свод Перечней'!C873:C1379)-3,""),ROW()-6)),"")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IFERROR(VLOOKUP(C878,'10. Свод Перечней'!C:H,6,0),"")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Перечней'!$C$4:$C$529,SMALL(IF("Б"='10. Свод Перечней'!I874:Q1380,ROW('10. Свод Перечней'!C874:C1380)-3,""),ROW()-6)),"")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IFERROR(VLOOKUP(C879,'10. Свод Перечней'!C:H,6,0),"")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Перечней'!$C$4:$C$529,SMALL(IF("Б"='10. Свод Перечней'!I875:Q1381,ROW('10. Свод Перечней'!C875:C1381)-3,""),ROW()-6)),"")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IFERROR(VLOOKUP(C880,'10. Свод Перечней'!C:H,6,0),"")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Перечней'!$C$4:$C$529,SMALL(IF("Б"='10. Свод Перечней'!I876:Q1382,ROW('10. Свод Перечней'!C876:C1382)-3,""),ROW()-6)),"")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IFERROR(VLOOKUP(C881,'10. Свод Перечней'!C:H,6,0),"")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Перечней'!$C$4:$C$529,SMALL(IF("Б"='10. Свод Перечней'!I877:Q1383,ROW('10. Свод Перечней'!C877:C1383)-3,""),ROW()-6)),"")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IFERROR(VLOOKUP(C882,'10. Свод Перечней'!C:H,6,0),"")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Перечней'!$C$4:$C$529,SMALL(IF("Б"='10. Свод Перечней'!I878:Q1384,ROW('10. Свод Перечней'!C878:C1384)-3,""),ROW()-6)),"")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IFERROR(VLOOKUP(C883,'10. Свод Перечней'!C:H,6,0),"")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Перечней'!$C$4:$C$529,SMALL(IF("Б"='10. Свод Перечней'!I879:Q1385,ROW('10. Свод Перечней'!C879:C1385)-3,""),ROW()-6)),"")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IFERROR(VLOOKUP(C884,'10. Свод Перечней'!C:H,6,0),"")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Перечней'!$C$4:$C$529,SMALL(IF("Б"='10. Свод Перечней'!I880:Q1386,ROW('10. Свод Перечней'!C880:C1386)-3,""),ROW()-6)),"")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IFERROR(VLOOKUP(C885,'10. Свод Перечней'!C:H,6,0),"")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Перечней'!$C$4:$C$529,SMALL(IF("Б"='10. Свод Перечней'!I881:Q1387,ROW('10. Свод Перечней'!C881:C1387)-3,""),ROW()-6)),"")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IFERROR(VLOOKUP(C886,'10. Свод Перечней'!C:H,6,0),"")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Перечней'!$C$4:$C$529,SMALL(IF("Б"='10. Свод Перечней'!I882:Q1388,ROW('10. Свод Перечней'!C882:C1388)-3,""),ROW()-6)),"")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IFERROR(VLOOKUP(C887,'10. Свод Перечней'!C:H,6,0),"")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Перечней'!$C$4:$C$529,SMALL(IF("Б"='10. Свод Перечней'!I883:Q1389,ROW('10. Свод Перечней'!C883:C1389)-3,""),ROW()-6)),"")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IFERROR(VLOOKUP(C888,'10. Свод Перечней'!C:H,6,0),"")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Перечней'!$C$4:$C$529,SMALL(IF("Б"='10. Свод Перечней'!I884:Q1390,ROW('10. Свод Перечней'!C884:C1390)-3,""),ROW()-6)),"")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IFERROR(VLOOKUP(C889,'10. Свод Перечней'!C:H,6,0),"")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Перечней'!$C$4:$C$529,SMALL(IF("Б"='10. Свод Перечней'!I885:Q1391,ROW('10. Свод Перечней'!C885:C1391)-3,""),ROW()-6)),"")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IFERROR(VLOOKUP(C890,'10. Свод Перечней'!C:H,6,0),"")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Перечней'!$C$4:$C$529,SMALL(IF("Б"='10. Свод Перечней'!I886:Q1392,ROW('10. Свод Перечней'!C886:C1392)-3,""),ROW()-6)),"")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IFERROR(VLOOKUP(C891,'10. Свод Перечней'!C:H,6,0),"")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Перечней'!$C$4:$C$529,SMALL(IF("Б"='10. Свод Перечней'!I887:Q1393,ROW('10. Свод Перечней'!C887:C1393)-3,""),ROW()-6)),"")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IFERROR(VLOOKUP(C892,'10. Свод Перечней'!C:H,6,0),"")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Перечней'!$C$4:$C$529,SMALL(IF("Б"='10. Свод Перечней'!I888:Q1394,ROW('10. Свод Перечней'!C888:C1394)-3,""),ROW()-6)),"")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IFERROR(VLOOKUP(C893,'10. Свод Перечней'!C:H,6,0),"")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Перечней'!$C$4:$C$529,SMALL(IF("Б"='10. Свод Перечней'!I889:Q1395,ROW('10. Свод Перечней'!C889:C1395)-3,""),ROW()-6)),"")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IFERROR(VLOOKUP(C894,'10. Свод Перечней'!C:H,6,0),"")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Перечней'!$C$4:$C$529,SMALL(IF("Б"='10. Свод Перечней'!I890:Q1396,ROW('10. Свод Перечней'!C890:C1396)-3,""),ROW()-6)),"")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IFERROR(VLOOKUP(C895,'10. Свод Перечней'!C:H,6,0),"")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Перечней'!$C$4:$C$529,SMALL(IF("Б"='10. Свод Перечней'!I891:Q1397,ROW('10. Свод Перечней'!C891:C1397)-3,""),ROW()-6)),"")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IFERROR(VLOOKUP(C896,'10. Свод Перечней'!C:H,6,0),"")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Перечней'!$C$4:$C$529,SMALL(IF("Б"='10. Свод Перечней'!I892:Q1398,ROW('10. Свод Перечней'!C892:C1398)-3,""),ROW()-6)),"")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IFERROR(VLOOKUP(C897,'10. Свод Перечней'!C:H,6,0),"")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Перечней'!$C$4:$C$529,SMALL(IF("Б"='10. Свод Перечней'!I893:Q1399,ROW('10. Свод Перечней'!C893:C1399)-3,""),ROW()-6)),"")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IFERROR(VLOOKUP(C898,'10. Свод Перечней'!C:H,6,0),"")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Перечней'!$C$4:$C$529,SMALL(IF("Б"='10. Свод Перечней'!I894:Q1400,ROW('10. Свод Перечней'!C894:C1400)-3,""),ROW()-6)),"")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IFERROR(VLOOKUP(C899,'10. Свод Перечней'!C:H,6,0),"")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Перечней'!$C$4:$C$529,SMALL(IF("Б"='10. Свод Перечней'!I895:Q1401,ROW('10. Свод Перечней'!C895:C1401)-3,""),ROW()-6)),"")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IFERROR(VLOOKUP(C900,'10. Свод Перечней'!C:H,6,0),"")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Перечней'!$C$4:$C$529,SMALL(IF("Б"='10. Свод Перечней'!I896:Q1402,ROW('10. Свод Перечней'!C896:C1402)-3,""),ROW()-6)),"")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IFERROR(VLOOKUP(C901,'10. Свод Перечней'!C:H,6,0),"")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Перечней'!$C$4:$C$529,SMALL(IF("Б"='10. Свод Перечней'!I897:Q1403,ROW('10. Свод Перечней'!C897:C1403)-3,""),ROW()-6)),"")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IFERROR(VLOOKUP(C902,'10. Свод Перечней'!C:H,6,0),"")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Перечней'!$C$4:$C$529,SMALL(IF("Б"='10. Свод Перечней'!I898:Q1404,ROW('10. Свод Перечней'!C898:C1404)-3,""),ROW()-6)),"")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IFERROR(VLOOKUP(C903,'10. Свод Перечней'!C:H,6,0),"")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Перечней'!$C$4:$C$529,SMALL(IF("Б"='10. Свод Перечней'!I899:Q1405,ROW('10. Свод Перечней'!C899:C1405)-3,""),ROW()-6)),"")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IFERROR(VLOOKUP(C904,'10. Свод Перечней'!C:H,6,0),"")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Перечней'!$C$4:$C$529,SMALL(IF("Б"='10. Свод Перечней'!I900:Q1406,ROW('10. Свод Перечней'!C900:C1406)-3,""),ROW()-6)),"")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IFERROR(VLOOKUP(C905,'10. Свод Перечней'!C:H,6,0),"")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Перечней'!$C$4:$C$529,SMALL(IF("Б"='10. Свод Перечней'!I901:Q1407,ROW('10. Свод Перечней'!C901:C1407)-3,""),ROW()-6)),"")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IFERROR(VLOOKUP(C906,'10. Свод Перечней'!C:H,6,0),"")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Перечней'!$C$4:$C$529,SMALL(IF("Б"='10. Свод Перечней'!I902:Q1408,ROW('10. Свод Перечней'!C902:C1408)-3,""),ROW()-6)),"")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IFERROR(VLOOKUP(C907,'10. Свод Перечней'!C:H,6,0),"")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Перечней'!$C$4:$C$529,SMALL(IF("Б"='10. Свод Перечней'!I903:Q1409,ROW('10. Свод Перечней'!C903:C1409)-3,""),ROW()-6)),"")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IFERROR(VLOOKUP(C908,'10. Свод Перечней'!C:H,6,0),"")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Перечней'!$C$4:$C$529,SMALL(IF("Б"='10. Свод Перечней'!I904:Q1410,ROW('10. Свод Перечней'!C904:C1410)-3,""),ROW()-6)),"")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IFERROR(VLOOKUP(C909,'10. Свод Перечней'!C:H,6,0),"")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Перечней'!$C$4:$C$529,SMALL(IF("Б"='10. Свод Перечней'!I905:Q1411,ROW('10. Свод Перечней'!C905:C1411)-3,""),ROW()-6)),"")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IFERROR(VLOOKUP(C910,'10. Свод Перечней'!C:H,6,0),"")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Перечней'!$C$4:$C$529,SMALL(IF("Б"='10. Свод Перечней'!I906:Q1412,ROW('10. Свод Перечней'!C906:C1412)-3,""),ROW()-6)),"")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IFERROR(VLOOKUP(C911,'10. Свод Перечней'!C:H,6,0),"")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Перечней'!$C$4:$C$529,SMALL(IF("Б"='10. Свод Перечней'!I907:Q1413,ROW('10. Свод Перечней'!C907:C1413)-3,""),ROW()-6)),"")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IFERROR(VLOOKUP(C912,'10. Свод Перечней'!C:H,6,0),"")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Перечней'!$C$4:$C$529,SMALL(IF("Б"='10. Свод Перечней'!I908:Q1414,ROW('10. Свод Перечней'!C908:C1414)-3,""),ROW()-6)),"")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IFERROR(VLOOKUP(C913,'10. Свод Перечней'!C:H,6,0),"")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Перечней'!$C$4:$C$529,SMALL(IF("Б"='10. Свод Перечней'!I909:Q1415,ROW('10. Свод Перечней'!C909:C1415)-3,""),ROW()-6)),"")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IFERROR(VLOOKUP(C914,'10. Свод Перечней'!C:H,6,0),"")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Перечней'!$C$4:$C$529,SMALL(IF("Б"='10. Свод Перечней'!I910:Q1416,ROW('10. Свод Перечней'!C910:C1416)-3,""),ROW()-6)),"")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IFERROR(VLOOKUP(C915,'10. Свод Перечней'!C:H,6,0),"")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Перечней'!$C$4:$C$529,SMALL(IF("Б"='10. Свод Перечней'!I911:Q1417,ROW('10. Свод Перечней'!C911:C1417)-3,""),ROW()-6)),"")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IFERROR(VLOOKUP(C916,'10. Свод Перечней'!C:H,6,0),"")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Перечней'!$C$4:$C$529,SMALL(IF("Б"='10. Свод Перечней'!I912:Q1418,ROW('10. Свод Перечней'!C912:C1418)-3,""),ROW()-6)),"")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IFERROR(VLOOKUP(C917,'10. Свод Перечней'!C:H,6,0),"")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Перечней'!$C$4:$C$529,SMALL(IF("Б"='10. Свод Перечней'!I913:Q1419,ROW('10. Свод Перечней'!C913:C1419)-3,""),ROW()-6)),"")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IFERROR(VLOOKUP(C918,'10. Свод Перечней'!C:H,6,0),"")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Перечней'!$C$4:$C$529,SMALL(IF("Б"='10. Свод Перечней'!I914:Q1420,ROW('10. Свод Перечней'!C914:C1420)-3,""),ROW()-6)),"")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IFERROR(VLOOKUP(C919,'10. Свод Перечней'!C:H,6,0),"")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Перечней'!$C$4:$C$529,SMALL(IF("Б"='10. Свод Перечней'!I915:Q1421,ROW('10. Свод Перечней'!C915:C1421)-3,""),ROW()-6)),"")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IFERROR(VLOOKUP(C920,'10. Свод Перечней'!C:H,6,0),"")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Перечней'!$C$4:$C$529,SMALL(IF("Б"='10. Свод Перечней'!I916:Q1422,ROW('10. Свод Перечней'!C916:C1422)-3,""),ROW()-6)),"")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IFERROR(VLOOKUP(C921,'10. Свод Перечней'!C:H,6,0),"")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Перечней'!$C$4:$C$529,SMALL(IF("Б"='10. Свод Перечней'!I917:Q1423,ROW('10. Свод Перечней'!C917:C1423)-3,""),ROW()-6)),"")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IFERROR(VLOOKUP(C922,'10. Свод Перечней'!C:H,6,0),"")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Перечней'!$C$4:$C$529,SMALL(IF("Б"='10. Свод Перечней'!I918:Q1424,ROW('10. Свод Перечней'!C918:C1424)-3,""),ROW()-6)),"")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IFERROR(VLOOKUP(C923,'10. Свод Перечней'!C:H,6,0),"")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Перечней'!$C$4:$C$529,SMALL(IF("Б"='10. Свод Перечней'!I919:Q1425,ROW('10. Свод Перечней'!C919:C1425)-3,""),ROW()-6)),"")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IFERROR(VLOOKUP(C924,'10. Свод Перечней'!C:H,6,0),"")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Перечней'!$C$4:$C$529,SMALL(IF("Б"='10. Свод Перечней'!I920:Q1426,ROW('10. Свод Перечней'!C920:C1426)-3,""),ROW()-6)),"")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IFERROR(VLOOKUP(C925,'10. Свод Перечней'!C:H,6,0),"")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Перечней'!$C$4:$C$529,SMALL(IF("Б"='10. Свод Перечней'!I921:Q1427,ROW('10. Свод Перечней'!C921:C1427)-3,""),ROW()-6)),"")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IFERROR(VLOOKUP(C926,'10. Свод Перечней'!C:H,6,0),"")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Перечней'!$C$4:$C$529,SMALL(IF("Б"='10. Свод Перечней'!I922:Q1428,ROW('10. Свод Перечней'!C922:C1428)-3,""),ROW()-6)),"")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IFERROR(VLOOKUP(C927,'10. Свод Перечней'!C:H,6,0),"")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Перечней'!$C$4:$C$529,SMALL(IF("Б"='10. Свод Перечней'!I923:Q1429,ROW('10. Свод Перечней'!C923:C1429)-3,""),ROW()-6)),"")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IFERROR(VLOOKUP(C928,'10. Свод Перечней'!C:H,6,0),"")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Перечней'!$C$4:$C$529,SMALL(IF("Б"='10. Свод Перечней'!I924:Q1430,ROW('10. Свод Перечней'!C924:C1430)-3,""),ROW()-6)),"")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IFERROR(VLOOKUP(C929,'10. Свод Перечней'!C:H,6,0),"")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Перечней'!$C$4:$C$529,SMALL(IF("Б"='10. Свод Перечней'!I925:Q1431,ROW('10. Свод Перечней'!C925:C1431)-3,""),ROW()-6)),"")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IFERROR(VLOOKUP(C930,'10. Свод Перечней'!C:H,6,0),"")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Перечней'!$C$4:$C$529,SMALL(IF("Б"='10. Свод Перечней'!I926:Q1432,ROW('10. Свод Перечней'!C926:C1432)-3,""),ROW()-6)),"")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IFERROR(VLOOKUP(C931,'10. Свод Перечней'!C:H,6,0),"")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Перечней'!$C$4:$C$529,SMALL(IF("Б"='10. Свод Перечней'!I927:Q1433,ROW('10. Свод Перечней'!C927:C1433)-3,""),ROW()-6)),"")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IFERROR(VLOOKUP(C932,'10. Свод Перечней'!C:H,6,0),"")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Перечней'!$C$4:$C$529,SMALL(IF("Б"='10. Свод Перечней'!I928:Q1434,ROW('10. Свод Перечней'!C928:C1434)-3,""),ROW()-6)),"")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IFERROR(VLOOKUP(C933,'10. Свод Перечней'!C:H,6,0),"")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Перечней'!$C$4:$C$529,SMALL(IF("Б"='10. Свод Перечней'!I929:Q1435,ROW('10. Свод Перечней'!C929:C1435)-3,""),ROW()-6)),"")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IFERROR(VLOOKUP(C934,'10. Свод Перечней'!C:H,6,0),"")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Перечней'!$C$4:$C$529,SMALL(IF("Б"='10. Свод Перечней'!I930:Q1436,ROW('10. Свод Перечней'!C930:C1436)-3,""),ROW()-6)),"")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IFERROR(VLOOKUP(C935,'10. Свод Перечней'!C:H,6,0),"")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Перечней'!$C$4:$C$529,SMALL(IF("Б"='10. Свод Перечней'!I931:Q1437,ROW('10. Свод Перечней'!C931:C1437)-3,""),ROW()-6)),"")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IFERROR(VLOOKUP(C936,'10. Свод Перечней'!C:H,6,0),"")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Перечней'!$C$4:$C$529,SMALL(IF("Б"='10. Свод Перечней'!I932:Q1438,ROW('10. Свод Перечней'!C932:C1438)-3,""),ROW()-6)),"")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IFERROR(VLOOKUP(C937,'10. Свод Перечней'!C:H,6,0),"")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Перечней'!$C$4:$C$529,SMALL(IF("Б"='10. Свод Перечней'!I933:Q1439,ROW('10. Свод Перечней'!C933:C1439)-3,""),ROW()-6)),"")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IFERROR(VLOOKUP(C938,'10. Свод Перечней'!C:H,6,0),"")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Перечней'!$C$4:$C$529,SMALL(IF("Б"='10. Свод Перечней'!I934:Q1440,ROW('10. Свод Перечней'!C934:C1440)-3,""),ROW()-6)),"")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IFERROR(VLOOKUP(C939,'10. Свод Перечней'!C:H,6,0),"")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Перечней'!$C$4:$C$529,SMALL(IF("Б"='10. Свод Перечней'!I935:Q1441,ROW('10. Свод Перечней'!C935:C1441)-3,""),ROW()-6)),"")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IFERROR(VLOOKUP(C940,'10. Свод Перечней'!C:H,6,0),"")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Перечней'!$C$4:$C$529,SMALL(IF("Б"='10. Свод Перечней'!I936:Q1442,ROW('10. Свод Перечней'!C936:C1442)-3,""),ROW()-6)),"")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IFERROR(VLOOKUP(C941,'10. Свод Перечней'!C:H,6,0),"")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Перечней'!$C$4:$C$529,SMALL(IF("Б"='10. Свод Перечней'!I937:Q1443,ROW('10. Свод Перечней'!C937:C1443)-3,""),ROW()-6)),"")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IFERROR(VLOOKUP(C942,'10. Свод Перечней'!C:H,6,0),"")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Перечней'!$C$4:$C$529,SMALL(IF("Б"='10. Свод Перечней'!I938:Q1444,ROW('10. Свод Перечней'!C938:C1444)-3,""),ROW()-6)),"")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IFERROR(VLOOKUP(C943,'10. Свод Перечней'!C:H,6,0),"")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Перечней'!$C$4:$C$529,SMALL(IF("Б"='10. Свод Перечней'!I939:Q1445,ROW('10. Свод Перечней'!C939:C1445)-3,""),ROW()-6)),"")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IFERROR(VLOOKUP(C944,'10. Свод Перечней'!C:H,6,0),"")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Перечней'!$C$4:$C$529,SMALL(IF("Б"='10. Свод Перечней'!I940:Q1446,ROW('10. Свод Перечней'!C940:C1446)-3,""),ROW()-6)),"")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IFERROR(VLOOKUP(C945,'10. Свод Перечней'!C:H,6,0),"")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Перечней'!$C$4:$C$529,SMALL(IF("Б"='10. Свод Перечней'!I941:Q1447,ROW('10. Свод Перечней'!C941:C1447)-3,""),ROW()-6)),"")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IFERROR(VLOOKUP(C946,'10. Свод Перечней'!C:H,6,0),"")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Перечней'!$C$4:$C$529,SMALL(IF("Б"='10. Свод Перечней'!I942:Q1448,ROW('10. Свод Перечней'!C942:C1448)-3,""),ROW()-6)),"")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IFERROR(VLOOKUP(C947,'10. Свод Перечней'!C:H,6,0),"")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Перечней'!$C$4:$C$529,SMALL(IF("Б"='10. Свод Перечней'!I943:Q1449,ROW('10. Свод Перечней'!C943:C1449)-3,""),ROW()-6)),"")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IFERROR(VLOOKUP(C948,'10. Свод Перечней'!C:H,6,0),"")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Перечней'!$C$4:$C$529,SMALL(IF("Б"='10. Свод Перечней'!I944:Q1450,ROW('10. Свод Перечней'!C944:C1450)-3,""),ROW()-6)),"")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IFERROR(VLOOKUP(C949,'10. Свод Перечней'!C:H,6,0),"")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Перечней'!$C$4:$C$529,SMALL(IF("Б"='10. Свод Перечней'!I945:Q1451,ROW('10. Свод Перечней'!C945:C1451)-3,""),ROW()-6)),"")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IFERROR(VLOOKUP(C950,'10. Свод Перечней'!C:H,6,0),"")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Перечней'!$C$4:$C$529,SMALL(IF("Б"='10. Свод Перечней'!I946:Q1452,ROW('10. Свод Перечней'!C946:C1452)-3,""),ROW()-6)),"")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IFERROR(VLOOKUP(C951,'10. Свод Перечней'!C:H,6,0),"")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Перечней'!$C$4:$C$529,SMALL(IF("Б"='10. Свод Перечней'!I947:Q1453,ROW('10. Свод Перечней'!C947:C1453)-3,""),ROW()-6)),"")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IFERROR(VLOOKUP(C952,'10. Свод Перечней'!C:H,6,0),"")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Перечней'!$C$4:$C$529,SMALL(IF("Б"='10. Свод Перечней'!I948:Q1454,ROW('10. Свод Перечней'!C948:C1454)-3,""),ROW()-6)),"")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IFERROR(VLOOKUP(C953,'10. Свод Перечней'!C:H,6,0),"")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Перечней'!$C$4:$C$529,SMALL(IF("Б"='10. Свод Перечней'!I949:Q1455,ROW('10. Свод Перечней'!C949:C1455)-3,""),ROW()-6)),"")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IFERROR(VLOOKUP(C954,'10. Свод Перечней'!C:H,6,0),"")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Перечней'!$C$4:$C$529,SMALL(IF("Б"='10. Свод Перечней'!I950:Q1456,ROW('10. Свод Перечней'!C950:C1456)-3,""),ROW()-6)),"")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IFERROR(VLOOKUP(C955,'10. Свод Перечней'!C:H,6,0),"")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Перечней'!$C$4:$C$529,SMALL(IF("Б"='10. Свод Перечней'!I951:Q1457,ROW('10. Свод Перечней'!C951:C1457)-3,""),ROW()-6)),"")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IFERROR(VLOOKUP(C956,'10. Свод Перечней'!C:H,6,0),"")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Перечней'!$C$4:$C$529,SMALL(IF("Б"='10. Свод Перечней'!I952:Q1458,ROW('10. Свод Перечней'!C952:C1458)-3,""),ROW()-6)),"")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IFERROR(VLOOKUP(C957,'10. Свод Перечней'!C:H,6,0),"")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Перечней'!$C$4:$C$529,SMALL(IF("Б"='10. Свод Перечней'!I953:Q1459,ROW('10. Свод Перечней'!C953:C1459)-3,""),ROW()-6)),"")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IFERROR(VLOOKUP(C958,'10. Свод Перечней'!C:H,6,0),"")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Перечней'!$C$4:$C$529,SMALL(IF("Б"='10. Свод Перечней'!I954:Q1460,ROW('10. Свод Перечней'!C954:C1460)-3,""),ROW()-6)),"")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IFERROR(VLOOKUP(C959,'10. Свод Перечней'!C:H,6,0),"")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Перечней'!$C$4:$C$529,SMALL(IF("Б"='10. Свод Перечней'!I955:Q1461,ROW('10. Свод Перечней'!C955:C1461)-3,""),ROW()-6)),"")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IFERROR(VLOOKUP(C960,'10. Свод Перечней'!C:H,6,0),"")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Перечней'!$C$4:$C$529,SMALL(IF("Б"='10. Свод Перечней'!I956:Q1462,ROW('10. Свод Перечней'!C956:C1462)-3,""),ROW()-6)),"")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IFERROR(VLOOKUP(C961,'10. Свод Перечней'!C:H,6,0),"")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Перечней'!$C$4:$C$529,SMALL(IF("Б"='10. Свод Перечней'!I957:Q1463,ROW('10. Свод Перечней'!C957:C1463)-3,""),ROW()-6)),"")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IFERROR(VLOOKUP(C962,'10. Свод Перечней'!C:H,6,0),"")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Перечней'!$C$4:$C$529,SMALL(IF("Б"='10. Свод Перечней'!I958:Q1464,ROW('10. Свод Перечней'!C958:C1464)-3,""),ROW()-6)),"")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IFERROR(VLOOKUP(C963,'10. Свод Перечней'!C:H,6,0),"")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Перечней'!$C$4:$C$529,SMALL(IF("Б"='10. Свод Перечней'!I959:Q1465,ROW('10. Свод Перечней'!C959:C1465)-3,""),ROW()-6)),"")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IFERROR(VLOOKUP(C964,'10. Свод Перечней'!C:H,6,0),"")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Перечней'!$C$4:$C$529,SMALL(IF("Б"='10. Свод Перечней'!I960:Q1466,ROW('10. Свод Перечней'!C960:C1466)-3,""),ROW()-6)),"")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IFERROR(VLOOKUP(C965,'10. Свод Перечней'!C:H,6,0),"")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Перечней'!$C$4:$C$529,SMALL(IF("Б"='10. Свод Перечней'!I961:Q1467,ROW('10. Свод Перечней'!C961:C1467)-3,""),ROW()-6)),"")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IFERROR(VLOOKUP(C966,'10. Свод Перечней'!C:H,6,0),"")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Перечней'!$C$4:$C$529,SMALL(IF("Б"='10. Свод Перечней'!I962:Q1468,ROW('10. Свод Перечней'!C962:C1468)-3,""),ROW()-6)),"")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IFERROR(VLOOKUP(C967,'10. Свод Перечней'!C:H,6,0),"")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Перечней'!$C$4:$C$529,SMALL(IF("Б"='10. Свод Перечней'!I963:Q1469,ROW('10. Свод Перечней'!C963:C1469)-3,""),ROW()-6)),"")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IFERROR(VLOOKUP(C968,'10. Свод Перечней'!C:H,6,0),"")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Перечней'!$C$4:$C$529,SMALL(IF("Б"='10. Свод Перечней'!I964:Q1470,ROW('10. Свод Перечней'!C964:C1470)-3,""),ROW()-6)),"")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IFERROR(VLOOKUP(C969,'10. Свод Перечней'!C:H,6,0),"")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Перечней'!$C$4:$C$529,SMALL(IF("Б"='10. Свод Перечней'!I965:Q1471,ROW('10. Свод Перечней'!C965:C1471)-3,""),ROW()-6)),"")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IFERROR(VLOOKUP(C970,'10. Свод Перечней'!C:H,6,0),"")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Перечней'!$C$4:$C$529,SMALL(IF("Б"='10. Свод Перечней'!I966:Q1472,ROW('10. Свод Перечней'!C966:C1472)-3,""),ROW()-6)),"")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IFERROR(VLOOKUP(C971,'10. Свод Перечней'!C:H,6,0),"")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Перечней'!$C$4:$C$529,SMALL(IF("Б"='10. Свод Перечней'!I967:Q1473,ROW('10. Свод Перечней'!C967:C1473)-3,""),ROW()-6)),"")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IFERROR(VLOOKUP(C972,'10. Свод Перечней'!C:H,6,0),"")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Перечней'!$C$4:$C$529,SMALL(IF("Б"='10. Свод Перечней'!I968:Q1474,ROW('10. Свод Перечней'!C968:C1474)-3,""),ROW()-6)),"")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IFERROR(VLOOKUP(C973,'10. Свод Перечней'!C:H,6,0),"")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Перечней'!$C$4:$C$529,SMALL(IF("Б"='10. Свод Перечней'!I969:Q1475,ROW('10. Свод Перечней'!C969:C1475)-3,""),ROW()-6)),"")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IFERROR(VLOOKUP(C974,'10. Свод Перечней'!C:H,6,0),"")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Перечней'!$C$4:$C$529,SMALL(IF("Б"='10. Свод Перечней'!I970:Q1476,ROW('10. Свод Перечней'!C970:C1476)-3,""),ROW()-6)),"")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IFERROR(VLOOKUP(C975,'10. Свод Перечней'!C:H,6,0),"")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Перечней'!$C$4:$C$529,SMALL(IF("Б"='10. Свод Перечней'!I971:Q1477,ROW('10. Свод Перечней'!C971:C1477)-3,""),ROW()-6)),"")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IFERROR(VLOOKUP(C976,'10. Свод Перечней'!C:H,6,0),"")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Перечней'!$C$4:$C$529,SMALL(IF("Б"='10. Свод Перечней'!I972:Q1478,ROW('10. Свод Перечней'!C972:C1478)-3,""),ROW()-6)),"")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IFERROR(VLOOKUP(C977,'10. Свод Перечней'!C:H,6,0),"")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Перечней'!$C$4:$C$529,SMALL(IF("Б"='10. Свод Перечней'!I973:Q1479,ROW('10. Свод Перечней'!C973:C1479)-3,""),ROW()-6)),"")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IFERROR(VLOOKUP(C978,'10. Свод Перечней'!C:H,6,0),"")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Перечней'!$C$4:$C$529,SMALL(IF("Б"='10. Свод Перечней'!I974:Q1480,ROW('10. Свод Перечней'!C974:C1480)-3,""),ROW()-6)),"")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IFERROR(VLOOKUP(C979,'10. Свод Перечней'!C:H,6,0),"")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Перечней'!$C$4:$C$529,SMALL(IF("Б"='10. Свод Перечней'!I975:Q1481,ROW('10. Свод Перечней'!C975:C1481)-3,""),ROW()-6)),"")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IFERROR(VLOOKUP(C980,'10. Свод Перечней'!C:H,6,0),"")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Перечней'!$C$4:$C$529,SMALL(IF("Б"='10. Свод Перечней'!I976:Q1482,ROW('10. Свод Перечней'!C976:C1482)-3,""),ROW()-6)),"")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IFERROR(VLOOKUP(C981,'10. Свод Перечней'!C:H,6,0),"")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Перечней'!$C$4:$C$529,SMALL(IF("Б"='10. Свод Перечней'!I977:Q1483,ROW('10. Свод Перечней'!C977:C1483)-3,""),ROW()-6)),"")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IFERROR(VLOOKUP(C982,'10. Свод Перечней'!C:H,6,0),"")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Перечней'!$C$4:$C$529,SMALL(IF("Б"='10. Свод Перечней'!I978:Q1484,ROW('10. Свод Перечней'!C978:C1484)-3,""),ROW()-6)),"")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IFERROR(VLOOKUP(C983,'10. Свод Перечней'!C:H,6,0),"")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Перечней'!$C$4:$C$529,SMALL(IF("Б"='10. Свод Перечней'!I979:Q1485,ROW('10. Свод Перечней'!C979:C1485)-3,""),ROW()-6)),"")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IFERROR(VLOOKUP(C984,'10. Свод Перечней'!C:H,6,0),"")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Перечней'!$C$4:$C$529,SMALL(IF("Б"='10. Свод Перечней'!I980:Q1486,ROW('10. Свод Перечней'!C980:C1486)-3,""),ROW()-6)),"")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IFERROR(VLOOKUP(C985,'10. Свод Перечней'!C:H,6,0),"")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Перечней'!$C$4:$C$529,SMALL(IF("Б"='10. Свод Перечней'!I981:Q1487,ROW('10. Свод Перечней'!C981:C1487)-3,""),ROW()-6)),"")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IFERROR(VLOOKUP(C986,'10. Свод Перечней'!C:H,6,0),"")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Перечней'!$C$4:$C$529,SMALL(IF("Б"='10. Свод Перечней'!I982:Q1488,ROW('10. Свод Перечней'!C982:C1488)-3,""),ROW()-6)),"")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IFERROR(VLOOKUP(C987,'10. Свод Перечней'!C:H,6,0),"")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Перечней'!$C$4:$C$529,SMALL(IF("Б"='10. Свод Перечней'!I983:Q1489,ROW('10. Свод Перечней'!C983:C1489)-3,""),ROW()-6)),"")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IFERROR(VLOOKUP(C988,'10. Свод Перечней'!C:H,6,0),"")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Перечней'!$C$4:$C$529,SMALL(IF("Б"='10. Свод Перечней'!I984:Q1490,ROW('10. Свод Перечней'!C984:C1490)-3,""),ROW()-6)),"")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IFERROR(VLOOKUP(C989,'10. Свод Перечней'!C:H,6,0),"")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Перечней'!$C$4:$C$529,SMALL(IF("Б"='10. Свод Перечней'!I985:Q1491,ROW('10. Свод Перечней'!C985:C1491)-3,""),ROW()-6)),"")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IFERROR(VLOOKUP(C990,'10. Свод Перечней'!C:H,6,0),"")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Перечней'!$C$4:$C$529,SMALL(IF("Б"='10. Свод Перечней'!I986:Q1492,ROW('10. Свод Перечней'!C986:C1492)-3,""),ROW()-6)),"")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IFERROR(VLOOKUP(C991,'10. Свод Перечней'!C:H,6,0),"")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Перечней'!$C$4:$C$529,SMALL(IF("Б"='10. Свод Перечней'!I987:Q1493,ROW('10. Свод Перечней'!C987:C1493)-3,""),ROW()-6)),"")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IFERROR(VLOOKUP(C992,'10. Свод Перечней'!C:H,6,0),"")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Перечней'!$C$4:$C$529,SMALL(IF("Б"='10. Свод Перечней'!I988:Q1494,ROW('10. Свод Перечней'!C988:C1494)-3,""),ROW()-6)),"")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IFERROR(VLOOKUP(C993,'10. Свод Перечней'!C:H,6,0),"")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Перечней'!$C$4:$C$529,SMALL(IF("Б"='10. Свод Перечней'!I989:Q1495,ROW('10. Свод Перечней'!C989:C1495)-3,""),ROW()-6)),"")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IFERROR(VLOOKUP(C994,'10. Свод Перечней'!C:H,6,0),"")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Перечней'!$C$4:$C$529,SMALL(IF("Б"='10. Свод Перечней'!I990:Q1496,ROW('10. Свод Перечней'!C990:C1496)-3,""),ROW()-6)),"")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IFERROR(VLOOKUP(C995,'10. Свод Перечней'!C:H,6,0),"")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Перечней'!$C$4:$C$529,SMALL(IF("Б"='10. Свод Перечней'!I991:Q1497,ROW('10. Свод Перечней'!C991:C1497)-3,""),ROW()-6)),"")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IFERROR(VLOOKUP(C996,'10. Свод Перечней'!C:H,6,0),"")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Перечней'!$C$4:$C$529,SMALL(IF("Б"='10. Свод Перечней'!I992:Q1498,ROW('10. Свод Перечней'!C992:C1498)-3,""),ROW()-6)),"")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IFERROR(VLOOKUP(C997,'10. Свод Перечней'!C:H,6,0),"")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Перечней'!$C$4:$C$529,SMALL(IF("Б"='10. Свод Перечней'!I993:Q1499,ROW('10. Свод Перечней'!C993:C1499)-3,""),ROW()-6)),"")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IFERROR(VLOOKUP(C998,'10. Свод Перечней'!C:H,6,0),"")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Перечней'!$C$4:$C$529,SMALL(IF("Б"='10. Свод Перечней'!I994:Q1500,ROW('10. Свод Перечней'!C994:C1500)-3,""),ROW()-6)),"")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IFERROR(VLOOKUP(C999,'10. Свод Перечней'!C:H,6,0),"")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Перечней'!$C$4:$C$529,SMALL(IF("Б"='10. Свод Перечней'!I995:Q1501,ROW('10. Свод Перечней'!C995:C1501)-3,""),ROW()-6)),"")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IFERROR(VLOOKUP(C1000,'10. Свод Перечней'!C:H,6,0),"")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Перечней'!$C$4:$C$529,SMALL(IF("Б"='10. Свод Перечней'!I996:Q1502,ROW('10. Свод Перечней'!C996:C1502)-3,""),ROW()-6)),"")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IFERROR(VLOOKUP(C1001,'10. Свод Перечней'!C:H,6,0),"")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Перечней'!$C$4:$C$529,SMALL(IF("Б"='10. Свод Перечней'!I997:Q1503,ROW('10. Свод Перечней'!C997:C1503)-3,""),ROW()-6)),"")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IFERROR(VLOOKUP(C1002,'10. Свод Перечней'!C:H,6,0),"")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Перечней'!$C$4:$C$529,SMALL(IF("Б"='10. Свод Перечней'!I998:Q1504,ROW('10. Свод Перечней'!C998:C1504)-3,""),ROW()-6)),"")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IFERROR(VLOOKUP(C1003,'10. Свод Перечней'!C:H,6,0),"")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Перечней'!$C$4:$C$529,SMALL(IF("Б"='10. Свод Перечней'!I999:Q1505,ROW('10. Свод Перечней'!C999:C1505)-3,""),ROW()-6)),"")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IFERROR(VLOOKUP(C1004,'10. Свод Перечней'!C:H,6,0),"")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Перечней'!$C$4:$C$529,SMALL(IF("Б"='10. Свод Перечней'!I1000:Q1506,ROW('10. Свод Перечней'!C1000:C1506)-3,""),ROW()-6)),"")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IFERROR(VLOOKUP(C1005,'10. Свод Перечней'!C:H,6,0),"")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Перечней'!$C$4:$C$529,SMALL(IF("Б"='10. Свод Перечней'!I1001:Q1507,ROW('10. Свод Перечней'!C1001:C1507)-3,""),ROW()-6)),"")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IFERROR(VLOOKUP(C1006,'10. Свод Перечней'!C:H,6,0),"")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Перечней'!$C$4:$C$529,SMALL(IF("Б"='10. Свод Перечней'!I1002:Q1508,ROW('10. Свод Перечней'!C1002:C1508)-3,""),ROW()-6)),"")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IFERROR(VLOOKUP(C1007,'10. Свод Перечней'!C:H,6,0),"")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Перечней'!$C$4:$C$529,SMALL(IF("Б"='10. Свод Перечней'!I1003:Q1509,ROW('10. Свод Перечней'!C1003:C1509)-3,""),ROW()-6)),"")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IFERROR(VLOOKUP(C1008,'10. Свод Перечней'!C:H,6,0),"")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Перечней'!$C$4:$C$529,SMALL(IF("Б"='10. Свод Перечней'!I1004:Q1510,ROW('10. Свод Перечней'!C1004:C1510)-3,""),ROW()-6)),"")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IFERROR(VLOOKUP(C1009,'10. Свод Перечней'!C:H,6,0),"")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Перечней'!$C$4:$C$529,SMALL(IF("Б"='10. Свод Перечней'!I1005:Q1511,ROW('10. Свод Перечней'!C1005:C1511)-3,""),ROW()-6)),"")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IFERROR(VLOOKUP(C1010,'10. Свод Перечней'!C:H,6,0),"")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Перечней'!$C$4:$C$529,SMALL(IF("Б"='10. Свод Перечней'!I1006:Q1512,ROW('10. Свод Перечней'!C1006:C1512)-3,""),ROW()-6)),"")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IFERROR(VLOOKUP(C1011,'10. Свод Перечней'!C:H,6,0),"")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Перечней'!$C$4:$C$529,SMALL(IF("Б"='10. Свод Перечней'!I1007:Q1513,ROW('10. Свод Перечней'!C1007:C1513)-3,""),ROW()-6)),"")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IFERROR(VLOOKUP(C1012,'10. Свод Перечней'!C:H,6,0),"")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Перечней'!$C$4:$C$529,SMALL(IF("Б"='10. Свод Перечней'!I1008:Q1514,ROW('10. Свод Перечней'!C1008:C1514)-3,""),ROW()-6)),"")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IFERROR(VLOOKUP(C1013,'10. Свод Перечней'!C:H,6,0),"")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Перечней'!$C$4:$C$529,SMALL(IF("Б"='10. Свод Перечней'!I1009:Q1515,ROW('10. Свод Перечней'!C1009:C1515)-3,""),ROW()-6)),"")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IFERROR(VLOOKUP(C1014,'10. Свод Перечней'!C:H,6,0),"")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Перечней'!$C$4:$C$529,SMALL(IF("Б"='10. Свод Перечней'!I1010:Q1516,ROW('10. Свод Перечней'!C1010:C1516)-3,""),ROW()-6)),"")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IFERROR(VLOOKUP(C1015,'10. Свод Перечней'!C:H,6,0),"")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Перечней'!$C$4:$C$529,SMALL(IF("Б"='10. Свод Перечней'!I1011:Q1517,ROW('10. Свод Перечней'!C1011:C1517)-3,""),ROW()-6)),"")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IFERROR(VLOOKUP(C1016,'10. Свод Перечней'!C:H,6,0),"")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Перечней'!$C$4:$C$529,SMALL(IF("Б"='10. Свод Перечней'!I1012:Q1518,ROW('10. Свод Перечней'!C1012:C1518)-3,""),ROW()-6)),"")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IFERROR(VLOOKUP(C1017,'10. Свод Перечней'!C:H,6,0),"")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Перечней'!$C$4:$C$529,SMALL(IF("Б"='10. Свод Перечней'!I1013:Q1519,ROW('10. Свод Перечней'!C1013:C1519)-3,""),ROW()-6)),"")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IFERROR(VLOOKUP(C1018,'10. Свод Перечней'!C:H,6,0),"")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Перечней'!$C$4:$C$529,SMALL(IF("Б"='10. Свод Перечней'!I1014:Q1520,ROW('10. Свод Перечней'!C1014:C1520)-3,""),ROW()-6)),"")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IFERROR(VLOOKUP(C1019,'10. Свод Перечней'!C:H,6,0),"")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Перечней'!$C$4:$C$529,SMALL(IF("Б"='10. Свод Перечней'!I1015:Q1521,ROW('10. Свод Перечней'!C1015:C1521)-3,""),ROW()-6)),"")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IFERROR(VLOOKUP(C1020,'10. Свод Перечней'!C:H,6,0),"")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Перечней'!$C$4:$C$529,SMALL(IF("Б"='10. Свод Перечней'!I1016:Q1522,ROW('10. Свод Перечней'!C1016:C1522)-3,""),ROW()-6)),"")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IFERROR(VLOOKUP(C1021,'10. Свод Перечней'!C:H,6,0),"")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Перечней'!$C$4:$C$529,SMALL(IF("Б"='10. Свод Перечней'!I1017:Q1523,ROW('10. Свод Перечней'!C1017:C1523)-3,""),ROW()-6)),"")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IFERROR(VLOOKUP(C1022,'10. Свод Перечней'!C:H,6,0),"")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Перечней'!$C$4:$C$529,SMALL(IF("Б"='10. Свод Перечней'!I1018:Q1524,ROW('10. Свод Перечней'!C1018:C1524)-3,""),ROW()-6)),"")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IFERROR(VLOOKUP(C1023,'10. Свод Перечней'!C:H,6,0),"")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Перечней'!$C$4:$C$529,SMALL(IF("Б"='10. Свод Перечней'!I1019:Q1525,ROW('10. Свод Перечней'!C1019:C1525)-3,""),ROW()-6)),"")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IFERROR(VLOOKUP(C1024,'10. Свод Перечней'!C:H,6,0),"")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Перечней'!$C$4:$C$529,SMALL(IF("Б"='10. Свод Перечней'!I1020:Q1526,ROW('10. Свод Перечней'!C1020:C1526)-3,""),ROW()-6)),"")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IFERROR(VLOOKUP(C1025,'10. Свод Перечней'!C:H,6,0),"")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Перечней'!$C$4:$C$529,SMALL(IF("Б"='10. Свод Перечней'!I1021:Q1527,ROW('10. Свод Перечней'!C1021:C1527)-3,""),ROW()-6)),"")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IFERROR(VLOOKUP(C1026,'10. Свод Перечней'!C:H,6,0),"")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Перечней'!$C$4:$C$529,SMALL(IF("Б"='10. Свод Перечней'!I1022:Q1528,ROW('10. Свод Перечней'!C1022:C1528)-3,""),ROW()-6)),"")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IFERROR(VLOOKUP(C1027,'10. Свод Перечней'!C:H,6,0),"")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Перечней'!$C$4:$C$529,SMALL(IF("Б"='10. Свод Перечней'!I1023:Q1529,ROW('10. Свод Перечней'!C1023:C1529)-3,""),ROW()-6)),"")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IFERROR(VLOOKUP(C1028,'10. Свод Перечней'!C:H,6,0),"")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Перечней'!$C$4:$C$529,SMALL(IF("Б"='10. Свод Перечней'!I1024:Q1530,ROW('10. Свод Перечней'!C1024:C1530)-3,""),ROW()-6)),"")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IFERROR(VLOOKUP(C1029,'10. Свод Перечней'!C:H,6,0),"")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Перечней'!$C$4:$C$529,SMALL(IF("Б"='10. Свод Перечней'!I1025:Q1531,ROW('10. Свод Перечней'!C1025:C1531)-3,""),ROW()-6)),"")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IFERROR(VLOOKUP(C1030,'10. Свод Перечней'!C:H,6,0),"")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Перечней'!$C$4:$C$529,SMALL(IF("Б"='10. Свод Перечней'!I1026:Q1532,ROW('10. Свод Перечней'!C1026:C1532)-3,""),ROW()-6)),"")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IFERROR(VLOOKUP(C1031,'10. Свод Перечней'!C:H,6,0),"")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Перечней'!$C$4:$C$529,SMALL(IF("Б"='10. Свод Перечней'!I1027:Q1533,ROW('10. Свод Перечней'!C1027:C1533)-3,""),ROW()-6)),"")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IFERROR(VLOOKUP(C1032,'10. Свод Перечней'!C:H,6,0),"")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Перечней'!$C$4:$C$529,SMALL(IF("Б"='10. Свод Перечней'!I1028:Q1534,ROW('10. Свод Перечней'!C1028:C1534)-3,""),ROW()-6)),"")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IFERROR(VLOOKUP(C1033,'10. Свод Перечней'!C:H,6,0),"")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Перечней'!$C$4:$C$529,SMALL(IF("Б"='10. Свод Перечней'!I1029:Q1535,ROW('10. Свод Перечней'!C1029:C1535)-3,""),ROW()-6)),"")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IFERROR(VLOOKUP(C1034,'10. Свод Перечней'!C:H,6,0),"")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Перечней'!$C$4:$C$529,SMALL(IF("Б"='10. Свод Перечней'!I1030:Q1536,ROW('10. Свод Перечней'!C1030:C1536)-3,""),ROW()-6)),"")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IFERROR(VLOOKUP(C1035,'10. Свод Перечней'!C:H,6,0),"")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Перечней'!$C$4:$C$529,SMALL(IF("Б"='10. Свод Перечней'!I1031:Q1537,ROW('10. Свод Перечней'!C1031:C1537)-3,""),ROW()-6)),"")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IFERROR(VLOOKUP(C1036,'10. Свод Перечней'!C:H,6,0),"")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Перечней'!$C$4:$C$529,SMALL(IF("Б"='10. Свод Перечней'!I1032:Q1538,ROW('10. Свод Перечней'!C1032:C1538)-3,""),ROW()-6)),"")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IFERROR(VLOOKUP(C1037,'10. Свод Перечней'!C:H,6,0),"")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Перечней'!$C$4:$C$529,SMALL(IF("Б"='10. Свод Перечней'!I1033:Q1539,ROW('10. Свод Перечней'!C1033:C1539)-3,""),ROW()-6)),"")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IFERROR(VLOOKUP(C1038,'10. Свод Перечней'!C:H,6,0),"")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Перечней'!$C$4:$C$529,SMALL(IF("Б"='10. Свод Перечней'!I1034:Q1540,ROW('10. Свод Перечней'!C1034:C1540)-3,""),ROW()-6)),"")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IFERROR(VLOOKUP(C1039,'10. Свод Перечней'!C:H,6,0),"")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Перечней'!$C$4:$C$529,SMALL(IF("Б"='10. Свод Перечней'!I1035:Q1541,ROW('10. Свод Перечней'!C1035:C1541)-3,""),ROW()-6)),"")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IFERROR(VLOOKUP(C1040,'10. Свод Перечней'!C:H,6,0),"")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Перечней'!$C$4:$C$529,SMALL(IF("Б"='10. Свод Перечней'!I1036:Q1542,ROW('10. Свод Перечней'!C1036:C1542)-3,""),ROW()-6)),"")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IFERROR(VLOOKUP(C1041,'10. Свод Перечней'!C:H,6,0),"")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Перечней'!$C$4:$C$529,SMALL(IF("Б"='10. Свод Перечней'!I1037:Q1543,ROW('10. Свод Перечней'!C1037:C1543)-3,""),ROW()-6)),"")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IFERROR(VLOOKUP(C1042,'10. Свод Перечней'!C:H,6,0),"")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Перечней'!$C$4:$C$529,SMALL(IF("Б"='10. Свод Перечней'!I1038:Q1544,ROW('10. Свод Перечней'!C1038:C1544)-3,""),ROW()-6)),"")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IFERROR(VLOOKUP(C1043,'10. Свод Перечней'!C:H,6,0),"")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Перечней'!$C$4:$C$529,SMALL(IF("Б"='10. Свод Перечней'!I1039:Q1545,ROW('10. Свод Перечней'!C1039:C1545)-3,""),ROW()-6)),"")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IFERROR(VLOOKUP(C1044,'10. Свод Перечней'!C:H,6,0),"")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Перечней'!$C$4:$C$529,SMALL(IF("Б"='10. Свод Перечней'!I1040:Q1546,ROW('10. Свод Перечней'!C1040:C1546)-3,""),ROW()-6)),"")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IFERROR(VLOOKUP(C1045,'10. Свод Перечней'!C:H,6,0),"")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Перечней'!$C$4:$C$529,SMALL(IF("Б"='10. Свод Перечней'!I1041:Q1547,ROW('10. Свод Перечней'!C1041:C1547)-3,""),ROW()-6)),"")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IFERROR(VLOOKUP(C1046,'10. Свод Перечней'!C:H,6,0),"")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Перечней'!$C$4:$C$529,SMALL(IF("Б"='10. Свод Перечней'!I1042:Q1548,ROW('10. Свод Перечней'!C1042:C1548)-3,""),ROW()-6)),"")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IFERROR(VLOOKUP(C1047,'10. Свод Перечней'!C:H,6,0),"")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Перечней'!$C$4:$C$529,SMALL(IF("Б"='10. Свод Перечней'!I1043:Q1549,ROW('10. Свод Перечней'!C1043:C1549)-3,""),ROW()-6)),"")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IFERROR(VLOOKUP(C1048,'10. Свод Перечней'!C:H,6,0),"")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Перечней'!$C$4:$C$529,SMALL(IF("Б"='10. Свод Перечней'!I1044:Q1550,ROW('10. Свод Перечней'!C1044:C1550)-3,""),ROW()-6)),"")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IFERROR(VLOOKUP(C1049,'10. Свод Перечней'!C:H,6,0),"")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Перечней'!$C$4:$C$529,SMALL(IF("Б"='10. Свод Перечней'!I1045:Q1551,ROW('10. Свод Перечней'!C1045:C1551)-3,""),ROW()-6)),"")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IFERROR(VLOOKUP(C1050,'10. Свод Перечней'!C:H,6,0),"")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Перечней'!$C$4:$C$529,SMALL(IF("Б"='10. Свод Перечней'!I1046:Q1552,ROW('10. Свод Перечней'!C1046:C1552)-3,""),ROW()-6)),"")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IFERROR(VLOOKUP(C1051,'10. Свод Перечней'!C:H,6,0),"")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Перечней'!$C$4:$C$529,SMALL(IF("Б"='10. Свод Перечней'!I1047:Q1553,ROW('10. Свод Перечней'!C1047:C1553)-3,""),ROW()-6)),"")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IFERROR(VLOOKUP(C1052,'10. Свод Перечней'!C:H,6,0),"")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Перечней'!$C$4:$C$529,SMALL(IF("Б"='10. Свод Перечней'!I1048:Q1554,ROW('10. Свод Перечней'!C1048:C1554)-3,""),ROW()-6)),"")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IFERROR(VLOOKUP(C1053,'10. Свод Перечней'!C:H,6,0),"")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Перечней'!$C$4:$C$529,SMALL(IF("Б"='10. Свод Перечней'!I1049:Q1555,ROW('10. Свод Перечней'!C1049:C1555)-3,""),ROW()-6)),"")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IFERROR(VLOOKUP(C1054,'10. Свод Перечней'!C:H,6,0),"")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Перечней'!$C$4:$C$529,SMALL(IF("Б"='10. Свод Перечней'!I1050:Q1556,ROW('10. Свод Перечней'!C1050:C1556)-3,""),ROW()-6)),"")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IFERROR(VLOOKUP(C1055,'10. Свод Перечней'!C:H,6,0),"")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Перечней'!$C$4:$C$529,SMALL(IF("Б"='10. Свод Перечней'!I1051:Q1557,ROW('10. Свод Перечней'!C1051:C1557)-3,""),ROW()-6)),"")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IFERROR(VLOOKUP(C1056,'10. Свод Перечней'!C:H,6,0),"")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Перечней'!$C$4:$C$529,SMALL(IF("Б"='10. Свод Перечней'!I1052:Q1558,ROW('10. Свод Перечней'!C1052:C1558)-3,""),ROW()-6)),"")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IFERROR(VLOOKUP(C1057,'10. Свод Перечней'!C:H,6,0),"")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Перечней'!$C$4:$C$529,SMALL(IF("Б"='10. Свод Перечней'!I1053:Q1559,ROW('10. Свод Перечней'!C1053:C1559)-3,""),ROW()-6)),"")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IFERROR(VLOOKUP(C1058,'10. Свод Перечней'!C:H,6,0),"")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Перечней'!$C$4:$C$529,SMALL(IF("Б"='10. Свод Перечней'!I1054:Q1560,ROW('10. Свод Перечней'!C1054:C1560)-3,""),ROW()-6)),"")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IFERROR(VLOOKUP(C1059,'10. Свод Перечней'!C:H,6,0),"")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Перечней'!$C$4:$C$529,SMALL(IF("Б"='10. Свод Перечней'!I1055:Q1561,ROW('10. Свод Перечней'!C1055:C1561)-3,""),ROW()-6)),"")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IFERROR(VLOOKUP(C1060,'10. Свод Перечней'!C:H,6,0),"")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Перечней'!$C$4:$C$529,SMALL(IF("Б"='10. Свод Перечней'!I1056:Q1562,ROW('10. Свод Перечней'!C1056:C1562)-3,""),ROW()-6)),"")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IFERROR(VLOOKUP(C1061,'10. Свод Перечней'!C:H,6,0),"")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Перечней'!$C$4:$C$529,SMALL(IF("Б"='10. Свод Перечней'!I1057:Q1563,ROW('10. Свод Перечней'!C1057:C1563)-3,""),ROW()-6)),"")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IFERROR(VLOOKUP(C1062,'10. Свод Перечней'!C:H,6,0),"")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Перечней'!$C$4:$C$529,SMALL(IF("Б"='10. Свод Перечней'!I1058:Q1564,ROW('10. Свод Перечней'!C1058:C1564)-3,""),ROW()-6)),"")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IFERROR(VLOOKUP(C1063,'10. Свод Перечней'!C:H,6,0),"")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Перечней'!$C$4:$C$529,SMALL(IF("Б"='10. Свод Перечней'!I1059:Q1565,ROW('10. Свод Перечней'!C1059:C1565)-3,""),ROW()-6)),"")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IFERROR(VLOOKUP(C1064,'10. Свод Перечней'!C:H,6,0),"")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Перечней'!$C$4:$C$529,SMALL(IF("Б"='10. Свод Перечней'!I1060:Q1566,ROW('10. Свод Перечней'!C1060:C1566)-3,""),ROW()-6)),"")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IFERROR(VLOOKUP(C1065,'10. Свод Перечней'!C:H,6,0),"")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Перечней'!$C$4:$C$529,SMALL(IF("Б"='10. Свод Перечней'!I1061:Q1567,ROW('10. Свод Перечней'!C1061:C1567)-3,""),ROW()-6)),"")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IFERROR(VLOOKUP(C1066,'10. Свод Перечней'!C:H,6,0),"")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Перечней'!$C$4:$C$529,SMALL(IF("Б"='10. Свод Перечней'!I1062:Q1568,ROW('10. Свод Перечней'!C1062:C1568)-3,""),ROW()-6)),"")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IFERROR(VLOOKUP(C1067,'10. Свод Перечней'!C:H,6,0),"")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Перечней'!$C$4:$C$529,SMALL(IF("Б"='10. Свод Перечней'!I1063:Q1569,ROW('10. Свод Перечней'!C1063:C1569)-3,""),ROW()-6)),"")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IFERROR(VLOOKUP(C1068,'10. Свод Перечней'!C:H,6,0),"")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Перечней'!$C$4:$C$529,SMALL(IF("Б"='10. Свод Перечней'!I1064:Q1570,ROW('10. Свод Перечней'!C1064:C1570)-3,""),ROW()-6)),"")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IFERROR(VLOOKUP(C1069,'10. Свод Перечней'!C:H,6,0),"")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Перечней'!$C$4:$C$529,SMALL(IF("Б"='10. Свод Перечней'!I1065:Q1571,ROW('10. Свод Перечней'!C1065:C1571)-3,""),ROW()-6)),"")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IFERROR(VLOOKUP(C1070,'10. Свод Перечней'!C:H,6,0),"")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Перечней'!$C$4:$C$529,SMALL(IF("Б"='10. Свод Перечней'!I1066:Q1572,ROW('10. Свод Перечней'!C1066:C1572)-3,""),ROW()-6)),"")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IFERROR(VLOOKUP(C1071,'10. Свод Перечней'!C:H,6,0),"")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Перечней'!$C$4:$C$529,SMALL(IF("Б"='10. Свод Перечней'!I1067:Q1573,ROW('10. Свод Перечней'!C1067:C1573)-3,""),ROW()-6)),"")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IFERROR(VLOOKUP(C1072,'10. Свод Перечней'!C:H,6,0),"")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Перечней'!$C$4:$C$529,SMALL(IF("Б"='10. Свод Перечней'!I1068:Q1574,ROW('10. Свод Перечней'!C1068:C1574)-3,""),ROW()-6)),"")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IFERROR(VLOOKUP(C1073,'10. Свод Перечней'!C:H,6,0),"")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Перечней'!$C$4:$C$529,SMALL(IF("Б"='10. Свод Перечней'!I1069:Q1575,ROW('10. Свод Перечней'!C1069:C1575)-3,""),ROW()-6)),"")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IFERROR(VLOOKUP(C1074,'10. Свод Перечней'!C:H,6,0),"")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Перечней'!$C$4:$C$529,SMALL(IF("Б"='10. Свод Перечней'!I1070:Q1576,ROW('10. Свод Перечней'!C1070:C1576)-3,""),ROW()-6)),"")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IFERROR(VLOOKUP(C1075,'10. Свод Перечней'!C:H,6,0),"")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Перечней'!$C$4:$C$529,SMALL(IF("Б"='10. Свод Перечней'!I1071:Q1577,ROW('10. Свод Перечней'!C1071:C1577)-3,""),ROW()-6)),"")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IFERROR(VLOOKUP(C1076,'10. Свод Перечней'!C:H,6,0),"")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Перечней'!$C$4:$C$529,SMALL(IF("Б"='10. Свод Перечней'!I1072:Q1578,ROW('10. Свод Перечней'!C1072:C1578)-3,""),ROW()-6)),"")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IFERROR(VLOOKUP(C1077,'10. Свод Перечней'!C:H,6,0),"")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Перечней'!$C$4:$C$529,SMALL(IF("Б"='10. Свод Перечней'!I1073:Q1579,ROW('10. Свод Перечней'!C1073:C1579)-3,""),ROW()-6)),"")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IFERROR(VLOOKUP(C1078,'10. Свод Перечней'!C:H,6,0),"")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Перечней'!$C$4:$C$529,SMALL(IF("Б"='10. Свод Перечней'!I1074:Q1580,ROW('10. Свод Перечней'!C1074:C1580)-3,""),ROW()-6)),"")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IFERROR(VLOOKUP(C1079,'10. Свод Перечней'!C:H,6,0),"")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Перечней'!$C$4:$C$529,SMALL(IF("Б"='10. Свод Перечней'!I1075:Q1581,ROW('10. Свод Перечней'!C1075:C1581)-3,""),ROW()-6)),"")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IFERROR(VLOOKUP(C1080,'10. Свод Перечней'!C:H,6,0),"")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Перечней'!$C$4:$C$529,SMALL(IF("Б"='10. Свод Перечней'!I1076:Q1582,ROW('10. Свод Перечней'!C1076:C1582)-3,""),ROW()-6)),"")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IFERROR(VLOOKUP(C1081,'10. Свод Перечней'!C:H,6,0),"")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Перечней'!$C$4:$C$529,SMALL(IF("Б"='10. Свод Перечней'!I1077:Q1583,ROW('10. Свод Перечней'!C1077:C1583)-3,""),ROW()-6)),"")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IFERROR(VLOOKUP(C1082,'10. Свод Перечней'!C:H,6,0),"")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Перечней'!$C$4:$C$529,SMALL(IF("Б"='10. Свод Перечней'!I1078:Q1584,ROW('10. Свод Перечней'!C1078:C1584)-3,""),ROW()-6)),"")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IFERROR(VLOOKUP(C1083,'10. Свод Перечней'!C:H,6,0),"")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Перечней'!$C$4:$C$529,SMALL(IF("Б"='10. Свод Перечней'!I1079:Q1585,ROW('10. Свод Перечней'!C1079:C1585)-3,""),ROW()-6)),"")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IFERROR(VLOOKUP(C1084,'10. Свод Перечней'!C:H,6,0),"")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Перечней'!$C$4:$C$529,SMALL(IF("Б"='10. Свод Перечней'!I1080:Q1586,ROW('10. Свод Перечней'!C1080:C1586)-3,""),ROW()-6)),"")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IFERROR(VLOOKUP(C1085,'10. Свод Перечней'!C:H,6,0),"")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Перечней'!$C$4:$C$529,SMALL(IF("Б"='10. Свод Перечней'!I1081:Q1587,ROW('10. Свод Перечней'!C1081:C1587)-3,""),ROW()-6)),"")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IFERROR(VLOOKUP(C1086,'10. Свод Перечней'!C:H,6,0),"")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Перечней'!$C$4:$C$529,SMALL(IF("Б"='10. Свод Перечней'!I1082:Q1588,ROW('10. Свод Перечней'!C1082:C1588)-3,""),ROW()-6)),"")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IFERROR(VLOOKUP(C1087,'10. Свод Перечней'!C:H,6,0),"")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Перечней'!$C$4:$C$529,SMALL(IF("Б"='10. Свод Перечней'!I1083:Q1589,ROW('10. Свод Перечней'!C1083:C1589)-3,""),ROW()-6)),"")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IFERROR(VLOOKUP(C1088,'10. Свод Перечней'!C:H,6,0),"")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Перечней'!$C$4:$C$529,SMALL(IF("Б"='10. Свод Перечней'!I1084:Q1590,ROW('10. Свод Перечней'!C1084:C1590)-3,""),ROW()-6)),"")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IFERROR(VLOOKUP(C1089,'10. Свод Перечней'!C:H,6,0),"")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Перечней'!$C$4:$C$529,SMALL(IF("Б"='10. Свод Перечней'!I1085:Q1591,ROW('10. Свод Перечней'!C1085:C1591)-3,""),ROW()-6)),"")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IFERROR(VLOOKUP(C1090,'10. Свод Перечней'!C:H,6,0),"")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Перечней'!$C$4:$C$529,SMALL(IF("Б"='10. Свод Перечней'!I1086:Q1592,ROW('10. Свод Перечней'!C1086:C1592)-3,""),ROW()-6)),"")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IFERROR(VLOOKUP(C1091,'10. Свод Перечней'!C:H,6,0),"")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Перечней'!$C$4:$C$529,SMALL(IF("Б"='10. Свод Перечней'!I1087:Q1593,ROW('10. Свод Перечней'!C1087:C1593)-3,""),ROW()-6)),"")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IFERROR(VLOOKUP(C1092,'10. Свод Перечней'!C:H,6,0),"")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Перечней'!$C$4:$C$529,SMALL(IF("Б"='10. Свод Перечней'!I1088:Q1594,ROW('10. Свод Перечней'!C1088:C1594)-3,""),ROW()-6)),"")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IFERROR(VLOOKUP(C1093,'10. Свод Перечней'!C:H,6,0),"")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Перечней'!$C$4:$C$529,SMALL(IF("Б"='10. Свод Перечней'!I1089:Q1595,ROW('10. Свод Перечней'!C1089:C1595)-3,""),ROW()-6)),"")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IFERROR(VLOOKUP(C1094,'10. Свод Перечней'!C:H,6,0),"")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Перечней'!$C$4:$C$529,SMALL(IF("Б"='10. Свод Перечней'!I1090:Q1596,ROW('10. Свод Перечней'!C1090:C1596)-3,""),ROW()-6)),"")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IFERROR(VLOOKUP(C1095,'10. Свод Перечней'!C:H,6,0),"")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Перечней'!$C$4:$C$529,SMALL(IF("Б"='10. Свод Перечней'!I1091:Q1597,ROW('10. Свод Перечней'!C1091:C1597)-3,""),ROW()-6)),"")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IFERROR(VLOOKUP(C1096,'10. Свод Перечней'!C:H,6,0),"")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Перечней'!$C$4:$C$529,SMALL(IF("Б"='10. Свод Перечней'!I1092:Q1598,ROW('10. Свод Перечней'!C1092:C1598)-3,""),ROW()-6)),"")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IFERROR(VLOOKUP(C1097,'10. Свод Перечней'!C:H,6,0),"")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Перечней'!$C$4:$C$529,SMALL(IF("Б"='10. Свод Перечней'!I1093:Q1599,ROW('10. Свод Перечней'!C1093:C1599)-3,""),ROW()-6)),"")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IFERROR(VLOOKUP(C1098,'10. Свод Перечней'!C:H,6,0),"")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Перечней'!$C$4:$C$529,SMALL(IF("Б"='10. Свод Перечней'!I1094:Q1600,ROW('10. Свод Перечней'!C1094:C1600)-3,""),ROW()-6)),"")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IFERROR(VLOOKUP(C1099,'10. Свод Перечней'!C:H,6,0),"")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Перечней'!$C$4:$C$529,SMALL(IF("Б"='10. Свод Перечней'!I1095:Q1601,ROW('10. Свод Перечней'!C1095:C1601)-3,""),ROW()-6)),"")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IFERROR(VLOOKUP(C1100,'10. Свод Перечней'!C:H,6,0),"")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Перечней'!$C$4:$C$529,SMALL(IF("Б"='10. Свод Перечней'!I1096:Q1602,ROW('10. Свод Перечней'!C1096:C1602)-3,""),ROW()-6)),"")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IFERROR(VLOOKUP(C1101,'10. Свод Перечней'!C:H,6,0),"")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Перечней'!$C$4:$C$529,SMALL(IF("Б"='10. Свод Перечней'!I1097:Q1603,ROW('10. Свод Перечней'!C1097:C1603)-3,""),ROW()-6)),"")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IFERROR(VLOOKUP(C1102,'10. Свод Перечней'!C:H,6,0),"")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Перечней'!$C$4:$C$529,SMALL(IF("Б"='10. Свод Перечней'!I1098:Q1604,ROW('10. Свод Перечней'!C1098:C1604)-3,""),ROW()-6)),"")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IFERROR(VLOOKUP(C1103,'10. Свод Перечней'!C:H,6,0),"")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Перечней'!$C$4:$C$529,SMALL(IF("Б"='10. Свод Перечней'!I1099:Q1605,ROW('10. Свод Перечней'!C1099:C1605)-3,""),ROW()-6)),"")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IFERROR(VLOOKUP(C1104,'10. Свод Перечней'!C:H,6,0),"")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Перечней'!$C$4:$C$529,SMALL(IF("Б"='10. Свод Перечней'!I1100:Q1606,ROW('10. Свод Перечней'!C1100:C1606)-3,""),ROW()-6)),"")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IFERROR(VLOOKUP(C1105,'10. Свод Перечней'!C:H,6,0),"")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Перечней'!$C$4:$C$529,SMALL(IF("Б"='10. Свод Перечней'!I1101:Q1607,ROW('10. Свод Перечней'!C1101:C1607)-3,""),ROW()-6)),"")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IFERROR(VLOOKUP(C1106,'10. Свод Перечней'!C:H,6,0),"")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Перечней'!$C$4:$C$529,SMALL(IF("Б"='10. Свод Перечней'!I1102:Q1608,ROW('10. Свод Перечней'!C1102:C1608)-3,""),ROW()-6)),"")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IFERROR(VLOOKUP(C1107,'10. Свод Перечней'!C:H,6,0),"")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Перечней'!$C$4:$C$529,SMALL(IF("Б"='10. Свод Перечней'!I1103:Q1609,ROW('10. Свод Перечней'!C1103:C1609)-3,""),ROW()-6)),"")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IFERROR(VLOOKUP(C1108,'10. Свод Перечней'!C:H,6,0),"")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Перечней'!$C$4:$C$529,SMALL(IF("Б"='10. Свод Перечней'!I1104:Q1610,ROW('10. Свод Перечней'!C1104:C1610)-3,""),ROW()-6)),"")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IFERROR(VLOOKUP(C1109,'10. Свод Перечней'!C:H,6,0),"")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Перечней'!$C$4:$C$529,SMALL(IF("Б"='10. Свод Перечней'!I1105:Q1611,ROW('10. Свод Перечней'!C1105:C1611)-3,""),ROW()-6)),"")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IFERROR(VLOOKUP(C1110,'10. Свод Перечней'!C:H,6,0),"")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Перечней'!$C$4:$C$529,SMALL(IF("Б"='10. Свод Перечней'!I1106:Q1612,ROW('10. Свод Перечней'!C1106:C1612)-3,""),ROW()-6)),"")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IFERROR(VLOOKUP(C1111,'10. Свод Перечней'!C:H,6,0),"")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Перечней'!$C$4:$C$529,SMALL(IF("Б"='10. Свод Перечней'!I1107:Q1613,ROW('10. Свод Перечней'!C1107:C1613)-3,""),ROW()-6)),"")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IFERROR(VLOOKUP(C1112,'10. Свод Перечней'!C:H,6,0),"")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Перечней'!$C$4:$C$529,SMALL(IF("Б"='10. Свод Перечней'!I1108:Q1614,ROW('10. Свод Перечней'!C1108:C1614)-3,""),ROW()-6)),"")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IFERROR(VLOOKUP(C1113,'10. Свод Перечней'!C:H,6,0),"")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Перечней'!$C$4:$C$529,SMALL(IF("Б"='10. Свод Перечней'!I1109:Q1615,ROW('10. Свод Перечней'!C1109:C1615)-3,""),ROW()-6)),"")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IFERROR(VLOOKUP(C1114,'10. Свод Перечней'!C:H,6,0),"")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Перечней'!$C$4:$C$529,SMALL(IF("Б"='10. Свод Перечней'!I1110:Q1616,ROW('10. Свод Перечней'!C1110:C1616)-3,""),ROW()-6)),"")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IFERROR(VLOOKUP(C1115,'10. Свод Перечней'!C:H,6,0),"")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Перечней'!$C$4:$C$529,SMALL(IF("Б"='10. Свод Перечней'!I1111:Q1617,ROW('10. Свод Перечней'!C1111:C1617)-3,""),ROW()-6)),"")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IFERROR(VLOOKUP(C1116,'10. Свод Перечней'!C:H,6,0),"")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Перечней'!$C$4:$C$529,SMALL(IF("Б"='10. Свод Перечней'!I1112:Q1618,ROW('10. Свод Перечней'!C1112:C1618)-3,""),ROW()-6)),"")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IFERROR(VLOOKUP(C1117,'10. Свод Перечней'!C:H,6,0),"")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Перечней'!$C$4:$C$529,SMALL(IF("Б"='10. Свод Перечней'!I1113:Q1619,ROW('10. Свод Перечней'!C1113:C1619)-3,""),ROW()-6)),"")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IFERROR(VLOOKUP(C1118,'10. Свод Перечней'!C:H,6,0),"")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Перечней'!$C$4:$C$529,SMALL(IF("Б"='10. Свод Перечней'!I1114:Q1620,ROW('10. Свод Перечней'!C1114:C1620)-3,""),ROW()-6)),"")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IFERROR(VLOOKUP(C1119,'10. Свод Перечней'!C:H,6,0),"")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Перечней'!$C$4:$C$529,SMALL(IF("Б"='10. Свод Перечней'!I1115:Q1621,ROW('10. Свод Перечней'!C1115:C1621)-3,""),ROW()-6)),"")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IFERROR(VLOOKUP(C1120,'10. Свод Перечней'!C:H,6,0),"")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Перечней'!$C$4:$C$529,SMALL(IF("Б"='10. Свод Перечней'!I1116:Q1622,ROW('10. Свод Перечней'!C1116:C1622)-3,""),ROW()-6)),"")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IFERROR(VLOOKUP(C1121,'10. Свод Перечней'!C:H,6,0),"")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Перечней'!$C$4:$C$529,SMALL(IF("Б"='10. Свод Перечней'!I1117:Q1623,ROW('10. Свод Перечней'!C1117:C1623)-3,""),ROW()-6)),"")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IFERROR(VLOOKUP(C1122,'10. Свод Перечней'!C:H,6,0),"")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Перечней'!$C$4:$C$529,SMALL(IF("Б"='10. Свод Перечней'!I1118:Q1624,ROW('10. Свод Перечней'!C1118:C1624)-3,""),ROW()-6)),"")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IFERROR(VLOOKUP(C1123,'10. Свод Перечней'!C:H,6,0),"")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Перечней'!$C$4:$C$529,SMALL(IF("Б"='10. Свод Перечней'!I1119:Q1625,ROW('10. Свод Перечней'!C1119:C1625)-3,""),ROW()-6)),"")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IFERROR(VLOOKUP(C1124,'10. Свод Перечней'!C:H,6,0),"")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Перечней'!$C$4:$C$529,SMALL(IF("Б"='10. Свод Перечней'!I1120:Q1626,ROW('10. Свод Перечней'!C1120:C1626)-3,""),ROW()-6)),"")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IFERROR(VLOOKUP(C1125,'10. Свод Перечней'!C:H,6,0),"")</f>
        <v/>
      </c>
    </row>
    <row r="1126" spans="1:8">
      <c r="A1126" s="20" t="str">
        <f>IF(LEN(C1126)&gt;0,MAX($A$6:A1125)+1,"")</f>
        <v/>
      </c>
      <c r="B1126" s="10" t="str">
        <f>IFERROR(INDEX('10. Свод Перечней'!B:C,MATCH(C1126,'10. Свод Перечней'!C:C,0),1),"")</f>
        <v/>
      </c>
      <c r="C1126" s="20" t="str">
        <f t="array" ref="C1126">IFERROR(INDEX('10. Свод Перечней'!$C$4:$C$529,SMALL(IF("Б"='10. Свод Перечней'!I1121:Q1627,ROW('10. Свод Перечней'!C1121:C1627)-3,""),ROW()-6)),"")</f>
        <v/>
      </c>
      <c r="D1126" s="20" t="str">
        <f>IFERROR(VLOOKUP(C1126,'10. Свод Перечней'!C:H,2,0),"")</f>
        <v/>
      </c>
      <c r="E1126" s="20" t="str">
        <f>IFERROR(VLOOKUP(C1126,'10. Свод Перечней'!C:H,3,0),"")</f>
        <v/>
      </c>
      <c r="F1126" s="20" t="str">
        <f>IFERROR(VLOOKUP(C1126,'10. Свод Перечней'!C:H,4,0),"")</f>
        <v/>
      </c>
      <c r="G1126" s="9" t="str">
        <f>IFERROR(VLOOKUP(C1126,'10. Свод Перечней'!C:H,5,0),"")</f>
        <v/>
      </c>
      <c r="H1126" s="20" t="str">
        <f>IFERROR(VLOOKUP(C1126,'10. Свод Перечней'!C:H,6,0),"")</f>
        <v/>
      </c>
    </row>
    <row r="1127" spans="1:8">
      <c r="A1127" s="20" t="str">
        <f>IF(LEN(C1127)&gt;0,MAX($A$6:A1126)+1,"")</f>
        <v/>
      </c>
      <c r="B1127" s="10" t="str">
        <f>IFERROR(INDEX('10. Свод Перечней'!B:C,MATCH(C1127,'10. Свод Перечней'!C:C,0),1),"")</f>
        <v/>
      </c>
      <c r="C1127" s="20" t="str">
        <f t="array" ref="C1127">IFERROR(INDEX('10. Свод Перечней'!$C$4:$C$529,SMALL(IF("Б"='10. Свод Перечней'!I1122:Q1628,ROW('10. Свод Перечней'!C1122:C1628)-3,""),ROW()-6)),"")</f>
        <v/>
      </c>
      <c r="D1127" s="20" t="str">
        <f>IFERROR(VLOOKUP(C1127,'10. Свод Перечней'!C:H,2,0),"")</f>
        <v/>
      </c>
      <c r="E1127" s="20" t="str">
        <f>IFERROR(VLOOKUP(C1127,'10. Свод Перечней'!C:H,3,0),"")</f>
        <v/>
      </c>
      <c r="F1127" s="20" t="str">
        <f>IFERROR(VLOOKUP(C1127,'10. Свод Перечней'!C:H,4,0),"")</f>
        <v/>
      </c>
      <c r="G1127" s="9" t="str">
        <f>IFERROR(VLOOKUP(C1127,'10. Свод Перечней'!C:H,5,0),"")</f>
        <v/>
      </c>
      <c r="H1127" s="20" t="str">
        <f>IFERROR(VLOOKUP(C1127,'10. Свод Перечней'!C:H,6,0),"")</f>
        <v/>
      </c>
    </row>
    <row r="1128" spans="1:8">
      <c r="A1128" s="20" t="str">
        <f>IF(LEN(C1128)&gt;0,MAX($A$6:A1127)+1,"")</f>
        <v/>
      </c>
      <c r="B1128" s="10" t="str">
        <f>IFERROR(INDEX('10. Свод Перечней'!B:C,MATCH(C1128,'10. Свод Перечней'!C:C,0),1),"")</f>
        <v/>
      </c>
      <c r="C1128" s="20" t="str">
        <f t="array" ref="C1128">IFERROR(INDEX('10. Свод Перечней'!$C$4:$C$529,SMALL(IF("Б"='10. Свод Перечней'!I1123:Q1629,ROW('10. Свод Перечней'!C1123:C1629)-3,""),ROW()-6)),"")</f>
        <v/>
      </c>
      <c r="D1128" s="20" t="str">
        <f>IFERROR(VLOOKUP(C1128,'10. Свод Перечней'!C:H,2,0),"")</f>
        <v/>
      </c>
      <c r="E1128" s="20" t="str">
        <f>IFERROR(VLOOKUP(C1128,'10. Свод Перечней'!C:H,3,0),"")</f>
        <v/>
      </c>
      <c r="F1128" s="20" t="str">
        <f>IFERROR(VLOOKUP(C1128,'10. Свод Перечней'!C:H,4,0),"")</f>
        <v/>
      </c>
      <c r="G1128" s="9" t="str">
        <f>IFERROR(VLOOKUP(C1128,'10. Свод Перечней'!C:H,5,0),"")</f>
        <v/>
      </c>
      <c r="H1128" s="20" t="str">
        <f>IFERROR(VLOOKUP(C1128,'10. Свод Перечней'!C:H,6,0),"")</f>
        <v/>
      </c>
    </row>
    <row r="1129" spans="1:8">
      <c r="A1129" s="20" t="str">
        <f>IF(LEN(C1129)&gt;0,MAX($A$6:A1128)+1,"")</f>
        <v/>
      </c>
      <c r="B1129" s="10" t="str">
        <f>IFERROR(INDEX('10. Свод Перечней'!B:C,MATCH(C1129,'10. Свод Перечней'!C:C,0),1),"")</f>
        <v/>
      </c>
      <c r="C1129" s="20" t="str">
        <f t="array" ref="C1129">IFERROR(INDEX('10. Свод Перечней'!$C$4:$C$529,SMALL(IF("Б"='10. Свод Перечней'!I1124:Q1630,ROW('10. Свод Перечней'!C1124:C1630)-3,""),ROW()-6)),"")</f>
        <v/>
      </c>
      <c r="D1129" s="20" t="str">
        <f>IFERROR(VLOOKUP(C1129,'10. Свод Перечней'!C:H,2,0),"")</f>
        <v/>
      </c>
      <c r="E1129" s="20" t="str">
        <f>IFERROR(VLOOKUP(C1129,'10. Свод Перечней'!C:H,3,0),"")</f>
        <v/>
      </c>
      <c r="F1129" s="20" t="str">
        <f>IFERROR(VLOOKUP(C1129,'10. Свод Перечней'!C:H,4,0),"")</f>
        <v/>
      </c>
      <c r="G1129" s="9" t="str">
        <f>IFERROR(VLOOKUP(C1129,'10. Свод Перечней'!C:H,5,0),"")</f>
        <v/>
      </c>
      <c r="H1129" s="20" t="str">
        <f>IFERROR(VLOOKUP(C1129,'10. Свод Перечней'!C:H,6,0),"")</f>
        <v/>
      </c>
    </row>
    <row r="1130" spans="1:8">
      <c r="A1130" s="20" t="str">
        <f>IF(LEN(C1130)&gt;0,MAX($A$6:A1129)+1,"")</f>
        <v/>
      </c>
      <c r="B1130" s="10" t="str">
        <f>IFERROR(INDEX('10. Свод Перечней'!B:C,MATCH(C1130,'10. Свод Перечней'!C:C,0),1),"")</f>
        <v/>
      </c>
      <c r="C1130" s="20" t="str">
        <f t="array" ref="C1130">IFERROR(INDEX('10. Свод Перечней'!$C$4:$C$529,SMALL(IF("Б"='10. Свод Перечней'!I1125:Q1631,ROW('10. Свод Перечней'!C1125:C1631)-3,""),ROW()-6)),"")</f>
        <v/>
      </c>
      <c r="D1130" s="20" t="str">
        <f>IFERROR(VLOOKUP(C1130,'10. Свод Перечней'!C:H,2,0),"")</f>
        <v/>
      </c>
      <c r="E1130" s="20" t="str">
        <f>IFERROR(VLOOKUP(C1130,'10. Свод Перечней'!C:H,3,0),"")</f>
        <v/>
      </c>
      <c r="F1130" s="20" t="str">
        <f>IFERROR(VLOOKUP(C1130,'10. Свод Перечней'!C:H,4,0),"")</f>
        <v/>
      </c>
      <c r="G1130" s="9" t="str">
        <f>IFERROR(VLOOKUP(C1130,'10. Свод Перечней'!C:H,5,0),"")</f>
        <v/>
      </c>
      <c r="H1130" s="20" t="str">
        <f>IFERROR(VLOOKUP(C1130,'10. Свод Перечней'!C:H,6,0),"")</f>
        <v/>
      </c>
    </row>
    <row r="1131" spans="1:8">
      <c r="A1131" s="20" t="str">
        <f>IF(LEN(C1131)&gt;0,MAX($A$6:A1130)+1,"")</f>
        <v/>
      </c>
      <c r="B1131" s="10" t="str">
        <f>IFERROR(INDEX('10. Свод Перечней'!B:C,MATCH(C1131,'10. Свод Перечней'!C:C,0),1),"")</f>
        <v/>
      </c>
      <c r="C1131" s="20" t="str">
        <f t="array" ref="C1131">IFERROR(INDEX('10. Свод Перечней'!$C$4:$C$529,SMALL(IF("Б"='10. Свод Перечней'!I1126:Q1632,ROW('10. Свод Перечней'!C1126:C1632)-3,""),ROW()-6)),"")</f>
        <v/>
      </c>
      <c r="D1131" s="20" t="str">
        <f>IFERROR(VLOOKUP(C1131,'10. Свод Перечней'!C:H,2,0),"")</f>
        <v/>
      </c>
      <c r="E1131" s="20" t="str">
        <f>IFERROR(VLOOKUP(C1131,'10. Свод Перечней'!C:H,3,0),"")</f>
        <v/>
      </c>
      <c r="F1131" s="20" t="str">
        <f>IFERROR(VLOOKUP(C1131,'10. Свод Перечней'!C:H,4,0),"")</f>
        <v/>
      </c>
      <c r="G1131" s="9" t="str">
        <f>IFERROR(VLOOKUP(C1131,'10. Свод Перечней'!C:H,5,0),"")</f>
        <v/>
      </c>
      <c r="H1131" s="20" t="str">
        <f>IFERROR(VLOOKUP(C1131,'10. Свод Перечней'!C:H,6,0),"")</f>
        <v/>
      </c>
    </row>
    <row r="1132" spans="1:8">
      <c r="A1132" s="20" t="str">
        <f>IF(LEN(C1132)&gt;0,MAX($A$6:A1131)+1,"")</f>
        <v/>
      </c>
      <c r="B1132" s="10" t="str">
        <f>IFERROR(INDEX('10. Свод Перечней'!B:C,MATCH(C1132,'10. Свод Перечней'!C:C,0),1),"")</f>
        <v/>
      </c>
      <c r="C1132" s="20" t="str">
        <f t="array" ref="C1132">IFERROR(INDEX('10. Свод Перечней'!$C$4:$C$529,SMALL(IF("Б"='10. Свод Перечней'!I1127:Q1633,ROW('10. Свод Перечней'!C1127:C1633)-3,""),ROW()-6)),"")</f>
        <v/>
      </c>
      <c r="D1132" s="20" t="str">
        <f>IFERROR(VLOOKUP(C1132,'10. Свод Перечней'!C:H,2,0),"")</f>
        <v/>
      </c>
      <c r="E1132" s="20" t="str">
        <f>IFERROR(VLOOKUP(C1132,'10. Свод Перечней'!C:H,3,0),"")</f>
        <v/>
      </c>
      <c r="F1132" s="20" t="str">
        <f>IFERROR(VLOOKUP(C1132,'10. Свод Перечней'!C:H,4,0),"")</f>
        <v/>
      </c>
      <c r="G1132" s="9" t="str">
        <f>IFERROR(VLOOKUP(C1132,'10. Свод Перечней'!C:H,5,0),"")</f>
        <v/>
      </c>
      <c r="H1132" s="20" t="str">
        <f>IFERROR(VLOOKUP(C1132,'10. Свод Перечней'!C:H,6,0),"")</f>
        <v/>
      </c>
    </row>
    <row r="1133" spans="1:8">
      <c r="A1133" s="20" t="str">
        <f>IF(LEN(C1133)&gt;0,MAX($A$6:A1132)+1,"")</f>
        <v/>
      </c>
      <c r="B1133" s="10" t="str">
        <f>IFERROR(INDEX('10. Свод Перечней'!B:C,MATCH(C1133,'10. Свод Перечней'!C:C,0),1),"")</f>
        <v/>
      </c>
      <c r="C1133" s="20" t="str">
        <f t="array" ref="C1133">IFERROR(INDEX('10. Свод Перечней'!$C$4:$C$529,SMALL(IF("Б"='10. Свод Перечней'!I1128:Q1634,ROW('10. Свод Перечней'!C1128:C1634)-3,""),ROW()-6)),"")</f>
        <v/>
      </c>
      <c r="D1133" s="20" t="str">
        <f>IFERROR(VLOOKUP(C1133,'10. Свод Перечней'!C:H,2,0),"")</f>
        <v/>
      </c>
      <c r="E1133" s="20" t="str">
        <f>IFERROR(VLOOKUP(C1133,'10. Свод Перечней'!C:H,3,0),"")</f>
        <v/>
      </c>
      <c r="F1133" s="20" t="str">
        <f>IFERROR(VLOOKUP(C1133,'10. Свод Перечней'!C:H,4,0),"")</f>
        <v/>
      </c>
      <c r="G1133" s="9" t="str">
        <f>IFERROR(VLOOKUP(C1133,'10. Свод Перечней'!C:H,5,0),"")</f>
        <v/>
      </c>
      <c r="H1133" s="20" t="str">
        <f>IFERROR(VLOOKUP(C1133,'10. Свод Перечней'!C:H,6,0),"")</f>
        <v/>
      </c>
    </row>
    <row r="1134" spans="1:8">
      <c r="A1134" s="20" t="str">
        <f>IF(LEN(C1134)&gt;0,MAX($A$6:A1133)+1,"")</f>
        <v/>
      </c>
      <c r="B1134" s="10" t="str">
        <f>IFERROR(INDEX('10. Свод Перечней'!B:C,MATCH(C1134,'10. Свод Перечней'!C:C,0),1),"")</f>
        <v/>
      </c>
      <c r="C1134" s="20" t="str">
        <f t="array" ref="C1134">IFERROR(INDEX('10. Свод Перечней'!$C$4:$C$529,SMALL(IF("Б"='10. Свод Перечней'!I1129:Q1635,ROW('10. Свод Перечней'!C1129:C1635)-3,""),ROW()-6)),"")</f>
        <v/>
      </c>
      <c r="D1134" s="20" t="str">
        <f>IFERROR(VLOOKUP(C1134,'10. Свод Перечней'!C:H,2,0),"")</f>
        <v/>
      </c>
      <c r="E1134" s="20" t="str">
        <f>IFERROR(VLOOKUP(C1134,'10. Свод Перечней'!C:H,3,0),"")</f>
        <v/>
      </c>
      <c r="F1134" s="20" t="str">
        <f>IFERROR(VLOOKUP(C1134,'10. Свод Перечней'!C:H,4,0),"")</f>
        <v/>
      </c>
      <c r="G1134" s="9" t="str">
        <f>IFERROR(VLOOKUP(C1134,'10. Свод Перечней'!C:H,5,0),"")</f>
        <v/>
      </c>
      <c r="H1134" s="20" t="str">
        <f>IFERROR(VLOOKUP(C1134,'10. Свод Перечней'!C:H,6,0),"")</f>
        <v/>
      </c>
    </row>
    <row r="1135" spans="1:8">
      <c r="A1135" s="20" t="str">
        <f>IF(LEN(C1135)&gt;0,MAX($A$6:A1134)+1,"")</f>
        <v/>
      </c>
      <c r="B1135" s="10" t="str">
        <f>IFERROR(INDEX('10. Свод Перечней'!B:C,MATCH(C1135,'10. Свод Перечней'!C:C,0),1),"")</f>
        <v/>
      </c>
      <c r="C1135" s="20" t="str">
        <f t="array" ref="C1135">IFERROR(INDEX('10. Свод Перечней'!$C$4:$C$529,SMALL(IF("Б"='10. Свод Перечней'!I1130:Q1636,ROW('10. Свод Перечней'!C1130:C1636)-3,""),ROW()-6)),"")</f>
        <v/>
      </c>
      <c r="D1135" s="20" t="str">
        <f>IFERROR(VLOOKUP(C1135,'10. Свод Перечней'!C:H,2,0),"")</f>
        <v/>
      </c>
      <c r="E1135" s="20" t="str">
        <f>IFERROR(VLOOKUP(C1135,'10. Свод Перечней'!C:H,3,0),"")</f>
        <v/>
      </c>
      <c r="F1135" s="20" t="str">
        <f>IFERROR(VLOOKUP(C1135,'10. Свод Перечней'!C:H,4,0),"")</f>
        <v/>
      </c>
      <c r="G1135" s="9" t="str">
        <f>IFERROR(VLOOKUP(C1135,'10. Свод Перечней'!C:H,5,0),"")</f>
        <v/>
      </c>
      <c r="H1135" s="20" t="str">
        <f>IFERROR(VLOOKUP(C1135,'10. Свод Перечней'!C:H,6,0),"")</f>
        <v/>
      </c>
    </row>
    <row r="1136" spans="1:8">
      <c r="A1136" s="20" t="str">
        <f>IF(LEN(C1136)&gt;0,MAX($A$6:A1135)+1,"")</f>
        <v/>
      </c>
      <c r="B1136" s="10" t="str">
        <f>IFERROR(INDEX('10. Свод Перечней'!B:C,MATCH(C1136,'10. Свод Перечней'!C:C,0),1),"")</f>
        <v/>
      </c>
      <c r="C1136" s="20" t="str">
        <f t="array" ref="C1136">IFERROR(INDEX('10. Свод Перечней'!$C$4:$C$529,SMALL(IF("Б"='10. Свод Перечней'!I1131:Q1637,ROW('10. Свод Перечней'!C1131:C1637)-3,""),ROW()-6)),"")</f>
        <v/>
      </c>
      <c r="D1136" s="20" t="str">
        <f>IFERROR(VLOOKUP(C1136,'10. Свод Перечней'!C:H,2,0),"")</f>
        <v/>
      </c>
      <c r="E1136" s="20" t="str">
        <f>IFERROR(VLOOKUP(C1136,'10. Свод Перечней'!C:H,3,0),"")</f>
        <v/>
      </c>
      <c r="F1136" s="20" t="str">
        <f>IFERROR(VLOOKUP(C1136,'10. Свод Перечней'!C:H,4,0),"")</f>
        <v/>
      </c>
      <c r="G1136" s="9" t="str">
        <f>IFERROR(VLOOKUP(C1136,'10. Свод Перечней'!C:H,5,0),"")</f>
        <v/>
      </c>
      <c r="H1136" s="20" t="str">
        <f>IFERROR(VLOOKUP(C1136,'10. Свод Перечней'!C:H,6,0),"")</f>
        <v/>
      </c>
    </row>
    <row r="1137" spans="1:8">
      <c r="A1137" s="20" t="str">
        <f>IF(LEN(C1137)&gt;0,MAX($A$6:A1136)+1,"")</f>
        <v/>
      </c>
      <c r="B1137" s="10" t="str">
        <f>IFERROR(INDEX('10. Свод Перечней'!B:C,MATCH(C1137,'10. Свод Перечней'!C:C,0),1),"")</f>
        <v/>
      </c>
      <c r="C1137" s="20" t="str">
        <f t="array" ref="C1137">IFERROR(INDEX('10. Свод Перечней'!$C$4:$C$529,SMALL(IF("Б"='10. Свод Перечней'!I1132:Q1638,ROW('10. Свод Перечней'!C1132:C1638)-3,""),ROW()-6)),"")</f>
        <v/>
      </c>
      <c r="D1137" s="20" t="str">
        <f>IFERROR(VLOOKUP(C1137,'10. Свод Перечней'!C:H,2,0),"")</f>
        <v/>
      </c>
      <c r="E1137" s="20" t="str">
        <f>IFERROR(VLOOKUP(C1137,'10. Свод Перечней'!C:H,3,0),"")</f>
        <v/>
      </c>
      <c r="F1137" s="20" t="str">
        <f>IFERROR(VLOOKUP(C1137,'10. Свод Перечней'!C:H,4,0),"")</f>
        <v/>
      </c>
      <c r="G1137" s="9" t="str">
        <f>IFERROR(VLOOKUP(C1137,'10. Свод Перечней'!C:H,5,0),"")</f>
        <v/>
      </c>
      <c r="H1137" s="20" t="str">
        <f>IFERROR(VLOOKUP(C1137,'10. Свод Перечней'!C:H,6,0),"")</f>
        <v/>
      </c>
    </row>
    <row r="1138" spans="1:8">
      <c r="A1138" s="20" t="str">
        <f>IF(LEN(C1138)&gt;0,MAX($A$6:A1137)+1,"")</f>
        <v/>
      </c>
      <c r="B1138" s="10" t="str">
        <f>IFERROR(INDEX('10. Свод Перечней'!B:C,MATCH(C1138,'10. Свод Перечней'!C:C,0),1),"")</f>
        <v/>
      </c>
      <c r="C1138" s="20" t="str">
        <f t="array" ref="C1138">IFERROR(INDEX('10. Свод Перечней'!$C$4:$C$529,SMALL(IF("Б"='10. Свод Перечней'!I1133:Q1639,ROW('10. Свод Перечней'!C1133:C1639)-3,""),ROW()-6)),"")</f>
        <v/>
      </c>
      <c r="D1138" s="20" t="str">
        <f>IFERROR(VLOOKUP(C1138,'10. Свод Перечней'!C:H,2,0),"")</f>
        <v/>
      </c>
      <c r="E1138" s="20" t="str">
        <f>IFERROR(VLOOKUP(C1138,'10. Свод Перечней'!C:H,3,0),"")</f>
        <v/>
      </c>
      <c r="F1138" s="20" t="str">
        <f>IFERROR(VLOOKUP(C1138,'10. Свод Перечней'!C:H,4,0),"")</f>
        <v/>
      </c>
      <c r="G1138" s="9" t="str">
        <f>IFERROR(VLOOKUP(C1138,'10. Свод Перечней'!C:H,5,0),"")</f>
        <v/>
      </c>
      <c r="H1138" s="20" t="str">
        <f>IFERROR(VLOOKUP(C1138,'10. Свод Перечней'!C:H,6,0),"")</f>
        <v/>
      </c>
    </row>
    <row r="1139" spans="1:8">
      <c r="A1139" s="20" t="str">
        <f>IF(LEN(C1139)&gt;0,MAX($A$6:A1138)+1,"")</f>
        <v/>
      </c>
      <c r="B1139" s="10" t="str">
        <f>IFERROR(INDEX('10. Свод Перечней'!B:C,MATCH(C1139,'10. Свод Перечней'!C:C,0),1),"")</f>
        <v/>
      </c>
      <c r="C1139" s="20" t="str">
        <f t="array" ref="C1139">IFERROR(INDEX('10. Свод Перечней'!$C$4:$C$529,SMALL(IF("Б"='10. Свод Перечней'!I1134:Q1640,ROW('10. Свод Перечней'!C1134:C1640)-3,""),ROW()-6)),"")</f>
        <v/>
      </c>
      <c r="D1139" s="20" t="str">
        <f>IFERROR(VLOOKUP(C1139,'10. Свод Перечней'!C:H,2,0),"")</f>
        <v/>
      </c>
      <c r="E1139" s="20" t="str">
        <f>IFERROR(VLOOKUP(C1139,'10. Свод Перечней'!C:H,3,0),"")</f>
        <v/>
      </c>
      <c r="F1139" s="20" t="str">
        <f>IFERROR(VLOOKUP(C1139,'10. Свод Перечней'!C:H,4,0),"")</f>
        <v/>
      </c>
      <c r="G1139" s="9" t="str">
        <f>IFERROR(VLOOKUP(C1139,'10. Свод Перечней'!C:H,5,0),"")</f>
        <v/>
      </c>
      <c r="H1139" s="20" t="str">
        <f>IFERROR(VLOOKUP(C1139,'10. Свод Перечней'!C:H,6,0),"")</f>
        <v/>
      </c>
    </row>
    <row r="1140" spans="1:8">
      <c r="A1140" s="20" t="str">
        <f>IF(LEN(C1140)&gt;0,MAX($A$6:A1139)+1,"")</f>
        <v/>
      </c>
      <c r="B1140" s="10" t="str">
        <f>IFERROR(INDEX('10. Свод Перечней'!B:C,MATCH(C1140,'10. Свод Перечней'!C:C,0),1),"")</f>
        <v/>
      </c>
      <c r="C1140" s="20" t="str">
        <f t="array" ref="C1140">IFERROR(INDEX('10. Свод Перечней'!$C$4:$C$529,SMALL(IF("Б"='10. Свод Перечней'!I1135:Q1641,ROW('10. Свод Перечней'!C1135:C1641)-3,""),ROW()-6)),"")</f>
        <v/>
      </c>
      <c r="D1140" s="20" t="str">
        <f>IFERROR(VLOOKUP(C1140,'10. Свод Перечней'!C:H,2,0),"")</f>
        <v/>
      </c>
      <c r="E1140" s="20" t="str">
        <f>IFERROR(VLOOKUP(C1140,'10. Свод Перечней'!C:H,3,0),"")</f>
        <v/>
      </c>
      <c r="F1140" s="20" t="str">
        <f>IFERROR(VLOOKUP(C1140,'10. Свод Перечней'!C:H,4,0),"")</f>
        <v/>
      </c>
      <c r="G1140" s="9" t="str">
        <f>IFERROR(VLOOKUP(C1140,'10. Свод Перечней'!C:H,5,0),"")</f>
        <v/>
      </c>
      <c r="H1140" s="20" t="str">
        <f>IFERROR(VLOOKUP(C1140,'10. Свод Перечней'!C:H,6,0),"")</f>
        <v/>
      </c>
    </row>
    <row r="1141" spans="1:8">
      <c r="A1141" s="20" t="str">
        <f>IF(LEN(C1141)&gt;0,MAX($A$6:A1140)+1,"")</f>
        <v/>
      </c>
      <c r="B1141" s="10" t="str">
        <f>IFERROR(INDEX('10. Свод Перечней'!B:C,MATCH(C1141,'10. Свод Перечней'!C:C,0),1),"")</f>
        <v/>
      </c>
      <c r="C1141" s="20" t="str">
        <f t="array" ref="C1141">IFERROR(INDEX('10. Свод Перечней'!$C$4:$C$529,SMALL(IF("Б"='10. Свод Перечней'!I1136:Q1642,ROW('10. Свод Перечней'!C1136:C1642)-3,""),ROW()-6)),"")</f>
        <v/>
      </c>
      <c r="D1141" s="20" t="str">
        <f>IFERROR(VLOOKUP(C1141,'10. Свод Перечней'!C:H,2,0),"")</f>
        <v/>
      </c>
      <c r="E1141" s="20" t="str">
        <f>IFERROR(VLOOKUP(C1141,'10. Свод Перечней'!C:H,3,0),"")</f>
        <v/>
      </c>
      <c r="F1141" s="20" t="str">
        <f>IFERROR(VLOOKUP(C1141,'10. Свод Перечней'!C:H,4,0),"")</f>
        <v/>
      </c>
      <c r="G1141" s="9" t="str">
        <f>IFERROR(VLOOKUP(C1141,'10. Свод Перечней'!C:H,5,0),"")</f>
        <v/>
      </c>
      <c r="H1141" s="20" t="str">
        <f>IFERROR(VLOOKUP(C1141,'10. Свод Перечней'!C:H,6,0),"")</f>
        <v/>
      </c>
    </row>
    <row r="1142" spans="1:8">
      <c r="A1142" s="20" t="str">
        <f>IF(LEN(C1142)&gt;0,MAX($A$6:A1141)+1,"")</f>
        <v/>
      </c>
      <c r="B1142" s="10" t="str">
        <f>IFERROR(INDEX('10. Свод Перечней'!B:C,MATCH(C1142,'10. Свод Перечней'!C:C,0),1),"")</f>
        <v/>
      </c>
      <c r="C1142" s="20" t="str">
        <f t="array" ref="C1142">IFERROR(INDEX('10. Свод Перечней'!$C$4:$C$529,SMALL(IF("Б"='10. Свод Перечней'!I1137:Q1643,ROW('10. Свод Перечней'!C1137:C1643)-3,""),ROW()-6)),"")</f>
        <v/>
      </c>
      <c r="D1142" s="20" t="str">
        <f>IFERROR(VLOOKUP(C1142,'10. Свод Перечней'!C:H,2,0),"")</f>
        <v/>
      </c>
      <c r="E1142" s="20" t="str">
        <f>IFERROR(VLOOKUP(C1142,'10. Свод Перечней'!C:H,3,0),"")</f>
        <v/>
      </c>
      <c r="F1142" s="20" t="str">
        <f>IFERROR(VLOOKUP(C1142,'10. Свод Перечней'!C:H,4,0),"")</f>
        <v/>
      </c>
      <c r="G1142" s="9" t="str">
        <f>IFERROR(VLOOKUP(C1142,'10. Свод Перечней'!C:H,5,0),"")</f>
        <v/>
      </c>
      <c r="H1142" s="20" t="str">
        <f>IFERROR(VLOOKUP(C1142,'10. Свод Перечней'!C:H,6,0),"")</f>
        <v/>
      </c>
    </row>
    <row r="1143" spans="1:8">
      <c r="A1143" s="20" t="str">
        <f>IF(LEN(C1143)&gt;0,MAX($A$6:A1142)+1,"")</f>
        <v/>
      </c>
      <c r="B1143" s="10" t="str">
        <f>IFERROR(INDEX('10. Свод Перечней'!B:C,MATCH(C1143,'10. Свод Перечней'!C:C,0),1),"")</f>
        <v/>
      </c>
      <c r="C1143" s="20" t="str">
        <f t="array" ref="C1143">IFERROR(INDEX('10. Свод Перечней'!$C$4:$C$529,SMALL(IF("Б"='10. Свод Перечней'!I1138:Q1644,ROW('10. Свод Перечней'!C1138:C1644)-3,""),ROW()-6)),"")</f>
        <v/>
      </c>
      <c r="D1143" s="20" t="str">
        <f>IFERROR(VLOOKUP(C1143,'10. Свод Перечней'!C:H,2,0),"")</f>
        <v/>
      </c>
      <c r="E1143" s="20" t="str">
        <f>IFERROR(VLOOKUP(C1143,'10. Свод Перечней'!C:H,3,0),"")</f>
        <v/>
      </c>
      <c r="F1143" s="20" t="str">
        <f>IFERROR(VLOOKUP(C1143,'10. Свод Перечней'!C:H,4,0),"")</f>
        <v/>
      </c>
      <c r="G1143" s="9" t="str">
        <f>IFERROR(VLOOKUP(C1143,'10. Свод Перечней'!C:H,5,0),"")</f>
        <v/>
      </c>
      <c r="H1143" s="20" t="str">
        <f>IFERROR(VLOOKUP(C1143,'10. Свод Перечней'!C:H,6,0),"")</f>
        <v/>
      </c>
    </row>
    <row r="1144" spans="1:8">
      <c r="A1144" s="20" t="str">
        <f>IF(LEN(C1144)&gt;0,MAX($A$6:A1143)+1,"")</f>
        <v/>
      </c>
      <c r="B1144" s="10" t="str">
        <f>IFERROR(INDEX('10. Свод Перечней'!B:C,MATCH(C1144,'10. Свод Перечней'!C:C,0),1),"")</f>
        <v/>
      </c>
      <c r="C1144" s="20" t="str">
        <f t="array" ref="C1144">IFERROR(INDEX('10. Свод Перечней'!$C$4:$C$529,SMALL(IF("Б"='10. Свод Перечней'!I1139:Q1645,ROW('10. Свод Перечней'!C1139:C1645)-3,""),ROW()-6)),"")</f>
        <v/>
      </c>
      <c r="D1144" s="20" t="str">
        <f>IFERROR(VLOOKUP(C1144,'10. Свод Перечней'!C:H,2,0),"")</f>
        <v/>
      </c>
      <c r="E1144" s="20" t="str">
        <f>IFERROR(VLOOKUP(C1144,'10. Свод Перечней'!C:H,3,0),"")</f>
        <v/>
      </c>
      <c r="F1144" s="20" t="str">
        <f>IFERROR(VLOOKUP(C1144,'10. Свод Перечней'!C:H,4,0),"")</f>
        <v/>
      </c>
      <c r="G1144" s="9" t="str">
        <f>IFERROR(VLOOKUP(C1144,'10. Свод Перечней'!C:H,5,0),"")</f>
        <v/>
      </c>
      <c r="H1144" s="20" t="str">
        <f>IFERROR(VLOOKUP(C1144,'10. Свод Перечней'!C:H,6,0),"")</f>
        <v/>
      </c>
    </row>
    <row r="1145" spans="1:8">
      <c r="A1145" s="20" t="str">
        <f>IF(LEN(C1145)&gt;0,MAX($A$6:A1144)+1,"")</f>
        <v/>
      </c>
      <c r="B1145" s="10" t="str">
        <f>IFERROR(INDEX('10. Свод Перечней'!B:C,MATCH(C1145,'10. Свод Перечней'!C:C,0),1),"")</f>
        <v/>
      </c>
      <c r="C1145" s="20" t="str">
        <f t="array" ref="C1145">IFERROR(INDEX('10. Свод Перечней'!$C$4:$C$529,SMALL(IF("Б"='10. Свод Перечней'!I1140:Q1646,ROW('10. Свод Перечней'!C1140:C1646)-3,""),ROW()-6)),"")</f>
        <v/>
      </c>
      <c r="D1145" s="20" t="str">
        <f>IFERROR(VLOOKUP(C1145,'10. Свод Перечней'!C:H,2,0),"")</f>
        <v/>
      </c>
      <c r="E1145" s="20" t="str">
        <f>IFERROR(VLOOKUP(C1145,'10. Свод Перечней'!C:H,3,0),"")</f>
        <v/>
      </c>
      <c r="F1145" s="20" t="str">
        <f>IFERROR(VLOOKUP(C1145,'10. Свод Перечней'!C:H,4,0),"")</f>
        <v/>
      </c>
      <c r="G1145" s="9" t="str">
        <f>IFERROR(VLOOKUP(C1145,'10. Свод Перечней'!C:H,5,0),"")</f>
        <v/>
      </c>
      <c r="H1145" s="20" t="str">
        <f>IFERROR(VLOOKUP(C1145,'10. Свод Перечней'!C:H,6,0),"")</f>
        <v/>
      </c>
    </row>
    <row r="1146" spans="1:8">
      <c r="A1146" s="20" t="str">
        <f>IF(LEN(C1146)&gt;0,MAX($A$6:A1145)+1,"")</f>
        <v/>
      </c>
      <c r="B1146" s="10" t="str">
        <f>IFERROR(INDEX('10. Свод Перечней'!B:C,MATCH(C1146,'10. Свод Перечней'!C:C,0),1),"")</f>
        <v/>
      </c>
      <c r="C1146" s="20" t="str">
        <f t="array" ref="C1146">IFERROR(INDEX('10. Свод Перечней'!$C$4:$C$529,SMALL(IF("Б"='10. Свод Перечней'!I1141:Q1647,ROW('10. Свод Перечней'!C1141:C1647)-3,""),ROW()-6)),"")</f>
        <v/>
      </c>
      <c r="D1146" s="20" t="str">
        <f>IFERROR(VLOOKUP(C1146,'10. Свод Перечней'!C:H,2,0),"")</f>
        <v/>
      </c>
      <c r="E1146" s="20" t="str">
        <f>IFERROR(VLOOKUP(C1146,'10. Свод Перечней'!C:H,3,0),"")</f>
        <v/>
      </c>
      <c r="F1146" s="20" t="str">
        <f>IFERROR(VLOOKUP(C1146,'10. Свод Перечней'!C:H,4,0),"")</f>
        <v/>
      </c>
      <c r="G1146" s="9" t="str">
        <f>IFERROR(VLOOKUP(C1146,'10. Свод Перечней'!C:H,5,0),"")</f>
        <v/>
      </c>
      <c r="H1146" s="20" t="str">
        <f>IFERROR(VLOOKUP(C1146,'10. Свод Перечней'!C:H,6,0),"")</f>
        <v/>
      </c>
    </row>
    <row r="1147" spans="1:8">
      <c r="A1147" s="20" t="str">
        <f>IF(LEN(C1147)&gt;0,MAX($A$6:A1146)+1,"")</f>
        <v/>
      </c>
      <c r="B1147" s="10" t="str">
        <f>IFERROR(INDEX('10. Свод Перечней'!B:C,MATCH(C1147,'10. Свод Перечней'!C:C,0),1),"")</f>
        <v/>
      </c>
      <c r="C1147" s="20" t="str">
        <f t="array" ref="C1147">IFERROR(INDEX('10. Свод Перечней'!$C$4:$C$529,SMALL(IF("Б"='10. Свод Перечней'!I1142:Q1648,ROW('10. Свод Перечней'!C1142:C1648)-3,""),ROW()-6)),"")</f>
        <v/>
      </c>
      <c r="D1147" s="20" t="str">
        <f>IFERROR(VLOOKUP(C1147,'10. Свод Перечней'!C:H,2,0),"")</f>
        <v/>
      </c>
      <c r="E1147" s="20" t="str">
        <f>IFERROR(VLOOKUP(C1147,'10. Свод Перечней'!C:H,3,0),"")</f>
        <v/>
      </c>
      <c r="F1147" s="20" t="str">
        <f>IFERROR(VLOOKUP(C1147,'10. Свод Перечней'!C:H,4,0),"")</f>
        <v/>
      </c>
      <c r="G1147" s="9" t="str">
        <f>IFERROR(VLOOKUP(C1147,'10. Свод Перечней'!C:H,5,0),"")</f>
        <v/>
      </c>
      <c r="H1147" s="20" t="str">
        <f>IFERROR(VLOOKUP(C1147,'10. Свод Перечней'!C:H,6,0),"")</f>
        <v/>
      </c>
    </row>
    <row r="1148" spans="1:8">
      <c r="A1148" s="20" t="str">
        <f>IF(LEN(C1148)&gt;0,MAX($A$6:A1147)+1,"")</f>
        <v/>
      </c>
      <c r="B1148" s="10" t="str">
        <f>IFERROR(INDEX('10. Свод Перечней'!B:C,MATCH(C1148,'10. Свод Перечней'!C:C,0),1),"")</f>
        <v/>
      </c>
      <c r="C1148" s="20" t="str">
        <f t="array" ref="C1148">IFERROR(INDEX('10. Свод Перечней'!$C$4:$C$529,SMALL(IF("Б"='10. Свод Перечней'!I1143:Q1649,ROW('10. Свод Перечней'!C1143:C1649)-3,""),ROW()-6)),"")</f>
        <v/>
      </c>
      <c r="D1148" s="20" t="str">
        <f>IFERROR(VLOOKUP(C1148,'10. Свод Перечней'!C:H,2,0),"")</f>
        <v/>
      </c>
      <c r="E1148" s="20" t="str">
        <f>IFERROR(VLOOKUP(C1148,'10. Свод Перечней'!C:H,3,0),"")</f>
        <v/>
      </c>
      <c r="F1148" s="20" t="str">
        <f>IFERROR(VLOOKUP(C1148,'10. Свод Перечней'!C:H,4,0),"")</f>
        <v/>
      </c>
      <c r="G1148" s="9" t="str">
        <f>IFERROR(VLOOKUP(C1148,'10. Свод Перечней'!C:H,5,0),"")</f>
        <v/>
      </c>
      <c r="H1148" s="20" t="str">
        <f>IFERROR(VLOOKUP(C1148,'10. Свод Перечней'!C:H,6,0),"")</f>
        <v/>
      </c>
    </row>
    <row r="1149" spans="1:8">
      <c r="A1149" s="20" t="str">
        <f>IF(LEN(C1149)&gt;0,MAX($A$6:A1148)+1,"")</f>
        <v/>
      </c>
      <c r="B1149" s="10" t="str">
        <f>IFERROR(INDEX('10. Свод Перечней'!B:C,MATCH(C1149,'10. Свод Перечней'!C:C,0),1),"")</f>
        <v/>
      </c>
      <c r="C1149" s="20" t="str">
        <f t="array" ref="C1149">IFERROR(INDEX('10. Свод Перечней'!$C$4:$C$529,SMALL(IF("Б"='10. Свод Перечней'!I1144:Q1650,ROW('10. Свод Перечней'!C1144:C1650)-3,""),ROW()-6)),"")</f>
        <v/>
      </c>
      <c r="D1149" s="20" t="str">
        <f>IFERROR(VLOOKUP(C1149,'10. Свод Перечней'!C:H,2,0),"")</f>
        <v/>
      </c>
      <c r="E1149" s="20" t="str">
        <f>IFERROR(VLOOKUP(C1149,'10. Свод Перечней'!C:H,3,0),"")</f>
        <v/>
      </c>
      <c r="F1149" s="20" t="str">
        <f>IFERROR(VLOOKUP(C1149,'10. Свод Перечней'!C:H,4,0),"")</f>
        <v/>
      </c>
      <c r="G1149" s="9" t="str">
        <f>IFERROR(VLOOKUP(C1149,'10. Свод Перечней'!C:H,5,0),"")</f>
        <v/>
      </c>
      <c r="H1149" s="20" t="str">
        <f>IFERROR(VLOOKUP(C1149,'10. Свод Перечней'!C:H,6,0),"")</f>
        <v/>
      </c>
    </row>
    <row r="1150" spans="1:8">
      <c r="A1150" s="20" t="str">
        <f>IF(LEN(C1150)&gt;0,MAX($A$6:A1149)+1,"")</f>
        <v/>
      </c>
      <c r="B1150" s="10" t="str">
        <f>IFERROR(INDEX('10. Свод Перечней'!B:C,MATCH(C1150,'10. Свод Перечней'!C:C,0),1),"")</f>
        <v/>
      </c>
      <c r="C1150" s="20" t="str">
        <f t="array" ref="C1150">IFERROR(INDEX('10. Свод Перечней'!$C$4:$C$529,SMALL(IF("Б"='10. Свод Перечней'!I1145:Q1651,ROW('10. Свод Перечней'!C1145:C1651)-3,""),ROW()-6)),"")</f>
        <v/>
      </c>
      <c r="D1150" s="20" t="str">
        <f>IFERROR(VLOOKUP(C1150,'10. Свод Перечней'!C:H,2,0),"")</f>
        <v/>
      </c>
      <c r="E1150" s="20" t="str">
        <f>IFERROR(VLOOKUP(C1150,'10. Свод Перечней'!C:H,3,0),"")</f>
        <v/>
      </c>
      <c r="F1150" s="20" t="str">
        <f>IFERROR(VLOOKUP(C1150,'10. Свод Перечней'!C:H,4,0),"")</f>
        <v/>
      </c>
      <c r="G1150" s="9" t="str">
        <f>IFERROR(VLOOKUP(C1150,'10. Свод Перечней'!C:H,5,0),"")</f>
        <v/>
      </c>
      <c r="H1150" s="20" t="str">
        <f>IFERROR(VLOOKUP(C1150,'10. Свод Перечней'!C:H,6,0),"")</f>
        <v/>
      </c>
    </row>
    <row r="1151" spans="1:8">
      <c r="A1151" s="20" t="str">
        <f>IF(LEN(C1151)&gt;0,MAX($A$6:A1150)+1,"")</f>
        <v/>
      </c>
      <c r="B1151" s="10" t="str">
        <f>IFERROR(INDEX('10. Свод Перечней'!B:C,MATCH(C1151,'10. Свод Перечней'!C:C,0),1),"")</f>
        <v/>
      </c>
      <c r="C1151" s="20" t="str">
        <f t="array" ref="C1151">IFERROR(INDEX('10. Свод Перечней'!$C$4:$C$529,SMALL(IF("Б"='10. Свод Перечней'!I1146:Q1652,ROW('10. Свод Перечней'!C1146:C1652)-3,""),ROW()-6)),"")</f>
        <v/>
      </c>
      <c r="D1151" s="20" t="str">
        <f>IFERROR(VLOOKUP(C1151,'10. Свод Перечней'!C:H,2,0),"")</f>
        <v/>
      </c>
      <c r="E1151" s="20" t="str">
        <f>IFERROR(VLOOKUP(C1151,'10. Свод Перечней'!C:H,3,0),"")</f>
        <v/>
      </c>
      <c r="F1151" s="20" t="str">
        <f>IFERROR(VLOOKUP(C1151,'10. Свод Перечней'!C:H,4,0),"")</f>
        <v/>
      </c>
      <c r="G1151" s="9" t="str">
        <f>IFERROR(VLOOKUP(C1151,'10. Свод Перечней'!C:H,5,0),"")</f>
        <v/>
      </c>
      <c r="H1151" s="20" t="str">
        <f>IFERROR(VLOOKUP(C1151,'10. Свод Перечней'!C:H,6,0),"")</f>
        <v/>
      </c>
    </row>
    <row r="1152" spans="1:8">
      <c r="A1152" s="20" t="str">
        <f>IF(LEN(C1152)&gt;0,MAX($A$6:A1151)+1,"")</f>
        <v/>
      </c>
      <c r="B1152" s="10" t="str">
        <f>IFERROR(INDEX('10. Свод Перечней'!B:C,MATCH(C1152,'10. Свод Перечней'!C:C,0),1),"")</f>
        <v/>
      </c>
      <c r="C1152" s="20" t="str">
        <f t="array" ref="C1152">IFERROR(INDEX('10. Свод Перечней'!$C$4:$C$529,SMALL(IF("Б"='10. Свод Перечней'!I1147:Q1653,ROW('10. Свод Перечней'!C1147:C1653)-3,""),ROW()-6)),"")</f>
        <v/>
      </c>
      <c r="D1152" s="20" t="str">
        <f>IFERROR(VLOOKUP(C1152,'10. Свод Перечней'!C:H,2,0),"")</f>
        <v/>
      </c>
      <c r="E1152" s="20" t="str">
        <f>IFERROR(VLOOKUP(C1152,'10. Свод Перечней'!C:H,3,0),"")</f>
        <v/>
      </c>
      <c r="F1152" s="20" t="str">
        <f>IFERROR(VLOOKUP(C1152,'10. Свод Перечней'!C:H,4,0),"")</f>
        <v/>
      </c>
      <c r="G1152" s="9" t="str">
        <f>IFERROR(VLOOKUP(C1152,'10. Свод Перечней'!C:H,5,0),"")</f>
        <v/>
      </c>
      <c r="H1152" s="20" t="str">
        <f>IFERROR(VLOOKUP(C1152,'10. Свод Перечней'!C:H,6,0),"")</f>
        <v/>
      </c>
    </row>
    <row r="1153" spans="1:8">
      <c r="A1153" s="20" t="str">
        <f>IF(LEN(C1153)&gt;0,MAX($A$6:A1152)+1,"")</f>
        <v/>
      </c>
      <c r="B1153" s="10" t="str">
        <f>IFERROR(INDEX('10. Свод Перечней'!B:C,MATCH(C1153,'10. Свод Перечней'!C:C,0),1),"")</f>
        <v/>
      </c>
      <c r="C1153" s="20" t="str">
        <f t="array" ref="C1153">IFERROR(INDEX('10. Свод Перечней'!$C$4:$C$529,SMALL(IF("Б"='10. Свод Перечней'!I1148:Q1654,ROW('10. Свод Перечней'!C1148:C1654)-3,""),ROW()-6)),"")</f>
        <v/>
      </c>
      <c r="D1153" s="20" t="str">
        <f>IFERROR(VLOOKUP(C1153,'10. Свод Перечней'!C:H,2,0),"")</f>
        <v/>
      </c>
      <c r="E1153" s="20" t="str">
        <f>IFERROR(VLOOKUP(C1153,'10. Свод Перечней'!C:H,3,0),"")</f>
        <v/>
      </c>
      <c r="F1153" s="20" t="str">
        <f>IFERROR(VLOOKUP(C1153,'10. Свод Перечней'!C:H,4,0),"")</f>
        <v/>
      </c>
      <c r="G1153" s="9" t="str">
        <f>IFERROR(VLOOKUP(C1153,'10. Свод Перечней'!C:H,5,0),"")</f>
        <v/>
      </c>
      <c r="H1153" s="20" t="str">
        <f>IFERROR(VLOOKUP(C1153,'10. Свод Перечней'!C:H,6,0),"")</f>
        <v/>
      </c>
    </row>
    <row r="1154" spans="1:8">
      <c r="A1154" s="20" t="str">
        <f>IF(LEN(C1154)&gt;0,MAX($A$6:A1153)+1,"")</f>
        <v/>
      </c>
      <c r="B1154" s="10" t="str">
        <f>IFERROR(INDEX('10. Свод Перечней'!B:C,MATCH(C1154,'10. Свод Перечней'!C:C,0),1),"")</f>
        <v/>
      </c>
      <c r="C1154" s="20" t="str">
        <f t="array" ref="C1154">IFERROR(INDEX('10. Свод Перечней'!$C$4:$C$529,SMALL(IF("Б"='10. Свод Перечней'!I1149:Q1655,ROW('10. Свод Перечней'!C1149:C1655)-3,""),ROW()-6)),"")</f>
        <v/>
      </c>
      <c r="D1154" s="20" t="str">
        <f>IFERROR(VLOOKUP(C1154,'10. Свод Перечней'!C:H,2,0),"")</f>
        <v/>
      </c>
      <c r="E1154" s="20" t="str">
        <f>IFERROR(VLOOKUP(C1154,'10. Свод Перечней'!C:H,3,0),"")</f>
        <v/>
      </c>
      <c r="F1154" s="20" t="str">
        <f>IFERROR(VLOOKUP(C1154,'10. Свод Перечней'!C:H,4,0),"")</f>
        <v/>
      </c>
      <c r="G1154" s="9" t="str">
        <f>IFERROR(VLOOKUP(C1154,'10. Свод Перечней'!C:H,5,0),"")</f>
        <v/>
      </c>
      <c r="H1154" s="20" t="str">
        <f>IFERROR(VLOOKUP(C1154,'10. Свод Перечней'!C:H,6,0),"")</f>
        <v/>
      </c>
    </row>
    <row r="1155" spans="1:8">
      <c r="A1155" s="20" t="str">
        <f>IF(LEN(C1155)&gt;0,MAX($A$6:A1154)+1,"")</f>
        <v/>
      </c>
      <c r="B1155" s="10" t="str">
        <f>IFERROR(INDEX('10. Свод Перечней'!B:C,MATCH(C1155,'10. Свод Перечней'!C:C,0),1),"")</f>
        <v/>
      </c>
      <c r="C1155" s="20" t="str">
        <f t="array" ref="C1155">IFERROR(INDEX('10. Свод Перечней'!$C$4:$C$529,SMALL(IF("Б"='10. Свод Перечней'!I1150:Q1656,ROW('10. Свод Перечней'!C1150:C1656)-3,""),ROW()-6)),"")</f>
        <v/>
      </c>
      <c r="D1155" s="20" t="str">
        <f>IFERROR(VLOOKUP(C1155,'10. Свод Перечней'!C:H,2,0),"")</f>
        <v/>
      </c>
      <c r="E1155" s="20" t="str">
        <f>IFERROR(VLOOKUP(C1155,'10. Свод Перечней'!C:H,3,0),"")</f>
        <v/>
      </c>
      <c r="F1155" s="20" t="str">
        <f>IFERROR(VLOOKUP(C1155,'10. Свод Перечней'!C:H,4,0),"")</f>
        <v/>
      </c>
      <c r="G1155" s="9" t="str">
        <f>IFERROR(VLOOKUP(C1155,'10. Свод Перечней'!C:H,5,0),"")</f>
        <v/>
      </c>
      <c r="H1155" s="20" t="str">
        <f>IFERROR(VLOOKUP(C1155,'10. Свод Перечней'!C:H,6,0),"")</f>
        <v/>
      </c>
    </row>
    <row r="1156" spans="1:8">
      <c r="A1156" s="20" t="str">
        <f>IF(LEN(C1156)&gt;0,MAX($A$6:A1155)+1,"")</f>
        <v/>
      </c>
      <c r="B1156" s="10" t="str">
        <f>IFERROR(INDEX('10. Свод Перечней'!B:C,MATCH(C1156,'10. Свод Перечней'!C:C,0),1),"")</f>
        <v/>
      </c>
      <c r="C1156" s="20" t="str">
        <f t="array" ref="C1156">IFERROR(INDEX('10. Свод Перечней'!$C$4:$C$529,SMALL(IF("Б"='10. Свод Перечней'!I1151:Q1657,ROW('10. Свод Перечней'!C1151:C1657)-3,""),ROW()-6)),"")</f>
        <v/>
      </c>
      <c r="D1156" s="20" t="str">
        <f>IFERROR(VLOOKUP(C1156,'10. Свод Перечней'!C:H,2,0),"")</f>
        <v/>
      </c>
      <c r="E1156" s="20" t="str">
        <f>IFERROR(VLOOKUP(C1156,'10. Свод Перечней'!C:H,3,0),"")</f>
        <v/>
      </c>
      <c r="F1156" s="20" t="str">
        <f>IFERROR(VLOOKUP(C1156,'10. Свод Перечней'!C:H,4,0),"")</f>
        <v/>
      </c>
      <c r="G1156" s="9" t="str">
        <f>IFERROR(VLOOKUP(C1156,'10. Свод Перечней'!C:H,5,0),"")</f>
        <v/>
      </c>
      <c r="H1156" s="20" t="str">
        <f>IFERROR(VLOOKUP(C1156,'10. Свод Перечней'!C:H,6,0),"")</f>
        <v/>
      </c>
    </row>
    <row r="1157" spans="1:8">
      <c r="A1157" s="20" t="str">
        <f>IF(LEN(C1157)&gt;0,MAX($A$6:A1156)+1,"")</f>
        <v/>
      </c>
      <c r="B1157" s="10" t="str">
        <f>IFERROR(INDEX('10. Свод Перечней'!B:C,MATCH(C1157,'10. Свод Перечней'!C:C,0),1),"")</f>
        <v/>
      </c>
      <c r="C1157" s="20" t="str">
        <f t="array" ref="C1157">IFERROR(INDEX('10. Свод Перечней'!$C$4:$C$529,SMALL(IF("Б"='10. Свод Перечней'!I1152:Q1658,ROW('10. Свод Перечней'!C1152:C1658)-3,""),ROW()-6)),"")</f>
        <v/>
      </c>
      <c r="D1157" s="20" t="str">
        <f>IFERROR(VLOOKUP(C1157,'10. Свод Перечней'!C:H,2,0),"")</f>
        <v/>
      </c>
      <c r="E1157" s="20" t="str">
        <f>IFERROR(VLOOKUP(C1157,'10. Свод Перечней'!C:H,3,0),"")</f>
        <v/>
      </c>
      <c r="F1157" s="20" t="str">
        <f>IFERROR(VLOOKUP(C1157,'10. Свод Перечней'!C:H,4,0),"")</f>
        <v/>
      </c>
      <c r="G1157" s="9" t="str">
        <f>IFERROR(VLOOKUP(C1157,'10. Свод Перечней'!C:H,5,0),"")</f>
        <v/>
      </c>
      <c r="H1157" s="20" t="str">
        <f>IFERROR(VLOOKUP(C1157,'10. Свод Перечней'!C:H,6,0),"")</f>
        <v/>
      </c>
    </row>
    <row r="1158" spans="1:8">
      <c r="A1158" s="20" t="str">
        <f>IF(LEN(C1158)&gt;0,MAX($A$6:A1157)+1,"")</f>
        <v/>
      </c>
      <c r="B1158" s="10" t="str">
        <f>IFERROR(INDEX('10. Свод Перечней'!B:C,MATCH(C1158,'10. Свод Перечней'!C:C,0),1),"")</f>
        <v/>
      </c>
      <c r="C1158" s="20" t="str">
        <f t="array" ref="C1158">IFERROR(INDEX('10. Свод Перечней'!$C$4:$C$529,SMALL(IF("Б"='10. Свод Перечней'!I1153:Q1659,ROW('10. Свод Перечней'!C1153:C1659)-3,""),ROW()-6)),"")</f>
        <v/>
      </c>
      <c r="D1158" s="20" t="str">
        <f>IFERROR(VLOOKUP(C1158,'10. Свод Перечней'!C:H,2,0),"")</f>
        <v/>
      </c>
      <c r="E1158" s="20" t="str">
        <f>IFERROR(VLOOKUP(C1158,'10. Свод Перечней'!C:H,3,0),"")</f>
        <v/>
      </c>
      <c r="F1158" s="20" t="str">
        <f>IFERROR(VLOOKUP(C1158,'10. Свод Перечней'!C:H,4,0),"")</f>
        <v/>
      </c>
      <c r="G1158" s="9" t="str">
        <f>IFERROR(VLOOKUP(C1158,'10. Свод Перечней'!C:H,5,0),"")</f>
        <v/>
      </c>
      <c r="H1158" s="20" t="str">
        <f>IFERROR(VLOOKUP(C1158,'10. Свод Перечней'!C:H,6,0),"")</f>
        <v/>
      </c>
    </row>
    <row r="1159" spans="1:8">
      <c r="A1159" s="20" t="str">
        <f>IF(LEN(C1159)&gt;0,MAX($A$6:A1158)+1,"")</f>
        <v/>
      </c>
      <c r="B1159" s="10" t="str">
        <f>IFERROR(INDEX('10. Свод Перечней'!B:C,MATCH(C1159,'10. Свод Перечней'!C:C,0),1),"")</f>
        <v/>
      </c>
      <c r="C1159" s="20" t="str">
        <f t="array" ref="C1159">IFERROR(INDEX('10. Свод Перечней'!$C$4:$C$529,SMALL(IF("Б"='10. Свод Перечней'!I1154:Q1660,ROW('10. Свод Перечней'!C1154:C1660)-3,""),ROW()-6)),"")</f>
        <v/>
      </c>
      <c r="D1159" s="20" t="str">
        <f>IFERROR(VLOOKUP(C1159,'10. Свод Перечней'!C:H,2,0),"")</f>
        <v/>
      </c>
      <c r="E1159" s="20" t="str">
        <f>IFERROR(VLOOKUP(C1159,'10. Свод Перечней'!C:H,3,0),"")</f>
        <v/>
      </c>
      <c r="F1159" s="20" t="str">
        <f>IFERROR(VLOOKUP(C1159,'10. Свод Перечней'!C:H,4,0),"")</f>
        <v/>
      </c>
      <c r="G1159" s="9" t="str">
        <f>IFERROR(VLOOKUP(C1159,'10. Свод Перечней'!C:H,5,0),"")</f>
        <v/>
      </c>
      <c r="H1159" s="20" t="str">
        <f>IFERROR(VLOOKUP(C1159,'10. Свод Перечней'!C:H,6,0),"")</f>
        <v/>
      </c>
    </row>
    <row r="1160" spans="1:8">
      <c r="A1160" s="20" t="str">
        <f>IF(LEN(C1160)&gt;0,MAX($A$6:A1159)+1,"")</f>
        <v/>
      </c>
      <c r="B1160" s="10" t="str">
        <f>IFERROR(INDEX('10. Свод Перечней'!B:C,MATCH(C1160,'10. Свод Перечней'!C:C,0),1),"")</f>
        <v/>
      </c>
      <c r="C1160" s="20" t="str">
        <f t="array" ref="C1160">IFERROR(INDEX('10. Свод Перечней'!$C$4:$C$529,SMALL(IF("Б"='10. Свод Перечней'!I1155:Q1661,ROW('10. Свод Перечней'!C1155:C1661)-3,""),ROW()-6)),"")</f>
        <v/>
      </c>
      <c r="D1160" s="20" t="str">
        <f>IFERROR(VLOOKUP(C1160,'10. Свод Перечней'!C:H,2,0),"")</f>
        <v/>
      </c>
      <c r="E1160" s="20" t="str">
        <f>IFERROR(VLOOKUP(C1160,'10. Свод Перечней'!C:H,3,0),"")</f>
        <v/>
      </c>
      <c r="F1160" s="20" t="str">
        <f>IFERROR(VLOOKUP(C1160,'10. Свод Перечней'!C:H,4,0),"")</f>
        <v/>
      </c>
      <c r="G1160" s="9" t="str">
        <f>IFERROR(VLOOKUP(C1160,'10. Свод Перечней'!C:H,5,0),"")</f>
        <v/>
      </c>
      <c r="H1160" s="20" t="str">
        <f>IFERROR(VLOOKUP(C1160,'10. Свод Перечней'!C:H,6,0),"")</f>
        <v/>
      </c>
    </row>
    <row r="1161" spans="1:8">
      <c r="A1161" s="20" t="str">
        <f>IF(LEN(C1161)&gt;0,MAX($A$6:A1160)+1,"")</f>
        <v/>
      </c>
      <c r="B1161" s="10" t="str">
        <f>IFERROR(INDEX('10. Свод Перечней'!B:C,MATCH(C1161,'10. Свод Перечней'!C:C,0),1),"")</f>
        <v/>
      </c>
      <c r="C1161" s="20" t="str">
        <f t="array" ref="C1161">IFERROR(INDEX('10. Свод Перечней'!$C$4:$C$529,SMALL(IF("Б"='10. Свод Перечней'!I1156:Q1662,ROW('10. Свод Перечней'!C1156:C1662)-3,""),ROW()-6)),"")</f>
        <v/>
      </c>
      <c r="D1161" s="20" t="str">
        <f>IFERROR(VLOOKUP(C1161,'10. Свод Перечней'!C:H,2,0),"")</f>
        <v/>
      </c>
      <c r="E1161" s="20" t="str">
        <f>IFERROR(VLOOKUP(C1161,'10. Свод Перечней'!C:H,3,0),"")</f>
        <v/>
      </c>
      <c r="F1161" s="20" t="str">
        <f>IFERROR(VLOOKUP(C1161,'10. Свод Перечней'!C:H,4,0),"")</f>
        <v/>
      </c>
      <c r="G1161" s="9" t="str">
        <f>IFERROR(VLOOKUP(C1161,'10. Свод Перечней'!C:H,5,0),"")</f>
        <v/>
      </c>
      <c r="H1161" s="20" t="str">
        <f>IFERROR(VLOOKUP(C1161,'10. Свод Перечней'!C:H,6,0),"")</f>
        <v/>
      </c>
    </row>
    <row r="1162" spans="1:8">
      <c r="A1162" s="20" t="str">
        <f>IF(LEN(C1162)&gt;0,MAX($A$6:A1161)+1,"")</f>
        <v/>
      </c>
      <c r="B1162" s="10" t="str">
        <f>IFERROR(INDEX('10. Свод Перечней'!B:C,MATCH(C1162,'10. Свод Перечней'!C:C,0),1),"")</f>
        <v/>
      </c>
      <c r="C1162" s="20" t="str">
        <f t="array" ref="C1162">IFERROR(INDEX('10. Свод Перечней'!$C$4:$C$529,SMALL(IF("Б"='10. Свод Перечней'!I1157:Q1663,ROW('10. Свод Перечней'!C1157:C1663)-3,""),ROW()-6)),"")</f>
        <v/>
      </c>
      <c r="D1162" s="20" t="str">
        <f>IFERROR(VLOOKUP(C1162,'10. Свод Перечней'!C:H,2,0),"")</f>
        <v/>
      </c>
      <c r="E1162" s="20" t="str">
        <f>IFERROR(VLOOKUP(C1162,'10. Свод Перечней'!C:H,3,0),"")</f>
        <v/>
      </c>
      <c r="F1162" s="20" t="str">
        <f>IFERROR(VLOOKUP(C1162,'10. Свод Перечней'!C:H,4,0),"")</f>
        <v/>
      </c>
      <c r="G1162" s="9" t="str">
        <f>IFERROR(VLOOKUP(C1162,'10. Свод Перечней'!C:H,5,0),"")</f>
        <v/>
      </c>
      <c r="H1162" s="20" t="str">
        <f>IFERROR(VLOOKUP(C1162,'10. Свод Перечней'!C:H,6,0),"")</f>
        <v/>
      </c>
    </row>
    <row r="1163" spans="1:8">
      <c r="A1163" s="20" t="str">
        <f>IF(LEN(C1163)&gt;0,MAX($A$6:A1162)+1,"")</f>
        <v/>
      </c>
      <c r="B1163" s="10" t="str">
        <f>IFERROR(INDEX('10. Свод Перечней'!B:C,MATCH(C1163,'10. Свод Перечней'!C:C,0),1),"")</f>
        <v/>
      </c>
      <c r="C1163" s="20" t="str">
        <f t="array" ref="C1163">IFERROR(INDEX('10. Свод Перечней'!$C$4:$C$529,SMALL(IF("Б"='10. Свод Перечней'!I1158:Q1664,ROW('10. Свод Перечней'!C1158:C1664)-3,""),ROW()-6)),"")</f>
        <v/>
      </c>
      <c r="D1163" s="20" t="str">
        <f>IFERROR(VLOOKUP(C1163,'10. Свод Перечней'!C:H,2,0),"")</f>
        <v/>
      </c>
      <c r="E1163" s="20" t="str">
        <f>IFERROR(VLOOKUP(C1163,'10. Свод Перечней'!C:H,3,0),"")</f>
        <v/>
      </c>
      <c r="F1163" s="20" t="str">
        <f>IFERROR(VLOOKUP(C1163,'10. Свод Перечней'!C:H,4,0),"")</f>
        <v/>
      </c>
      <c r="G1163" s="9" t="str">
        <f>IFERROR(VLOOKUP(C1163,'10. Свод Перечней'!C:H,5,0),"")</f>
        <v/>
      </c>
      <c r="H1163" s="20" t="str">
        <f>IFERROR(VLOOKUP(C1163,'10. Свод Перечней'!C:H,6,0),"")</f>
        <v/>
      </c>
    </row>
    <row r="1164" spans="1:8">
      <c r="A1164" s="20" t="str">
        <f>IF(LEN(C1164)&gt;0,MAX($A$6:A1163)+1,"")</f>
        <v/>
      </c>
      <c r="B1164" s="10" t="str">
        <f>IFERROR(INDEX('10. Свод Перечней'!B:C,MATCH(C1164,'10. Свод Перечней'!C:C,0),1),"")</f>
        <v/>
      </c>
      <c r="C1164" s="20" t="str">
        <f t="array" ref="C1164">IFERROR(INDEX('10. Свод Перечней'!$C$4:$C$529,SMALL(IF("Б"='10. Свод Перечней'!I1159:Q1665,ROW('10. Свод Перечней'!C1159:C1665)-3,""),ROW()-6)),"")</f>
        <v/>
      </c>
      <c r="D1164" s="20" t="str">
        <f>IFERROR(VLOOKUP(C1164,'10. Свод Перечней'!C:H,2,0),"")</f>
        <v/>
      </c>
      <c r="E1164" s="20" t="str">
        <f>IFERROR(VLOOKUP(C1164,'10. Свод Перечней'!C:H,3,0),"")</f>
        <v/>
      </c>
      <c r="F1164" s="20" t="str">
        <f>IFERROR(VLOOKUP(C1164,'10. Свод Перечней'!C:H,4,0),"")</f>
        <v/>
      </c>
      <c r="G1164" s="9" t="str">
        <f>IFERROR(VLOOKUP(C1164,'10. Свод Перечней'!C:H,5,0),"")</f>
        <v/>
      </c>
      <c r="H1164" s="20" t="str">
        <f>IFERROR(VLOOKUP(C1164,'10. Свод Перечней'!C:H,6,0),"")</f>
        <v/>
      </c>
    </row>
    <row r="1165" spans="1:8">
      <c r="A1165" s="20" t="str">
        <f>IF(LEN(C1165)&gt;0,MAX($A$6:A1164)+1,"")</f>
        <v/>
      </c>
      <c r="B1165" s="10" t="str">
        <f>IFERROR(INDEX('10. Свод Перечней'!B:C,MATCH(C1165,'10. Свод Перечней'!C:C,0),1),"")</f>
        <v/>
      </c>
      <c r="C1165" s="20" t="str">
        <f t="array" ref="C1165">IFERROR(INDEX('10. Свод Перечней'!$C$4:$C$529,SMALL(IF("Б"='10. Свод Перечней'!I1160:Q1666,ROW('10. Свод Перечней'!C1160:C1666)-3,""),ROW()-6)),"")</f>
        <v/>
      </c>
      <c r="D1165" s="20" t="str">
        <f>IFERROR(VLOOKUP(C1165,'10. Свод Перечней'!C:H,2,0),"")</f>
        <v/>
      </c>
      <c r="E1165" s="20" t="str">
        <f>IFERROR(VLOOKUP(C1165,'10. Свод Перечней'!C:H,3,0),"")</f>
        <v/>
      </c>
      <c r="F1165" s="20" t="str">
        <f>IFERROR(VLOOKUP(C1165,'10. Свод Перечней'!C:H,4,0),"")</f>
        <v/>
      </c>
      <c r="G1165" s="9" t="str">
        <f>IFERROR(VLOOKUP(C1165,'10. Свод Перечней'!C:H,5,0),"")</f>
        <v/>
      </c>
      <c r="H1165" s="20" t="str">
        <f>IFERROR(VLOOKUP(C1165,'10. Свод Перечней'!C:H,6,0),"")</f>
        <v/>
      </c>
    </row>
    <row r="1166" spans="1:8">
      <c r="A1166" s="20" t="str">
        <f>IF(LEN(C1166)&gt;0,MAX($A$6:A1165)+1,"")</f>
        <v/>
      </c>
      <c r="B1166" s="10" t="str">
        <f>IFERROR(INDEX('10. Свод Перечней'!B:C,MATCH(C1166,'10. Свод Перечней'!C:C,0),1),"")</f>
        <v/>
      </c>
      <c r="C1166" s="20" t="str">
        <f t="array" ref="C1166">IFERROR(INDEX('10. Свод Перечней'!$C$4:$C$529,SMALL(IF("Б"='10. Свод Перечней'!I1161:Q1667,ROW('10. Свод Перечней'!C1161:C1667)-3,""),ROW()-6)),"")</f>
        <v/>
      </c>
      <c r="D1166" s="20" t="str">
        <f>IFERROR(VLOOKUP(C1166,'10. Свод Перечней'!C:H,2,0),"")</f>
        <v/>
      </c>
      <c r="E1166" s="20" t="str">
        <f>IFERROR(VLOOKUP(C1166,'10. Свод Перечней'!C:H,3,0),"")</f>
        <v/>
      </c>
      <c r="F1166" s="20" t="str">
        <f>IFERROR(VLOOKUP(C1166,'10. Свод Перечней'!C:H,4,0),"")</f>
        <v/>
      </c>
      <c r="G1166" s="9" t="str">
        <f>IFERROR(VLOOKUP(C1166,'10. Свод Перечней'!C:H,5,0),"")</f>
        <v/>
      </c>
      <c r="H1166" s="20" t="str">
        <f>IFERROR(VLOOKUP(C1166,'10. Свод Перечней'!C:H,6,0),"")</f>
        <v/>
      </c>
    </row>
    <row r="1167" spans="1:8">
      <c r="A1167" s="20" t="str">
        <f>IF(LEN(C1167)&gt;0,MAX($A$6:A1166)+1,"")</f>
        <v/>
      </c>
      <c r="B1167" s="10" t="str">
        <f>IFERROR(INDEX('10. Свод Перечней'!B:C,MATCH(C1167,'10. Свод Перечней'!C:C,0),1),"")</f>
        <v/>
      </c>
      <c r="C1167" s="20" t="str">
        <f t="array" ref="C1167">IFERROR(INDEX('10. Свод Перечней'!$C$4:$C$529,SMALL(IF("Б"='10. Свод Перечней'!I1162:Q1668,ROW('10. Свод Перечней'!C1162:C1668)-3,""),ROW()-6)),"")</f>
        <v/>
      </c>
      <c r="D1167" s="20" t="str">
        <f>IFERROR(VLOOKUP(C1167,'10. Свод Перечней'!C:H,2,0),"")</f>
        <v/>
      </c>
      <c r="E1167" s="20" t="str">
        <f>IFERROR(VLOOKUP(C1167,'10. Свод Перечней'!C:H,3,0),"")</f>
        <v/>
      </c>
      <c r="F1167" s="20" t="str">
        <f>IFERROR(VLOOKUP(C1167,'10. Свод Перечней'!C:H,4,0),"")</f>
        <v/>
      </c>
      <c r="G1167" s="9" t="str">
        <f>IFERROR(VLOOKUP(C1167,'10. Свод Перечней'!C:H,5,0),"")</f>
        <v/>
      </c>
      <c r="H1167" s="20" t="str">
        <f>IFERROR(VLOOKUP(C1167,'10. Свод Перечней'!C:H,6,0),"")</f>
        <v/>
      </c>
    </row>
    <row r="1168" spans="1:8">
      <c r="A1168" s="20" t="str">
        <f>IF(LEN(C1168)&gt;0,MAX($A$6:A1167)+1,"")</f>
        <v/>
      </c>
      <c r="B1168" s="10" t="str">
        <f>IFERROR(INDEX('10. Свод Перечней'!B:C,MATCH(C1168,'10. Свод Перечней'!C:C,0),1),"")</f>
        <v/>
      </c>
      <c r="C1168" s="20" t="str">
        <f t="array" ref="C1168">IFERROR(INDEX('10. Свод Перечней'!$C$4:$C$529,SMALL(IF("Б"='10. Свод Перечней'!I1163:Q1669,ROW('10. Свод Перечней'!C1163:C1669)-3,""),ROW()-6)),"")</f>
        <v/>
      </c>
      <c r="D1168" s="20" t="str">
        <f>IFERROR(VLOOKUP(C1168,'10. Свод Перечней'!C:H,2,0),"")</f>
        <v/>
      </c>
      <c r="E1168" s="20" t="str">
        <f>IFERROR(VLOOKUP(C1168,'10. Свод Перечней'!C:H,3,0),"")</f>
        <v/>
      </c>
      <c r="F1168" s="20" t="str">
        <f>IFERROR(VLOOKUP(C1168,'10. Свод Перечней'!C:H,4,0),"")</f>
        <v/>
      </c>
      <c r="G1168" s="9" t="str">
        <f>IFERROR(VLOOKUP(C1168,'10. Свод Перечней'!C:H,5,0),"")</f>
        <v/>
      </c>
      <c r="H1168" s="20" t="str">
        <f>IFERROR(VLOOKUP(C1168,'10. Свод Перечней'!C:H,6,0),"")</f>
        <v/>
      </c>
    </row>
    <row r="1169" spans="1:8">
      <c r="A1169" s="20" t="str">
        <f>IF(LEN(C1169)&gt;0,MAX($A$6:A1168)+1,"")</f>
        <v/>
      </c>
      <c r="B1169" s="10" t="str">
        <f>IFERROR(INDEX('10. Свод Перечней'!B:C,MATCH(C1169,'10. Свод Перечней'!C:C,0),1),"")</f>
        <v/>
      </c>
      <c r="C1169" s="20" t="str">
        <f t="array" ref="C1169">IFERROR(INDEX('10. Свод Перечней'!$C$4:$C$529,SMALL(IF("Б"='10. Свод Перечней'!I1164:Q1670,ROW('10. Свод Перечней'!C1164:C1670)-3,""),ROW()-6)),"")</f>
        <v/>
      </c>
      <c r="D1169" s="20" t="str">
        <f>IFERROR(VLOOKUP(C1169,'10. Свод Перечней'!C:H,2,0),"")</f>
        <v/>
      </c>
      <c r="E1169" s="20" t="str">
        <f>IFERROR(VLOOKUP(C1169,'10. Свод Перечней'!C:H,3,0),"")</f>
        <v/>
      </c>
      <c r="F1169" s="20" t="str">
        <f>IFERROR(VLOOKUP(C1169,'10. Свод Перечней'!C:H,4,0),"")</f>
        <v/>
      </c>
      <c r="G1169" s="9" t="str">
        <f>IFERROR(VLOOKUP(C1169,'10. Свод Перечней'!C:H,5,0),"")</f>
        <v/>
      </c>
      <c r="H1169" s="20" t="str">
        <f>IFERROR(VLOOKUP(C1169,'10. Свод Перечней'!C:H,6,0),"")</f>
        <v/>
      </c>
    </row>
    <row r="1170" spans="1:8">
      <c r="A1170" s="20" t="str">
        <f>IF(LEN(C1170)&gt;0,MAX($A$6:A1169)+1,"")</f>
        <v/>
      </c>
      <c r="B1170" s="10" t="str">
        <f>IFERROR(INDEX('10. Свод Перечней'!B:C,MATCH(C1170,'10. Свод Перечней'!C:C,0),1),"")</f>
        <v/>
      </c>
      <c r="C1170" s="20" t="str">
        <f t="array" ref="C1170">IFERROR(INDEX('10. Свод Перечней'!$C$4:$C$529,SMALL(IF("Б"='10. Свод Перечней'!I1165:Q1671,ROW('10. Свод Перечней'!C1165:C1671)-3,""),ROW()-6)),"")</f>
        <v/>
      </c>
      <c r="D1170" s="20" t="str">
        <f>IFERROR(VLOOKUP(C1170,'10. Свод Перечней'!C:H,2,0),"")</f>
        <v/>
      </c>
      <c r="E1170" s="20" t="str">
        <f>IFERROR(VLOOKUP(C1170,'10. Свод Перечней'!C:H,3,0),"")</f>
        <v/>
      </c>
      <c r="F1170" s="20" t="str">
        <f>IFERROR(VLOOKUP(C1170,'10. Свод Перечней'!C:H,4,0),"")</f>
        <v/>
      </c>
      <c r="G1170" s="9" t="str">
        <f>IFERROR(VLOOKUP(C1170,'10. Свод Перечней'!C:H,5,0),"")</f>
        <v/>
      </c>
      <c r="H1170" s="20" t="str">
        <f>IFERROR(VLOOKUP(C1170,'10. Свод Перечней'!C:H,6,0),"")</f>
        <v/>
      </c>
    </row>
    <row r="1171" spans="1:8">
      <c r="A1171" s="20" t="str">
        <f>IF(LEN(C1171)&gt;0,MAX($A$6:A1170)+1,"")</f>
        <v/>
      </c>
      <c r="B1171" s="10" t="str">
        <f>IFERROR(INDEX('10. Свод Перечней'!B:C,MATCH(C1171,'10. Свод Перечней'!C:C,0),1),"")</f>
        <v/>
      </c>
      <c r="C1171" s="20" t="str">
        <f t="array" ref="C1171">IFERROR(INDEX('10. Свод Перечней'!$C$4:$C$529,SMALL(IF("Б"='10. Свод Перечней'!I1166:Q1672,ROW('10. Свод Перечней'!C1166:C1672)-3,""),ROW()-6)),"")</f>
        <v/>
      </c>
      <c r="D1171" s="20" t="str">
        <f>IFERROR(VLOOKUP(C1171,'10. Свод Перечней'!C:H,2,0),"")</f>
        <v/>
      </c>
      <c r="E1171" s="20" t="str">
        <f>IFERROR(VLOOKUP(C1171,'10. Свод Перечней'!C:H,3,0),"")</f>
        <v/>
      </c>
      <c r="F1171" s="20" t="str">
        <f>IFERROR(VLOOKUP(C1171,'10. Свод Перечней'!C:H,4,0),"")</f>
        <v/>
      </c>
      <c r="G1171" s="9" t="str">
        <f>IFERROR(VLOOKUP(C1171,'10. Свод Перечней'!C:H,5,0),"")</f>
        <v/>
      </c>
      <c r="H1171" s="20" t="str">
        <f>IFERROR(VLOOKUP(C1171,'10. Свод Перечней'!C:H,6,0),"")</f>
        <v/>
      </c>
    </row>
    <row r="1172" spans="1:8">
      <c r="A1172" s="20" t="str">
        <f>IF(LEN(C1172)&gt;0,MAX($A$6:A1171)+1,"")</f>
        <v/>
      </c>
      <c r="B1172" s="10" t="str">
        <f>IFERROR(INDEX('10. Свод Перечней'!B:C,MATCH(C1172,'10. Свод Перечней'!C:C,0),1),"")</f>
        <v/>
      </c>
      <c r="C1172" s="20" t="str">
        <f t="array" ref="C1172">IFERROR(INDEX('10. Свод Перечней'!$C$4:$C$529,SMALL(IF("Б"='10. Свод Перечней'!I1167:Q1673,ROW('10. Свод Перечней'!C1167:C1673)-3,""),ROW()-6)),"")</f>
        <v/>
      </c>
      <c r="D1172" s="20" t="str">
        <f>IFERROR(VLOOKUP(C1172,'10. Свод Перечней'!C:H,2,0),"")</f>
        <v/>
      </c>
      <c r="E1172" s="20" t="str">
        <f>IFERROR(VLOOKUP(C1172,'10. Свод Перечней'!C:H,3,0),"")</f>
        <v/>
      </c>
      <c r="F1172" s="20" t="str">
        <f>IFERROR(VLOOKUP(C1172,'10. Свод Перечней'!C:H,4,0),"")</f>
        <v/>
      </c>
      <c r="G1172" s="9" t="str">
        <f>IFERROR(VLOOKUP(C1172,'10. Свод Перечней'!C:H,5,0),"")</f>
        <v/>
      </c>
      <c r="H1172" s="20" t="str">
        <f>IFERROR(VLOOKUP(C1172,'10. Свод Перечней'!C:H,6,0),"")</f>
        <v/>
      </c>
    </row>
    <row r="1173" spans="1:8">
      <c r="A1173" s="20" t="str">
        <f>IF(LEN(C1173)&gt;0,MAX($A$6:A1172)+1,"")</f>
        <v/>
      </c>
      <c r="B1173" s="10" t="str">
        <f>IFERROR(INDEX('10. Свод Перечней'!B:C,MATCH(C1173,'10. Свод Перечней'!C:C,0),1),"")</f>
        <v/>
      </c>
      <c r="C1173" s="20" t="str">
        <f t="array" ref="C1173">IFERROR(INDEX('10. Свод Перечней'!$C$4:$C$529,SMALL(IF("Б"='10. Свод Перечней'!I1168:Q1674,ROW('10. Свод Перечней'!C1168:C1674)-3,""),ROW()-6)),"")</f>
        <v/>
      </c>
      <c r="D1173" s="20" t="str">
        <f>IFERROR(VLOOKUP(C1173,'10. Свод Перечней'!C:H,2,0),"")</f>
        <v/>
      </c>
      <c r="E1173" s="20" t="str">
        <f>IFERROR(VLOOKUP(C1173,'10. Свод Перечней'!C:H,3,0),"")</f>
        <v/>
      </c>
      <c r="F1173" s="20" t="str">
        <f>IFERROR(VLOOKUP(C1173,'10. Свод Перечней'!C:H,4,0),"")</f>
        <v/>
      </c>
      <c r="G1173" s="9" t="str">
        <f>IFERROR(VLOOKUP(C1173,'10. Свод Перечней'!C:H,5,0),"")</f>
        <v/>
      </c>
      <c r="H1173" s="20" t="str">
        <f>IFERROR(VLOOKUP(C1173,'10. Свод Перечней'!C:H,6,0),"")</f>
        <v/>
      </c>
    </row>
    <row r="1174" spans="1:8">
      <c r="A1174" s="20" t="str">
        <f>IF(LEN(C1174)&gt;0,MAX($A$6:A1173)+1,"")</f>
        <v/>
      </c>
      <c r="B1174" s="10" t="str">
        <f>IFERROR(INDEX('10. Свод Перечней'!B:C,MATCH(C1174,'10. Свод Перечней'!C:C,0),1),"")</f>
        <v/>
      </c>
      <c r="C1174" s="20" t="str">
        <f t="array" ref="C1174">IFERROR(INDEX('10. Свод Перечней'!$C$4:$C$529,SMALL(IF("Б"='10. Свод Перечней'!I1169:Q1675,ROW('10. Свод Перечней'!C1169:C1675)-3,""),ROW()-6)),"")</f>
        <v/>
      </c>
      <c r="D1174" s="20" t="str">
        <f>IFERROR(VLOOKUP(C1174,'10. Свод Перечней'!C:H,2,0),"")</f>
        <v/>
      </c>
      <c r="E1174" s="20" t="str">
        <f>IFERROR(VLOOKUP(C1174,'10. Свод Перечней'!C:H,3,0),"")</f>
        <v/>
      </c>
      <c r="F1174" s="20" t="str">
        <f>IFERROR(VLOOKUP(C1174,'10. Свод Перечней'!C:H,4,0),"")</f>
        <v/>
      </c>
      <c r="G1174" s="9" t="str">
        <f>IFERROR(VLOOKUP(C1174,'10. Свод Перечней'!C:H,5,0),"")</f>
        <v/>
      </c>
      <c r="H1174" s="20" t="str">
        <f>IFERROR(VLOOKUP(C1174,'10. Свод Перечней'!C:H,6,0),"")</f>
        <v/>
      </c>
    </row>
    <row r="1175" spans="1:8">
      <c r="A1175" s="20" t="str">
        <f>IF(LEN(C1175)&gt;0,MAX($A$6:A1174)+1,"")</f>
        <v/>
      </c>
      <c r="B1175" s="10" t="str">
        <f>IFERROR(INDEX('10. Свод Перечней'!B:C,MATCH(C1175,'10. Свод Перечней'!C:C,0),1),"")</f>
        <v/>
      </c>
      <c r="C1175" s="20" t="str">
        <f t="array" ref="C1175">IFERROR(INDEX('10. Свод Перечней'!$C$4:$C$529,SMALL(IF("Б"='10. Свод Перечней'!I1170:Q1676,ROW('10. Свод Перечней'!C1170:C1676)-3,""),ROW()-6)),"")</f>
        <v/>
      </c>
      <c r="D1175" s="20" t="str">
        <f>IFERROR(VLOOKUP(C1175,'10. Свод Перечней'!C:H,2,0),"")</f>
        <v/>
      </c>
      <c r="E1175" s="20" t="str">
        <f>IFERROR(VLOOKUP(C1175,'10. Свод Перечней'!C:H,3,0),"")</f>
        <v/>
      </c>
      <c r="F1175" s="20" t="str">
        <f>IFERROR(VLOOKUP(C1175,'10. Свод Перечней'!C:H,4,0),"")</f>
        <v/>
      </c>
      <c r="G1175" s="9" t="str">
        <f>IFERROR(VLOOKUP(C1175,'10. Свод Перечней'!C:H,5,0),"")</f>
        <v/>
      </c>
      <c r="H1175" s="20" t="str">
        <f>IFERROR(VLOOKUP(C1175,'10. Свод Перечней'!C:H,6,0),"")</f>
        <v/>
      </c>
    </row>
    <row r="1176" spans="1:8">
      <c r="A1176" s="20" t="str">
        <f>IF(LEN(C1176)&gt;0,MAX($A$6:A1175)+1,"")</f>
        <v/>
      </c>
      <c r="B1176" s="10" t="str">
        <f>IFERROR(INDEX('10. Свод Перечней'!B:C,MATCH(C1176,'10. Свод Перечней'!C:C,0),1),"")</f>
        <v/>
      </c>
      <c r="C1176" s="20" t="str">
        <f t="array" ref="C1176">IFERROR(INDEX('10. Свод Перечней'!$C$4:$C$529,SMALL(IF("Б"='10. Свод Перечней'!I1171:Q1677,ROW('10. Свод Перечней'!C1171:C1677)-3,""),ROW()-6)),"")</f>
        <v/>
      </c>
      <c r="D1176" s="20" t="str">
        <f>IFERROR(VLOOKUP(C1176,'10. Свод Перечней'!C:H,2,0),"")</f>
        <v/>
      </c>
      <c r="E1176" s="20" t="str">
        <f>IFERROR(VLOOKUP(C1176,'10. Свод Перечней'!C:H,3,0),"")</f>
        <v/>
      </c>
      <c r="F1176" s="20" t="str">
        <f>IFERROR(VLOOKUP(C1176,'10. Свод Перечней'!C:H,4,0),"")</f>
        <v/>
      </c>
      <c r="G1176" s="9" t="str">
        <f>IFERROR(VLOOKUP(C1176,'10. Свод Перечней'!C:H,5,0),"")</f>
        <v/>
      </c>
      <c r="H1176" s="20" t="str">
        <f>IFERROR(VLOOKUP(C1176,'10. Свод Перечней'!C:H,6,0),"")</f>
        <v/>
      </c>
    </row>
    <row r="1177" spans="1:8">
      <c r="A1177" s="20" t="str">
        <f>IF(LEN(C1177)&gt;0,MAX($A$6:A1176)+1,"")</f>
        <v/>
      </c>
      <c r="B1177" s="10" t="str">
        <f>IFERROR(INDEX('10. Свод Перечней'!B:C,MATCH(C1177,'10. Свод Перечней'!C:C,0),1),"")</f>
        <v/>
      </c>
      <c r="C1177" s="20" t="str">
        <f t="array" ref="C1177">IFERROR(INDEX('10. Свод Перечней'!$C$4:$C$529,SMALL(IF("Б"='10. Свод Перечней'!I1172:Q1678,ROW('10. Свод Перечней'!C1172:C1678)-3,""),ROW()-6)),"")</f>
        <v/>
      </c>
      <c r="D1177" s="20" t="str">
        <f>IFERROR(VLOOKUP(C1177,'10. Свод Перечней'!C:H,2,0),"")</f>
        <v/>
      </c>
      <c r="E1177" s="20" t="str">
        <f>IFERROR(VLOOKUP(C1177,'10. Свод Перечней'!C:H,3,0),"")</f>
        <v/>
      </c>
      <c r="F1177" s="20" t="str">
        <f>IFERROR(VLOOKUP(C1177,'10. Свод Перечней'!C:H,4,0),"")</f>
        <v/>
      </c>
      <c r="G1177" s="9" t="str">
        <f>IFERROR(VLOOKUP(C1177,'10. Свод Перечней'!C:H,5,0),"")</f>
        <v/>
      </c>
      <c r="H1177" s="20" t="str">
        <f>IFERROR(VLOOKUP(C1177,'10. Свод Перечней'!C:H,6,0),"")</f>
        <v/>
      </c>
    </row>
    <row r="1178" spans="1:8">
      <c r="A1178" s="20" t="str">
        <f>IF(LEN(C1178)&gt;0,MAX($A$6:A1177)+1,"")</f>
        <v/>
      </c>
      <c r="B1178" s="10" t="str">
        <f>IFERROR(INDEX('10. Свод Перечней'!B:C,MATCH(C1178,'10. Свод Перечней'!C:C,0),1),"")</f>
        <v/>
      </c>
      <c r="C1178" s="20" t="str">
        <f t="array" ref="C1178">IFERROR(INDEX('10. Свод Перечней'!$C$4:$C$529,SMALL(IF("Б"='10. Свод Перечней'!I1173:Q1679,ROW('10. Свод Перечней'!C1173:C1679)-3,""),ROW()-6)),"")</f>
        <v/>
      </c>
      <c r="D1178" s="20" t="str">
        <f>IFERROR(VLOOKUP(C1178,'10. Свод Перечней'!C:H,2,0),"")</f>
        <v/>
      </c>
      <c r="E1178" s="20" t="str">
        <f>IFERROR(VLOOKUP(C1178,'10. Свод Перечней'!C:H,3,0),"")</f>
        <v/>
      </c>
      <c r="F1178" s="20" t="str">
        <f>IFERROR(VLOOKUP(C1178,'10. Свод Перечней'!C:H,4,0),"")</f>
        <v/>
      </c>
      <c r="G1178" s="9" t="str">
        <f>IFERROR(VLOOKUP(C1178,'10. Свод Перечней'!C:H,5,0),"")</f>
        <v/>
      </c>
      <c r="H1178" s="20" t="str">
        <f>IFERROR(VLOOKUP(C1178,'10. Свод Перечней'!C:H,6,0),"")</f>
        <v/>
      </c>
    </row>
  </sheetData>
  <sheetProtection sort="0" autoFilter="0"/>
  <autoFilter ref="A6:H1178"/>
  <mergeCells count="5">
    <mergeCell ref="A1:H1"/>
    <mergeCell ref="A2:H2"/>
    <mergeCell ref="A3:H3"/>
    <mergeCell ref="A4:H4"/>
    <mergeCell ref="I7:P7"/>
  </mergeCells>
  <conditionalFormatting sqref="C1120:C1178">
    <cfRule type="expression" dxfId="500" priority="4">
      <formula>LEN($A1120)&lt;1</formula>
    </cfRule>
  </conditionalFormatting>
  <conditionalFormatting sqref="A1120:B1178 D1120:H1178">
    <cfRule type="expression" dxfId="499" priority="3">
      <formula>LEN($A1120)&lt;1</formula>
    </cfRule>
  </conditionalFormatting>
  <conditionalFormatting sqref="A7:H7 B8:H1119">
    <cfRule type="expression" dxfId="498" priority="2">
      <formula>LEN($A7)&lt;1</formula>
    </cfRule>
  </conditionalFormatting>
  <conditionalFormatting sqref="A8:A1119">
    <cfRule type="expression" dxfId="497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0.79998168889431442"/>
    <pageSetUpPr fitToPage="1"/>
  </sheetPr>
  <dimension ref="A1:P1178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16" ht="15.75">
      <c r="A1" s="55"/>
      <c r="B1" s="55"/>
      <c r="C1" s="55"/>
      <c r="D1" s="55"/>
      <c r="E1" s="55"/>
      <c r="F1" s="55"/>
      <c r="G1" s="55"/>
      <c r="H1" s="55"/>
    </row>
    <row r="2" spans="1:16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16" ht="44.25" customHeight="1">
      <c r="A3" s="56" t="s">
        <v>1085</v>
      </c>
      <c r="B3" s="56"/>
      <c r="C3" s="56"/>
      <c r="D3" s="56"/>
      <c r="E3" s="56"/>
      <c r="F3" s="56"/>
      <c r="G3" s="56"/>
      <c r="H3" s="56"/>
    </row>
    <row r="4" spans="1:16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16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16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16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Перечней'!$C$4:$C$529,SMALL(IF("С"='10.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  <c r="I7" s="58"/>
      <c r="J7" s="58"/>
      <c r="K7" s="58"/>
      <c r="L7" s="58"/>
      <c r="M7" s="58"/>
      <c r="N7" s="58"/>
      <c r="O7" s="58"/>
      <c r="P7" s="58"/>
    </row>
    <row r="8" spans="1:16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Перечней'!$C$4:$C$529,SMALL(IF("С"='10.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16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Перечней'!$C$4:$C$529,SMALL(IF("С"='10.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16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Перечней'!$C$4:$C$529,SMALL(IF("С"='10.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16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Перечней'!$C$4:$C$529,SMALL(IF("С"='10.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16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Перечней'!$C$4:$C$529,SMALL(IF("С"='10.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16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Перечней'!$C$4:$C$529,SMALL(IF("С"='10.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16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белокочанная свежая</v>
      </c>
      <c r="C14" s="20" t="str">
        <f t="array" ref="C14">IFERROR(INDEX('10. Свод Перечней'!$C$4:$C$529,SMALL(IF("С"='10. Свод Перечней'!$I$4:$Q$529,ROW('10. Свод Перечней'!$C$4:$C$529)-3,""),ROW()-6)),"")</f>
        <v>Капуста белокочанная тип 1</v>
      </c>
      <c r="D14" s="20" t="str">
        <f>IFERROR(VLOOKUP(C14,'10. Свод Перечней'!C:H,2,0),"")</f>
        <v>01.13.12.120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20" t="str">
        <f>IF(LEN(IFERROR(VLOOKUP(C14,'10. Свод Перечней'!C:H,6,0),""))&gt;1,IFERROR(VLOOKUP(C14,'10. Свод Перечней'!C:H,6,0),""),"")</f>
        <v>01.13.12.120-00000002</v>
      </c>
    </row>
    <row r="15" spans="1:16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Перечней'!$C$4:$C$529,SMALL(IF("С"='10. Свод Перечней'!$I$4:$Q$529,ROW('10. Свод Перечней'!$C$4:$C$529)-3,""),ROW()-6)),"")</f>
        <v>Капуста белокочанная тип 2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002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16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краснокочанная свежая</v>
      </c>
      <c r="C16" s="20" t="str">
        <f t="array" ref="C16">IFERROR(INDEX('10. Свод Перечней'!$C$4:$C$529,SMALL(IF("С"='10. Свод Перечней'!$I$4:$Q$529,ROW('10. Свод Перечней'!$C$4:$C$529)-3,""),ROW()-6)),"")</f>
        <v>Капуста краснокочанная тип 1</v>
      </c>
      <c r="D16" s="20" t="str">
        <f>IFERROR(VLOOKUP(C16,'10. Свод Перечней'!C:H,2,0),"")</f>
        <v>01.13.12.130</v>
      </c>
      <c r="E16" s="20" t="str">
        <f>IFERROR(VLOOKUP(C16,'10. Свод Перечней'!C:H,3,0),"")</f>
        <v>001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20" t="str">
        <f>IF(LEN(IFERROR(VLOOKUP(C16,'10. Свод Перечней'!C:H,6,0),""))&gt;1,IFERROR(VLOOKUP(C16,'10. Свод Перечней'!C:H,6,0),""),"")</f>
        <v/>
      </c>
    </row>
    <row r="17" spans="1:8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китайская свежая</v>
      </c>
      <c r="C17" s="20" t="str">
        <f t="array" ref="C17">IFERROR(INDEX('10. Свод Перечней'!$C$4:$C$529,SMALL(IF("С"='10. Свод Перечней'!$I$4:$Q$529,ROW('10. Свод Перечней'!$C$4:$C$529)-3,""),ROW()-6)),"")</f>
        <v>Капуста китайская тип 1</v>
      </c>
      <c r="D17" s="20" t="str">
        <f>IFERROR(VLOOKUP(C17,'10. Свод Перечней'!C:H,2,0),"")</f>
        <v>01.13.12.150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7" s="20" t="str">
        <f>IF(LEN(IFERROR(VLOOKUP(C17,'10. Свод Перечней'!C:H,6,0),""))&gt;1,IFERROR(VLOOKUP(C17,'10. Свод Перечней'!C:H,6,0),""),"")</f>
        <v/>
      </c>
    </row>
    <row r="18" spans="1:8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брокколи тип 1</v>
      </c>
      <c r="C18" s="20" t="str">
        <f t="array" ref="C18">IFERROR(INDEX('10. Свод Перечней'!$C$4:$C$529,SMALL(IF("С"='10. Свод Перечней'!$I$4:$Q$529,ROW('10. Свод Перечней'!$C$4:$C$529)-3,""),ROW()-6)),"")</f>
        <v>Капуста брокколи тип 1</v>
      </c>
      <c r="D18" s="20" t="str">
        <f>IFERROR(VLOOKUP(C18,'10. Свод Перечней'!C:H,2,0),"")</f>
        <v>01.13.13.000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8" s="20" t="str">
        <f>IF(LEN(IFERROR(VLOOKUP(C18,'10. Свод Перечней'!C:H,6,0),""))&gt;1,IFERROR(VLOOKUP(C18,'10. Свод Перечней'!C:H,6,0),""),"")</f>
        <v>01.13.13.000-00000002</v>
      </c>
    </row>
    <row r="19" spans="1:8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цветная свежая</v>
      </c>
      <c r="C19" s="20" t="str">
        <f t="array" ref="C19">IFERROR(INDEX('10. Свод Перечней'!$C$4:$C$529,SMALL(IF("С"='10. Свод Перечней'!$I$4:$Q$529,ROW('10. Свод Перечней'!$C$4:$C$529)-3,""),ROW()-6)),"")</f>
        <v>Капуста цветная тип 1</v>
      </c>
      <c r="D19" s="20" t="str">
        <f>IFERROR(VLOOKUP(C19,'10. Свод Перечней'!C:H,2,0),"")</f>
        <v>01.13.13.000</v>
      </c>
      <c r="E19" s="20" t="str">
        <f>IFERROR(VLOOKUP(C19,'10. Свод Перечней'!C:H,3,0),"")</f>
        <v>003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20" t="str">
        <f>IF(LEN(IFERROR(VLOOKUP(C19,'10. Свод Перечней'!C:H,6,0),""))&gt;1,IFERROR(VLOOKUP(C19,'10. Свод Перечней'!C:H,6,0),""),"")</f>
        <v>01.13.13.000-00000006</v>
      </c>
    </row>
    <row r="20" spans="1:8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цветная свежая</v>
      </c>
      <c r="C20" s="20" t="str">
        <f t="array" ref="C20">IFERROR(INDEX('10. Свод Перечней'!$C$4:$C$529,SMALL(IF("С"='10. Свод Перечней'!$I$4:$Q$529,ROW('10. Свод Перечней'!$C$4:$C$529)-3,""),ROW()-6)),"")</f>
        <v>Капуста цветная тип 2</v>
      </c>
      <c r="D20" s="20" t="str">
        <f>IFERROR(VLOOKUP(C20,'10. Свод Перечней'!C:H,2,0),"")</f>
        <v>01.13.13.000</v>
      </c>
      <c r="E20" s="20" t="str">
        <f>IFERROR(VLOOKUP(C20,'10. Свод Перечней'!C:H,3,0),"")</f>
        <v>002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0" s="20" t="str">
        <f>IF(LEN(IFERROR(VLOOKUP(C20,'10. Свод Перечней'!C:H,6,0),""))&gt;1,IFERROR(VLOOKUP(C20,'10. Свод Перечней'!C:H,6,0),""),"")</f>
        <v>01.13.13.000-00000005</v>
      </c>
    </row>
    <row r="21" spans="1:8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Петрушка свежая (зелень)</v>
      </c>
      <c r="C21" s="20" t="str">
        <f t="array" ref="C21">IFERROR(INDEX('10. Свод Перечней'!$C$4:$C$529,SMALL(IF("С"='10. Свод Перечней'!$I$4:$Q$529,ROW('10. Свод Перечней'!$C$4:$C$529)-3,""),ROW()-6)),"")</f>
        <v>Петрушка свежая тип 1</v>
      </c>
      <c r="D21" s="20" t="str">
        <f>IFERROR(VLOOKUP(C21,'10. Свод Перечней'!C:H,2,0),"")</f>
        <v>01.13.19.000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1" s="20" t="str">
        <f>IF(LEN(IFERROR(VLOOKUP(C21,'10. Свод Перечней'!C:H,6,0),""))&gt;1,IFERROR(VLOOKUP(C21,'10. Свод Перечней'!C:H,6,0),""),"")</f>
        <v>01.13.19.000-00000002</v>
      </c>
    </row>
    <row r="22" spans="1:8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Сельдерей свежий (зелень) обрезной</v>
      </c>
      <c r="C22" s="20" t="str">
        <f t="array" ref="C22">IFERROR(INDEX('10. Свод Перечней'!$C$4:$C$529,SMALL(IF("С"='10. Свод Перечней'!$I$4:$Q$529,ROW('10. Свод Перечней'!$C$4:$C$529)-3,""),ROW()-6)),"")</f>
        <v>Сельдерей тип 2</v>
      </c>
      <c r="D22" s="20" t="str">
        <f>IFERROR(VLOOKUP(C22,'10. Свод Перечней'!C:H,2,0),"")</f>
        <v>01.13.19.000</v>
      </c>
      <c r="E22" s="20" t="str">
        <f>IFERROR(VLOOKUP(C22,'10. Свод Перечней'!C:H,3,0),"")</f>
        <v>003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2" s="20" t="str">
        <f>IF(LEN(IFERROR(VLOOKUP(C22,'10. Свод Перечней'!C:H,6,0),""))&gt;1,IFERROR(VLOOKUP(C22,'10. Свод Перечней'!C:H,6,0),""),"")</f>
        <v/>
      </c>
    </row>
    <row r="23" spans="1:8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Укроп свежий (зелень)</v>
      </c>
      <c r="C23" s="20" t="str">
        <f t="array" ref="C23">IFERROR(INDEX('10. Свод Перечней'!$C$4:$C$529,SMALL(IF("С"='10. Свод Перечней'!$I$4:$Q$529,ROW('10. Свод Перечней'!$C$4:$C$529)-3,""),ROW()-6)),"")</f>
        <v>Укроп свежий тип 1</v>
      </c>
      <c r="D23" s="20" t="str">
        <f>IFERROR(VLOOKUP(C23,'10. Свод Перечней'!C:H,2,0),"")</f>
        <v>01.13.19.000</v>
      </c>
      <c r="E23" s="20" t="str">
        <f>IFERROR(VLOOKUP(C23,'10. Свод Перечней'!C:H,3,0),"")</f>
        <v>002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3" s="20" t="str">
        <f>IF(LEN(IFERROR(VLOOKUP(C23,'10. Свод Перечней'!C:H,6,0),""))&gt;1,IFERROR(VLOOKUP(C23,'10. Свод Перечней'!C:H,6,0),""),"")</f>
        <v>01.13.19.000-00000006</v>
      </c>
    </row>
    <row r="24" spans="1:8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Огурцы свежие (короткоплодные, среднеплодные, длинноплодные)</v>
      </c>
      <c r="C24" s="20" t="str">
        <f t="array" ref="C24">IFERROR(INDEX('10. Свод Перечней'!$C$4:$C$529,SMALL(IF("С"='10. Свод Перечней'!$I$4:$Q$529,ROW('10. Свод Перечней'!$C$4:$C$529)-3,""),ROW()-6)),"")</f>
        <v>Огурцы тип 3</v>
      </c>
      <c r="D24" s="20" t="str">
        <f>IFERROR(VLOOKUP(C24,'10. Свод Перечней'!C:H,2,0),"")</f>
        <v>01.13.32.000</v>
      </c>
      <c r="E24" s="20" t="str">
        <f>IFERROR(VLOOKUP(C24,'10. Свод Перечней'!C:H,3,0),"")</f>
        <v>002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20" t="str">
        <f>IF(LEN(IFERROR(VLOOKUP(C24,'10. Свод Перечней'!C:H,6,0),""))&gt;1,IFERROR(VLOOKUP(C24,'10. Свод Перечней'!C:H,6,0),""),"")</f>
        <v>01.13.32.000-00000001, 01.13.32.000-00000002, 01.13.32.000-00000003</v>
      </c>
    </row>
    <row r="25" spans="1:8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Огурцы свежие (короткоплодные, среднеплодные, длинноплодные)</v>
      </c>
      <c r="C25" s="20" t="str">
        <f t="array" ref="C25">IFERROR(INDEX('10. Свод Перечней'!$C$4:$C$529,SMALL(IF("С"='10. Свод Перечней'!$I$4:$Q$529,ROW('10. Свод Перечней'!$C$4:$C$529)-3,""),ROW()-6)),"")</f>
        <v>Огурцы тип 6</v>
      </c>
      <c r="D25" s="20" t="str">
        <f>IFERROR(VLOOKUP(C25,'10. Свод Перечней'!C:H,2,0),"")</f>
        <v>01.13.32.000</v>
      </c>
      <c r="E25" s="20" t="str">
        <f>IFERROR(VLOOKUP(C25,'10. Свод Перечней'!C:H,3,0),"")</f>
        <v>003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20" t="str">
        <f>IF(LEN(IFERROR(VLOOKUP(C25,'10. Свод Перечней'!C:H,6,0),""))&gt;1,IFERROR(VLOOKUP(C25,'10. Свод Перечней'!C:H,6,0),""),"")</f>
        <v>01.13.32.000-00000001, 01.13.32.000-00000002, 01.13.32.000-00000003</v>
      </c>
    </row>
    <row r="26" spans="1:8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Баклажаны свежие</v>
      </c>
      <c r="C26" s="20" t="str">
        <f t="array" ref="C26">IFERROR(INDEX('10. Свод Перечней'!$C$4:$C$529,SMALL(IF("С"='10. Свод Перечней'!$I$4:$Q$529,ROW('10. Свод Перечней'!$C$4:$C$529)-3,""),ROW()-6)),"")</f>
        <v>Баклажаны тип 1</v>
      </c>
      <c r="D26" s="20" t="str">
        <f>IFERROR(VLOOKUP(C26,'10. Свод Перечней'!C:H,2,0),"")</f>
        <v>01.13.33.000</v>
      </c>
      <c r="E26" s="20" t="str">
        <f>IFERROR(VLOOKUP(C26,'10. Свод Перечней'!C:H,3,0),"")</f>
        <v>001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6" s="20" t="str">
        <f>IF(LEN(IFERROR(VLOOKUP(C26,'10. Свод Перечней'!C:H,6,0),""))&gt;1,IFERROR(VLOOKUP(C26,'10. Свод Перечней'!C:H,6,0),""),"")</f>
        <v>01.13.33.000-00000002</v>
      </c>
    </row>
    <row r="27" spans="1:8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Томаты свежие</v>
      </c>
      <c r="C27" s="20" t="str">
        <f t="array" ref="C27">IFERROR(INDEX('10. Свод Перечней'!$C$4:$C$529,SMALL(IF("С"='10. Свод Перечней'!$I$4:$Q$529,ROW('10. Свод Перечней'!$C$4:$C$529)-3,""),ROW()-6)),"")</f>
        <v>Томаты (помидоры) тип 1</v>
      </c>
      <c r="D27" s="20" t="str">
        <f>IFERROR(VLOOKUP(C27,'10. Свод Перечней'!C:H,2,0),"")</f>
        <v>01.13.34.000</v>
      </c>
      <c r="E27" s="20" t="str">
        <f>IFERROR(VLOOKUP(C27,'10. Свод Перечней'!C:H,3,0),"")</f>
        <v>001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7" s="20" t="str">
        <f>IF(LEN(IFERROR(VLOOKUP(C27,'10. Свод Перечней'!C:H,6,0),""))&gt;1,IFERROR(VLOOKUP(C27,'10. Свод Перечней'!C:H,6,0),""),"")</f>
        <v>01.13.34.000-00000001, 01.13.34.000-00000002, 01.13.34.000-00000003, 01.13.34.000-00000004</v>
      </c>
    </row>
    <row r="28" spans="1:8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Томаты свежие</v>
      </c>
      <c r="C28" s="20" t="str">
        <f t="array" ref="C28">IFERROR(INDEX('10. Свод Перечней'!$C$4:$C$529,SMALL(IF("С"='10. Свод Перечней'!$I$4:$Q$529,ROW('10. Свод Перечней'!$C$4:$C$529)-3,""),ROW()-6)),"")</f>
        <v>Томаты (помидоры) тип 3</v>
      </c>
      <c r="D28" s="20" t="str">
        <f>IFERROR(VLOOKUP(C28,'10. Свод Перечней'!C:H,2,0),"")</f>
        <v>01.13.34.000</v>
      </c>
      <c r="E28" s="20" t="str">
        <f>IFERROR(VLOOKUP(C28,'10. Свод Перечней'!C:H,3,0),"")</f>
        <v>002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8" s="20" t="str">
        <f>IF(LEN(IFERROR(VLOOKUP(C28,'10. Свод Перечней'!C:H,6,0),""))&gt;1,IFERROR(VLOOKUP(C28,'10. Свод Перечней'!C:H,6,0),""),"")</f>
        <v>01.13.34.000-00000001, 01.13.34.000-00000002, 01.13.34.000-00000003, 01.13.34.000-00000004</v>
      </c>
    </row>
    <row r="29" spans="1:8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Кабачки свежие</v>
      </c>
      <c r="C29" s="20" t="str">
        <f t="array" ref="C29">IFERROR(INDEX('10. Свод Перечней'!$C$4:$C$529,SMALL(IF("С"='10. Свод Перечней'!$I$4:$Q$529,ROW('10. Свод Перечней'!$C$4:$C$529)-3,""),ROW()-6)),"")</f>
        <v>Кабачки тип 1</v>
      </c>
      <c r="D29" s="20" t="str">
        <f>IFERROR(VLOOKUP(C29,'10. Свод Перечней'!C:H,2,0),"")</f>
        <v>01.13.39.110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29" s="20" t="str">
        <f>IF(LEN(IFERROR(VLOOKUP(C29,'10. Свод Перечней'!C:H,6,0),""))&gt;1,IFERROR(VLOOKUP(C29,'10. Свод Перечней'!C:H,6,0),""),"")</f>
        <v>01.13.39.110-00000003</v>
      </c>
    </row>
    <row r="30" spans="1:8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Кабачки свежие</v>
      </c>
      <c r="C30" s="20" t="str">
        <f t="array" ref="C30">IFERROR(INDEX('10. Свод Перечней'!$C$4:$C$529,SMALL(IF("С"='10. Свод Перечней'!$I$4:$Q$529,ROW('10. Свод Перечней'!$C$4:$C$529)-3,""),ROW()-6)),"")</f>
        <v>Кабачки тип 2</v>
      </c>
      <c r="D30" s="20" t="str">
        <f>IFERROR(VLOOKUP(C30,'10. Свод Перечней'!C:H,2,0),"")</f>
        <v>01.13.39.110</v>
      </c>
      <c r="E30" s="20" t="str">
        <f>IFERROR(VLOOKUP(C30,'10. Свод Перечней'!C:H,3,0),"")</f>
        <v>002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0" s="20" t="str">
        <f>IF(LEN(IFERROR(VLOOKUP(C30,'10. Свод Перечней'!C:H,6,0),""))&gt;1,IFERROR(VLOOKUP(C30,'10. Свод Перечней'!C:H,6,0),""),"")</f>
        <v>01.13.39.110-00000002</v>
      </c>
    </row>
    <row r="31" spans="1:8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Тыква свежая продовольственная</v>
      </c>
      <c r="C31" s="20" t="str">
        <f t="array" ref="C31">IFERROR(INDEX('10. Свод Перечней'!$C$4:$C$529,SMALL(IF("С"='10. Свод Перечней'!$I$4:$Q$529,ROW('10. Свод Перечней'!$C$4:$C$529)-3,""),ROW()-6)),"")</f>
        <v>Тыква продовольственная тип 1</v>
      </c>
      <c r="D31" s="20" t="str">
        <f>IFERROR(VLOOKUP(C31,'10. Свод Перечней'!C:H,2,0),"")</f>
        <v>01.13.39.130</v>
      </c>
      <c r="E31" s="20" t="str">
        <f>IFERROR(VLOOKUP(C31,'10. Свод Перечней'!C:H,3,0),"")</f>
        <v>001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1" s="20" t="str">
        <f>IF(LEN(IFERROR(VLOOKUP(C31,'10. Свод Перечней'!C:H,6,0),""))&gt;1,IFERROR(VLOOKUP(C31,'10. Свод Перечней'!C:H,6,0),""),"")</f>
        <v/>
      </c>
    </row>
    <row r="32" spans="1:8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Перец сладкий свежий</v>
      </c>
      <c r="C32" s="20" t="str">
        <f t="array" ref="C32">IFERROR(INDEX('10. Свод Перечней'!$C$4:$C$529,SMALL(IF("С"='10. Свод Перечней'!$I$4:$Q$529,ROW('10. Свод Перечней'!$C$4:$C$529)-3,""),ROW()-6)),"")</f>
        <v>Перец сладкий тип 1</v>
      </c>
      <c r="D32" s="20" t="str">
        <f>IFERROR(VLOOKUP(C32,'10. Свод Перечней'!C:H,2,0),"")</f>
        <v>01.13.39.190</v>
      </c>
      <c r="E32" s="20" t="str">
        <f>IFERROR(VLOOKUP(C32,'10. Свод Перечней'!C:H,3,0),"")</f>
        <v>001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2" s="20" t="str">
        <f>IF(LEN(IFERROR(VLOOKUP(C32,'10. Свод Перечней'!C:H,6,0),""))&gt;1,IFERROR(VLOOKUP(C32,'10. Свод Перечней'!C:H,6,0),""),"")</f>
        <v/>
      </c>
    </row>
    <row r="33" spans="1:8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Морковь столовая свежая</v>
      </c>
      <c r="C33" s="20" t="str">
        <f t="array" ref="C33">IFERROR(INDEX('10. Свод Перечней'!$C$4:$C$529,SMALL(IF("С"='10. Свод Перечней'!$I$4:$Q$529,ROW('10. Свод Перечней'!$C$4:$C$529)-3,""),ROW()-6)),"")</f>
        <v>Морковь столовая тип 1</v>
      </c>
      <c r="D33" s="20" t="str">
        <f>IFERROR(VLOOKUP(C33,'10. Свод Перечней'!C:H,2,0),"")</f>
        <v>01.13.41.110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3" s="20" t="str">
        <f>IF(LEN(IFERROR(VLOOKUP(C33,'10. Свод Перечней'!C:H,6,0),""))&gt;1,IFERROR(VLOOKUP(C33,'10. Свод Перечней'!C:H,6,0),""),"")</f>
        <v>01.13.41.110-00000003</v>
      </c>
    </row>
    <row r="34" spans="1:8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Морковь столовая свежая</v>
      </c>
      <c r="C34" s="20" t="str">
        <f t="array" ref="C34">IFERROR(INDEX('10. Свод Перечней'!$C$4:$C$529,SMALL(IF("С"='10. Свод Перечней'!$I$4:$Q$529,ROW('10. Свод Перечней'!$C$4:$C$529)-3,""),ROW()-6)),"")</f>
        <v>Морковь столовая тип 4</v>
      </c>
      <c r="D34" s="20" t="str">
        <f>IFERROR(VLOOKUP(C34,'10. Свод Перечней'!C:H,2,0),"")</f>
        <v>01.13.41.110</v>
      </c>
      <c r="E34" s="20" t="str">
        <f>IFERROR(VLOOKUP(C34,'10. Свод Перечней'!C:H,3,0),"")</f>
        <v>003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4" s="20" t="str">
        <f>IF(LEN(IFERROR(VLOOKUP(C34,'10. Свод Перечней'!C:H,6,0),""))&gt;1,IFERROR(VLOOKUP(C34,'10. Свод Перечней'!C:H,6,0),""),"")</f>
        <v>01.13.41.110-00000003</v>
      </c>
    </row>
    <row r="35" spans="1:8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 xml:space="preserve">Репа столовая свежая </v>
      </c>
      <c r="C35" s="20" t="str">
        <f t="array" ref="C35">IFERROR(INDEX('10. Свод Перечней'!$C$4:$C$529,SMALL(IF("С"='10. Свод Перечней'!$I$4:$Q$529,ROW('10. Свод Перечней'!$C$4:$C$529)-3,""),ROW()-6)),"")</f>
        <v>Репа столовая тип 1</v>
      </c>
      <c r="D35" s="20" t="str">
        <f>IFERROR(VLOOKUP(C35,'10. Свод Перечней'!C:H,2,0),"")</f>
        <v>01.13.41.120</v>
      </c>
      <c r="E35" s="20" t="str">
        <f>IFERROR(VLOOKUP(C35,'10. Свод Перечней'!C:H,3,0),"")</f>
        <v>001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5" s="20" t="str">
        <f>IF(LEN(IFERROR(VLOOKUP(C35,'10. Свод Перечней'!C:H,6,0),""))&gt;1,IFERROR(VLOOKUP(C35,'10. Свод Перечней'!C:H,6,0),""),"")</f>
        <v/>
      </c>
    </row>
    <row r="36" spans="1:8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Репа столовая свежая</v>
      </c>
      <c r="C36" s="20" t="str">
        <f t="array" ref="C36">IFERROR(INDEX('10. Свод Перечней'!$C$4:$C$529,SMALL(IF("С"='10. Свод Перечней'!$I$4:$Q$529,ROW('10. Свод Перечней'!$C$4:$C$529)-3,""),ROW()-6)),"")</f>
        <v>Репа столовая тип 2</v>
      </c>
      <c r="D36" s="20" t="str">
        <f>IFERROR(VLOOKUP(C36,'10. Свод Перечней'!C:H,2,0),"")</f>
        <v>01.13.41.120</v>
      </c>
      <c r="E36" s="20" t="str">
        <f>IFERROR(VLOOKUP(C36,'10. Свод Перечней'!C:H,3,0),"")</f>
        <v>002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6" s="20" t="str">
        <f>IF(LEN(IFERROR(VLOOKUP(C36,'10. Свод Перечней'!C:H,6,0),""))&gt;1,IFERROR(VLOOKUP(C36,'10. Свод Перечней'!C:H,6,0),""),"")</f>
        <v/>
      </c>
    </row>
    <row r="37" spans="1:8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 xml:space="preserve">Брюква свежая столовая </v>
      </c>
      <c r="C37" s="20" t="str">
        <f t="array" ref="C37">IFERROR(INDEX('10. Свод Перечней'!$C$4:$C$529,SMALL(IF("С"='10. Свод Перечней'!$I$4:$Q$529,ROW('10. Свод Перечней'!$C$4:$C$529)-3,""),ROW()-6)),"")</f>
        <v>Брюква столовая тип 1</v>
      </c>
      <c r="D37" s="20" t="str">
        <f>IFERROR(VLOOKUP(C37,'10. Свод Перечней'!C:H,2,0),"")</f>
        <v>01.13.41.130</v>
      </c>
      <c r="E37" s="20" t="str">
        <f>IFERROR(VLOOKUP(C37,'10. Свод Перечней'!C:H,3,0),"")</f>
        <v>001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7" s="20" t="str">
        <f>IF(LEN(IFERROR(VLOOKUP(C37,'10. Свод Перечней'!C:H,6,0),""))&gt;1,IFERROR(VLOOKUP(C37,'10. Свод Перечней'!C:H,6,0),""),"")</f>
        <v/>
      </c>
    </row>
    <row r="38" spans="1:8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Чеснок свежий</v>
      </c>
      <c r="C38" s="20" t="str">
        <f t="array" ref="C38">IFERROR(INDEX('10. Свод Перечней'!$C$4:$C$529,SMALL(IF("С"='10. Свод Перечней'!$I$4:$Q$529,ROW('10. Свод Перечней'!$C$4:$C$529)-3,""),ROW()-6)),"")</f>
        <v>Чеснок свежий тип 1</v>
      </c>
      <c r="D38" s="20" t="str">
        <f>IFERROR(VLOOKUP(C38,'10. Свод Перечней'!C:H,2,0),"")</f>
        <v>01.13.42.000</v>
      </c>
      <c r="E38" s="20" t="str">
        <f>IFERROR(VLOOKUP(C38,'10. Свод Перечней'!C:H,3,0),"")</f>
        <v>001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8" s="20" t="str">
        <f>IF(LEN(IFERROR(VLOOKUP(C38,'10. Свод Перечней'!C:H,6,0),""))&gt;1,IFERROR(VLOOKUP(C38,'10. Свод Перечней'!C:H,6,0),""),"")</f>
        <v>01.13.42.000-00000003</v>
      </c>
    </row>
    <row r="39" spans="1:8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>Чеснок свежий</v>
      </c>
      <c r="C39" s="20" t="str">
        <f t="array" ref="C39">IFERROR(INDEX('10. Свод Перечней'!$C$4:$C$529,SMALL(IF("С"='10. Свод Перечней'!$I$4:$Q$529,ROW('10. Свод Перечней'!$C$4:$C$529)-3,""),ROW()-6)),"")</f>
        <v>Чеснок свежий тип 2</v>
      </c>
      <c r="D39" s="20" t="str">
        <f>IFERROR(VLOOKUP(C39,'10. Свод Перечней'!C:H,2,0),"")</f>
        <v>01.13.42.000</v>
      </c>
      <c r="E39" s="20" t="str">
        <f>IFERROR(VLOOKUP(C39,'10. Свод Перечней'!C:H,3,0),"")</f>
        <v>002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9" s="20" t="str">
        <f>IF(LEN(IFERROR(VLOOKUP(C39,'10. Свод Перечней'!C:H,6,0),""))&gt;1,IFERROR(VLOOKUP(C39,'10. Свод Перечней'!C:H,6,0),""),"")</f>
        <v>01.13.42.000-00000002</v>
      </c>
    </row>
    <row r="40" spans="1:8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Лук репчатый свежий</v>
      </c>
      <c r="C40" s="20" t="str">
        <f t="array" ref="C40">IFERROR(INDEX('10. Свод Перечней'!$C$4:$C$529,SMALL(IF("С"='10. Свод Перечней'!$I$4:$Q$529,ROW('10. Свод Перечней'!$C$4:$C$529)-3,""),ROW()-6)),"")</f>
        <v>Лук репчатый тип 1</v>
      </c>
      <c r="D40" s="20" t="str">
        <f>IFERROR(VLOOKUP(C40,'10. Свод Перечней'!C:H,2,0),"")</f>
        <v>01.13.43.110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0" s="20" t="str">
        <f>IF(LEN(IFERROR(VLOOKUP(C40,'10. Свод Перечней'!C:H,6,0),""))&gt;1,IFERROR(VLOOKUP(C40,'10. Свод Перечней'!C:H,6,0),""),"")</f>
        <v>01.13.43.110-00000002</v>
      </c>
    </row>
    <row r="41" spans="1:8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Лук репчатый свежий**</v>
      </c>
      <c r="C41" s="20" t="str">
        <f t="array" ref="C41">IFERROR(INDEX('10. Свод Перечней'!$C$4:$C$529,SMALL(IF("С"='10. Свод Перечней'!$I$4:$Q$529,ROW('10. Свод Перечней'!$C$4:$C$529)-3,""),ROW()-6)),"")</f>
        <v>Лук репчатый тип 2</v>
      </c>
      <c r="D41" s="20" t="str">
        <f>IFERROR(VLOOKUP(C41,'10. Свод Перечней'!C:H,2,0),"")</f>
        <v>01.13.43.110</v>
      </c>
      <c r="E41" s="20" t="str">
        <f>IFERROR(VLOOKUP(C41,'10. Свод Перечней'!C:H,3,0),"")</f>
        <v>002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" s="20" t="str">
        <f>IF(LEN(IFERROR(VLOOKUP(C41,'10. Свод Перечней'!C:H,6,0),""))&gt;1,IFERROR(VLOOKUP(C41,'10. Свод Перечней'!C:H,6,0),""),"")</f>
        <v>01.13.43.110-00000002</v>
      </c>
    </row>
    <row r="42" spans="1:8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>Лук порей свежий</v>
      </c>
      <c r="C42" s="20" t="str">
        <f t="array" ref="C42">IFERROR(INDEX('10. Свод Перечней'!$C$4:$C$529,SMALL(IF("С"='10. Свод Перечней'!$I$4:$Q$529,ROW('10. Свод Перечней'!$C$4:$C$529)-3,""),ROW()-6)),"")</f>
        <v>Лук порей тип 1</v>
      </c>
      <c r="D42" s="20" t="str">
        <f>IFERROR(VLOOKUP(C42,'10. Свод Перечней'!C:H,2,0),"")</f>
        <v>01.13.44.000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2" s="20" t="str">
        <f>IF(LEN(IFERROR(VLOOKUP(C42,'10. Свод Перечней'!C:H,6,0),""))&gt;1,IFERROR(VLOOKUP(C42,'10. Свод Перечней'!C:H,6,0),""),"")</f>
        <v/>
      </c>
    </row>
    <row r="43" spans="1:8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>Лук зелёный свежий</v>
      </c>
      <c r="C43" s="20" t="str">
        <f t="array" ref="C43">IFERROR(INDEX('10. Свод Перечней'!$C$4:$C$529,SMALL(IF("С"='10. Свод Перечней'!$I$4:$Q$529,ROW('10. Свод Перечней'!$C$4:$C$529)-3,""),ROW()-6)),"")</f>
        <v>Лук свежий зеленый тип 1</v>
      </c>
      <c r="D43" s="20" t="str">
        <f>IFERROR(VLOOKUP(C43,'10. Свод Перечней'!C:H,2,0),"")</f>
        <v>01.13.43.190</v>
      </c>
      <c r="E43" s="20" t="str">
        <f>IFERROR(VLOOKUP(C43,'10. Свод Перечней'!C:H,3,0),"")</f>
        <v>001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43" s="20" t="str">
        <f>IF(LEN(IFERROR(VLOOKUP(C43,'10. Свод Перечней'!C:H,6,0),""))&gt;1,IFERROR(VLOOKUP(C43,'10. Свод Перечней'!C:H,6,0),""),"")</f>
        <v>01.13.43.190-00000002</v>
      </c>
    </row>
    <row r="44" spans="1:8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>Свекла столовая свежая</v>
      </c>
      <c r="C44" s="20" t="str">
        <f t="array" ref="C44">IFERROR(INDEX('10. Свод Перечней'!$C$4:$C$529,SMALL(IF("С"='10. Свод Перечней'!$I$4:$Q$529,ROW('10. Свод Перечней'!$C$4:$C$529)-3,""),ROW()-6)),"")</f>
        <v>Свекла столовая тип 1</v>
      </c>
      <c r="D44" s="20" t="str">
        <f>IFERROR(VLOOKUP(C44,'10. Свод Перечней'!C:H,2,0),"")</f>
        <v>01.13.49.110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4" s="20" t="str">
        <f>IF(LEN(IFERROR(VLOOKUP(C44,'10. Свод Перечней'!C:H,6,0),""))&gt;1,IFERROR(VLOOKUP(C44,'10. Свод Перечней'!C:H,6,0),""),"")</f>
        <v>01.13.49.110-00000003</v>
      </c>
    </row>
    <row r="45" spans="1:8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Свекла столовая свежая</v>
      </c>
      <c r="C45" s="20" t="str">
        <f t="array" ref="C45">IFERROR(INDEX('10. Свод Перечней'!$C$4:$C$529,SMALL(IF("С"='10. Свод Перечней'!$I$4:$Q$529,ROW('10. Свод Перечней'!$C$4:$C$529)-3,""),ROW()-6)),"")</f>
        <v>Свекла столовая тип 2</v>
      </c>
      <c r="D45" s="20" t="str">
        <f>IFERROR(VLOOKUP(C45,'10. Свод Перечней'!C:H,2,0),"")</f>
        <v>01.13.49.110</v>
      </c>
      <c r="E45" s="20" t="str">
        <f>IFERROR(VLOOKUP(C45,'10. Свод Перечней'!C:H,3,0),"")</f>
        <v>002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5" s="20" t="str">
        <f>IF(LEN(IFERROR(VLOOKUP(C45,'10. Свод Перечней'!C:H,6,0),""))&gt;1,IFERROR(VLOOKUP(C45,'10. Свод Перечней'!C:H,6,0),""),"")</f>
        <v>01.13.49.110-00000003</v>
      </c>
    </row>
    <row r="46" spans="1:8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Редька свежая</v>
      </c>
      <c r="C46" s="20" t="str">
        <f t="array" ref="C46">IFERROR(INDEX('10. Свод Перечней'!$C$4:$C$529,SMALL(IF("С"='10. Свод Перечней'!$I$4:$Q$529,ROW('10. Свод Перечней'!$C$4:$C$529)-3,""),ROW()-6)),"")</f>
        <v>Редька тип 1</v>
      </c>
      <c r="D46" s="20" t="str">
        <f>IFERROR(VLOOKUP(C46,'10. Свод Перечней'!C:H,2,0),"")</f>
        <v>01.13.49.120</v>
      </c>
      <c r="E46" s="20" t="str">
        <f>IFERROR(VLOOKUP(C46,'10. Свод Перечней'!C:H,3,0),"")</f>
        <v>001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361-77, ГОСТ 32810-2014</v>
      </c>
      <c r="H46" s="20" t="str">
        <f>IF(LEN(IFERROR(VLOOKUP(C46,'10. Свод Перечней'!C:H,6,0),""))&gt;1,IFERROR(VLOOKUP(C46,'10. Свод Перечней'!C:H,6,0),""),"")</f>
        <v>01.13.49.120-00000004, 01.13.49.120-00000006</v>
      </c>
    </row>
    <row r="47" spans="1:8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Редис свежий</v>
      </c>
      <c r="C47" s="20" t="str">
        <f t="array" ref="C47">IFERROR(INDEX('10. Свод Перечней'!$C$4:$C$529,SMALL(IF("С"='10. Свод Перечней'!$I$4:$Q$529,ROW('10. Свод Перечней'!$C$4:$C$529)-3,""),ROW()-6)),"")</f>
        <v>Редис тип 1</v>
      </c>
      <c r="D47" s="20" t="str">
        <f>IFERROR(VLOOKUP(C47,'10. Свод Перечней'!C:H,2,0),"")</f>
        <v>01.13.49.130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34216-2017, ТУ производителя</v>
      </c>
      <c r="H47" s="20" t="str">
        <f>IF(LEN(IFERROR(VLOOKUP(C47,'10. Свод Перечней'!C:H,6,0),""))&gt;1,IFERROR(VLOOKUP(C47,'10. Свод Перечней'!C:H,6,0),""),"")</f>
        <v>01.13.49.130-00000002</v>
      </c>
    </row>
    <row r="48" spans="1:8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Картофель продовольственный ранний (поступающий в продажу сразу после сбора до 01 сентября)</v>
      </c>
      <c r="C48" s="20" t="str">
        <f t="array" ref="C48">IFERROR(INDEX('10. Свод Перечней'!$C$4:$C$529,SMALL(IF("С"='10. Свод Перечней'!$I$4:$Q$529,ROW('10. Свод Перечней'!$C$4:$C$529)-3,""),ROW()-6)),"")</f>
        <v>Картофель продовольственный тип 1</v>
      </c>
      <c r="D48" s="20" t="str">
        <f>IFERROR(VLOOKUP(C48,'10. Свод Перечней'!C:H,2,0),"")</f>
        <v>01.13.51.110</v>
      </c>
      <c r="E48" s="20" t="str">
        <f>IFERROR(VLOOKUP(C48,'10. Свод Перечней'!C:H,3,0),"")</f>
        <v>001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20" t="str">
        <f>IF(LEN(IFERROR(VLOOKUP(C48,'10. Свод Перечней'!C:H,6,0),""))&gt;1,IFERROR(VLOOKUP(C48,'10. Свод Перечней'!C:H,6,0),""),"")</f>
        <v>01.13.51.000-00000002</v>
      </c>
    </row>
    <row r="49" spans="1:8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Картофель продовольственный поздний (поступающий в продажу с 01 сентября)</v>
      </c>
      <c r="C49" s="20" t="str">
        <f t="array" ref="C49">IFERROR(INDEX('10. Свод Перечней'!$C$4:$C$529,SMALL(IF("С"='10. Свод Перечней'!$I$4:$Q$529,ROW('10. Свод Перечней'!$C$4:$C$529)-3,""),ROW()-6)),"")</f>
        <v>Картофель продовольственный тип 2</v>
      </c>
      <c r="D49" s="20" t="str">
        <f>IFERROR(VLOOKUP(C49,'10. Свод Перечней'!C:H,2,0),"")</f>
        <v>01.13.51.120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9" s="20" t="str">
        <f>IF(LEN(IFERROR(VLOOKUP(C49,'10. Свод Перечней'!C:H,6,0),""))&gt;1,IFERROR(VLOOKUP(C49,'10. Свод Перечней'!C:H,6,0),""),"")</f>
        <v>01.13.51.000-00000002</v>
      </c>
    </row>
    <row r="50" spans="1:8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Картофель свежий очищенный**</v>
      </c>
      <c r="C50" s="20" t="str">
        <f t="array" ref="C50">IFERROR(INDEX('10. Свод Перечней'!$C$4:$C$529,SMALL(IF("С"='10. Свод Перечней'!$I$4:$Q$529,ROW('10. Свод Перечней'!$C$4:$C$529)-3,""),ROW()-6)),"")</f>
        <v>Картофель продовольственный тип 3</v>
      </c>
      <c r="D50" s="20" t="str">
        <f>IFERROR(VLOOKUP(C50,'10. Свод Перечней'!C:H,2,0),"")</f>
        <v>01.13.90.000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" s="20" t="str">
        <f>IF(LEN(IFERROR(VLOOKUP(C50,'10. Свод Перечней'!C:H,6,0),""))&gt;1,IFERROR(VLOOKUP(C50,'10. Свод Перечней'!C:H,6,0),""),"")</f>
        <v>01.13.51.000-00000002</v>
      </c>
    </row>
    <row r="51" spans="1:8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 xml:space="preserve">Бананы свежие весовые </v>
      </c>
      <c r="C51" s="20" t="str">
        <f t="array" ref="C51">IFERROR(INDEX('10. Свод Перечней'!$C$4:$C$529,SMALL(IF("С"='10. Свод Перечней'!$I$4:$Q$529,ROW('10. Свод Перечней'!$C$4:$C$529)-3,""),ROW()-6)),"")</f>
        <v>Бананы тип 1</v>
      </c>
      <c r="D51" s="20" t="str">
        <f>IFERROR(VLOOKUP(C51,'10. Свод Перечней'!C:H,2,0),"")</f>
        <v>01.22.12.000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1" s="20" t="str">
        <f>IF(LEN(IFERROR(VLOOKUP(C51,'10. Свод Перечней'!C:H,6,0),""))&gt;1,IFERROR(VLOOKUP(C51,'10. Свод Перечней'!C:H,6,0),""),"")</f>
        <v>01.22.12.000-00000002</v>
      </c>
    </row>
    <row r="52" spans="1:8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>Лимоны свежие</v>
      </c>
      <c r="C52" s="20" t="str">
        <f t="array" ref="C52">IFERROR(INDEX('10. Свод Перечней'!$C$4:$C$529,SMALL(IF("С"='10. Свод Перечней'!$I$4:$Q$529,ROW('10. Свод Перечней'!$C$4:$C$529)-3,""),ROW()-6)),"")</f>
        <v>Лимоны тип 1</v>
      </c>
      <c r="D52" s="20" t="str">
        <f>IFERROR(VLOOKUP(C52,'10. Свод Перечней'!C:H,2,0),"")</f>
        <v>01.23.12.000</v>
      </c>
      <c r="E52" s="20" t="str">
        <f>IFERROR(VLOOKUP(C52,'10. Свод Перечней'!C:H,3,0),"")</f>
        <v>001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2" s="20" t="str">
        <f>IF(LEN(IFERROR(VLOOKUP(C52,'10. Свод Перечней'!C:H,6,0),""))&gt;1,IFERROR(VLOOKUP(C52,'10. Свод Перечней'!C:H,6,0),""),"")</f>
        <v>01.23.12.000-00000002</v>
      </c>
    </row>
    <row r="53" spans="1:8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Лимоны свежие</v>
      </c>
      <c r="C53" s="20" t="str">
        <f t="array" ref="C53">IFERROR(INDEX('10. Свод Перечней'!$C$4:$C$529,SMALL(IF("С"='10. Свод Перечней'!$I$4:$Q$529,ROW('10. Свод Перечней'!$C$4:$C$529)-3,""),ROW()-6)),"")</f>
        <v>Лимоны тип 2</v>
      </c>
      <c r="D53" s="20" t="str">
        <f>IFERROR(VLOOKUP(C53,'10. Свод Перечней'!C:H,2,0),"")</f>
        <v>01.23.12.000</v>
      </c>
      <c r="E53" s="20" t="str">
        <f>IFERROR(VLOOKUP(C53,'10. Свод Перечней'!C:H,3,0),"")</f>
        <v>002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20" t="str">
        <f>IF(LEN(IFERROR(VLOOKUP(C53,'10. Свод Перечней'!C:H,6,0),""))&gt;1,IFERROR(VLOOKUP(C53,'10. Свод Перечней'!C:H,6,0),""),"")</f>
        <v>01.23.12.000-00000003</v>
      </c>
    </row>
    <row r="54" spans="1:8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Апельсины свежие</v>
      </c>
      <c r="C54" s="20" t="str">
        <f t="array" ref="C54">IFERROR(INDEX('10. Свод Перечней'!$C$4:$C$529,SMALL(IF("С"='10. Свод Перечней'!$I$4:$Q$529,ROW('10. Свод Перечней'!$C$4:$C$529)-3,""),ROW()-6)),"")</f>
        <v>Апельсины тип 1</v>
      </c>
      <c r="D54" s="20" t="str">
        <f>IFERROR(VLOOKUP(C54,'10. Свод Перечней'!C:H,2,0),"")</f>
        <v>01.23.13.000</v>
      </c>
      <c r="E54" s="20" t="str">
        <f>IFERROR(VLOOKUP(C54,'10. Свод Перечней'!C:H,3,0),"")</f>
        <v>001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20" t="str">
        <f>IF(LEN(IFERROR(VLOOKUP(C54,'10. Свод Перечней'!C:H,6,0),""))&gt;1,IFERROR(VLOOKUP(C54,'10. Свод Перечней'!C:H,6,0),""),"")</f>
        <v>01.23.13.000-00000002</v>
      </c>
    </row>
    <row r="55" spans="1:8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Апельсины свежие</v>
      </c>
      <c r="C55" s="20" t="str">
        <f t="array" ref="C55">IFERROR(INDEX('10. Свод Перечней'!$C$4:$C$529,SMALL(IF("С"='10. Свод Перечней'!$I$4:$Q$529,ROW('10. Свод Перечней'!$C$4:$C$529)-3,""),ROW()-6)),"")</f>
        <v>Апельсины тип 2</v>
      </c>
      <c r="D55" s="20" t="str">
        <f>IFERROR(VLOOKUP(C55,'10. Свод Перечней'!C:H,2,0),"")</f>
        <v>01.23.13.000</v>
      </c>
      <c r="E55" s="20" t="str">
        <f>IFERROR(VLOOKUP(C55,'10. Свод Перечней'!C:H,3,0),"")</f>
        <v>002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20" t="str">
        <f>IF(LEN(IFERROR(VLOOKUP(C55,'10. Свод Перечней'!C:H,6,0),""))&gt;1,IFERROR(VLOOKUP(C55,'10. Свод Перечней'!C:H,6,0),""),"")</f>
        <v>01.23.13.000-00000003</v>
      </c>
    </row>
    <row r="56" spans="1:8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Мандарины свежие</v>
      </c>
      <c r="C56" s="20" t="str">
        <f t="array" ref="C56">IFERROR(INDEX('10. Свод Перечней'!$C$4:$C$529,SMALL(IF("С"='10. Свод Перечней'!$I$4:$Q$529,ROW('10. Свод Перечней'!$C$4:$C$529)-3,""),ROW()-6)),"")</f>
        <v>Мандарины тип 1</v>
      </c>
      <c r="D56" s="20" t="str">
        <f>IFERROR(VLOOKUP(C56,'10. Свод Перечней'!C:H,2,0),"")</f>
        <v>01.23.14.000</v>
      </c>
      <c r="E56" s="20" t="str">
        <f>IFERROR(VLOOKUP(C56,'10. Свод Перечней'!C:H,3,0),"")</f>
        <v>001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20" t="str">
        <f>IF(LEN(IFERROR(VLOOKUP(C56,'10. Свод Перечней'!C:H,6,0),""))&gt;1,IFERROR(VLOOKUP(C56,'10. Свод Перечней'!C:H,6,0),""),"")</f>
        <v>01.23.14.000-00000002</v>
      </c>
    </row>
    <row r="57" spans="1:8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>Мандарины свежие</v>
      </c>
      <c r="C57" s="20" t="str">
        <f t="array" ref="C57">IFERROR(INDEX('10. Свод Перечней'!$C$4:$C$529,SMALL(IF("С"='10. Свод Перечней'!$I$4:$Q$529,ROW('10. Свод Перечней'!$C$4:$C$529)-3,""),ROW()-6)),"")</f>
        <v>Мандарины тип 2</v>
      </c>
      <c r="D57" s="20" t="str">
        <f>IFERROR(VLOOKUP(C57,'10. Свод Перечней'!C:H,2,0),"")</f>
        <v>01.23.14.000</v>
      </c>
      <c r="E57" s="20" t="str">
        <f>IFERROR(VLOOKUP(C57,'10. Свод Перечней'!C:H,3,0),"")</f>
        <v>002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20" t="str">
        <f>IF(LEN(IFERROR(VLOOKUP(C57,'10. Свод Перечней'!C:H,6,0),""))&gt;1,IFERROR(VLOOKUP(C57,'10. Свод Перечней'!C:H,6,0),""),"")</f>
        <v>01.23.14.000-00000003</v>
      </c>
    </row>
    <row r="58" spans="1:8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>Яблоки свежие</v>
      </c>
      <c r="C58" s="20" t="str">
        <f t="array" ref="C58">IFERROR(INDEX('10. Свод Перечней'!$C$4:$C$529,SMALL(IF("С"='10. Свод Перечней'!$I$4:$Q$529,ROW('10. Свод Перечней'!$C$4:$C$529)-3,""),ROW()-6)),"")</f>
        <v>Яблоки тип 3</v>
      </c>
      <c r="D58" s="20" t="str">
        <f>IFERROR(VLOOKUP(C58,'10. Свод Перечней'!C:H,2,0),"")</f>
        <v>01.24.10.000</v>
      </c>
      <c r="E58" s="20" t="str">
        <f>IFERROR(VLOOKUP(C58,'10. Свод Перечней'!C:H,3,0),"")</f>
        <v>003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8" s="20" t="str">
        <f>IF(LEN(IFERROR(VLOOKUP(C58,'10. Свод Перечней'!C:H,6,0),""))&gt;1,IFERROR(VLOOKUP(C58,'10. Свод Перечней'!C:H,6,0),""),"")</f>
        <v>01.24.10.000-00000001</v>
      </c>
    </row>
    <row r="59" spans="1:8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Яблоки свежие</v>
      </c>
      <c r="C59" s="20" t="str">
        <f t="array" ref="C59">IFERROR(INDEX('10. Свод Перечней'!$C$4:$C$529,SMALL(IF("С"='10. Свод Перечней'!$I$4:$Q$529,ROW('10. Свод Перечней'!$C$4:$C$529)-3,""),ROW()-6)),"")</f>
        <v>Яблоки тип 4</v>
      </c>
      <c r="D59" s="20" t="str">
        <f>IFERROR(VLOOKUP(C59,'10. Свод Перечней'!C:H,2,0),"")</f>
        <v>01.24.10.000</v>
      </c>
      <c r="E59" s="20" t="str">
        <f>IFERROR(VLOOKUP(C59,'10. Свод Перечней'!C:H,3,0),"")</f>
        <v>004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20" t="str">
        <f>IF(LEN(IFERROR(VLOOKUP(C59,'10. Свод Перечней'!C:H,6,0),""))&gt;1,IFERROR(VLOOKUP(C59,'10. Свод Перечней'!C:H,6,0),""),"")</f>
        <v>01.24.10.000-00000002</v>
      </c>
    </row>
    <row r="60" spans="1:8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 xml:space="preserve">Груши свежие поздних сроков созревания </v>
      </c>
      <c r="C60" s="20" t="str">
        <f t="array" ref="C60">IFERROR(INDEX('10. Свод Перечней'!$C$4:$C$529,SMALL(IF("С"='10. Свод Перечней'!$I$4:$Q$529,ROW('10. Свод Перечней'!$C$4:$C$529)-3,""),ROW()-6)),"")</f>
        <v>Груши тип 1</v>
      </c>
      <c r="D60" s="20" t="str">
        <f>IFERROR(VLOOKUP(C60,'10. Свод Перечней'!C:H,2,0),"")</f>
        <v>01.24.21.000</v>
      </c>
      <c r="E60" s="20" t="str">
        <f>IFERROR(VLOOKUP(C60,'10. Свод Перечней'!C:H,3,0),"")</f>
        <v>001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0" s="20" t="str">
        <f>IF(LEN(IFERROR(VLOOKUP(C60,'10. Свод Перечней'!C:H,6,0),""))&gt;1,IFERROR(VLOOKUP(C60,'10. Свод Перечней'!C:H,6,0),""),"")</f>
        <v>01.24.21.000-00000002</v>
      </c>
    </row>
    <row r="61" spans="1:8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 xml:space="preserve">Груши свежие ранних сроков созревания </v>
      </c>
      <c r="C61" s="20" t="str">
        <f t="array" ref="C61">IFERROR(INDEX('10. Свод Перечней'!$C$4:$C$529,SMALL(IF("С"='10. Свод Перечней'!$I$4:$Q$529,ROW('10. Свод Перечней'!$C$4:$C$529)-3,""),ROW()-6)),"")</f>
        <v>Груши тип 2</v>
      </c>
      <c r="D61" s="20" t="str">
        <f>IFERROR(VLOOKUP(C61,'10. Свод Перечней'!C:H,2,0),"")</f>
        <v>01.24.21.000</v>
      </c>
      <c r="E61" s="20" t="str">
        <f>IFERROR(VLOOKUP(C61,'10. Свод Перечней'!C:H,3,0),"")</f>
        <v>002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20" t="str">
        <f>IF(LEN(IFERROR(VLOOKUP(C61,'10. Свод Перечней'!C:H,6,0),""))&gt;1,IFERROR(VLOOKUP(C61,'10. Свод Перечней'!C:H,6,0),""),"")</f>
        <v>01.24.21.000-00000002</v>
      </c>
    </row>
    <row r="62" spans="1:8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>Абрикосы свежие</v>
      </c>
      <c r="C62" s="20" t="str">
        <f t="array" ref="C62">IFERROR(INDEX('10. Свод Перечней'!$C$4:$C$529,SMALL(IF("С"='10. Свод Перечней'!$I$4:$Q$529,ROW('10. Свод Перечней'!$C$4:$C$529)-3,""),ROW()-6)),"")</f>
        <v>Абрикосы тип 1</v>
      </c>
      <c r="D62" s="20" t="str">
        <f>IFERROR(VLOOKUP(C62,'10. Свод Перечней'!C:H,2,0),"")</f>
        <v>01.24.23.000</v>
      </c>
      <c r="E62" s="20" t="str">
        <f>IFERROR(VLOOKUP(C62,'10. Свод Перечней'!C:H,3,0),"")</f>
        <v>001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2" s="20" t="str">
        <f>IF(LEN(IFERROR(VLOOKUP(C62,'10. Свод Перечней'!C:H,6,0),""))&gt;1,IFERROR(VLOOKUP(C62,'10. Свод Перечней'!C:H,6,0),""),"")</f>
        <v>01.24.23.000-00000002</v>
      </c>
    </row>
    <row r="63" spans="1:8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Персики свежие</v>
      </c>
      <c r="C63" s="20" t="str">
        <f t="array" ref="C63">IFERROR(INDEX('10. Свод Перечней'!$C$4:$C$529,SMALL(IF("С"='10. Свод Перечней'!$I$4:$Q$529,ROW('10. Свод Перечней'!$C$4:$C$529)-3,""),ROW()-6)),"")</f>
        <v>Персики тип 1</v>
      </c>
      <c r="D63" s="20" t="str">
        <f>IFERROR(VLOOKUP(C63,'10. Свод Перечней'!C:H,2,0),"")</f>
        <v>01.24.25.000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3" s="20" t="str">
        <f>IF(LEN(IFERROR(VLOOKUP(C63,'10. Свод Перечней'!C:H,6,0),""))&gt;1,IFERROR(VLOOKUP(C63,'10. Свод Перечней'!C:H,6,0),""),"")</f>
        <v>01.24.25.000-00000001</v>
      </c>
    </row>
    <row r="64" spans="1:8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Персики свежие</v>
      </c>
      <c r="C64" s="20" t="str">
        <f t="array" ref="C64">IFERROR(INDEX('10. Свод Перечней'!$C$4:$C$529,SMALL(IF("С"='10. Свод Перечней'!$I$4:$Q$529,ROW('10. Свод Перечней'!$C$4:$C$529)-3,""),ROW()-6)),"")</f>
        <v>Персики тип 2</v>
      </c>
      <c r="D64" s="20" t="str">
        <f>IFERROR(VLOOKUP(C64,'10. Свод Перечней'!C:H,2,0),"")</f>
        <v>01.24.25.000</v>
      </c>
      <c r="E64" s="20" t="str">
        <f>IFERROR(VLOOKUP(C64,'10. Свод Перечней'!C:H,3,0),"")</f>
        <v>002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4" s="20" t="str">
        <f>IF(LEN(IFERROR(VLOOKUP(C64,'10. Свод Перечней'!C:H,6,0),""))&gt;1,IFERROR(VLOOKUP(C64,'10. Свод Перечней'!C:H,6,0),""),"")</f>
        <v>01.24.25.000-00000003</v>
      </c>
    </row>
    <row r="65" spans="1:8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Сливы свежие</v>
      </c>
      <c r="C65" s="20" t="str">
        <f t="array" ref="C65">IFERROR(INDEX('10. Свод Перечней'!$C$4:$C$529,SMALL(IF("С"='10. Свод Перечней'!$I$4:$Q$529,ROW('10. Свод Перечней'!$C$4:$C$529)-3,""),ROW()-6)),"")</f>
        <v>Сливы тип 1</v>
      </c>
      <c r="D65" s="20" t="str">
        <f>IFERROR(VLOOKUP(C65,'10. Свод Перечней'!C:H,2,0),"")</f>
        <v>01.24.27.000</v>
      </c>
      <c r="E65" s="20" t="str">
        <f>IFERROR(VLOOKUP(C65,'10. Свод Перечней'!C:H,3,0),"")</f>
        <v>001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5" s="20" t="str">
        <f>IF(LEN(IFERROR(VLOOKUP(C65,'10. Свод Перечней'!C:H,6,0),""))&gt;1,IFERROR(VLOOKUP(C65,'10. Свод Перечней'!C:H,6,0),""),"")</f>
        <v>01.24.27.000-00000003, 01.24.27.000-00000006</v>
      </c>
    </row>
    <row r="66" spans="1:8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Сливы свежие</v>
      </c>
      <c r="C66" s="20" t="str">
        <f t="array" ref="C66">IFERROR(INDEX('10. Свод Перечней'!$C$4:$C$529,SMALL(IF("С"='10. Свод Перечней'!$I$4:$Q$529,ROW('10. Свод Перечней'!$C$4:$C$529)-3,""),ROW()-6)),"")</f>
        <v>Сливы тип 2</v>
      </c>
      <c r="D66" s="20" t="str">
        <f>IFERROR(VLOOKUP(C66,'10. Свод Перечней'!C:H,2,0),"")</f>
        <v>01.24.27.000</v>
      </c>
      <c r="E66" s="20" t="str">
        <f>IFERROR(VLOOKUP(C66,'10. Свод Перечней'!C:H,3,0),"")</f>
        <v>002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6" s="20" t="str">
        <f>IF(LEN(IFERROR(VLOOKUP(C66,'10. Свод Перечней'!C:H,6,0),""))&gt;1,IFERROR(VLOOKUP(C66,'10. Свод Перечней'!C:H,6,0),""),"")</f>
        <v>01.24.27.000-00000002, 01.24.27.000-00000005</v>
      </c>
    </row>
    <row r="67" spans="1:8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>Клюква свежая</v>
      </c>
      <c r="C67" s="20" t="str">
        <f t="array" ref="C67">IFERROR(INDEX('10. Свод Перечней'!$C$4:$C$529,SMALL(IF("С"='10. Свод Перечней'!$I$4:$Q$529,ROW('10. Свод Перечней'!$C$4:$C$529)-3,""),ROW()-6)),"")</f>
        <v>Клюква тип 1</v>
      </c>
      <c r="D67" s="20" t="str">
        <f>IFERROR(VLOOKUP(C67,'10. Свод Перечней'!C:H,2,0),"")</f>
        <v>01.25.19.150</v>
      </c>
      <c r="E67" s="20" t="str">
        <f>IFERROR(VLOOKUP(C67,'10. Свод Перечней'!C:H,3,0),"")</f>
        <v>001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67" s="20" t="str">
        <f>IF(LEN(IFERROR(VLOOKUP(C67,'10. Свод Перечней'!C:H,6,0),""))&gt;1,IFERROR(VLOOKUP(C67,'10. Свод Перечней'!C:H,6,0),""),"")</f>
        <v/>
      </c>
    </row>
    <row r="68" spans="1:8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>Брусника свежая</v>
      </c>
      <c r="C68" s="20" t="str">
        <f t="array" ref="C68">IFERROR(INDEX('10. Свод Перечней'!$C$4:$C$529,SMALL(IF("С"='10. Свод Перечней'!$I$4:$Q$529,ROW('10. Свод Перечней'!$C$4:$C$529)-3,""),ROW()-6)),"")</f>
        <v>Брусника тип 2</v>
      </c>
      <c r="D68" s="20" t="str">
        <f>IFERROR(VLOOKUP(C68,'10. Свод Перечней'!C:H,2,0),"")</f>
        <v>01.25.19.160</v>
      </c>
      <c r="E68" s="20" t="str">
        <f>IFERROR(VLOOKUP(C68,'10. Свод Перечней'!C:H,3,0),"")</f>
        <v>001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68" s="20" t="str">
        <f>IF(LEN(IFERROR(VLOOKUP(C68,'10. Свод Перечней'!C:H,6,0),""))&gt;1,IFERROR(VLOOKUP(C68,'10. Свод Перечней'!C:H,6,0),""),"")</f>
        <v/>
      </c>
    </row>
    <row r="69" spans="1:8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 xml:space="preserve">Плоды шиповника сушеные </v>
      </c>
      <c r="C69" s="20" t="str">
        <f t="array" ref="C69">IFERROR(INDEX('10. Свод Перечней'!$C$4:$C$529,SMALL(IF("С"='10. Свод Перечней'!$I$4:$Q$529,ROW('10. Свод Перечней'!$C$4:$C$529)-3,""),ROW()-6)),"")</f>
        <v>Ягоды сушеные тип 1</v>
      </c>
      <c r="D69" s="20" t="str">
        <f>IFERROR(VLOOKUP(C69,'10. Свод Перечней'!C:H,2,0),"")</f>
        <v>01.25.19.190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69" s="20" t="str">
        <f>IF(LEN(IFERROR(VLOOKUP(C69,'10. Свод Перечней'!C:H,6,0),""))&gt;1,IFERROR(VLOOKUP(C69,'10. Свод Перечней'!C:H,6,0),""),"")</f>
        <v>01.25.19.190-00000010</v>
      </c>
    </row>
    <row r="70" spans="1:8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 xml:space="preserve">Плоды шиповника сушеные </v>
      </c>
      <c r="C70" s="20" t="str">
        <f t="array" ref="C70">IFERROR(INDEX('10. Свод Перечней'!$C$4:$C$529,SMALL(IF("С"='10. Свод Перечней'!$I$4:$Q$529,ROW('10. Свод Перечней'!$C$4:$C$529)-3,""),ROW()-6)),"")</f>
        <v>Ягоды сушеные тип 2</v>
      </c>
      <c r="D70" s="20" t="str">
        <f>IFERROR(VLOOKUP(C70,'10. Свод Перечней'!C:H,2,0),"")</f>
        <v>01.25.19.190</v>
      </c>
      <c r="E70" s="20" t="str">
        <f>IFERROR(VLOOKUP(C70,'10. Свод Перечней'!C:H,3,0),"")</f>
        <v>002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0" s="20" t="str">
        <f>IF(LEN(IFERROR(VLOOKUP(C70,'10. Свод Перечней'!C:H,6,0),""))&gt;1,IFERROR(VLOOKUP(C70,'10. Свод Перечней'!C:H,6,0),""),"")</f>
        <v>01.25.19.190-00000010</v>
      </c>
    </row>
    <row r="71" spans="1:8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Яйцо куриное пищевое столовое</v>
      </c>
      <c r="C71" s="20" t="str">
        <f t="array" ref="C71">IFERROR(INDEX('10. Свод Перечней'!$C$4:$C$529,SMALL(IF("С"='10. Свод Перечней'!$I$4:$Q$529,ROW('10. Свод Перечней'!$C$4:$C$529)-3,""),ROW()-6)),"")</f>
        <v>Яйца куриные в скорлупе свежие тип 1</v>
      </c>
      <c r="D71" s="20" t="str">
        <f>IFERROR(VLOOKUP(C71,'10. Свод Перечней'!C:H,2,0),"")</f>
        <v>01.47.21.000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ШТ</v>
      </c>
      <c r="G71" s="9" t="str">
        <f>IFERROR(VLOOKUP(C71,'10.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1" s="20" t="str">
        <f>IF(LEN(IFERROR(VLOOKUP(C71,'10. Свод Перечней'!C:H,6,0),""))&gt;1,IFERROR(VLOOKUP(C71,'10. Свод Перечней'!C:H,6,0),""),"")</f>
        <v>01.47.21.000-00000014</v>
      </c>
    </row>
    <row r="72" spans="1:8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Яйцо куриное пищевое диетическое</v>
      </c>
      <c r="C72" s="20" t="str">
        <f t="array" ref="C72">IFERROR(INDEX('10. Свод Перечней'!$C$4:$C$529,SMALL(IF("С"='10. Свод Перечней'!$I$4:$Q$529,ROW('10. Свод Перечней'!$C$4:$C$529)-3,""),ROW()-6)),"")</f>
        <v>Яйца куриные в скорлупе свежие тип 2</v>
      </c>
      <c r="D72" s="20" t="str">
        <f>IFERROR(VLOOKUP(C72,'10. Свод Перечней'!C:H,2,0),"")</f>
        <v>01.47.21.000</v>
      </c>
      <c r="E72" s="20" t="str">
        <f>IFERROR(VLOOKUP(C72,'10. Свод Перечней'!C:H,3,0),"")</f>
        <v>002</v>
      </c>
      <c r="F72" s="20" t="str">
        <f>IFERROR(VLOOKUP(C72,'10. Свод Перечней'!C:H,4,0),"")</f>
        <v>ШТ</v>
      </c>
      <c r="G72" s="9" t="str">
        <f>IFERROR(VLOOKUP(C72,'10.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2" s="20" t="str">
        <f>IF(LEN(IFERROR(VLOOKUP(C72,'10. Свод Перечней'!C:H,6,0),""))&gt;1,IFERROR(VLOOKUP(C72,'10. Свод Перечней'!C:H,6,0),""),"")</f>
        <v>01.47.21.000-00000019</v>
      </c>
    </row>
    <row r="73" spans="1:8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Мед натуральный</v>
      </c>
      <c r="C73" s="20" t="str">
        <f t="array" ref="C73">IFERROR(INDEX('10. Свод Перечней'!$C$4:$C$529,SMALL(IF("С"='10. Свод Перечней'!$I$4:$Q$529,ROW('10. Свод Перечней'!$C$4:$C$529)-3,""),ROW()-6)),"")</f>
        <v>Мед натуральный пчелиный тип 1</v>
      </c>
      <c r="D73" s="20" t="str">
        <f>IFERROR(VLOOKUP(C73,'10. Свод Перечней'!C:H,2,0),"")</f>
        <v>01.49.21.110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3" s="20" t="str">
        <f>IF(LEN(IFERROR(VLOOKUP(C73,'10. Свод Перечней'!C:H,6,0),""))&gt;1,IFERROR(VLOOKUP(C73,'10. Свод Перечней'!C:H,6,0),""),"")</f>
        <v>01.49.21.110-00000001, 01.49.21.110-00000002, 01.49.21.110-00000003</v>
      </c>
    </row>
    <row r="74" spans="1:8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Говядина, замороженная в полутушах</v>
      </c>
      <c r="C74" s="20" t="str">
        <f t="array" ref="C74">IFERROR(INDEX('10. Свод Перечней'!$C$4:$C$529,SMALL(IF("С"='10. Свод Перечней'!$I$4:$Q$529,ROW('10. Свод Перечней'!$C$4:$C$529)-3,""),ROW()-6)),"")</f>
        <v>Говядина замороженная тип 1</v>
      </c>
      <c r="D74" s="20" t="str">
        <f>IFERROR(VLOOKUP(C74,'10. Свод Перечней'!C:H,2,0),"")</f>
        <v>10.11.31.110</v>
      </c>
      <c r="E74" s="20" t="str">
        <f>IFERROR(VLOOKUP(C74,'10. Свод Перечней'!C:H,3,0),"")</f>
        <v>003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74" s="20" t="str">
        <f>IF(LEN(IFERROR(VLOOKUP(C74,'10. Свод Перечней'!C:H,6,0),""))&gt;1,IFERROR(VLOOKUP(C74,'10. Свод Перечней'!C:H,6,0),""),"")</f>
        <v>10.11.31.110-00000006</v>
      </c>
    </row>
    <row r="75" spans="1:8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>Говядина, замороженная в четвертинах</v>
      </c>
      <c r="C75" s="20" t="str">
        <f t="array" ref="C75">IFERROR(INDEX('10. Свод Перечней'!$C$4:$C$529,SMALL(IF("С"='10. Свод Перечней'!$I$4:$Q$529,ROW('10. Свод Перечней'!$C$4:$C$529)-3,""),ROW()-6)),"")</f>
        <v>Говядина замороженная тип 2</v>
      </c>
      <c r="D75" s="20" t="str">
        <f>IFERROR(VLOOKUP(C75,'10. Свод Перечней'!C:H,2,0),"")</f>
        <v>10.11.31.110</v>
      </c>
      <c r="E75" s="20" t="str">
        <f>IFERROR(VLOOKUP(C75,'10. Свод Перечней'!C:H,3,0),"")</f>
        <v>004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75" s="20" t="str">
        <f>IF(LEN(IFERROR(VLOOKUP(C75,'10. Свод Перечней'!C:H,6,0),""))&gt;1,IFERROR(VLOOKUP(C75,'10. Свод Перечней'!C:H,6,0),""),"")</f>
        <v>10.11.31.110-00000005</v>
      </c>
    </row>
    <row r="76" spans="1:8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>Мясо говядина б/к (задняя часть) замороженная</v>
      </c>
      <c r="C76" s="20" t="str">
        <f t="array" ref="C76">IFERROR(INDEX('10. Свод Перечней'!$C$4:$C$529,SMALL(IF("С"='10. Свод Перечней'!$I$4:$Q$529,ROW('10. Свод Перечней'!$C$4:$C$529)-3,""),ROW()-6)),"")</f>
        <v>Говядина замороженная тип 3</v>
      </c>
      <c r="D76" s="20" t="str">
        <f>IFERROR(VLOOKUP(C76,'10. Свод Перечней'!C:H,2,0),"")</f>
        <v>10.11.31.110</v>
      </c>
      <c r="E76" s="20" t="str">
        <f>IFERROR(VLOOKUP(C76,'10. Свод Перечней'!C:H,3,0),"")</f>
        <v>001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6" s="20" t="str">
        <f>IF(LEN(IFERROR(VLOOKUP(C76,'10. Свод Перечней'!C:H,6,0),""))&gt;1,IFERROR(VLOOKUP(C76,'10. Свод Перечней'!C:H,6,0),""),"")</f>
        <v>10.11.31.110-00000003</v>
      </c>
    </row>
    <row r="77" spans="1:8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Мясо говядина б/к (лопатка) замороженная</v>
      </c>
      <c r="C77" s="20" t="str">
        <f t="array" ref="C77">IFERROR(INDEX('10. Свод Перечней'!$C$4:$C$529,SMALL(IF("С"='10. Свод Перечней'!$I$4:$Q$529,ROW('10. Свод Перечней'!$C$4:$C$529)-3,""),ROW()-6)),"")</f>
        <v>Говядина замороженная тип 4</v>
      </c>
      <c r="D77" s="20" t="str">
        <f>IFERROR(VLOOKUP(C77,'10. Свод Перечней'!C:H,2,0),"")</f>
        <v>10.11.31.110</v>
      </c>
      <c r="E77" s="20" t="str">
        <f>IFERROR(VLOOKUP(C77,'10. Свод Перечней'!C:H,3,0),"")</f>
        <v>002</v>
      </c>
      <c r="F77" s="20" t="str">
        <f>IFERROR(VLOOKUP(C77,'10. Свод Перечней'!C:H,4,0),"")</f>
        <v>КГ</v>
      </c>
      <c r="G77" s="9" t="str">
        <f>IFERROR(VLOOKUP(C77,'10.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7" s="20" t="str">
        <f>IF(LEN(IFERROR(VLOOKUP(C77,'10. Свод Перечней'!C:H,6,0),""))&gt;1,IFERROR(VLOOKUP(C77,'10. Свод Перечней'!C:H,6,0),""),"")</f>
        <v>10.11.31.110-00000003</v>
      </c>
    </row>
    <row r="78" spans="1:8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Мясо говядина б/к (шея) замороженная</v>
      </c>
      <c r="C78" s="20" t="str">
        <f t="array" ref="C78">IFERROR(INDEX('10. Свод Перечней'!$C$4:$C$529,SMALL(IF("С"='10. Свод Перечней'!$I$4:$Q$529,ROW('10. Свод Перечней'!$C$4:$C$529)-3,""),ROW()-6)),"")</f>
        <v>Говядина замороженная тип 5</v>
      </c>
      <c r="D78" s="20" t="str">
        <f>IFERROR(VLOOKUP(C78,'10. Свод Перечней'!C:H,2,0),"")</f>
        <v>10.11.31.110</v>
      </c>
      <c r="E78" s="20" t="str">
        <f>IFERROR(VLOOKUP(C78,'10. Свод Перечней'!C:H,3,0),"")</f>
        <v>005</v>
      </c>
      <c r="F78" s="20" t="str">
        <f>IFERROR(VLOOKUP(C78,'10. Свод Перечней'!C:H,4,0),"")</f>
        <v>КГ</v>
      </c>
      <c r="G78" s="9" t="str">
        <f>IFERROR(VLOOKUP(C78,'10.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8" s="20" t="str">
        <f>IF(LEN(IFERROR(VLOOKUP(C78,'10. Свод Перечней'!C:H,6,0),""))&gt;1,IFERROR(VLOOKUP(C78,'10. Свод Перечней'!C:H,6,0),""),"")</f>
        <v>10.11.31.110-00000003</v>
      </c>
    </row>
    <row r="79" spans="1:8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Телятина замороженная</v>
      </c>
      <c r="C79" s="20" t="str">
        <f t="array" ref="C79">IFERROR(INDEX('10. Свод Перечней'!$C$4:$C$529,SMALL(IF("С"='10. Свод Перечней'!$I$4:$Q$529,ROW('10. Свод Перечней'!$C$4:$C$529)-3,""),ROW()-6)),"")</f>
        <v>Телятина замороженная тип 1</v>
      </c>
      <c r="D79" s="20" t="str">
        <f>IFERROR(VLOOKUP(C79,'10. Свод Перечней'!C:H,2,0),"")</f>
        <v>10.11.31.120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79" s="20" t="str">
        <f>IF(LEN(IFERROR(VLOOKUP(C79,'10. Свод Перечней'!C:H,6,0),""))&gt;1,IFERROR(VLOOKUP(C79,'10. Свод Перечней'!C:H,6,0),""),"")</f>
        <v>10.11.31.120-00000003</v>
      </c>
    </row>
    <row r="80" spans="1:8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Печень говяжья замороженная</v>
      </c>
      <c r="C80" s="20" t="str">
        <f t="array" ref="C80">IFERROR(INDEX('10. Свод Перечней'!$C$4:$C$529,SMALL(IF("С"='10. Свод Перечней'!$I$4:$Q$529,ROW('10. Свод Перечней'!$C$4:$C$529)-3,""),ROW()-6)),"")</f>
        <v>Субпродукты пищевые крупного рогатого скота замороженные тип 1</v>
      </c>
      <c r="D80" s="20" t="str">
        <f>IFERROR(VLOOKUP(C80,'10. Свод Перечней'!C:H,2,0),"")</f>
        <v>10.11.31.140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80" s="20" t="str">
        <f>IF(LEN(IFERROR(VLOOKUP(C80,'10. Свод Перечней'!C:H,6,0),""))&gt;1,IFERROR(VLOOKUP(C80,'10. Свод Перечней'!C:H,6,0),""),"")</f>
        <v>10.11.31.140-00000001</v>
      </c>
    </row>
    <row r="81" spans="1:8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Свинина мясная б/к (лопатка) замороженная</v>
      </c>
      <c r="C81" s="20" t="str">
        <f t="array" ref="C81">IFERROR(INDEX('10. Свод Перечней'!$C$4:$C$529,SMALL(IF("С"='10. Свод Перечней'!$I$4:$Q$529,ROW('10. Свод Перечней'!$C$4:$C$529)-3,""),ROW()-6)),"")</f>
        <v>Свинина замороженная тип 3</v>
      </c>
      <c r="D81" s="20" t="str">
        <f>IFERROR(VLOOKUP(C81,'10. Свод Перечней'!C:H,2,0),"")</f>
        <v>10.11.32.110</v>
      </c>
      <c r="E81" s="20" t="str">
        <f>IFERROR(VLOOKUP(C81,'10. Свод Перечней'!C:H,3,0),"")</f>
        <v>002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1" s="20" t="str">
        <f>IF(LEN(IFERROR(VLOOKUP(C81,'10. Свод Перечней'!C:H,6,0),""))&gt;1,IFERROR(VLOOKUP(C81,'10. Свод Перечней'!C:H,6,0),""),"")</f>
        <v>10.11.32.110-00000003</v>
      </c>
    </row>
    <row r="82" spans="1:8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Свинина мясная б/к (окорок) замороженная</v>
      </c>
      <c r="C82" s="20" t="str">
        <f t="array" ref="C82">IFERROR(INDEX('10. Свод Перечней'!$C$4:$C$529,SMALL(IF("С"='10. Свод Перечней'!$I$4:$Q$529,ROW('10. Свод Перечней'!$C$4:$C$529)-3,""),ROW()-6)),"")</f>
        <v>Свинина замороженная тип 4</v>
      </c>
      <c r="D82" s="20" t="str">
        <f>IFERROR(VLOOKUP(C82,'10. Свод Перечней'!C:H,2,0),"")</f>
        <v>10.11.32.110</v>
      </c>
      <c r="E82" s="20" t="str">
        <f>IFERROR(VLOOKUP(C82,'10. Свод Перечней'!C:H,3,0),"")</f>
        <v>003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2" s="20" t="str">
        <f>IF(LEN(IFERROR(VLOOKUP(C82,'10. Свод Перечней'!C:H,6,0),""))&gt;1,IFERROR(VLOOKUP(C82,'10. Свод Перечней'!C:H,6,0),""),"")</f>
        <v>10.11.32.110-00000003</v>
      </c>
    </row>
    <row r="83" spans="1:8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Мясо кролика замороженное
(Тушки кроликов, кроликов-бройлеров и их части)</v>
      </c>
      <c r="C83" s="20" t="str">
        <f t="array" ref="C83">IFERROR(INDEX('10. Свод Перечней'!$C$4:$C$529,SMALL(IF("С"='10. Свод Перечней'!$I$4:$Q$529,ROW('10. Свод Перечней'!$C$4:$C$529)-3,""),ROW()-6)),"")</f>
        <v>Мясо кролика тип 1</v>
      </c>
      <c r="D83" s="20" t="str">
        <f>IFERROR(VLOOKUP(C83,'10. Свод Перечней'!C:H,2,0),"")</f>
        <v>10.11.39.110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83" s="20" t="str">
        <f>IF(LEN(IFERROR(VLOOKUP(C83,'10. Свод Перечней'!C:H,6,0),""))&gt;1,IFERROR(VLOOKUP(C83,'10. Свод Перечней'!C:H,6,0),""),"")</f>
        <v/>
      </c>
    </row>
    <row r="84" spans="1:8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>Грудки кур охлажденные</v>
      </c>
      <c r="C84" s="20" t="str">
        <f t="array" ref="C84">IFERROR(INDEX('10. Свод Перечней'!$C$4:$C$529,SMALL(IF("С"='10. Свод Перечней'!$I$4:$Q$529,ROW('10. Свод Перечней'!$C$4:$C$529)-3,""),ROW()-6)),"")</f>
        <v>Мясо сельскохозяйственной птицы охлажденное тип 1</v>
      </c>
      <c r="D84" s="20" t="str">
        <f>IFERROR(VLOOKUP(C84,'10. Свод Перечней'!C:H,2,0),"")</f>
        <v>10.12.10.110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4" s="20" t="str">
        <f>IF(LEN(IFERROR(VLOOKUP(C84,'10. Свод Перечней'!C:H,6,0),""))&gt;1,IFERROR(VLOOKUP(C84,'10. Свод Перечней'!C:H,6,0),""),"")</f>
        <v>10.12.10.000-00000006</v>
      </c>
    </row>
    <row r="85" spans="1:8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Мясо цыплят- бройлеров (тушки) охлажденные</v>
      </c>
      <c r="C85" s="20" t="str">
        <f t="array" ref="C85">IFERROR(INDEX('10. Свод Перечней'!$C$4:$C$529,SMALL(IF("С"='10. Свод Перечней'!$I$4:$Q$529,ROW('10. Свод Перечней'!$C$4:$C$529)-3,""),ROW()-6)),"")</f>
        <v>Мясо сельскохозяйственной птицы охлажденное тип 2</v>
      </c>
      <c r="D85" s="20" t="str">
        <f>IFERROR(VLOOKUP(C85,'10. Свод Перечней'!C:H,2,0),"")</f>
        <v>10.12.10.110</v>
      </c>
      <c r="E85" s="20" t="str">
        <f>IFERROR(VLOOKUP(C85,'10. Свод Перечней'!C:H,3,0),"")</f>
        <v>002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5" s="20" t="str">
        <f>IF(LEN(IFERROR(VLOOKUP(C85,'10. Свод Перечней'!C:H,6,0),""))&gt;1,IFERROR(VLOOKUP(C85,'10. Свод Перечней'!C:H,6,0),""),"")</f>
        <v>10.12.10.000-00000005</v>
      </c>
    </row>
    <row r="86" spans="1:8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Окорчок куриный охлажденный (отечественный)</v>
      </c>
      <c r="C86" s="20" t="str">
        <f t="array" ref="C86">IFERROR(INDEX('10. Свод Перечней'!$C$4:$C$529,SMALL(IF("С"='10. Свод Перечней'!$I$4:$Q$529,ROW('10. Свод Перечней'!$C$4:$C$529)-3,""),ROW()-6)),"")</f>
        <v>Мясо сельскохозяйственной птицы охлажденное тип 3</v>
      </c>
      <c r="D86" s="20" t="str">
        <f>IFERROR(VLOOKUP(C86,'10. Свод Перечней'!C:H,2,0),"")</f>
        <v>10.12.10.110</v>
      </c>
      <c r="E86" s="20" t="str">
        <f>IFERROR(VLOOKUP(C86,'10. Свод Перечней'!C:H,3,0),"")</f>
        <v>003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6" s="20" t="str">
        <f>IF(LEN(IFERROR(VLOOKUP(C86,'10. Свод Перечней'!C:H,6,0),""))&gt;1,IFERROR(VLOOKUP(C86,'10. Свод Перечней'!C:H,6,0),""),"")</f>
        <v>10.12.10.000-00000006</v>
      </c>
    </row>
    <row r="87" spans="1:8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Филе индейки охлажденное</v>
      </c>
      <c r="C87" s="20" t="str">
        <f t="array" ref="C87">IFERROR(INDEX('10. Свод Перечней'!$C$4:$C$529,SMALL(IF("С"='10. Свод Перечней'!$I$4:$Q$529,ROW('10. Свод Перечней'!$C$4:$C$529)-3,""),ROW()-6)),"")</f>
        <v>Мясо сельскохозяйственной птицы охлажденное тип 4</v>
      </c>
      <c r="D87" s="20" t="str">
        <f>IFERROR(VLOOKUP(C87,'10. Свод Перечней'!C:H,2,0),"")</f>
        <v>10.12.10.120</v>
      </c>
      <c r="E87" s="20" t="str">
        <f>IFERROR(VLOOKUP(C87,'10. Свод Перечней'!C:H,3,0),"")</f>
        <v>001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87" s="20" t="str">
        <f>IF(LEN(IFERROR(VLOOKUP(C87,'10. Свод Перечней'!C:H,6,0),""))&gt;1,IFERROR(VLOOKUP(C87,'10. Свод Перечней'!C:H,6,0),""),"")</f>
        <v>10.12.10.000-00000007</v>
      </c>
    </row>
    <row r="88" spans="1:8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Филе грудки цыпленка охлажденное</v>
      </c>
      <c r="C88" s="20" t="str">
        <f t="array" ref="C88">IFERROR(INDEX('10. Свод Перечней'!$C$4:$C$529,SMALL(IF("С"='10.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88" s="20" t="str">
        <f>IFERROR(VLOOKUP(C88,'10. Свод Перечней'!C:H,2,0),"")</f>
        <v>10.12.10.170</v>
      </c>
      <c r="E88" s="20" t="str">
        <f>IFERROR(VLOOKUP(C88,'10. Свод Перечней'!C:H,3,0),"")</f>
        <v>001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88" s="20" t="str">
        <f>IF(LEN(IFERROR(VLOOKUP(C88,'10. Свод Перечней'!C:H,6,0),""))&gt;1,IFERROR(VLOOKUP(C88,'10. Свод Перечней'!C:H,6,0),""),"")</f>
        <v>10.12.10.170-00000004</v>
      </c>
    </row>
    <row r="89" spans="1:8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Филе грудки цыпленка замороженное</v>
      </c>
      <c r="C89" s="20" t="str">
        <f t="array" ref="C89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89" s="20" t="str">
        <f>IFERROR(VLOOKUP(C89,'10. Свод Перечней'!C:H,2,0),"")</f>
        <v>10.12.20.170</v>
      </c>
      <c r="E89" s="20" t="str">
        <f>IFERROR(VLOOKUP(C89,'10. Свод Перечней'!C:H,3,0),"")</f>
        <v>001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89" s="20" t="str">
        <f>IF(LEN(IFERROR(VLOOKUP(C89,'10. Свод Перечней'!C:H,6,0),""))&gt;1,IFERROR(VLOOKUP(C89,'10. Свод Перечней'!C:H,6,0),""),"")</f>
        <v>10.12.20.000-00000006</v>
      </c>
    </row>
    <row r="90" spans="1:8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Грудки кур замороженные</v>
      </c>
      <c r="C90" s="20" t="str">
        <f t="array" ref="C90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90" s="20" t="str">
        <f>IFERROR(VLOOKUP(C90,'10. Свод Перечней'!C:H,2,0),"")</f>
        <v>10.12.20.110</v>
      </c>
      <c r="E90" s="20" t="str">
        <f>IFERROR(VLOOKUP(C90,'10. Свод Перечней'!C:H,3,0),"")</f>
        <v>004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0" s="20" t="str">
        <f>IF(LEN(IFERROR(VLOOKUP(C90,'10. Свод Перечней'!C:H,6,0),""))&gt;1,IFERROR(VLOOKUP(C90,'10. Свод Перечней'!C:H,6,0),""),"")</f>
        <v>10.12.20.000-00000007</v>
      </c>
    </row>
    <row r="91" spans="1:8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Кура потрошеная замороженная</v>
      </c>
      <c r="C91" s="20" t="str">
        <f t="array" ref="C91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91" s="20" t="str">
        <f>IFERROR(VLOOKUP(C91,'10. Свод Перечней'!C:H,2,0),"")</f>
        <v>10.12.20.110</v>
      </c>
      <c r="E91" s="20" t="str">
        <f>IFERROR(VLOOKUP(C91,'10. Свод Перечней'!C:H,3,0),"")</f>
        <v>003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20" t="str">
        <f>IF(LEN(IFERROR(VLOOKUP(C91,'10. Свод Перечней'!C:H,6,0),""))&gt;1,IFERROR(VLOOKUP(C91,'10. Свод Перечней'!C:H,6,0),""),"")</f>
        <v>10.12.20.000-00000007</v>
      </c>
    </row>
    <row r="92" spans="1:8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Мясо цыплят- бройлеров (тушки) замороженное</v>
      </c>
      <c r="C92" s="20" t="str">
        <f t="array" ref="C92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92" s="20" t="str">
        <f>IFERROR(VLOOKUP(C92,'10. Свод Перечней'!C:H,2,0),"")</f>
        <v>10.12.20.110</v>
      </c>
      <c r="E92" s="20" t="str">
        <f>IFERROR(VLOOKUP(C92,'10. Свод Перечней'!C:H,3,0),"")</f>
        <v>001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2" s="20" t="str">
        <f>IF(LEN(IFERROR(VLOOKUP(C92,'10. Свод Перечней'!C:H,6,0),""))&gt;1,IFERROR(VLOOKUP(C92,'10. Свод Перечней'!C:H,6,0),""),"")</f>
        <v>10.12.20.000-00000006</v>
      </c>
    </row>
    <row r="93" spans="1:8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Окорочок куриный замороженный (отечественный)</v>
      </c>
      <c r="C93" s="20" t="str">
        <f t="array" ref="C93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93" s="20" t="str">
        <f>IFERROR(VLOOKUP(C93,'10. Свод Перечней'!C:H,2,0),"")</f>
        <v>10.12.20.110</v>
      </c>
      <c r="E93" s="20" t="str">
        <f>IFERROR(VLOOKUP(C93,'10. Свод Перечней'!C:H,3,0),"")</f>
        <v>005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3" s="20" t="str">
        <f>IF(LEN(IFERROR(VLOOKUP(C93,'10. Свод Перечней'!C:H,6,0),""))&gt;1,IFERROR(VLOOKUP(C93,'10. Свод Перечней'!C:H,6,0),""),"")</f>
        <v>10.12.20.000-00000007</v>
      </c>
    </row>
    <row r="94" spans="1:8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Филе индейки замороженное</v>
      </c>
      <c r="C94" s="20" t="str">
        <f t="array" ref="C94">IFERROR(INDEX('10. Свод Перечней'!$C$4:$C$529,SMALL(IF("С"='10.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94" s="20" t="str">
        <f>IFERROR(VLOOKUP(C94,'10. Свод Перечней'!C:H,2,0),"")</f>
        <v>10.12.20.120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94" s="20" t="str">
        <f>IF(LEN(IFERROR(VLOOKUP(C94,'10. Свод Перечней'!C:H,6,0),""))&gt;1,IFERROR(VLOOKUP(C94,'10. Свод Перечней'!C:H,6,0),""),"")</f>
        <v>10.12.20.000-00000008</v>
      </c>
    </row>
    <row r="95" spans="1:8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Консервы мясорастительные для питания детей раннего возраста</v>
      </c>
      <c r="C95" s="20" t="str">
        <f t="array" ref="C95">IFERROR(INDEX('10. Свод Перечней'!$C$4:$C$529,SMALL(IF("С"='10. Свод Перечней'!$I$4:$Q$529,ROW('10. Свод Перечней'!$C$4:$C$529)-3,""),ROW()-6)),"")</f>
        <v>Консервы мясорастительные с использованием мяса и субпродуктов птицы тип 1</v>
      </c>
      <c r="D95" s="20" t="str">
        <f>IFERROR(VLOOKUP(C95,'10. Свод Перечней'!C:H,2,0),"")</f>
        <v>10.13.15.140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31800-2012, ТУ производителя</v>
      </c>
      <c r="H95" s="20" t="str">
        <f>IF(LEN(IFERROR(VLOOKUP(C95,'10. Свод Перечней'!C:H,6,0),""))&gt;1,IFERROR(VLOOKUP(C95,'10. Свод Перечней'!C:H,6,0),""),"")</f>
        <v>10.13.15.140-00000001</v>
      </c>
    </row>
    <row r="96" spans="1:8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Горбуша мороженая потрошеная с/г</v>
      </c>
      <c r="C96" s="20" t="str">
        <f t="array" ref="C96">IFERROR(INDEX('10. Свод Перечней'!$C$4:$C$529,SMALL(IF("С"='10. Свод Перечней'!$I$4:$Q$529,ROW('10. Свод Перечней'!$C$4:$C$529)-3,""),ROW()-6)),"")</f>
        <v>Рыба лососевая мороженая тип 1</v>
      </c>
      <c r="D96" s="20" t="str">
        <f>IFERROR(VLOOKUP(C96,'10. Свод Перечней'!C:H,2,0),"")</f>
        <v>10.20.13.110</v>
      </c>
      <c r="E96" s="20" t="str">
        <f>IFERROR(VLOOKUP(C96,'10. Свод Перечней'!C:H,3,0),"")</f>
        <v>001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6" s="20" t="str">
        <f>IF(LEN(IFERROR(VLOOKUP(C96,'10. Свод Перечней'!C:H,6,0),""))&gt;1,IFERROR(VLOOKUP(C96,'10. Свод Перечней'!C:H,6,0),""),"")</f>
        <v>10.20.13.110-00000010</v>
      </c>
    </row>
    <row r="97" spans="1:8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Минтай мороженый потрошенный обезглавленный</v>
      </c>
      <c r="C97" s="20" t="str">
        <f t="array" ref="C97">IFERROR(INDEX('10. Свод Перечней'!$C$4:$C$529,SMALL(IF("С"='10. Свод Перечней'!$I$4:$Q$529,ROW('10. Свод Перечней'!$C$4:$C$529)-3,""),ROW()-6)),"")</f>
        <v>Рыба трескообразная мороженая тип 1</v>
      </c>
      <c r="D97" s="20" t="str">
        <f>IFERROR(VLOOKUP(C97,'10. Свод Перечней'!C:H,2,0),"")</f>
        <v>10.20.13.122</v>
      </c>
      <c r="E97" s="20" t="str">
        <f>IFERROR(VLOOKUP(C97,'10. Свод Перечней'!C:H,3,0),"")</f>
        <v>003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7" s="20" t="str">
        <f>IF(LEN(IFERROR(VLOOKUP(C97,'10. Свод Перечней'!C:H,6,0),""))&gt;1,IFERROR(VLOOKUP(C97,'10. Свод Перечней'!C:H,6,0),""),"")</f>
        <v>10.20.13.120-00000017</v>
      </c>
    </row>
    <row r="98" spans="1:8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Пикша мороженая потрошенная обезглавленная</v>
      </c>
      <c r="C98" s="20" t="str">
        <f t="array" ref="C98">IFERROR(INDEX('10. Свод Перечней'!$C$4:$C$529,SMALL(IF("С"='10. Свод Перечней'!$I$4:$Q$529,ROW('10. Свод Перечней'!$C$4:$C$529)-3,""),ROW()-6)),"")</f>
        <v>Рыба трескообразная мороженая тип 2</v>
      </c>
      <c r="D98" s="20" t="str">
        <f>IFERROR(VLOOKUP(C98,'10. Свод Перечней'!C:H,2,0),"")</f>
        <v>10.20.13.122</v>
      </c>
      <c r="E98" s="20" t="str">
        <f>IFERROR(VLOOKUP(C98,'10. Свод Перечней'!C:H,3,0),"")</f>
        <v>005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8" s="20" t="str">
        <f>IF(LEN(IFERROR(VLOOKUP(C98,'10. Свод Перечней'!C:H,6,0),""))&gt;1,IFERROR(VLOOKUP(C98,'10. Свод Перечней'!C:H,6,0),""),"")</f>
        <v>10.20.13.120-00000017</v>
      </c>
    </row>
    <row r="99" spans="1:8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Сайда мороженая потрошеная обезглавленная</v>
      </c>
      <c r="C99" s="20" t="str">
        <f t="array" ref="C99">IFERROR(INDEX('10. Свод Перечней'!$C$4:$C$529,SMALL(IF("С"='10. Свод Перечней'!$I$4:$Q$529,ROW('10. Свод Перечней'!$C$4:$C$529)-3,""),ROW()-6)),"")</f>
        <v>Рыба трескообразная мороженая тип 3</v>
      </c>
      <c r="D99" s="20" t="str">
        <f>IFERROR(VLOOKUP(C99,'10. Свод Перечней'!C:H,2,0),"")</f>
        <v>10.20.13.122</v>
      </c>
      <c r="E99" s="20" t="str">
        <f>IFERROR(VLOOKUP(C99,'10. Свод Перечней'!C:H,3,0),"")</f>
        <v>002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9" s="20" t="str">
        <f>IF(LEN(IFERROR(VLOOKUP(C99,'10. Свод Перечней'!C:H,6,0),""))&gt;1,IFERROR(VLOOKUP(C99,'10. Свод Перечней'!C:H,6,0),""),"")</f>
        <v>10.20.13.120-00000017</v>
      </c>
    </row>
    <row r="100" spans="1:8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Треска мороженая потрошенная обезглавленная</v>
      </c>
      <c r="C100" s="20" t="str">
        <f t="array" ref="C100">IFERROR(INDEX('10. Свод Перечней'!$C$4:$C$529,SMALL(IF("С"='10. Свод Перечней'!$I$4:$Q$529,ROW('10. Свод Перечней'!$C$4:$C$529)-3,""),ROW()-6)),"")</f>
        <v>Рыба трескообразная мороженая тип 4</v>
      </c>
      <c r="D100" s="20" t="str">
        <f>IFERROR(VLOOKUP(C100,'10. Свод Перечней'!C:H,2,0),"")</f>
        <v>10.20.13.122</v>
      </c>
      <c r="E100" s="20" t="str">
        <f>IFERROR(VLOOKUP(C100,'10. Свод Перечней'!C:H,3,0),"")</f>
        <v>001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0" s="20" t="str">
        <f>IF(LEN(IFERROR(VLOOKUP(C100,'10. Свод Перечней'!C:H,6,0),""))&gt;1,IFERROR(VLOOKUP(C100,'10. Свод Перечней'!C:H,6,0),""),"")</f>
        <v>10.20.13.120-00000017</v>
      </c>
    </row>
    <row r="101" spans="1:8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Хек мороженый потрошённый обезглавленный</v>
      </c>
      <c r="C101" s="20" t="str">
        <f t="array" ref="C101">IFERROR(INDEX('10. Свод Перечней'!$C$4:$C$529,SMALL(IF("С"='10. Свод Перечней'!$I$4:$Q$529,ROW('10. Свод Перечней'!$C$4:$C$529)-3,""),ROW()-6)),"")</f>
        <v>Рыба трескообразная мороженая тип 5</v>
      </c>
      <c r="D101" s="20" t="str">
        <f>IFERROR(VLOOKUP(C101,'10. Свод Перечней'!C:H,2,0),"")</f>
        <v>10.20.13.122</v>
      </c>
      <c r="E101" s="20" t="str">
        <f>IFERROR(VLOOKUP(C101,'10. Свод Перечней'!C:H,3,0),"")</f>
        <v>006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1" s="20" t="str">
        <f>IF(LEN(IFERROR(VLOOKUP(C101,'10. Свод Перечней'!C:H,6,0),""))&gt;1,IFERROR(VLOOKUP(C101,'10. Свод Перечней'!C:H,6,0),""),"")</f>
        <v>10.20.13.120-00000017</v>
      </c>
    </row>
    <row r="102" spans="1:8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Судак мороженый потрошенный с/г</v>
      </c>
      <c r="C102" s="20" t="str">
        <f t="array" ref="C102">IFERROR(INDEX('10. Свод Перечней'!$C$4:$C$529,SMALL(IF("С"='10. Свод Перечней'!$I$4:$Q$529,ROW('10. Свод Перечней'!$C$4:$C$529)-3,""),ROW()-6)),"")</f>
        <v>Судак тип 1</v>
      </c>
      <c r="D102" s="20" t="str">
        <f>IFERROR(VLOOKUP(C102,'10. Свод Перечней'!C:H,2,0),"")</f>
        <v>10.20.13.122</v>
      </c>
      <c r="E102" s="20" t="str">
        <f>IFERROR(VLOOKUP(C102,'10. Свод Перечней'!C:H,3,0),"")</f>
        <v>007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2" s="20" t="str">
        <f>IF(LEN(IFERROR(VLOOKUP(C102,'10. Свод Перечней'!C:H,6,0),""))&gt;1,IFERROR(VLOOKUP(C102,'10. Свод Перечней'!C:H,6,0),""),"")</f>
        <v/>
      </c>
    </row>
    <row r="103" spans="1:8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Филе Горбуши мороженое</v>
      </c>
      <c r="C103" s="20" t="str">
        <f t="array" ref="C103">IFERROR(INDEX('10. Свод Перечней'!$C$4:$C$529,SMALL(IF("С"='10. Свод Перечней'!$I$4:$Q$529,ROW('10. Свод Перечней'!$C$4:$C$529)-3,""),ROW()-6)),"")</f>
        <v>Филе лососевых рыб мороженое тип 1</v>
      </c>
      <c r="D103" s="20" t="str">
        <f>IFERROR(VLOOKUP(C103,'10. Свод Перечней'!C:H,2,0),"")</f>
        <v>10.20.14.110</v>
      </c>
      <c r="E103" s="20" t="str">
        <f>IFERROR(VLOOKUP(C103,'10. Свод Перечней'!C:H,3,0),"")</f>
        <v>084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3" s="20" t="str">
        <f>IF(LEN(IFERROR(VLOOKUP(C103,'10. Свод Перечней'!C:H,6,0),""))&gt;1,IFERROR(VLOOKUP(C103,'10. Свод Перечней'!C:H,6,0),""),"")</f>
        <v>10.20.14.110-00000002</v>
      </c>
    </row>
    <row r="104" spans="1:8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Филе Горбуши мороженое</v>
      </c>
      <c r="C104" s="20" t="str">
        <f t="array" ref="C104">IFERROR(INDEX('10. Свод Перечней'!$C$4:$C$529,SMALL(IF("С"='10. Свод Перечней'!$I$4:$Q$529,ROW('10. Свод Перечней'!$C$4:$C$529)-3,""),ROW()-6)),"")</f>
        <v>Филе лососевых рыб мороженое тип 2</v>
      </c>
      <c r="D104" s="20" t="str">
        <f>IFERROR(VLOOKUP(C104,'10. Свод Перечней'!C:H,2,0),"")</f>
        <v>10.20.14.110</v>
      </c>
      <c r="E104" s="20" t="str">
        <f>IFERROR(VLOOKUP(C104,'10. Свод Перечней'!C:H,3,0),"")</f>
        <v>017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4" s="20" t="str">
        <f>IF(LEN(IFERROR(VLOOKUP(C104,'10. Свод Перечней'!C:H,6,0),""))&gt;1,IFERROR(VLOOKUP(C104,'10. Свод Перечней'!C:H,6,0),""),"")</f>
        <v>10.20.14.110-00000003</v>
      </c>
    </row>
    <row r="105" spans="1:8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Филе Судака мороженое</v>
      </c>
      <c r="C105" s="20" t="str">
        <f t="array" ref="C105">IFERROR(INDEX('10. Свод Перечней'!$C$4:$C$529,SMALL(IF("С"='10. Свод Перечней'!$I$4:$Q$529,ROW('10. Свод Перечней'!$C$4:$C$529)-3,""),ROW()-6)),"")</f>
        <v>Филе Судака тип 1</v>
      </c>
      <c r="D105" s="20" t="str">
        <f>IFERROR(VLOOKUP(C105,'10. Свод Перечней'!C:H,2,0),"")</f>
        <v>10.20.14.120</v>
      </c>
      <c r="E105" s="20" t="str">
        <f>IFERROR(VLOOKUP(C105,'10. Свод Перечней'!C:H,3,0),"")</f>
        <v>004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5" s="20" t="str">
        <f>IF(LEN(IFERROR(VLOOKUP(C105,'10. Свод Перечней'!C:H,6,0),""))&gt;1,IFERROR(VLOOKUP(C105,'10. Свод Перечней'!C:H,6,0),""),"")</f>
        <v/>
      </c>
    </row>
    <row r="106" spans="1:8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Филе Минтая мороженое</v>
      </c>
      <c r="C106" s="20" t="str">
        <f t="array" ref="C106">IFERROR(INDEX('10. Свод Перечней'!$C$4:$C$529,SMALL(IF("С"='10. Свод Перечней'!$I$4:$Q$529,ROW('10. Свод Перечней'!$C$4:$C$529)-3,""),ROW()-6)),"")</f>
        <v>Филе тресковых рыб мороженое тип 1</v>
      </c>
      <c r="D106" s="20" t="str">
        <f>IFERROR(VLOOKUP(C106,'10. Свод Перечней'!C:H,2,0),"")</f>
        <v>10.20.14.120</v>
      </c>
      <c r="E106" s="20" t="str">
        <f>IFERROR(VLOOKUP(C106,'10. Свод Перечней'!C:H,3,0),"")</f>
        <v>007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6" s="20" t="str">
        <f>IF(LEN(IFERROR(VLOOKUP(C106,'10. Свод Перечней'!C:H,6,0),""))&gt;1,IFERROR(VLOOKUP(C106,'10. Свод Перечней'!C:H,6,0),""),"")</f>
        <v>10.20.14.120-00000005</v>
      </c>
    </row>
    <row r="107" spans="1:8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Филе Пикши мороженое</v>
      </c>
      <c r="C107" s="20" t="str">
        <f t="array" ref="C107">IFERROR(INDEX('10. Свод Перечней'!$C$4:$C$529,SMALL(IF("С"='10. Свод Перечней'!$I$4:$Q$529,ROW('10. Свод Перечней'!$C$4:$C$529)-3,""),ROW()-6)),"")</f>
        <v>Филе тресковых рыб мороженое тип 2</v>
      </c>
      <c r="D107" s="20" t="str">
        <f>IFERROR(VLOOKUP(C107,'10. Свод Перечней'!C:H,2,0),"")</f>
        <v>10.20.14.120</v>
      </c>
      <c r="E107" s="20" t="str">
        <f>IFERROR(VLOOKUP(C107,'10. Свод Перечней'!C:H,3,0),"")</f>
        <v>003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7" s="20" t="str">
        <f>IF(LEN(IFERROR(VLOOKUP(C107,'10. Свод Перечней'!C:H,6,0),""))&gt;1,IFERROR(VLOOKUP(C107,'10. Свод Перечней'!C:H,6,0),""),"")</f>
        <v>10.20.14.120-00000005</v>
      </c>
    </row>
    <row r="108" spans="1:8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Филе Сайды мороженое</v>
      </c>
      <c r="C108" s="20" t="str">
        <f t="array" ref="C108">IFERROR(INDEX('10. Свод Перечней'!$C$4:$C$529,SMALL(IF("С"='10. Свод Перечней'!$I$4:$Q$529,ROW('10. Свод Перечней'!$C$4:$C$529)-3,""),ROW()-6)),"")</f>
        <v>Филе тресковых рыб мороженое тип 3</v>
      </c>
      <c r="D108" s="20" t="str">
        <f>IFERROR(VLOOKUP(C108,'10. Свод Перечней'!C:H,2,0),"")</f>
        <v>10.20.14.120</v>
      </c>
      <c r="E108" s="20" t="str">
        <f>IFERROR(VLOOKUP(C108,'10. Свод Перечней'!C:H,3,0),"")</f>
        <v>005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8" s="20" t="str">
        <f>IF(LEN(IFERROR(VLOOKUP(C108,'10. Свод Перечней'!C:H,6,0),""))&gt;1,IFERROR(VLOOKUP(C108,'10. Свод Перечней'!C:H,6,0),""),"")</f>
        <v>10.20.14.120-00000005</v>
      </c>
    </row>
    <row r="109" spans="1:8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Филе Трески мороженое</v>
      </c>
      <c r="C109" s="20" t="str">
        <f t="array" ref="C109">IFERROR(INDEX('10. Свод Перечней'!$C$4:$C$529,SMALL(IF("С"='10. Свод Перечней'!$I$4:$Q$529,ROW('10. Свод Перечней'!$C$4:$C$529)-3,""),ROW()-6)),"")</f>
        <v>Филе тресковых рыб мороженое тип 4</v>
      </c>
      <c r="D109" s="20" t="str">
        <f>IFERROR(VLOOKUP(C109,'10. Свод Перечней'!C:H,2,0),"")</f>
        <v>10.20.14.120</v>
      </c>
      <c r="E109" s="20" t="str">
        <f>IFERROR(VLOOKUP(C109,'10. Свод Перечней'!C:H,3,0),"")</f>
        <v>002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9" s="20" t="str">
        <f>IF(LEN(IFERROR(VLOOKUP(C109,'10. Свод Перечней'!C:H,6,0),""))&gt;1,IFERROR(VLOOKUP(C109,'10. Свод Перечней'!C:H,6,0),""),"")</f>
        <v>10.20.14.120-00000005</v>
      </c>
    </row>
    <row r="110" spans="1:8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Филе Хека мороженое, высшая категория</v>
      </c>
      <c r="C110" s="20" t="str">
        <f t="array" ref="C110">IFERROR(INDEX('10. Свод Перечней'!$C$4:$C$529,SMALL(IF("С"='10. Свод Перечней'!$I$4:$Q$529,ROW('10. Свод Перечней'!$C$4:$C$529)-3,""),ROW()-6)),"")</f>
        <v>Филе тресковых рыб мороженое тип 5</v>
      </c>
      <c r="D110" s="20" t="str">
        <f>IFERROR(VLOOKUP(C110,'10. Свод Перечней'!C:H,2,0),"")</f>
        <v>10.20.14.120</v>
      </c>
      <c r="E110" s="20" t="str">
        <f>IFERROR(VLOOKUP(C110,'10. Свод Перечней'!C:H,3,0),"")</f>
        <v>006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0" s="20" t="str">
        <f>IF(LEN(IFERROR(VLOOKUP(C110,'10. Свод Перечней'!C:H,6,0),""))&gt;1,IFERROR(VLOOKUP(C110,'10. Свод Перечней'!C:H,6,0),""),"")</f>
        <v>10.20.14.120-00000005</v>
      </c>
    </row>
    <row r="111" spans="1:8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Филе Минтая мороженое</v>
      </c>
      <c r="C111" s="20" t="str">
        <f t="array" ref="C111">IFERROR(INDEX('10. Свод Перечней'!$C$4:$C$529,SMALL(IF("С"='10. Свод Перечней'!$I$4:$Q$529,ROW('10. Свод Перечней'!$C$4:$C$529)-3,""),ROW()-6)),"")</f>
        <v>Филе тресковых рыб мороженое тип 6</v>
      </c>
      <c r="D111" s="20" t="str">
        <f>IFERROR(VLOOKUP(C111,'10. Свод Перечней'!C:H,2,0),"")</f>
        <v>10.20.14.120</v>
      </c>
      <c r="E111" s="20" t="str">
        <f>IFERROR(VLOOKUP(C111,'10. Свод Перечней'!C:H,3,0),"")</f>
        <v>009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20" t="str">
        <f>IF(LEN(IFERROR(VLOOKUP(C111,'10. Свод Перечней'!C:H,6,0),""))&gt;1,IFERROR(VLOOKUP(C111,'10. Свод Перечней'!C:H,6,0),""),"")</f>
        <v>10.20.14.120-00000006</v>
      </c>
    </row>
    <row r="112" spans="1:8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Филе Пикши мороженое</v>
      </c>
      <c r="C112" s="20" t="str">
        <f t="array" ref="C112">IFERROR(INDEX('10. Свод Перечней'!$C$4:$C$529,SMALL(IF("С"='10. Свод Перечней'!$I$4:$Q$529,ROW('10. Свод Перечней'!$C$4:$C$529)-3,""),ROW()-6)),"")</f>
        <v>Филе тресковых рыб мороженое тип 7</v>
      </c>
      <c r="D112" s="20" t="str">
        <f>IFERROR(VLOOKUP(C112,'10. Свод Перечней'!C:H,2,0),"")</f>
        <v>10.20.14.120</v>
      </c>
      <c r="E112" s="20" t="str">
        <f>IFERROR(VLOOKUP(C112,'10. Свод Перечней'!C:H,3,0),"")</f>
        <v>010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20" t="str">
        <f>IF(LEN(IFERROR(VLOOKUP(C112,'10. Свод Перечней'!C:H,6,0),""))&gt;1,IFERROR(VLOOKUP(C112,'10. Свод Перечней'!C:H,6,0),""),"")</f>
        <v>10.20.14.120-00000006</v>
      </c>
    </row>
    <row r="113" spans="1:8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Сайды мороженое</v>
      </c>
      <c r="C113" s="20" t="str">
        <f t="array" ref="C113">IFERROR(INDEX('10. Свод Перечней'!$C$4:$C$529,SMALL(IF("С"='10. Свод Перечней'!$I$4:$Q$529,ROW('10. Свод Перечней'!$C$4:$C$529)-3,""),ROW()-6)),"")</f>
        <v>Филе тресковых рыб мороженое тип 8</v>
      </c>
      <c r="D113" s="20" t="str">
        <f>IFERROR(VLOOKUP(C113,'10. Свод Перечней'!C:H,2,0),"")</f>
        <v>10.20.14.120</v>
      </c>
      <c r="E113" s="20" t="str">
        <f>IFERROR(VLOOKUP(C113,'10. Свод Перечней'!C:H,3,0),"")</f>
        <v>011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20" t="str">
        <f>IF(LEN(IFERROR(VLOOKUP(C113,'10. Свод Перечней'!C:H,6,0),""))&gt;1,IFERROR(VLOOKUP(C113,'10. Свод Перечней'!C:H,6,0),""),"")</f>
        <v>10.20.14.120-00000006</v>
      </c>
    </row>
    <row r="114" spans="1:8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Филе Трески мороженое</v>
      </c>
      <c r="C114" s="20" t="str">
        <f t="array" ref="C114">IFERROR(INDEX('10. Свод Перечней'!$C$4:$C$529,SMALL(IF("С"='10. Свод Перечней'!$I$4:$Q$529,ROW('10. Свод Перечней'!$C$4:$C$529)-3,""),ROW()-6)),"")</f>
        <v>Филе тресковых рыб мороженое тип 9</v>
      </c>
      <c r="D114" s="20" t="str">
        <f>IFERROR(VLOOKUP(C114,'10. Свод Перечней'!C:H,2,0),"")</f>
        <v>10.20.14.120</v>
      </c>
      <c r="E114" s="20" t="str">
        <f>IFERROR(VLOOKUP(C114,'10. Свод Перечней'!C:H,3,0),"")</f>
        <v>012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20" t="str">
        <f>IF(LEN(IFERROR(VLOOKUP(C114,'10. Свод Перечней'!C:H,6,0),""))&gt;1,IFERROR(VLOOKUP(C114,'10. Свод Перечней'!C:H,6,0),""),"")</f>
        <v>10.20.14.120-00000006</v>
      </c>
    </row>
    <row r="115" spans="1:8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Филе Хека мороженое</v>
      </c>
      <c r="C115" s="20" t="str">
        <f t="array" ref="C115">IFERROR(INDEX('10. Свод Перечней'!$C$4:$C$529,SMALL(IF("С"='10. Свод Перечней'!$I$4:$Q$529,ROW('10. Свод Перечней'!$C$4:$C$529)-3,""),ROW()-6)),"")</f>
        <v>Филе тресковых рыб мороженое тип 10</v>
      </c>
      <c r="D115" s="20" t="str">
        <f>IFERROR(VLOOKUP(C115,'10. Свод Перечней'!C:H,2,0),"")</f>
        <v>10.20.14.120</v>
      </c>
      <c r="E115" s="20" t="str">
        <f>IFERROR(VLOOKUP(C115,'10. Свод Перечней'!C:H,3,0),"")</f>
        <v>013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20" t="str">
        <f>IF(LEN(IFERROR(VLOOKUP(C115,'10. Свод Перечней'!C:H,6,0),""))&gt;1,IFERROR(VLOOKUP(C115,'10. Свод Перечней'!C:H,6,0),""),"")</f>
        <v>10.20.14.120-00000006</v>
      </c>
    </row>
    <row r="116" spans="1:8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Лососи дальневосточные солёные. Рыба соленая красная. Кета</v>
      </c>
      <c r="C116" s="20" t="str">
        <f t="array" ref="C116">IFERROR(INDEX('10. Свод Перечней'!$C$4:$C$529,SMALL(IF("С"='10. Свод Перечней'!$I$4:$Q$529,ROW('10. Свод Перечней'!$C$4:$C$529)-3,""),ROW()-6)),"")</f>
        <v>Рыба лососевая соленая тип 1</v>
      </c>
      <c r="D116" s="20" t="str">
        <f>IFERROR(VLOOKUP(C116,'10. Свод Перечней'!C:H,2,0),"")</f>
        <v>10.20.23.121</v>
      </c>
      <c r="E116" s="20" t="str">
        <f>IFERROR(VLOOKUP(C116,'10. Свод Перечней'!C:H,3,0),"")</f>
        <v>004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6" s="20" t="str">
        <f>IF(LEN(IFERROR(VLOOKUP(C116,'10. Свод Перечней'!C:H,6,0),""))&gt;1,IFERROR(VLOOKUP(C116,'10. Свод Перечней'!C:H,6,0),""),"")</f>
        <v>10.20.23.121-00000017</v>
      </c>
    </row>
    <row r="117" spans="1:8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Лососи дальневосточные солёные. Рыба соленая красная. Кета</v>
      </c>
      <c r="C117" s="20" t="str">
        <f t="array" ref="C117">IFERROR(INDEX('10. Свод Перечней'!$C$4:$C$529,SMALL(IF("С"='10. Свод Перечней'!$I$4:$Q$529,ROW('10. Свод Перечней'!$C$4:$C$529)-3,""),ROW()-6)),"")</f>
        <v>Рыба лососевая соленая тип 2</v>
      </c>
      <c r="D117" s="20" t="str">
        <f>IFERROR(VLOOKUP(C117,'10. Свод Перечней'!C:H,2,0),"")</f>
        <v>10.20.23.121</v>
      </c>
      <c r="E117" s="20" t="str">
        <f>IFERROR(VLOOKUP(C117,'10. Свод Перечней'!C:H,3,0),"")</f>
        <v>002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7" s="20" t="str">
        <f>IF(LEN(IFERROR(VLOOKUP(C117,'10. Свод Перечней'!C:H,6,0),""))&gt;1,IFERROR(VLOOKUP(C117,'10. Свод Перечней'!C:H,6,0),""),"")</f>
        <v>10.20.23.121-00000017</v>
      </c>
    </row>
    <row r="118" spans="1:8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 xml:space="preserve">Лососи дальневосточные солёные. Рыба соленая красная. Горбуша </v>
      </c>
      <c r="C118" s="20" t="str">
        <f t="array" ref="C118">IFERROR(INDEX('10. Свод Перечней'!$C$4:$C$529,SMALL(IF("С"='10. Свод Перечней'!$I$4:$Q$529,ROW('10. Свод Перечней'!$C$4:$C$529)-3,""),ROW()-6)),"")</f>
        <v>Рыба лососевая соленая тип 3</v>
      </c>
      <c r="D118" s="20" t="str">
        <f>IFERROR(VLOOKUP(C118,'10. Свод Перечней'!C:H,2,0),"")</f>
        <v>10.20.23.121</v>
      </c>
      <c r="E118" s="20" t="str">
        <f>IFERROR(VLOOKUP(C118,'10. Свод Перечней'!C:H,3,0),"")</f>
        <v>003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8" s="20" t="str">
        <f>IF(LEN(IFERROR(VLOOKUP(C118,'10. Свод Перечней'!C:H,6,0),""))&gt;1,IFERROR(VLOOKUP(C118,'10. Свод Перечней'!C:H,6,0),""),"")</f>
        <v>10.20.23.121-00000016</v>
      </c>
    </row>
    <row r="119" spans="1:8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 xml:space="preserve">Лососи дальневосточные солёные. Рыба соленая красная. Горбуша </v>
      </c>
      <c r="C119" s="20" t="str">
        <f t="array" ref="C119">IFERROR(INDEX('10. Свод Перечней'!$C$4:$C$529,SMALL(IF("С"='10. Свод Перечней'!$I$4:$Q$529,ROW('10. Свод Перечней'!$C$4:$C$529)-3,""),ROW()-6)),"")</f>
        <v>Рыба лососевая соленая тип 4</v>
      </c>
      <c r="D119" s="20" t="str">
        <f>IFERROR(VLOOKUP(C119,'10. Свод Перечней'!C:H,2,0),"")</f>
        <v>10.20.23.121</v>
      </c>
      <c r="E119" s="20" t="str">
        <f>IFERROR(VLOOKUP(C119,'10. Свод Перечней'!C:H,3,0),"")</f>
        <v>001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9" s="20" t="str">
        <f>IF(LEN(IFERROR(VLOOKUP(C119,'10. Свод Перечней'!C:H,6,0),""))&gt;1,IFERROR(VLOOKUP(C119,'10. Свод Перечней'!C:H,6,0),""),"")</f>
        <v>10.20.23.121-00000016</v>
      </c>
    </row>
    <row r="120" spans="1:8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Сельдь соленая слабой соли неразделанная</v>
      </c>
      <c r="C120" s="20" t="str">
        <f t="array" ref="C120">IFERROR(INDEX('10. Свод Перечней'!$C$4:$C$529,SMALL(IF("С"='10. Свод Перечней'!$I$4:$Q$529,ROW('10. Свод Перечней'!$C$4:$C$529)-3,""),ROW()-6)),"")</f>
        <v>Сельдь соленая тип 1</v>
      </c>
      <c r="D120" s="20" t="str">
        <f>IFERROR(VLOOKUP(C120,'10. Свод Перечней'!C:H,2,0),"")</f>
        <v>10.20.23.122</v>
      </c>
      <c r="E120" s="20" t="str">
        <f>IFERROR(VLOOKUP(C120,'10. Свод Перечней'!C:H,3,0),"")</f>
        <v>001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20" s="20" t="str">
        <f>IF(LEN(IFERROR(VLOOKUP(C120,'10. Свод Перечней'!C:H,6,0),""))&gt;1,IFERROR(VLOOKUP(C120,'10. Свод Перечней'!C:H,6,0),""),"")</f>
        <v>10.20.23.122-00000004</v>
      </c>
    </row>
    <row r="121" spans="1:8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Сок томатный восстановленный</v>
      </c>
      <c r="C121" s="20" t="str">
        <f t="array" ref="C121">IFERROR(INDEX('10. Свод Перечней'!$C$4:$C$529,SMALL(IF("С"='10. Свод Перечней'!$I$4:$Q$529,ROW('10. Свод Перечней'!$C$4:$C$529)-3,""),ROW()-6)),"")</f>
        <v>Сок из фруктов и (или) овощей тип 3</v>
      </c>
      <c r="D121" s="20" t="str">
        <f>IFERROR(VLOOKUP(C121,'10. Свод Перечней'!C:H,2,0),"")</f>
        <v>10.32.11.120</v>
      </c>
      <c r="E121" s="20" t="str">
        <f>IFERROR(VLOOKUP(C121,'10. Свод Перечней'!C:H,3,0),"")</f>
        <v>001</v>
      </c>
      <c r="F121" s="20" t="str">
        <f>IFERROR(VLOOKUP(C121,'10. Свод Перечней'!C:H,4,0),"")</f>
        <v>Л; ДМ3</v>
      </c>
      <c r="G121" s="9" t="str">
        <f>IFERROR(VLOOKUP(C121,'10.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21" s="20" t="str">
        <f>IF(LEN(IFERROR(VLOOKUP(C121,'10. Свод Перечней'!C:H,6,0),""))&gt;1,IFERROR(VLOOKUP(C121,'10. Свод Перечней'!C:H,6,0),""),"")</f>
        <v>10.32.10.000-00000010</v>
      </c>
    </row>
    <row r="122" spans="1:8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Сок томатный восстановленный</v>
      </c>
      <c r="C122" s="20" t="str">
        <f t="array" ref="C122">IFERROR(INDEX('10. Свод Перечней'!$C$4:$C$529,SMALL(IF("С"='10. Свод Перечней'!$I$4:$Q$529,ROW('10. Свод Перечней'!$C$4:$C$529)-3,""),ROW()-6)),"")</f>
        <v>Сок из фруктов и (или) овощей тип 4</v>
      </c>
      <c r="D122" s="20" t="str">
        <f>IFERROR(VLOOKUP(C122,'10. Свод Перечней'!C:H,2,0),"")</f>
        <v>10.32.11.120</v>
      </c>
      <c r="E122" s="20" t="str">
        <f>IFERROR(VLOOKUP(C122,'10. Свод Перечней'!C:H,3,0),"")</f>
        <v>002</v>
      </c>
      <c r="F122" s="20" t="str">
        <f>IFERROR(VLOOKUP(C122,'10. Свод Перечней'!C:H,4,0),"")</f>
        <v>Л; ДМ3</v>
      </c>
      <c r="G122" s="9" t="str">
        <f>IFERROR(VLOOKUP(C122,'10.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22" s="20" t="str">
        <f>IF(LEN(IFERROR(VLOOKUP(C122,'10. Свод Перечней'!C:H,6,0),""))&gt;1,IFERROR(VLOOKUP(C122,'10. Свод Перечней'!C:H,6,0),""),"")</f>
        <v>10.32.10.000-00000010</v>
      </c>
    </row>
    <row r="123" spans="1:8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 xml:space="preserve">Соки фруктовые прямого отжима в ассортименте </v>
      </c>
      <c r="C123" s="20" t="str">
        <f t="array" ref="C123">IFERROR(INDEX('10. Свод Перечней'!$C$4:$C$529,SMALL(IF("С"='10. Свод Перечней'!$I$4:$Q$529,ROW('10. Свод Перечней'!$C$4:$C$529)-3,""),ROW()-6)),"")</f>
        <v>Сок из фруктов и (или) овощей тип 5</v>
      </c>
      <c r="D123" s="20" t="str">
        <f>IFERROR(VLOOKUP(C123,'10. Свод Перечней'!C:H,2,0),"")</f>
        <v>10.32.19.111</v>
      </c>
      <c r="E123" s="20" t="str">
        <f>IFERROR(VLOOKUP(C123,'10. Свод Перечней'!C:H,3,0),"")</f>
        <v>006</v>
      </c>
      <c r="F123" s="20" t="str">
        <f>IFERROR(VLOOKUP(C123,'10. Свод Перечней'!C:H,4,0),"")</f>
        <v>Л; ДМ3</v>
      </c>
      <c r="G123" s="9" t="str">
        <f>IFERROR(VLOOKUP(C123,'10.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23" s="20" t="str">
        <f>IF(LEN(IFERROR(VLOOKUP(C123,'10. Свод Перечней'!C:H,6,0),""))&gt;1,IFERROR(VLOOKUP(C123,'10. Свод Перечней'!C:H,6,0),""),"")</f>
        <v>10.32.10.000-00000006</v>
      </c>
    </row>
    <row r="124" spans="1:8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>Соки фруктовые прямого отжима в ассортименте</v>
      </c>
      <c r="C124" s="20" t="str">
        <f t="array" ref="C124">IFERROR(INDEX('10. Свод Перечней'!$C$4:$C$529,SMALL(IF("С"='10. Свод Перечней'!$I$4:$Q$529,ROW('10. Свод Перечней'!$C$4:$C$529)-3,""),ROW()-6)),"")</f>
        <v>Сок из фруктов и (или) овощей тип 6</v>
      </c>
      <c r="D124" s="20" t="str">
        <f>IFERROR(VLOOKUP(C124,'10. Свод Перечней'!C:H,2,0),"")</f>
        <v>10.32.19.111</v>
      </c>
      <c r="E124" s="20" t="str">
        <f>IFERROR(VLOOKUP(C124,'10. Свод Перечней'!C:H,3,0),"")</f>
        <v>007</v>
      </c>
      <c r="F124" s="20" t="str">
        <f>IFERROR(VLOOKUP(C124,'10. Свод Перечней'!C:H,4,0),"")</f>
        <v>Л; ДМ3</v>
      </c>
      <c r="G124" s="9" t="str">
        <f>IFERROR(VLOOKUP(C124,'10.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24" s="20" t="str">
        <f>IF(LEN(IFERROR(VLOOKUP(C124,'10. Свод Перечней'!C:H,6,0),""))&gt;1,IFERROR(VLOOKUP(C124,'10. Свод Перечней'!C:H,6,0),""),"")</f>
        <v>10.32.10.000-00000006</v>
      </c>
    </row>
    <row r="125" spans="1:8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Соки фруктовые восстановленные</v>
      </c>
      <c r="C125" s="20" t="str">
        <f t="array" ref="C125">IFERROR(INDEX('10. Свод Перечней'!$C$4:$C$529,SMALL(IF("С"='10. Свод Перечней'!$I$4:$Q$529,ROW('10. Свод Перечней'!$C$4:$C$529)-3,""),ROW()-6)),"")</f>
        <v>Сок из фруктов и (или) овощей тип 7</v>
      </c>
      <c r="D125" s="20" t="str">
        <f>IFERROR(VLOOKUP(C125,'10. Свод Перечней'!C:H,2,0),"")</f>
        <v>10.32.19.112</v>
      </c>
      <c r="E125" s="20" t="str">
        <f>IFERROR(VLOOKUP(C125,'10. Свод Перечней'!C:H,3,0),"")</f>
        <v>001</v>
      </c>
      <c r="F125" s="20" t="str">
        <f>IFERROR(VLOOKUP(C125,'10. Свод Перечней'!C:H,4,0),"")</f>
        <v>Л; ДМ3</v>
      </c>
      <c r="G125" s="9" t="str">
        <f>IFERROR(VLOOKUP(C125,'10.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25" s="20" t="str">
        <f>IF(LEN(IFERROR(VLOOKUP(C125,'10. Свод Перечней'!C:H,6,0),""))&gt;1,IFERROR(VLOOKUP(C125,'10. Свод Перечней'!C:H,6,0),""),"")</f>
        <v>10.32.10.000-00000006</v>
      </c>
    </row>
    <row r="126" spans="1:8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Соки фруктовые восстановленные</v>
      </c>
      <c r="C126" s="20" t="str">
        <f t="array" ref="C126">IFERROR(INDEX('10. Свод Перечней'!$C$4:$C$529,SMALL(IF("С"='10. Свод Перечней'!$I$4:$Q$529,ROW('10. Свод Перечней'!$C$4:$C$529)-3,""),ROW()-6)),"")</f>
        <v>Сок из фруктов и (или) овощей тип 8</v>
      </c>
      <c r="D126" s="20" t="str">
        <f>IFERROR(VLOOKUP(C126,'10. Свод Перечней'!C:H,2,0),"")</f>
        <v>10.32.19.112</v>
      </c>
      <c r="E126" s="20" t="str">
        <f>IFERROR(VLOOKUP(C126,'10. Свод Перечней'!C:H,3,0),"")</f>
        <v>003</v>
      </c>
      <c r="F126" s="20" t="str">
        <f>IFERROR(VLOOKUP(C126,'10. Свод Перечней'!C:H,4,0),"")</f>
        <v>Л; ДМ3</v>
      </c>
      <c r="G126" s="9" t="str">
        <f>IFERROR(VLOOKUP(C126,'10.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26" s="20" t="str">
        <f>IF(LEN(IFERROR(VLOOKUP(C126,'10. Свод Перечней'!C:H,6,0),""))&gt;1,IFERROR(VLOOKUP(C126,'10. Свод Перечней'!C:H,6,0),""),"")</f>
        <v>10.32.10.000-00000006</v>
      </c>
    </row>
    <row r="127" spans="1:8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Нектары фруктовые</v>
      </c>
      <c r="C127" s="20" t="str">
        <f t="array" ref="C127">IFERROR(INDEX('10. Свод Перечней'!$C$4:$C$529,SMALL(IF("С"='10. Свод Перечней'!$I$4:$Q$529,ROW('10. Свод Перечней'!$C$4:$C$529)-3,""),ROW()-6)),"")</f>
        <v>Нектар из фруктов и (или) овощей тип 1</v>
      </c>
      <c r="D127" s="20" t="str">
        <f>IFERROR(VLOOKUP(C127,'10. Свод Перечней'!C:H,2,0),"")</f>
        <v>10.32.21.110</v>
      </c>
      <c r="E127" s="20" t="str">
        <f>IFERROR(VLOOKUP(C127,'10. Свод Перечней'!C:H,3,0),"")</f>
        <v>003</v>
      </c>
      <c r="F127" s="20" t="str">
        <f>IFERROR(VLOOKUP(C127,'10. Свод Перечней'!C:H,4,0),"")</f>
        <v>Л; ДМ3</v>
      </c>
      <c r="G127" s="9" t="str">
        <f>IFERROR(VLOOKUP(C127,'10.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27" s="20" t="str">
        <f>IF(LEN(IFERROR(VLOOKUP(C127,'10. Свод Перечней'!C:H,6,0),""))&gt;1,IFERROR(VLOOKUP(C127,'10. Свод Перечней'!C:H,6,0),""),"")</f>
        <v>10.32.21.000-00000003</v>
      </c>
    </row>
    <row r="128" spans="1:8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Нектары фруктовые</v>
      </c>
      <c r="C128" s="20" t="str">
        <f t="array" ref="C128">IFERROR(INDEX('10. Свод Перечней'!$C$4:$C$529,SMALL(IF("С"='10. Свод Перечней'!$I$4:$Q$529,ROW('10. Свод Перечней'!$C$4:$C$529)-3,""),ROW()-6)),"")</f>
        <v>Нектар из фруктов и (или) овощей тип 2</v>
      </c>
      <c r="D128" s="20" t="str">
        <f>IFERROR(VLOOKUP(C128,'10. Свод Перечней'!C:H,2,0),"")</f>
        <v>10.32.21.110</v>
      </c>
      <c r="E128" s="20" t="str">
        <f>IFERROR(VLOOKUP(C128,'10. Свод Перечней'!C:H,3,0),"")</f>
        <v>001</v>
      </c>
      <c r="F128" s="20" t="str">
        <f>IFERROR(VLOOKUP(C128,'10. Свод Перечней'!C:H,4,0),"")</f>
        <v>Л; ДМ3</v>
      </c>
      <c r="G128" s="9" t="str">
        <f>IFERROR(VLOOKUP(C128,'10.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28" s="20" t="str">
        <f>IF(LEN(IFERROR(VLOOKUP(C128,'10. Свод Перечней'!C:H,6,0),""))&gt;1,IFERROR(VLOOKUP(C128,'10. Свод Перечней'!C:H,6,0),""),"")</f>
        <v>10.32.21.000-00000003</v>
      </c>
    </row>
    <row r="129" spans="1:8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Овощи замороженные в ассортименте</v>
      </c>
      <c r="C129" s="20" t="str">
        <f t="array" ref="C129">IFERROR(INDEX('10. Свод Перечней'!$C$4:$C$529,SMALL(IF("С"='10. Свод Перечней'!$I$4:$Q$529,ROW('10. Свод Перечней'!$C$4:$C$529)-3,""),ROW()-6)),"")</f>
        <v>Овощи замороженные тип 1</v>
      </c>
      <c r="D129" s="20" t="str">
        <f>IFERROR(VLOOKUP(C129,'10. Свод Перечней'!C:H,2,0),"")</f>
        <v>10.39.11.000</v>
      </c>
      <c r="E129" s="20" t="str">
        <f>IFERROR(VLOOKUP(C129,'10. Свод Перечней'!C:H,3,0),"")</f>
        <v>001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29" s="20" t="str">
        <f>IF(LEN(IFERROR(VLOOKUP(C129,'10. Свод Перечней'!C:H,6,0),""))&gt;1,IFERROR(VLOOKUP(C129,'10. Свод Перечней'!C:H,6,0),""),"")</f>
        <v>10.39.11.000-00000016, 
10.39.11.000-00000015</v>
      </c>
    </row>
    <row r="130" spans="1:8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Горошек зеленый</v>
      </c>
      <c r="C130" s="20" t="str">
        <f t="array" ref="C130">IFERROR(INDEX('10. Свод Перечней'!$C$4:$C$529,SMALL(IF("С"='10.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30" s="20" t="str">
        <f>IFERROR(VLOOKUP(C130,'10. Свод Перечней'!C:H,2,0),"")</f>
        <v>10.39.16.000</v>
      </c>
      <c r="E130" s="20" t="str">
        <f>IFERROR(VLOOKUP(C130,'10. Свод Перечней'!C:H,3,0),"")</f>
        <v>001</v>
      </c>
      <c r="F130" s="20" t="str">
        <f>IFERROR(VLOOKUP(C130,'10. Свод Перечней'!C:H,4,0),"")</f>
        <v>КГ</v>
      </c>
      <c r="G130" s="9" t="str">
        <f>IFERROR(VLOOKUP(C130,'10.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30" s="20" t="str">
        <f>IF(LEN(IFERROR(VLOOKUP(C130,'10. Свод Перечней'!C:H,6,0),""))&gt;1,IFERROR(VLOOKUP(C130,'10. Свод Перечней'!C:H,6,0),""),"")</f>
        <v>10.39.16.000-00000002</v>
      </c>
    </row>
    <row r="131" spans="1:8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Горошек зеленый</v>
      </c>
      <c r="C131" s="20" t="str">
        <f t="array" ref="C131">IFERROR(INDEX('10. Свод Перечней'!$C$4:$C$529,SMALL(IF("С"='10.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31" s="20" t="str">
        <f>IFERROR(VLOOKUP(C131,'10. Свод Перечней'!C:H,2,0),"")</f>
        <v>10.39.16.000</v>
      </c>
      <c r="E131" s="20" t="str">
        <f>IFERROR(VLOOKUP(C131,'10. Свод Перечней'!C:H,3,0),"")</f>
        <v>002</v>
      </c>
      <c r="F131" s="20" t="str">
        <f>IFERROR(VLOOKUP(C131,'10. Свод Перечней'!C:H,4,0),"")</f>
        <v>КГ</v>
      </c>
      <c r="G131" s="9" t="str">
        <f>IFERROR(VLOOKUP(C131,'10.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31" s="20" t="str">
        <f>IF(LEN(IFERROR(VLOOKUP(C131,'10. Свод Перечней'!C:H,6,0),""))&gt;1,IFERROR(VLOOKUP(C131,'10. Свод Перечней'!C:H,6,0),""),"")</f>
        <v>10.39.16.000-00000002</v>
      </c>
    </row>
    <row r="132" spans="1:8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>Томат- паста</v>
      </c>
      <c r="C132" s="20" t="str">
        <f t="array" ref="C132">IFERROR(INDEX('10. Свод Перечней'!$C$4:$C$529,SMALL(IF("С"='10. Свод Перечней'!$I$4:$Q$529,ROW('10. Свод Перечней'!$C$4:$C$529)-3,""),ROW()-6)),"")</f>
        <v>Томат- паста тип 2</v>
      </c>
      <c r="D132" s="20" t="str">
        <f>IFERROR(VLOOKUP(C132,'10. Свод Перечней'!C:H,2,0),"")</f>
        <v>10.39.17.112</v>
      </c>
      <c r="E132" s="20" t="str">
        <f>IFERROR(VLOOKUP(C132,'10. Свод Перечней'!C:H,3,0),"")</f>
        <v>001</v>
      </c>
      <c r="F132" s="20" t="str">
        <f>IFERROR(VLOOKUP(C132,'10. Свод Перечней'!C:H,4,0),"")</f>
        <v>КГ</v>
      </c>
      <c r="G132" s="9" t="str">
        <f>IFERROR(VLOOKUP(C132,'10.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32" s="20" t="str">
        <f>IF(LEN(IFERROR(VLOOKUP(C132,'10. Свод Перечней'!C:H,6,0),""))&gt;1,IFERROR(VLOOKUP(C132,'10. Свод Перечней'!C:H,6,0),""),"")</f>
        <v/>
      </c>
    </row>
    <row r="133" spans="1:8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Пюре томатное</v>
      </c>
      <c r="C133" s="20" t="str">
        <f t="array" ref="C133">IFERROR(INDEX('10. Свод Перечней'!$C$4:$C$529,SMALL(IF("С"='10. Свод Перечней'!$I$4:$Q$529,ROW('10. Свод Перечней'!$C$4:$C$529)-3,""),ROW()-6)),"")</f>
        <v>Пюре томатное тип 1</v>
      </c>
      <c r="D133" s="20" t="str">
        <f>IFERROR(VLOOKUP(C133,'10. Свод Перечней'!C:H,2,0),"")</f>
        <v>10.39.17.111</v>
      </c>
      <c r="E133" s="20" t="str">
        <f>IFERROR(VLOOKUP(C133,'10. Свод Перечней'!C:H,3,0),"")</f>
        <v>002</v>
      </c>
      <c r="F133" s="20" t="str">
        <f>IFERROR(VLOOKUP(C133,'10. Свод Перечней'!C:H,4,0),"")</f>
        <v>КГ</v>
      </c>
      <c r="G133" s="9" t="str">
        <f>IFERROR(VLOOKUP(C133,'10.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v>
      </c>
      <c r="H133" s="20" t="str">
        <f>IF(LEN(IFERROR(VLOOKUP(C133,'10. Свод Перечней'!C:H,6,0),""))&gt;1,IFERROR(VLOOKUP(C133,'10. Свод Перечней'!C:H,6,0),""),"")</f>
        <v/>
      </c>
    </row>
    <row r="134" spans="1:8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>Капуста белокочанная квашенная шинкованная</v>
      </c>
      <c r="C134" s="20" t="str">
        <f t="array" ref="C134">IFERROR(INDEX('10. Свод Перечней'!$C$4:$C$529,SMALL(IF("С"='10. Свод Перечней'!$I$4:$Q$529,ROW('10. Свод Перечней'!$C$4:$C$529)-3,""),ROW()-6)),"")</f>
        <v>Капуста белокочанная тип 3</v>
      </c>
      <c r="D134" s="20" t="str">
        <f>IFERROR(VLOOKUP(C134,'10. Свод Перечней'!C:H,2,0),"")</f>
        <v>10.39.17.190</v>
      </c>
      <c r="E134" s="20" t="str">
        <f>IFERROR(VLOOKUP(C134,'10. Свод Перечней'!C:H,3,0),"")</f>
        <v>001</v>
      </c>
      <c r="F134" s="20" t="str">
        <f>IFERROR(VLOOKUP(C134,'10. Свод Перечней'!C:H,4,0),"")</f>
        <v>КГ</v>
      </c>
      <c r="G134" s="9" t="str">
        <f>IFERROR(VLOOKUP(C134,'10.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34" s="20" t="str">
        <f>IF(LEN(IFERROR(VLOOKUP(C134,'10. Свод Перечней'!C:H,6,0),""))&gt;1,IFERROR(VLOOKUP(C134,'10. Свод Перечней'!C:H,6,0),""),"")</f>
        <v/>
      </c>
    </row>
    <row r="135" spans="1:8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Огурцы соленые
 (пикули, корнишоны, зеленцы)</v>
      </c>
      <c r="C135" s="20" t="str">
        <f t="array" ref="C135">IFERROR(INDEX('10. Свод Перечней'!$C$4:$C$529,SMALL(IF("С"='10. Свод Перечней'!$I$4:$Q$529,ROW('10. Свод Перечней'!$C$4:$C$529)-3,""),ROW()-6)),"")</f>
        <v>Огурцы тип 2</v>
      </c>
      <c r="D135" s="20" t="str">
        <f>IFERROR(VLOOKUP(C135,'10. Свод Перечней'!C:H,2,0),"")</f>
        <v>10.39.17.190</v>
      </c>
      <c r="E135" s="20" t="str">
        <f>IFERROR(VLOOKUP(C135,'10. Свод Перечней'!C:H,3,0),"")</f>
        <v>002</v>
      </c>
      <c r="F135" s="20" t="str">
        <f>IFERROR(VLOOKUP(C135,'10. Свод Перечней'!C:H,4,0),"")</f>
        <v>КГ</v>
      </c>
      <c r="G135" s="9" t="str">
        <f>IFERROR(VLOOKUP(C135,'10.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35" s="20" t="str">
        <f>IF(LEN(IFERROR(VLOOKUP(C135,'10. Свод Перечней'!C:H,6,0),""))&gt;1,IFERROR(VLOOKUP(C135,'10. Свод Перечней'!C:H,6,0),""),"")</f>
        <v/>
      </c>
    </row>
    <row r="136" spans="1:8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 xml:space="preserve">Джем стерилизованный в ассортименте </v>
      </c>
      <c r="C136" s="20" t="str">
        <f t="array" ref="C136">IFERROR(INDEX('10. Свод Перечней'!$C$4:$C$529,SMALL(IF("С"='10. Свод Перечней'!$I$4:$Q$529,ROW('10. Свод Перечней'!$C$4:$C$529)-3,""),ROW()-6)),"")</f>
        <v>Джем тип 1</v>
      </c>
      <c r="D136" s="20" t="str">
        <f>IFERROR(VLOOKUP(C136,'10. Свод Перечней'!C:H,2,0),"")</f>
        <v>10.39.22.110</v>
      </c>
      <c r="E136" s="20" t="str">
        <f>IFERROR(VLOOKUP(C136,'10. Свод Перечней'!C:H,3,0),"")</f>
        <v>001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36" s="20" t="str">
        <f>IF(LEN(IFERROR(VLOOKUP(C136,'10. Свод Перечней'!C:H,6,0),""))&gt;1,IFERROR(VLOOKUP(C136,'10. Свод Перечней'!C:H,6,0),""),"")</f>
        <v>10.39.22.110-00000004</v>
      </c>
    </row>
    <row r="137" spans="1:8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Конфитюр стерилизованный</v>
      </c>
      <c r="C137" s="20" t="str">
        <f t="array" ref="C137">IFERROR(INDEX('10. Свод Перечней'!$C$4:$C$529,SMALL(IF("С"='10. Свод Перечней'!$I$4:$Q$529,ROW('10. Свод Перечней'!$C$4:$C$529)-3,""),ROW()-6)),"")</f>
        <v>Конфитюр тип 1</v>
      </c>
      <c r="D137" s="20" t="str">
        <f>IFERROR(VLOOKUP(C137,'10. Свод Перечней'!C:H,2,0),"")</f>
        <v>10.39.22.110</v>
      </c>
      <c r="E137" s="20" t="str">
        <f>IFERROR(VLOOKUP(C137,'10. Свод Перечней'!C:H,3,0),"")</f>
        <v>002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37" s="20" t="str">
        <f>IF(LEN(IFERROR(VLOOKUP(C137,'10. Свод Перечней'!C:H,6,0),""))&gt;1,IFERROR(VLOOKUP(C137,'10. Свод Перечней'!C:H,6,0),""),"")</f>
        <v/>
      </c>
    </row>
    <row r="138" spans="1:8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Брусника протертая с сахаром стерилизованная</v>
      </c>
      <c r="C138" s="20" t="str">
        <f t="array" ref="C138">IFERROR(INDEX('10. Свод Перечней'!$C$4:$C$529,SMALL(IF("С"='10. Свод Перечней'!$I$4:$Q$529,ROW('10. Свод Перечней'!$C$4:$C$529)-3,""),ROW()-6)),"")</f>
        <v>Брусника тип 1</v>
      </c>
      <c r="D138" s="20" t="str">
        <f>IFERROR(VLOOKUP(C138,'10. Свод Перечней'!C:H,2,0),"")</f>
        <v>10.39.22.130</v>
      </c>
      <c r="E138" s="20" t="str">
        <f>IFERROR(VLOOKUP(C138,'10. Свод Перечней'!C:H,3,0),"")</f>
        <v>003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38" s="20" t="str">
        <f>IF(LEN(IFERROR(VLOOKUP(C138,'10. Свод Перечней'!C:H,6,0),""))&gt;1,IFERROR(VLOOKUP(C138,'10. Свод Перечней'!C:H,6,0),""),"")</f>
        <v/>
      </c>
    </row>
    <row r="139" spans="1:8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Варенье стерилизованное в ассортименте</v>
      </c>
      <c r="C139" s="20" t="str">
        <f t="array" ref="C139">IFERROR(INDEX('10. Свод Перечней'!$C$4:$C$529,SMALL(IF("С"='10. Свод Перечней'!$I$4:$Q$529,ROW('10. Свод Перечней'!$C$4:$C$529)-3,""),ROW()-6)),"")</f>
        <v>Варенье тип 1</v>
      </c>
      <c r="D139" s="20" t="str">
        <f>IFERROR(VLOOKUP(C139,'10. Свод Перечней'!C:H,2,0),"")</f>
        <v>10.39.22.130</v>
      </c>
      <c r="E139" s="20" t="str">
        <f>IFERROR(VLOOKUP(C139,'10. Свод Перечней'!C:H,3,0),"")</f>
        <v>004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39" s="20" t="str">
        <f>IF(LEN(IFERROR(VLOOKUP(C139,'10. Свод Перечней'!C:H,6,0),""))&gt;1,IFERROR(VLOOKUP(C139,'10. Свод Перечней'!C:H,6,0),""),"")</f>
        <v/>
      </c>
    </row>
    <row r="140" spans="1:8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Клюква протертая с сахаром</v>
      </c>
      <c r="C140" s="20" t="str">
        <f t="array" ref="C140">IFERROR(INDEX('10. Свод Перечней'!$C$4:$C$529,SMALL(IF("С"='10. Свод Перечней'!$I$4:$Q$529,ROW('10. Свод Перечней'!$C$4:$C$529)-3,""),ROW()-6)),"")</f>
        <v>Клюква тип 2</v>
      </c>
      <c r="D140" s="20" t="str">
        <f>IFERROR(VLOOKUP(C140,'10. Свод Перечней'!C:H,2,0),"")</f>
        <v>10.39.22.130</v>
      </c>
      <c r="E140" s="20" t="str">
        <f>IFERROR(VLOOKUP(C140,'10. Свод Перечней'!C:H,3,0),"")</f>
        <v>005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40" s="20" t="str">
        <f>IF(LEN(IFERROR(VLOOKUP(C140,'10. Свод Перечней'!C:H,6,0),""))&gt;1,IFERROR(VLOOKUP(C140,'10. Свод Перечней'!C:H,6,0),""),"")</f>
        <v/>
      </c>
    </row>
    <row r="141" spans="1:8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Повидло стерилизованное в ассортименте</v>
      </c>
      <c r="C141" s="20" t="str">
        <f t="array" ref="C141">IFERROR(INDEX('10. Свод Перечней'!$C$4:$C$529,SMALL(IF("С"='10. Свод Перечней'!$I$4:$Q$529,ROW('10. Свод Перечней'!$C$4:$C$529)-3,""),ROW()-6)),"")</f>
        <v>Повидло тип 1</v>
      </c>
      <c r="D141" s="20" t="str">
        <f>IFERROR(VLOOKUP(C141,'10. Свод Перечней'!C:H,2,0),"")</f>
        <v>10.39.22.130</v>
      </c>
      <c r="E141" s="20" t="str">
        <f>IFERROR(VLOOKUP(C141,'10. Свод Перечней'!C:H,3,0),"")</f>
        <v>001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41" s="20" t="str">
        <f>IF(LEN(IFERROR(VLOOKUP(C141,'10. Свод Перечней'!C:H,6,0),""))&gt;1,IFERROR(VLOOKUP(C141,'10. Свод Перечней'!C:H,6,0),""),"")</f>
        <v/>
      </c>
    </row>
    <row r="142" spans="1:8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Повидло стерилизованное в ассортименте</v>
      </c>
      <c r="C142" s="20" t="str">
        <f t="array" ref="C142">IFERROR(INDEX('10. Свод Перечней'!$C$4:$C$529,SMALL(IF("С"='10. Свод Перечней'!$I$4:$Q$529,ROW('10. Свод Перечней'!$C$4:$C$529)-3,""),ROW()-6)),"")</f>
        <v>Повидло тип 2</v>
      </c>
      <c r="D142" s="20" t="str">
        <f>IFERROR(VLOOKUP(C142,'10. Свод Перечней'!C:H,2,0),"")</f>
        <v>10.39.22.130</v>
      </c>
      <c r="E142" s="20" t="str">
        <f>IFERROR(VLOOKUP(C142,'10. Свод Перечней'!C:H,3,0),"")</f>
        <v>002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42" s="20" t="str">
        <f>IF(LEN(IFERROR(VLOOKUP(C142,'10. Свод Перечней'!C:H,6,0),""))&gt;1,IFERROR(VLOOKUP(C142,'10. Свод Перечней'!C:H,6,0),""),"")</f>
        <v/>
      </c>
    </row>
    <row r="143" spans="1:8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Виноград сушеный «Изюм»</v>
      </c>
      <c r="C143" s="20" t="str">
        <f t="array" ref="C143">IFERROR(INDEX('10. Свод Перечней'!$C$4:$C$529,SMALL(IF("С"='10. Свод Перечней'!$I$4:$Q$529,ROW('10. Свод Перечней'!$C$4:$C$529)-3,""),ROW()-6)),"")</f>
        <v>Ягоды сушеные тип 3</v>
      </c>
      <c r="D143" s="20" t="str">
        <f>IFERROR(VLOOKUP(C143,'10. Свод Перечней'!C:H,2,0),"")</f>
        <v>01.25.19.190</v>
      </c>
      <c r="E143" s="20" t="str">
        <f>IFERROR(VLOOKUP(C143,'10. Свод Перечней'!C:H,3,0),"")</f>
        <v>003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3" s="20" t="str">
        <f>IF(LEN(IFERROR(VLOOKUP(C143,'10. Свод Перечней'!C:H,6,0),""))&gt;1,IFERROR(VLOOKUP(C143,'10. Свод Перечней'!C:H,6,0),""),"")</f>
        <v>01.25.19.190-00000029</v>
      </c>
    </row>
    <row r="144" spans="1:8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 xml:space="preserve">Виноград сушеный «Кишмиш» </v>
      </c>
      <c r="C144" s="20" t="str">
        <f t="array" ref="C144">IFERROR(INDEX('10. Свод Перечней'!$C$4:$C$529,SMALL(IF("С"='10. Свод Перечней'!$I$4:$Q$529,ROW('10. Свод Перечней'!$C$4:$C$529)-3,""),ROW()-6)),"")</f>
        <v>Ягоды сушеные тип 4</v>
      </c>
      <c r="D144" s="20" t="str">
        <f>IFERROR(VLOOKUP(C144,'10. Свод Перечней'!C:H,2,0),"")</f>
        <v>01.25.19.190</v>
      </c>
      <c r="E144" s="20" t="str">
        <f>IFERROR(VLOOKUP(C144,'10. Свод Перечней'!C:H,3,0),"")</f>
        <v>004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4" s="20" t="str">
        <f>IF(LEN(IFERROR(VLOOKUP(C144,'10. Свод Перечней'!C:H,6,0),""))&gt;1,IFERROR(VLOOKUP(C144,'10. Свод Перечней'!C:H,6,0),""),"")</f>
        <v>01.25.19.190-00000029</v>
      </c>
    </row>
    <row r="145" spans="1:8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 xml:space="preserve">Виноград сушеный «Кишмиш» </v>
      </c>
      <c r="C145" s="20" t="str">
        <f t="array" ref="C145">IFERROR(INDEX('10. Свод Перечней'!$C$4:$C$529,SMALL(IF("С"='10. Свод Перечней'!$I$4:$Q$529,ROW('10. Свод Перечней'!$C$4:$C$529)-3,""),ROW()-6)),"")</f>
        <v>Ягоды сушеные тип 5</v>
      </c>
      <c r="D145" s="20" t="str">
        <f>IFERROR(VLOOKUP(C145,'10. Свод Перечней'!C:H,2,0),"")</f>
        <v>01.25.19.190</v>
      </c>
      <c r="E145" s="20" t="str">
        <f>IFERROR(VLOOKUP(C145,'10. Свод Перечней'!C:H,3,0),"")</f>
        <v>005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5" s="20" t="str">
        <f>IF(LEN(IFERROR(VLOOKUP(C145,'10. Свод Перечней'!C:H,6,0),""))&gt;1,IFERROR(VLOOKUP(C145,'10. Свод Перечней'!C:H,6,0),""),"")</f>
        <v>01.25.19.190-00000029</v>
      </c>
    </row>
    <row r="146" spans="1:8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>Виноград сушеный «Изюм»</v>
      </c>
      <c r="C146" s="20" t="str">
        <f t="array" ref="C146">IFERROR(INDEX('10. Свод Перечней'!$C$4:$C$529,SMALL(IF("С"='10. Свод Перечней'!$I$4:$Q$529,ROW('10. Свод Перечней'!$C$4:$C$529)-3,""),ROW()-6)),"")</f>
        <v>Ягоды сушеные тип 6</v>
      </c>
      <c r="D146" s="20" t="str">
        <f>IFERROR(VLOOKUP(C146,'10. Свод Перечней'!C:H,2,0),"")</f>
        <v>01.25.19.190</v>
      </c>
      <c r="E146" s="20" t="str">
        <f>IFERROR(VLOOKUP(C146,'10. Свод Перечней'!C:H,3,0),"")</f>
        <v>006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6" s="20" t="str">
        <f>IF(LEN(IFERROR(VLOOKUP(C146,'10. Свод Перечней'!C:H,6,0),""))&gt;1,IFERROR(VLOOKUP(C146,'10. Свод Перечней'!C:H,6,0),""),"")</f>
        <v>01.25.19.190-00000029</v>
      </c>
    </row>
    <row r="147" spans="1:8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Фрукты сушёные. Абрикосы сушёные (курага-половинки) без косточки</v>
      </c>
      <c r="C147" s="20" t="str">
        <f t="array" ref="C147">IFERROR(INDEX('10. Свод Перечней'!$C$4:$C$529,SMALL(IF("С"='10. Свод Перечней'!$I$4:$Q$529,ROW('10. Свод Перечней'!$C$4:$C$529)-3,""),ROW()-6)),"")</f>
        <v>Фрукты сушеные тип 1</v>
      </c>
      <c r="D147" s="20" t="str">
        <f>IFERROR(VLOOKUP(C147,'10. Свод Перечней'!C:H,2,0),"")</f>
        <v>10.39.25.132</v>
      </c>
      <c r="E147" s="20" t="str">
        <f>IFERROR(VLOOKUP(C147,'10. Свод Перечней'!C:H,3,0),"")</f>
        <v>003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7" s="20" t="str">
        <f>IF(LEN(IFERROR(VLOOKUP(C147,'10. Свод Перечней'!C:H,6,0),""))&gt;1,IFERROR(VLOOKUP(C147,'10. Свод Перечней'!C:H,6,0),""),"")</f>
        <v>10.39.25.130-00000029</v>
      </c>
    </row>
    <row r="148" spans="1:8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Фрукты сушёные. Абрикосы сушёные (курага-половинки) без косточки</v>
      </c>
      <c r="C148" s="20" t="str">
        <f t="array" ref="C148">IFERROR(INDEX('10. Свод Перечней'!$C$4:$C$529,SMALL(IF("С"='10. Свод Перечней'!$I$4:$Q$529,ROW('10. Свод Перечней'!$C$4:$C$529)-3,""),ROW()-6)),"")</f>
        <v>Фрукты сушеные тип 2</v>
      </c>
      <c r="D148" s="20" t="str">
        <f>IFERROR(VLOOKUP(C148,'10. Свод Перечней'!C:H,2,0),"")</f>
        <v>10.39.25.132</v>
      </c>
      <c r="E148" s="20" t="str">
        <f>IFERROR(VLOOKUP(C148,'10. Свод Перечней'!C:H,3,0),"")</f>
        <v>006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8" s="20" t="str">
        <f>IF(LEN(IFERROR(VLOOKUP(C148,'10. Свод Перечней'!C:H,6,0),""))&gt;1,IFERROR(VLOOKUP(C148,'10. Свод Перечней'!C:H,6,0),""),"")</f>
        <v>10.39.25.130-00000029</v>
      </c>
    </row>
    <row r="149" spans="1:8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>Фрукты сушёные. Абрикосы сушёные (целые плоды) без косточки</v>
      </c>
      <c r="C149" s="20" t="str">
        <f t="array" ref="C149">IFERROR(INDEX('10. Свод Перечней'!$C$4:$C$529,SMALL(IF("С"='10. Свод Перечней'!$I$4:$Q$529,ROW('10. Свод Перечней'!$C$4:$C$529)-3,""),ROW()-6)),"")</f>
        <v>Фрукты сушеные тип 5</v>
      </c>
      <c r="D149" s="20" t="str">
        <f>IFERROR(VLOOKUP(C149,'10. Свод Перечней'!C:H,2,0),"")</f>
        <v>10.39.25.132</v>
      </c>
      <c r="E149" s="20" t="str">
        <f>IFERROR(VLOOKUP(C149,'10. Свод Перечней'!C:H,3,0),"")</f>
        <v>007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9" s="20" t="str">
        <f>IF(LEN(IFERROR(VLOOKUP(C149,'10. Свод Перечней'!C:H,6,0),""))&gt;1,IFERROR(VLOOKUP(C149,'10. Свод Перечней'!C:H,6,0),""),"")</f>
        <v>10.39.25.130-00000029</v>
      </c>
    </row>
    <row r="150" spans="1:8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Фрукты сушёные. Абрикосы сушёные (целые плоды) без косточки</v>
      </c>
      <c r="C150" s="20" t="str">
        <f t="array" ref="C150">IFERROR(INDEX('10. Свод Перечней'!$C$4:$C$529,SMALL(IF("С"='10. Свод Перечней'!$I$4:$Q$529,ROW('10. Свод Перечней'!$C$4:$C$529)-3,""),ROW()-6)),"")</f>
        <v>Фрукты сушеные тип 4</v>
      </c>
      <c r="D150" s="20" t="str">
        <f>IFERROR(VLOOKUP(C150,'10. Свод Перечней'!C:H,2,0),"")</f>
        <v>10.39.25.132</v>
      </c>
      <c r="E150" s="20" t="str">
        <f>IFERROR(VLOOKUP(C150,'10. Свод Перечней'!C:H,3,0),"")</f>
        <v>004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0" s="20" t="str">
        <f>IF(LEN(IFERROR(VLOOKUP(C150,'10. Свод Перечней'!C:H,6,0),""))&gt;1,IFERROR(VLOOKUP(C150,'10. Свод Перечней'!C:H,6,0),""),"")</f>
        <v>10.39.25.130-00000029</v>
      </c>
    </row>
    <row r="151" spans="1:8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Фрукты сушёные. Абрикосы сушёные (курага-половинки) без косточки</v>
      </c>
      <c r="C151" s="20" t="str">
        <f t="array" ref="C151">IFERROR(INDEX('10. Свод Перечней'!$C$4:$C$529,SMALL(IF("С"='10. Свод Перечней'!$I$4:$Q$529,ROW('10. Свод Перечней'!$C$4:$C$529)-3,""),ROW()-6)),"")</f>
        <v>Фрукты сушеные тип 3</v>
      </c>
      <c r="D151" s="20" t="str">
        <f>IFERROR(VLOOKUP(C151,'10. Свод Перечней'!C:H,2,0),"")</f>
        <v>10.39.25.132</v>
      </c>
      <c r="E151" s="20" t="str">
        <f>IFERROR(VLOOKUP(C151,'10. Свод Перечней'!C:H,3,0),"")</f>
        <v>010</v>
      </c>
      <c r="F151" s="20" t="str">
        <f>IFERROR(VLOOKUP(C151,'10. Свод Перечней'!C:H,4,0),"")</f>
        <v>КГ</v>
      </c>
      <c r="G151" s="9" t="str">
        <f>IFERROR(VLOOKUP(C151,'10.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1" s="20" t="str">
        <f>IF(LEN(IFERROR(VLOOKUP(C151,'10. Свод Перечней'!C:H,6,0),""))&gt;1,IFERROR(VLOOKUP(C151,'10. Свод Перечней'!C:H,6,0),""),"")</f>
        <v>10.39.25.130-00000029</v>
      </c>
    </row>
    <row r="152" spans="1:8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Фрукты сушёные. Слива сушёная чернослив (целые плоды) без косточки</v>
      </c>
      <c r="C152" s="20" t="str">
        <f t="array" ref="C152">IFERROR(INDEX('10. Свод Перечней'!$C$4:$C$529,SMALL(IF("С"='10. Свод Перечней'!$I$4:$Q$529,ROW('10. Свод Перечней'!$C$4:$C$529)-3,""),ROW()-6)),"")</f>
        <v>Фрукты сушеные тип 7</v>
      </c>
      <c r="D152" s="20" t="str">
        <f>IFERROR(VLOOKUP(C152,'10. Свод Перечней'!C:H,2,0),"")</f>
        <v>10.39.25.132</v>
      </c>
      <c r="E152" s="20" t="str">
        <f>IFERROR(VLOOKUP(C152,'10. Свод Перечней'!C:H,3,0),"")</f>
        <v>008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2" s="20" t="str">
        <f>IF(LEN(IFERROR(VLOOKUP(C152,'10. Свод Перечней'!C:H,6,0),""))&gt;1,IFERROR(VLOOKUP(C152,'10. Свод Перечней'!C:H,6,0),""),"")</f>
        <v>10.39.25.130-00000005</v>
      </c>
    </row>
    <row r="153" spans="1:8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Фрукты сушёные. Слива сушёная чернослив (целые плоды) без косточки</v>
      </c>
      <c r="C153" s="20" t="str">
        <f t="array" ref="C153">IFERROR(INDEX('10. Свод Перечней'!$C$4:$C$529,SMALL(IF("С"='10. Свод Перечней'!$I$4:$Q$529,ROW('10. Свод Перечней'!$C$4:$C$529)-3,""),ROW()-6)),"")</f>
        <v>Фрукты сушеные тип 8</v>
      </c>
      <c r="D153" s="20" t="str">
        <f>IFERROR(VLOOKUP(C153,'10. Свод Перечней'!C:H,2,0),"")</f>
        <v>10.39.25.132</v>
      </c>
      <c r="E153" s="20" t="str">
        <f>IFERROR(VLOOKUP(C153,'10. Свод Перечней'!C:H,3,0),"")</f>
        <v>009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3" s="20" t="str">
        <f>IF(LEN(IFERROR(VLOOKUP(C153,'10. Свод Перечней'!C:H,6,0),""))&gt;1,IFERROR(VLOOKUP(C153,'10. Свод Перечней'!C:H,6,0),""),"")</f>
        <v>10.39.25.130-00000005</v>
      </c>
    </row>
    <row r="154" spans="1:8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Фрукты сушёные. Слива сушёная чернослив (целые плоды) без косточки</v>
      </c>
      <c r="C154" s="20" t="str">
        <f t="array" ref="C154">IFERROR(INDEX('10. Свод Перечней'!$C$4:$C$529,SMALL(IF("С"='10. Свод Перечней'!$I$4:$Q$529,ROW('10. Свод Перечней'!$C$4:$C$529)-3,""),ROW()-6)),"")</f>
        <v>Фрукты сушеные тип 6</v>
      </c>
      <c r="D154" s="20" t="str">
        <f>IFERROR(VLOOKUP(C154,'10. Свод Перечней'!C:H,2,0),"")</f>
        <v>10.39.25.132</v>
      </c>
      <c r="E154" s="20" t="str">
        <f>IFERROR(VLOOKUP(C154,'10. Свод Перечней'!C:H,3,0),"")</f>
        <v>005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4" s="20" t="str">
        <f>IF(LEN(IFERROR(VLOOKUP(C154,'10. Свод Перечней'!C:H,6,0),""))&gt;1,IFERROR(VLOOKUP(C154,'10. Свод Перечней'!C:H,6,0),""),"")</f>
        <v>10.39.25.130-00000005</v>
      </c>
    </row>
    <row r="155" spans="1:8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Компотная смесь из сухофруктов</v>
      </c>
      <c r="C155" s="20" t="str">
        <f t="array" ref="C155">IFERROR(INDEX('10. Свод Перечней'!$C$4:$C$529,SMALL(IF("С"='10. Свод Перечней'!$I$4:$Q$529,ROW('10. Свод Перечней'!$C$4:$C$529)-3,""),ROW()-6)),"")</f>
        <v>Смесь сушеных фруктов (сухой компот) тип 1</v>
      </c>
      <c r="D155" s="20" t="str">
        <f>IFERROR(VLOOKUP(C155,'10. Свод Перечней'!C:H,2,0),"")</f>
        <v>10.39.25.134</v>
      </c>
      <c r="E155" s="20" t="str">
        <f>IFERROR(VLOOKUP(C155,'10. Свод Перечней'!C:H,3,0),"")</f>
        <v>002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55" s="20" t="str">
        <f>IF(LEN(IFERROR(VLOOKUP(C155,'10. Свод Перечней'!C:H,6,0),""))&gt;1,IFERROR(VLOOKUP(C155,'10. Свод Перечней'!C:H,6,0),""),"")</f>
        <v>10.39.25.134-00000001</v>
      </c>
    </row>
    <row r="156" spans="1:8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Масло подсолнечное рафинированное дезодорированное</v>
      </c>
      <c r="C156" s="20" t="str">
        <f t="array" ref="C156">IFERROR(INDEX('10. Свод Перечней'!$C$4:$C$529,SMALL(IF("С"='10. Свод Перечней'!$I$4:$Q$529,ROW('10. Свод Перечней'!$C$4:$C$529)-3,""),ROW()-6)),"")</f>
        <v>Масло подсолнечное рафинированное тип 1</v>
      </c>
      <c r="D156" s="20" t="str">
        <f>IFERROR(VLOOKUP(C156,'10. Свод Перечней'!C:H,2,0),"")</f>
        <v>10.41.54.110</v>
      </c>
      <c r="E156" s="20" t="str">
        <f>IFERROR(VLOOKUP(C156,'10. Свод Перечней'!C:H,3,0),"")</f>
        <v>001</v>
      </c>
      <c r="F156" s="20" t="str">
        <f>IFERROR(VLOOKUP(C156,'10. Свод Перечней'!C:H,4,0),"")</f>
        <v>Л; ДМ3</v>
      </c>
      <c r="G156" s="9" t="str">
        <f>IFERROR(VLOOKUP(C156,'10.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56" s="20" t="str">
        <f>IF(LEN(IFERROR(VLOOKUP(C156,'10. Свод Перечней'!C:H,6,0),""))&gt;1,IFERROR(VLOOKUP(C156,'10. Свод Перечней'!C:H,6,0),""),"")</f>
        <v>10.41.54.000-00000003
10.41.54.000-00000004</v>
      </c>
    </row>
    <row r="157" spans="1:8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Маргарин</v>
      </c>
      <c r="C157" s="20" t="str">
        <f t="array" ref="C157">IFERROR(INDEX('10. Свод Перечней'!$C$4:$C$529,SMALL(IF("С"='10. Свод Перечней'!$I$4:$Q$529,ROW('10. Свод Перечней'!$C$4:$C$529)-3,""),ROW()-6)),"")</f>
        <v>Маргарин тип 1</v>
      </c>
      <c r="D157" s="20" t="str">
        <f>IFERROR(VLOOKUP(C157,'10. Свод Перечней'!C:H,2,0),"")</f>
        <v>10.42.10.112</v>
      </c>
      <c r="E157" s="20" t="str">
        <f>IFERROR(VLOOKUP(C157,'10. Свод Перечней'!C:H,3,0),"")</f>
        <v>001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57" s="20" t="str">
        <f>IF(LEN(IFERROR(VLOOKUP(C157,'10. Свод Перечней'!C:H,6,0),""))&gt;1,IFERROR(VLOOKUP(C157,'10. Свод Перечней'!C:H,6,0),""),"")</f>
        <v>10.42.10.110-00000002</v>
      </c>
    </row>
    <row r="158" spans="1:8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>Маргарин</v>
      </c>
      <c r="C158" s="20" t="str">
        <f t="array" ref="C158">IFERROR(INDEX('10. Свод Перечней'!$C$4:$C$529,SMALL(IF("С"='10. Свод Перечней'!$I$4:$Q$529,ROW('10. Свод Перечней'!$C$4:$C$529)-3,""),ROW()-6)),"")</f>
        <v>Маргарин тип 2</v>
      </c>
      <c r="D158" s="20" t="str">
        <f>IFERROR(VLOOKUP(C158,'10. Свод Перечней'!C:H,2,0),"")</f>
        <v>10.42.10.112</v>
      </c>
      <c r="E158" s="20" t="str">
        <f>IFERROR(VLOOKUP(C158,'10. Свод Перечней'!C:H,3,0),"")</f>
        <v>002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58" s="20" t="str">
        <f>IF(LEN(IFERROR(VLOOKUP(C158,'10. Свод Перечней'!C:H,6,0),""))&gt;1,IFERROR(VLOOKUP(C158,'10. Свод Перечней'!C:H,6,0),""),"")</f>
        <v>10.42.10.110-00000002</v>
      </c>
    </row>
    <row r="159" spans="1:8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 xml:space="preserve">Молоко питьевое пастеризованное 2,5% жирности </v>
      </c>
      <c r="C159" s="20" t="str">
        <f t="array" ref="C159">IFERROR(INDEX('10. Свод Перечней'!$C$4:$C$529,SMALL(IF("С"='10. Свод Перечней'!$I$4:$Q$529,ROW('10. Свод Перечней'!$C$4:$C$529)-3,""),ROW()-6)),"")</f>
        <v>Молоко питьевое тип 1</v>
      </c>
      <c r="D159" s="20" t="str">
        <f>IFERROR(VLOOKUP(C159,'10. Свод Перечней'!C:H,2,0),"")</f>
        <v>10.51.11.111</v>
      </c>
      <c r="E159" s="20" t="str">
        <f>IFERROR(VLOOKUP(C159,'10. Свод Перечней'!C:H,3,0),"")</f>
        <v>001</v>
      </c>
      <c r="F159" s="20" t="str">
        <f>IFERROR(VLOOKUP(C159,'10. Свод Перечней'!C:H,4,0),"")</f>
        <v>Л; ДМ3</v>
      </c>
      <c r="G159" s="9" t="str">
        <f>IFERROR(VLOOKUP(C159,'10.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59" s="20" t="str">
        <f>IF(LEN(IFERROR(VLOOKUP(C159,'10. Свод Перечней'!C:H,6,0),""))&gt;1,IFERROR(VLOOKUP(C159,'10. Свод Перечней'!C:H,6,0),""),"")</f>
        <v>10.51.11.000-00000008</v>
      </c>
    </row>
    <row r="160" spans="1:8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Молоко питьевое пастеризованное 3,2% жирности</v>
      </c>
      <c r="C160" s="20" t="str">
        <f t="array" ref="C160">IFERROR(INDEX('10. Свод Перечней'!$C$4:$C$529,SMALL(IF("С"='10. Свод Перечней'!$I$4:$Q$529,ROW('10. Свод Перечней'!$C$4:$C$529)-3,""),ROW()-6)),"")</f>
        <v>Молоко питьевое тип 3</v>
      </c>
      <c r="D160" s="20" t="str">
        <f>IFERROR(VLOOKUP(C160,'10. Свод Перечней'!C:H,2,0),"")</f>
        <v>10.51.11.111</v>
      </c>
      <c r="E160" s="20" t="str">
        <f>IFERROR(VLOOKUP(C160,'10. Свод Перечней'!C:H,3,0),"")</f>
        <v>003</v>
      </c>
      <c r="F160" s="20" t="str">
        <f>IFERROR(VLOOKUP(C160,'10. Свод Перечней'!C:H,4,0),"")</f>
        <v>Л; ДМ3</v>
      </c>
      <c r="G160" s="9" t="str">
        <f>IFERROR(VLOOKUP(C160,'10.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0" s="20" t="str">
        <f>IF(LEN(IFERROR(VLOOKUP(C160,'10. Свод Перечней'!C:H,6,0),""))&gt;1,IFERROR(VLOOKUP(C160,'10. Свод Перечней'!C:H,6,0),""),"")</f>
        <v>10.51.11.000-00000008</v>
      </c>
    </row>
    <row r="161" spans="1:8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Молоко питьевое пастеризованное 3,5% жирности</v>
      </c>
      <c r="C161" s="20" t="str">
        <f t="array" ref="C161">IFERROR(INDEX('10. Свод Перечней'!$C$4:$C$529,SMALL(IF("С"='10. Свод Перечней'!$I$4:$Q$529,ROW('10. Свод Перечней'!$C$4:$C$529)-3,""),ROW()-6)),"")</f>
        <v>Молоко питьевое тип 21</v>
      </c>
      <c r="D161" s="20" t="str">
        <f>IFERROR(VLOOKUP(C161,'10. Свод Перечней'!C:H,2,0),"")</f>
        <v>10.51.11.111</v>
      </c>
      <c r="E161" s="20" t="str">
        <f>IFERROR(VLOOKUP(C161,'10. Свод Перечней'!C:H,3,0),"")</f>
        <v>005</v>
      </c>
      <c r="F161" s="20" t="str">
        <f>IFERROR(VLOOKUP(C161,'10. Свод Перечней'!C:H,4,0),"")</f>
        <v>Л; ДМ3</v>
      </c>
      <c r="G161" s="9" t="str">
        <f>IFERROR(VLOOKUP(C161,'10.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1" s="20" t="str">
        <f>IF(LEN(IFERROR(VLOOKUP(C161,'10. Свод Перечней'!C:H,6,0),""))&gt;1,IFERROR(VLOOKUP(C161,'10. Свод Перечней'!C:H,6,0),""),"")</f>
        <v>10.51.11.000-00000008</v>
      </c>
    </row>
    <row r="162" spans="1:8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Молоко питьевое ультрапастеризованное 2,5 % жирности длительного хранения</v>
      </c>
      <c r="C162" s="20" t="str">
        <f t="array" ref="C162">IFERROR(INDEX('10. Свод Перечней'!$C$4:$C$529,SMALL(IF("С"='10. Свод Перечней'!$I$4:$Q$529,ROW('10. Свод Перечней'!$C$4:$C$529)-3,""),ROW()-6)),"")</f>
        <v>Молоко питьевое тип 25</v>
      </c>
      <c r="D162" s="20" t="str">
        <f>IFERROR(VLOOKUP(C162,'10. Свод Перечней'!C:H,2,0),"")</f>
        <v>10.51.11.121</v>
      </c>
      <c r="E162" s="20" t="str">
        <f>IFERROR(VLOOKUP(C162,'10. Свод Перечней'!C:H,3,0),"")</f>
        <v>001</v>
      </c>
      <c r="F162" s="20" t="str">
        <f>IFERROR(VLOOKUP(C162,'10. Свод Перечней'!C:H,4,0),"")</f>
        <v>Л; ДМ3</v>
      </c>
      <c r="G162" s="9" t="str">
        <f>IFERROR(VLOOKUP(C162,'10.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2" s="20" t="str">
        <f>IF(LEN(IFERROR(VLOOKUP(C162,'10. Свод Перечней'!C:H,6,0),""))&gt;1,IFERROR(VLOOKUP(C162,'10. Свод Перечней'!C:H,6,0),""),"")</f>
        <v>10.51.11.000-00000007</v>
      </c>
    </row>
    <row r="163" spans="1:8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>Молоко питьевое стерилизованное 2,5 % жирности длительного хранения</v>
      </c>
      <c r="C163" s="20" t="str">
        <f t="array" ref="C163">IFERROR(INDEX('10. Свод Перечней'!$C$4:$C$529,SMALL(IF("С"='10. Свод Перечней'!$I$4:$Q$529,ROW('10. Свод Перечней'!$C$4:$C$529)-3,""),ROW()-6)),"")</f>
        <v>Молоко питьевое тип 23</v>
      </c>
      <c r="D163" s="20" t="str">
        <f>IFERROR(VLOOKUP(C163,'10. Свод Перечней'!C:H,2,0),"")</f>
        <v>10.51.11.141</v>
      </c>
      <c r="E163" s="20" t="str">
        <f>IFERROR(VLOOKUP(C163,'10. Свод Перечней'!C:H,3,0),"")</f>
        <v>001</v>
      </c>
      <c r="F163" s="20" t="str">
        <f>IFERROR(VLOOKUP(C163,'10. Свод Перечней'!C:H,4,0),"")</f>
        <v>Л; ДМ3</v>
      </c>
      <c r="G163" s="9" t="str">
        <f>IFERROR(VLOOKUP(C163,'10.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3" s="20" t="str">
        <f>IF(LEN(IFERROR(VLOOKUP(C163,'10. Свод Перечней'!C:H,6,0),""))&gt;1,IFERROR(VLOOKUP(C163,'10. Свод Перечней'!C:H,6,0),""),"")</f>
        <v>10.51.11.000-00000009</v>
      </c>
    </row>
    <row r="164" spans="1:8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Молоко цельное сухое, не менее 26% жирности</v>
      </c>
      <c r="C164" s="20" t="str">
        <f t="array" ref="C164">IFERROR(INDEX('10. Свод Перечней'!$C$4:$C$529,SMALL(IF("С"='10. Свод Перечней'!$I$4:$Q$529,ROW('10. Свод Перечней'!$C$4:$C$529)-3,""),ROW()-6)),"")</f>
        <v>Молоко сухое коровье тип 1</v>
      </c>
      <c r="D164" s="20" t="str">
        <f>IFERROR(VLOOKUP(C164,'10. Свод Перечней'!C:H,2,0),"")</f>
        <v>10.51.22.112</v>
      </c>
      <c r="E164" s="20" t="str">
        <f>IFERROR(VLOOKUP(C164,'10. Свод Перечней'!C:H,3,0),"")</f>
        <v>004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64" s="20" t="str">
        <f>IF(LEN(IFERROR(VLOOKUP(C164,'10. Свод Перечней'!C:H,6,0),""))&gt;1,IFERROR(VLOOKUP(C164,'10. Свод Перечней'!C:H,6,0),""),"")</f>
        <v>10.51.20.000-00000004</v>
      </c>
    </row>
    <row r="165" spans="1:8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Молоко цельное сухое, не менее 26% жирности</v>
      </c>
      <c r="C165" s="20" t="str">
        <f t="array" ref="C165">IFERROR(INDEX('10. Свод Перечней'!$C$4:$C$529,SMALL(IF("С"='10. Свод Перечней'!$I$4:$Q$529,ROW('10. Свод Перечней'!$C$4:$C$529)-3,""),ROW()-6)),"")</f>
        <v>Молоко сухое коровье тип 2</v>
      </c>
      <c r="D165" s="20" t="str">
        <f>IFERROR(VLOOKUP(C165,'10. Свод Перечней'!C:H,2,0),"")</f>
        <v>10.51.22.112</v>
      </c>
      <c r="E165" s="20" t="str">
        <f>IFERROR(VLOOKUP(C165,'10. Свод Перечней'!C:H,3,0),"")</f>
        <v>005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65" s="20" t="str">
        <f>IF(LEN(IFERROR(VLOOKUP(C165,'10. Свод Перечней'!C:H,6,0),""))&gt;1,IFERROR(VLOOKUP(C165,'10. Свод Перечней'!C:H,6,0),""),"")</f>
        <v>10.51.20.000-00000004</v>
      </c>
    </row>
    <row r="166" spans="1:8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Молоко сухое козье быстрорастворимое</v>
      </c>
      <c r="C166" s="20" t="str">
        <f t="array" ref="C166">IFERROR(INDEX('10. Свод Перечней'!$C$4:$C$529,SMALL(IF("С"='10. Свод Перечней'!$I$4:$Q$529,ROW('10. Свод Перечней'!$C$4:$C$529)-3,""),ROW()-6)),"")</f>
        <v>Молоко сухое тип 1</v>
      </c>
      <c r="D166" s="20" t="str">
        <f>IFERROR(VLOOKUP(C166,'10. Свод Перечней'!C:H,2,0),"")</f>
        <v>10.51.22.112</v>
      </c>
      <c r="E166" s="20" t="str">
        <f>IFERROR(VLOOKUP(C166,'10. Свод Перечней'!C:H,3,0),"")</f>
        <v>003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66" s="20" t="str">
        <f>IF(LEN(IFERROR(VLOOKUP(C166,'10. Свод Перечней'!C:H,6,0),""))&gt;1,IFERROR(VLOOKUP(C166,'10. Свод Перечней'!C:H,6,0),""),"")</f>
        <v/>
      </c>
    </row>
    <row r="167" spans="1:8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Масло сливочное несоленое, 82,5% жирности</v>
      </c>
      <c r="C167" s="20" t="str">
        <f t="array" ref="C167">IFERROR(INDEX('10. Свод Перечней'!$C$4:$C$529,SMALL(IF("С"='10. Свод Перечней'!$I$4:$Q$529,ROW('10. Свод Перечней'!$C$4:$C$529)-3,""),ROW()-6)),"")</f>
        <v>Масло сливочное тип 1</v>
      </c>
      <c r="D167" s="20" t="str">
        <f>IFERROR(VLOOKUP(C167,'10. Свод Перечней'!C:H,2,0),"")</f>
        <v>10.51.30.111</v>
      </c>
      <c r="E167" s="20" t="str">
        <f>IFERROR(VLOOKUP(C167,'10. Свод Перечней'!C:H,3,0),"")</f>
        <v>001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67" s="20" t="str">
        <f>IF(LEN(IFERROR(VLOOKUP(C167,'10. Свод Перечней'!C:H,6,0),""))&gt;1,IFERROR(VLOOKUP(C167,'10. Свод Перечней'!C:H,6,0),""),"")</f>
        <v>10.51.30.110-00000004</v>
      </c>
    </row>
    <row r="168" spans="1:8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 xml:space="preserve">Масло из коровьего молока несоленое, 82,5% жирности </v>
      </c>
      <c r="C168" s="20" t="str">
        <f t="array" ref="C168">IFERROR(INDEX('10. Свод Перечней'!$C$4:$C$529,SMALL(IF("С"='10. Свод Перечней'!$I$4:$Q$529,ROW('10. Свод Перечней'!$C$4:$C$529)-3,""),ROW()-6)),"")</f>
        <v>Масло сливочное тип 3</v>
      </c>
      <c r="D168" s="20" t="str">
        <f>IFERROR(VLOOKUP(C168,'10. Свод Перечней'!C:H,2,0),"")</f>
        <v>10.51.30.111</v>
      </c>
      <c r="E168" s="20" t="str">
        <f>IFERROR(VLOOKUP(C168,'10. Свод Перечней'!C:H,3,0),"")</f>
        <v>007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68" s="20" t="str">
        <f>IF(LEN(IFERROR(VLOOKUP(C168,'10. Свод Перечней'!C:H,6,0),""))&gt;1,IFERROR(VLOOKUP(C168,'10. Свод Перечней'!C:H,6,0),""),"")</f>
        <v>10.51.30.110-00000004</v>
      </c>
    </row>
    <row r="169" spans="1:8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 xml:space="preserve">Масло из коровьего молока несоленое, 82,5% жирности </v>
      </c>
      <c r="C169" s="20" t="str">
        <f t="array" ref="C169">IFERROR(INDEX('10. Свод Перечней'!$C$4:$C$529,SMALL(IF("С"='10. Свод Перечней'!$I$4:$Q$529,ROW('10. Свод Перечней'!$C$4:$C$529)-3,""),ROW()-6)),"")</f>
        <v>Масло сливочное тип 4</v>
      </c>
      <c r="D169" s="20" t="str">
        <f>IFERROR(VLOOKUP(C169,'10. Свод Перечней'!C:H,2,0),"")</f>
        <v>10.51.30.111</v>
      </c>
      <c r="E169" s="20" t="str">
        <f>IFERROR(VLOOKUP(C169,'10. Свод Перечней'!C:H,3,0),"")</f>
        <v>008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69" s="20" t="str">
        <f>IF(LEN(IFERROR(VLOOKUP(C169,'10. Свод Перечней'!C:H,6,0),""))&gt;1,IFERROR(VLOOKUP(C169,'10. Свод Перечней'!C:H,6,0),""),"")</f>
        <v>10.51.30.110-00000004</v>
      </c>
    </row>
    <row r="170" spans="1:8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 xml:space="preserve">Масло из коровьего молока несоленое, 82,5% жирности </v>
      </c>
      <c r="C170" s="20" t="str">
        <f t="array" ref="C170">IFERROR(INDEX('10. Свод Перечней'!$C$4:$C$529,SMALL(IF("С"='10. Свод Перечней'!$I$4:$Q$529,ROW('10. Свод Перечней'!$C$4:$C$529)-3,""),ROW()-6)),"")</f>
        <v>Масло сливочное тип 5</v>
      </c>
      <c r="D170" s="20" t="str">
        <f>IFERROR(VLOOKUP(C170,'10. Свод Перечней'!C:H,2,0),"")</f>
        <v>10.51.30.111</v>
      </c>
      <c r="E170" s="20" t="str">
        <f>IFERROR(VLOOKUP(C170,'10. Свод Перечней'!C:H,3,0),"")</f>
        <v>009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70" s="20" t="str">
        <f>IF(LEN(IFERROR(VLOOKUP(C170,'10. Свод Перечней'!C:H,6,0),""))&gt;1,IFERROR(VLOOKUP(C170,'10. Свод Перечней'!C:H,6,0),""),"")</f>
        <v>10.51.30.110-00000004</v>
      </c>
    </row>
    <row r="171" spans="1:8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Масло сливочное несоленое, 82,5% жирности</v>
      </c>
      <c r="C171" s="20" t="str">
        <f t="array" ref="C171">IFERROR(INDEX('10. Свод Перечней'!$C$4:$C$529,SMALL(IF("С"='10. Свод Перечней'!$I$4:$Q$529,ROW('10. Свод Перечней'!$C$4:$C$529)-3,""),ROW()-6)),"")</f>
        <v>Масло сливочное тип 6</v>
      </c>
      <c r="D171" s="20" t="str">
        <f>IFERROR(VLOOKUP(C171,'10. Свод Перечней'!C:H,2,0),"")</f>
        <v>10.51.30.111</v>
      </c>
      <c r="E171" s="20" t="str">
        <f>IFERROR(VLOOKUP(C171,'10. Свод Перечней'!C:H,3,0),"")</f>
        <v>005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71" s="20" t="str">
        <f>IF(LEN(IFERROR(VLOOKUP(C171,'10. Свод Перечней'!C:H,6,0),""))&gt;1,IFERROR(VLOOKUP(C171,'10. Свод Перечней'!C:H,6,0),""),"")</f>
        <v>10.51.30.110-00000004</v>
      </c>
    </row>
    <row r="172" spans="1:8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Масло сливочное несоленое, 82,5% жирности</v>
      </c>
      <c r="C172" s="20" t="str">
        <f t="array" ref="C172">IFERROR(INDEX('10. Свод Перечней'!$C$4:$C$529,SMALL(IF("С"='10. Свод Перечней'!$I$4:$Q$529,ROW('10. Свод Перечней'!$C$4:$C$529)-3,""),ROW()-6)),"")</f>
        <v>Масло сливочное тип 8</v>
      </c>
      <c r="D172" s="20" t="str">
        <f>IFERROR(VLOOKUP(C172,'10. Свод Перечней'!C:H,2,0),"")</f>
        <v>10.51.30.111</v>
      </c>
      <c r="E172" s="20" t="str">
        <f>IFERROR(VLOOKUP(C172,'10. Свод Перечней'!C:H,3,0),"")</f>
        <v>004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72" s="20" t="str">
        <f>IF(LEN(IFERROR(VLOOKUP(C172,'10. Свод Перечней'!C:H,6,0),""))&gt;1,IFERROR(VLOOKUP(C172,'10. Свод Перечней'!C:H,6,0),""),"")</f>
        <v>10.51.30.110-00000004</v>
      </c>
    </row>
    <row r="173" spans="1:8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Сыры полутвердые в ассортименте</v>
      </c>
      <c r="C173" s="20" t="str">
        <f t="array" ref="C173">IFERROR(INDEX('10. Свод Перечней'!$C$4:$C$529,SMALL(IF("С"='10. Свод Перечней'!$I$4:$Q$529,ROW('10. Свод Перечней'!$C$4:$C$529)-3,""),ROW()-6)),"")</f>
        <v>Сыры полутвердые тип 2</v>
      </c>
      <c r="D173" s="20" t="str">
        <f>IFERROR(VLOOKUP(C173,'10. Свод Перечней'!C:H,2,0),"")</f>
        <v>10.51.40.121</v>
      </c>
      <c r="E173" s="20" t="str">
        <f>IFERROR(VLOOKUP(C173,'10. Свод Перечней'!C:H,3,0),"")</f>
        <v>001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73" s="20" t="str">
        <f>IF(LEN(IFERROR(VLOOKUP(C173,'10. Свод Перечней'!C:H,6,0),""))&gt;1,IFERROR(VLOOKUP(C173,'10. Свод Перечней'!C:H,6,0),""),"")</f>
        <v>10.51.40.120-00000002</v>
      </c>
    </row>
    <row r="174" spans="1:8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>Сыры полутвердые в ассортименте</v>
      </c>
      <c r="C174" s="20" t="str">
        <f t="array" ref="C174">IFERROR(INDEX('10. Свод Перечней'!$C$4:$C$529,SMALL(IF("С"='10. Свод Перечней'!$I$4:$Q$529,ROW('10. Свод Перечней'!$C$4:$C$529)-3,""),ROW()-6)),"")</f>
        <v>Сыры полутвердые тип 3</v>
      </c>
      <c r="D174" s="20" t="str">
        <f>IFERROR(VLOOKUP(C174,'10. Свод Перечней'!C:H,2,0),"")</f>
        <v>10.51.40.121</v>
      </c>
      <c r="E174" s="20" t="str">
        <f>IFERROR(VLOOKUP(C174,'10. Свод Перечней'!C:H,3,0),"")</f>
        <v>002</v>
      </c>
      <c r="F174" s="20" t="str">
        <f>IFERROR(VLOOKUP(C174,'10. Свод Перечней'!C:H,4,0),"")</f>
        <v>КГ</v>
      </c>
      <c r="G174" s="9" t="str">
        <f>IFERROR(VLOOKUP(C174,'10.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74" s="20" t="str">
        <f>IF(LEN(IFERROR(VLOOKUP(C174,'10. Свод Перечней'!C:H,6,0),""))&gt;1,IFERROR(VLOOKUP(C174,'10. Свод Перечней'!C:H,6,0),""),"")</f>
        <v>10.51.40.120-00000002</v>
      </c>
    </row>
    <row r="175" spans="1:8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>Сыры полутвердые в ассортименте</v>
      </c>
      <c r="C175" s="20" t="str">
        <f t="array" ref="C175">IFERROR(INDEX('10. Свод Перечней'!$C$4:$C$529,SMALL(IF("С"='10. Свод Перечней'!$I$4:$Q$529,ROW('10. Свод Перечней'!$C$4:$C$529)-3,""),ROW()-6)),"")</f>
        <v>Сыры полутвердые тип 4</v>
      </c>
      <c r="D175" s="20" t="str">
        <f>IFERROR(VLOOKUP(C175,'10. Свод Перечней'!C:H,2,0),"")</f>
        <v>10.51.40.121</v>
      </c>
      <c r="E175" s="20" t="str">
        <f>IFERROR(VLOOKUP(C175,'10. Свод Перечней'!C:H,3,0),"")</f>
        <v>003</v>
      </c>
      <c r="F175" s="20" t="str">
        <f>IFERROR(VLOOKUP(C175,'10. Свод Перечней'!C:H,4,0),"")</f>
        <v>КГ</v>
      </c>
      <c r="G175" s="9" t="str">
        <f>IFERROR(VLOOKUP(C175,'10.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75" s="20" t="str">
        <f>IF(LEN(IFERROR(VLOOKUP(C175,'10. Свод Перечней'!C:H,6,0),""))&gt;1,IFERROR(VLOOKUP(C175,'10. Свод Перечней'!C:H,6,0),""),"")</f>
        <v/>
      </c>
    </row>
    <row r="176" spans="1:8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Сыры полутвердые в ассортименте</v>
      </c>
      <c r="C176" s="20" t="str">
        <f t="array" ref="C176">IFERROR(INDEX('10. Свод Перечней'!$C$4:$C$529,SMALL(IF("С"='10. Свод Перечней'!$I$4:$Q$529,ROW('10. Свод Перечней'!$C$4:$C$529)-3,""),ROW()-6)),"")</f>
        <v>Сыры полутвердые тип 5</v>
      </c>
      <c r="D176" s="20" t="str">
        <f>IFERROR(VLOOKUP(C176,'10. Свод Перечней'!C:H,2,0),"")</f>
        <v>10.51.40.121</v>
      </c>
      <c r="E176" s="20" t="str">
        <f>IFERROR(VLOOKUP(C176,'10. Свод Перечней'!C:H,3,0),"")</f>
        <v>004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76" s="20" t="str">
        <f>IF(LEN(IFERROR(VLOOKUP(C176,'10. Свод Перечней'!C:H,6,0),""))&gt;1,IFERROR(VLOOKUP(C176,'10. Свод Перечней'!C:H,6,0),""),"")</f>
        <v/>
      </c>
    </row>
    <row r="177" spans="1:8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Творог 5 % жирности</v>
      </c>
      <c r="C177" s="20" t="str">
        <f t="array" ref="C177">IFERROR(INDEX('10. Свод Перечней'!$C$4:$C$529,SMALL(IF("С"='10. Свод Перечней'!$I$4:$Q$529,ROW('10. Свод Перечней'!$C$4:$C$529)-3,""),ROW()-6)),"")</f>
        <v>Творог тип 1</v>
      </c>
      <c r="D177" s="20" t="str">
        <f>IFERROR(VLOOKUP(C177,'10. Свод Перечней'!C:H,2,0),"")</f>
        <v>10.51.40.313</v>
      </c>
      <c r="E177" s="20" t="str">
        <f>IFERROR(VLOOKUP(C177,'10. Свод Перечней'!C:H,3,0),"")</f>
        <v>001</v>
      </c>
      <c r="F177" s="20" t="str">
        <f>IFERROR(VLOOKUP(C177,'10. Свод Перечней'!C:H,4,0),"")</f>
        <v>КГ</v>
      </c>
      <c r="G177" s="9" t="str">
        <f>IFERROR(VLOOKUP(C177,'10.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7" s="20" t="str">
        <f>IF(LEN(IFERROR(VLOOKUP(C177,'10. Свод Перечней'!C:H,6,0),""))&gt;1,IFERROR(VLOOKUP(C177,'10. Свод Перечней'!C:H,6,0),""),"")</f>
        <v>10.51.40.300-00000005, 10.51.40.300-00000003, 10.51.40.300-00000002</v>
      </c>
    </row>
    <row r="178" spans="1:8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>Творог 5 % жирности</v>
      </c>
      <c r="C178" s="20" t="str">
        <f t="array" ref="C178">IFERROR(INDEX('10. Свод Перечней'!$C$4:$C$529,SMALL(IF("С"='10. Свод Перечней'!$I$4:$Q$529,ROW('10. Свод Перечней'!$C$4:$C$529)-3,""),ROW()-6)),"")</f>
        <v>Творог тип 3</v>
      </c>
      <c r="D178" s="20" t="str">
        <f>IFERROR(VLOOKUP(C178,'10. Свод Перечней'!C:H,2,0),"")</f>
        <v>10.51.40.313</v>
      </c>
      <c r="E178" s="20" t="str">
        <f>IFERROR(VLOOKUP(C178,'10. Свод Перечней'!C:H,3,0),"")</f>
        <v>003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8" s="20" t="str">
        <f>IF(LEN(IFERROR(VLOOKUP(C178,'10. Свод Перечней'!C:H,6,0),""))&gt;1,IFERROR(VLOOKUP(C178,'10. Свод Перечней'!C:H,6,0),""),"")</f>
        <v>10.51.40.300-00000005, 10.51.40.300-00000003, 10.51.40.300-00000002</v>
      </c>
    </row>
    <row r="179" spans="1:8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Творог 9% жирности</v>
      </c>
      <c r="C179" s="20" t="str">
        <f t="array" ref="C179">IFERROR(INDEX('10. Свод Перечней'!$C$4:$C$529,SMALL(IF("С"='10. Свод Перечней'!$I$4:$Q$529,ROW('10. Свод Перечней'!$C$4:$C$529)-3,""),ROW()-6)),"")</f>
        <v>Творог тип 5</v>
      </c>
      <c r="D179" s="20" t="str">
        <f>IFERROR(VLOOKUP(C179,'10. Свод Перечней'!C:H,2,0),"")</f>
        <v>10.51.40.313</v>
      </c>
      <c r="E179" s="20" t="str">
        <f>IFERROR(VLOOKUP(C179,'10. Свод Перечней'!C:H,3,0),"")</f>
        <v>005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9" s="20" t="str">
        <f>IF(LEN(IFERROR(VLOOKUP(C179,'10. Свод Перечней'!C:H,6,0),""))&gt;1,IFERROR(VLOOKUP(C179,'10. Свод Перечней'!C:H,6,0),""),"")</f>
        <v>10.51.40.300-00000005, 10.51.40.300-00000003, 10.51.40.300-00000002</v>
      </c>
    </row>
    <row r="180" spans="1:8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Творог 9% жирности</v>
      </c>
      <c r="C180" s="20" t="str">
        <f t="array" ref="C180">IFERROR(INDEX('10. Свод Перечней'!$C$4:$C$529,SMALL(IF("С"='10. Свод Перечней'!$I$4:$Q$529,ROW('10. Свод Перечней'!$C$4:$C$529)-3,""),ROW()-6)),"")</f>
        <v>Творог тип 7</v>
      </c>
      <c r="D180" s="20" t="str">
        <f>IFERROR(VLOOKUP(C180,'10. Свод Перечней'!C:H,2,0),"")</f>
        <v>10.51.40.313</v>
      </c>
      <c r="E180" s="20" t="str">
        <f>IFERROR(VLOOKUP(C180,'10. Свод Перечней'!C:H,3,0),"")</f>
        <v>007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80" s="20" t="str">
        <f>IF(LEN(IFERROR(VLOOKUP(C180,'10. Свод Перечней'!C:H,6,0),""))&gt;1,IFERROR(VLOOKUP(C180,'10. Свод Перечней'!C:H,6,0),""),"")</f>
        <v>10.51.40.300-00000005, 10.51.40.300-00000003, 10.51.40.300-00000002</v>
      </c>
    </row>
    <row r="181" spans="1:8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Консервы молочные. Молоко цельное сгущенное с сахаром 
8,5 % жирности</v>
      </c>
      <c r="C181" s="20" t="str">
        <f t="array" ref="C181">IFERROR(INDEX('10. Свод Перечней'!$C$4:$C$529,SMALL(IF("С"='10. Свод Перечней'!$I$4:$Q$529,ROW('10. Свод Перечней'!$C$4:$C$529)-3,""),ROW()-6)),"")</f>
        <v>Молоко сгущенное тип 1</v>
      </c>
      <c r="D181" s="20" t="str">
        <f>IFERROR(VLOOKUP(C181,'10. Свод Перечней'!C:H,2,0),"")</f>
        <v>10.51.51.113</v>
      </c>
      <c r="E181" s="20" t="str">
        <f>IFERROR(VLOOKUP(C181,'10. Свод Перечней'!C:H,3,0),"")</f>
        <v>001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181" s="20" t="str">
        <f>IF(LEN(IFERROR(VLOOKUP(C181,'10. Свод Перечней'!C:H,6,0),""))&gt;1,IFERROR(VLOOKUP(C181,'10. Свод Перечней'!C:H,6,0),""),"")</f>
        <v>10.51.51.000-00000001</v>
      </c>
    </row>
    <row r="182" spans="1:8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Биойогурт, массовая доля жира 2,5-3,2 %</v>
      </c>
      <c r="C182" s="20" t="str">
        <f t="array" ref="C182">IFERROR(INDEX('10. Свод Перечней'!$C$4:$C$529,SMALL(IF("С"='10. Свод Перечней'!$I$4:$Q$529,ROW('10. Свод Перечней'!$C$4:$C$529)-3,""),ROW()-6)),"")</f>
        <v>Йогурт тип 2</v>
      </c>
      <c r="D182" s="20" t="str">
        <f>IFERROR(VLOOKUP(C182,'10. Свод Перечней'!C:H,2,0),"")</f>
        <v>10.51.52.111</v>
      </c>
      <c r="E182" s="20" t="str">
        <f>IFERROR(VLOOKUP(C182,'10. Свод Перечней'!C:H,3,0),"")</f>
        <v>001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2" s="20" t="str">
        <f>IF(LEN(IFERROR(VLOOKUP(C182,'10. Свод Перечней'!C:H,6,0),""))&gt;1,IFERROR(VLOOKUP(C182,'10. Свод Перечней'!C:H,6,0),""),"")</f>
        <v>10.51.52.110-00000001, 
10.51.52.110-00000002</v>
      </c>
    </row>
    <row r="183" spans="1:8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>Биойогурт, массовая доля жира 2,5-3,2 %</v>
      </c>
      <c r="C183" s="20" t="str">
        <f t="array" ref="C183">IFERROR(INDEX('10. Свод Перечней'!$C$4:$C$529,SMALL(IF("С"='10. Свод Перечней'!$I$4:$Q$529,ROW('10. Свод Перечней'!$C$4:$C$529)-3,""),ROW()-6)),"")</f>
        <v>Йогурт тип 4</v>
      </c>
      <c r="D183" s="20" t="str">
        <f>IFERROR(VLOOKUP(C183,'10. Свод Перечней'!C:H,2,0),"")</f>
        <v>10.51.52.111</v>
      </c>
      <c r="E183" s="20" t="str">
        <f>IFERROR(VLOOKUP(C183,'10. Свод Перечней'!C:H,3,0),"")</f>
        <v>002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3" s="20" t="str">
        <f>IF(LEN(IFERROR(VLOOKUP(C183,'10. Свод Перечней'!C:H,6,0),""))&gt;1,IFERROR(VLOOKUP(C183,'10. Свод Перечней'!C:H,6,0),""),"")</f>
        <v>10.51.52.110-00000001, 
10.51.52.110-00000002</v>
      </c>
    </row>
    <row r="184" spans="1:8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>Йогурт 2,5 % жирности в ассортименте</v>
      </c>
      <c r="C184" s="20" t="str">
        <f t="array" ref="C184">IFERROR(INDEX('10. Свод Перечней'!$C$4:$C$529,SMALL(IF("С"='10. Свод Перечней'!$I$4:$Q$529,ROW('10. Свод Перечней'!$C$4:$C$529)-3,""),ROW()-6)),"")</f>
        <v>Йогурт тип 5</v>
      </c>
      <c r="D184" s="20" t="str">
        <f>IFERROR(VLOOKUP(C184,'10. Свод Перечней'!C:H,2,0),"")</f>
        <v>10.51.52.112</v>
      </c>
      <c r="E184" s="20" t="str">
        <f>IFERROR(VLOOKUP(C184,'10. Свод Перечней'!C:H,3,0),"")</f>
        <v>003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4" s="20" t="str">
        <f>IF(LEN(IFERROR(VLOOKUP(C184,'10. Свод Перечней'!C:H,6,0),""))&gt;1,IFERROR(VLOOKUP(C184,'10. Свод Перечней'!C:H,6,0),""),"")</f>
        <v>10.51.52.110-00000004</v>
      </c>
    </row>
    <row r="185" spans="1:8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>Йогурт 2,5 % жирности в ассортименте</v>
      </c>
      <c r="C185" s="20" t="str">
        <f t="array" ref="C185">IFERROR(INDEX('10. Свод Перечней'!$C$4:$C$529,SMALL(IF("С"='10. Свод Перечней'!$I$4:$Q$529,ROW('10. Свод Перечней'!$C$4:$C$529)-3,""),ROW()-6)),"")</f>
        <v>Йогурт тип 7</v>
      </c>
      <c r="D185" s="20" t="str">
        <f>IFERROR(VLOOKUP(C185,'10. Свод Перечней'!C:H,2,0),"")</f>
        <v>10.51.52.112</v>
      </c>
      <c r="E185" s="20" t="str">
        <f>IFERROR(VLOOKUP(C185,'10. Свод Перечней'!C:H,3,0),"")</f>
        <v>004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5" s="20" t="str">
        <f>IF(LEN(IFERROR(VLOOKUP(C185,'10. Свод Перечней'!C:H,6,0),""))&gt;1,IFERROR(VLOOKUP(C185,'10. Свод Перечней'!C:H,6,0),""),"")</f>
        <v>10.51.52.110-00000004</v>
      </c>
    </row>
    <row r="186" spans="1:8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>Йогурт 2,5 % жирности в ассортименте</v>
      </c>
      <c r="C186" s="20" t="str">
        <f t="array" ref="C186">IFERROR(INDEX('10. Свод Перечней'!$C$4:$C$529,SMALL(IF("С"='10. Свод Перечней'!$I$4:$Q$529,ROW('10. Свод Перечней'!$C$4:$C$529)-3,""),ROW()-6)),"")</f>
        <v>Йогурт тип 9</v>
      </c>
      <c r="D186" s="20" t="str">
        <f>IFERROR(VLOOKUP(C186,'10. Свод Перечней'!C:H,2,0),"")</f>
        <v>10.51.52.112</v>
      </c>
      <c r="E186" s="20" t="str">
        <f>IFERROR(VLOOKUP(C186,'10. Свод Перечней'!C:H,3,0),"")</f>
        <v>006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6" s="20" t="str">
        <f>IF(LEN(IFERROR(VLOOKUP(C186,'10. Свод Перечней'!C:H,6,0),""))&gt;1,IFERROR(VLOOKUP(C186,'10. Свод Перечней'!C:H,6,0),""),"")</f>
        <v>10.51.52.110-00000004</v>
      </c>
    </row>
    <row r="187" spans="1:8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Ряженка 2,5% жирности</v>
      </c>
      <c r="C187" s="20" t="str">
        <f t="array" ref="C187">IFERROR(INDEX('10. Свод Перечней'!$C$4:$C$529,SMALL(IF("С"='10. Свод Перечней'!$I$4:$Q$529,ROW('10. Свод Перечней'!$C$4:$C$529)-3,""),ROW()-6)),"")</f>
        <v>Ряженка тип 2</v>
      </c>
      <c r="D187" s="20" t="str">
        <f>IFERROR(VLOOKUP(C187,'10. Свод Перечней'!C:H,2,0),"")</f>
        <v>10.51.52.130</v>
      </c>
      <c r="E187" s="20" t="str">
        <f>IFERROR(VLOOKUP(C187,'10. Свод Перечней'!C:H,3,0),"")</f>
        <v>005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7" s="20" t="str">
        <f>IF(LEN(IFERROR(VLOOKUP(C187,'10. Свод Перечней'!C:H,6,0),""))&gt;1,IFERROR(VLOOKUP(C187,'10. Свод Перечней'!C:H,6,0),""),"")</f>
        <v>10.51.52.130-00000001</v>
      </c>
    </row>
    <row r="188" spans="1:8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Ряженка 2,5% жирности</v>
      </c>
      <c r="C188" s="20" t="str">
        <f t="array" ref="C188">IFERROR(INDEX('10. Свод Перечней'!$C$4:$C$529,SMALL(IF("С"='10. Свод Перечней'!$I$4:$Q$529,ROW('10. Свод Перечней'!$C$4:$C$529)-3,""),ROW()-6)),"")</f>
        <v>Ряженка тип 2</v>
      </c>
      <c r="D188" s="20" t="str">
        <f>IFERROR(VLOOKUP(C188,'10. Свод Перечней'!C:H,2,0),"")</f>
        <v>10.51.52.130</v>
      </c>
      <c r="E188" s="20" t="str">
        <f>IFERROR(VLOOKUP(C188,'10. Свод Перечней'!C:H,3,0),"")</f>
        <v>005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8" s="20" t="str">
        <f>IF(LEN(IFERROR(VLOOKUP(C188,'10. Свод Перечней'!C:H,6,0),""))&gt;1,IFERROR(VLOOKUP(C188,'10. Свод Перечней'!C:H,6,0),""),"")</f>
        <v>10.51.52.130-00000001</v>
      </c>
    </row>
    <row r="189" spans="1:8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>Ряженка 2,5% жирности</v>
      </c>
      <c r="C189" s="20" t="str">
        <f t="array" ref="C189">IFERROR(INDEX('10. Свод Перечней'!$C$4:$C$529,SMALL(IF("С"='10. Свод Перечней'!$I$4:$Q$529,ROW('10. Свод Перечней'!$C$4:$C$529)-3,""),ROW()-6)),"")</f>
        <v>Ряженка тип 4</v>
      </c>
      <c r="D189" s="20" t="str">
        <f>IFERROR(VLOOKUP(C189,'10. Свод Перечней'!C:H,2,0),"")</f>
        <v>10.51.52.130</v>
      </c>
      <c r="E189" s="20" t="str">
        <f>IFERROR(VLOOKUP(C189,'10. Свод Перечней'!C:H,3,0),"")</f>
        <v>006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9" s="20" t="str">
        <f>IF(LEN(IFERROR(VLOOKUP(C189,'10. Свод Перечней'!C:H,6,0),""))&gt;1,IFERROR(VLOOKUP(C189,'10. Свод Перечней'!C:H,6,0),""),"")</f>
        <v>10.51.52.130-00000001</v>
      </c>
    </row>
    <row r="190" spans="1:8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Ряженка 2,5% жирности</v>
      </c>
      <c r="C190" s="20" t="str">
        <f t="array" ref="C190">IFERROR(INDEX('10. Свод Перечней'!$C$4:$C$529,SMALL(IF("С"='10. Свод Перечней'!$I$4:$Q$529,ROW('10. Свод Перечней'!$C$4:$C$529)-3,""),ROW()-6)),"")</f>
        <v>Ряженка тип 4</v>
      </c>
      <c r="D190" s="20" t="str">
        <f>IFERROR(VLOOKUP(C190,'10. Свод Перечней'!C:H,2,0),"")</f>
        <v>10.51.52.130</v>
      </c>
      <c r="E190" s="20" t="str">
        <f>IFERROR(VLOOKUP(C190,'10. Свод Перечней'!C:H,3,0),"")</f>
        <v>006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90" s="20" t="str">
        <f>IF(LEN(IFERROR(VLOOKUP(C190,'10. Свод Перечней'!C:H,6,0),""))&gt;1,IFERROR(VLOOKUP(C190,'10. Свод Перечней'!C:H,6,0),""),"")</f>
        <v>10.51.52.130-00000001</v>
      </c>
    </row>
    <row r="191" spans="1:8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Кефир 2,5% жирности</v>
      </c>
      <c r="C191" s="20" t="str">
        <f t="array" ref="C191">IFERROR(INDEX('10. Свод Перечней'!$C$4:$C$529,SMALL(IF("С"='10. Свод Перечней'!$I$4:$Q$529,ROW('10. Свод Перечней'!$C$4:$C$529)-3,""),ROW()-6)),"")</f>
        <v>Кефир тип 1</v>
      </c>
      <c r="D191" s="20" t="str">
        <f>IFERROR(VLOOKUP(C191,'10. Свод Перечней'!C:H,2,0),"")</f>
        <v>10.51.52.140</v>
      </c>
      <c r="E191" s="20" t="str">
        <f>IFERROR(VLOOKUP(C191,'10. Свод Перечней'!C:H,3,0),"")</f>
        <v>001</v>
      </c>
      <c r="F191" s="20" t="str">
        <f>IFERROR(VLOOKUP(C191,'10. Свод Перечней'!C:H,4,0),"")</f>
        <v>Л; ДМ3</v>
      </c>
      <c r="G191" s="9" t="str">
        <f>IFERROR(VLOOKUP(C191,'10.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1" s="20" t="str">
        <f>IF(LEN(IFERROR(VLOOKUP(C191,'10. Свод Перечней'!C:H,6,0),""))&gt;1,IFERROR(VLOOKUP(C191,'10. Свод Перечней'!C:H,6,0),""),"")</f>
        <v>10.51.52.140-00000002, 10.51.52.140-00000003, 10.51.52.140-00000005</v>
      </c>
    </row>
    <row r="192" spans="1:8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Кефир 2,5% жирности</v>
      </c>
      <c r="C192" s="20" t="str">
        <f t="array" ref="C192">IFERROR(INDEX('10. Свод Перечней'!$C$4:$C$529,SMALL(IF("С"='10. Свод Перечней'!$I$4:$Q$529,ROW('10. Свод Перечней'!$C$4:$C$529)-3,""),ROW()-6)),"")</f>
        <v>Кефир тип 6</v>
      </c>
      <c r="D192" s="20" t="str">
        <f>IFERROR(VLOOKUP(C192,'10. Свод Перечней'!C:H,2,0),"")</f>
        <v>10.51.52.140</v>
      </c>
      <c r="E192" s="20" t="str">
        <f>IFERROR(VLOOKUP(C192,'10. Свод Перечней'!C:H,3,0),"")</f>
        <v>006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2" s="20" t="str">
        <f>IF(LEN(IFERROR(VLOOKUP(C192,'10. Свод Перечней'!C:H,6,0),""))&gt;1,IFERROR(VLOOKUP(C192,'10. Свод Перечней'!C:H,6,0),""),"")</f>
        <v>10.51.52.140-00000008, 10.51.52.140-00000010, 10.51.52.140-00000011</v>
      </c>
    </row>
    <row r="193" spans="1:8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Кефир 2,5% жирности</v>
      </c>
      <c r="C193" s="20" t="str">
        <f t="array" ref="C193">IFERROR(INDEX('10. Свод Перечней'!$C$4:$C$529,SMALL(IF("С"='10. Свод Перечней'!$I$4:$Q$529,ROW('10. Свод Перечней'!$C$4:$C$529)-3,""),ROW()-6)),"")</f>
        <v>Кефир тип 3</v>
      </c>
      <c r="D193" s="20" t="str">
        <f>IFERROR(VLOOKUP(C193,'10. Свод Перечней'!C:H,2,0),"")</f>
        <v>10.51.52.140</v>
      </c>
      <c r="E193" s="20" t="str">
        <f>IFERROR(VLOOKUP(C193,'10. Свод Перечней'!C:H,3,0),"")</f>
        <v>003</v>
      </c>
      <c r="F193" s="20" t="str">
        <f>IFERROR(VLOOKUP(C193,'10. Свод Перечней'!C:H,4,0),"")</f>
        <v>Л; ДМ3</v>
      </c>
      <c r="G193" s="9" t="str">
        <f>IFERROR(VLOOKUP(C193,'10.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3" s="20" t="str">
        <f>IF(LEN(IFERROR(VLOOKUP(C193,'10. Свод Перечней'!C:H,6,0),""))&gt;1,IFERROR(VLOOKUP(C193,'10. Свод Перечней'!C:H,6,0),""),"")</f>
        <v>10.51.52.140-00000002, 10.51.52.140-00000003, 10.51.52.140-00000005</v>
      </c>
    </row>
    <row r="194" spans="1:8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>Кефир 2,5% жирности</v>
      </c>
      <c r="C194" s="20" t="str">
        <f t="array" ref="C194">IFERROR(INDEX('10. Свод Перечней'!$C$4:$C$529,SMALL(IF("С"='10. Свод Перечней'!$I$4:$Q$529,ROW('10. Свод Перечней'!$C$4:$C$529)-3,""),ROW()-6)),"")</f>
        <v>Кефир тип 7</v>
      </c>
      <c r="D194" s="20" t="str">
        <f>IFERROR(VLOOKUP(C194,'10. Свод Перечней'!C:H,2,0),"")</f>
        <v>10.51.52.140</v>
      </c>
      <c r="E194" s="20" t="str">
        <f>IFERROR(VLOOKUP(C194,'10. Свод Перечней'!C:H,3,0),"")</f>
        <v>007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4" s="20" t="str">
        <f>IF(LEN(IFERROR(VLOOKUP(C194,'10. Свод Перечней'!C:H,6,0),""))&gt;1,IFERROR(VLOOKUP(C194,'10. Свод Перечней'!C:H,6,0),""),"")</f>
        <v>10.51.52.140-00000008, 10.51.52.140-00000010, 10.51.52.140-00000011</v>
      </c>
    </row>
    <row r="195" spans="1:8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Кефир для детского питания 3,2 % жирности</v>
      </c>
      <c r="C195" s="20" t="str">
        <f t="array" ref="C195">IFERROR(INDEX('10. Свод Перечней'!$C$4:$C$529,SMALL(IF("С"='10. Свод Перечней'!$I$4:$Q$529,ROW('10. Свод Перечней'!$C$4:$C$529)-3,""),ROW()-6)),"")</f>
        <v>Кефир тип 5</v>
      </c>
      <c r="D195" s="20" t="str">
        <f>IFERROR(VLOOKUP(C195,'10. Свод Перечней'!C:H,2,0),"")</f>
        <v>10.51.52.140</v>
      </c>
      <c r="E195" s="20" t="str">
        <f>IFERROR(VLOOKUP(C195,'10. Свод Перечней'!C:H,3,0),"")</f>
        <v>005</v>
      </c>
      <c r="F195" s="20" t="str">
        <f>IFERROR(VLOOKUP(C195,'10. Свод Перечней'!C:H,4,0),"")</f>
        <v>Л; ДМ3</v>
      </c>
      <c r="G195" s="9" t="str">
        <f>IFERROR(VLOOKUP(C195,'10.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195" s="20" t="str">
        <f>IF(LEN(IFERROR(VLOOKUP(C195,'10. Свод Перечней'!C:H,6,0),""))&gt;1,IFERROR(VLOOKUP(C195,'10. Свод Перечней'!C:H,6,0),""),"")</f>
        <v>10.51.52.140-00000002, 10.51.52.140-00000003, 10.51.52.140-00000005</v>
      </c>
    </row>
    <row r="196" spans="1:8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Кефир для детского питания 3,2 % жирности</v>
      </c>
      <c r="C196" s="20" t="str">
        <f t="array" ref="C196">IFERROR(INDEX('10. Свод Перечней'!$C$4:$C$529,SMALL(IF("С"='10. Свод Перечней'!$I$4:$Q$529,ROW('10. Свод Перечней'!$C$4:$C$529)-3,""),ROW()-6)),"")</f>
        <v>Кефир тип 8</v>
      </c>
      <c r="D196" s="20" t="str">
        <f>IFERROR(VLOOKUP(C196,'10. Свод Перечней'!C:H,2,0),"")</f>
        <v>10.51.52.140</v>
      </c>
      <c r="E196" s="20" t="str">
        <f>IFERROR(VLOOKUP(C196,'10. Свод Перечней'!C:H,3,0),"")</f>
        <v>008</v>
      </c>
      <c r="F196" s="20" t="str">
        <f>IFERROR(VLOOKUP(C196,'10. Свод Перечней'!C:H,4,0),"")</f>
        <v>КГ</v>
      </c>
      <c r="G196" s="9" t="str">
        <f>IFERROR(VLOOKUP(C196,'10.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196" s="20" t="str">
        <f>IF(LEN(IFERROR(VLOOKUP(C196,'10. Свод Перечней'!C:H,6,0),""))&gt;1,IFERROR(VLOOKUP(C196,'10. Свод Перечней'!C:H,6,0),""),"")</f>
        <v>10.51.52.140-00000008, 10.51.52.140-00000010, 10.51.52.140-00000011</v>
      </c>
    </row>
    <row r="197" spans="1:8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 xml:space="preserve">Кисломолочные продукты, обогащенные бифидобактериями бифидум 2,5% жирности </v>
      </c>
      <c r="C197" s="20" t="str">
        <f t="array" ref="C197">IFERROR(INDEX('10. Свод Перечней'!$C$4:$C$529,SMALL(IF("С"='10. Свод Перечней'!$I$4:$Q$529,ROW('10. Свод Перечней'!$C$4:$C$529)-3,""),ROW()-6)),"")</f>
        <v>Кисломолочные продукты тип 1</v>
      </c>
      <c r="D197" s="20" t="str">
        <f>IFERROR(VLOOKUP(C197,'10. Свод Перечней'!C:H,2,0),"")</f>
        <v>10.51.52.190</v>
      </c>
      <c r="E197" s="20" t="str">
        <f>IFERROR(VLOOKUP(C197,'10. Свод Перечней'!C:H,3,0),"")</f>
        <v>001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7" s="20" t="str">
        <f>IF(LEN(IFERROR(VLOOKUP(C197,'10. Свод Перечней'!C:H,6,0),""))&gt;1,IFERROR(VLOOKUP(C197,'10. Свод Перечней'!C:H,6,0),""),"")</f>
        <v/>
      </c>
    </row>
    <row r="198" spans="1:8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 xml:space="preserve">Кисломолочные продукты, обогащенные бифидобактериями бифидум 2,5% жирности </v>
      </c>
      <c r="C198" s="20" t="str">
        <f t="array" ref="C198">IFERROR(INDEX('10. Свод Перечней'!$C$4:$C$529,SMALL(IF("С"='10. Свод Перечней'!$I$4:$Q$529,ROW('10. Свод Перечней'!$C$4:$C$529)-3,""),ROW()-6)),"")</f>
        <v>Кисломолочные продукты тип 3</v>
      </c>
      <c r="D198" s="20" t="str">
        <f>IFERROR(VLOOKUP(C198,'10. Свод Перечней'!C:H,2,0),"")</f>
        <v>10.51.52.190</v>
      </c>
      <c r="E198" s="20" t="str">
        <f>IFERROR(VLOOKUP(C198,'10. Свод Перечней'!C:H,3,0),"")</f>
        <v>004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8" s="20" t="str">
        <f>IF(LEN(IFERROR(VLOOKUP(C198,'10. Свод Перечней'!C:H,6,0),""))&gt;1,IFERROR(VLOOKUP(C198,'10. Свод Перечней'!C:H,6,0),""),"")</f>
        <v/>
      </c>
    </row>
    <row r="199" spans="1:8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 xml:space="preserve">Кисломолочные продукты, обогащенные бифидобактериями бифидум 2,5% жирности </v>
      </c>
      <c r="C199" s="20" t="str">
        <f t="array" ref="C199">IFERROR(INDEX('10. Свод Перечней'!$C$4:$C$529,SMALL(IF("С"='10. Свод Перечней'!$I$4:$Q$529,ROW('10. Свод Перечней'!$C$4:$C$529)-3,""),ROW()-6)),"")</f>
        <v>Кисломолочные продукты тип 5</v>
      </c>
      <c r="D199" s="20" t="str">
        <f>IFERROR(VLOOKUP(C199,'10. Свод Перечней'!C:H,2,0),"")</f>
        <v>10.51.52.190</v>
      </c>
      <c r="E199" s="20" t="str">
        <f>IFERROR(VLOOKUP(C199,'10. Свод Перечней'!C:H,3,0),"")</f>
        <v>008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9" s="20" t="str">
        <f>IF(LEN(IFERROR(VLOOKUP(C199,'10. Свод Перечней'!C:H,6,0),""))&gt;1,IFERROR(VLOOKUP(C199,'10. Свод Перечней'!C:H,6,0),""),"")</f>
        <v/>
      </c>
    </row>
    <row r="200" spans="1:8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Кисломолочные продукты, обогащенные бифидобактериями бифидум для детского питания, 2,5-3,2 % жирности*</v>
      </c>
      <c r="C200" s="20" t="str">
        <f t="array" ref="C200">IFERROR(INDEX('10. Свод Перечней'!$C$4:$C$529,SMALL(IF("С"='10. Свод Перечней'!$I$4:$Q$529,ROW('10. Свод Перечней'!$C$4:$C$529)-3,""),ROW()-6)),"")</f>
        <v>Кисломолочные продукты тип 7</v>
      </c>
      <c r="D200" s="20" t="str">
        <f>IFERROR(VLOOKUP(C200,'10. Свод Перечней'!C:H,2,0),"")</f>
        <v>10.51.52.190</v>
      </c>
      <c r="E200" s="20" t="str">
        <f>IFERROR(VLOOKUP(C200,'10. Свод Перечней'!C:H,3,0),"")</f>
        <v>005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00" s="20" t="str">
        <f>IF(LEN(IFERROR(VLOOKUP(C200,'10. Свод Перечней'!C:H,6,0),""))&gt;1,IFERROR(VLOOKUP(C200,'10. Свод Перечней'!C:H,6,0),""),"")</f>
        <v/>
      </c>
    </row>
    <row r="201" spans="1:8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 xml:space="preserve">Сметана 15% жирности </v>
      </c>
      <c r="C201" s="20" t="str">
        <f t="array" ref="C201">IFERROR(INDEX('10. Свод Перечней'!$C$4:$C$529,SMALL(IF("С"='10. Свод Перечней'!$I$4:$Q$529,ROW('10. Свод Перечней'!$C$4:$C$529)-3,""),ROW()-6)),"")</f>
        <v>Сметана тип 1</v>
      </c>
      <c r="D201" s="20" t="str">
        <f>IFERROR(VLOOKUP(C201,'10. Свод Перечней'!C:H,2,0),"")</f>
        <v>10.51.52.211</v>
      </c>
      <c r="E201" s="20" t="str">
        <f>IFERROR(VLOOKUP(C201,'10. Свод Перечней'!C:H,3,0),"")</f>
        <v>001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01" s="20" t="str">
        <f>IF(LEN(IFERROR(VLOOKUP(C201,'10. Свод Перечней'!C:H,6,0),""))&gt;1,IFERROR(VLOOKUP(C201,'10. Свод Перечней'!C:H,6,0),""),"")</f>
        <v>10.51.52.200-00000002</v>
      </c>
    </row>
    <row r="202" spans="1:8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 xml:space="preserve">Сметана 20% жирности </v>
      </c>
      <c r="C202" s="20" t="str">
        <f t="array" ref="C202">IFERROR(INDEX('10. Свод Перечней'!$C$4:$C$529,SMALL(IF("С"='10. Свод Перечней'!$I$4:$Q$529,ROW('10. Свод Перечней'!$C$4:$C$529)-3,""),ROW()-6)),"")</f>
        <v>Сметана тип 3</v>
      </c>
      <c r="D202" s="20" t="str">
        <f>IFERROR(VLOOKUP(C202,'10. Свод Перечней'!C:H,2,0),"")</f>
        <v>10.51.52.212</v>
      </c>
      <c r="E202" s="20" t="str">
        <f>IFERROR(VLOOKUP(C202,'10. Свод Перечней'!C:H,3,0),"")</f>
        <v>001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02" s="20" t="str">
        <f>IF(LEN(IFERROR(VLOOKUP(C202,'10. Свод Перечней'!C:H,6,0),""))&gt;1,IFERROR(VLOOKUP(C202,'10. Свод Перечней'!C:H,6,0),""),"")</f>
        <v>10.51.52.200-00000002</v>
      </c>
    </row>
    <row r="203" spans="1:8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Рис шлифованный</v>
      </c>
      <c r="C203" s="20" t="str">
        <f t="array" ref="C203">IFERROR(INDEX('10. Свод Перечней'!$C$4:$C$529,SMALL(IF("С"='10. Свод Перечней'!$I$4:$Q$529,ROW('10. Свод Перечней'!$C$4:$C$529)-3,""),ROW()-6)),"")</f>
        <v>Рис тип 1</v>
      </c>
      <c r="D203" s="20" t="str">
        <f>IFERROR(VLOOKUP(C203,'10. Свод Перечней'!C:H,2,0),"")</f>
        <v>10.61.12.000</v>
      </c>
      <c r="E203" s="20" t="str">
        <f>IFERROR(VLOOKUP(C203,'10. Свод Перечней'!C:H,3,0),"")</f>
        <v>001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03" s="20" t="str">
        <f>IF(LEN(IFERROR(VLOOKUP(C203,'10. Свод Перечней'!C:H,6,0),""))&gt;1,IFERROR(VLOOKUP(C203,'10. Свод Перечней'!C:H,6,0),""),"")</f>
        <v>10.61.10.000-00000003</v>
      </c>
    </row>
    <row r="204" spans="1:8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 xml:space="preserve">Рис шлифованный дроблённый </v>
      </c>
      <c r="C204" s="20" t="str">
        <f t="array" ref="C204">IFERROR(INDEX('10. Свод Перечней'!$C$4:$C$529,SMALL(IF("С"='10. Свод Перечней'!$I$4:$Q$529,ROW('10. Свод Перечней'!$C$4:$C$529)-3,""),ROW()-6)),"")</f>
        <v>Рис тип 2</v>
      </c>
      <c r="D204" s="20" t="str">
        <f>IFERROR(VLOOKUP(C204,'10. Свод Перечней'!C:H,2,0),"")</f>
        <v>10.61.12.000</v>
      </c>
      <c r="E204" s="20" t="str">
        <f>IFERROR(VLOOKUP(C204,'10. Свод Перечней'!C:H,3,0),"")</f>
        <v>003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04" s="20" t="str">
        <f>IF(LEN(IFERROR(VLOOKUP(C204,'10. Свод Перечней'!C:H,6,0),""))&gt;1,IFERROR(VLOOKUP(C204,'10. Свод Перечней'!C:H,6,0),""),"")</f>
        <v>10.61.10.000-00000002</v>
      </c>
    </row>
    <row r="205" spans="1:8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 xml:space="preserve">Рис шлифованный дроблённый </v>
      </c>
      <c r="C205" s="20" t="str">
        <f t="array" ref="C205">IFERROR(INDEX('10. Свод Перечней'!$C$4:$C$529,SMALL(IF("С"='10. Свод Перечней'!$I$4:$Q$529,ROW('10. Свод Перечней'!$C$4:$C$529)-3,""),ROW()-6)),"")</f>
        <v>Рис тип 3</v>
      </c>
      <c r="D205" s="20" t="str">
        <f>IFERROR(VLOOKUP(C205,'10. Свод Перечней'!C:H,2,0),"")</f>
        <v>10.61.12.000</v>
      </c>
      <c r="E205" s="20" t="str">
        <f>IFERROR(VLOOKUP(C205,'10. Свод Перечней'!C:H,3,0),"")</f>
        <v>004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05" s="20" t="str">
        <f>IF(LEN(IFERROR(VLOOKUP(C205,'10. Свод Перечней'!C:H,6,0),""))&gt;1,IFERROR(VLOOKUP(C205,'10. Свод Перечней'!C:H,6,0),""),"")</f>
        <v>10.61.10.000-00000002</v>
      </c>
    </row>
    <row r="206" spans="1:8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Рис шлифованный</v>
      </c>
      <c r="C206" s="20" t="str">
        <f t="array" ref="C206">IFERROR(INDEX('10. Свод Перечней'!$C$4:$C$529,SMALL(IF("С"='10. Свод Перечней'!$I$4:$Q$529,ROW('10. Свод Перечней'!$C$4:$C$529)-3,""),ROW()-6)),"")</f>
        <v>Рис тип 4</v>
      </c>
      <c r="D206" s="20" t="str">
        <f>IFERROR(VLOOKUP(C206,'10. Свод Перечней'!C:H,2,0),"")</f>
        <v>10.61.12.000</v>
      </c>
      <c r="E206" s="20" t="str">
        <f>IFERROR(VLOOKUP(C206,'10. Свод Перечней'!C:H,3,0),"")</f>
        <v>002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06" s="20" t="str">
        <f>IF(LEN(IFERROR(VLOOKUP(C206,'10. Свод Перечней'!C:H,6,0),""))&gt;1,IFERROR(VLOOKUP(C206,'10. Свод Перечней'!C:H,6,0),""),"")</f>
        <v>10.61.10.000-00000003</v>
      </c>
    </row>
    <row r="207" spans="1:8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 xml:space="preserve">Рис шлифованный </v>
      </c>
      <c r="C207" s="20" t="str">
        <f t="array" ref="C207">IFERROR(INDEX('10. Свод Перечней'!$C$4:$C$529,SMALL(IF("С"='10. Свод Перечней'!$I$4:$Q$529,ROW('10. Свод Перечней'!$C$4:$C$529)-3,""),ROW()-6)),"")</f>
        <v>Рис тип 5</v>
      </c>
      <c r="D207" s="20" t="str">
        <f>IFERROR(VLOOKUP(C207,'10. Свод Перечней'!C:H,2,0),"")</f>
        <v>10.61.12.000</v>
      </c>
      <c r="E207" s="20" t="str">
        <f>IFERROR(VLOOKUP(C207,'10. Свод Перечней'!C:H,3,0),"")</f>
        <v>005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07" s="20" t="str">
        <f>IF(LEN(IFERROR(VLOOKUP(C207,'10. Свод Перечней'!C:H,6,0),""))&gt;1,IFERROR(VLOOKUP(C207,'10. Свод Перечней'!C:H,6,0),""),"")</f>
        <v/>
      </c>
    </row>
    <row r="208" spans="1:8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Мука пшеничная, хлебопекарная</v>
      </c>
      <c r="C208" s="20" t="str">
        <f t="array" ref="C208">IFERROR(INDEX('10. Свод Перечней'!$C$4:$C$529,SMALL(IF("С"='10. Свод Перечней'!$I$4:$Q$529,ROW('10. Свод Перечней'!$C$4:$C$529)-3,""),ROW()-6)),"")</f>
        <v>Мука пшеничная тип 1</v>
      </c>
      <c r="D208" s="20" t="str">
        <f>IFERROR(VLOOKUP(C208,'10. Свод Перечней'!C:H,2,0),"")</f>
        <v>10.61.21.113</v>
      </c>
      <c r="E208" s="20" t="str">
        <f>IFERROR(VLOOKUP(C208,'10. Свод Перечней'!C:H,3,0),"")</f>
        <v>001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08" s="20" t="str">
        <f>IF(LEN(IFERROR(VLOOKUP(C208,'10. Свод Перечней'!C:H,6,0),""))&gt;1,IFERROR(VLOOKUP(C208,'10. Свод Перечней'!C:H,6,0),""),"")</f>
        <v>10.61.21.110-00000004</v>
      </c>
    </row>
    <row r="209" spans="1:8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Мука пшеничная, хлебопекарная</v>
      </c>
      <c r="C209" s="20" t="str">
        <f t="array" ref="C209">IFERROR(INDEX('10. Свод Перечней'!$C$4:$C$529,SMALL(IF("С"='10. Свод Перечней'!$I$4:$Q$529,ROW('10. Свод Перечней'!$C$4:$C$529)-3,""),ROW()-6)),"")</f>
        <v>Мука пшеничная тип 2</v>
      </c>
      <c r="D209" s="20" t="str">
        <f>IFERROR(VLOOKUP(C209,'10. Свод Перечней'!C:H,2,0),"")</f>
        <v>10.61.21.113</v>
      </c>
      <c r="E209" s="20" t="str">
        <f>IFERROR(VLOOKUP(C209,'10. Свод Перечней'!C:H,3,0),"")</f>
        <v>002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09" s="20" t="str">
        <f>IF(LEN(IFERROR(VLOOKUP(C209,'10. Свод Перечней'!C:H,6,0),""))&gt;1,IFERROR(VLOOKUP(C209,'10. Свод Перечней'!C:H,6,0),""),"")</f>
        <v>10.61.21.110-00000004</v>
      </c>
    </row>
    <row r="210" spans="1:8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Манная крупа, марка М</v>
      </c>
      <c r="C210" s="20" t="str">
        <f t="array" ref="C210">IFERROR(INDEX('10. Свод Перечней'!$C$4:$C$529,SMALL(IF("С"='10. Свод Перечней'!$I$4:$Q$529,ROW('10. Свод Перечней'!$C$4:$C$529)-3,""),ROW()-6)),"")</f>
        <v>Крупа манная тип 1</v>
      </c>
      <c r="D210" s="20" t="str">
        <f>IFERROR(VLOOKUP(C210,'10. Свод Перечней'!C:H,2,0),"")</f>
        <v>10.61.31.111</v>
      </c>
      <c r="E210" s="20" t="str">
        <f>IFERROR(VLOOKUP(C210,'10. Свод Перечней'!C:H,3,0),"")</f>
        <v>001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10" s="20" t="str">
        <f>IF(LEN(IFERROR(VLOOKUP(C210,'10. Свод Перечней'!C:H,6,0),""))&gt;1,IFERROR(VLOOKUP(C210,'10. Свод Перечней'!C:H,6,0),""),"")</f>
        <v>10.61.31.111-00000004</v>
      </c>
    </row>
    <row r="211" spans="1:8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Манная крупа, марка М</v>
      </c>
      <c r="C211" s="20" t="str">
        <f t="array" ref="C211">IFERROR(INDEX('10. Свод Перечней'!$C$4:$C$529,SMALL(IF("С"='10. Свод Перечней'!$I$4:$Q$529,ROW('10. Свод Перечней'!$C$4:$C$529)-3,""),ROW()-6)),"")</f>
        <v>Крупа манная тип 2</v>
      </c>
      <c r="D211" s="20" t="str">
        <f>IFERROR(VLOOKUP(C211,'10. Свод Перечней'!C:H,2,0),"")</f>
        <v>10.61.31.111</v>
      </c>
      <c r="E211" s="20" t="str">
        <f>IFERROR(VLOOKUP(C211,'10. Свод Перечней'!C:H,3,0),"")</f>
        <v>002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11" s="20" t="str">
        <f>IF(LEN(IFERROR(VLOOKUP(C211,'10. Свод Перечней'!C:H,6,0),""))&gt;1,IFERROR(VLOOKUP(C211,'10. Свод Перечней'!C:H,6,0),""),"")</f>
        <v>10.61.31.111-00000004</v>
      </c>
    </row>
    <row r="212" spans="1:8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Крупа пшеничная: «Артек»</v>
      </c>
      <c r="C212" s="20" t="str">
        <f t="array" ref="C212">IFERROR(INDEX('10. Свод Перечней'!$C$4:$C$529,SMALL(IF("С"='10. Свод Перечней'!$I$4:$Q$529,ROW('10. Свод Перечней'!$C$4:$C$529)-3,""),ROW()-6)),"")</f>
        <v>Крупа пшеничная тип 1</v>
      </c>
      <c r="D212" s="20" t="str">
        <f>IFERROR(VLOOKUP(C212,'10. Свод Перечней'!C:H,2,0),"")</f>
        <v>10.61.31.119</v>
      </c>
      <c r="E212" s="20" t="str">
        <f>IFERROR(VLOOKUP(C212,'10. Свод Перечней'!C:H,3,0),"")</f>
        <v>001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2" s="20" t="str">
        <f>IF(LEN(IFERROR(VLOOKUP(C212,'10. Свод Перечней'!C:H,6,0),""))&gt;1,IFERROR(VLOOKUP(C212,'10. Свод Перечней'!C:H,6,0),""),"")</f>
        <v>10.61.31.110-00000004</v>
      </c>
    </row>
    <row r="213" spans="1:8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Крупа пшеничная: «Артек»</v>
      </c>
      <c r="C213" s="20" t="str">
        <f t="array" ref="C213">IFERROR(INDEX('10. Свод Перечней'!$C$4:$C$529,SMALL(IF("С"='10. Свод Перечней'!$I$4:$Q$529,ROW('10. Свод Перечней'!$C$4:$C$529)-3,""),ROW()-6)),"")</f>
        <v>Крупа пшеничная тип 2</v>
      </c>
      <c r="D213" s="20" t="str">
        <f>IFERROR(VLOOKUP(C213,'10. Свод Перечней'!C:H,2,0),"")</f>
        <v>10.61.31.119</v>
      </c>
      <c r="E213" s="20" t="str">
        <f>IFERROR(VLOOKUP(C213,'10. Свод Перечней'!C:H,3,0),"")</f>
        <v>002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3" s="20" t="str">
        <f>IF(LEN(IFERROR(VLOOKUP(C213,'10. Свод Перечней'!C:H,6,0),""))&gt;1,IFERROR(VLOOKUP(C213,'10. Свод Перечней'!C:H,6,0),""),"")</f>
        <v>10.61.31.110-00000004</v>
      </c>
    </row>
    <row r="214" spans="1:8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>Крупа пшеничная: «Полтавская №1»</v>
      </c>
      <c r="C214" s="20" t="str">
        <f t="array" ref="C214">IFERROR(INDEX('10. Свод Перечней'!$C$4:$C$529,SMALL(IF("С"='10. Свод Перечней'!$I$4:$Q$529,ROW('10. Свод Перечней'!$C$4:$C$529)-3,""),ROW()-6)),"")</f>
        <v>Крупа пшеничная тип 3</v>
      </c>
      <c r="D214" s="20" t="str">
        <f>IFERROR(VLOOKUP(C214,'10. Свод Перечней'!C:H,2,0),"")</f>
        <v>10.61.31.119</v>
      </c>
      <c r="E214" s="20" t="str">
        <f>IFERROR(VLOOKUP(C214,'10. Свод Перечней'!C:H,3,0),"")</f>
        <v>003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4" s="20" t="str">
        <f>IF(LEN(IFERROR(VLOOKUP(C214,'10. Свод Перечней'!C:H,6,0),""))&gt;1,IFERROR(VLOOKUP(C214,'10. Свод Перечней'!C:H,6,0),""),"")</f>
        <v>10.61.31.110-00000005</v>
      </c>
    </row>
    <row r="215" spans="1:8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>Крупа пшеничная: «Полтавская №1»</v>
      </c>
      <c r="C215" s="20" t="str">
        <f t="array" ref="C215">IFERROR(INDEX('10. Свод Перечней'!$C$4:$C$529,SMALL(IF("С"='10. Свод Перечней'!$I$4:$Q$529,ROW('10. Свод Перечней'!$C$4:$C$529)-3,""),ROW()-6)),"")</f>
        <v>Крупа пшеничная тип 4</v>
      </c>
      <c r="D215" s="20" t="str">
        <f>IFERROR(VLOOKUP(C215,'10. Свод Перечней'!C:H,2,0),"")</f>
        <v>10.61.31.119</v>
      </c>
      <c r="E215" s="20" t="str">
        <f>IFERROR(VLOOKUP(C215,'10. Свод Перечней'!C:H,3,0),"")</f>
        <v>004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5" s="20" t="str">
        <f>IF(LEN(IFERROR(VLOOKUP(C215,'10. Свод Перечней'!C:H,6,0),""))&gt;1,IFERROR(VLOOKUP(C215,'10. Свод Перечней'!C:H,6,0),""),"")</f>
        <v>10.61.31.110-00000005</v>
      </c>
    </row>
    <row r="216" spans="1:8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Крупа гречневая ядрица</v>
      </c>
      <c r="C216" s="20" t="str">
        <f t="array" ref="C216">IFERROR(INDEX('10. Свод Перечней'!$C$4:$C$529,SMALL(IF("С"='10. Свод Перечней'!$I$4:$Q$529,ROW('10. Свод Перечней'!$C$4:$C$529)-3,""),ROW()-6)),"")</f>
        <v>Крупа гречневая тип 1</v>
      </c>
      <c r="D216" s="20" t="str">
        <f>IFERROR(VLOOKUP(C216,'10. Свод Перечней'!C:H,2,0),"")</f>
        <v>10.61.32.113</v>
      </c>
      <c r="E216" s="20" t="str">
        <f>IFERROR(VLOOKUP(C216,'10. Свод Перечней'!C:H,3,0),"")</f>
        <v>001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16" s="20" t="str">
        <f>IF(LEN(IFERROR(VLOOKUP(C216,'10. Свод Перечней'!C:H,6,0),""))&gt;1,IFERROR(VLOOKUP(C216,'10. Свод Перечней'!C:H,6,0),""),"")</f>
        <v>10.61.32.113-00000003</v>
      </c>
    </row>
    <row r="217" spans="1:8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Крупа гречневая ядрица</v>
      </c>
      <c r="C217" s="20" t="str">
        <f t="array" ref="C217">IFERROR(INDEX('10. Свод Перечней'!$C$4:$C$529,SMALL(IF("С"='10. Свод Перечней'!$I$4:$Q$529,ROW('10. Свод Перечней'!$C$4:$C$529)-3,""),ROW()-6)),"")</f>
        <v>Крупа гречневая тип 2</v>
      </c>
      <c r="D217" s="20" t="str">
        <f>IFERROR(VLOOKUP(C217,'10. Свод Перечней'!C:H,2,0),"")</f>
        <v>10.61.32.113</v>
      </c>
      <c r="E217" s="20" t="str">
        <f>IFERROR(VLOOKUP(C217,'10. Свод Перечней'!C:H,3,0),"")</f>
        <v>002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17" s="20" t="str">
        <f>IF(LEN(IFERROR(VLOOKUP(C217,'10. Свод Перечней'!C:H,6,0),""))&gt;1,IFERROR(VLOOKUP(C217,'10. Свод Перечней'!C:H,6,0),""),"")</f>
        <v>10.61.32.113-00000003</v>
      </c>
    </row>
    <row r="218" spans="1:8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Пшено шлифованное</v>
      </c>
      <c r="C218" s="20" t="str">
        <f t="array" ref="C218">IFERROR(INDEX('10. Свод Перечней'!$C$4:$C$529,SMALL(IF("С"='10. Свод Перечней'!$I$4:$Q$529,ROW('10. Свод Перечней'!$C$4:$C$529)-3,""),ROW()-6)),"")</f>
        <v>Пшено тип 1</v>
      </c>
      <c r="D218" s="20" t="str">
        <f>IFERROR(VLOOKUP(C218,'10. Свод Перечней'!C:H,2,0),"")</f>
        <v>10.61.32.114</v>
      </c>
      <c r="E218" s="20" t="str">
        <f>IFERROR(VLOOKUP(C218,'10. Свод Перечней'!C:H,3,0),"")</f>
        <v>001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18" s="20" t="str">
        <f>IF(LEN(IFERROR(VLOOKUP(C218,'10. Свод Перечней'!C:H,6,0),""))&gt;1,IFERROR(VLOOKUP(C218,'10. Свод Перечней'!C:H,6,0),""),"")</f>
        <v>10.61.32.114-00000004</v>
      </c>
    </row>
    <row r="219" spans="1:8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Пшено шлифованное</v>
      </c>
      <c r="C219" s="20" t="str">
        <f t="array" ref="C219">IFERROR(INDEX('10. Свод Перечней'!$C$4:$C$529,SMALL(IF("С"='10. Свод Перечней'!$I$4:$Q$529,ROW('10. Свод Перечней'!$C$4:$C$529)-3,""),ROW()-6)),"")</f>
        <v>Пшено тип 2</v>
      </c>
      <c r="D219" s="20" t="str">
        <f>IFERROR(VLOOKUP(C219,'10. Свод Перечней'!C:H,2,0),"")</f>
        <v>10.61.32.114</v>
      </c>
      <c r="E219" s="20" t="str">
        <f>IFERROR(VLOOKUP(C219,'10. Свод Перечней'!C:H,3,0),"")</f>
        <v>002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19" s="20" t="str">
        <f>IF(LEN(IFERROR(VLOOKUP(C219,'10. Свод Перечней'!C:H,6,0),""))&gt;1,IFERROR(VLOOKUP(C219,'10. Свод Перечней'!C:H,6,0),""),"")</f>
        <v>10.61.32.114-00000004</v>
      </c>
    </row>
    <row r="220" spans="1:8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Пшено шлифованное</v>
      </c>
      <c r="C220" s="20" t="str">
        <f t="array" ref="C220">IFERROR(INDEX('10. Свод Перечней'!$C$4:$C$529,SMALL(IF("С"='10. Свод Перечней'!$I$4:$Q$529,ROW('10. Свод Перечней'!$C$4:$C$529)-3,""),ROW()-6)),"")</f>
        <v>Пшено тип 3</v>
      </c>
      <c r="D220" s="20" t="str">
        <f>IFERROR(VLOOKUP(C220,'10. Свод Перечней'!C:H,2,0),"")</f>
        <v>10.61.32.114</v>
      </c>
      <c r="E220" s="20" t="str">
        <f>IFERROR(VLOOKUP(C220,'10. Свод Перечней'!C:H,3,0),"")</f>
        <v>003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0" s="20" t="str">
        <f>IF(LEN(IFERROR(VLOOKUP(C220,'10. Свод Перечней'!C:H,6,0),""))&gt;1,IFERROR(VLOOKUP(C220,'10. Свод Перечней'!C:H,6,0),""),"")</f>
        <v>10.61.32.114-00000003</v>
      </c>
    </row>
    <row r="221" spans="1:8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Пшено шлифованное</v>
      </c>
      <c r="C221" s="20" t="str">
        <f t="array" ref="C221">IFERROR(INDEX('10. Свод Перечней'!$C$4:$C$529,SMALL(IF("С"='10. Свод Перечней'!$I$4:$Q$529,ROW('10. Свод Перечней'!$C$4:$C$529)-3,""),ROW()-6)),"")</f>
        <v>Пшено тип 4</v>
      </c>
      <c r="D221" s="20" t="str">
        <f>IFERROR(VLOOKUP(C221,'10. Свод Перечней'!C:H,2,0),"")</f>
        <v>10.61.32.114</v>
      </c>
      <c r="E221" s="20" t="str">
        <f>IFERROR(VLOOKUP(C221,'10. Свод Перечней'!C:H,3,0),"")</f>
        <v>004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1" s="20" t="str">
        <f>IF(LEN(IFERROR(VLOOKUP(C221,'10. Свод Перечней'!C:H,6,0),""))&gt;1,IFERROR(VLOOKUP(C221,'10. Свод Перечней'!C:H,6,0),""),"")</f>
        <v>10.61.32.114-00000003</v>
      </c>
    </row>
    <row r="222" spans="1:8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Крупа ячневая № 1</v>
      </c>
      <c r="C222" s="20" t="str">
        <f t="array" ref="C222">IFERROR(INDEX('10. Свод Перечней'!$C$4:$C$529,SMALL(IF("С"='10. Свод Перечней'!$I$4:$Q$529,ROW('10. Свод Перечней'!$C$4:$C$529)-3,""),ROW()-6)),"")</f>
        <v>Крупа ячневая тип 1</v>
      </c>
      <c r="D222" s="20" t="str">
        <f>IFERROR(VLOOKUP(C222,'10. Свод Перечней'!C:H,2,0),"")</f>
        <v>10.61.32.115</v>
      </c>
      <c r="E222" s="20" t="str">
        <f>IFERROR(VLOOKUP(C222,'10. Свод Перечней'!C:H,3,0),"")</f>
        <v>001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22" s="20" t="str">
        <f>IF(LEN(IFERROR(VLOOKUP(C222,'10. Свод Перечней'!C:H,6,0),""))&gt;1,IFERROR(VLOOKUP(C222,'10. Свод Перечней'!C:H,6,0),""),"")</f>
        <v>10.61.32.115-00000003</v>
      </c>
    </row>
    <row r="223" spans="1:8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Крупа ячневая № 1</v>
      </c>
      <c r="C223" s="20" t="str">
        <f t="array" ref="C223">IFERROR(INDEX('10. Свод Перечней'!$C$4:$C$529,SMALL(IF("С"='10. Свод Перечней'!$I$4:$Q$529,ROW('10. Свод Перечней'!$C$4:$C$529)-3,""),ROW()-6)),"")</f>
        <v>Крупа ячневая тип 2</v>
      </c>
      <c r="D223" s="20" t="str">
        <f>IFERROR(VLOOKUP(C223,'10. Свод Перечней'!C:H,2,0),"")</f>
        <v>10.61.32.115</v>
      </c>
      <c r="E223" s="20" t="str">
        <f>IFERROR(VLOOKUP(C223,'10. Свод Перечней'!C:H,3,0),"")</f>
        <v>002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v>
      </c>
      <c r="H223" s="20" t="str">
        <f>IF(LEN(IFERROR(VLOOKUP(C223,'10. Свод Перечней'!C:H,6,0),""))&gt;1,IFERROR(VLOOKUP(C223,'10. Свод Перечней'!C:H,6,0),""),"")</f>
        <v>10.61.32.115-00000003</v>
      </c>
    </row>
    <row r="224" spans="1:8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>Крупа ячменная перловая № 1</v>
      </c>
      <c r="C224" s="20" t="str">
        <f t="array" ref="C224">IFERROR(INDEX('10. Свод Перечней'!$C$4:$C$529,SMALL(IF("С"='10. Свод Перечней'!$I$4:$Q$529,ROW('10. Свод Перечней'!$C$4:$C$529)-3,""),ROW()-6)),"")</f>
        <v>Крупа перловая тип 1</v>
      </c>
      <c r="D224" s="20" t="str">
        <f>IFERROR(VLOOKUP(C224,'10. Свод Перечней'!C:H,2,0),"")</f>
        <v>10.61.32.116</v>
      </c>
      <c r="E224" s="20" t="str">
        <f>IFERROR(VLOOKUP(C224,'10. Свод Перечней'!C:H,3,0),"")</f>
        <v>001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4" s="20" t="str">
        <f>IF(LEN(IFERROR(VLOOKUP(C224,'10. Свод Перечней'!C:H,6,0),""))&gt;1,IFERROR(VLOOKUP(C224,'10. Свод Перечней'!C:H,6,0),""),"")</f>
        <v>10.61.32.116-00000005</v>
      </c>
    </row>
    <row r="225" spans="1:8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>Крупа ячменная перловая № 1</v>
      </c>
      <c r="C225" s="20" t="str">
        <f t="array" ref="C225">IFERROR(INDEX('10. Свод Перечней'!$C$4:$C$529,SMALL(IF("С"='10. Свод Перечней'!$I$4:$Q$529,ROW('10. Свод Перечней'!$C$4:$C$529)-3,""),ROW()-6)),"")</f>
        <v>Крупа перловая тип 2</v>
      </c>
      <c r="D225" s="20" t="str">
        <f>IFERROR(VLOOKUP(C225,'10. Свод Перечней'!C:H,2,0),"")</f>
        <v>10.61.32.116</v>
      </c>
      <c r="E225" s="20" t="str">
        <f>IFERROR(VLOOKUP(C225,'10. Свод Перечней'!C:H,3,0),"")</f>
        <v>002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5" s="20" t="str">
        <f>IF(LEN(IFERROR(VLOOKUP(C225,'10. Свод Перечней'!C:H,6,0),""))&gt;1,IFERROR(VLOOKUP(C225,'10. Свод Перечней'!C:H,6,0),""),"")</f>
        <v>10.61.32.116-00000005</v>
      </c>
    </row>
    <row r="226" spans="1:8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>Крупа кукурузная шлифованная 
№ 1</v>
      </c>
      <c r="C226" s="20" t="str">
        <f t="array" ref="C226">IFERROR(INDEX('10. Свод Перечней'!$C$4:$C$529,SMALL(IF("С"='10. Свод Перечней'!$I$4:$Q$529,ROW('10. Свод Перечней'!$C$4:$C$529)-3,""),ROW()-6)),"")</f>
        <v>Крупа кукурузная тип 1</v>
      </c>
      <c r="D226" s="20" t="str">
        <f>IFERROR(VLOOKUP(C226,'10. Свод Перечней'!C:H,2,0),"")</f>
        <v>10.61.32.117</v>
      </c>
      <c r="E226" s="20" t="str">
        <f>IFERROR(VLOOKUP(C226,'10. Свод Перечней'!C:H,3,0),"")</f>
        <v>002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6" s="20" t="str">
        <f>IF(LEN(IFERROR(VLOOKUP(C226,'10. Свод Перечней'!C:H,6,0),""))&gt;1,IFERROR(VLOOKUP(C226,'10. Свод Перечней'!C:H,6,0),""),"")</f>
        <v>10.61.32.117-00000003</v>
      </c>
    </row>
    <row r="227" spans="1:8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>Крупа кукурузная шлифованная 
№ 1</v>
      </c>
      <c r="C227" s="20" t="str">
        <f t="array" ref="C227">IFERROR(INDEX('10. Свод Перечней'!$C$4:$C$529,SMALL(IF("С"='10. Свод Перечней'!$I$4:$Q$529,ROW('10. Свод Перечней'!$C$4:$C$529)-3,""),ROW()-6)),"")</f>
        <v>Крупа кукурузная тип 2</v>
      </c>
      <c r="D227" s="20" t="str">
        <f>IFERROR(VLOOKUP(C227,'10. Свод Перечней'!C:H,2,0),"")</f>
        <v>10.61.32.117</v>
      </c>
      <c r="E227" s="20" t="str">
        <f>IFERROR(VLOOKUP(C227,'10. Свод Перечней'!C:H,3,0),"")</f>
        <v>001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7" s="20" t="str">
        <f>IF(LEN(IFERROR(VLOOKUP(C227,'10. Свод Перечней'!C:H,6,0),""))&gt;1,IFERROR(VLOOKUP(C227,'10. Свод Перечней'!C:H,6,0),""),"")</f>
        <v>10.61.32.117-00000003</v>
      </c>
    </row>
    <row r="228" spans="1:8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>Крупа кукурузная шлифованная 
№ 4</v>
      </c>
      <c r="C228" s="20" t="str">
        <f t="array" ref="C228">IFERROR(INDEX('10. Свод Перечней'!$C$4:$C$529,SMALL(IF("С"='10. Свод Перечней'!$I$4:$Q$529,ROW('10. Свод Перечней'!$C$4:$C$529)-3,""),ROW()-6)),"")</f>
        <v>Крупа кукурузная тип 3</v>
      </c>
      <c r="D228" s="20" t="str">
        <f>IFERROR(VLOOKUP(C228,'10. Свод Перечней'!C:H,2,0),"")</f>
        <v>10.61.32.117</v>
      </c>
      <c r="E228" s="20" t="str">
        <f>IFERROR(VLOOKUP(C228,'10. Свод Перечней'!C:H,3,0),"")</f>
        <v>003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8" s="20" t="str">
        <f>IF(LEN(IFERROR(VLOOKUP(C228,'10. Свод Перечней'!C:H,6,0),""))&gt;1,IFERROR(VLOOKUP(C228,'10. Свод Перечней'!C:H,6,0),""),"")</f>
        <v>10.61.32.117-00000003</v>
      </c>
    </row>
    <row r="229" spans="1:8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Крупа кукурузная шлифованная 
№ 4</v>
      </c>
      <c r="C229" s="20" t="str">
        <f t="array" ref="C229">IFERROR(INDEX('10. Свод Перечней'!$C$4:$C$529,SMALL(IF("С"='10. Свод Перечней'!$I$4:$Q$529,ROW('10. Свод Перечней'!$C$4:$C$529)-3,""),ROW()-6)),"")</f>
        <v>Крупа кукурузная тип 4</v>
      </c>
      <c r="D229" s="20" t="str">
        <f>IFERROR(VLOOKUP(C229,'10. Свод Перечней'!C:H,2,0),"")</f>
        <v>10.61.32.117</v>
      </c>
      <c r="E229" s="20" t="str">
        <f>IFERROR(VLOOKUP(C229,'10. Свод Перечней'!C:H,3,0),"")</f>
        <v>004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9" s="20" t="str">
        <f>IF(LEN(IFERROR(VLOOKUP(C229,'10. Свод Перечней'!C:H,6,0),""))&gt;1,IFERROR(VLOOKUP(C229,'10. Свод Перечней'!C:H,6,0),""),"")</f>
        <v>10.61.32.117-00000003</v>
      </c>
    </row>
    <row r="230" spans="1:8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>Крупа кукурузная шлифованная 
№ 5</v>
      </c>
      <c r="C230" s="20" t="str">
        <f t="array" ref="C230">IFERROR(INDEX('10. Свод Перечней'!$C$4:$C$529,SMALL(IF("С"='10. Свод Перечней'!$I$4:$Q$529,ROW('10. Свод Перечней'!$C$4:$C$529)-3,""),ROW()-6)),"")</f>
        <v>Крупа кукурузная тип 5</v>
      </c>
      <c r="D230" s="20" t="str">
        <f>IFERROR(VLOOKUP(C230,'10. Свод Перечней'!C:H,2,0),"")</f>
        <v>10.61.32.117</v>
      </c>
      <c r="E230" s="20" t="str">
        <f>IFERROR(VLOOKUP(C230,'10. Свод Перечней'!C:H,3,0),"")</f>
        <v>005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0" s="20" t="str">
        <f>IF(LEN(IFERROR(VLOOKUP(C230,'10. Свод Перечней'!C:H,6,0),""))&gt;1,IFERROR(VLOOKUP(C230,'10. Свод Перечней'!C:H,6,0),""),"")</f>
        <v>10.61.32.117-00000003</v>
      </c>
    </row>
    <row r="231" spans="1:8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>Крупа кукурузная шлифованная 
№ 5</v>
      </c>
      <c r="C231" s="20" t="str">
        <f t="array" ref="C231">IFERROR(INDEX('10. Свод Перечней'!$C$4:$C$529,SMALL(IF("С"='10. Свод Перечней'!$I$4:$Q$529,ROW('10. Свод Перечней'!$C$4:$C$529)-3,""),ROW()-6)),"")</f>
        <v>Крупа кукурузная тип 6</v>
      </c>
      <c r="D231" s="20" t="str">
        <f>IFERROR(VLOOKUP(C231,'10. Свод Перечней'!C:H,2,0),"")</f>
        <v>10.61.32.117</v>
      </c>
      <c r="E231" s="20" t="str">
        <f>IFERROR(VLOOKUP(C231,'10. Свод Перечней'!C:H,3,0),"")</f>
        <v>006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1" s="20" t="str">
        <f>IF(LEN(IFERROR(VLOOKUP(C231,'10. Свод Перечней'!C:H,6,0),""))&gt;1,IFERROR(VLOOKUP(C231,'10. Свод Перечней'!C:H,6,0),""),"")</f>
        <v>10.61.32.117-00000003</v>
      </c>
    </row>
    <row r="232" spans="1:8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Хлопья овсяные «Геркулес»</v>
      </c>
      <c r="C232" s="20" t="str">
        <f t="array" ref="C232">IFERROR(INDEX('10. Свод Перечней'!$C$4:$C$529,SMALL(IF("С"='10. Свод Перечней'!$I$4:$Q$529,ROW('10. Свод Перечней'!$C$4:$C$529)-3,""),ROW()-6)),"")</f>
        <v>Хлопья овсяные тип 1</v>
      </c>
      <c r="D232" s="20" t="str">
        <f>IFERROR(VLOOKUP(C232,'10. Свод Перечней'!C:H,2,0),"")</f>
        <v>10.61.33.111</v>
      </c>
      <c r="E232" s="20" t="str">
        <f>IFERROR(VLOOKUP(C232,'10. Свод Перечней'!C:H,3,0),"")</f>
        <v>001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2" s="20" t="str">
        <f>IF(LEN(IFERROR(VLOOKUP(C232,'10. Свод Перечней'!C:H,6,0),""))&gt;1,IFERROR(VLOOKUP(C232,'10. Свод Перечней'!C:H,6,0),""),"")</f>
        <v>10.61.33.111-00000003</v>
      </c>
    </row>
    <row r="233" spans="1:8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Хлопья овсяные "Экстра" №1</v>
      </c>
      <c r="C233" s="20" t="str">
        <f t="array" ref="C233">IFERROR(INDEX('10. Свод Перечней'!$C$4:$C$529,SMALL(IF("С"='10. Свод Перечней'!$I$4:$Q$529,ROW('10. Свод Перечней'!$C$4:$C$529)-3,""),ROW()-6)),"")</f>
        <v>Хлопья овсяные тип 2</v>
      </c>
      <c r="D233" s="20" t="str">
        <f>IFERROR(VLOOKUP(C233,'10. Свод Перечней'!C:H,2,0),"")</f>
        <v>10.61.33.111</v>
      </c>
      <c r="E233" s="20" t="str">
        <f>IFERROR(VLOOKUP(C233,'10. Свод Перечней'!C:H,3,0),"")</f>
        <v>003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3" s="20" t="str">
        <f>IF(LEN(IFERROR(VLOOKUP(C233,'10. Свод Перечней'!C:H,6,0),""))&gt;1,IFERROR(VLOOKUP(C233,'10. Свод Перечней'!C:H,6,0),""),"")</f>
        <v>10.61.33.111-00000002</v>
      </c>
    </row>
    <row r="234" spans="1:8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Хлопья овсяные "Экстра" №1</v>
      </c>
      <c r="C234" s="20" t="str">
        <f t="array" ref="C234">IFERROR(INDEX('10. Свод Перечней'!$C$4:$C$529,SMALL(IF("С"='10. Свод Перечней'!$I$4:$Q$529,ROW('10. Свод Перечней'!$C$4:$C$529)-3,""),ROW()-6)),"")</f>
        <v>Хлопья овсяные тип 3</v>
      </c>
      <c r="D234" s="20" t="str">
        <f>IFERROR(VLOOKUP(C234,'10. Свод Перечней'!C:H,2,0),"")</f>
        <v>10.61.33.111</v>
      </c>
      <c r="E234" s="20" t="str">
        <f>IFERROR(VLOOKUP(C234,'10. Свод Перечней'!C:H,3,0),"")</f>
        <v>002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4" s="20" t="str">
        <f>IF(LEN(IFERROR(VLOOKUP(C234,'10. Свод Перечней'!C:H,6,0),""))&gt;1,IFERROR(VLOOKUP(C234,'10. Свод Перечней'!C:H,6,0),""),"")</f>
        <v>10.61.33.111-00000002</v>
      </c>
    </row>
    <row r="235" spans="1:8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>Хлопья овсяные «Геркулес»</v>
      </c>
      <c r="C235" s="20" t="str">
        <f t="array" ref="C235">IFERROR(INDEX('10. Свод Перечней'!$C$4:$C$529,SMALL(IF("С"='10. Свод Перечней'!$I$4:$Q$529,ROW('10. Свод Перечней'!$C$4:$C$529)-3,""),ROW()-6)),"")</f>
        <v>Хлопья овсяные тип 4</v>
      </c>
      <c r="D235" s="20" t="str">
        <f>IFERROR(VLOOKUP(C235,'10. Свод Перечней'!C:H,2,0),"")</f>
        <v>10.61.33.111</v>
      </c>
      <c r="E235" s="20" t="str">
        <f>IFERROR(VLOOKUP(C235,'10. Свод Перечней'!C:H,3,0),"")</f>
        <v>004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5" s="20" t="str">
        <f>IF(LEN(IFERROR(VLOOKUP(C235,'10. Свод Перечней'!C:H,6,0),""))&gt;1,IFERROR(VLOOKUP(C235,'10. Свод Перечней'!C:H,6,0),""),"")</f>
        <v>10.61.33.111-00000003</v>
      </c>
    </row>
    <row r="236" spans="1:8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 xml:space="preserve">Крахмал картофельный, </v>
      </c>
      <c r="C236" s="20" t="str">
        <f t="array" ref="C236">IFERROR(INDEX('10. Свод Перечней'!$C$4:$C$529,SMALL(IF("С"='10. Свод Перечней'!$I$4:$Q$529,ROW('10. Свод Перечней'!$C$4:$C$529)-3,""),ROW()-6)),"")</f>
        <v>Крахмалы, кроме модифицированных тип 1</v>
      </c>
      <c r="D236" s="20" t="str">
        <f>IFERROR(VLOOKUP(C236,'10. Свод Перечней'!C:H,2,0),"")</f>
        <v>10.62.11.111</v>
      </c>
      <c r="E236" s="20" t="str">
        <f>IFERROR(VLOOKUP(C236,'10. Свод Перечней'!C:H,3,0),"")</f>
        <v>001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36" s="20" t="str">
        <f>IF(LEN(IFERROR(VLOOKUP(C236,'10. Свод Перечней'!C:H,6,0),""))&gt;1,IFERROR(VLOOKUP(C236,'10. Свод Перечней'!C:H,6,0),""),"")</f>
        <v>10.62.11.110-00000010</v>
      </c>
    </row>
    <row r="237" spans="1:8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 xml:space="preserve">Крахмал картофельный, </v>
      </c>
      <c r="C237" s="20" t="str">
        <f t="array" ref="C237">IFERROR(INDEX('10. Свод Перечней'!$C$4:$C$529,SMALL(IF("С"='10. Свод Перечней'!$I$4:$Q$529,ROW('10. Свод Перечней'!$C$4:$C$529)-3,""),ROW()-6)),"")</f>
        <v>Крахмалы, кроме модифицированных тип 2</v>
      </c>
      <c r="D237" s="20" t="str">
        <f>IFERROR(VLOOKUP(C237,'10. Свод Перечней'!C:H,2,0),"")</f>
        <v>10.62.11.111</v>
      </c>
      <c r="E237" s="20" t="str">
        <f>IFERROR(VLOOKUP(C237,'10. Свод Перечней'!C:H,3,0),"")</f>
        <v>002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37" s="20" t="str">
        <f>IF(LEN(IFERROR(VLOOKUP(C237,'10. Свод Перечней'!C:H,6,0),""))&gt;1,IFERROR(VLOOKUP(C237,'10. Свод Перечней'!C:H,6,0),""),"")</f>
        <v>10.62.11.110-00000010</v>
      </c>
    </row>
    <row r="238" spans="1:8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Сироп шиповника</v>
      </c>
      <c r="C238" s="20" t="str">
        <f t="array" ref="C238">IFERROR(INDEX('10. Свод Перечней'!$C$4:$C$529,SMALL(IF("С"='10. Свод Перечней'!$I$4:$Q$529,ROW('10. Свод Перечней'!$C$4:$C$529)-3,""),ROW()-6)),"")</f>
        <v>Сироп шиповника тип 1</v>
      </c>
      <c r="D238" s="20" t="str">
        <f>IFERROR(VLOOKUP(C238,'10. Свод Перечней'!C:H,2,0),"")</f>
        <v>10.62.13.190</v>
      </c>
      <c r="E238" s="20" t="str">
        <f>IFERROR(VLOOKUP(C238,'10. Свод Перечней'!C:H,3,0),"")</f>
        <v>001</v>
      </c>
      <c r="F238" s="20" t="str">
        <f>IFERROR(VLOOKUP(C238,'10. Свод Перечней'!C:H,4,0),"")</f>
        <v>Л; ДМ3</v>
      </c>
      <c r="G238" s="9" t="str">
        <f>IFERROR(VLOOKUP(C238,'10.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8" s="20" t="str">
        <f>IF(LEN(IFERROR(VLOOKUP(C238,'10. Свод Перечней'!C:H,6,0),""))&gt;1,IFERROR(VLOOKUP(C238,'10. Свод Перечней'!C:H,6,0),""),"")</f>
        <v/>
      </c>
    </row>
    <row r="239" spans="1:8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>Масло кукурузное рафинированное дезодорированное</v>
      </c>
      <c r="C239" s="20" t="str">
        <f t="array" ref="C239">IFERROR(INDEX('10. Свод Перечней'!$C$4:$C$529,SMALL(IF("С"='10. Свод Перечней'!$I$4:$Q$529,ROW('10. Свод Перечней'!$C$4:$C$529)-3,""),ROW()-6)),"")</f>
        <v>Масло кукурузное тип 1</v>
      </c>
      <c r="D239" s="20" t="str">
        <f>IFERROR(VLOOKUP(C239,'10. Свод Перечней'!C:H,2,0),"")</f>
        <v>10.62.14.120</v>
      </c>
      <c r="E239" s="20" t="str">
        <f>IFERROR(VLOOKUP(C239,'10. Свод Перечней'!C:H,3,0),"")</f>
        <v>001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39" s="20" t="str">
        <f>IF(LEN(IFERROR(VLOOKUP(C239,'10. Свод Перечней'!C:H,6,0),""))&gt;1,IFERROR(VLOOKUP(C239,'10. Свод Перечней'!C:H,6,0),""),"")</f>
        <v/>
      </c>
    </row>
    <row r="240" spans="1:8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 xml:space="preserve">Хлеб ржаной </v>
      </c>
      <c r="C240" s="20" t="str">
        <f t="array" ref="C240">IFERROR(INDEX('10. Свод Перечней'!$C$4:$C$529,SMALL(IF("С"='10. Свод Перечней'!$I$4:$Q$529,ROW('10. Свод Перечней'!$C$4:$C$529)-3,""),ROW()-6)),"")</f>
        <v>Хлеб недлительного хранения тип 1</v>
      </c>
      <c r="D240" s="20" t="str">
        <f>IFERROR(VLOOKUP(C240,'10. Свод Перечней'!C:H,2,0),"")</f>
        <v>10.71.11.112</v>
      </c>
      <c r="E240" s="20" t="str">
        <f>IFERROR(VLOOKUP(C240,'10. Свод Перечней'!C:H,3,0),"")</f>
        <v>002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40" s="20" t="str">
        <f>IF(LEN(IFERROR(VLOOKUP(C240,'10. Свод Перечней'!C:H,6,0),""))&gt;1,IFERROR(VLOOKUP(C240,'10. Свод Перечней'!C:H,6,0),""),"")</f>
        <v>10.71.11.110-00000003</v>
      </c>
    </row>
    <row r="241" spans="1:8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 xml:space="preserve">Хлеб ржаной </v>
      </c>
      <c r="C241" s="20" t="str">
        <f t="array" ref="C241">IFERROR(INDEX('10. Свод Перечней'!$C$4:$C$529,SMALL(IF("С"='10. Свод Перечней'!$I$4:$Q$529,ROW('10. Свод Перечней'!$C$4:$C$529)-3,""),ROW()-6)),"")</f>
        <v>Хлеб недлительного хранения тип 2</v>
      </c>
      <c r="D241" s="20" t="str">
        <f>IFERROR(VLOOKUP(C241,'10. Свод Перечней'!C:H,2,0),"")</f>
        <v>10.71.11.112</v>
      </c>
      <c r="E241" s="20" t="str">
        <f>IFERROR(VLOOKUP(C241,'10. Свод Перечней'!C:H,3,0),"")</f>
        <v>004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41" s="20" t="str">
        <f>IF(LEN(IFERROR(VLOOKUP(C241,'10. Свод Перечней'!C:H,6,0),""))&gt;1,IFERROR(VLOOKUP(C241,'10. Свод Перечней'!C:H,6,0),""),"")</f>
        <v>10.71.11.110-00000003</v>
      </c>
    </row>
    <row r="242" spans="1:8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 xml:space="preserve">Хлеб ржано-пшеничный обогащенный микронутриентами </v>
      </c>
      <c r="C242" s="20" t="str">
        <f t="array" ref="C242">IFERROR(INDEX('10. Свод Перечней'!$C$4:$C$529,SMALL(IF("С"='10. Свод Перечней'!$I$4:$Q$529,ROW('10. Свод Перечней'!$C$4:$C$529)-3,""),ROW()-6)),"")</f>
        <v>Хлеб недлительного хранения тип 3</v>
      </c>
      <c r="D242" s="20" t="str">
        <f>IFERROR(VLOOKUP(C242,'10. Свод Перечней'!C:H,2,0),"")</f>
        <v>10.71.11.112</v>
      </c>
      <c r="E242" s="20" t="str">
        <f>IFERROR(VLOOKUP(C242,'10. Свод Перечней'!C:H,3,0),"")</f>
        <v>001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42" s="20" t="str">
        <f>IF(LEN(IFERROR(VLOOKUP(C242,'10. Свод Перечней'!C:H,6,0),""))&gt;1,IFERROR(VLOOKUP(C242,'10. Свод Перечней'!C:H,6,0),""),"")</f>
        <v>10.71.11.110-00000002</v>
      </c>
    </row>
    <row r="243" spans="1:8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 xml:space="preserve">Хлеб ржано-пшеничный </v>
      </c>
      <c r="C243" s="20" t="str">
        <f t="array" ref="C243">IFERROR(INDEX('10. Свод Перечней'!$C$4:$C$529,SMALL(IF("С"='10. Свод Перечней'!$I$4:$Q$529,ROW('10. Свод Перечней'!$C$4:$C$529)-3,""),ROW()-6)),"")</f>
        <v>Хлеб недлительного хранения тип 4</v>
      </c>
      <c r="D243" s="20" t="str">
        <f>IFERROR(VLOOKUP(C243,'10. Свод Перечней'!C:H,2,0),"")</f>
        <v>10.71.11.112</v>
      </c>
      <c r="E243" s="20" t="str">
        <f>IFERROR(VLOOKUP(C243,'10. Свод Перечней'!C:H,3,0),"")</f>
        <v>003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ГОСТ 2077-84</v>
      </c>
      <c r="H243" s="20" t="str">
        <f>IF(LEN(IFERROR(VLOOKUP(C243,'10. Свод Перечней'!C:H,6,0),""))&gt;1,IFERROR(VLOOKUP(C243,'10. Свод Перечней'!C:H,6,0),""),"")</f>
        <v>10.71.11.110-00000002</v>
      </c>
    </row>
    <row r="244" spans="1:8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 xml:space="preserve">Батон нарезной из муки высшего сорта </v>
      </c>
      <c r="C244" s="20" t="str">
        <f t="array" ref="C244">IFERROR(INDEX('10. Свод Перечней'!$C$4:$C$529,SMALL(IF("С"='10. Свод Перечней'!$I$4:$Q$529,ROW('10. Свод Перечней'!$C$4:$C$529)-3,""),ROW()-6)),"")</f>
        <v>Батон нарезной тип 2</v>
      </c>
      <c r="D244" s="20" t="str">
        <f>IFERROR(VLOOKUP(C244,'10. Свод Перечней'!C:H,2,0),"")</f>
        <v>10.71.11.121</v>
      </c>
      <c r="E244" s="20" t="str">
        <f>IFERROR(VLOOKUP(C244,'10. Свод Перечней'!C:H,3,0),"")</f>
        <v>001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44" s="20" t="str">
        <f>IF(LEN(IFERROR(VLOOKUP(C244,'10. Свод Перечней'!C:H,6,0),""))&gt;1,IFERROR(VLOOKUP(C244,'10. Свод Перечней'!C:H,6,0),""),"")</f>
        <v/>
      </c>
    </row>
    <row r="245" spans="1:8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 xml:space="preserve">Батон нарезной из муки высшего сорта с микронутриентами, витаминами </v>
      </c>
      <c r="C245" s="20" t="str">
        <f t="array" ref="C245">IFERROR(INDEX('10. Свод Перечней'!$C$4:$C$529,SMALL(IF("С"='10. Свод Перечней'!$I$4:$Q$529,ROW('10. Свод Перечней'!$C$4:$C$529)-3,""),ROW()-6)),"")</f>
        <v>Батон нарезной тип 1</v>
      </c>
      <c r="D245" s="20" t="str">
        <f>IFERROR(VLOOKUP(C245,'10. Свод Перечней'!C:H,2,0),"")</f>
        <v>10.71.11.179</v>
      </c>
      <c r="E245" s="20" t="str">
        <f>IFERROR(VLOOKUP(C245,'10. Свод Перечней'!C:H,3,0),"")</f>
        <v>001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45" s="20" t="str">
        <f>IF(LEN(IFERROR(VLOOKUP(C245,'10. Свод Перечней'!C:H,6,0),""))&gt;1,IFERROR(VLOOKUP(C245,'10. Свод Перечней'!C:H,6,0),""),"")</f>
        <v/>
      </c>
    </row>
    <row r="246" spans="1:8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Кондитерские изделия, обогащенные витаминно-минеральными комплексами</v>
      </c>
      <c r="C246" s="20" t="str">
        <f t="array" ref="C246">IFERROR(INDEX('10. Свод Перечней'!$C$4:$C$529,SMALL(IF("С"='10. Свод Перечней'!$I$4:$Q$529,ROW('10. Свод Перечней'!$C$4:$C$529)-3,""),ROW()-6)),"")</f>
        <v>Кондитерские изделия тип 1</v>
      </c>
      <c r="D246" s="20" t="str">
        <f>IFERROR(VLOOKUP(C246,'10. Свод Перечней'!C:H,2,0),"")</f>
        <v>10.71.11.179</v>
      </c>
      <c r="E246" s="20" t="str">
        <f>IFERROR(VLOOKUP(C246,'10. Свод Перечней'!C:H,3,0),"")</f>
        <v>004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20" t="str">
        <f>IF(LEN(IFERROR(VLOOKUP(C246,'10. Свод Перечней'!C:H,6,0),""))&gt;1,IFERROR(VLOOKUP(C246,'10. Свод Перечней'!C:H,6,0),""),"")</f>
        <v/>
      </c>
    </row>
    <row r="247" spans="1:8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Кондитерские изделия, обогащенные витаминно-минеральными комплексами</v>
      </c>
      <c r="C247" s="20" t="str">
        <f t="array" ref="C247">IFERROR(INDEX('10. Свод Перечней'!$C$4:$C$529,SMALL(IF("С"='10. Свод Перечней'!$I$4:$Q$529,ROW('10. Свод Перечней'!$C$4:$C$529)-3,""),ROW()-6)),"")</f>
        <v>Кондитерские изделия тип 2</v>
      </c>
      <c r="D247" s="20" t="str">
        <f>IFERROR(VLOOKUP(C247,'10. Свод Перечней'!C:H,2,0),"")</f>
        <v>10.71.11.179</v>
      </c>
      <c r="E247" s="20" t="str">
        <f>IFERROR(VLOOKUP(C247,'10. Свод Перечней'!C:H,3,0),"")</f>
        <v>003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20" t="str">
        <f>IF(LEN(IFERROR(VLOOKUP(C247,'10. Свод Перечней'!C:H,6,0),""))&gt;1,IFERROR(VLOOKUP(C247,'10. Свод Перечней'!C:H,6,0),""),"")</f>
        <v/>
      </c>
    </row>
    <row r="248" spans="1:8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>Кондитерские изделия</v>
      </c>
      <c r="C248" s="20" t="str">
        <f t="array" ref="C248">IFERROR(INDEX('10. Свод Перечней'!$C$4:$C$529,SMALL(IF("С"='10. Свод Перечней'!$I$4:$Q$529,ROW('10. Свод Перечней'!$C$4:$C$529)-3,""),ROW()-6)),"")</f>
        <v>Кондитерские изделия тип 3</v>
      </c>
      <c r="D248" s="20" t="str">
        <f>IFERROR(VLOOKUP(C248,'10. Свод Перечней'!C:H,2,0),"")</f>
        <v>10.71.11.179</v>
      </c>
      <c r="E248" s="20" t="str">
        <f>IFERROR(VLOOKUP(C248,'10. Свод Перечней'!C:H,3,0),"")</f>
        <v>005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20" t="str">
        <f>IF(LEN(IFERROR(VLOOKUP(C248,'10. Свод Перечней'!C:H,6,0),""))&gt;1,IFERROR(VLOOKUP(C248,'10. Свод Перечней'!C:H,6,0),""),"")</f>
        <v/>
      </c>
    </row>
    <row r="249" spans="1:8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>Кондитерские изделия</v>
      </c>
      <c r="C249" s="20" t="str">
        <f t="array" ref="C249">IFERROR(INDEX('10. Свод Перечней'!$C$4:$C$529,SMALL(IF("С"='10. Свод Перечней'!$I$4:$Q$529,ROW('10. Свод Перечней'!$C$4:$C$529)-3,""),ROW()-6)),"")</f>
        <v>Кондитерские изделия тип 4</v>
      </c>
      <c r="D249" s="20" t="str">
        <f>IFERROR(VLOOKUP(C249,'10. Свод Перечней'!C:H,2,0),"")</f>
        <v>10.71.11.179</v>
      </c>
      <c r="E249" s="20" t="str">
        <f>IFERROR(VLOOKUP(C249,'10. Свод Перечней'!C:H,3,0),"")</f>
        <v>006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20" t="str">
        <f>IF(LEN(IFERROR(VLOOKUP(C249,'10. Свод Перечней'!C:H,6,0),""))&gt;1,IFERROR(VLOOKUP(C249,'10. Свод Перечней'!C:H,6,0),""),"")</f>
        <v/>
      </c>
    </row>
    <row r="250" spans="1:8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Сухари панировочные</v>
      </c>
      <c r="C250" s="20" t="str">
        <f t="array" ref="C250">IFERROR(INDEX('10. Свод Перечней'!$C$4:$C$529,SMALL(IF("С"='10. Свод Перечней'!$I$4:$Q$529,ROW('10. Свод Перечней'!$C$4:$C$529)-3,""),ROW()-6)),"")</f>
        <v>Сухари панировочные тип 1</v>
      </c>
      <c r="D250" s="20" t="str">
        <f>IFERROR(VLOOKUP(C250,'10. Свод Перечней'!C:H,2,0),"")</f>
        <v>10.72.11.120</v>
      </c>
      <c r="E250" s="20" t="str">
        <f>IFERROR(VLOOKUP(C250,'10. Свод Перечней'!C:H,3,0),"")</f>
        <v>001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Вид сухарей: Из хлебных сухарей; Любительские; Пшеничные;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50" s="20" t="str">
        <f>IF(LEN(IFERROR(VLOOKUP(C250,'10. Свод Перечней'!C:H,6,0),""))&gt;1,IFERROR(VLOOKUP(C250,'10. Свод Перечней'!C:H,6,0),""),"")</f>
        <v>10.72.11.120-00000008, 10.72.11.120-00000007, 10.72.11.120-00000006, 10.72.11.120-00000005</v>
      </c>
    </row>
    <row r="251" spans="1:8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Палочки хлебные</v>
      </c>
      <c r="C251" s="20" t="str">
        <f t="array" ref="C251">IFERROR(INDEX('10. Свод Перечней'!$C$4:$C$529,SMALL(IF("С"='10. Свод Перечней'!$I$4:$Q$529,ROW('10. Свод Перечней'!$C$4:$C$529)-3,""),ROW()-6)),"")</f>
        <v>Палочки хлебные тип 1</v>
      </c>
      <c r="D251" s="20" t="str">
        <f>IFERROR(VLOOKUP(C251,'10. Свод Перечней'!C:H,2,0),"")</f>
        <v>10.72.11.150</v>
      </c>
      <c r="E251" s="20" t="str">
        <f>IFERROR(VLOOKUP(C251,'10. Свод Перечней'!C:H,3,0),"")</f>
        <v>001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251" s="20" t="str">
        <f>IF(LEN(IFERROR(VLOOKUP(C251,'10. Свод Перечней'!C:H,6,0),""))&gt;1,IFERROR(VLOOKUP(C251,'10. Свод Перечней'!C:H,6,0),""),"")</f>
        <v>10.72.11.150-00000001</v>
      </c>
    </row>
    <row r="252" spans="1:8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Пряники заварные глазированные без начинки в ассортименте</v>
      </c>
      <c r="C252" s="20" t="str">
        <f t="array" ref="C252">IFERROR(INDEX('10. Свод Перечней'!$C$4:$C$529,SMALL(IF("С"='10. Свод Перечней'!$I$4:$Q$529,ROW('10. Свод Перечней'!$C$4:$C$529)-3,""),ROW()-6)),"")</f>
        <v>Пряники тип 1</v>
      </c>
      <c r="D252" s="20" t="str">
        <f>IFERROR(VLOOKUP(C252,'10. Свод Перечней'!C:H,2,0),"")</f>
        <v>10.72.12.112</v>
      </c>
      <c r="E252" s="20" t="str">
        <f>IFERROR(VLOOKUP(C252,'10. Свод Перечней'!C:H,3,0),"")</f>
        <v>001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2" s="20" t="str">
        <f>IF(LEN(IFERROR(VLOOKUP(C252,'10. Свод Перечней'!C:H,6,0),""))&gt;1,IFERROR(VLOOKUP(C252,'10. Свод Перечней'!C:H,6,0),""),"")</f>
        <v>10.72.12.112-00000001</v>
      </c>
    </row>
    <row r="253" spans="1:8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Пряники заварные глазированные без начинки в ассортименте</v>
      </c>
      <c r="C253" s="20" t="str">
        <f t="array" ref="C253">IFERROR(INDEX('10. Свод Перечней'!$C$4:$C$529,SMALL(IF("С"='10. Свод Перечней'!$I$4:$Q$529,ROW('10. Свод Перечней'!$C$4:$C$529)-3,""),ROW()-6)),"")</f>
        <v>Пряники тип 2</v>
      </c>
      <c r="D253" s="20" t="str">
        <f>IFERROR(VLOOKUP(C253,'10. Свод Перечней'!C:H,2,0),"")</f>
        <v>10.72.12.112</v>
      </c>
      <c r="E253" s="20" t="str">
        <f>IFERROR(VLOOKUP(C253,'10. Свод Перечней'!C:H,3,0),"")</f>
        <v>002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продукта по технологии производства: Заварные
Вид продукта по рецептуре: Глазированные
Вид продукта по рецептуре: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3" s="20" t="str">
        <f>IF(LEN(IFERROR(VLOOKUP(C253,'10. Свод Перечней'!C:H,6,0),""))&gt;1,IFERROR(VLOOKUP(C253,'10. Свод Перечней'!C:H,6,0),""),"")</f>
        <v>10.72.12.112-00000001</v>
      </c>
    </row>
    <row r="254" spans="1:8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Пряники заварные глазированные с начинкой в ассортименте</v>
      </c>
      <c r="C254" s="20" t="str">
        <f t="array" ref="C254">IFERROR(INDEX('10. Свод Перечней'!$C$4:$C$529,SMALL(IF("С"='10. Свод Перечней'!$I$4:$Q$529,ROW('10. Свод Перечней'!$C$4:$C$529)-3,""),ROW()-6)),"")</f>
        <v>Пряники тип 3</v>
      </c>
      <c r="D254" s="20" t="str">
        <f>IFERROR(VLOOKUP(C254,'10. Свод Перечней'!C:H,2,0),"")</f>
        <v>10.72.12.112</v>
      </c>
      <c r="E254" s="20" t="str">
        <f>IFERROR(VLOOKUP(C254,'10. Свод Перечней'!C:H,3,0),"")</f>
        <v>003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4" s="20" t="str">
        <f>IF(LEN(IFERROR(VLOOKUP(C254,'10. Свод Перечней'!C:H,6,0),""))&gt;1,IFERROR(VLOOKUP(C254,'10. Свод Перечней'!C:H,6,0),""),"")</f>
        <v>10.72.12.112-00000001</v>
      </c>
    </row>
    <row r="255" spans="1:8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Пряники заварные глазированные с начинкой в ассортименте</v>
      </c>
      <c r="C255" s="20" t="str">
        <f t="array" ref="C255">IFERROR(INDEX('10. Свод Перечней'!$C$4:$C$529,SMALL(IF("С"='10. Свод Перечней'!$I$4:$Q$529,ROW('10. Свод Перечней'!$C$4:$C$529)-3,""),ROW()-6)),"")</f>
        <v>Пряники тип 4</v>
      </c>
      <c r="D255" s="20" t="str">
        <f>IFERROR(VLOOKUP(C255,'10. Свод Перечней'!C:H,2,0),"")</f>
        <v>10.72.12.112</v>
      </c>
      <c r="E255" s="20" t="str">
        <f>IFERROR(VLOOKUP(C255,'10. Свод Перечней'!C:H,3,0),"")</f>
        <v>006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 продукта по технологии производства: Заварные
Вид продукта по рецептуре: Глазированные
Вид продукта по рецептуре: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5" s="20" t="str">
        <f>IF(LEN(IFERROR(VLOOKUP(C255,'10. Свод Перечней'!C:H,6,0),""))&gt;1,IFERROR(VLOOKUP(C255,'10. Свод Перечней'!C:H,6,0),""),"")</f>
        <v>10.72.12.112-00000001</v>
      </c>
    </row>
    <row r="256" spans="1:8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Кексы в ассортименте</v>
      </c>
      <c r="C256" s="20" t="str">
        <f t="array" ref="C256">IFERROR(INDEX('10. Свод Перечней'!$C$4:$C$529,SMALL(IF("С"='10. Свод Перечней'!$I$4:$Q$529,ROW('10. Свод Перечней'!$C$4:$C$529)-3,""),ROW()-6)),"")</f>
        <v>Кекс тип 1</v>
      </c>
      <c r="D256" s="20" t="str">
        <f>IFERROR(VLOOKUP(C256,'10. Свод Перечней'!C:H,2,0),"")</f>
        <v>10.72.12.114</v>
      </c>
      <c r="E256" s="20" t="str">
        <f>IFERROR(VLOOKUP(C256,'10. Свод Перечней'!C:H,3,0),"")</f>
        <v>001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
Вид продукта по рецептуре: Без добавлений
Вид продукта по рецептуре: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56" s="20" t="str">
        <f>IF(LEN(IFERROR(VLOOKUP(C256,'10. Свод Перечней'!C:H,6,0),""))&gt;1,IFERROR(VLOOKUP(C256,'10. Свод Перечней'!C:H,6,0),""),"")</f>
        <v>10.72.12.114-00000001</v>
      </c>
    </row>
    <row r="257" spans="1:8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 xml:space="preserve">Печенье сахарное в ассортименте </v>
      </c>
      <c r="C257" s="20" t="str">
        <f t="array" ref="C257">IFERROR(INDEX('10. Свод Перечней'!$C$4:$C$529,SMALL(IF("С"='10. Свод Перечней'!$I$4:$Q$529,ROW('10. Свод Перечней'!$C$4:$C$529)-3,""),ROW()-6)),"")</f>
        <v>Печенье сладкое тип 2</v>
      </c>
      <c r="D257" s="20" t="str">
        <f>IFERROR(VLOOKUP(C257,'10. Свод Перечней'!C:H,2,0),"")</f>
        <v>10.72.12.120</v>
      </c>
      <c r="E257" s="20" t="str">
        <f>IFERROR(VLOOKUP(C257,'10. Свод Перечней'!C:H,3,0),"")</f>
        <v>005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</v>
      </c>
      <c r="H257" s="20" t="str">
        <f>IF(LEN(IFERROR(VLOOKUP(C257,'10. Свод Перечней'!C:H,6,0),""))&gt;1,IFERROR(VLOOKUP(C257,'10. Свод Перечней'!C:H,6,0),""),"")</f>
        <v>10.72.12.120-00000002</v>
      </c>
    </row>
    <row r="258" spans="1:8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 xml:space="preserve">Печенье сахарное в ассортименте </v>
      </c>
      <c r="C258" s="20" t="str">
        <f t="array" ref="C258">IFERROR(INDEX('10. Свод Перечней'!$C$4:$C$529,SMALL(IF("С"='10. Свод Перечней'!$I$4:$Q$529,ROW('10. Свод Перечней'!$C$4:$C$529)-3,""),ROW()-6)),"")</f>
        <v>Печенье сладкое тип 3</v>
      </c>
      <c r="D258" s="20" t="str">
        <f>IFERROR(VLOOKUP(C258,'10. Свод Перечней'!C:H,2,0),"")</f>
        <v>10.72.12.120</v>
      </c>
      <c r="E258" s="20" t="str">
        <f>IFERROR(VLOOKUP(C258,'10. Свод Перечней'!C:H,3,0),"")</f>
        <v>006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Вид печенья: Сахарное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58" s="20" t="str">
        <f>IF(LEN(IFERROR(VLOOKUP(C258,'10. Свод Перечней'!C:H,6,0),""))&gt;1,IFERROR(VLOOKUP(C258,'10. Свод Перечней'!C:H,6,0),""),"")</f>
        <v>10.72.12.120-00000002</v>
      </c>
    </row>
    <row r="259" spans="1:8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 xml:space="preserve">Печенье сдобное в ассортименте </v>
      </c>
      <c r="C259" s="20" t="str">
        <f t="array" ref="C259">IFERROR(INDEX('10. Свод Перечней'!$C$4:$C$529,SMALL(IF("С"='10. Свод Перечней'!$I$4:$Q$529,ROW('10. Свод Перечней'!$C$4:$C$529)-3,""),ROW()-6)),"")</f>
        <v>Печенье сладкое тип 4</v>
      </c>
      <c r="D259" s="20" t="str">
        <f>IFERROR(VLOOKUP(C259,'10. Свод Перечней'!C:H,2,0),"")</f>
        <v>10.72.12.120</v>
      </c>
      <c r="E259" s="20" t="str">
        <f>IFERROR(VLOOKUP(C259,'10. Свод Перечней'!C:H,3,0),"")</f>
        <v>007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24901-2014, ТУ производителя.</v>
      </c>
      <c r="H259" s="20" t="str">
        <f>IF(LEN(IFERROR(VLOOKUP(C259,'10. Свод Перечней'!C:H,6,0),""))&gt;1,IFERROR(VLOOKUP(C259,'10. Свод Перечней'!C:H,6,0),""),"")</f>
        <v>10.72.12.120-00000001</v>
      </c>
    </row>
    <row r="260" spans="1:8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 xml:space="preserve">Печенье сдобное в ассортименте </v>
      </c>
      <c r="C260" s="20" t="str">
        <f t="array" ref="C260">IFERROR(INDEX('10. Свод Перечней'!$C$4:$C$529,SMALL(IF("С"='10. Свод Перечней'!$I$4:$Q$529,ROW('10. Свод Перечней'!$C$4:$C$529)-3,""),ROW()-6)),"")</f>
        <v>Печенье сладкое тип 5</v>
      </c>
      <c r="D260" s="20" t="str">
        <f>IFERROR(VLOOKUP(C260,'10. Свод Перечней'!C:H,2,0),"")</f>
        <v>10.72.12.120</v>
      </c>
      <c r="E260" s="20" t="str">
        <f>IFERROR(VLOOKUP(C260,'10. Свод Перечней'!C:H,3,0),"")</f>
        <v>008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Вид печенья: Сдобное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0" s="20" t="str">
        <f>IF(LEN(IFERROR(VLOOKUP(C260,'10. Свод Перечней'!C:H,6,0),""))&gt;1,IFERROR(VLOOKUP(C260,'10. Свод Перечней'!C:H,6,0),""),"")</f>
        <v>10.72.12.120-00000001</v>
      </c>
    </row>
    <row r="261" spans="1:8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 xml:space="preserve">Печенье затяжное в ассортименте </v>
      </c>
      <c r="C261" s="20" t="str">
        <f t="array" ref="C261">IFERROR(INDEX('10. Свод Перечней'!$C$4:$C$529,SMALL(IF("С"='10. Свод Перечней'!$I$4:$Q$529,ROW('10. Свод Перечней'!$C$4:$C$529)-3,""),ROW()-6)),"")</f>
        <v>Печенье сладкое тип 6</v>
      </c>
      <c r="D261" s="20" t="str">
        <f>IFERROR(VLOOKUP(C261,'10. Свод Перечней'!C:H,2,0),"")</f>
        <v>10.72.12.120</v>
      </c>
      <c r="E261" s="20" t="str">
        <f>IFERROR(VLOOKUP(C261,'10. Свод Перечней'!C:H,3,0),"")</f>
        <v>002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1" s="20" t="str">
        <f>IF(LEN(IFERROR(VLOOKUP(C261,'10. Свод Перечней'!C:H,6,0),""))&gt;1,IFERROR(VLOOKUP(C261,'10. Свод Перечней'!C:H,6,0),""),"")</f>
        <v>10.72.12.120-00000006</v>
      </c>
    </row>
    <row r="262" spans="1:8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 xml:space="preserve">Печенье затяжное в ассортименте </v>
      </c>
      <c r="C262" s="20" t="str">
        <f t="array" ref="C262">IFERROR(INDEX('10. Свод Перечней'!$C$4:$C$529,SMALL(IF("С"='10. Свод Перечней'!$I$4:$Q$529,ROW('10. Свод Перечней'!$C$4:$C$529)-3,""),ROW()-6)),"")</f>
        <v>Печенье сладкое тип 7</v>
      </c>
      <c r="D262" s="20" t="str">
        <f>IFERROR(VLOOKUP(C262,'10. Свод Перечней'!C:H,2,0),"")</f>
        <v>10.72.12.120</v>
      </c>
      <c r="E262" s="20" t="str">
        <f>IFERROR(VLOOKUP(C262,'10. Свод Перечней'!C:H,3,0),"")</f>
        <v>009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Вид печенья: Затяжное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2" s="20" t="str">
        <f>IF(LEN(IFERROR(VLOOKUP(C262,'10. Свод Перечней'!C:H,6,0),""))&gt;1,IFERROR(VLOOKUP(C262,'10. Свод Перечней'!C:H,6,0),""),"")</f>
        <v>10.72.12.120-00000006</v>
      </c>
    </row>
    <row r="263" spans="1:8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Печенье овсяное</v>
      </c>
      <c r="C263" s="20" t="str">
        <f t="array" ref="C263">IFERROR(INDEX('10. Свод Перечней'!$C$4:$C$529,SMALL(IF("С"='10. Свод Перечней'!$I$4:$Q$529,ROW('10. Свод Перечней'!$C$4:$C$529)-3,""),ROW()-6)),"")</f>
        <v>Печенье сладкое тип 8</v>
      </c>
      <c r="D263" s="20" t="str">
        <f>IFERROR(VLOOKUP(C263,'10. Свод Перечней'!C:H,2,0),"")</f>
        <v>10.72.12.120</v>
      </c>
      <c r="E263" s="20" t="str">
        <f>IFERROR(VLOOKUP(C263,'10. Свод Перечней'!C:H,3,0),"")</f>
        <v>004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3" s="20" t="str">
        <f>IF(LEN(IFERROR(VLOOKUP(C263,'10. Свод Перечней'!C:H,6,0),""))&gt;1,IFERROR(VLOOKUP(C263,'10. Свод Перечней'!C:H,6,0),""),"")</f>
        <v>10.72.12.120-00000005</v>
      </c>
    </row>
    <row r="264" spans="1:8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>Печенье овсяное</v>
      </c>
      <c r="C264" s="20" t="str">
        <f t="array" ref="C264">IFERROR(INDEX('10. Свод Перечней'!$C$4:$C$529,SMALL(IF("С"='10. Свод Перечней'!$I$4:$Q$529,ROW('10. Свод Перечней'!$C$4:$C$529)-3,""),ROW()-6)),"")</f>
        <v>Печенье сладкое тип 9</v>
      </c>
      <c r="D264" s="20" t="str">
        <f>IFERROR(VLOOKUP(C264,'10. Свод Перечней'!C:H,2,0),"")</f>
        <v>10.72.12.120</v>
      </c>
      <c r="E264" s="20" t="str">
        <f>IFERROR(VLOOKUP(C264,'10. Свод Перечней'!C:H,3,0),"")</f>
        <v>003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Вид печенья: Овсяное
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4" s="20" t="str">
        <f>IF(LEN(IFERROR(VLOOKUP(C264,'10. Свод Перечней'!C:H,6,0),""))&gt;1,IFERROR(VLOOKUP(C264,'10. Свод Перечней'!C:H,6,0),""),"")</f>
        <v>10.72.12.120-00000005</v>
      </c>
    </row>
    <row r="265" spans="1:8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Печенье витаминизированное</v>
      </c>
      <c r="C265" s="20" t="str">
        <f t="array" ref="C265">IFERROR(INDEX('10. Свод Перечней'!$C$4:$C$529,SMALL(IF("С"='10. Свод Перечней'!$I$4:$Q$529,ROW('10. Свод Перечней'!$C$4:$C$529)-3,""),ROW()-6)),"")</f>
        <v>Печенье тип 1</v>
      </c>
      <c r="D265" s="20" t="str">
        <f>IFERROR(VLOOKUP(C265,'10. Свод Перечней'!C:H,2,0),"")</f>
        <v>10.72.12.120</v>
      </c>
      <c r="E265" s="20" t="str">
        <f>IFERROR(VLOOKUP(C265,'10. Свод Перечней'!C:H,3,0),"")</f>
        <v>001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65" s="20" t="str">
        <f>IF(LEN(IFERROR(VLOOKUP(C265,'10. Свод Перечней'!C:H,6,0),""))&gt;1,IFERROR(VLOOKUP(C265,'10. Свод Перечней'!C:H,6,0),""),"")</f>
        <v/>
      </c>
    </row>
    <row r="266" spans="1:8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Вафли с начинкой в ассортименте витаминизированные</v>
      </c>
      <c r="C266" s="20" t="str">
        <f t="array" ref="C266">IFERROR(INDEX('10. Свод Перечней'!$C$4:$C$529,SMALL(IF("С"='10. Свод Перечней'!$I$4:$Q$529,ROW('10. Свод Перечней'!$C$4:$C$529)-3,""),ROW()-6)),"")</f>
        <v>Вафли тип 1</v>
      </c>
      <c r="D266" s="20" t="str">
        <f>IFERROR(VLOOKUP(C266,'10. Свод Перечней'!C:H,2,0),"")</f>
        <v>10.72.12.130</v>
      </c>
      <c r="E266" s="20" t="str">
        <f>IFERROR(VLOOKUP(C266,'10. Свод Перечней'!C:H,3,0),"")</f>
        <v>001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14031-2014</v>
      </c>
      <c r="H266" s="20" t="str">
        <f>IF(LEN(IFERROR(VLOOKUP(C266,'10. Свод Перечней'!C:H,6,0),""))&gt;1,IFERROR(VLOOKUP(C266,'10. Свод Перечней'!C:H,6,0),""),"")</f>
        <v/>
      </c>
    </row>
    <row r="267" spans="1:8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Вафли диабетические с жировой начинкой</v>
      </c>
      <c r="C267" s="20" t="str">
        <f t="array" ref="C267">IFERROR(INDEX('10. Свод Перечней'!$C$4:$C$529,SMALL(IF("С"='10. Свод Перечней'!$I$4:$Q$529,ROW('10. Свод Перечней'!$C$4:$C$529)-3,""),ROW()-6)),"")</f>
        <v>Вафли тип 3</v>
      </c>
      <c r="D267" s="20" t="str">
        <f>IFERROR(VLOOKUP(C267,'10. Свод Перечней'!C:H,2,0),"")</f>
        <v>10.72.12.130</v>
      </c>
      <c r="E267" s="20" t="str">
        <f>IFERROR(VLOOKUP(C267,'10. Свод Перечней'!C:H,3,0),"")</f>
        <v>005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267" s="20" t="str">
        <f>IF(LEN(IFERROR(VLOOKUP(C267,'10. Свод Перечней'!C:H,6,0),""))&gt;1,IFERROR(VLOOKUP(C267,'10. Свод Перечней'!C:H,6,0),""),"")</f>
        <v>10.72.12.130-00000002</v>
      </c>
    </row>
    <row r="268" spans="1:8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>Вафли с начинкой в ассортименте</v>
      </c>
      <c r="C268" s="20" t="str">
        <f t="array" ref="C268">IFERROR(INDEX('10. Свод Перечней'!$C$4:$C$529,SMALL(IF("С"='10. Свод Перечней'!$I$4:$Q$529,ROW('10. Свод Перечней'!$C$4:$C$529)-3,""),ROW()-6)),"")</f>
        <v>Вафли тип 4</v>
      </c>
      <c r="D268" s="20" t="str">
        <f>IFERROR(VLOOKUP(C268,'10. Свод Перечней'!C:H,2,0),"")</f>
        <v>10.72.12.130</v>
      </c>
      <c r="E268" s="20" t="str">
        <f>IFERROR(VLOOKUP(C268,'10. Свод Перечней'!C:H,3,0),"")</f>
        <v>003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68" s="20" t="str">
        <f>IF(LEN(IFERROR(VLOOKUP(C268,'10. Свод Перечней'!C:H,6,0),""))&gt;1,IFERROR(VLOOKUP(C268,'10. Свод Перечней'!C:H,6,0),""),"")</f>
        <v>10.72.12.130-00000002</v>
      </c>
    </row>
    <row r="269" spans="1:8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>Вафли с начинкой в ассортименте</v>
      </c>
      <c r="C269" s="20" t="str">
        <f t="array" ref="C269">IFERROR(INDEX('10. Свод Перечней'!$C$4:$C$529,SMALL(IF("С"='10. Свод Перечней'!$I$4:$Q$529,ROW('10. Свод Перечней'!$C$4:$C$529)-3,""),ROW()-6)),"")</f>
        <v>Вафли тип 5</v>
      </c>
      <c r="D269" s="20" t="str">
        <f>IFERROR(VLOOKUP(C269,'10. Свод Перечней'!C:H,2,0),"")</f>
        <v>10.72.12.130</v>
      </c>
      <c r="E269" s="20" t="str">
        <f>IFERROR(VLOOKUP(C269,'10. Свод Перечней'!C:H,3,0),"")</f>
        <v>002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69" s="20" t="str">
        <f>IF(LEN(IFERROR(VLOOKUP(C269,'10. Свод Перечней'!C:H,6,0),""))&gt;1,IFERROR(VLOOKUP(C269,'10. Свод Перечней'!C:H,6,0),""),"")</f>
        <v>10.72.12.130-00000002</v>
      </c>
    </row>
    <row r="270" spans="1:8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>Изделия хлебобулочные сдобные в ассортименте из пшеничной муки высшего сорта</v>
      </c>
      <c r="C270" s="20" t="str">
        <f t="array" ref="C270">IFERROR(INDEX('10. Свод Перечней'!$C$4:$C$529,SMALL(IF("С"='10. Свод Перечней'!$I$4:$Q$529,ROW('10. Свод Перечней'!$C$4:$C$529)-3,""),ROW()-6)),"")</f>
        <v>Изделия хлебобулочные тип 6</v>
      </c>
      <c r="D270" s="20" t="str">
        <f>IFERROR(VLOOKUP(C270,'10. Свод Перечней'!C:H,2,0),"")</f>
        <v>10.72.19.111</v>
      </c>
      <c r="E270" s="20" t="str">
        <f>IFERROR(VLOOKUP(C270,'10. Свод Перечней'!C:H,3,0),"")</f>
        <v>002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270" s="20" t="str">
        <f>IF(LEN(IFERROR(VLOOKUP(C270,'10. Свод Перечней'!C:H,6,0),""))&gt;1,IFERROR(VLOOKUP(C270,'10. Свод Перечней'!C:H,6,0),""),"")</f>
        <v/>
      </c>
    </row>
    <row r="271" spans="1:8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 xml:space="preserve">Изделия хлебобулочные сдобные мелкоштучные в ассортименте из пшеничной муки </v>
      </c>
      <c r="C271" s="20" t="str">
        <f t="array" ref="C271">IFERROR(INDEX('10. Свод Перечней'!$C$4:$C$529,SMALL(IF("С"='10. Свод Перечней'!$I$4:$Q$529,ROW('10. Свод Перечней'!$C$4:$C$529)-3,""),ROW()-6)),"")</f>
        <v>Изделия хлебобулочные тип 7</v>
      </c>
      <c r="D271" s="20" t="str">
        <f>IFERROR(VLOOKUP(C271,'10. Свод Перечней'!C:H,2,0),"")</f>
        <v>10.72.19.111</v>
      </c>
      <c r="E271" s="20" t="str">
        <f>IFERROR(VLOOKUP(C271,'10. Свод Перечней'!C:H,3,0),"")</f>
        <v>005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v>
      </c>
      <c r="H271" s="20" t="str">
        <f>IF(LEN(IFERROR(VLOOKUP(C271,'10. Свод Перечней'!C:H,6,0),""))&gt;1,IFERROR(VLOOKUP(C271,'10. Свод Перечней'!C:H,6,0),""),"")</f>
        <v/>
      </c>
    </row>
    <row r="272" spans="1:8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>Изделия хлебобулочные слоёные в ассортименте</v>
      </c>
      <c r="C272" s="20" t="str">
        <f t="array" ref="C272">IFERROR(INDEX('10. Свод Перечней'!$C$4:$C$529,SMALL(IF("С"='10. Свод Перечней'!$I$4:$Q$529,ROW('10. Свод Перечней'!$C$4:$C$529)-3,""),ROW()-6)),"")</f>
        <v>Изделия хлебобулочные тип 8</v>
      </c>
      <c r="D272" s="20" t="str">
        <f>IFERROR(VLOOKUP(C272,'10. Свод Перечней'!C:H,2,0),"")</f>
        <v>10.72.19.111</v>
      </c>
      <c r="E272" s="20" t="str">
        <f>IFERROR(VLOOKUP(C272,'10. Свод Перечней'!C:H,3,0),"")</f>
        <v>006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272" s="20" t="str">
        <f>IF(LEN(IFERROR(VLOOKUP(C272,'10. Свод Перечней'!C:H,6,0),""))&gt;1,IFERROR(VLOOKUP(C272,'10. Свод Перечней'!C:H,6,0),""),"")</f>
        <v/>
      </c>
    </row>
    <row r="273" spans="1:8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 xml:space="preserve">Макаронные изделия </v>
      </c>
      <c r="C273" s="20" t="str">
        <f t="array" ref="C273">IFERROR(INDEX('10. Свод Перечней'!$C$4:$C$529,SMALL(IF("С"='10. Свод Перечней'!$I$4:$Q$529,ROW('10. Свод Перечней'!$C$4:$C$529)-3,""),ROW()-6)),"")</f>
        <v>Изделия макаронные тип 1</v>
      </c>
      <c r="D273" s="20" t="str">
        <f>IFERROR(VLOOKUP(C273,'10. Свод Перечней'!C:H,2,0),"")</f>
        <v>10.73.11.110</v>
      </c>
      <c r="E273" s="20" t="str">
        <f>IFERROR(VLOOKUP(C273,'10. Свод Перечней'!C:H,3,0),"")</f>
        <v>001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273" s="20" t="str">
        <f>IF(LEN(IFERROR(VLOOKUP(C273,'10. Свод Перечней'!C:H,6,0),""))&gt;1,IFERROR(VLOOKUP(C273,'10. Свод Перечней'!C:H,6,0),""),"")</f>
        <v>10.73.11.000-00000009, 10.73.11.000-00000010, 10.73.11.000-00000011, 10.73.11.000-00000012</v>
      </c>
    </row>
    <row r="274" spans="1:8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 xml:space="preserve">Макаронные изделия </v>
      </c>
      <c r="C274" s="20" t="str">
        <f t="array" ref="C274">IFERROR(INDEX('10. Свод Перечней'!$C$4:$C$529,SMALL(IF("С"='10. Свод Перечней'!$I$4:$Q$529,ROW('10. Свод Перечней'!$C$4:$C$529)-3,""),ROW()-6)),"")</f>
        <v>Изделия макаронные тип 2</v>
      </c>
      <c r="D274" s="20" t="str">
        <f>IFERROR(VLOOKUP(C274,'10. Свод Перечней'!C:H,2,0),"")</f>
        <v>10.73.11.110</v>
      </c>
      <c r="E274" s="20" t="str">
        <f>IFERROR(VLOOKUP(C274,'10. Свод Перечней'!C:H,3,0),"")</f>
        <v>002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Вид изделия макаронного: Макароны; Изделие макаронное фигурное; Лапша; Вермишель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274" s="20" t="str">
        <f>IF(LEN(IFERROR(VLOOKUP(C274,'10. Свод Перечней'!C:H,6,0),""))&gt;1,IFERROR(VLOOKUP(C274,'10. Свод Перечней'!C:H,6,0),""),"")</f>
        <v>10.73.11.000-00000009, 10.73.11.000-00000010, 10.73.11.000-00000011, 10.73.11.000-00000012</v>
      </c>
    </row>
    <row r="275" spans="1:8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Макаронные изделия безглютеновые</v>
      </c>
      <c r="C275" s="20" t="str">
        <f t="array" ref="C275">IFERROR(INDEX('10. Свод Перечней'!$C$4:$C$529,SMALL(IF("С"='10. Свод Перечней'!$I$4:$Q$529,ROW('10. Свод Перечней'!$C$4:$C$529)-3,""),ROW()-6)),"")</f>
        <v>Макаронные изделия тип 3</v>
      </c>
      <c r="D275" s="20" t="str">
        <f>IFERROR(VLOOKUP(C275,'10. Свод Перечней'!C:H,2,0),"")</f>
        <v>10.73.11.190</v>
      </c>
      <c r="E275" s="20" t="str">
        <f>IFERROR(VLOOKUP(C275,'10. Свод Перечней'!C:H,3,0),"")</f>
        <v>001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75" s="20" t="str">
        <f>IF(LEN(IFERROR(VLOOKUP(C275,'10. Свод Перечней'!C:H,6,0),""))&gt;1,IFERROR(VLOOKUP(C275,'10. Свод Перечней'!C:H,6,0),""),"")</f>
        <v/>
      </c>
    </row>
    <row r="276" spans="1:8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>Макаронные изделия безглютеновые</v>
      </c>
      <c r="C276" s="20" t="str">
        <f t="array" ref="C276">IFERROR(INDEX('10. Свод Перечней'!$C$4:$C$529,SMALL(IF("С"='10. Свод Перечней'!$I$4:$Q$529,ROW('10. Свод Перечней'!$C$4:$C$529)-3,""),ROW()-6)),"")</f>
        <v>Макаронные изделия тип 4</v>
      </c>
      <c r="D276" s="20" t="str">
        <f>IFERROR(VLOOKUP(C276,'10. Свод Перечней'!C:H,2,0),"")</f>
        <v>10.73.11.190</v>
      </c>
      <c r="E276" s="20" t="str">
        <f>IFERROR(VLOOKUP(C276,'10. Свод Перечней'!C:H,3,0),"")</f>
        <v>002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76" s="20" t="str">
        <f>IF(LEN(IFERROR(VLOOKUP(C276,'10. Свод Перечней'!C:H,6,0),""))&gt;1,IFERROR(VLOOKUP(C276,'10. Свод Перечней'!C:H,6,0),""),"")</f>
        <v/>
      </c>
    </row>
    <row r="277" spans="1:8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>Сахар белый кристаллический</v>
      </c>
      <c r="C277" s="20" t="str">
        <f t="array" ref="C277">IFERROR(INDEX('10. Свод Перечней'!$C$4:$C$529,SMALL(IF("С"='10.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277" s="20" t="str">
        <f>IFERROR(VLOOKUP(C277,'10. Свод Перечней'!C:H,2,0),"")</f>
        <v>10.81.12.110</v>
      </c>
      <c r="E277" s="20" t="str">
        <f>IFERROR(VLOOKUP(C277,'10. Свод Перечней'!C:H,3,0),"")</f>
        <v>005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20" t="str">
        <f>IF(LEN(IFERROR(VLOOKUP(C277,'10. Свод Перечней'!C:H,6,0),""))&gt;1,IFERROR(VLOOKUP(C277,'10. Свод Перечней'!C:H,6,0),""),"")</f>
        <v>10.81.12.110-00000004</v>
      </c>
    </row>
    <row r="278" spans="1:8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>Сахар белый кристаллический</v>
      </c>
      <c r="C278" s="20" t="str">
        <f t="array" ref="C278">IFERROR(INDEX('10. Свод Перечней'!$C$4:$C$529,SMALL(IF("С"='10.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278" s="20" t="str">
        <f>IFERROR(VLOOKUP(C278,'10. Свод Перечней'!C:H,2,0),"")</f>
        <v>10.81.12.110</v>
      </c>
      <c r="E278" s="20" t="str">
        <f>IFERROR(VLOOKUP(C278,'10. Свод Перечней'!C:H,3,0),"")</f>
        <v>006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20" t="str">
        <f>IF(LEN(IFERROR(VLOOKUP(C278,'10. Свод Перечней'!C:H,6,0),""))&gt;1,IFERROR(VLOOKUP(C278,'10. Свод Перечней'!C:H,6,0),""),"")</f>
        <v>10.81.12.110-00000004</v>
      </c>
    </row>
    <row r="279" spans="1:8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Сахар белый. Сахарная пудра</v>
      </c>
      <c r="C279" s="20" t="str">
        <f t="array" ref="C279">IFERROR(INDEX('10. Свод Перечней'!$C$4:$C$529,SMALL(IF("С"='10.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279" s="20" t="str">
        <f>IFERROR(VLOOKUP(C279,'10. Свод Перечней'!C:H,2,0),"")</f>
        <v>10.81.12.110</v>
      </c>
      <c r="E279" s="20" t="str">
        <f>IFERROR(VLOOKUP(C279,'10. Свод Перечней'!C:H,3,0),"")</f>
        <v>003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20" t="str">
        <f>IF(LEN(IFERROR(VLOOKUP(C279,'10. Свод Перечней'!C:H,6,0),""))&gt;1,IFERROR(VLOOKUP(C279,'10. Свод Перечней'!C:H,6,0),""),"")</f>
        <v>10.81.12.110-00000002</v>
      </c>
    </row>
    <row r="280" spans="1:8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 xml:space="preserve">Какао-порошок </v>
      </c>
      <c r="C280" s="20" t="str">
        <f t="array" ref="C280">IFERROR(INDEX('10. Свод Перечней'!$C$4:$C$529,SMALL(IF("С"='10. Свод Перечней'!$I$4:$Q$529,ROW('10. Свод Перечней'!$C$4:$C$529)-3,""),ROW()-6)),"")</f>
        <v>Какао-порошок тип 1</v>
      </c>
      <c r="D280" s="20" t="str">
        <f>IFERROR(VLOOKUP(C280,'10. Свод Перечней'!C:H,2,0),"")</f>
        <v>10.82.13.000</v>
      </c>
      <c r="E280" s="20" t="str">
        <f>IFERROR(VLOOKUP(C280,'10. Свод Перечней'!C:H,3,0),"")</f>
        <v>001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20" t="str">
        <f>IF(LEN(IFERROR(VLOOKUP(C280,'10. Свод Перечней'!C:H,6,0),""))&gt;1,IFERROR(VLOOKUP(C280,'10. Свод Перечней'!C:H,6,0),""),"")</f>
        <v>10.82.14.000-00000009</v>
      </c>
    </row>
    <row r="281" spans="1:8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>Зефир</v>
      </c>
      <c r="C281" s="20" t="str">
        <f t="array" ref="C281">IFERROR(INDEX('10. Свод Перечней'!$C$4:$C$529,SMALL(IF("С"='10. Свод Перечней'!$I$4:$Q$529,ROW('10. Свод Перечней'!$C$4:$C$529)-3,""),ROW()-6)),"")</f>
        <v>Зефир тип 1</v>
      </c>
      <c r="D281" s="20" t="str">
        <f>IFERROR(VLOOKUP(C281,'10. Свод Перечней'!C:H,2,0),"")</f>
        <v>10.82.23.210</v>
      </c>
      <c r="E281" s="20" t="str">
        <f>IFERROR(VLOOKUP(C281,'10. Свод Перечней'!C:H,3,0),"")</f>
        <v>001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1" s="20" t="str">
        <f>IF(LEN(IFERROR(VLOOKUP(C281,'10. Свод Перечней'!C:H,6,0),""))&gt;1,IFERROR(VLOOKUP(C281,'10. Свод Перечней'!C:H,6,0),""),"")</f>
        <v>10.82.23.210-00000002</v>
      </c>
    </row>
    <row r="282" spans="1:8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 xml:space="preserve">Зефир </v>
      </c>
      <c r="C282" s="20" t="str">
        <f t="array" ref="C282">IFERROR(INDEX('10. Свод Перечней'!$C$4:$C$529,SMALL(IF("С"='10. Свод Перечней'!$I$4:$Q$529,ROW('10. Свод Перечней'!$C$4:$C$529)-3,""),ROW()-6)),"")</f>
        <v>Зефир тип 2</v>
      </c>
      <c r="D282" s="20" t="str">
        <f>IFERROR(VLOOKUP(C282,'10. Свод Перечней'!C:H,2,0),"")</f>
        <v>10.82.23.210</v>
      </c>
      <c r="E282" s="20" t="str">
        <f>IFERROR(VLOOKUP(C282,'10. Свод Перечней'!C:H,3,0),"")</f>
        <v>002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2" s="20" t="str">
        <f>IF(LEN(IFERROR(VLOOKUP(C282,'10. Свод Перечней'!C:H,6,0),""))&gt;1,IFERROR(VLOOKUP(C282,'10. Свод Перечней'!C:H,6,0),""),"")</f>
        <v>10.82.23.210-00000002</v>
      </c>
    </row>
    <row r="283" spans="1:8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>Зефир витаминизированный</v>
      </c>
      <c r="C283" s="20" t="str">
        <f t="array" ref="C283">IFERROR(INDEX('10. Свод Перечней'!$C$4:$C$529,SMALL(IF("С"='10. Свод Перечней'!$I$4:$Q$529,ROW('10. Свод Перечней'!$C$4:$C$529)-3,""),ROW()-6)),"")</f>
        <v>Зефир тип 3</v>
      </c>
      <c r="D283" s="20" t="str">
        <f>IFERROR(VLOOKUP(C283,'10. Свод Перечней'!C:H,2,0),"")</f>
        <v>10.82.23.210</v>
      </c>
      <c r="E283" s="20" t="str">
        <f>IFERROR(VLOOKUP(C283,'10. Свод Перечней'!C:H,3,0),"")</f>
        <v>003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283" s="20" t="str">
        <f>IF(LEN(IFERROR(VLOOKUP(C283,'10. Свод Перечней'!C:H,6,0),""))&gt;1,IFERROR(VLOOKUP(C283,'10. Свод Перечней'!C:H,6,0),""),"")</f>
        <v>10.82.23.210-00000002</v>
      </c>
    </row>
    <row r="284" spans="1:8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>Кофейный напиток (не содержащий в своём составе натуральный кофе)</v>
      </c>
      <c r="C284" s="20" t="str">
        <f t="array" ref="C284">IFERROR(INDEX('10. Свод Перечней'!$C$4:$C$529,SMALL(IF("С"='10. Свод Перечней'!$I$4:$Q$529,ROW('10. Свод Перечней'!$C$4:$C$529)-3,""),ROW()-6)),"")</f>
        <v>Кофейный напиток растворимый тип 1</v>
      </c>
      <c r="D284" s="20" t="str">
        <f>IFERROR(VLOOKUP(C284,'10. Свод Перечней'!C:H,2,0),"")</f>
        <v>10.83.12.120</v>
      </c>
      <c r="E284" s="20" t="str">
        <f>IFERROR(VLOOKUP(C284,'10. Свод Перечней'!C:H,3,0),"")</f>
        <v>002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20" t="str">
        <f>IF(LEN(IFERROR(VLOOKUP(C284,'10. Свод Перечней'!C:H,6,0),""))&gt;1,IFERROR(VLOOKUP(C284,'10. Свод Перечней'!C:H,6,0),""),"")</f>
        <v>10.83.12.120-00000002</v>
      </c>
    </row>
    <row r="285" spans="1:8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Чай черный крупнолистовой</v>
      </c>
      <c r="C285" s="20" t="str">
        <f t="array" ref="C285">IFERROR(INDEX('10. Свод Перечней'!$C$4:$C$529,SMALL(IF("С"='10. Свод Перечней'!$I$4:$Q$529,ROW('10. Свод Перечней'!$C$4:$C$529)-3,""),ROW()-6)),"")</f>
        <v>Чай черный (ферментированный) тип 1</v>
      </c>
      <c r="D285" s="20" t="str">
        <f>IFERROR(VLOOKUP(C285,'10. Свод Перечней'!C:H,2,0),"")</f>
        <v>10.83.13.120</v>
      </c>
      <c r="E285" s="20" t="str">
        <f>IFERROR(VLOOKUP(C285,'10. Свод Перечней'!C:H,3,0),"")</f>
        <v>001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5" s="20" t="str">
        <f>IF(LEN(IFERROR(VLOOKUP(C285,'10. Свод Перечней'!C:H,6,0),""))&gt;1,IFERROR(VLOOKUP(C285,'10. Свод Перечней'!C:H,6,0),""),"")</f>
        <v>10.83.13.120-00000003</v>
      </c>
    </row>
    <row r="286" spans="1:8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 xml:space="preserve">Чай черный гранулированный </v>
      </c>
      <c r="C286" s="20" t="str">
        <f t="array" ref="C286">IFERROR(INDEX('10. Свод Перечней'!$C$4:$C$529,SMALL(IF("С"='10. Свод Перечней'!$I$4:$Q$529,ROW('10. Свод Перечней'!$C$4:$C$529)-3,""),ROW()-6)),"")</f>
        <v>Чай черный (ферментированный) тип 2</v>
      </c>
      <c r="D286" s="20" t="str">
        <f>IFERROR(VLOOKUP(C286,'10. Свод Перечней'!C:H,2,0),"")</f>
        <v>10.83.13.120</v>
      </c>
      <c r="E286" s="20" t="str">
        <f>IFERROR(VLOOKUP(C286,'10. Свод Перечней'!C:H,3,0),"")</f>
        <v>002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6" s="20" t="str">
        <f>IF(LEN(IFERROR(VLOOKUP(C286,'10. Свод Перечней'!C:H,6,0),""))&gt;1,IFERROR(VLOOKUP(C286,'10. Свод Перечней'!C:H,6,0),""),"")</f>
        <v>10.83.13.120-00000004</v>
      </c>
    </row>
    <row r="287" spans="1:8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>Чай черный мелколистовой</v>
      </c>
      <c r="C287" s="20" t="str">
        <f t="array" ref="C287">IFERROR(INDEX('10. Свод Перечней'!$C$4:$C$529,SMALL(IF("С"='10. Свод Перечней'!$I$4:$Q$529,ROW('10. Свод Перечней'!$C$4:$C$529)-3,""),ROW()-6)),"")</f>
        <v>Чай черный (ферментированный) тип 3</v>
      </c>
      <c r="D287" s="20" t="str">
        <f>IFERROR(VLOOKUP(C287,'10. Свод Перечней'!C:H,2,0),"")</f>
        <v>10.83.13.120</v>
      </c>
      <c r="E287" s="20" t="str">
        <f>IFERROR(VLOOKUP(C287,'10. Свод Перечней'!C:H,3,0),"")</f>
        <v>003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7" s="20" t="str">
        <f>IF(LEN(IFERROR(VLOOKUP(C287,'10. Свод Перечней'!C:H,6,0),""))&gt;1,IFERROR(VLOOKUP(C287,'10. Свод Перечней'!C:H,6,0),""),"")</f>
        <v>10.83.13.120-00000003</v>
      </c>
    </row>
    <row r="288" spans="1:8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 xml:space="preserve">Лавровый лист сухой </v>
      </c>
      <c r="C288" s="20" t="str">
        <f t="array" ref="C288">IFERROR(INDEX('10. Свод Перечней'!$C$4:$C$529,SMALL(IF("С"='10. Свод Перечней'!$I$4:$Q$529,ROW('10. Свод Перечней'!$C$4:$C$529)-3,""),ROW()-6)),"")</f>
        <v>Лист лавровый сушеный тип 1</v>
      </c>
      <c r="D288" s="20" t="str">
        <f>IFERROR(VLOOKUP(C288,'10. Свод Перечней'!C:H,2,0),"")</f>
        <v>10.84.23.164</v>
      </c>
      <c r="E288" s="20" t="str">
        <f>IFERROR(VLOOKUP(C288,'10. Свод Перечней'!C:H,3,0),"")</f>
        <v>001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88" s="20" t="str">
        <f>IF(LEN(IFERROR(VLOOKUP(C288,'10. Свод Перечней'!C:H,6,0),""))&gt;1,IFERROR(VLOOKUP(C288,'10. Свод Перечней'!C:H,6,0),""),"")</f>
        <v>10.84.23.164-00000001</v>
      </c>
    </row>
    <row r="289" spans="1:8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>Зелень сушеная (петрушка)</v>
      </c>
      <c r="C289" s="20" t="str">
        <f t="array" ref="C289">IFERROR(INDEX('10. Свод Перечней'!$C$4:$C$529,SMALL(IF("С"='10. Свод Перечней'!$I$4:$Q$529,ROW('10. Свод Перечней'!$C$4:$C$529)-3,""),ROW()-6)),"")</f>
        <v>Зелень сушеная тип 1</v>
      </c>
      <c r="D289" s="20" t="str">
        <f>IFERROR(VLOOKUP(C289,'10. Свод Перечней'!C:H,2,0),"")</f>
        <v>10.84.23.190</v>
      </c>
      <c r="E289" s="20" t="str">
        <f>IFERROR(VLOOKUP(C289,'10. Свод Перечней'!C:H,3,0),"")</f>
        <v>003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89" s="20" t="str">
        <f>IF(LEN(IFERROR(VLOOKUP(C289,'10. Свод Перечней'!C:H,6,0),""))&gt;1,IFERROR(VLOOKUP(C289,'10. Свод Перечней'!C:H,6,0),""),"")</f>
        <v/>
      </c>
    </row>
    <row r="290" spans="1:8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 xml:space="preserve">Зелень сушеная (укроп) </v>
      </c>
      <c r="C290" s="20" t="str">
        <f t="array" ref="C290">IFERROR(INDEX('10. Свод Перечней'!$C$4:$C$529,SMALL(IF("С"='10. Свод Перечней'!$I$4:$Q$529,ROW('10. Свод Перечней'!$C$4:$C$529)-3,""),ROW()-6)),"")</f>
        <v>Зелень сушеная тип 5</v>
      </c>
      <c r="D290" s="20" t="str">
        <f>IFERROR(VLOOKUP(C290,'10. Свод Перечней'!C:H,2,0),"")</f>
        <v>10.84.23.190</v>
      </c>
      <c r="E290" s="20" t="str">
        <f>IFERROR(VLOOKUP(C290,'10. Свод Перечней'!C:H,3,0),"")</f>
        <v>006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0" s="20" t="str">
        <f>IF(LEN(IFERROR(VLOOKUP(C290,'10. Свод Перечней'!C:H,6,0),""))&gt;1,IFERROR(VLOOKUP(C290,'10. Свод Перечней'!C:H,6,0),""),"")</f>
        <v/>
      </c>
    </row>
    <row r="291" spans="1:8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>Соль пищевая</v>
      </c>
      <c r="C291" s="20" t="str">
        <f t="array" ref="C291">IFERROR(INDEX('10. Свод Перечней'!$C$4:$C$529,SMALL(IF("С"='10. Свод Перечней'!$I$4:$Q$529,ROW('10. Свод Перечней'!$C$4:$C$529)-3,""),ROW()-6)),"")</f>
        <v>Соль пищевая тип 1</v>
      </c>
      <c r="D291" s="20" t="str">
        <f>IFERROR(VLOOKUP(C291,'10. Свод Перечней'!C:H,2,0),"")</f>
        <v>10.84.30.140</v>
      </c>
      <c r="E291" s="20" t="str">
        <f>IFERROR(VLOOKUP(C291,'10. Свод Перечней'!C:H,3,0),"")</f>
        <v>001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1" s="20" t="str">
        <f>IF(LEN(IFERROR(VLOOKUP(C291,'10. Свод Перечней'!C:H,6,0),""))&gt;1,IFERROR(VLOOKUP(C291,'10. Свод Перечней'!C:H,6,0),""),"")</f>
        <v>10.84.30.000-00000001</v>
      </c>
    </row>
    <row r="292" spans="1:8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>Соль пищевая</v>
      </c>
      <c r="C292" s="20" t="str">
        <f t="array" ref="C292">IFERROR(INDEX('10. Свод Перечней'!$C$4:$C$529,SMALL(IF("С"='10. Свод Перечней'!$I$4:$Q$529,ROW('10. Свод Перечней'!$C$4:$C$529)-3,""),ROW()-6)),"")</f>
        <v>Соль пищевая тип 2</v>
      </c>
      <c r="D292" s="20" t="str">
        <f>IFERROR(VLOOKUP(C292,'10. Свод Перечней'!C:H,2,0),"")</f>
        <v>10.84.30.140</v>
      </c>
      <c r="E292" s="20" t="str">
        <f>IFERROR(VLOOKUP(C292,'10. Свод Перечней'!C:H,3,0),"")</f>
        <v>002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2" s="20" t="str">
        <f>IF(LEN(IFERROR(VLOOKUP(C292,'10. Свод Перечней'!C:H,6,0),""))&gt;1,IFERROR(VLOOKUP(C292,'10. Свод Перечней'!C:H,6,0),""),"")</f>
        <v>10.84.30.000-00000001</v>
      </c>
    </row>
    <row r="293" spans="1:8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Соль пищевая</v>
      </c>
      <c r="C293" s="20" t="str">
        <f t="array" ref="C293">IFERROR(INDEX('10. Свод Перечней'!$C$4:$C$529,SMALL(IF("С"='10. Свод Перечней'!$I$4:$Q$529,ROW('10. Свод Перечней'!$C$4:$C$529)-3,""),ROW()-6)),"")</f>
        <v>Соль пищевая тип 3</v>
      </c>
      <c r="D293" s="20" t="str">
        <f>IFERROR(VLOOKUP(C293,'10. Свод Перечней'!C:H,2,0),"")</f>
        <v>10.84.30.140</v>
      </c>
      <c r="E293" s="20" t="str">
        <f>IFERROR(VLOOKUP(C293,'10. Свод Перечней'!C:H,3,0),"")</f>
        <v>003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3" s="20" t="str">
        <f>IF(LEN(IFERROR(VLOOKUP(C293,'10. Свод Перечней'!C:H,6,0),""))&gt;1,IFERROR(VLOOKUP(C293,'10. Свод Перечней'!C:H,6,0),""),"")</f>
        <v>10.84.30.000-00000003</v>
      </c>
    </row>
    <row r="294" spans="1:8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Соль пищевая</v>
      </c>
      <c r="C294" s="20" t="str">
        <f t="array" ref="C294">IFERROR(INDEX('10. Свод Перечней'!$C$4:$C$529,SMALL(IF("С"='10. Свод Перечней'!$I$4:$Q$529,ROW('10. Свод Перечней'!$C$4:$C$529)-3,""),ROW()-6)),"")</f>
        <v>Соль пищевая тип 4</v>
      </c>
      <c r="D294" s="20" t="str">
        <f>IFERROR(VLOOKUP(C294,'10. Свод Перечней'!C:H,2,0),"")</f>
        <v>10.84.30.140</v>
      </c>
      <c r="E294" s="20" t="str">
        <f>IFERROR(VLOOKUP(C294,'10. Свод Перечней'!C:H,3,0),"")</f>
        <v>004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4" s="20" t="str">
        <f>IF(LEN(IFERROR(VLOOKUP(C294,'10. Свод Перечней'!C:H,6,0),""))&gt;1,IFERROR(VLOOKUP(C294,'10. Свод Перечней'!C:H,6,0),""),"")</f>
        <v>10.84.30.000-00000003</v>
      </c>
    </row>
    <row r="295" spans="1:8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>Соль пищевая</v>
      </c>
      <c r="C295" s="20" t="str">
        <f t="array" ref="C295">IFERROR(INDEX('10. Свод Перечней'!$C$4:$C$529,SMALL(IF("С"='10. Свод Перечней'!$I$4:$Q$529,ROW('10. Свод Перечней'!$C$4:$C$529)-3,""),ROW()-6)),"")</f>
        <v>Соль пищевая тип 5</v>
      </c>
      <c r="D295" s="20" t="str">
        <f>IFERROR(VLOOKUP(C295,'10. Свод Перечней'!C:H,2,0),"")</f>
        <v>10.84.30.140</v>
      </c>
      <c r="E295" s="20" t="str">
        <f>IFERROR(VLOOKUP(C295,'10. Свод Перечней'!C:H,3,0),"")</f>
        <v>005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5" s="20" t="str">
        <f>IF(LEN(IFERROR(VLOOKUP(C295,'10. Свод Перечней'!C:H,6,0),""))&gt;1,IFERROR(VLOOKUP(C295,'10. Свод Перечней'!C:H,6,0),""),"")</f>
        <v>10.84.30.000-00000007</v>
      </c>
    </row>
    <row r="296" spans="1:8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>Соль пищевая</v>
      </c>
      <c r="C296" s="20" t="str">
        <f t="array" ref="C296">IFERROR(INDEX('10. Свод Перечней'!$C$4:$C$529,SMALL(IF("С"='10. Свод Перечней'!$I$4:$Q$529,ROW('10. Свод Перечней'!$C$4:$C$529)-3,""),ROW()-6)),"")</f>
        <v>Соль пищевая тип 6</v>
      </c>
      <c r="D296" s="20" t="str">
        <f>IFERROR(VLOOKUP(C296,'10. Свод Перечней'!C:H,2,0),"")</f>
        <v>10.84.30.140</v>
      </c>
      <c r="E296" s="20" t="str">
        <f>IFERROR(VLOOKUP(C296,'10. Свод Перечней'!C:H,3,0),"")</f>
        <v>006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6" s="20" t="str">
        <f>IF(LEN(IFERROR(VLOOKUP(C296,'10. Свод Перечней'!C:H,6,0),""))&gt;1,IFERROR(VLOOKUP(C296,'10. Свод Перечней'!C:H,6,0),""),"")</f>
        <v>10.84.30.000-00000007</v>
      </c>
    </row>
    <row r="297" spans="1:8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Соль пищевая йодированная</v>
      </c>
      <c r="C297" s="20" t="str">
        <f t="array" ref="C297">IFERROR(INDEX('10. Свод Перечней'!$C$4:$C$529,SMALL(IF("С"='10. Свод Перечней'!$I$4:$Q$529,ROW('10. Свод Перечней'!$C$4:$C$529)-3,""),ROW()-6)),"")</f>
        <v>Соль пищевая тип 7</v>
      </c>
      <c r="D297" s="20" t="str">
        <f>IFERROR(VLOOKUP(C297,'10. Свод Перечней'!C:H,2,0),"")</f>
        <v>10.84.30.140</v>
      </c>
      <c r="E297" s="20" t="str">
        <f>IFERROR(VLOOKUP(C297,'10. Свод Перечней'!C:H,3,0),"")</f>
        <v>007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7" s="20" t="str">
        <f>IF(LEN(IFERROR(VLOOKUP(C297,'10. Свод Перечней'!C:H,6,0),""))&gt;1,IFERROR(VLOOKUP(C297,'10. Свод Перечней'!C:H,6,0),""),"")</f>
        <v>10.84.30.000-00000002</v>
      </c>
    </row>
    <row r="298" spans="1:8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Соль пищевая йодированная</v>
      </c>
      <c r="C298" s="20" t="str">
        <f t="array" ref="C298">IFERROR(INDEX('10. Свод Перечней'!$C$4:$C$529,SMALL(IF("С"='10. Свод Перечней'!$I$4:$Q$529,ROW('10. Свод Перечней'!$C$4:$C$529)-3,""),ROW()-6)),"")</f>
        <v>Соль пищевая тип 8</v>
      </c>
      <c r="D298" s="20" t="str">
        <f>IFERROR(VLOOKUP(C298,'10. Свод Перечней'!C:H,2,0),"")</f>
        <v>10.84.30.140</v>
      </c>
      <c r="E298" s="20" t="str">
        <f>IFERROR(VLOOKUP(C298,'10. Свод Перечней'!C:H,3,0),"")</f>
        <v>008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8" s="20" t="str">
        <f>IF(LEN(IFERROR(VLOOKUP(C298,'10. Свод Перечней'!C:H,6,0),""))&gt;1,IFERROR(VLOOKUP(C298,'10. Свод Перечней'!C:H,6,0),""),"")</f>
        <v>10.84.30.000-00000002</v>
      </c>
    </row>
    <row r="299" spans="1:8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Соль пищевая йодированная</v>
      </c>
      <c r="C299" s="20" t="str">
        <f t="array" ref="C299">IFERROR(INDEX('10. Свод Перечней'!$C$4:$C$529,SMALL(IF("С"='10. Свод Перечней'!$I$4:$Q$529,ROW('10. Свод Перечней'!$C$4:$C$529)-3,""),ROW()-6)),"")</f>
        <v>Соль пищевая тип 9</v>
      </c>
      <c r="D299" s="20" t="str">
        <f>IFERROR(VLOOKUP(C299,'10. Свод Перечней'!C:H,2,0),"")</f>
        <v>10.84.30.140</v>
      </c>
      <c r="E299" s="20" t="str">
        <f>IFERROR(VLOOKUP(C299,'10. Свод Перечней'!C:H,3,0),"")</f>
        <v>009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9" s="20" t="str">
        <f>IF(LEN(IFERROR(VLOOKUP(C299,'10. Свод Перечней'!C:H,6,0),""))&gt;1,IFERROR(VLOOKUP(C299,'10. Свод Перечней'!C:H,6,0),""),"")</f>
        <v>10.84.30.000-00000004</v>
      </c>
    </row>
    <row r="300" spans="1:8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Соль пищевая йодированная</v>
      </c>
      <c r="C300" s="20" t="str">
        <f t="array" ref="C300">IFERROR(INDEX('10. Свод Перечней'!$C$4:$C$529,SMALL(IF("С"='10. Свод Перечней'!$I$4:$Q$529,ROW('10. Свод Перечней'!$C$4:$C$529)-3,""),ROW()-6)),"")</f>
        <v>Соль пищевая тип 10</v>
      </c>
      <c r="D300" s="20" t="str">
        <f>IFERROR(VLOOKUP(C300,'10. Свод Перечней'!C:H,2,0),"")</f>
        <v>10.84.30.140</v>
      </c>
      <c r="E300" s="20" t="str">
        <f>IFERROR(VLOOKUP(C300,'10. Свод Перечней'!C:H,3,0),"")</f>
        <v>010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0" s="20" t="str">
        <f>IF(LEN(IFERROR(VLOOKUP(C300,'10. Свод Перечней'!C:H,6,0),""))&gt;1,IFERROR(VLOOKUP(C300,'10. Свод Перечней'!C:H,6,0),""),"")</f>
        <v>10.84.30.000-00000004</v>
      </c>
    </row>
    <row r="301" spans="1:8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Соль пищевая йодированная</v>
      </c>
      <c r="C301" s="20" t="str">
        <f t="array" ref="C301">IFERROR(INDEX('10. Свод Перечней'!$C$4:$C$529,SMALL(IF("С"='10. Свод Перечней'!$I$4:$Q$529,ROW('10. Свод Перечней'!$C$4:$C$529)-3,""),ROW()-6)),"")</f>
        <v>Соль пищевая тип 11</v>
      </c>
      <c r="D301" s="20" t="str">
        <f>IFERROR(VLOOKUP(C301,'10. Свод Перечней'!C:H,2,0),"")</f>
        <v>10.84.30.140</v>
      </c>
      <c r="E301" s="20" t="str">
        <f>IFERROR(VLOOKUP(C301,'10. Свод Перечней'!C:H,3,0),"")</f>
        <v>011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20" t="str">
        <f>IF(LEN(IFERROR(VLOOKUP(C301,'10. Свод Перечней'!C:H,6,0),""))&gt;1,IFERROR(VLOOKUP(C301,'10. Свод Перечней'!C:H,6,0),""),"")</f>
        <v>10.84.30.000-00000008</v>
      </c>
    </row>
    <row r="302" spans="1:8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Соль пищевая йодированная</v>
      </c>
      <c r="C302" s="20" t="str">
        <f t="array" ref="C302">IFERROR(INDEX('10. Свод Перечней'!$C$4:$C$529,SMALL(IF("С"='10. Свод Перечней'!$I$4:$Q$529,ROW('10. Свод Перечней'!$C$4:$C$529)-3,""),ROW()-6)),"")</f>
        <v>Соль пищевая тип 12</v>
      </c>
      <c r="D302" s="20" t="str">
        <f>IFERROR(VLOOKUP(C302,'10. Свод Перечней'!C:H,2,0),"")</f>
        <v>10.84.30.140</v>
      </c>
      <c r="E302" s="20" t="str">
        <f>IFERROR(VLOOKUP(C302,'10. Свод Перечней'!C:H,3,0),"")</f>
        <v>012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20" t="str">
        <f>IF(LEN(IFERROR(VLOOKUP(C302,'10. Свод Перечней'!C:H,6,0),""))&gt;1,IFERROR(VLOOKUP(C302,'10. Свод Перечней'!C:H,6,0),""),"")</f>
        <v>10.84.30.000-00000008</v>
      </c>
    </row>
    <row r="303" spans="1:8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Молоко, обогащенное витаминно-минеральными комплексами для детского питания 3,2% жирности</v>
      </c>
      <c r="C303" s="20" t="str">
        <f t="array" ref="C303">IFERROR(INDEX('10. Свод Перечней'!$C$4:$C$529,SMALL(IF("С"='10. Свод Перечней'!$I$4:$Q$529,ROW('10. Свод Перечней'!$C$4:$C$529)-3,""),ROW()-6)),"")</f>
        <v>Молоко питьевое для детского питания тип 1</v>
      </c>
      <c r="D303" s="20" t="str">
        <f>IFERROR(VLOOKUP(C303,'10. Свод Перечней'!C:H,2,0),"")</f>
        <v>10.86.10.110</v>
      </c>
      <c r="E303" s="20" t="str">
        <f>IFERROR(VLOOKUP(C303,'10. Свод Перечней'!C:H,3,0),"")</f>
        <v>003</v>
      </c>
      <c r="F303" s="20" t="str">
        <f>IFERROR(VLOOKUP(C303,'10. Свод Перечней'!C:H,4,0),"")</f>
        <v>Л; ДМ3</v>
      </c>
      <c r="G303" s="9" t="str">
        <f>IFERROR(VLOOKUP(C303,'10.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3" s="20" t="str">
        <f>IF(LEN(IFERROR(VLOOKUP(C303,'10. Свод Перечней'!C:H,6,0),""))&gt;1,IFERROR(VLOOKUP(C303,'10. Свод Перечней'!C:H,6,0),""),"")</f>
        <v>10.86.10.110-00000002</v>
      </c>
    </row>
    <row r="304" spans="1:8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Молоко, обогащенное витаминно-минеральными комплексами для детского питания 3,5 % жирности</v>
      </c>
      <c r="C304" s="20" t="str">
        <f t="array" ref="C304">IFERROR(INDEX('10. Свод Перечней'!$C$4:$C$529,SMALL(IF("С"='10. Свод Перечней'!$I$4:$Q$529,ROW('10. Свод Перечней'!$C$4:$C$529)-3,""),ROW()-6)),"")</f>
        <v>Молоко питьевое для детского питания тип 3</v>
      </c>
      <c r="D304" s="20" t="str">
        <f>IFERROR(VLOOKUP(C304,'10. Свод Перечней'!C:H,2,0),"")</f>
        <v>10.86.10.110</v>
      </c>
      <c r="E304" s="20" t="str">
        <f>IFERROR(VLOOKUP(C304,'10. Свод Перечней'!C:H,3,0),"")</f>
        <v>011</v>
      </c>
      <c r="F304" s="20" t="str">
        <f>IFERROR(VLOOKUP(C304,'10. Свод Перечней'!C:H,4,0),"")</f>
        <v>Л; ДМ3</v>
      </c>
      <c r="G304" s="9" t="str">
        <f>IFERROR(VLOOKUP(C304,'10.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4" s="20" t="str">
        <f>IF(LEN(IFERROR(VLOOKUP(C304,'10. Свод Перечней'!C:H,6,0),""))&gt;1,IFERROR(VLOOKUP(C304,'10. Свод Перечней'!C:H,6,0),""),"")</f>
        <v>10.86.10.110-00000002</v>
      </c>
    </row>
    <row r="305" spans="1:8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Молоко для питания детей дошкольного и школьного возраста 3,5 % жирности</v>
      </c>
      <c r="C305" s="20" t="str">
        <f t="array" ref="C305">IFERROR(INDEX('10. Свод Перечней'!$C$4:$C$529,SMALL(IF("С"='10. Свод Перечней'!$I$4:$Q$529,ROW('10. Свод Перечней'!$C$4:$C$529)-3,""),ROW()-6)),"")</f>
        <v>Молоко питьевое для детского питания тип 4</v>
      </c>
      <c r="D305" s="20" t="str">
        <f>IFERROR(VLOOKUP(C305,'10. Свод Перечней'!C:H,2,0),"")</f>
        <v>10.86.10.110</v>
      </c>
      <c r="E305" s="20" t="str">
        <f>IFERROR(VLOOKUP(C305,'10. Свод Перечней'!C:H,3,0),"")</f>
        <v>006</v>
      </c>
      <c r="F305" s="20" t="str">
        <f>IFERROR(VLOOKUP(C305,'10. Свод Перечней'!C:H,4,0),"")</f>
        <v>Л; ДМ3</v>
      </c>
      <c r="G305" s="9" t="str">
        <f>IFERROR(VLOOKUP(C305,'10.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5" s="20" t="str">
        <f>IF(LEN(IFERROR(VLOOKUP(C305,'10. Свод Перечней'!C:H,6,0),""))&gt;1,IFERROR(VLOOKUP(C305,'10. Свод Перечней'!C:H,6,0),""),"")</f>
        <v>10.86.10.110-00000001</v>
      </c>
    </row>
    <row r="306" spans="1:8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Творог для детского питания 4,0%, 5,0%, 9,0%, 10% жирности (в индивидуальной вакуумной упаковке)</v>
      </c>
      <c r="C306" s="20" t="str">
        <f t="array" ref="C306">IFERROR(INDEX('10. Свод Перечней'!$C$4:$C$529,SMALL(IF("С"='10. Свод Перечней'!$I$4:$Q$529,ROW('10. Свод Перечней'!$C$4:$C$529)-3,""),ROW()-6)),"")</f>
        <v>Творог для детского питания тип 1</v>
      </c>
      <c r="D306" s="20" t="str">
        <f>IFERROR(VLOOKUP(C306,'10. Свод Перечней'!C:H,2,0),"")</f>
        <v>10.86.10.126</v>
      </c>
      <c r="E306" s="20" t="str">
        <f>IFERROR(VLOOKUP(C306,'10. Свод Перечней'!C:H,3,0),"")</f>
        <v>001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06" s="20" t="str">
        <f>IF(LEN(IFERROR(VLOOKUP(C306,'10. Свод Перечней'!C:H,6,0),""))&gt;1,IFERROR(VLOOKUP(C306,'10. Свод Перечней'!C:H,6,0),""),"")</f>
        <v>10.86.10.100-00000019</v>
      </c>
    </row>
    <row r="307" spans="1:8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07" s="20" t="str">
        <f t="array" ref="C307">IFERROR(INDEX('10. Свод Перечней'!$C$4:$C$529,SMALL(IF("С"='10. Свод Перечней'!$I$4:$Q$529,ROW('10. Свод Перечней'!$C$4:$C$529)-3,""),ROW()-6)),"")</f>
        <v>Творог для детского питания тип 2</v>
      </c>
      <c r="D307" s="20" t="str">
        <f>IFERROR(VLOOKUP(C307,'10. Свод Перечней'!C:H,2,0),"")</f>
        <v>10.86.10.126</v>
      </c>
      <c r="E307" s="20" t="str">
        <f>IFERROR(VLOOKUP(C307,'10. Свод Перечней'!C:H,3,0),"")</f>
        <v>002</v>
      </c>
      <c r="F307" s="20" t="str">
        <f>IFERROR(VLOOKUP(C307,'10. Свод Перечней'!C:H,4,0),"")</f>
        <v>КГ</v>
      </c>
      <c r="G307" s="9" t="str">
        <f>IFERROR(VLOOKUP(C307,'10.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7" s="20" t="str">
        <f>IF(LEN(IFERROR(VLOOKUP(C307,'10. Свод Перечней'!C:H,6,0),""))&gt;1,IFERROR(VLOOKUP(C307,'10. Свод Перечней'!C:H,6,0),""),"")</f>
        <v>10.86.10.100-00000019</v>
      </c>
    </row>
    <row r="308" spans="1:8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Сухая молочная смесь для детей раннего возраста*</v>
      </c>
      <c r="C308" s="20" t="str">
        <f t="array" ref="C308">IFERROR(INDEX('10. Свод Перечней'!$C$4:$C$529,SMALL(IF("С"='10. Свод Перечней'!$I$4:$Q$529,ROW('10. Свод Перечней'!$C$4:$C$529)-3,""),ROW()-6)),"")</f>
        <v>Последующая молочная смесь для детского питания тип 1</v>
      </c>
      <c r="D308" s="20" t="str">
        <f>IFERROR(VLOOKUP(C308,'10. Свод Перечней'!C:H,2,0),"")</f>
        <v>10.86.10.134</v>
      </c>
      <c r="E308" s="20" t="str">
        <f>IFERROR(VLOOKUP(C308,'10. Свод Перечней'!C:H,3,0),"")</f>
        <v>001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8" s="20" t="str">
        <f>IF(LEN(IFERROR(VLOOKUP(C308,'10. Свод Перечней'!C:H,6,0),""))&gt;1,IFERROR(VLOOKUP(C308,'10. Свод Перечней'!C:H,6,0),""),"")</f>
        <v>10.86.10.133-00000007</v>
      </c>
    </row>
    <row r="309" spans="1:8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>Сухая витаминизированная смесь (для питания детей старше 1 года) на основе козьего молока*</v>
      </c>
      <c r="C309" s="20" t="str">
        <f t="array" ref="C309">IFERROR(INDEX('10. Свод Перечней'!$C$4:$C$529,SMALL(IF("С"='10. Свод Перечней'!$I$4:$Q$529,ROW('10. Свод Перечней'!$C$4:$C$529)-3,""),ROW()-6)),"")</f>
        <v>Сухая смесь тип 1</v>
      </c>
      <c r="D309" s="20" t="str">
        <f>IFERROR(VLOOKUP(C309,'10. Свод Перечней'!C:H,2,0),"")</f>
        <v>10.86.10.139</v>
      </c>
      <c r="E309" s="20" t="str">
        <f>IFERROR(VLOOKUP(C309,'10. Свод Перечней'!C:H,3,0),"")</f>
        <v>001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9" s="20" t="str">
        <f>IF(LEN(IFERROR(VLOOKUP(C309,'10. Свод Перечней'!C:H,6,0),""))&gt;1,IFERROR(VLOOKUP(C309,'10. Свод Перечней'!C:H,6,0),""),"")</f>
        <v/>
      </c>
    </row>
    <row r="310" spans="1:8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>Консервы на овощной основе для питания детей раннего возраста</v>
      </c>
      <c r="C310" s="20" t="str">
        <f t="array" ref="C310">IFERROR(INDEX('10. Свод Перечней'!$C$4:$C$529,SMALL(IF("С"='10. Свод Перечней'!$I$4:$Q$529,ROW('10. Свод Перечней'!$C$4:$C$529)-3,""),ROW()-6)),"")</f>
        <v>Консервы овощные для детского питания тип 1</v>
      </c>
      <c r="D310" s="20" t="str">
        <f>IFERROR(VLOOKUP(C310,'10. Свод Перечней'!C:H,2,0),"")</f>
        <v>10.86.10.211</v>
      </c>
      <c r="E310" s="20" t="str">
        <f>IFERROR(VLOOKUP(C310,'10. Свод Перечней'!C:H,3,0),"")</f>
        <v>001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32217-2013, ТУ производителя</v>
      </c>
      <c r="H310" s="20" t="str">
        <f>IF(LEN(IFERROR(VLOOKUP(C310,'10. Свод Перечней'!C:H,6,0),""))&gt;1,IFERROR(VLOOKUP(C310,'10.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11" spans="1:8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>Консервы на фруктовой основе для питания детей раннего возраста</v>
      </c>
      <c r="C311" s="20" t="str">
        <f t="array" ref="C311">IFERROR(INDEX('10. Свод Перечней'!$C$4:$C$529,SMALL(IF("С"='10. Свод Перечней'!$I$4:$Q$529,ROW('10. Свод Перечней'!$C$4:$C$529)-3,""),ROW()-6)),"")</f>
        <v>Консервы фруктовые для детского питания тип 1</v>
      </c>
      <c r="D311" s="20" t="str">
        <f>IFERROR(VLOOKUP(C311,'10. Свод Перечней'!C:H,2,0),"")</f>
        <v>10.86.10.241</v>
      </c>
      <c r="E311" s="20" t="str">
        <f>IFERROR(VLOOKUP(C311,'10. Свод Перечней'!C:H,3,0),"")</f>
        <v>001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32218-2013, ТУ производителя</v>
      </c>
      <c r="H311" s="20" t="str">
        <f>IF(LEN(IFERROR(VLOOKUP(C311,'10. Свод Перечней'!C:H,6,0),""))&gt;1,IFERROR(VLOOKUP(C311,'10. Свод Перечней'!C:H,6,0),""),"")</f>
        <v>10.86.10.240-00000001, 10.86.10.240-00000002</v>
      </c>
    </row>
    <row r="312" spans="1:8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 xml:space="preserve">Продукция соковая. Соки и нектары для питания детей раннего возраста (с 4-х месяцев) </v>
      </c>
      <c r="C312" s="20" t="str">
        <f t="array" ref="C312">IFERROR(INDEX('10. Свод Перечней'!$C$4:$C$529,SMALL(IF("С"='10. Свод Перечней'!$I$4:$Q$529,ROW('10. Свод Перечней'!$C$4:$C$529)-3,""),ROW()-6)),"")</f>
        <v>Сок фруктовый для детского питания тип 1</v>
      </c>
      <c r="D312" s="20" t="str">
        <f>IFERROR(VLOOKUP(C312,'10. Свод Перечней'!C:H,2,0),"")</f>
        <v>10.86.10.243</v>
      </c>
      <c r="E312" s="20" t="str">
        <f>IFERROR(VLOOKUP(C312,'10. Свод Перечней'!C:H,3,0),"")</f>
        <v>001</v>
      </c>
      <c r="F312" s="20" t="str">
        <f>IFERROR(VLOOKUP(C312,'10. Свод Перечней'!C:H,4,0),"")</f>
        <v>Л; ДМ3</v>
      </c>
      <c r="G312" s="9" t="str">
        <f>IFERROR(VLOOKUP(C312,'10.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312" s="20" t="str">
        <f>IF(LEN(IFERROR(VLOOKUP(C312,'10. Свод Перечней'!C:H,6,0),""))&gt;1,IFERROR(VLOOKUP(C312,'10. Свод Перечней'!C:H,6,0),""),"")</f>
        <v>10.86.10.243-00000001, 10.86.10.243-00000002</v>
      </c>
    </row>
    <row r="313" spans="1:8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>Сосиски вареные в ассортименте для детского питания (с 3-х летнего возраста)</v>
      </c>
      <c r="C313" s="20" t="str">
        <f t="array" ref="C313">IFERROR(INDEX('10. Свод Перечней'!$C$4:$C$529,SMALL(IF("С"='10. Свод Перечней'!$I$4:$Q$529,ROW('10. Свод Перечней'!$C$4:$C$529)-3,""),ROW()-6)),"")</f>
        <v>Изделия колбасные вареные для детского питания тип 1</v>
      </c>
      <c r="D313" s="20" t="str">
        <f>IFERROR(VLOOKUP(C313,'10. Свод Перечней'!C:H,2,0),"")</f>
        <v>10.86.10.612</v>
      </c>
      <c r="E313" s="20" t="str">
        <f>IFERROR(VLOOKUP(C313,'10. Свод Перечней'!C:H,3,0),"")</f>
        <v>001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13" s="20" t="str">
        <f>IF(LEN(IFERROR(VLOOKUP(C313,'10. Свод Перечней'!C:H,6,0),""))&gt;1,IFERROR(VLOOKUP(C313,'10. Свод Перечней'!C:H,6,0),""),"")</f>
        <v>10.86.10.610-00000004</v>
      </c>
    </row>
    <row r="314" spans="1:8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>Продукты мясные консервированные для питания детей раннего возраста</v>
      </c>
      <c r="C314" s="20" t="str">
        <f t="array" ref="C314">IFERROR(INDEX('10. Свод Перечней'!$C$4:$C$529,SMALL(IF("С"='10. Свод Перечней'!$I$4:$Q$529,ROW('10. Свод Перечней'!$C$4:$C$529)-3,""),ROW()-6)),"")</f>
        <v>Консервы мясные для детского питания тип 1</v>
      </c>
      <c r="D314" s="20" t="str">
        <f>IFERROR(VLOOKUP(C314,'10. Свод Перечней'!C:H,2,0),"")</f>
        <v>10.86.10.661</v>
      </c>
      <c r="E314" s="20" t="str">
        <f>IFERROR(VLOOKUP(C314,'10. Свод Перечней'!C:H,3,0),"")</f>
        <v>001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14" s="20" t="str">
        <f>IF(LEN(IFERROR(VLOOKUP(C314,'10. Свод Перечней'!C:H,6,0),""))&gt;1,IFERROR(VLOOKUP(C314,'10. Свод Перечней'!C:H,6,0),""),"")</f>
        <v>10.86.10.660-00000004</v>
      </c>
    </row>
    <row r="315" spans="1:8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Продукты мясные консервированные для питания детей раннего возраста</v>
      </c>
      <c r="C315" s="20" t="str">
        <f t="array" ref="C315">IFERROR(INDEX('10. Свод Перечней'!$C$4:$C$529,SMALL(IF("С"='10. Свод Перечней'!$I$4:$Q$529,ROW('10. Свод Перечней'!$C$4:$C$529)-3,""),ROW()-6)),"")</f>
        <v>Консервы мясные для детского питания тип 2</v>
      </c>
      <c r="D315" s="20" t="str">
        <f>IFERROR(VLOOKUP(C315,'10. Свод Перечней'!C:H,2,0),"")</f>
        <v>10.86.10.661</v>
      </c>
      <c r="E315" s="20" t="str">
        <f>IFERROR(VLOOKUP(C315,'10. Свод Перечней'!C:H,3,0),"")</f>
        <v>002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30545-2015, ТУ производителя</v>
      </c>
      <c r="H315" s="20" t="str">
        <f>IF(LEN(IFERROR(VLOOKUP(C315,'10. Свод Перечней'!C:H,6,0),""))&gt;1,IFERROR(VLOOKUP(C315,'10. Свод Перечней'!C:H,6,0),""),"")</f>
        <v>10.86.10.660-00000004</v>
      </c>
    </row>
    <row r="316" spans="1:8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Консервы мясные..Пюре мясное детское</v>
      </c>
      <c r="C316" s="20" t="str">
        <f t="array" ref="C316">IFERROR(INDEX('10. Свод Перечней'!$C$4:$C$529,SMALL(IF("С"='10. Свод Перечней'!$I$4:$Q$529,ROW('10. Свод Перечней'!$C$4:$C$529)-3,""),ROW()-6)),"")</f>
        <v>Консервы мясные для детского питания тип 3</v>
      </c>
      <c r="D316" s="20" t="str">
        <f>IFERROR(VLOOKUP(C316,'10. Свод Перечней'!C:H,2,0),"")</f>
        <v>10.86.10.662</v>
      </c>
      <c r="E316" s="20" t="str">
        <f>IFERROR(VLOOKUP(C316,'10. Свод Перечней'!C:H,3,0),"")</f>
        <v>001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31801-2012, ТУ производителя</v>
      </c>
      <c r="H316" s="20" t="str">
        <f>IF(LEN(IFERROR(VLOOKUP(C316,'10. Свод Перечней'!C:H,6,0),""))&gt;1,IFERROR(VLOOKUP(C316,'10. Свод Перечней'!C:H,6,0),""),"")</f>
        <v>10.86.10.660-00000003</v>
      </c>
    </row>
    <row r="317" spans="1:8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Консервы мясные для детского питания</v>
      </c>
      <c r="C317" s="20" t="str">
        <f t="array" ref="C317">IFERROR(INDEX('10. Свод Перечней'!$C$4:$C$529,SMALL(IF("С"='10. Свод Перечней'!$I$4:$Q$529,ROW('10. Свод Перечней'!$C$4:$C$529)-3,""),ROW()-6)),"")</f>
        <v>Консервы мясные для детского питания тип 4</v>
      </c>
      <c r="D317" s="20" t="str">
        <f>IFERROR(VLOOKUP(C317,'10. Свод Перечней'!C:H,2,0),"")</f>
        <v>10.86.10.669</v>
      </c>
      <c r="E317" s="20" t="str">
        <f>IFERROR(VLOOKUP(C317,'10. Свод Перечней'!C:H,3,0),"")</f>
        <v>001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17" s="20" t="str">
        <f>IF(LEN(IFERROR(VLOOKUP(C317,'10. Свод Перечней'!C:H,6,0),""))&gt;1,IFERROR(VLOOKUP(C317,'10. Свод Перечней'!C:H,6,0),""),"")</f>
        <v>10.86.10.660-00000001, 10.86.10.660-00000002</v>
      </c>
    </row>
    <row r="318" spans="1:8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 xml:space="preserve">Дрожжи хлебопекарные прессованные </v>
      </c>
      <c r="C318" s="20" t="str">
        <f t="array" ref="C318">IFERROR(INDEX('10. Свод Перечней'!$C$4:$C$529,SMALL(IF("С"='10. Свод Перечней'!$I$4:$Q$529,ROW('10. Свод Перечней'!$C$4:$C$529)-3,""),ROW()-6)),"")</f>
        <v>Дрожжи хлебопекарные прессованные тип 1</v>
      </c>
      <c r="D318" s="20" t="str">
        <f>IFERROR(VLOOKUP(C318,'10. Свод Перечней'!C:H,2,0),"")</f>
        <v>10.89.13.111</v>
      </c>
      <c r="E318" s="20" t="str">
        <f>IFERROR(VLOOKUP(C318,'10. Свод Перечней'!C:H,3,0),"")</f>
        <v>001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18" s="20" t="str">
        <f>IF(LEN(IFERROR(VLOOKUP(C318,'10. Свод Перечней'!C:H,6,0),""))&gt;1,IFERROR(VLOOKUP(C318,'10. Свод Перечней'!C:H,6,0),""),"")</f>
        <v>10.89.13.111-00000003</v>
      </c>
    </row>
    <row r="319" spans="1:8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 xml:space="preserve">Дрожжи хлебопекарные прессованные </v>
      </c>
      <c r="C319" s="20" t="str">
        <f t="array" ref="C319">IFERROR(INDEX('10. Свод Перечней'!$C$4:$C$529,SMALL(IF("С"='10. Свод Перечней'!$I$4:$Q$529,ROW('10. Свод Перечней'!$C$4:$C$529)-3,""),ROW()-6)),"")</f>
        <v>Дрожжи хлебопекарные прессованные тип 2</v>
      </c>
      <c r="D319" s="20" t="str">
        <f>IFERROR(VLOOKUP(C319,'10. Свод Перечней'!C:H,2,0),"")</f>
        <v>10.89.13.111</v>
      </c>
      <c r="E319" s="20" t="str">
        <f>IFERROR(VLOOKUP(C319,'10. Свод Перечней'!C:H,3,0),"")</f>
        <v>002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19" s="20" t="str">
        <f>IF(LEN(IFERROR(VLOOKUP(C319,'10. Свод Перечней'!C:H,6,0),""))&gt;1,IFERROR(VLOOKUP(C319,'10. Свод Перечней'!C:H,6,0),""),"")</f>
        <v>10.89.13.111-00000003</v>
      </c>
    </row>
    <row r="320" spans="1:8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 xml:space="preserve">Дрожжи хлебопекарные прессованные </v>
      </c>
      <c r="C320" s="20" t="str">
        <f t="array" ref="C320">IFERROR(INDEX('10. Свод Перечней'!$C$4:$C$529,SMALL(IF("С"='10. Свод Перечней'!$I$4:$Q$529,ROW('10. Свод Перечней'!$C$4:$C$529)-3,""),ROW()-6)),"")</f>
        <v>Дрожжи хлебопекарные прессованные тип 4</v>
      </c>
      <c r="D320" s="20" t="str">
        <f>IFERROR(VLOOKUP(C320,'10. Свод Перечней'!C:H,2,0),"")</f>
        <v>10.89.13.111</v>
      </c>
      <c r="E320" s="20" t="str">
        <f>IFERROR(VLOOKUP(C320,'10. Свод Перечней'!C:H,3,0),"")</f>
        <v>004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20" s="20" t="str">
        <f>IF(LEN(IFERROR(VLOOKUP(C320,'10. Свод Перечней'!C:H,6,0),""))&gt;1,IFERROR(VLOOKUP(C320,'10. Свод Перечней'!C:H,6,0),""),"")</f>
        <v>10.89.13.111-00000003</v>
      </c>
    </row>
    <row r="321" spans="1:8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 xml:space="preserve">Дрожжи хлебопекарные сушеные </v>
      </c>
      <c r="C321" s="20" t="str">
        <f t="array" ref="C321">IFERROR(INDEX('10. Свод Перечней'!$C$4:$C$529,SMALL(IF("С"='10. Свод Перечней'!$I$4:$Q$529,ROW('10. Свод Перечней'!$C$4:$C$529)-3,""),ROW()-6)),"")</f>
        <v>Дрожжи хлебопекарные сушеные тип 3</v>
      </c>
      <c r="D321" s="20" t="str">
        <f>IFERROR(VLOOKUP(C321,'10. Свод Перечней'!C:H,2,0),"")</f>
        <v>10.89.13.112</v>
      </c>
      <c r="E321" s="20" t="str">
        <f>IFERROR(VLOOKUP(C321,'10. Свод Перечней'!C:H,3,0),"")</f>
        <v>001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1" s="20" t="str">
        <f>IF(LEN(IFERROR(VLOOKUP(C321,'10. Свод Перечней'!C:H,6,0),""))&gt;1,IFERROR(VLOOKUP(C321,'10. Свод Перечней'!C:H,6,0),""),"")</f>
        <v>10.89.13.112-00000003</v>
      </c>
    </row>
    <row r="322" spans="1:8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>Ванилин</v>
      </c>
      <c r="C322" s="20" t="str">
        <f t="array" ref="C322">IFERROR(INDEX('10. Свод Перечней'!$C$4:$C$529,SMALL(IF("С"='10. Свод Перечней'!$I$4:$Q$529,ROW('10. Свод Перечней'!$C$4:$C$529)-3,""),ROW()-6)),"")</f>
        <v>Ванилин тип 1</v>
      </c>
      <c r="D322" s="20" t="str">
        <f>IFERROR(VLOOKUP(C322,'10. Свод Перечней'!C:H,2,0),"")</f>
        <v>10.89.19.150</v>
      </c>
      <c r="E322" s="20" t="str">
        <f>IFERROR(VLOOKUP(C322,'10. Свод Перечней'!C:H,3,0),"")</f>
        <v>001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2" s="20" t="str">
        <f>IF(LEN(IFERROR(VLOOKUP(C322,'10. Свод Перечней'!C:H,6,0),""))&gt;1,IFERROR(VLOOKUP(C322,'10. Свод Перечней'!C:H,6,0),""),"")</f>
        <v/>
      </c>
    </row>
    <row r="323" spans="1:8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Желатин пищевой</v>
      </c>
      <c r="C323" s="20" t="str">
        <f t="array" ref="C323">IFERROR(INDEX('10. Свод Перечней'!$C$4:$C$529,SMALL(IF("С"='10. Свод Перечней'!$I$4:$Q$529,ROW('10. Свод Перечней'!$C$4:$C$529)-3,""),ROW()-6)),"")</f>
        <v>Желатин тип 1</v>
      </c>
      <c r="D323" s="20" t="str">
        <f>IFERROR(VLOOKUP(C323,'10. Свод Перечней'!C:H,2,0),"")</f>
        <v>20.59.60.111</v>
      </c>
      <c r="E323" s="20" t="str">
        <f>IFERROR(VLOOKUP(C323,'10. Свод Перечней'!C:H,3,0),"")</f>
        <v>001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23" s="20" t="str">
        <f>IF(LEN(IFERROR(VLOOKUP(C323,'10. Свод Перечней'!C:H,6,0),""))&gt;1,IFERROR(VLOOKUP(C323,'10. Свод Перечней'!C:H,6,0),""),"")</f>
        <v/>
      </c>
    </row>
    <row r="324" spans="1:8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Сода пищевая</v>
      </c>
      <c r="C324" s="20" t="str">
        <f t="array" ref="C324">IFERROR(INDEX('10. Свод Перечней'!$C$4:$C$529,SMALL(IF("С"='10. Свод Перечней'!$I$4:$Q$529,ROW('10. Свод Перечней'!$C$4:$C$529)-3,""),ROW()-6)),"")</f>
        <v>Сода тип 1</v>
      </c>
      <c r="D324" s="20" t="str">
        <f>IFERROR(VLOOKUP(C324,'10. Свод Перечней'!C:H,2,0),"")</f>
        <v>10.89.19.150</v>
      </c>
      <c r="E324" s="20" t="str">
        <f>IFERROR(VLOOKUP(C324,'10. Свод Перечней'!C:H,3,0),"")</f>
        <v>004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24" s="20" t="str">
        <f>IF(LEN(IFERROR(VLOOKUP(C324,'10. Свод Перечней'!C:H,6,0),""))&gt;1,IFERROR(VLOOKUP(C324,'10. Свод Перечней'!C:H,6,0),""),"")</f>
        <v/>
      </c>
    </row>
    <row r="325" spans="1:8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>Вода питьевая упакованная тип 1</v>
      </c>
      <c r="C325" s="20" t="str">
        <f t="array" ref="C325">IFERROR(INDEX('10. Свод Перечней'!$C$4:$C$529,SMALL(IF("С"='10. Свод Перечней'!$I$4:$Q$529,ROW('10. Свод Перечней'!$C$4:$C$529)-3,""),ROW()-6)),"")</f>
        <v>Вода питьевая упакованная тип 1</v>
      </c>
      <c r="D325" s="20" t="str">
        <f>IFERROR(VLOOKUP(C325,'10. Свод Перечней'!C:H,2,0),"")</f>
        <v>11.07.11.121</v>
      </c>
      <c r="E325" s="20" t="str">
        <f>IFERROR(VLOOKUP(C325,'10. Свод Перечней'!C:H,3,0),"")</f>
        <v>001</v>
      </c>
      <c r="F325" s="20" t="str">
        <f>IFERROR(VLOOKUP(C325,'10. Свод Перечней'!C:H,4,0),"")</f>
        <v>ШТ</v>
      </c>
      <c r="G325" s="9" t="str">
        <f>IFERROR(VLOOKUP(C325,'10.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5" s="20" t="str">
        <f>IF(LEN(IFERROR(VLOOKUP(C325,'10. Свод Перечней'!C:H,6,0),""))&gt;1,IFERROR(VLOOKUP(C325,'10. Свод Перечней'!C:H,6,0),""),"")</f>
        <v>11.07.11.120-00000001</v>
      </c>
    </row>
    <row r="326" spans="1:8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>Вода питьевая упакованная тип 2</v>
      </c>
      <c r="C326" s="20" t="str">
        <f t="array" ref="C326">IFERROR(INDEX('10. Свод Перечней'!$C$4:$C$529,SMALL(IF("С"='10. Свод Перечней'!$I$4:$Q$529,ROW('10. Свод Перечней'!$C$4:$C$529)-3,""),ROW()-6)),"")</f>
        <v>Вода питьевая упакованная тип 2</v>
      </c>
      <c r="D326" s="20" t="str">
        <f>IFERROR(VLOOKUP(C326,'10. Свод Перечней'!C:H,2,0),"")</f>
        <v>11.07.11.121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ШТ</v>
      </c>
      <c r="G326" s="9" t="str">
        <f>IFERROR(VLOOKUP(C326,'10.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6" s="20" t="str">
        <f>IF(LEN(IFERROR(VLOOKUP(C326,'10. Свод Перечней'!C:H,6,0),""))&gt;1,IFERROR(VLOOKUP(C326,'10. Свод Перечней'!C:H,6,0),""),"")</f>
        <v>11.07.11.120-00000001</v>
      </c>
    </row>
    <row r="327" spans="1:8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>Вода питьевая упакованная тип 3</v>
      </c>
      <c r="C327" s="20" t="str">
        <f t="array" ref="C327">IFERROR(INDEX('10. Свод Перечней'!$C$4:$C$529,SMALL(IF("С"='10. Свод Перечней'!$I$4:$Q$529,ROW('10. Свод Перечней'!$C$4:$C$529)-3,""),ROW()-6)),"")</f>
        <v>Вода питьевая упакованная тип 3</v>
      </c>
      <c r="D327" s="20" t="str">
        <f>IFERROR(VLOOKUP(C327,'10. Свод Перечней'!C:H,2,0),"")</f>
        <v>11.07.11.121</v>
      </c>
      <c r="E327" s="20" t="str">
        <f>IFERROR(VLOOKUP(C327,'10. Свод Перечней'!C:H,3,0),"")</f>
        <v>003</v>
      </c>
      <c r="F327" s="20" t="str">
        <f>IFERROR(VLOOKUP(C327,'10. Свод Перечней'!C:H,4,0),"")</f>
        <v>ШТ</v>
      </c>
      <c r="G327" s="9" t="str">
        <f>IFERROR(VLOOKUP(C327,'10.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7" s="20" t="str">
        <f>IF(LEN(IFERROR(VLOOKUP(C327,'10. Свод Перечней'!C:H,6,0),""))&gt;1,IFERROR(VLOOKUP(C327,'10. Свод Перечней'!C:H,6,0),""),"")</f>
        <v>11.07.11.120-00000001</v>
      </c>
    </row>
    <row r="328" spans="1:8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Вода питьевая упакованная тип 4</v>
      </c>
      <c r="C328" s="20" t="str">
        <f t="array" ref="C328">IFERROR(INDEX('10. Свод Перечней'!$C$4:$C$529,SMALL(IF("С"='10. Свод Перечней'!$I$4:$Q$529,ROW('10. Свод Перечней'!$C$4:$C$529)-3,""),ROW()-6)),"")</f>
        <v>Вода питьевая упакованная тип 4</v>
      </c>
      <c r="D328" s="20" t="str">
        <f>IFERROR(VLOOKUP(C328,'10. Свод Перечней'!C:H,2,0),"")</f>
        <v>11.07.11.121</v>
      </c>
      <c r="E328" s="20" t="str">
        <f>IFERROR(VLOOKUP(C328,'10. Свод Перечней'!C:H,3,0),"")</f>
        <v>004</v>
      </c>
      <c r="F328" s="20" t="str">
        <f>IFERROR(VLOOKUP(C328,'10. Свод Перечней'!C:H,4,0),"")</f>
        <v>ШТ</v>
      </c>
      <c r="G328" s="9" t="str">
        <f>IFERROR(VLOOKUP(C328,'10.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8" s="20" t="str">
        <f>IF(LEN(IFERROR(VLOOKUP(C328,'10. Свод Перечней'!C:H,6,0),""))&gt;1,IFERROR(VLOOKUP(C328,'10. Свод Перечней'!C:H,6,0),""),"")</f>
        <v>11.07.11.120-00000001</v>
      </c>
    </row>
    <row r="329" spans="1:8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>Вода питьевая упакованная тип 5</v>
      </c>
      <c r="C329" s="20" t="str">
        <f t="array" ref="C329">IFERROR(INDEX('10. Свод Перечней'!$C$4:$C$529,SMALL(IF("С"='10. Свод Перечней'!$I$4:$Q$529,ROW('10. Свод Перечней'!$C$4:$C$529)-3,""),ROW()-6)),"")</f>
        <v>Вода питьевая упакованная тип 5</v>
      </c>
      <c r="D329" s="20" t="str">
        <f>IFERROR(VLOOKUP(C329,'10. Свод Перечней'!C:H,2,0),"")</f>
        <v>11.07.11.121</v>
      </c>
      <c r="E329" s="20" t="str">
        <f>IFERROR(VLOOKUP(C329,'10. Свод Перечней'!C:H,3,0),"")</f>
        <v>005</v>
      </c>
      <c r="F329" s="20" t="str">
        <f>IFERROR(VLOOKUP(C329,'10. Свод Перечней'!C:H,4,0),"")</f>
        <v>ШТ</v>
      </c>
      <c r="G329" s="9" t="str">
        <f>IFERROR(VLOOKUP(C329,'10.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9" s="20" t="str">
        <f>IF(LEN(IFERROR(VLOOKUP(C329,'10. Свод Перечней'!C:H,6,0),""))&gt;1,IFERROR(VLOOKUP(C329,'10. Свод Перечней'!C:H,6,0),""),"")</f>
        <v>11.07.11.120-00000001</v>
      </c>
    </row>
    <row r="330" spans="1:8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>Вода питьевая упакованная тип 6</v>
      </c>
      <c r="C330" s="20" t="str">
        <f t="array" ref="C330">IFERROR(INDEX('10. Свод Перечней'!$C$4:$C$529,SMALL(IF("С"='10. Свод Перечней'!$I$4:$Q$529,ROW('10. Свод Перечней'!$C$4:$C$529)-3,""),ROW()-6)),"")</f>
        <v>Вода питьевая упакованная тип 6</v>
      </c>
      <c r="D330" s="20" t="str">
        <f>IFERROR(VLOOKUP(C330,'10. Свод Перечней'!C:H,2,0),"")</f>
        <v>11.07.11.121</v>
      </c>
      <c r="E330" s="20" t="str">
        <f>IFERROR(VLOOKUP(C330,'10. Свод Перечней'!C:H,3,0),"")</f>
        <v>006</v>
      </c>
      <c r="F330" s="20" t="str">
        <f>IFERROR(VLOOKUP(C330,'10. Свод Перечней'!C:H,4,0),"")</f>
        <v>ШТ</v>
      </c>
      <c r="G330" s="9" t="str">
        <f>IFERROR(VLOOKUP(C330,'10.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30" s="20" t="str">
        <f>IF(LEN(IFERROR(VLOOKUP(C330,'10. Свод Перечней'!C:H,6,0),""))&gt;1,IFERROR(VLOOKUP(C330,'10. Свод Перечней'!C:H,6,0),""),"")</f>
        <v>11.07.11.120-00000001</v>
      </c>
    </row>
    <row r="331" spans="1:8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Напитки витаминизированные промышленного производства сухие инстантные (быстрорастворимые)</v>
      </c>
      <c r="C331" s="20" t="str">
        <f t="array" ref="C331">IFERROR(INDEX('10. Свод Перечней'!$C$4:$C$529,SMALL(IF("С"='10. Свод Перечней'!$I$4:$Q$529,ROW('10. Свод Перечней'!$C$4:$C$529)-3,""),ROW()-6)),"")</f>
        <v>Напитки сухие инстантные (быстрорастворимые) тип 1</v>
      </c>
      <c r="D331" s="20" t="str">
        <f>IFERROR(VLOOKUP(C331,'10. Свод Перечней'!C:H,2,0),"")</f>
        <v>11.07.19.159</v>
      </c>
      <c r="E331" s="20" t="str">
        <f>IFERROR(VLOOKUP(C331,'10. Свод Перечней'!C:H,3,0),"")</f>
        <v>002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20" t="str">
        <f>IF(LEN(IFERROR(VLOOKUP(C331,'10. Свод Перечней'!C:H,6,0),""))&gt;1,IFERROR(VLOOKUP(C331,'10. Свод Перечней'!C:H,6,0),""),"")</f>
        <v/>
      </c>
    </row>
    <row r="332" spans="1:8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Кислота лимонная пищевая</v>
      </c>
      <c r="C332" s="20" t="str">
        <f t="array" ref="C332">IFERROR(INDEX('10. Свод Перечней'!$C$4:$C$529,SMALL(IF("С"='10. Свод Перечней'!$I$4:$Q$529,ROW('10. Свод Перечней'!$C$4:$C$529)-3,""),ROW()-6)),"")</f>
        <v>Кислота лимонная пищевая тип 1</v>
      </c>
      <c r="D332" s="20" t="str">
        <f>IFERROR(VLOOKUP(C332,'10. Свод Перечней'!C:H,2,0),"")</f>
        <v>20.14.34.231</v>
      </c>
      <c r="E332" s="20" t="str">
        <f>IFERROR(VLOOKUP(C332,'10. Свод Перечней'!C:H,3,0),"")</f>
        <v>001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2" s="20" t="str">
        <f>IF(LEN(IFERROR(VLOOKUP(C332,'10. Свод Перечней'!C:H,6,0),""))&gt;1,IFERROR(VLOOKUP(C332,'10. Свод Перечней'!C:H,6,0),""),"")</f>
        <v>20.14.34.231-00000001</v>
      </c>
    </row>
    <row r="333" spans="1:8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>Брусника замороженная</v>
      </c>
      <c r="C333" s="20" t="str">
        <f t="array" ref="C333">IFERROR(INDEX('10. Свод Перечней'!$C$4:$C$529,SMALL(IF("С"='10. Свод Перечней'!$I$4:$Q$529,ROW('10. Свод Перечней'!$C$4:$C$529)-3,""),ROW()-6)),"")</f>
        <v>Ягоды замороженные тип 1</v>
      </c>
      <c r="D333" s="20" t="str">
        <f>IFERROR(VLOOKUP(C333,'10. Свод Перечней'!C:H,2,0),"")</f>
        <v>10.39.21.120</v>
      </c>
      <c r="E333" s="20" t="str">
        <f>IFERROR(VLOOKUP(C333,'10. Свод Перечней'!C:H,3,0),"")</f>
        <v>001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3" s="20" t="str">
        <f>IF(LEN(IFERROR(VLOOKUP(C333,'10. Свод Перечней'!C:H,6,0),""))&gt;1,IFERROR(VLOOKUP(C333,'10. Свод Перечней'!C:H,6,0),""),"")</f>
        <v>10.39.21.120-00000023</v>
      </c>
    </row>
    <row r="334" spans="1:8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Вишня замороженная</v>
      </c>
      <c r="C334" s="20" t="str">
        <f t="array" ref="C334">IFERROR(INDEX('10. Свод Перечней'!$C$4:$C$529,SMALL(IF("С"='10. Свод Перечней'!$I$4:$Q$529,ROW('10. Свод Перечней'!$C$4:$C$529)-3,""),ROW()-6)),"")</f>
        <v>Ягоды замороженные тип 2</v>
      </c>
      <c r="D334" s="20" t="str">
        <f>IFERROR(VLOOKUP(C334,'10. Свод Перечней'!C:H,2,0),"")</f>
        <v>10.39.21.120</v>
      </c>
      <c r="E334" s="20" t="str">
        <f>IFERROR(VLOOKUP(C334,'10. Свод Перечней'!C:H,3,0),"")</f>
        <v>002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4" s="20" t="str">
        <f>IF(LEN(IFERROR(VLOOKUP(C334,'10. Свод Перечней'!C:H,6,0),""))&gt;1,IFERROR(VLOOKUP(C334,'10. Свод Перечней'!C:H,6,0),""),"")</f>
        <v>10.39.21.120-00000020</v>
      </c>
    </row>
    <row r="335" spans="1:8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Клубника замороженная</v>
      </c>
      <c r="C335" s="20" t="str">
        <f t="array" ref="C335">IFERROR(INDEX('10. Свод Перечней'!$C$4:$C$529,SMALL(IF("С"='10. Свод Перечней'!$I$4:$Q$529,ROW('10. Свод Перечней'!$C$4:$C$529)-3,""),ROW()-6)),"")</f>
        <v>Ягоды замороженные тип 3</v>
      </c>
      <c r="D335" s="20" t="str">
        <f>IFERROR(VLOOKUP(C335,'10. Свод Перечней'!C:H,2,0),"")</f>
        <v>10.39.21.120</v>
      </c>
      <c r="E335" s="20" t="str">
        <f>IFERROR(VLOOKUP(C335,'10. Свод Перечней'!C:H,3,0),"")</f>
        <v>003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5" s="20" t="str">
        <f>IF(LEN(IFERROR(VLOOKUP(C335,'10. Свод Перечней'!C:H,6,0),""))&gt;1,IFERROR(VLOOKUP(C335,'10. Свод Перечней'!C:H,6,0),""),"")</f>
        <v>10.39.21.120-00000014</v>
      </c>
    </row>
    <row r="336" spans="1:8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>Клюква замороженная</v>
      </c>
      <c r="C336" s="20" t="str">
        <f t="array" ref="C336">IFERROR(INDEX('10. Свод Перечней'!$C$4:$C$529,SMALL(IF("С"='10. Свод Перечней'!$I$4:$Q$529,ROW('10. Свод Перечней'!$C$4:$C$529)-3,""),ROW()-6)),"")</f>
        <v>Ягоды замороженные тип 4</v>
      </c>
      <c r="D336" s="20" t="str">
        <f>IFERROR(VLOOKUP(C336,'10. Свод Перечней'!C:H,2,0),"")</f>
        <v>10.39.21.120</v>
      </c>
      <c r="E336" s="20" t="str">
        <f>IFERROR(VLOOKUP(C336,'10. Свод Перечней'!C:H,3,0),"")</f>
        <v>004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6" s="20" t="str">
        <f>IF(LEN(IFERROR(VLOOKUP(C336,'10. Свод Перечней'!C:H,6,0),""))&gt;1,IFERROR(VLOOKUP(C336,'10. Свод Перечней'!C:H,6,0),""),"")</f>
        <v>10.39.21.120-00000013</v>
      </c>
    </row>
    <row r="337" spans="1:8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Малина замороженная</v>
      </c>
      <c r="C337" s="20" t="str">
        <f t="array" ref="C337">IFERROR(INDEX('10. Свод Перечней'!$C$4:$C$529,SMALL(IF("С"='10. Свод Перечней'!$I$4:$Q$529,ROW('10. Свод Перечней'!$C$4:$C$529)-3,""),ROW()-6)),"")</f>
        <v>Ягоды замороженные тип 5</v>
      </c>
      <c r="D337" s="20" t="str">
        <f>IFERROR(VLOOKUP(C337,'10. Свод Перечней'!C:H,2,0),"")</f>
        <v>10.39.21.120</v>
      </c>
      <c r="E337" s="20" t="str">
        <f>IFERROR(VLOOKUP(C337,'10. Свод Перечней'!C:H,3,0),"")</f>
        <v>005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7" s="20" t="str">
        <f>IF(LEN(IFERROR(VLOOKUP(C337,'10. Свод Перечней'!C:H,6,0),""))&gt;1,IFERROR(VLOOKUP(C337,'10. Свод Перечней'!C:H,6,0),""),"")</f>
        <v>10.39.21.120-00000011</v>
      </c>
    </row>
    <row r="338" spans="1:8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Облепиха замороженная</v>
      </c>
      <c r="C338" s="20" t="str">
        <f t="array" ref="C338">IFERROR(INDEX('10. Свод Перечней'!$C$4:$C$529,SMALL(IF("С"='10. Свод Перечней'!$I$4:$Q$529,ROW('10. Свод Перечней'!$C$4:$C$529)-3,""),ROW()-6)),"")</f>
        <v>Ягоды замороженные тип 6</v>
      </c>
      <c r="D338" s="20" t="str">
        <f>IFERROR(VLOOKUP(C338,'10. Свод Перечней'!C:H,2,0),"")</f>
        <v>10.39.21.120</v>
      </c>
      <c r="E338" s="20" t="str">
        <f>IFERROR(VLOOKUP(C338,'10. Свод Перечней'!C:H,3,0),"")</f>
        <v>006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8" s="20" t="str">
        <f>IF(LEN(IFERROR(VLOOKUP(C338,'10. Свод Перечней'!C:H,6,0),""))&gt;1,IFERROR(VLOOKUP(C338,'10. Свод Перечней'!C:H,6,0),""),"")</f>
        <v>10.39.21.120-00000009</v>
      </c>
    </row>
    <row r="339" spans="1:8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Смородина черная замороженная</v>
      </c>
      <c r="C339" s="20" t="str">
        <f t="array" ref="C339">IFERROR(INDEX('10. Свод Перечней'!$C$4:$C$529,SMALL(IF("С"='10. Свод Перечней'!$I$4:$Q$529,ROW('10. Свод Перечней'!$C$4:$C$529)-3,""),ROW()-6)),"")</f>
        <v>Ягоды замороженные тип 7</v>
      </c>
      <c r="D339" s="20" t="str">
        <f>IFERROR(VLOOKUP(C339,'10. Свод Перечней'!C:H,2,0),"")</f>
        <v>10.39.21.120</v>
      </c>
      <c r="E339" s="20" t="str">
        <f>IFERROR(VLOOKUP(C339,'10. Свод Перечней'!C:H,3,0),"")</f>
        <v>007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9" s="20" t="str">
        <f>IF(LEN(IFERROR(VLOOKUP(C339,'10. Свод Перечней'!C:H,6,0),""))&gt;1,IFERROR(VLOOKUP(C339,'10. Свод Перечней'!C:H,6,0),""),"")</f>
        <v>10.39.21.120-00000001</v>
      </c>
    </row>
    <row r="340" spans="1:8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>Йогурт 3,2 % жирности в ассортименте</v>
      </c>
      <c r="C340" s="20" t="str">
        <f t="array" ref="C340">IFERROR(INDEX('10. Свод Перечней'!$C$4:$C$529,SMALL(IF("С"='10. Свод Перечней'!$I$4:$Q$529,ROW('10. Свод Перечней'!$C$4:$C$529)-3,""),ROW()-6)),"")</f>
        <v>Йогурт тип 10</v>
      </c>
      <c r="D340" s="20" t="str">
        <f>IFERROR(VLOOKUP(C340,'10. Свод Перечней'!C:H,2,0),"")</f>
        <v>10.51.52.111</v>
      </c>
      <c r="E340" s="20" t="str">
        <f>IFERROR(VLOOKUP(C340,'10. Свод Перечней'!C:H,3,0),"")</f>
        <v>003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0" s="20" t="str">
        <f>IF(LEN(IFERROR(VLOOKUP(C340,'10. Свод Перечней'!C:H,6,0),""))&gt;1,IFERROR(VLOOKUP(C340,'10. Свод Перечней'!C:H,6,0),""),"")</f>
        <v>10.51.52.110-00000004</v>
      </c>
    </row>
    <row r="341" spans="1:8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>Нектарины свежие</v>
      </c>
      <c r="C341" s="20" t="str">
        <f t="array" ref="C341">IFERROR(INDEX('10. Свод Перечней'!$C$4:$C$529,SMALL(IF("С"='10. Свод Перечней'!$I$4:$Q$529,ROW('10. Свод Перечней'!$C$4:$C$529)-3,""),ROW()-6)),"")</f>
        <v>Нектарины тип 1</v>
      </c>
      <c r="D341" s="20" t="str">
        <f>IFERROR(VLOOKUP(C341,'10. Свод Перечней'!C:H,2,0),"")</f>
        <v>01.24.26.000</v>
      </c>
      <c r="E341" s="20" t="str">
        <f>IFERROR(VLOOKUP(C341,'10. Свод Перечней'!C:H,3,0),"")</f>
        <v>001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1" s="20" t="str">
        <f>IF(LEN(IFERROR(VLOOKUP(C341,'10. Свод Перечней'!C:H,6,0),""))&gt;1,IFERROR(VLOOKUP(C341,'10. Свод Перечней'!C:H,6,0),""),"")</f>
        <v>01.24.26.000-00000003</v>
      </c>
    </row>
    <row r="342" spans="1:8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>Нектарины свежие</v>
      </c>
      <c r="C342" s="20" t="str">
        <f t="array" ref="C342">IFERROR(INDEX('10. Свод Перечней'!$C$4:$C$529,SMALL(IF("С"='10. Свод Перечней'!$I$4:$Q$529,ROW('10. Свод Перечней'!$C$4:$C$529)-3,""),ROW()-6)),"")</f>
        <v>Нектарины тип 2</v>
      </c>
      <c r="D342" s="20" t="str">
        <f>IFERROR(VLOOKUP(C342,'10. Свод Перечней'!C:H,2,0),"")</f>
        <v>01.24.26.000</v>
      </c>
      <c r="E342" s="20" t="str">
        <f>IFERROR(VLOOKUP(C342,'10. Свод Перечней'!C:H,3,0),"")</f>
        <v>002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2" s="20" t="str">
        <f>IF(LEN(IFERROR(VLOOKUP(C342,'10. Свод Перечней'!C:H,6,0),""))&gt;1,IFERROR(VLOOKUP(C342,'10. Свод Перечней'!C:H,6,0),""),"")</f>
        <v>01.24.26.000-00000002</v>
      </c>
    </row>
    <row r="343" spans="1:8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>Творог для детского питания 4,0%, 5,0%, 9,0%, 10% жирности (в индивидуальной вакуумной упаковке)</v>
      </c>
      <c r="C343" s="20" t="str">
        <f t="array" ref="C343">IFERROR(INDEX('10. Свод Перечней'!$C$4:$C$529,SMALL(IF("С"='10. Свод Перечней'!$I$4:$Q$529,ROW('10. Свод Перечней'!$C$4:$C$529)-3,""),ROW()-6)),"")</f>
        <v>Творог для детского питания тип 3</v>
      </c>
      <c r="D343" s="20" t="str">
        <f>IFERROR(VLOOKUP(C343,'10. Свод Перечней'!C:H,2,0),"")</f>
        <v>10.86.10.144</v>
      </c>
      <c r="E343" s="20" t="str">
        <f>IFERROR(VLOOKUP(C343,'10. Свод Перечней'!C:H,3,0),"")</f>
        <v>001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43" s="20" t="str">
        <f>IF(LEN(IFERROR(VLOOKUP(C343,'10. Свод Перечней'!C:H,6,0),""))&gt;1,IFERROR(VLOOKUP(C343,'10. Свод Перечней'!C:H,6,0),""),"")</f>
        <v>10.86.10.100-00000018</v>
      </c>
    </row>
    <row r="344" spans="1:8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4" s="20" t="str">
        <f t="array" ref="C344">IFERROR(INDEX('10. Свод Перечней'!$C$4:$C$529,SMALL(IF("С"='10. Свод Перечней'!$I$4:$Q$529,ROW('10. Свод Перечней'!$C$4:$C$529)-3,""),ROW()-6)),"")</f>
        <v>Творог для детского питания тип 4</v>
      </c>
      <c r="D344" s="20" t="str">
        <f>IFERROR(VLOOKUP(C344,'10. Свод Перечней'!C:H,2,0),"")</f>
        <v>10.86.10.144</v>
      </c>
      <c r="E344" s="20" t="str">
        <f>IFERROR(VLOOKUP(C344,'10. Свод Перечней'!C:H,3,0),"")</f>
        <v>002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20" t="str">
        <f>IF(LEN(IFERROR(VLOOKUP(C344,'10. Свод Перечней'!C:H,6,0),""))&gt;1,IFERROR(VLOOKUP(C344,'10. Свод Перечней'!C:H,6,0),""),"")</f>
        <v>10.86.10.100-00000018</v>
      </c>
    </row>
    <row r="345" spans="1:8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>Биотворог для детского питания 2,5%-10,0% жирности (в индивидуальной вакуумной упаковке)</v>
      </c>
      <c r="C345" s="20" t="str">
        <f t="array" ref="C345">IFERROR(INDEX('10. Свод Перечней'!$C$4:$C$529,SMALL(IF("С"='10. Свод Перечней'!$I$4:$Q$529,ROW('10. Свод Перечней'!$C$4:$C$529)-3,""),ROW()-6)),"")</f>
        <v>Биотворог для детского питания тип 1</v>
      </c>
      <c r="D345" s="20" t="str">
        <f>IFERROR(VLOOKUP(C345,'10. Свод Перечней'!C:H,2,0),"")</f>
        <v>10.86.10.126</v>
      </c>
      <c r="E345" s="20" t="str">
        <f>IFERROR(VLOOKUP(C345,'10. Свод Перечней'!C:H,3,0),"")</f>
        <v>003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20" t="str">
        <f>IF(LEN(IFERROR(VLOOKUP(C345,'10. Свод Перечней'!C:H,6,0),""))&gt;1,IFERROR(VLOOKUP(C345,'10. Свод Перечней'!C:H,6,0),""),"")</f>
        <v/>
      </c>
    </row>
    <row r="346" spans="1:8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>Биотворог для детского питания 2,5%-10,0% жирности (в индивидуальной вакуумной упаковке)</v>
      </c>
      <c r="C346" s="20" t="str">
        <f t="array" ref="C346">IFERROR(INDEX('10. Свод Перечней'!$C$4:$C$529,SMALL(IF("С"='10. Свод Перечней'!$I$4:$Q$529,ROW('10. Свод Перечней'!$C$4:$C$529)-3,""),ROW()-6)),"")</f>
        <v>Биотворог для детского питания тип 2</v>
      </c>
      <c r="D346" s="20" t="str">
        <f>IFERROR(VLOOKUP(C346,'10. Свод Перечней'!C:H,2,0),"")</f>
        <v>10.86.10.144</v>
      </c>
      <c r="E346" s="20" t="str">
        <f>IFERROR(VLOOKUP(C346,'10. Свод Перечней'!C:H,3,0),"")</f>
        <v>003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6" s="20" t="str">
        <f>IF(LEN(IFERROR(VLOOKUP(C346,'10. Свод Перечней'!C:H,6,0),""))&gt;1,IFERROR(VLOOKUP(C346,'10. Свод Перечней'!C:H,6,0),""),"")</f>
        <v/>
      </c>
    </row>
    <row r="347" spans="1:8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>Морская капуста</v>
      </c>
      <c r="C347" s="20" t="str">
        <f t="array" ref="C347">IFERROR(INDEX('10. Свод Перечней'!$C$4:$C$529,SMALL(IF("С"='10. Свод Перечней'!$I$4:$Q$529,ROW('10. Свод Перечней'!$C$4:$C$529)-3,""),ROW()-6)),"")</f>
        <v>Капуста морская тип 2</v>
      </c>
      <c r="D347" s="20" t="str">
        <f>IFERROR(VLOOKUP(C347,'10. Свод Перечней'!C:H,2,0),"")</f>
        <v>03.11.63.120</v>
      </c>
      <c r="E347" s="20" t="str">
        <f>IFERROR(VLOOKUP(C347,'10. Свод Перечней'!C:H,3,0),"")</f>
        <v>002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347" s="20" t="str">
        <f>IF(LEN(IFERROR(VLOOKUP(C347,'10. Свод Перечней'!C:H,6,0),""))&gt;1,IFERROR(VLOOKUP(C347,'10. Свод Перечней'!C:H,6,0),""),"")</f>
        <v/>
      </c>
    </row>
    <row r="348" spans="1:8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Стевия (подсластитель)</v>
      </c>
      <c r="C348" s="20" t="str">
        <f t="array" ref="C348">IFERROR(INDEX('10. Свод Перечней'!$C$4:$C$529,SMALL(IF("С"='10. Свод Перечней'!$I$4:$Q$529,ROW('10. Свод Перечней'!$C$4:$C$529)-3,""),ROW()-6)),"")</f>
        <v>Подсластитель тип 1</v>
      </c>
      <c r="D348" s="20" t="str">
        <f>IFERROR(VLOOKUP(C348,'10. Свод Перечней'!C:H,2,0),"")</f>
        <v>10.86.10.910</v>
      </c>
      <c r="E348" s="20" t="str">
        <f>IFERROR(VLOOKUP(C348,'10. Свод Перечней'!C:H,3,0),"")</f>
        <v>002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48" s="20" t="str">
        <f>IF(LEN(IFERROR(VLOOKUP(C348,'10. Свод Перечней'!C:H,6,0),""))&gt;1,IFERROR(VLOOKUP(C348,'10. Свод Перечней'!C:H,6,0),""),"")</f>
        <v/>
      </c>
    </row>
    <row r="349" spans="1:8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Стевия (подсластитель)</v>
      </c>
      <c r="C349" s="20" t="str">
        <f t="array" ref="C349">IFERROR(INDEX('10. Свод Перечней'!$C$4:$C$529,SMALL(IF("С"='10. Свод Перечней'!$I$4:$Q$529,ROW('10. Свод Перечней'!$C$4:$C$529)-3,""),ROW()-6)),"")</f>
        <v>Подсластитель тип 2</v>
      </c>
      <c r="D349" s="20" t="str">
        <f>IFERROR(VLOOKUP(C349,'10. Свод Перечней'!C:H,2,0),"")</f>
        <v>10.86.10.910</v>
      </c>
      <c r="E349" s="20" t="str">
        <f>IFERROR(VLOOKUP(C349,'10. Свод Перечней'!C:H,3,0),"")</f>
        <v>003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49" s="20" t="str">
        <f>IF(LEN(IFERROR(VLOOKUP(C349,'10. Свод Перечней'!C:H,6,0),""))&gt;1,IFERROR(VLOOKUP(C349,'10. Свод Перечней'!C:H,6,0),""),"")</f>
        <v/>
      </c>
    </row>
    <row r="350" spans="1:8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>Базилик свежий (зелень)</v>
      </c>
      <c r="C350" s="20" t="str">
        <f t="array" ref="C350">IFERROR(INDEX('10. Свод Перечней'!$C$4:$C$529,SMALL(IF("С"='10. Свод Перечней'!$I$4:$Q$529,ROW('10. Свод Перечней'!$C$4:$C$529)-3,""),ROW()-6)),"")</f>
        <v>Базилик свежий тип 1</v>
      </c>
      <c r="D350" s="20" t="str">
        <f>IFERROR(VLOOKUP(C350,'10. Свод Перечней'!C:H,2,0),"")</f>
        <v>01.13.19.000</v>
      </c>
      <c r="E350" s="20" t="str">
        <f>IFERROR(VLOOKUP(C350,'10. Свод Перечней'!C:H,3,0),"")</f>
        <v>006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350" s="20" t="str">
        <f>IF(LEN(IFERROR(VLOOKUP(C350,'10. Свод Перечней'!C:H,6,0),""))&gt;1,IFERROR(VLOOKUP(C350,'10. Свод Перечней'!C:H,6,0),""),"")</f>
        <v>01.13.19.000-00000001</v>
      </c>
    </row>
    <row r="351" spans="1:8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>Кориандр свежий (кинза) (зелень)</v>
      </c>
      <c r="C351" s="20" t="str">
        <f t="array" ref="C351">IFERROR(INDEX('10. Свод Перечней'!$C$4:$C$529,SMALL(IF("С"='10. Свод Перечней'!$I$4:$Q$529,ROW('10. Свод Перечней'!$C$4:$C$529)-3,""),ROW()-6)),"")</f>
        <v>Кориандр свежий (кинза) тип 1</v>
      </c>
      <c r="D351" s="20" t="str">
        <f>IFERROR(VLOOKUP(C351,'10. Свод Перечней'!C:H,2,0),"")</f>
        <v>01.13.19.000</v>
      </c>
      <c r="E351" s="20" t="str">
        <f>IFERROR(VLOOKUP(C351,'10. Свод Перечней'!C:H,3,0),"")</f>
        <v>007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351" s="20" t="str">
        <f>IF(LEN(IFERROR(VLOOKUP(C351,'10. Свод Перечней'!C:H,6,0),""))&gt;1,IFERROR(VLOOKUP(C351,'10. Свод Перечней'!C:H,6,0),""),"")</f>
        <v/>
      </c>
    </row>
    <row r="352" spans="1:8" ht="99.95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>Хлебцы кукурузные безглютеновые</v>
      </c>
      <c r="C352" s="20" t="str">
        <f t="array" ref="C352">IFERROR(INDEX('10. Свод Перечней'!$C$4:$C$529,SMALL(IF("С"='10. Свод Перечней'!$I$4:$Q$529,ROW('10. Свод Перечней'!$C$4:$C$529)-3,""),ROW()-6)),"")</f>
        <v>Хлебцы кукурузные безглютеновые тип 2</v>
      </c>
      <c r="D352" s="20" t="str">
        <f>IFERROR(VLOOKUP(C352,'10. Свод Перечней'!C:H,2,0),"")</f>
        <v>10.72.11.130</v>
      </c>
      <c r="E352" s="20" t="str">
        <f>IFERROR(VLOOKUP(C352,'10. Свод Перечней'!C:H,3,0),"")</f>
        <v>002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52" s="20" t="str">
        <f>IF(LEN(IFERROR(VLOOKUP(C352,'10. Свод Перечней'!C:H,6,0),""))&gt;1,IFERROR(VLOOKUP(C352,'10. Свод Перечней'!C:H,6,0),""),"")</f>
        <v>10.72.11.130-00000008</v>
      </c>
    </row>
    <row r="353" spans="1:8" ht="99.9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>Хлебцы рисовые безглютеновые</v>
      </c>
      <c r="C353" s="20" t="str">
        <f t="array" ref="C353">IFERROR(INDEX('10. Свод Перечней'!$C$4:$C$529,SMALL(IF("С"='10. Свод Перечней'!$I$4:$Q$529,ROW('10. Свод Перечней'!$C$4:$C$529)-3,""),ROW()-6)),"")</f>
        <v>Хлебцы рисовые безглютеновые тип 3</v>
      </c>
      <c r="D353" s="20" t="str">
        <f>IFERROR(VLOOKUP(C353,'10. Свод Перечней'!C:H,2,0),"")</f>
        <v>10.72.11.130</v>
      </c>
      <c r="E353" s="20" t="str">
        <f>IFERROR(VLOOKUP(C353,'10. Свод Перечней'!C:H,3,0),"")</f>
        <v>003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53" s="20" t="str">
        <f>IF(LEN(IFERROR(VLOOKUP(C353,'10. Свод Перечней'!C:H,6,0),""))&gt;1,IFERROR(VLOOKUP(C353,'10. Свод Перечней'!C:H,6,0),""),"")</f>
        <v>10.72.11.130-00000002</v>
      </c>
    </row>
    <row r="354" spans="1:8" ht="99.95" customHeight="1">
      <c r="A354" s="20">
        <f>IF(LEN(C354)&gt;0,MAX($A$6:A353)+1,"")</f>
        <v>348</v>
      </c>
      <c r="B354" s="10" t="str">
        <f>IFERROR(INDEX('10. Свод Перечней'!B:C,MATCH(C354,'10. Свод Перечней'!C:C,0),1),"")</f>
        <v>Хлебцы рисово-кукурузные безглютеновые</v>
      </c>
      <c r="C354" s="20" t="str">
        <f t="array" ref="C354">IFERROR(INDEX('10. Свод Перечней'!$C$4:$C$529,SMALL(IF("С"='10. Свод Перечней'!$I$4:$Q$529,ROW('10. Свод Перечней'!$C$4:$C$529)-3,""),ROW()-6)),"")</f>
        <v>Хлебцы рисово-кукурузные безглютеновые тип 4</v>
      </c>
      <c r="D354" s="20" t="str">
        <f>IFERROR(VLOOKUP(C354,'10. Свод Перечней'!C:H,2,0),"")</f>
        <v>10.72.11.130</v>
      </c>
      <c r="E354" s="20" t="str">
        <f>IFERROR(VLOOKUP(C354,'10. Свод Перечней'!C:H,3,0),"")</f>
        <v>004</v>
      </c>
      <c r="F354" s="20" t="str">
        <f>IFERROR(VLOOKUP(C354,'10. Свод Перечней'!C:H,4,0),"")</f>
        <v>КГ</v>
      </c>
      <c r="G354" s="9" t="str">
        <f>IFERROR(VLOOKUP(C354,'10.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54" s="20" t="str">
        <f>IF(LEN(IFERROR(VLOOKUP(C354,'10. Свод Перечней'!C:H,6,0),""))&gt;1,IFERROR(VLOOKUP(C354,'10. Свод Перечней'!C:H,6,0),""),"")</f>
        <v/>
      </c>
    </row>
    <row r="355" spans="1:8" ht="99.95" customHeight="1">
      <c r="A355" s="20">
        <f>IF(LEN(C355)&gt;0,MAX($A$6:A354)+1,"")</f>
        <v>349</v>
      </c>
      <c r="B355" s="10" t="str">
        <f>IFERROR(INDEX('10. Свод Перечней'!B:C,MATCH(C355,'10. Свод Перечней'!C:C,0),1),"")</f>
        <v>Хлебцы гречнево-рисовые безглютеновые</v>
      </c>
      <c r="C355" s="20" t="str">
        <f t="array" ref="C355">IFERROR(INDEX('10. Свод Перечней'!$C$4:$C$529,SMALL(IF("С"='10. Свод Перечней'!$I$4:$Q$529,ROW('10. Свод Перечней'!$C$4:$C$529)-3,""),ROW()-6)),"")</f>
        <v>Хлебцы гречнево-рисовые безглютеновые тип 5</v>
      </c>
      <c r="D355" s="20" t="str">
        <f>IFERROR(VLOOKUP(C355,'10. Свод Перечней'!C:H,2,0),"")</f>
        <v>10.72.11.130</v>
      </c>
      <c r="E355" s="20" t="str">
        <f>IFERROR(VLOOKUP(C355,'10. Свод Перечней'!C:H,3,0),"")</f>
        <v>005</v>
      </c>
      <c r="F355" s="20" t="str">
        <f>IFERROR(VLOOKUP(C355,'10. Свод Перечней'!C:H,4,0),"")</f>
        <v>КГ</v>
      </c>
      <c r="G355" s="9" t="str">
        <f>IFERROR(VLOOKUP(C355,'10.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55" s="20" t="str">
        <f>IF(LEN(IFERROR(VLOOKUP(C355,'10. Свод Перечней'!C:H,6,0),""))&gt;1,IFERROR(VLOOKUP(C355,'10. Свод Перечней'!C:H,6,0),""),"")</f>
        <v/>
      </c>
    </row>
    <row r="356" spans="1:8" ht="99.95" customHeight="1">
      <c r="A356" s="20">
        <f>IF(LEN(C356)&gt;0,MAX($A$6:A355)+1,"")</f>
        <v>350</v>
      </c>
      <c r="B356" s="10" t="str">
        <f>IFERROR(INDEX('10. Свод Перечней'!B:C,MATCH(C356,'10. Свод Перечней'!C:C,0),1),"")</f>
        <v>Мука рисовая ц/з без глютена</v>
      </c>
      <c r="C356" s="20" t="str">
        <f t="array" ref="C356">IFERROR(INDEX('10. Свод Перечней'!$C$4:$C$529,SMALL(IF("С"='10. Свод Перечней'!$I$4:$Q$529,ROW('10. Свод Перечней'!$C$4:$C$529)-3,""),ROW()-6)),"")</f>
        <v>Мука рисовая ц/з без глютена тип 2</v>
      </c>
      <c r="D356" s="20" t="str">
        <f>IFERROR(VLOOKUP(C356,'10. Свод Перечней'!C:H,2,0),"")</f>
        <v>10.61.22.130</v>
      </c>
      <c r="E356" s="20" t="str">
        <f>IFERROR(VLOOKUP(C356,'10. Свод Перечней'!C:H,3,0),"")</f>
        <v>002</v>
      </c>
      <c r="F356" s="20" t="str">
        <f>IFERROR(VLOOKUP(C356,'10. Свод Перечней'!C:H,4,0),"")</f>
        <v>КГ</v>
      </c>
      <c r="G356" s="9" t="str">
        <f>IFERROR(VLOOKUP(C356,'10.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20" t="str">
        <f>IF(LEN(IFERROR(VLOOKUP(C356,'10. Свод Перечней'!C:H,6,0),""))&gt;1,IFERROR(VLOOKUP(C356,'10. Свод Перечней'!C:H,6,0),""),"")</f>
        <v/>
      </c>
    </row>
    <row r="357" spans="1:8" ht="99.95" customHeight="1">
      <c r="A357" s="20">
        <f>IF(LEN(C357)&gt;0,MAX($A$6:A356)+1,"")</f>
        <v>351</v>
      </c>
      <c r="B357" s="10" t="str">
        <f>IFERROR(INDEX('10. Свод Перечней'!B:C,MATCH(C357,'10. Свод Перечней'!C:C,0),1),"")</f>
        <v>Йогурт 2,5 % жирности без сахара в ассортименте</v>
      </c>
      <c r="C357" s="20" t="str">
        <f t="array" ref="C357">IFERROR(INDEX('10. Свод Перечней'!$C$4:$C$529,SMALL(IF("С"='10. Свод Перечней'!$I$4:$Q$529,ROW('10. Свод Перечней'!$C$4:$C$529)-3,""),ROW()-6)),"")</f>
        <v>Йогурт тип 11</v>
      </c>
      <c r="D357" s="20" t="str">
        <f>IFERROR(VLOOKUP(C357,'10. Свод Перечней'!C:H,2,0),"")</f>
        <v>10.51.52.112</v>
      </c>
      <c r="E357" s="20" t="str">
        <f>IFERROR(VLOOKUP(C357,'10. Свод Перечней'!C:H,3,0),"")</f>
        <v>005</v>
      </c>
      <c r="F357" s="20" t="str">
        <f>IFERROR(VLOOKUP(C357,'10. Свод Перечней'!C:H,4,0),"")</f>
        <v>КГ</v>
      </c>
      <c r="G357" s="9" t="str">
        <f>IFERROR(VLOOKUP(C357,'10.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357" s="20" t="str">
        <f>IF(LEN(IFERROR(VLOOKUP(C357,'10. Свод Перечней'!C:H,6,0),""))&gt;1,IFERROR(VLOOKUP(C357,'10. Свод Перечней'!C:H,6,0),""),"")</f>
        <v>10.51.52.110-00000004</v>
      </c>
    </row>
    <row r="358" spans="1:8" ht="99.95" customHeight="1">
      <c r="A358" s="20">
        <f>IF(LEN(C358)&gt;0,MAX($A$6:A357)+1,"")</f>
        <v>352</v>
      </c>
      <c r="B358" s="10" t="str">
        <f>IFERROR(INDEX('10. Свод Перечней'!B:C,MATCH(C358,'10. Свод Перечней'!C:C,0),1),"")</f>
        <v>Печенье без сахара в ассортименте</v>
      </c>
      <c r="C358" s="20" t="str">
        <f t="array" ref="C358">IFERROR(INDEX('10. Свод Перечней'!$C$4:$C$529,SMALL(IF("С"='10. Свод Перечней'!$I$4:$Q$529,ROW('10. Свод Перечней'!$C$4:$C$529)-3,""),ROW()-6)),"")</f>
        <v>Печенье без сахара тип 2</v>
      </c>
      <c r="D358" s="20" t="str">
        <f>IFERROR(VLOOKUP(C358,'10. Свод Перечней'!C:H,2,0),"")</f>
        <v>10.72.12.120</v>
      </c>
      <c r="E358" s="20" t="str">
        <f>IFERROR(VLOOKUP(C358,'10. Свод Перечней'!C:H,3,0),"")</f>
        <v>012</v>
      </c>
      <c r="F358" s="20" t="str">
        <f>IFERROR(VLOOKUP(C358,'10. Свод Перечней'!C:H,4,0),"")</f>
        <v>КГ</v>
      </c>
      <c r="G358" s="9" t="str">
        <f>IFERROR(VLOOKUP(C358,'10.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Содержание сахара: без добавления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20" t="str">
        <f>IF(LEN(IFERROR(VLOOKUP(C358,'10. Свод Перечней'!C:H,6,0),""))&gt;1,IFERROR(VLOOKUP(C358,'10. Свод Перечней'!C:H,6,0),""),"")</f>
        <v/>
      </c>
    </row>
    <row r="359" spans="1:8" ht="99.95" customHeight="1">
      <c r="A359" s="20">
        <f>IF(LEN(C359)&gt;0,MAX($A$6:A358)+1,"")</f>
        <v>353</v>
      </c>
      <c r="B359" s="10" t="str">
        <f>IFERROR(INDEX('10. Свод Перечней'!B:C,MATCH(C359,'10. Свод Перечней'!C:C,0),1),"")</f>
        <v>Печенье без сахара в ассортименте</v>
      </c>
      <c r="C359" s="20" t="str">
        <f t="array" ref="C359">IFERROR(INDEX('10. Свод Перечней'!$C$4:$C$529,SMALL(IF("С"='10. Свод Перечней'!$I$4:$Q$529,ROW('10. Свод Перечней'!$C$4:$C$529)-3,""),ROW()-6)),"")</f>
        <v>Печенье без сахара тип 3</v>
      </c>
      <c r="D359" s="20" t="str">
        <f>IFERROR(VLOOKUP(C359,'10. Свод Перечней'!C:H,2,0),"")</f>
        <v>10.72.12.120</v>
      </c>
      <c r="E359" s="20" t="str">
        <f>IFERROR(VLOOKUP(C359,'10. Свод Перечней'!C:H,3,0),"")</f>
        <v>013</v>
      </c>
      <c r="F359" s="20" t="str">
        <f>IFERROR(VLOOKUP(C359,'10. Свод Перечней'!C:H,4,0),"")</f>
        <v>КГ</v>
      </c>
      <c r="G359" s="9" t="str">
        <f>IFERROR(VLOOKUP(C359,'10. Свод Перечней'!C:H,5,0),"")</f>
        <v>Вид продукта по рецептуре: Неглазированное
Вид продукта по рецептуре: Без начинки
Вид продукта по рецептуре: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                                                              Содержание сахара: без добавления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20" t="str">
        <f>IF(LEN(IFERROR(VLOOKUP(C359,'10. Свод Перечней'!C:H,6,0),""))&gt;1,IFERROR(VLOOKUP(C359,'10. Свод Перечней'!C:H,6,0),""),"")</f>
        <v/>
      </c>
    </row>
    <row r="360" spans="1:8" ht="99.95" customHeight="1">
      <c r="A360" s="20">
        <f>IF(LEN(C360)&gt;0,MAX($A$6:A359)+1,"")</f>
        <v>354</v>
      </c>
      <c r="B360" s="10" t="str">
        <f>IFERROR(INDEX('10. Свод Перечней'!B:C,MATCH(C360,'10. Свод Перечней'!C:C,0),1),"")</f>
        <v xml:space="preserve">Джем стерилизованный без сахара в ассортименте </v>
      </c>
      <c r="C360" s="20" t="str">
        <f t="array" ref="C360">IFERROR(INDEX('10. Свод Перечней'!$C$4:$C$529,SMALL(IF("С"='10. Свод Перечней'!$I$4:$Q$529,ROW('10. Свод Перечней'!$C$4:$C$529)-3,""),ROW()-6)),"")</f>
        <v>Джем без сахара тип 2</v>
      </c>
      <c r="D360" s="20" t="str">
        <f>IFERROR(VLOOKUP(C360,'10. Свод Перечней'!C:H,2,0),"")</f>
        <v>10.39.22.110</v>
      </c>
      <c r="E360" s="20" t="str">
        <f>IFERROR(VLOOKUP(C360,'10. Свод Перечней'!C:H,3,0),"")</f>
        <v>003</v>
      </c>
      <c r="F360" s="20" t="str">
        <f>IFERROR(VLOOKUP(C360,'10. Свод Перечней'!C:H,4,0),"")</f>
        <v>КГ</v>
      </c>
      <c r="G360" s="9" t="str">
        <f>IFERROR(VLOOKUP(C360,'10.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20" t="str">
        <f>IF(LEN(IFERROR(VLOOKUP(C360,'10. Свод Перечней'!C:H,6,0),""))&gt;1,IFERROR(VLOOKUP(C360,'10. Свод Перечней'!C:H,6,0),""),"")</f>
        <v>10.39.22.110-00000004</v>
      </c>
    </row>
    <row r="361" spans="1:8" ht="99.95" customHeight="1">
      <c r="A361" s="20" t="str">
        <f>IF(LEN(C361)&gt;0,MAX($A$6:A360)+1,"")</f>
        <v/>
      </c>
      <c r="B361" s="10" t="str">
        <f>IFERROR(INDEX('10. Свод Перечней'!B:C,MATCH(C361,'10. Свод Перечней'!C:C,0),1),"")</f>
        <v/>
      </c>
      <c r="C361" s="20" t="str">
        <f t="array" ref="C361">IFERROR(INDEX('10. Свод Перечней'!$C$4:$C$529,SMALL(IF("С"='10. Свод Перечней'!$I$4:$Q$529,ROW('10. Свод Перечней'!$C$4:$C$529)-3,""),ROW()-6)),"")</f>
        <v/>
      </c>
      <c r="D361" s="20" t="str">
        <f>IFERROR(VLOOKUP(C361,'10. Свод Перечней'!C:H,2,0),"")</f>
        <v/>
      </c>
      <c r="E361" s="20" t="str">
        <f>IFERROR(VLOOKUP(C361,'10. Свод Перечней'!C:H,3,0),"")</f>
        <v/>
      </c>
      <c r="F361" s="20" t="str">
        <f>IFERROR(VLOOKUP(C361,'10. Свод Перечней'!C:H,4,0),"")</f>
        <v/>
      </c>
      <c r="G361" s="9" t="str">
        <f>IFERROR(VLOOKUP(C361,'10. Свод Перечней'!C:H,5,0),"")</f>
        <v/>
      </c>
      <c r="H361" s="20" t="str">
        <f>IF(LEN(IFERROR(VLOOKUP(C361,'10. Свод Перечней'!C:H,6,0),""))&gt;1,IFERROR(VLOOKUP(C361,'10. Свод Перечней'!C:H,6,0),""),"")</f>
        <v/>
      </c>
    </row>
    <row r="362" spans="1:8" ht="99.95" customHeight="1">
      <c r="A362" s="20" t="str">
        <f>IF(LEN(C362)&gt;0,MAX($A$6:A361)+1,"")</f>
        <v/>
      </c>
      <c r="B362" s="10" t="str">
        <f>IFERROR(INDEX('10. Свод Перечней'!B:C,MATCH(C362,'10. Свод Перечней'!C:C,0),1),"")</f>
        <v/>
      </c>
      <c r="C362" s="20" t="str">
        <f t="array" ref="C362">IFERROR(INDEX('10. Свод Перечней'!$C$4:$C$529,SMALL(IF("С"='10. Свод Перечней'!$I$4:$Q$529,ROW('10. Свод Перечней'!$C$4:$C$529)-3,""),ROW()-6)),"")</f>
        <v/>
      </c>
      <c r="D362" s="20" t="str">
        <f>IFERROR(VLOOKUP(C362,'10. Свод Перечней'!C:H,2,0),"")</f>
        <v/>
      </c>
      <c r="E362" s="20" t="str">
        <f>IFERROR(VLOOKUP(C362,'10. Свод Перечней'!C:H,3,0),"")</f>
        <v/>
      </c>
      <c r="F362" s="20" t="str">
        <f>IFERROR(VLOOKUP(C362,'10. Свод Перечней'!C:H,4,0),"")</f>
        <v/>
      </c>
      <c r="G362" s="9" t="str">
        <f>IFERROR(VLOOKUP(C362,'10. Свод Перечней'!C:H,5,0),"")</f>
        <v/>
      </c>
      <c r="H362" s="20" t="str">
        <f>IF(LEN(IFERROR(VLOOKUP(C362,'10. Свод Перечней'!C:H,6,0),""))&gt;1,IFERROR(VLOOKUP(C362,'10. Свод Перечней'!C:H,6,0),""),"")</f>
        <v/>
      </c>
    </row>
    <row r="363" spans="1:8" ht="99.95" customHeight="1">
      <c r="A363" s="20" t="str">
        <f>IF(LEN(C363)&gt;0,MAX($A$6:A362)+1,"")</f>
        <v/>
      </c>
      <c r="B363" s="10" t="str">
        <f>IFERROR(INDEX('10. Свод Перечней'!B:C,MATCH(C363,'10. Свод Перечней'!C:C,0),1),"")</f>
        <v/>
      </c>
      <c r="C363" s="20" t="str">
        <f t="array" ref="C363">IFERROR(INDEX('10. Свод Перечней'!$C$4:$C$529,SMALL(IF("С"='10. Свод Перечней'!$I$4:$Q$529,ROW('10. Свод Перечней'!$C$4:$C$529)-3,""),ROW()-6)),"")</f>
        <v/>
      </c>
      <c r="D363" s="20" t="str">
        <f>IFERROR(VLOOKUP(C363,'10. Свод Перечней'!C:H,2,0),"")</f>
        <v/>
      </c>
      <c r="E363" s="20" t="str">
        <f>IFERROR(VLOOKUP(C363,'10. Свод Перечней'!C:H,3,0),"")</f>
        <v/>
      </c>
      <c r="F363" s="20" t="str">
        <f>IFERROR(VLOOKUP(C363,'10. Свод Перечней'!C:H,4,0),"")</f>
        <v/>
      </c>
      <c r="G363" s="9" t="str">
        <f>IFERROR(VLOOKUP(C363,'10. Свод Перечней'!C:H,5,0),"")</f>
        <v/>
      </c>
      <c r="H363" s="20" t="str">
        <f>IF(LEN(IFERROR(VLOOKUP(C363,'10. Свод Перечней'!C:H,6,0),""))&gt;1,IFERROR(VLOOKUP(C363,'10. Свод Перечней'!C:H,6,0),""),"")</f>
        <v/>
      </c>
    </row>
    <row r="364" spans="1:8" ht="99.95" customHeight="1">
      <c r="A364" s="20" t="str">
        <f>IF(LEN(C364)&gt;0,MAX($A$6:A363)+1,"")</f>
        <v/>
      </c>
      <c r="B364" s="10" t="str">
        <f>IFERROR(INDEX('10. Свод Перечней'!B:C,MATCH(C364,'10. Свод Перечней'!C:C,0),1),"")</f>
        <v/>
      </c>
      <c r="C364" s="20" t="str">
        <f t="array" ref="C364">IFERROR(INDEX('10. Свод Перечней'!$C$4:$C$529,SMALL(IF("С"='10. Свод Перечней'!$I$4:$Q$529,ROW('10. Свод Перечней'!$C$4:$C$529)-3,""),ROW()-6)),"")</f>
        <v/>
      </c>
      <c r="D364" s="20" t="str">
        <f>IFERROR(VLOOKUP(C364,'10. Свод Перечней'!C:H,2,0),"")</f>
        <v/>
      </c>
      <c r="E364" s="20" t="str">
        <f>IFERROR(VLOOKUP(C364,'10. Свод Перечней'!C:H,3,0),"")</f>
        <v/>
      </c>
      <c r="F364" s="20" t="str">
        <f>IFERROR(VLOOKUP(C364,'10. Свод Перечней'!C:H,4,0),"")</f>
        <v/>
      </c>
      <c r="G364" s="9" t="str">
        <f>IFERROR(VLOOKUP(C364,'10. Свод Перечней'!C:H,5,0),"")</f>
        <v/>
      </c>
      <c r="H364" s="20" t="str">
        <f>IF(LEN(IFERROR(VLOOKUP(C364,'10. Свод Перечней'!C:H,6,0),""))&gt;1,IFERROR(VLOOKUP(C364,'10. Свод Перечней'!C:H,6,0),""),"")</f>
        <v/>
      </c>
    </row>
    <row r="365" spans="1:8" ht="99.95" customHeight="1">
      <c r="A365" s="20" t="str">
        <f>IF(LEN(C365)&gt;0,MAX($A$6:A364)+1,"")</f>
        <v/>
      </c>
      <c r="B365" s="10" t="str">
        <f>IFERROR(INDEX('10. Свод Перечней'!B:C,MATCH(C365,'10. Свод Перечней'!C:C,0),1),"")</f>
        <v/>
      </c>
      <c r="C365" s="20" t="str">
        <f t="array" ref="C365">IFERROR(INDEX('10. Свод Перечней'!$C$4:$C$529,SMALL(IF("С"='10. Свод Перечней'!$I$4:$Q$529,ROW('10. Свод Перечней'!$C$4:$C$529)-3,""),ROW()-6)),"")</f>
        <v/>
      </c>
      <c r="D365" s="20" t="str">
        <f>IFERROR(VLOOKUP(C365,'10. Свод Перечней'!C:H,2,0),"")</f>
        <v/>
      </c>
      <c r="E365" s="20" t="str">
        <f>IFERROR(VLOOKUP(C365,'10. Свод Перечней'!C:H,3,0),"")</f>
        <v/>
      </c>
      <c r="F365" s="20" t="str">
        <f>IFERROR(VLOOKUP(C365,'10. Свод Перечней'!C:H,4,0),"")</f>
        <v/>
      </c>
      <c r="G365" s="9" t="str">
        <f>IFERROR(VLOOKUP(C365,'10. Свод Перечней'!C:H,5,0),"")</f>
        <v/>
      </c>
      <c r="H365" s="20" t="str">
        <f>IF(LEN(IFERROR(VLOOKUP(C365,'10. Свод Перечней'!C:H,6,0),""))&gt;1,IFERROR(VLOOKUP(C365,'10. Свод Перечней'!C:H,6,0),""),"")</f>
        <v/>
      </c>
    </row>
    <row r="366" spans="1:8" ht="99.95" customHeight="1">
      <c r="A366" s="20" t="str">
        <f>IF(LEN(C366)&gt;0,MAX($A$6:A365)+1,"")</f>
        <v/>
      </c>
      <c r="B366" s="10" t="str">
        <f>IFERROR(INDEX('10. Свод Перечней'!B:C,MATCH(C366,'10. Свод Перечней'!C:C,0),1),"")</f>
        <v/>
      </c>
      <c r="C366" s="20" t="str">
        <f t="array" ref="C366">IFERROR(INDEX('10. Свод Перечней'!$C$4:$C$529,SMALL(IF("С"='10. Свод Перечней'!$I$4:$Q$529,ROW('10. Свод Перечней'!$C$4:$C$529)-3,""),ROW()-6)),"")</f>
        <v/>
      </c>
      <c r="D366" s="20" t="str">
        <f>IFERROR(VLOOKUP(C366,'10. Свод Перечней'!C:H,2,0),"")</f>
        <v/>
      </c>
      <c r="E366" s="20" t="str">
        <f>IFERROR(VLOOKUP(C366,'10. Свод Перечней'!C:H,3,0),"")</f>
        <v/>
      </c>
      <c r="F366" s="20" t="str">
        <f>IFERROR(VLOOKUP(C366,'10. Свод Перечней'!C:H,4,0),"")</f>
        <v/>
      </c>
      <c r="G366" s="9" t="str">
        <f>IFERROR(VLOOKUP(C366,'10. Свод Перечней'!C:H,5,0),"")</f>
        <v/>
      </c>
      <c r="H366" s="20" t="str">
        <f>IF(LEN(IFERROR(VLOOKUP(C366,'10. Свод Перечней'!C:H,6,0),""))&gt;1,IFERROR(VLOOKUP(C366,'10. Свод Перечней'!C:H,6,0),""),"")</f>
        <v/>
      </c>
    </row>
    <row r="367" spans="1:8" ht="99.95" customHeight="1">
      <c r="A367" s="20" t="str">
        <f>IF(LEN(C367)&gt;0,MAX($A$6:A366)+1,"")</f>
        <v/>
      </c>
      <c r="B367" s="10" t="str">
        <f>IFERROR(INDEX('10. Свод Перечней'!B:C,MATCH(C367,'10. Свод Перечней'!C:C,0),1),"")</f>
        <v/>
      </c>
      <c r="C367" s="20" t="str">
        <f t="array" ref="C367">IFERROR(INDEX('10. Свод Перечней'!$C$4:$C$529,SMALL(IF("С"='10. Свод Перечней'!$I$4:$Q$529,ROW('10. Свод Перечней'!$C$4:$C$529)-3,""),ROW()-6)),"")</f>
        <v/>
      </c>
      <c r="D367" s="20" t="str">
        <f>IFERROR(VLOOKUP(C367,'10. Свод Перечней'!C:H,2,0),"")</f>
        <v/>
      </c>
      <c r="E367" s="20" t="str">
        <f>IFERROR(VLOOKUP(C367,'10. Свод Перечней'!C:H,3,0),"")</f>
        <v/>
      </c>
      <c r="F367" s="20" t="str">
        <f>IFERROR(VLOOKUP(C367,'10. Свод Перечней'!C:H,4,0),"")</f>
        <v/>
      </c>
      <c r="G367" s="9" t="str">
        <f>IFERROR(VLOOKUP(C367,'10. Свод Перечней'!C:H,5,0),"")</f>
        <v/>
      </c>
      <c r="H367" s="20" t="str">
        <f>IF(LEN(IFERROR(VLOOKUP(C367,'10. Свод Перечней'!C:H,6,0),""))&gt;1,IFERROR(VLOOKUP(C367,'10. Свод Перечней'!C:H,6,0),""),"")</f>
        <v/>
      </c>
    </row>
    <row r="368" spans="1:8" ht="99.95" customHeight="1">
      <c r="A368" s="20" t="str">
        <f>IF(LEN(C368)&gt;0,MAX($A$6:A367)+1,"")</f>
        <v/>
      </c>
      <c r="B368" s="10" t="str">
        <f>IFERROR(INDEX('10. Свод Перечней'!B:C,MATCH(C368,'10. Свод Перечней'!C:C,0),1),"")</f>
        <v/>
      </c>
      <c r="C368" s="20" t="str">
        <f t="array" ref="C368">IFERROR(INDEX('10. Свод Перечней'!$C$4:$C$529,SMALL(IF("С"='10. Свод Перечней'!$I$4:$Q$529,ROW('10. Свод Перечней'!$C$4:$C$529)-3,""),ROW()-6)),"")</f>
        <v/>
      </c>
      <c r="D368" s="20" t="str">
        <f>IFERROR(VLOOKUP(C368,'10. Свод Перечней'!C:H,2,0),"")</f>
        <v/>
      </c>
      <c r="E368" s="20" t="str">
        <f>IFERROR(VLOOKUP(C368,'10. Свод Перечней'!C:H,3,0),"")</f>
        <v/>
      </c>
      <c r="F368" s="20" t="str">
        <f>IFERROR(VLOOKUP(C368,'10. Свод Перечней'!C:H,4,0),"")</f>
        <v/>
      </c>
      <c r="G368" s="9" t="str">
        <f>IFERROR(VLOOKUP(C368,'10. Свод Перечней'!C:H,5,0),"")</f>
        <v/>
      </c>
      <c r="H368" s="20" t="str">
        <f>IF(LEN(IFERROR(VLOOKUP(C368,'10. Свод Перечней'!C:H,6,0),""))&gt;1,IFERROR(VLOOKUP(C368,'10. Свод Перечней'!C:H,6,0),""),"")</f>
        <v/>
      </c>
    </row>
    <row r="369" spans="1:8" ht="99.95" customHeight="1">
      <c r="A369" s="20" t="str">
        <f>IF(LEN(C369)&gt;0,MAX($A$6:A368)+1,"")</f>
        <v/>
      </c>
      <c r="B369" s="10" t="str">
        <f>IFERROR(INDEX('10. Свод Перечней'!B:C,MATCH(C369,'10. Свод Перечней'!C:C,0),1),"")</f>
        <v/>
      </c>
      <c r="C369" s="20" t="str">
        <f t="array" ref="C369">IFERROR(INDEX('10. Свод Перечней'!$C$4:$C$529,SMALL(IF("С"='10. Свод Перечней'!$I$4:$Q$529,ROW('10. Свод Перечней'!$C$4:$C$529)-3,""),ROW()-6)),"")</f>
        <v/>
      </c>
      <c r="D369" s="20" t="str">
        <f>IFERROR(VLOOKUP(C369,'10. Свод Перечней'!C:H,2,0),"")</f>
        <v/>
      </c>
      <c r="E369" s="20" t="str">
        <f>IFERROR(VLOOKUP(C369,'10. Свод Перечней'!C:H,3,0),"")</f>
        <v/>
      </c>
      <c r="F369" s="20" t="str">
        <f>IFERROR(VLOOKUP(C369,'10. Свод Перечней'!C:H,4,0),"")</f>
        <v/>
      </c>
      <c r="G369" s="9" t="str">
        <f>IFERROR(VLOOKUP(C369,'10. Свод Перечней'!C:H,5,0),"")</f>
        <v/>
      </c>
      <c r="H369" s="20" t="str">
        <f>IF(LEN(IFERROR(VLOOKUP(C369,'10. Свод Перечней'!C:H,6,0),""))&gt;1,IFERROR(VLOOKUP(C369,'10. Свод Перечней'!C:H,6,0),""),"")</f>
        <v/>
      </c>
    </row>
    <row r="370" spans="1:8" ht="99.95" customHeight="1">
      <c r="A370" s="20" t="str">
        <f>IF(LEN(C370)&gt;0,MAX($A$6:A369)+1,"")</f>
        <v/>
      </c>
      <c r="B370" s="10" t="str">
        <f>IFERROR(INDEX('10. Свод Перечней'!B:C,MATCH(C370,'10. Свод Перечней'!C:C,0),1),"")</f>
        <v/>
      </c>
      <c r="C370" s="20" t="str">
        <f t="array" ref="C370">IFERROR(INDEX('10. Свод Перечней'!$C$4:$C$529,SMALL(IF("С"='10. Свод Перечней'!$I$4:$Q$529,ROW('10. Свод Перечней'!$C$4:$C$529)-3,""),ROW()-6)),"")</f>
        <v/>
      </c>
      <c r="D370" s="20" t="str">
        <f>IFERROR(VLOOKUP(C370,'10. Свод Перечней'!C:H,2,0),"")</f>
        <v/>
      </c>
      <c r="E370" s="20" t="str">
        <f>IFERROR(VLOOKUP(C370,'10. Свод Перечней'!C:H,3,0),"")</f>
        <v/>
      </c>
      <c r="F370" s="20" t="str">
        <f>IFERROR(VLOOKUP(C370,'10. Свод Перечней'!C:H,4,0),"")</f>
        <v/>
      </c>
      <c r="G370" s="9" t="str">
        <f>IFERROR(VLOOKUP(C370,'10. Свод Перечней'!C:H,5,0),"")</f>
        <v/>
      </c>
      <c r="H370" s="20" t="str">
        <f>IF(LEN(IFERROR(VLOOKUP(C370,'10. Свод Перечней'!C:H,6,0),""))&gt;1,IFERROR(VLOOKUP(C370,'10. Свод Перечней'!C:H,6,0),""),"")</f>
        <v/>
      </c>
    </row>
    <row r="371" spans="1:8" ht="99.95" customHeight="1">
      <c r="A371" s="20" t="str">
        <f>IF(LEN(C371)&gt;0,MAX($A$6:A370)+1,"")</f>
        <v/>
      </c>
      <c r="B371" s="10" t="str">
        <f>IFERROR(INDEX('10. Свод Перечней'!B:C,MATCH(C371,'10. Свод Перечней'!C:C,0),1),"")</f>
        <v/>
      </c>
      <c r="C371" s="20" t="str">
        <f t="array" ref="C371">IFERROR(INDEX('10. Свод Перечней'!$C$4:$C$529,SMALL(IF("С"='10. Свод Перечней'!$I$4:$Q$529,ROW('10. Свод Перечней'!$C$4:$C$529)-3,""),ROW()-6)),"")</f>
        <v/>
      </c>
      <c r="D371" s="20" t="str">
        <f>IFERROR(VLOOKUP(C371,'10. Свод Перечней'!C:H,2,0),"")</f>
        <v/>
      </c>
      <c r="E371" s="20" t="str">
        <f>IFERROR(VLOOKUP(C371,'10. Свод Перечней'!C:H,3,0),"")</f>
        <v/>
      </c>
      <c r="F371" s="20" t="str">
        <f>IFERROR(VLOOKUP(C371,'10. Свод Перечней'!C:H,4,0),"")</f>
        <v/>
      </c>
      <c r="G371" s="9" t="str">
        <f>IFERROR(VLOOKUP(C371,'10. Свод Перечней'!C:H,5,0),"")</f>
        <v/>
      </c>
      <c r="H371" s="20" t="str">
        <f>IF(LEN(IFERROR(VLOOKUP(C371,'10. Свод Перечней'!C:H,6,0),""))&gt;1,IFERROR(VLOOKUP(C371,'10. Свод Перечней'!C:H,6,0),""),"")</f>
        <v/>
      </c>
    </row>
    <row r="372" spans="1:8" ht="99.95" customHeight="1">
      <c r="A372" s="20" t="str">
        <f>IF(LEN(C372)&gt;0,MAX($A$6:A371)+1,"")</f>
        <v/>
      </c>
      <c r="B372" s="10" t="str">
        <f>IFERROR(INDEX('10. Свод Перечней'!B:C,MATCH(C372,'10. Свод Перечней'!C:C,0),1),"")</f>
        <v/>
      </c>
      <c r="C372" s="20" t="str">
        <f t="array" ref="C372">IFERROR(INDEX('10. Свод Перечней'!$C$4:$C$529,SMALL(IF("С"='10. Свод Перечней'!$I$4:$Q$529,ROW('10. Свод Перечней'!$C$4:$C$529)-3,""),ROW()-6)),"")</f>
        <v/>
      </c>
      <c r="D372" s="20" t="str">
        <f>IFERROR(VLOOKUP(C372,'10. Свод Перечней'!C:H,2,0),"")</f>
        <v/>
      </c>
      <c r="E372" s="20" t="str">
        <f>IFERROR(VLOOKUP(C372,'10. Свод Перечней'!C:H,3,0),"")</f>
        <v/>
      </c>
      <c r="F372" s="20" t="str">
        <f>IFERROR(VLOOKUP(C372,'10. Свод Перечней'!C:H,4,0),"")</f>
        <v/>
      </c>
      <c r="G372" s="9" t="str">
        <f>IFERROR(VLOOKUP(C372,'10. Свод Перечней'!C:H,5,0),"")</f>
        <v/>
      </c>
      <c r="H372" s="20" t="str">
        <f>IF(LEN(IFERROR(VLOOKUP(C372,'10. Свод Перечней'!C:H,6,0),""))&gt;1,IFERROR(VLOOKUP(C372,'10. Свод Перечней'!C:H,6,0),""),"")</f>
        <v/>
      </c>
    </row>
    <row r="373" spans="1:8" ht="99.95" customHeight="1">
      <c r="A373" s="20" t="str">
        <f>IF(LEN(C373)&gt;0,MAX($A$6:A372)+1,"")</f>
        <v/>
      </c>
      <c r="B373" s="10" t="str">
        <f>IFERROR(INDEX('10. Свод Перечней'!B:C,MATCH(C373,'10. Свод Перечней'!C:C,0),1),"")</f>
        <v/>
      </c>
      <c r="C373" s="20" t="str">
        <f t="array" ref="C373">IFERROR(INDEX('10. Свод Перечней'!$C$4:$C$529,SMALL(IF("С"='10. Свод Перечней'!$I$4:$Q$529,ROW('10. Свод Перечней'!$C$4:$C$529)-3,""),ROW()-6)),"")</f>
        <v/>
      </c>
      <c r="D373" s="20" t="str">
        <f>IFERROR(VLOOKUP(C373,'10. Свод Перечней'!C:H,2,0),"")</f>
        <v/>
      </c>
      <c r="E373" s="20" t="str">
        <f>IFERROR(VLOOKUP(C373,'10. Свод Перечней'!C:H,3,0),"")</f>
        <v/>
      </c>
      <c r="F373" s="20" t="str">
        <f>IFERROR(VLOOKUP(C373,'10. Свод Перечней'!C:H,4,0),"")</f>
        <v/>
      </c>
      <c r="G373" s="9" t="str">
        <f>IFERROR(VLOOKUP(C373,'10. Свод Перечней'!C:H,5,0),"")</f>
        <v/>
      </c>
      <c r="H373" s="20" t="str">
        <f>IF(LEN(IFERROR(VLOOKUP(C373,'10. Свод Перечней'!C:H,6,0),""))&gt;1,IFERROR(VLOOKUP(C373,'10. Свод Перечней'!C:H,6,0),""),"")</f>
        <v/>
      </c>
    </row>
    <row r="374" spans="1:8" ht="99.95" customHeight="1">
      <c r="A374" s="20" t="str">
        <f>IF(LEN(C374)&gt;0,MAX($A$6:A373)+1,"")</f>
        <v/>
      </c>
      <c r="B374" s="10" t="str">
        <f>IFERROR(INDEX('10. Свод Перечней'!B:C,MATCH(C374,'10. Свод Перечней'!C:C,0),1),"")</f>
        <v/>
      </c>
      <c r="C374" s="20" t="str">
        <f t="array" ref="C374">IFERROR(INDEX('10. Свод Перечней'!$C$4:$C$529,SMALL(IF("С"='10. Свод Перечней'!$I$4:$Q$529,ROW('10. Свод Перечней'!$C$4:$C$529)-3,""),ROW()-6)),"")</f>
        <v/>
      </c>
      <c r="D374" s="20" t="str">
        <f>IFERROR(VLOOKUP(C374,'10. Свод Перечней'!C:H,2,0),"")</f>
        <v/>
      </c>
      <c r="E374" s="20" t="str">
        <f>IFERROR(VLOOKUP(C374,'10. Свод Перечней'!C:H,3,0),"")</f>
        <v/>
      </c>
      <c r="F374" s="20" t="str">
        <f>IFERROR(VLOOKUP(C374,'10. Свод Перечней'!C:H,4,0),"")</f>
        <v/>
      </c>
      <c r="G374" s="9" t="str">
        <f>IFERROR(VLOOKUP(C374,'10. Свод Перечней'!C:H,5,0),"")</f>
        <v/>
      </c>
      <c r="H374" s="20" t="str">
        <f>IF(LEN(IFERROR(VLOOKUP(C374,'10. Свод Перечней'!C:H,6,0),""))&gt;1,IFERROR(VLOOKUP(C374,'10. Свод Перечней'!C:H,6,0),""),"")</f>
        <v/>
      </c>
    </row>
    <row r="375" spans="1:8" ht="99.95" customHeight="1">
      <c r="A375" s="20" t="str">
        <f>IF(LEN(C375)&gt;0,MAX($A$6:A374)+1,"")</f>
        <v/>
      </c>
      <c r="B375" s="10" t="str">
        <f>IFERROR(INDEX('10. Свод Перечней'!B:C,MATCH(C375,'10. Свод Перечней'!C:C,0),1),"")</f>
        <v/>
      </c>
      <c r="C375" s="20" t="str">
        <f t="array" ref="C375">IFERROR(INDEX('10. Свод Перечней'!$C$4:$C$529,SMALL(IF("С"='10. Свод Перечней'!$I$4:$Q$529,ROW('10. Свод Перечней'!$C$4:$C$529)-3,""),ROW()-6)),"")</f>
        <v/>
      </c>
      <c r="D375" s="20" t="str">
        <f>IFERROR(VLOOKUP(C375,'10. Свод Перечней'!C:H,2,0),"")</f>
        <v/>
      </c>
      <c r="E375" s="20" t="str">
        <f>IFERROR(VLOOKUP(C375,'10. Свод Перечней'!C:H,3,0),"")</f>
        <v/>
      </c>
      <c r="F375" s="20" t="str">
        <f>IFERROR(VLOOKUP(C375,'10. Свод Перечней'!C:H,4,0),"")</f>
        <v/>
      </c>
      <c r="G375" s="9" t="str">
        <f>IFERROR(VLOOKUP(C375,'10. Свод Перечней'!C:H,5,0),"")</f>
        <v/>
      </c>
      <c r="H375" s="20" t="str">
        <f>IF(LEN(IFERROR(VLOOKUP(C375,'10. Свод Перечней'!C:H,6,0),""))&gt;1,IFERROR(VLOOKUP(C375,'10. Свод Перечней'!C:H,6,0),""),"")</f>
        <v/>
      </c>
    </row>
    <row r="376" spans="1:8" ht="99.95" customHeight="1">
      <c r="A376" s="20" t="str">
        <f>IF(LEN(C376)&gt;0,MAX($A$6:A375)+1,"")</f>
        <v/>
      </c>
      <c r="B376" s="10" t="str">
        <f>IFERROR(INDEX('10. Свод Перечней'!B:C,MATCH(C376,'10. Свод Перечней'!C:C,0),1),"")</f>
        <v/>
      </c>
      <c r="C376" s="20" t="str">
        <f t="array" ref="C376">IFERROR(INDEX('10. Свод Перечней'!$C$4:$C$529,SMALL(IF("С"='10. Свод Перечней'!$I$4:$Q$529,ROW('10. Свод Перечней'!$C$4:$C$529)-3,""),ROW()-6)),"")</f>
        <v/>
      </c>
      <c r="D376" s="20" t="str">
        <f>IFERROR(VLOOKUP(C376,'10. Свод Перечней'!C:H,2,0),"")</f>
        <v/>
      </c>
      <c r="E376" s="20" t="str">
        <f>IFERROR(VLOOKUP(C376,'10. Свод Перечней'!C:H,3,0),"")</f>
        <v/>
      </c>
      <c r="F376" s="20" t="str">
        <f>IFERROR(VLOOKUP(C376,'10. Свод Перечней'!C:H,4,0),"")</f>
        <v/>
      </c>
      <c r="G376" s="9" t="str">
        <f>IFERROR(VLOOKUP(C376,'10. Свод Перечней'!C:H,5,0),"")</f>
        <v/>
      </c>
      <c r="H376" s="20" t="str">
        <f>IF(LEN(IFERROR(VLOOKUP(C376,'10. Свод Перечней'!C:H,6,0),""))&gt;1,IFERROR(VLOOKUP(C376,'10. Свод Перечней'!C:H,6,0),""),"")</f>
        <v/>
      </c>
    </row>
    <row r="377" spans="1:8" ht="99.95" customHeight="1">
      <c r="A377" s="20" t="str">
        <f>IF(LEN(C377)&gt;0,MAX($A$6:A376)+1,"")</f>
        <v/>
      </c>
      <c r="B377" s="10" t="str">
        <f>IFERROR(INDEX('10. Свод Перечней'!B:C,MATCH(C377,'10. Свод Перечней'!C:C,0),1),"")</f>
        <v/>
      </c>
      <c r="C377" s="20" t="str">
        <f t="array" ref="C377">IFERROR(INDEX('10. Свод Перечней'!$C$4:$C$529,SMALL(IF("С"='10. Свод Перечней'!$I$4:$Q$529,ROW('10. Свод Перечней'!$C$4:$C$529)-3,""),ROW()-6)),"")</f>
        <v/>
      </c>
      <c r="D377" s="20" t="str">
        <f>IFERROR(VLOOKUP(C377,'10. Свод Перечней'!C:H,2,0),"")</f>
        <v/>
      </c>
      <c r="E377" s="20" t="str">
        <f>IFERROR(VLOOKUP(C377,'10. Свод Перечней'!C:H,3,0),"")</f>
        <v/>
      </c>
      <c r="F377" s="20" t="str">
        <f>IFERROR(VLOOKUP(C377,'10. Свод Перечней'!C:H,4,0),"")</f>
        <v/>
      </c>
      <c r="G377" s="9" t="str">
        <f>IFERROR(VLOOKUP(C377,'10. Свод Перечней'!C:H,5,0),"")</f>
        <v/>
      </c>
      <c r="H377" s="20" t="str">
        <f>IF(LEN(IFERROR(VLOOKUP(C377,'10. Свод Перечней'!C:H,6,0),""))&gt;1,IFERROR(VLOOKUP(C377,'10. Свод Перечней'!C:H,6,0),""),"")</f>
        <v/>
      </c>
    </row>
    <row r="378" spans="1:8" ht="99.95" customHeight="1">
      <c r="A378" s="20" t="str">
        <f>IF(LEN(C378)&gt;0,MAX($A$6:A377)+1,"")</f>
        <v/>
      </c>
      <c r="B378" s="10" t="str">
        <f>IFERROR(INDEX('10. Свод Перечней'!B:C,MATCH(C378,'10. Свод Перечней'!C:C,0),1),"")</f>
        <v/>
      </c>
      <c r="C378" s="20" t="str">
        <f t="array" ref="C378">IFERROR(INDEX('10. Свод Перечней'!$C$4:$C$529,SMALL(IF("С"='10. Свод Перечней'!$I$4:$Q$529,ROW('10. Свод Перечней'!$C$4:$C$529)-3,""),ROW()-6)),"")</f>
        <v/>
      </c>
      <c r="D378" s="20" t="str">
        <f>IFERROR(VLOOKUP(C378,'10. Свод Перечней'!C:H,2,0),"")</f>
        <v/>
      </c>
      <c r="E378" s="20" t="str">
        <f>IFERROR(VLOOKUP(C378,'10. Свод Перечней'!C:H,3,0),"")</f>
        <v/>
      </c>
      <c r="F378" s="20" t="str">
        <f>IFERROR(VLOOKUP(C378,'10. Свод Перечней'!C:H,4,0),"")</f>
        <v/>
      </c>
      <c r="G378" s="9" t="str">
        <f>IFERROR(VLOOKUP(C378,'10. Свод Перечней'!C:H,5,0),"")</f>
        <v/>
      </c>
      <c r="H378" s="20" t="str">
        <f>IF(LEN(IFERROR(VLOOKUP(C378,'10. Свод Перечней'!C:H,6,0),""))&gt;1,IFERROR(VLOOKUP(C378,'10. Свод Перечней'!C:H,6,0),""),"")</f>
        <v/>
      </c>
    </row>
    <row r="379" spans="1:8" ht="99.95" customHeight="1">
      <c r="A379" s="20" t="str">
        <f>IF(LEN(C379)&gt;0,MAX($A$6:A378)+1,"")</f>
        <v/>
      </c>
      <c r="B379" s="10" t="str">
        <f>IFERROR(INDEX('10. Свод Перечней'!B:C,MATCH(C379,'10. Свод Перечней'!C:C,0),1),"")</f>
        <v/>
      </c>
      <c r="C379" s="20" t="str">
        <f t="array" ref="C379">IFERROR(INDEX('10. Свод Перечней'!$C$4:$C$529,SMALL(IF("С"='10. Свод Перечней'!$I$4:$Q$529,ROW('10. Свод Перечней'!$C$4:$C$529)-3,""),ROW()-6)),"")</f>
        <v/>
      </c>
      <c r="D379" s="20" t="str">
        <f>IFERROR(VLOOKUP(C379,'10. Свод Перечней'!C:H,2,0),"")</f>
        <v/>
      </c>
      <c r="E379" s="20" t="str">
        <f>IFERROR(VLOOKUP(C379,'10. Свод Перечней'!C:H,3,0),"")</f>
        <v/>
      </c>
      <c r="F379" s="20" t="str">
        <f>IFERROR(VLOOKUP(C379,'10. Свод Перечней'!C:H,4,0),"")</f>
        <v/>
      </c>
      <c r="G379" s="9" t="str">
        <f>IFERROR(VLOOKUP(C379,'10. Свод Перечней'!C:H,5,0),"")</f>
        <v/>
      </c>
      <c r="H379" s="20" t="str">
        <f>IF(LEN(IFERROR(VLOOKUP(C379,'10. Свод Перечней'!C:H,6,0),""))&gt;1,IFERROR(VLOOKUP(C379,'10. Свод Перечней'!C:H,6,0),""),"")</f>
        <v/>
      </c>
    </row>
    <row r="380" spans="1:8" ht="99.95" customHeight="1">
      <c r="A380" s="20" t="str">
        <f>IF(LEN(C380)&gt;0,MAX($A$6:A379)+1,"")</f>
        <v/>
      </c>
      <c r="B380" s="10" t="str">
        <f>IFERROR(INDEX('10. Свод Перечней'!B:C,MATCH(C380,'10. Свод Перечней'!C:C,0),1),"")</f>
        <v/>
      </c>
      <c r="C380" s="20" t="str">
        <f t="array" ref="C380">IFERROR(INDEX('10. Свод Перечней'!$C$4:$C$529,SMALL(IF("С"='10. Свод Перечней'!$I$4:$Q$529,ROW('10. Свод Перечней'!$C$4:$C$529)-3,""),ROW()-6)),"")</f>
        <v/>
      </c>
      <c r="D380" s="20" t="str">
        <f>IFERROR(VLOOKUP(C380,'10. Свод Перечней'!C:H,2,0),"")</f>
        <v/>
      </c>
      <c r="E380" s="20" t="str">
        <f>IFERROR(VLOOKUP(C380,'10. Свод Перечней'!C:H,3,0),"")</f>
        <v/>
      </c>
      <c r="F380" s="20" t="str">
        <f>IFERROR(VLOOKUP(C380,'10. Свод Перечней'!C:H,4,0),"")</f>
        <v/>
      </c>
      <c r="G380" s="9" t="str">
        <f>IFERROR(VLOOKUP(C380,'10. Свод Перечней'!C:H,5,0),"")</f>
        <v/>
      </c>
      <c r="H380" s="20" t="str">
        <f>IF(LEN(IFERROR(VLOOKUP(C380,'10. Свод Перечней'!C:H,6,0),""))&gt;1,IFERROR(VLOOKUP(C380,'10. Свод Перечней'!C:H,6,0),""),"")</f>
        <v/>
      </c>
    </row>
    <row r="381" spans="1:8" ht="99.95" customHeight="1">
      <c r="A381" s="20" t="str">
        <f>IF(LEN(C381)&gt;0,MAX($A$6:A380)+1,"")</f>
        <v/>
      </c>
      <c r="B381" s="10" t="str">
        <f>IFERROR(INDEX('10. Свод Перечней'!B:C,MATCH(C381,'10. Свод Перечней'!C:C,0),1),"")</f>
        <v/>
      </c>
      <c r="C381" s="20" t="str">
        <f t="array" ref="C381">IFERROR(INDEX('10. Свод Перечней'!$C$4:$C$529,SMALL(IF("С"='10. Свод Перечней'!$I$4:$Q$529,ROW('10. Свод Перечней'!$C$4:$C$529)-3,""),ROW()-6)),"")</f>
        <v/>
      </c>
      <c r="D381" s="20" t="str">
        <f>IFERROR(VLOOKUP(C381,'10. Свод Перечней'!C:H,2,0),"")</f>
        <v/>
      </c>
      <c r="E381" s="20" t="str">
        <f>IFERROR(VLOOKUP(C381,'10. Свод Перечней'!C:H,3,0),"")</f>
        <v/>
      </c>
      <c r="F381" s="20" t="str">
        <f>IFERROR(VLOOKUP(C381,'10. Свод Перечней'!C:H,4,0),"")</f>
        <v/>
      </c>
      <c r="G381" s="9" t="str">
        <f>IFERROR(VLOOKUP(C381,'10. Свод Перечней'!C:H,5,0),"")</f>
        <v/>
      </c>
      <c r="H381" s="20" t="str">
        <f>IF(LEN(IFERROR(VLOOKUP(C381,'10. Свод Перечней'!C:H,6,0),""))&gt;1,IFERROR(VLOOKUP(C381,'10. Свод Перечней'!C:H,6,0),""),"")</f>
        <v/>
      </c>
    </row>
    <row r="382" spans="1:8" ht="99.95" customHeight="1">
      <c r="A382" s="20" t="str">
        <f>IF(LEN(C382)&gt;0,MAX($A$6:A381)+1,"")</f>
        <v/>
      </c>
      <c r="B382" s="10" t="str">
        <f>IFERROR(INDEX('10. Свод Перечней'!B:C,MATCH(C382,'10. Свод Перечней'!C:C,0),1),"")</f>
        <v/>
      </c>
      <c r="C382" s="20" t="str">
        <f t="array" ref="C382">IFERROR(INDEX('10. Свод Перечней'!$C$4:$C$529,SMALL(IF("С"='10. Свод Перечней'!$I$4:$Q$529,ROW('10. Свод Перечней'!$C$4:$C$529)-3,""),ROW()-6)),"")</f>
        <v/>
      </c>
      <c r="D382" s="20" t="str">
        <f>IFERROR(VLOOKUP(C382,'10. Свод Перечней'!C:H,2,0),"")</f>
        <v/>
      </c>
      <c r="E382" s="20" t="str">
        <f>IFERROR(VLOOKUP(C382,'10. Свод Перечней'!C:H,3,0),"")</f>
        <v/>
      </c>
      <c r="F382" s="20" t="str">
        <f>IFERROR(VLOOKUP(C382,'10. Свод Перечней'!C:H,4,0),"")</f>
        <v/>
      </c>
      <c r="G382" s="9" t="str">
        <f>IFERROR(VLOOKUP(C382,'10. Свод Перечней'!C:H,5,0),"")</f>
        <v/>
      </c>
      <c r="H382" s="20" t="str">
        <f>IF(LEN(IFERROR(VLOOKUP(C382,'10. Свод Перечней'!C:H,6,0),""))&gt;1,IFERROR(VLOOKUP(C382,'10. Свод Перечней'!C:H,6,0),""),"")</f>
        <v/>
      </c>
    </row>
    <row r="383" spans="1:8" ht="99.95" customHeight="1">
      <c r="A383" s="20" t="str">
        <f>IF(LEN(C383)&gt;0,MAX($A$6:A382)+1,"")</f>
        <v/>
      </c>
      <c r="B383" s="10" t="str">
        <f>IFERROR(INDEX('10. Свод Перечней'!B:C,MATCH(C383,'10. Свод Перечней'!C:C,0),1),"")</f>
        <v/>
      </c>
      <c r="C383" s="20" t="str">
        <f t="array" ref="C383">IFERROR(INDEX('10. Свод Перечней'!$C$4:$C$529,SMALL(IF("С"='10. Свод Перечней'!$I$4:$Q$529,ROW('10. Свод Перечней'!$C$4:$C$529)-3,""),ROW()-6)),"")</f>
        <v/>
      </c>
      <c r="D383" s="20" t="str">
        <f>IFERROR(VLOOKUP(C383,'10. Свод Перечней'!C:H,2,0),"")</f>
        <v/>
      </c>
      <c r="E383" s="20" t="str">
        <f>IFERROR(VLOOKUP(C383,'10. Свод Перечней'!C:H,3,0),"")</f>
        <v/>
      </c>
      <c r="F383" s="20" t="str">
        <f>IFERROR(VLOOKUP(C383,'10. Свод Перечней'!C:H,4,0),"")</f>
        <v/>
      </c>
      <c r="G383" s="9" t="str">
        <f>IFERROR(VLOOKUP(C383,'10. Свод Перечней'!C:H,5,0),"")</f>
        <v/>
      </c>
      <c r="H383" s="20" t="str">
        <f>IF(LEN(IFERROR(VLOOKUP(C383,'10. Свод Перечней'!C:H,6,0),""))&gt;1,IFERROR(VLOOKUP(C383,'10. Свод Перечней'!C:H,6,0),""),"")</f>
        <v/>
      </c>
    </row>
    <row r="384" spans="1:8" ht="99.95" customHeight="1">
      <c r="A384" s="20" t="str">
        <f>IF(LEN(C384)&gt;0,MAX($A$6:A383)+1,"")</f>
        <v/>
      </c>
      <c r="B384" s="10" t="str">
        <f>IFERROR(INDEX('10. Свод Перечней'!B:C,MATCH(C384,'10. Свод Перечней'!C:C,0),1),"")</f>
        <v/>
      </c>
      <c r="C384" s="20" t="str">
        <f t="array" ref="C384">IFERROR(INDEX('10. Свод Перечней'!$C$4:$C$529,SMALL(IF("С"='10. Свод Перечней'!$I$4:$Q$529,ROW('10. Свод Перечней'!$C$4:$C$529)-3,""),ROW()-6)),"")</f>
        <v/>
      </c>
      <c r="D384" s="20" t="str">
        <f>IFERROR(VLOOKUP(C384,'10. Свод Перечней'!C:H,2,0),"")</f>
        <v/>
      </c>
      <c r="E384" s="20" t="str">
        <f>IFERROR(VLOOKUP(C384,'10. Свод Перечней'!C:H,3,0),"")</f>
        <v/>
      </c>
      <c r="F384" s="20" t="str">
        <f>IFERROR(VLOOKUP(C384,'10. Свод Перечней'!C:H,4,0),"")</f>
        <v/>
      </c>
      <c r="G384" s="9" t="str">
        <f>IFERROR(VLOOKUP(C384,'10. Свод Перечней'!C:H,5,0),"")</f>
        <v/>
      </c>
      <c r="H384" s="20" t="str">
        <f>IF(LEN(IFERROR(VLOOKUP(C384,'10. Свод Перечней'!C:H,6,0),""))&gt;1,IFERROR(VLOOKUP(C384,'10. Свод Перечней'!C:H,6,0),""),"")</f>
        <v/>
      </c>
    </row>
    <row r="385" spans="1:8" ht="99.95" customHeight="1">
      <c r="A385" s="20" t="str">
        <f>IF(LEN(C385)&gt;0,MAX($A$6:A384)+1,"")</f>
        <v/>
      </c>
      <c r="B385" s="10" t="str">
        <f>IFERROR(INDEX('10. Свод Перечней'!B:C,MATCH(C385,'10. Свод Перечней'!C:C,0),1),"")</f>
        <v/>
      </c>
      <c r="C385" s="20" t="str">
        <f t="array" ref="C385">IFERROR(INDEX('10. Свод Перечней'!$C$4:$C$529,SMALL(IF("С"='10. Свод Перечней'!$I$4:$Q$529,ROW('10. Свод Перечней'!$C$4:$C$529)-3,""),ROW()-6)),"")</f>
        <v/>
      </c>
      <c r="D385" s="20" t="str">
        <f>IFERROR(VLOOKUP(C385,'10. Свод Перечней'!C:H,2,0),"")</f>
        <v/>
      </c>
      <c r="E385" s="20" t="str">
        <f>IFERROR(VLOOKUP(C385,'10. Свод Перечней'!C:H,3,0),"")</f>
        <v/>
      </c>
      <c r="F385" s="20" t="str">
        <f>IFERROR(VLOOKUP(C385,'10. Свод Перечней'!C:H,4,0),"")</f>
        <v/>
      </c>
      <c r="G385" s="9" t="str">
        <f>IFERROR(VLOOKUP(C385,'10. Свод Перечней'!C:H,5,0),"")</f>
        <v/>
      </c>
      <c r="H385" s="20" t="str">
        <f>IF(LEN(IFERROR(VLOOKUP(C385,'10. Свод Перечней'!C:H,6,0),""))&gt;1,IFERROR(VLOOKUP(C385,'10. Свод Перечней'!C:H,6,0),""),"")</f>
        <v/>
      </c>
    </row>
    <row r="386" spans="1:8" ht="99.95" customHeight="1">
      <c r="A386" s="20" t="str">
        <f>IF(LEN(C386)&gt;0,MAX($A$6:A385)+1,"")</f>
        <v/>
      </c>
      <c r="B386" s="10" t="str">
        <f>IFERROR(INDEX('10. Свод Перечней'!B:C,MATCH(C386,'10. Свод Перечней'!C:C,0),1),"")</f>
        <v/>
      </c>
      <c r="C386" s="20" t="str">
        <f t="array" ref="C386">IFERROR(INDEX('10. Свод Перечней'!$C$4:$C$529,SMALL(IF("С"='10. Свод Перечней'!$I$4:$Q$529,ROW('10. Свод Перечней'!$C$4:$C$529)-3,""),ROW()-6)),"")</f>
        <v/>
      </c>
      <c r="D386" s="20" t="str">
        <f>IFERROR(VLOOKUP(C386,'10. Свод Перечней'!C:H,2,0),"")</f>
        <v/>
      </c>
      <c r="E386" s="20" t="str">
        <f>IFERROR(VLOOKUP(C386,'10. Свод Перечней'!C:H,3,0),"")</f>
        <v/>
      </c>
      <c r="F386" s="20" t="str">
        <f>IFERROR(VLOOKUP(C386,'10. Свод Перечней'!C:H,4,0),"")</f>
        <v/>
      </c>
      <c r="G386" s="9" t="str">
        <f>IFERROR(VLOOKUP(C386,'10. Свод Перечней'!C:H,5,0),"")</f>
        <v/>
      </c>
      <c r="H386" s="20" t="str">
        <f>IF(LEN(IFERROR(VLOOKUP(C386,'10. Свод Перечней'!C:H,6,0),""))&gt;1,IFERROR(VLOOKUP(C386,'10. Свод Перечней'!C:H,6,0),""),"")</f>
        <v/>
      </c>
    </row>
    <row r="387" spans="1:8" ht="99.95" customHeight="1">
      <c r="A387" s="20" t="str">
        <f>IF(LEN(C387)&gt;0,MAX($A$6:A386)+1,"")</f>
        <v/>
      </c>
      <c r="B387" s="10" t="str">
        <f>IFERROR(INDEX('10. Свод Перечней'!B:C,MATCH(C387,'10. Свод Перечней'!C:C,0),1),"")</f>
        <v/>
      </c>
      <c r="C387" s="20" t="str">
        <f t="array" ref="C387">IFERROR(INDEX('10. Свод Перечней'!$C$4:$C$529,SMALL(IF("С"='10. Свод Перечней'!$I$4:$Q$529,ROW('10. Свод Перечней'!$C$4:$C$529)-3,""),ROW()-6)),"")</f>
        <v/>
      </c>
      <c r="D387" s="20" t="str">
        <f>IFERROR(VLOOKUP(C387,'10. Свод Перечней'!C:H,2,0),"")</f>
        <v/>
      </c>
      <c r="E387" s="20" t="str">
        <f>IFERROR(VLOOKUP(C387,'10. Свод Перечней'!C:H,3,0),"")</f>
        <v/>
      </c>
      <c r="F387" s="20" t="str">
        <f>IFERROR(VLOOKUP(C387,'10. Свод Перечней'!C:H,4,0),"")</f>
        <v/>
      </c>
      <c r="G387" s="9" t="str">
        <f>IFERROR(VLOOKUP(C387,'10. Свод Перечней'!C:H,5,0),"")</f>
        <v/>
      </c>
      <c r="H387" s="20" t="str">
        <f>IF(LEN(IFERROR(VLOOKUP(C387,'10. Свод Перечней'!C:H,6,0),""))&gt;1,IFERROR(VLOOKUP(C387,'10. Свод Перечней'!C:H,6,0),""),"")</f>
        <v/>
      </c>
    </row>
    <row r="388" spans="1:8" ht="99.95" customHeight="1">
      <c r="A388" s="20" t="str">
        <f>IF(LEN(C388)&gt;0,MAX($A$6:A387)+1,"")</f>
        <v/>
      </c>
      <c r="B388" s="10" t="str">
        <f>IFERROR(INDEX('10. Свод Перечней'!B:C,MATCH(C388,'10. Свод Перечней'!C:C,0),1),"")</f>
        <v/>
      </c>
      <c r="C388" s="20" t="str">
        <f t="array" ref="C388">IFERROR(INDEX('10. Свод Перечней'!$C$4:$C$529,SMALL(IF("С"='10. Свод Перечней'!$I$4:$Q$529,ROW('10. Свод Перечней'!$C$4:$C$529)-3,""),ROW()-6)),"")</f>
        <v/>
      </c>
      <c r="D388" s="20" t="str">
        <f>IFERROR(VLOOKUP(C388,'10. Свод Перечней'!C:H,2,0),"")</f>
        <v/>
      </c>
      <c r="E388" s="20" t="str">
        <f>IFERROR(VLOOKUP(C388,'10. Свод Перечней'!C:H,3,0),"")</f>
        <v/>
      </c>
      <c r="F388" s="20" t="str">
        <f>IFERROR(VLOOKUP(C388,'10. Свод Перечней'!C:H,4,0),"")</f>
        <v/>
      </c>
      <c r="G388" s="9" t="str">
        <f>IFERROR(VLOOKUP(C388,'10. Свод Перечней'!C:H,5,0),"")</f>
        <v/>
      </c>
      <c r="H388" s="20" t="str">
        <f>IF(LEN(IFERROR(VLOOKUP(C388,'10. Свод Перечней'!C:H,6,0),""))&gt;1,IFERROR(VLOOKUP(C388,'10. Свод Перечней'!C:H,6,0),""),"")</f>
        <v/>
      </c>
    </row>
    <row r="389" spans="1:8" ht="99.95" customHeight="1">
      <c r="A389" s="20" t="str">
        <f>IF(LEN(C389)&gt;0,MAX($A$6:A388)+1,"")</f>
        <v/>
      </c>
      <c r="B389" s="10" t="str">
        <f>IFERROR(INDEX('10. Свод Перечней'!B:C,MATCH(C389,'10. Свод Перечней'!C:C,0),1),"")</f>
        <v/>
      </c>
      <c r="C389" s="20" t="str">
        <f t="array" ref="C389">IFERROR(INDEX('10. Свод Перечней'!$C$4:$C$529,SMALL(IF("С"='10. Свод Перечней'!$I$4:$Q$529,ROW('10. Свод Перечней'!$C$4:$C$529)-3,""),ROW()-6)),"")</f>
        <v/>
      </c>
      <c r="D389" s="20" t="str">
        <f>IFERROR(VLOOKUP(C389,'10. Свод Перечней'!C:H,2,0),"")</f>
        <v/>
      </c>
      <c r="E389" s="20" t="str">
        <f>IFERROR(VLOOKUP(C389,'10. Свод Перечней'!C:H,3,0),"")</f>
        <v/>
      </c>
      <c r="F389" s="20" t="str">
        <f>IFERROR(VLOOKUP(C389,'10. Свод Перечней'!C:H,4,0),"")</f>
        <v/>
      </c>
      <c r="G389" s="9" t="str">
        <f>IFERROR(VLOOKUP(C389,'10. Свод Перечней'!C:H,5,0),"")</f>
        <v/>
      </c>
      <c r="H389" s="20" t="str">
        <f>IF(LEN(IFERROR(VLOOKUP(C389,'10. Свод Перечней'!C:H,6,0),""))&gt;1,IFERROR(VLOOKUP(C389,'10. Свод Перечней'!C:H,6,0),""),"")</f>
        <v/>
      </c>
    </row>
    <row r="390" spans="1:8" ht="99.95" customHeight="1">
      <c r="A390" s="20" t="str">
        <f>IF(LEN(C390)&gt;0,MAX($A$6:A389)+1,"")</f>
        <v/>
      </c>
      <c r="B390" s="10" t="str">
        <f>IFERROR(INDEX('10. Свод Перечней'!B:C,MATCH(C390,'10. Свод Перечней'!C:C,0),1),"")</f>
        <v/>
      </c>
      <c r="C390" s="20" t="str">
        <f t="array" ref="C390">IFERROR(INDEX('10. Свод Перечней'!$C$4:$C$529,SMALL(IF("С"='10. Свод Перечней'!$I$4:$Q$529,ROW('10. Свод Перечней'!$C$4:$C$529)-3,""),ROW()-6)),"")</f>
        <v/>
      </c>
      <c r="D390" s="20" t="str">
        <f>IFERROR(VLOOKUP(C390,'10. Свод Перечней'!C:H,2,0),"")</f>
        <v/>
      </c>
      <c r="E390" s="20" t="str">
        <f>IFERROR(VLOOKUP(C390,'10. Свод Перечней'!C:H,3,0),"")</f>
        <v/>
      </c>
      <c r="F390" s="20" t="str">
        <f>IFERROR(VLOOKUP(C390,'10. Свод Перечней'!C:H,4,0),"")</f>
        <v/>
      </c>
      <c r="G390" s="9" t="str">
        <f>IFERROR(VLOOKUP(C390,'10. Свод Перечней'!C:H,5,0),"")</f>
        <v/>
      </c>
      <c r="H390" s="20" t="str">
        <f>IF(LEN(IFERROR(VLOOKUP(C390,'10. Свод Перечней'!C:H,6,0),""))&gt;1,IFERROR(VLOOKUP(C390,'10. Свод Перечней'!C:H,6,0),""),"")</f>
        <v/>
      </c>
    </row>
    <row r="391" spans="1:8" ht="99.95" customHeight="1">
      <c r="A391" s="20" t="str">
        <f>IF(LEN(C391)&gt;0,MAX($A$6:A390)+1,"")</f>
        <v/>
      </c>
      <c r="B391" s="10" t="str">
        <f>IFERROR(INDEX('10. Свод Перечней'!B:C,MATCH(C391,'10. Свод Перечней'!C:C,0),1),"")</f>
        <v/>
      </c>
      <c r="C391" s="20" t="str">
        <f t="array" ref="C391">IFERROR(INDEX('10. Свод Перечней'!$C$4:$C$529,SMALL(IF("С"='10. Свод Перечней'!$I$4:$Q$529,ROW('10. Свод Перечней'!$C$4:$C$529)-3,""),ROW()-6)),"")</f>
        <v/>
      </c>
      <c r="D391" s="20" t="str">
        <f>IFERROR(VLOOKUP(C391,'10. Свод Перечней'!C:H,2,0),"")</f>
        <v/>
      </c>
      <c r="E391" s="20" t="str">
        <f>IFERROR(VLOOKUP(C391,'10. Свод Перечней'!C:H,3,0),"")</f>
        <v/>
      </c>
      <c r="F391" s="20" t="str">
        <f>IFERROR(VLOOKUP(C391,'10. Свод Перечней'!C:H,4,0),"")</f>
        <v/>
      </c>
      <c r="G391" s="9" t="str">
        <f>IFERROR(VLOOKUP(C391,'10. Свод Перечней'!C:H,5,0),"")</f>
        <v/>
      </c>
      <c r="H391" s="20" t="str">
        <f>IF(LEN(IFERROR(VLOOKUP(C391,'10. Свод Перечней'!C:H,6,0),""))&gt;1,IFERROR(VLOOKUP(C391,'10. Свод Перечней'!C:H,6,0),""),"")</f>
        <v/>
      </c>
    </row>
    <row r="392" spans="1:8" ht="99.95" customHeight="1">
      <c r="A392" s="20" t="str">
        <f>IF(LEN(C392)&gt;0,MAX($A$6:A391)+1,"")</f>
        <v/>
      </c>
      <c r="B392" s="10" t="str">
        <f>IFERROR(INDEX('10. Свод Перечней'!B:C,MATCH(C392,'10. Свод Перечней'!C:C,0),1),"")</f>
        <v/>
      </c>
      <c r="C392" s="20" t="str">
        <f t="array" ref="C392">IFERROR(INDEX('10. Свод Перечней'!$C$4:$C$529,SMALL(IF("С"='10. Свод Перечней'!$I$4:$Q$529,ROW('10. Свод Перечней'!$C$4:$C$529)-3,""),ROW()-6)),"")</f>
        <v/>
      </c>
      <c r="D392" s="20" t="str">
        <f>IFERROR(VLOOKUP(C392,'10. Свод Перечней'!C:H,2,0),"")</f>
        <v/>
      </c>
      <c r="E392" s="20" t="str">
        <f>IFERROR(VLOOKUP(C392,'10. Свод Перечней'!C:H,3,0),"")</f>
        <v/>
      </c>
      <c r="F392" s="20" t="str">
        <f>IFERROR(VLOOKUP(C392,'10. Свод Перечней'!C:H,4,0),"")</f>
        <v/>
      </c>
      <c r="G392" s="9" t="str">
        <f>IFERROR(VLOOKUP(C392,'10. Свод Перечней'!C:H,5,0),"")</f>
        <v/>
      </c>
      <c r="H392" s="20" t="str">
        <f>IF(LEN(IFERROR(VLOOKUP(C392,'10. Свод Перечней'!C:H,6,0),""))&gt;1,IFERROR(VLOOKUP(C392,'10. Свод Перечней'!C:H,6,0),""),"")</f>
        <v/>
      </c>
    </row>
    <row r="393" spans="1:8" ht="99.95" customHeight="1">
      <c r="A393" s="20" t="str">
        <f>IF(LEN(C393)&gt;0,MAX($A$6:A392)+1,"")</f>
        <v/>
      </c>
      <c r="B393" s="10" t="str">
        <f>IFERROR(INDEX('10. Свод Перечней'!B:C,MATCH(C393,'10. Свод Перечней'!C:C,0),1),"")</f>
        <v/>
      </c>
      <c r="C393" s="20" t="str">
        <f t="array" ref="C393">IFERROR(INDEX('10. Свод Перечней'!$C$4:$C$529,SMALL(IF("С"='10. Свод Перечней'!$I$4:$Q$529,ROW('10. Свод Перечней'!$C$4:$C$529)-3,""),ROW()-6)),"")</f>
        <v/>
      </c>
      <c r="D393" s="20" t="str">
        <f>IFERROR(VLOOKUP(C393,'10. Свод Перечней'!C:H,2,0),"")</f>
        <v/>
      </c>
      <c r="E393" s="20" t="str">
        <f>IFERROR(VLOOKUP(C393,'10. Свод Перечней'!C:H,3,0),"")</f>
        <v/>
      </c>
      <c r="F393" s="20" t="str">
        <f>IFERROR(VLOOKUP(C393,'10. Свод Перечней'!C:H,4,0),"")</f>
        <v/>
      </c>
      <c r="G393" s="9" t="str">
        <f>IFERROR(VLOOKUP(C393,'10. Свод Перечней'!C:H,5,0),"")</f>
        <v/>
      </c>
      <c r="H393" s="20" t="str">
        <f>IF(LEN(IFERROR(VLOOKUP(C393,'10. Свод Перечней'!C:H,6,0),""))&gt;1,IFERROR(VLOOKUP(C393,'10. Свод Перечней'!C:H,6,0),""),"")</f>
        <v/>
      </c>
    </row>
    <row r="394" spans="1:8" ht="99.95" customHeight="1">
      <c r="A394" s="20" t="str">
        <f>IF(LEN(C394)&gt;0,MAX($A$6:A393)+1,"")</f>
        <v/>
      </c>
      <c r="B394" s="10" t="str">
        <f>IFERROR(INDEX('10. Свод Перечней'!B:C,MATCH(C394,'10. Свод Перечней'!C:C,0),1),"")</f>
        <v/>
      </c>
      <c r="C394" s="20" t="str">
        <f t="array" ref="C394">IFERROR(INDEX('10. Свод Перечней'!$C$4:$C$529,SMALL(IF("С"='10. Свод Перечней'!$I$4:$Q$529,ROW('10. Свод Перечней'!$C$4:$C$529)-3,""),ROW()-6)),"")</f>
        <v/>
      </c>
      <c r="D394" s="20" t="str">
        <f>IFERROR(VLOOKUP(C394,'10. Свод Перечней'!C:H,2,0),"")</f>
        <v/>
      </c>
      <c r="E394" s="20" t="str">
        <f>IFERROR(VLOOKUP(C394,'10. Свод Перечней'!C:H,3,0),"")</f>
        <v/>
      </c>
      <c r="F394" s="20" t="str">
        <f>IFERROR(VLOOKUP(C394,'10. Свод Перечней'!C:H,4,0),"")</f>
        <v/>
      </c>
      <c r="G394" s="9" t="str">
        <f>IFERROR(VLOOKUP(C394,'10. Свод Перечней'!C:H,5,0),"")</f>
        <v/>
      </c>
      <c r="H394" s="20" t="str">
        <f>IF(LEN(IFERROR(VLOOKUP(C394,'10. Свод Перечней'!C:H,6,0),""))&gt;1,IFERROR(VLOOKUP(C394,'10. Свод Перечней'!C:H,6,0),""),"")</f>
        <v/>
      </c>
    </row>
    <row r="395" spans="1:8" ht="99.95" customHeight="1">
      <c r="A395" s="20" t="str">
        <f>IF(LEN(C395)&gt;0,MAX($A$6:A394)+1,"")</f>
        <v/>
      </c>
      <c r="B395" s="10" t="str">
        <f>IFERROR(INDEX('10. Свод Перечней'!B:C,MATCH(C395,'10. Свод Перечней'!C:C,0),1),"")</f>
        <v/>
      </c>
      <c r="C395" s="20" t="str">
        <f t="array" ref="C395">IFERROR(INDEX('10. Свод Перечней'!$C$4:$C$529,SMALL(IF("С"='10. Свод Перечней'!$I$4:$Q$529,ROW('10. Свод Перечней'!$C$4:$C$529)-3,""),ROW()-6)),"")</f>
        <v/>
      </c>
      <c r="D395" s="20" t="str">
        <f>IFERROR(VLOOKUP(C395,'10. Свод Перечней'!C:H,2,0),"")</f>
        <v/>
      </c>
      <c r="E395" s="20" t="str">
        <f>IFERROR(VLOOKUP(C395,'10. Свод Перечней'!C:H,3,0),"")</f>
        <v/>
      </c>
      <c r="F395" s="20" t="str">
        <f>IFERROR(VLOOKUP(C395,'10. Свод Перечней'!C:H,4,0),"")</f>
        <v/>
      </c>
      <c r="G395" s="9" t="str">
        <f>IFERROR(VLOOKUP(C395,'10. Свод Перечней'!C:H,5,0),"")</f>
        <v/>
      </c>
      <c r="H395" s="20" t="str">
        <f>IF(LEN(IFERROR(VLOOKUP(C395,'10. Свод Перечней'!C:H,6,0),""))&gt;1,IFERROR(VLOOKUP(C395,'10. Свод Перечней'!C:H,6,0),""),"")</f>
        <v/>
      </c>
    </row>
    <row r="396" spans="1:8" ht="99.95" customHeight="1">
      <c r="A396" s="20" t="str">
        <f>IF(LEN(C396)&gt;0,MAX($A$6:A395)+1,"")</f>
        <v/>
      </c>
      <c r="B396" s="10" t="str">
        <f>IFERROR(INDEX('10. Свод Перечней'!B:C,MATCH(C396,'10. Свод Перечней'!C:C,0),1),"")</f>
        <v/>
      </c>
      <c r="C396" s="20" t="str">
        <f t="array" ref="C396">IFERROR(INDEX('10. Свод Перечней'!$C$4:$C$529,SMALL(IF("С"='10. Свод Перечней'!$I$4:$Q$529,ROW('10. Свод Перечней'!$C$4:$C$529)-3,""),ROW()-6)),"")</f>
        <v/>
      </c>
      <c r="D396" s="20" t="str">
        <f>IFERROR(VLOOKUP(C396,'10. Свод Перечней'!C:H,2,0),"")</f>
        <v/>
      </c>
      <c r="E396" s="20" t="str">
        <f>IFERROR(VLOOKUP(C396,'10. Свод Перечней'!C:H,3,0),"")</f>
        <v/>
      </c>
      <c r="F396" s="20" t="str">
        <f>IFERROR(VLOOKUP(C396,'10. Свод Перечней'!C:H,4,0),"")</f>
        <v/>
      </c>
      <c r="G396" s="9" t="str">
        <f>IFERROR(VLOOKUP(C396,'10. Свод Перечней'!C:H,5,0),"")</f>
        <v/>
      </c>
      <c r="H396" s="20" t="str">
        <f>IF(LEN(IFERROR(VLOOKUP(C396,'10. Свод Перечней'!C:H,6,0),""))&gt;1,IFERROR(VLOOKUP(C396,'10. Свод Перечней'!C:H,6,0),""),"")</f>
        <v/>
      </c>
    </row>
    <row r="397" spans="1:8" ht="99.95" customHeight="1">
      <c r="A397" s="20" t="str">
        <f>IF(LEN(C397)&gt;0,MAX($A$6:A396)+1,"")</f>
        <v/>
      </c>
      <c r="B397" s="10" t="str">
        <f>IFERROR(INDEX('10. Свод Перечней'!B:C,MATCH(C397,'10. Свод Перечней'!C:C,0),1),"")</f>
        <v/>
      </c>
      <c r="C397" s="20" t="str">
        <f t="array" ref="C397">IFERROR(INDEX('10. Свод Перечней'!$C$4:$C$529,SMALL(IF("С"='10. Свод Перечней'!$I$4:$Q$529,ROW('10. Свод Перечней'!$C$4:$C$529)-3,""),ROW()-6)),"")</f>
        <v/>
      </c>
      <c r="D397" s="20" t="str">
        <f>IFERROR(VLOOKUP(C397,'10. Свод Перечней'!C:H,2,0),"")</f>
        <v/>
      </c>
      <c r="E397" s="20" t="str">
        <f>IFERROR(VLOOKUP(C397,'10. Свод Перечней'!C:H,3,0),"")</f>
        <v/>
      </c>
      <c r="F397" s="20" t="str">
        <f>IFERROR(VLOOKUP(C397,'10. Свод Перечней'!C:H,4,0),"")</f>
        <v/>
      </c>
      <c r="G397" s="9" t="str">
        <f>IFERROR(VLOOKUP(C397,'10. Свод Перечней'!C:H,5,0),"")</f>
        <v/>
      </c>
      <c r="H397" s="20" t="str">
        <f>IF(LEN(IFERROR(VLOOKUP(C397,'10. Свод Перечней'!C:H,6,0),""))&gt;1,IFERROR(VLOOKUP(C397,'10. Свод Перечней'!C:H,6,0),""),"")</f>
        <v/>
      </c>
    </row>
    <row r="398" spans="1:8" ht="99.95" customHeight="1">
      <c r="A398" s="20" t="str">
        <f>IF(LEN(C398)&gt;0,MAX($A$6:A397)+1,"")</f>
        <v/>
      </c>
      <c r="B398" s="10" t="str">
        <f>IFERROR(INDEX('10. Свод Перечней'!B:C,MATCH(C398,'10. Свод Перечней'!C:C,0),1),"")</f>
        <v/>
      </c>
      <c r="C398" s="20" t="str">
        <f t="array" ref="C398">IFERROR(INDEX('10. Свод Перечней'!$C$4:$C$529,SMALL(IF("С"='10. Свод Перечней'!$I$4:$Q$529,ROW('10. Свод Перечней'!$C$4:$C$529)-3,""),ROW()-6)),"")</f>
        <v/>
      </c>
      <c r="D398" s="20" t="str">
        <f>IFERROR(VLOOKUP(C398,'10. Свод Перечней'!C:H,2,0),"")</f>
        <v/>
      </c>
      <c r="E398" s="20" t="str">
        <f>IFERROR(VLOOKUP(C398,'10. Свод Перечней'!C:H,3,0),"")</f>
        <v/>
      </c>
      <c r="F398" s="20" t="str">
        <f>IFERROR(VLOOKUP(C398,'10. Свод Перечней'!C:H,4,0),"")</f>
        <v/>
      </c>
      <c r="G398" s="9" t="str">
        <f>IFERROR(VLOOKUP(C398,'10. Свод Перечней'!C:H,5,0),"")</f>
        <v/>
      </c>
      <c r="H398" s="20" t="str">
        <f>IF(LEN(IFERROR(VLOOKUP(C398,'10. Свод Перечней'!C:H,6,0),""))&gt;1,IFERROR(VLOOKUP(C398,'10. Свод Перечней'!C:H,6,0),""),"")</f>
        <v/>
      </c>
    </row>
    <row r="399" spans="1:8" ht="99.95" customHeight="1">
      <c r="A399" s="20" t="str">
        <f>IF(LEN(C399)&gt;0,MAX($A$6:A398)+1,"")</f>
        <v/>
      </c>
      <c r="B399" s="10" t="str">
        <f>IFERROR(INDEX('10. Свод Перечней'!B:C,MATCH(C399,'10. Свод Перечней'!C:C,0),1),"")</f>
        <v/>
      </c>
      <c r="C399" s="20" t="str">
        <f t="array" ref="C399">IFERROR(INDEX('10. Свод Перечней'!$C$4:$C$529,SMALL(IF("С"='10. Свод Перечней'!$I$4:$Q$529,ROW('10. Свод Перечней'!$C$4:$C$529)-3,""),ROW()-6)),"")</f>
        <v/>
      </c>
      <c r="D399" s="20" t="str">
        <f>IFERROR(VLOOKUP(C399,'10. Свод Перечней'!C:H,2,0),"")</f>
        <v/>
      </c>
      <c r="E399" s="20" t="str">
        <f>IFERROR(VLOOKUP(C399,'10. Свод Перечней'!C:H,3,0),"")</f>
        <v/>
      </c>
      <c r="F399" s="20" t="str">
        <f>IFERROR(VLOOKUP(C399,'10. Свод Перечней'!C:H,4,0),"")</f>
        <v/>
      </c>
      <c r="G399" s="9" t="str">
        <f>IFERROR(VLOOKUP(C399,'10. Свод Перечней'!C:H,5,0),"")</f>
        <v/>
      </c>
      <c r="H399" s="20" t="str">
        <f>IF(LEN(IFERROR(VLOOKUP(C399,'10. Свод Перечней'!C:H,6,0),""))&gt;1,IFERROR(VLOOKUP(C399,'10. Свод Перечней'!C:H,6,0),""),"")</f>
        <v/>
      </c>
    </row>
    <row r="400" spans="1:8" ht="99.95" customHeight="1">
      <c r="A400" s="20" t="str">
        <f>IF(LEN(C400)&gt;0,MAX($A$6:A399)+1,"")</f>
        <v/>
      </c>
      <c r="B400" s="10" t="str">
        <f>IFERROR(INDEX('10. Свод Перечней'!B:C,MATCH(C400,'10. Свод Перечней'!C:C,0),1),"")</f>
        <v/>
      </c>
      <c r="C400" s="20" t="str">
        <f t="array" ref="C400">IFERROR(INDEX('10. Свод Перечней'!$C$4:$C$529,SMALL(IF("С"='10. Свод Перечней'!$I$4:$Q$529,ROW('10. Свод Перечней'!$C$4:$C$529)-3,""),ROW()-6)),"")</f>
        <v/>
      </c>
      <c r="D400" s="20" t="str">
        <f>IFERROR(VLOOKUP(C400,'10. Свод Перечней'!C:H,2,0),"")</f>
        <v/>
      </c>
      <c r="E400" s="20" t="str">
        <f>IFERROR(VLOOKUP(C400,'10. Свод Перечней'!C:H,3,0),"")</f>
        <v/>
      </c>
      <c r="F400" s="20" t="str">
        <f>IFERROR(VLOOKUP(C400,'10. Свод Перечней'!C:H,4,0),"")</f>
        <v/>
      </c>
      <c r="G400" s="9" t="str">
        <f>IFERROR(VLOOKUP(C400,'10. Свод Перечней'!C:H,5,0),"")</f>
        <v/>
      </c>
      <c r="H400" s="20" t="str">
        <f>IF(LEN(IFERROR(VLOOKUP(C400,'10. Свод Перечней'!C:H,6,0),""))&gt;1,IFERROR(VLOOKUP(C400,'10. Свод Перечней'!C:H,6,0),""),"")</f>
        <v/>
      </c>
    </row>
    <row r="401" spans="1:8" ht="99.95" customHeight="1">
      <c r="A401" s="20" t="str">
        <f>IF(LEN(C401)&gt;0,MAX($A$6:A400)+1,"")</f>
        <v/>
      </c>
      <c r="B401" s="10" t="str">
        <f>IFERROR(INDEX('10. Свод Перечней'!B:C,MATCH(C401,'10. Свод Перечней'!C:C,0),1),"")</f>
        <v/>
      </c>
      <c r="C401" s="20" t="str">
        <f t="array" ref="C401">IFERROR(INDEX('10. Свод Перечней'!$C$4:$C$529,SMALL(IF("С"='10. Свод Перечней'!$I$4:$Q$529,ROW('10. Свод Перечней'!$C$4:$C$529)-3,""),ROW()-6)),"")</f>
        <v/>
      </c>
      <c r="D401" s="20" t="str">
        <f>IFERROR(VLOOKUP(C401,'10. Свод Перечней'!C:H,2,0),"")</f>
        <v/>
      </c>
      <c r="E401" s="20" t="str">
        <f>IFERROR(VLOOKUP(C401,'10. Свод Перечней'!C:H,3,0),"")</f>
        <v/>
      </c>
      <c r="F401" s="20" t="str">
        <f>IFERROR(VLOOKUP(C401,'10. Свод Перечней'!C:H,4,0),"")</f>
        <v/>
      </c>
      <c r="G401" s="9" t="str">
        <f>IFERROR(VLOOKUP(C401,'10. Свод Перечней'!C:H,5,0),"")</f>
        <v/>
      </c>
      <c r="H401" s="20" t="str">
        <f>IF(LEN(IFERROR(VLOOKUP(C401,'10. Свод Перечней'!C:H,6,0),""))&gt;1,IFERROR(VLOOKUP(C401,'10. Свод Перечней'!C:H,6,0),""),"")</f>
        <v/>
      </c>
    </row>
    <row r="402" spans="1:8" ht="99.95" customHeight="1">
      <c r="A402" s="20" t="str">
        <f>IF(LEN(C402)&gt;0,MAX($A$6:A401)+1,"")</f>
        <v/>
      </c>
      <c r="B402" s="10" t="str">
        <f>IFERROR(INDEX('10. Свод Перечней'!B:C,MATCH(C402,'10. Свод Перечней'!C:C,0),1),"")</f>
        <v/>
      </c>
      <c r="C402" s="20" t="str">
        <f t="array" ref="C402">IFERROR(INDEX('10. Свод Перечней'!$C$4:$C$529,SMALL(IF("С"='10. Свод Перечней'!$I$4:$Q$529,ROW('10. Свод Перечней'!$C$4:$C$529)-3,""),ROW()-6)),"")</f>
        <v/>
      </c>
      <c r="D402" s="20" t="str">
        <f>IFERROR(VLOOKUP(C402,'10. Свод Перечней'!C:H,2,0),"")</f>
        <v/>
      </c>
      <c r="E402" s="20" t="str">
        <f>IFERROR(VLOOKUP(C402,'10. Свод Перечней'!C:H,3,0),"")</f>
        <v/>
      </c>
      <c r="F402" s="20" t="str">
        <f>IFERROR(VLOOKUP(C402,'10. Свод Перечней'!C:H,4,0),"")</f>
        <v/>
      </c>
      <c r="G402" s="9" t="str">
        <f>IFERROR(VLOOKUP(C402,'10. Свод Перечней'!C:H,5,0),"")</f>
        <v/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 t="str">
        <f>IF(LEN(C403)&gt;0,MAX($A$6:A402)+1,"")</f>
        <v/>
      </c>
      <c r="B403" s="10" t="str">
        <f>IFERROR(INDEX('10. Свод Перечней'!B:C,MATCH(C403,'10. Свод Перечней'!C:C,0),1),"")</f>
        <v/>
      </c>
      <c r="C403" s="20" t="str">
        <f t="array" ref="C403">IFERROR(INDEX('10. Свод Перечней'!$C$4:$C$529,SMALL(IF("С"='10. Свод Перечней'!$I$4:$Q$529,ROW('10. Свод Перечней'!$C$4:$C$529)-3,""),ROW()-6)),"")</f>
        <v/>
      </c>
      <c r="D403" s="20" t="str">
        <f>IFERROR(VLOOKUP(C403,'10. Свод Перечней'!C:H,2,0),"")</f>
        <v/>
      </c>
      <c r="E403" s="20" t="str">
        <f>IFERROR(VLOOKUP(C403,'10. Свод Перечней'!C:H,3,0),"")</f>
        <v/>
      </c>
      <c r="F403" s="20" t="str">
        <f>IFERROR(VLOOKUP(C403,'10. Свод Перечней'!C:H,4,0),"")</f>
        <v/>
      </c>
      <c r="G403" s="9" t="str">
        <f>IFERROR(VLOOKUP(C403,'10. Свод Перечней'!C:H,5,0),"")</f>
        <v/>
      </c>
      <c r="H403" s="20" t="str">
        <f>IF(LEN(IFERROR(VLOOKUP(C403,'10. Свод Перечней'!C:H,6,0),""))&gt;1,IFERROR(VLOOKUP(C403,'10. Свод Перечней'!C:H,6,0),""),"")</f>
        <v/>
      </c>
    </row>
    <row r="404" spans="1:8" ht="99.95" customHeight="1">
      <c r="A404" s="20" t="str">
        <f>IF(LEN(C404)&gt;0,MAX($A$6:A403)+1,"")</f>
        <v/>
      </c>
      <c r="B404" s="10" t="str">
        <f>IFERROR(INDEX('10. Свод Перечней'!B:C,MATCH(C404,'10. Свод Перечней'!C:C,0),1),"")</f>
        <v/>
      </c>
      <c r="C404" s="20" t="str">
        <f t="array" ref="C404">IFERROR(INDEX('10. Свод Перечней'!$C$4:$C$529,SMALL(IF("С"='10. Свод Перечней'!$I$4:$Q$529,ROW('10. Свод Перечней'!$C$4:$C$529)-3,""),ROW()-6)),"")</f>
        <v/>
      </c>
      <c r="D404" s="20" t="str">
        <f>IFERROR(VLOOKUP(C404,'10. Свод Перечней'!C:H,2,0),"")</f>
        <v/>
      </c>
      <c r="E404" s="20" t="str">
        <f>IFERROR(VLOOKUP(C404,'10. Свод Перечней'!C:H,3,0),"")</f>
        <v/>
      </c>
      <c r="F404" s="20" t="str">
        <f>IFERROR(VLOOKUP(C404,'10. Свод Перечней'!C:H,4,0),"")</f>
        <v/>
      </c>
      <c r="G404" s="9" t="str">
        <f>IFERROR(VLOOKUP(C404,'10. Свод Перечней'!C:H,5,0),"")</f>
        <v/>
      </c>
      <c r="H404" s="20" t="str">
        <f>IF(LEN(IFERROR(VLOOKUP(C404,'10. Свод Перечней'!C:H,6,0),""))&gt;1,IFERROR(VLOOKUP(C404,'10. Свод Перечней'!C:H,6,0),""),"")</f>
        <v/>
      </c>
    </row>
    <row r="405" spans="1:8" ht="99.95" customHeight="1">
      <c r="A405" s="20" t="str">
        <f>IF(LEN(C405)&gt;0,MAX($A$6:A404)+1,"")</f>
        <v/>
      </c>
      <c r="B405" s="10" t="str">
        <f>IFERROR(INDEX('10. Свод Перечней'!B:C,MATCH(C405,'10. Свод Перечней'!C:C,0),1),"")</f>
        <v/>
      </c>
      <c r="C405" s="20" t="str">
        <f t="array" ref="C405">IFERROR(INDEX('10. Свод Перечней'!$C$4:$C$529,SMALL(IF("С"='10. Свод Перечней'!$I$4:$Q$529,ROW('10. Свод Перечней'!$C$4:$C$529)-3,""),ROW()-6)),"")</f>
        <v/>
      </c>
      <c r="D405" s="20" t="str">
        <f>IFERROR(VLOOKUP(C405,'10. Свод Перечней'!C:H,2,0),"")</f>
        <v/>
      </c>
      <c r="E405" s="20" t="str">
        <f>IFERROR(VLOOKUP(C405,'10. Свод Перечней'!C:H,3,0),"")</f>
        <v/>
      </c>
      <c r="F405" s="20" t="str">
        <f>IFERROR(VLOOKUP(C405,'10. Свод Перечней'!C:H,4,0),"")</f>
        <v/>
      </c>
      <c r="G405" s="9" t="str">
        <f>IFERROR(VLOOKUP(C405,'10. Свод Перечней'!C:H,5,0),"")</f>
        <v/>
      </c>
      <c r="H405" s="20" t="str">
        <f>IF(LEN(IFERROR(VLOOKUP(C405,'10. Свод Перечней'!C:H,6,0),""))&gt;1,IFERROR(VLOOKUP(C405,'10. Свод Перечней'!C:H,6,0),""),"")</f>
        <v/>
      </c>
    </row>
    <row r="406" spans="1:8" ht="99.95" customHeight="1">
      <c r="A406" s="20" t="str">
        <f>IF(LEN(C406)&gt;0,MAX($A$6:A405)+1,"")</f>
        <v/>
      </c>
      <c r="B406" s="10" t="str">
        <f>IFERROR(INDEX('10. Свод Перечней'!B:C,MATCH(C406,'10. Свод Перечней'!C:C,0),1),"")</f>
        <v/>
      </c>
      <c r="C406" s="20" t="str">
        <f t="array" ref="C406">IFERROR(INDEX('10. Свод Перечней'!$C$4:$C$529,SMALL(IF("С"='10. Свод Перечней'!$I$4:$Q$529,ROW('10. Свод Перечней'!$C$4:$C$529)-3,""),ROW()-6)),"")</f>
        <v/>
      </c>
      <c r="D406" s="20" t="str">
        <f>IFERROR(VLOOKUP(C406,'10. Свод Перечней'!C:H,2,0),"")</f>
        <v/>
      </c>
      <c r="E406" s="20" t="str">
        <f>IFERROR(VLOOKUP(C406,'10. Свод Перечней'!C:H,3,0),"")</f>
        <v/>
      </c>
      <c r="F406" s="20" t="str">
        <f>IFERROR(VLOOKUP(C406,'10. Свод Перечней'!C:H,4,0),"")</f>
        <v/>
      </c>
      <c r="G406" s="9" t="str">
        <f>IFERROR(VLOOKUP(C406,'10. Свод Перечней'!C:H,5,0),"")</f>
        <v/>
      </c>
      <c r="H406" s="20" t="str">
        <f>IF(LEN(IFERROR(VLOOKUP(C406,'10. Свод Перечней'!C:H,6,0),""))&gt;1,IFERROR(VLOOKUP(C406,'10. Свод Перечней'!C:H,6,0),""),"")</f>
        <v/>
      </c>
    </row>
    <row r="407" spans="1:8" ht="99.95" customHeight="1">
      <c r="A407" s="20" t="str">
        <f>IF(LEN(C407)&gt;0,MAX($A$6:A406)+1,"")</f>
        <v/>
      </c>
      <c r="B407" s="10" t="str">
        <f>IFERROR(INDEX('10. Свод Перечней'!B:C,MATCH(C407,'10. Свод Перечней'!C:C,0),1),"")</f>
        <v/>
      </c>
      <c r="C407" s="20" t="str">
        <f t="array" ref="C407">IFERROR(INDEX('10. Свод Перечней'!$C$4:$C$529,SMALL(IF("С"='10. Свод Перечней'!$I$4:$Q$529,ROW('10. Свод Перечней'!$C$4:$C$529)-3,""),ROW()-6)),"")</f>
        <v/>
      </c>
      <c r="D407" s="20" t="str">
        <f>IFERROR(VLOOKUP(C407,'10. Свод Перечней'!C:H,2,0),"")</f>
        <v/>
      </c>
      <c r="E407" s="20" t="str">
        <f>IFERROR(VLOOKUP(C407,'10. Свод Перечней'!C:H,3,0),"")</f>
        <v/>
      </c>
      <c r="F407" s="20" t="str">
        <f>IFERROR(VLOOKUP(C407,'10. Свод Перечней'!C:H,4,0),"")</f>
        <v/>
      </c>
      <c r="G407" s="9" t="str">
        <f>IFERROR(VLOOKUP(C407,'10. Свод Перечней'!C:H,5,0),"")</f>
        <v/>
      </c>
      <c r="H407" s="20" t="str">
        <f>IF(LEN(IFERROR(VLOOKUP(C407,'10. Свод Перечней'!C:H,6,0),""))&gt;1,IFERROR(VLOOKUP(C407,'10. Свод Перечней'!C:H,6,0),""),"")</f>
        <v/>
      </c>
    </row>
    <row r="408" spans="1:8" ht="99.95" customHeight="1">
      <c r="A408" s="20" t="str">
        <f>IF(LEN(C408)&gt;0,MAX($A$6:A407)+1,"")</f>
        <v/>
      </c>
      <c r="B408" s="10" t="str">
        <f>IFERROR(INDEX('10. Свод Перечней'!B:C,MATCH(C408,'10. Свод Перечней'!C:C,0),1),"")</f>
        <v/>
      </c>
      <c r="C408" s="20" t="str">
        <f t="array" ref="C408">IFERROR(INDEX('10. Свод Перечней'!$C$4:$C$529,SMALL(IF("С"='10. Свод Перечней'!$I$4:$Q$529,ROW('10. Свод Перечней'!$C$4:$C$529)-3,""),ROW()-6)),"")</f>
        <v/>
      </c>
      <c r="D408" s="20" t="str">
        <f>IFERROR(VLOOKUP(C408,'10. Свод Перечней'!C:H,2,0),"")</f>
        <v/>
      </c>
      <c r="E408" s="20" t="str">
        <f>IFERROR(VLOOKUP(C408,'10. Свод Перечней'!C:H,3,0),"")</f>
        <v/>
      </c>
      <c r="F408" s="20" t="str">
        <f>IFERROR(VLOOKUP(C408,'10. Свод Перечней'!C:H,4,0),"")</f>
        <v/>
      </c>
      <c r="G408" s="9" t="str">
        <f>IFERROR(VLOOKUP(C408,'10. Свод Перечней'!C:H,5,0),"")</f>
        <v/>
      </c>
      <c r="H408" s="20" t="str">
        <f>IF(LEN(IFERROR(VLOOKUP(C408,'10. Свод Перечней'!C:H,6,0),""))&gt;1,IFERROR(VLOOKUP(C408,'10. Свод Перечней'!C:H,6,0),""),"")</f>
        <v/>
      </c>
    </row>
    <row r="409" spans="1:8" ht="99.95" customHeight="1">
      <c r="A409" s="20" t="str">
        <f>IF(LEN(C409)&gt;0,MAX($A$6:A408)+1,"")</f>
        <v/>
      </c>
      <c r="B409" s="10" t="str">
        <f>IFERROR(INDEX('10. Свод Перечней'!B:C,MATCH(C409,'10. Свод Перечней'!C:C,0),1),"")</f>
        <v/>
      </c>
      <c r="C409" s="20" t="str">
        <f t="array" ref="C409">IFERROR(INDEX('10. Свод Перечней'!$C$4:$C$529,SMALL(IF("С"='10. Свод Перечней'!$I$4:$Q$529,ROW('10. Свод Перечней'!$C$4:$C$529)-3,""),ROW()-6)),"")</f>
        <v/>
      </c>
      <c r="D409" s="20" t="str">
        <f>IFERROR(VLOOKUP(C409,'10. Свод Перечней'!C:H,2,0),"")</f>
        <v/>
      </c>
      <c r="E409" s="20" t="str">
        <f>IFERROR(VLOOKUP(C409,'10. Свод Перечней'!C:H,3,0),"")</f>
        <v/>
      </c>
      <c r="F409" s="20" t="str">
        <f>IFERROR(VLOOKUP(C409,'10. Свод Перечней'!C:H,4,0),"")</f>
        <v/>
      </c>
      <c r="G409" s="9" t="str">
        <f>IFERROR(VLOOKUP(C409,'10. Свод Перечней'!C:H,5,0),"")</f>
        <v/>
      </c>
      <c r="H409" s="20" t="str">
        <f>IF(LEN(IFERROR(VLOOKUP(C409,'10. Свод Перечней'!C:H,6,0),""))&gt;1,IFERROR(VLOOKUP(C409,'10. Свод Перечней'!C:H,6,0),""),"")</f>
        <v/>
      </c>
    </row>
    <row r="410" spans="1:8" ht="99.95" customHeight="1">
      <c r="A410" s="20" t="str">
        <f>IF(LEN(C410)&gt;0,MAX($A$6:A409)+1,"")</f>
        <v/>
      </c>
      <c r="B410" s="10" t="str">
        <f>IFERROR(INDEX('10. Свод Перечней'!B:C,MATCH(C410,'10. Свод Перечней'!C:C,0),1),"")</f>
        <v/>
      </c>
      <c r="C410" s="20" t="str">
        <f t="array" ref="C410">IFERROR(INDEX('10. Свод Перечней'!$C$4:$C$529,SMALL(IF("С"='10. Свод Перечней'!$I$4:$Q$529,ROW('10. Свод Перечней'!$C$4:$C$529)-3,""),ROW()-6)),"")</f>
        <v/>
      </c>
      <c r="D410" s="20" t="str">
        <f>IFERROR(VLOOKUP(C410,'10. Свод Перечней'!C:H,2,0),"")</f>
        <v/>
      </c>
      <c r="E410" s="20" t="str">
        <f>IFERROR(VLOOKUP(C410,'10. Свод Перечней'!C:H,3,0),"")</f>
        <v/>
      </c>
      <c r="F410" s="20" t="str">
        <f>IFERROR(VLOOKUP(C410,'10. Свод Перечней'!C:H,4,0),"")</f>
        <v/>
      </c>
      <c r="G410" s="9" t="str">
        <f>IFERROR(VLOOKUP(C410,'10. Свод Перечней'!C:H,5,0),"")</f>
        <v/>
      </c>
      <c r="H410" s="20" t="str">
        <f>IF(LEN(IFERROR(VLOOKUP(C410,'10. Свод Перечней'!C:H,6,0),""))&gt;1,IFERROR(VLOOKUP(C410,'10. Свод Перечней'!C:H,6,0),""),"")</f>
        <v/>
      </c>
    </row>
    <row r="411" spans="1:8" ht="99.95" customHeight="1">
      <c r="A411" s="20" t="str">
        <f>IF(LEN(C411)&gt;0,MAX($A$6:A410)+1,"")</f>
        <v/>
      </c>
      <c r="B411" s="10" t="str">
        <f>IFERROR(INDEX('10. Свод Перечней'!B:C,MATCH(C411,'10. Свод Перечней'!C:C,0),1),"")</f>
        <v/>
      </c>
      <c r="C411" s="20" t="str">
        <f t="array" ref="C411">IFERROR(INDEX('10. Свод Перечней'!$C$4:$C$529,SMALL(IF("С"='10. Свод Перечней'!$I$4:$Q$529,ROW('10. Свод Перечней'!$C$4:$C$529)-3,""),ROW()-6)),"")</f>
        <v/>
      </c>
      <c r="D411" s="20" t="str">
        <f>IFERROR(VLOOKUP(C411,'10. Свод Перечней'!C:H,2,0),"")</f>
        <v/>
      </c>
      <c r="E411" s="20" t="str">
        <f>IFERROR(VLOOKUP(C411,'10. Свод Перечней'!C:H,3,0),"")</f>
        <v/>
      </c>
      <c r="F411" s="20" t="str">
        <f>IFERROR(VLOOKUP(C411,'10. Свод Перечней'!C:H,4,0),"")</f>
        <v/>
      </c>
      <c r="G411" s="9" t="str">
        <f>IFERROR(VLOOKUP(C411,'10. Свод Перечней'!C:H,5,0),"")</f>
        <v/>
      </c>
      <c r="H411" s="20" t="str">
        <f>IF(LEN(IFERROR(VLOOKUP(C411,'10. Свод Перечней'!C:H,6,0),""))&gt;1,IFERROR(VLOOKUP(C411,'10. Свод Перечней'!C:H,6,0),""),"")</f>
        <v/>
      </c>
    </row>
    <row r="412" spans="1:8" ht="99.95" customHeight="1">
      <c r="A412" s="20" t="str">
        <f>IF(LEN(C412)&gt;0,MAX($A$6:A411)+1,"")</f>
        <v/>
      </c>
      <c r="B412" s="10" t="str">
        <f>IFERROR(INDEX('10. Свод Перечней'!B:C,MATCH(C412,'10. Свод Перечней'!C:C,0),1),"")</f>
        <v/>
      </c>
      <c r="C412" s="20" t="str">
        <f t="array" ref="C412">IFERROR(INDEX('10. Свод Перечней'!$C$4:$C$529,SMALL(IF("С"='10. Свод Перечней'!$I$4:$Q$529,ROW('10. Свод Перечней'!$C$4:$C$529)-3,""),ROW()-6)),"")</f>
        <v/>
      </c>
      <c r="D412" s="20" t="str">
        <f>IFERROR(VLOOKUP(C412,'10. Свод Перечней'!C:H,2,0),"")</f>
        <v/>
      </c>
      <c r="E412" s="20" t="str">
        <f>IFERROR(VLOOKUP(C412,'10. Свод Перечней'!C:H,3,0),"")</f>
        <v/>
      </c>
      <c r="F412" s="20" t="str">
        <f>IFERROR(VLOOKUP(C412,'10. Свод Перечней'!C:H,4,0),"")</f>
        <v/>
      </c>
      <c r="G412" s="9" t="str">
        <f>IFERROR(VLOOKUP(C412,'10. Свод Перечней'!C:H,5,0),"")</f>
        <v/>
      </c>
      <c r="H412" s="20" t="str">
        <f>IF(LEN(IFERROR(VLOOKUP(C412,'10. Свод Перечней'!C:H,6,0),""))&gt;1,IFERROR(VLOOKUP(C412,'10. Свод Перечней'!C:H,6,0),""),"")</f>
        <v/>
      </c>
    </row>
    <row r="413" spans="1:8" ht="99.95" customHeight="1">
      <c r="A413" s="20" t="str">
        <f>IF(LEN(C413)&gt;0,MAX($A$6:A412)+1,"")</f>
        <v/>
      </c>
      <c r="B413" s="10" t="str">
        <f>IFERROR(INDEX('10. Свод Перечней'!B:C,MATCH(C413,'10. Свод Перечней'!C:C,0),1),"")</f>
        <v/>
      </c>
      <c r="C413" s="20" t="str">
        <f t="array" ref="C413">IFERROR(INDEX('10. Свод Перечней'!$C$4:$C$529,SMALL(IF("С"='10. Свод Перечней'!$I$4:$Q$529,ROW('10. Свод Перечней'!$C$4:$C$529)-3,""),ROW()-6)),"")</f>
        <v/>
      </c>
      <c r="D413" s="20" t="str">
        <f>IFERROR(VLOOKUP(C413,'10. Свод Перечней'!C:H,2,0),"")</f>
        <v/>
      </c>
      <c r="E413" s="20" t="str">
        <f>IFERROR(VLOOKUP(C413,'10. Свод Перечней'!C:H,3,0),"")</f>
        <v/>
      </c>
      <c r="F413" s="20" t="str">
        <f>IFERROR(VLOOKUP(C413,'10. Свод Перечней'!C:H,4,0),"")</f>
        <v/>
      </c>
      <c r="G413" s="9" t="str">
        <f>IFERROR(VLOOKUP(C413,'10. Свод Перечней'!C:H,5,0),"")</f>
        <v/>
      </c>
      <c r="H413" s="20" t="str">
        <f>IF(LEN(IFERROR(VLOOKUP(C413,'10. Свод Перечней'!C:H,6,0),""))&gt;1,IFERROR(VLOOKUP(C413,'10. Свод Перечней'!C:H,6,0),""),"")</f>
        <v/>
      </c>
    </row>
    <row r="414" spans="1:8" ht="99.95" customHeight="1">
      <c r="A414" s="20" t="str">
        <f>IF(LEN(C414)&gt;0,MAX($A$6:A413)+1,"")</f>
        <v/>
      </c>
      <c r="B414" s="10" t="str">
        <f>IFERROR(INDEX('10. Свод Перечней'!B:C,MATCH(C414,'10. Свод Перечней'!C:C,0),1),"")</f>
        <v/>
      </c>
      <c r="C414" s="20" t="str">
        <f t="array" ref="C414">IFERROR(INDEX('10. Свод Перечней'!$C$4:$C$529,SMALL(IF("С"='10. Свод Перечней'!$I$4:$Q$529,ROW('10. Свод Перечней'!$C$4:$C$529)-3,""),ROW()-6)),"")</f>
        <v/>
      </c>
      <c r="D414" s="20" t="str">
        <f>IFERROR(VLOOKUP(C414,'10. Свод Перечней'!C:H,2,0),"")</f>
        <v/>
      </c>
      <c r="E414" s="20" t="str">
        <f>IFERROR(VLOOKUP(C414,'10. Свод Перечней'!C:H,3,0),"")</f>
        <v/>
      </c>
      <c r="F414" s="20" t="str">
        <f>IFERROR(VLOOKUP(C414,'10. Свод Перечней'!C:H,4,0),"")</f>
        <v/>
      </c>
      <c r="G414" s="9" t="str">
        <f>IFERROR(VLOOKUP(C414,'10. Свод Перечней'!C:H,5,0),"")</f>
        <v/>
      </c>
      <c r="H414" s="20" t="str">
        <f>IF(LEN(IFERROR(VLOOKUP(C414,'10. Свод Перечней'!C:H,6,0),""))&gt;1,IFERROR(VLOOKUP(C414,'10. Свод Перечней'!C:H,6,0),""),"")</f>
        <v/>
      </c>
    </row>
    <row r="415" spans="1:8" ht="99.95" customHeight="1">
      <c r="A415" s="20" t="str">
        <f>IF(LEN(C415)&gt;0,MAX($A$6:A414)+1,"")</f>
        <v/>
      </c>
      <c r="B415" s="10" t="str">
        <f>IFERROR(INDEX('10. Свод Перечней'!B:C,MATCH(C415,'10. Свод Перечней'!C:C,0),1),"")</f>
        <v/>
      </c>
      <c r="C415" s="20" t="str">
        <f t="array" ref="C415">IFERROR(INDEX('10. Свод Перечней'!$C$4:$C$529,SMALL(IF("С"='10. Свод Перечней'!$I$4:$Q$529,ROW('10. Свод Перечней'!$C$4:$C$529)-3,""),ROW()-6)),"")</f>
        <v/>
      </c>
      <c r="D415" s="20" t="str">
        <f>IFERROR(VLOOKUP(C415,'10. Свод Перечней'!C:H,2,0),"")</f>
        <v/>
      </c>
      <c r="E415" s="20" t="str">
        <f>IFERROR(VLOOKUP(C415,'10. Свод Перечней'!C:H,3,0),"")</f>
        <v/>
      </c>
      <c r="F415" s="20" t="str">
        <f>IFERROR(VLOOKUP(C415,'10. Свод Перечней'!C:H,4,0),"")</f>
        <v/>
      </c>
      <c r="G415" s="9" t="str">
        <f>IFERROR(VLOOKUP(C415,'10. Свод Перечней'!C:H,5,0),"")</f>
        <v/>
      </c>
      <c r="H415" s="20" t="str">
        <f>IF(LEN(IFERROR(VLOOKUP(C415,'10. Свод Перечней'!C:H,6,0),""))&gt;1,IFERROR(VLOOKUP(C415,'10. Свод Перечней'!C:H,6,0),""),"")</f>
        <v/>
      </c>
    </row>
    <row r="416" spans="1:8" ht="99.95" customHeight="1">
      <c r="A416" s="20" t="str">
        <f>IF(LEN(C416)&gt;0,MAX($A$6:A415)+1,"")</f>
        <v/>
      </c>
      <c r="B416" s="10" t="str">
        <f>IFERROR(INDEX('10. Свод Перечней'!B:C,MATCH(C416,'10. Свод Перечней'!C:C,0),1),"")</f>
        <v/>
      </c>
      <c r="C416" s="20" t="str">
        <f t="array" ref="C416">IFERROR(INDEX('10. Свод Перечней'!$C$4:$C$529,SMALL(IF("С"='10. Свод Перечней'!$I$4:$Q$529,ROW('10. Свод Перечней'!$C$4:$C$529)-3,""),ROW()-6)),"")</f>
        <v/>
      </c>
      <c r="D416" s="20" t="str">
        <f>IFERROR(VLOOKUP(C416,'10. Свод Перечней'!C:H,2,0),"")</f>
        <v/>
      </c>
      <c r="E416" s="20" t="str">
        <f>IFERROR(VLOOKUP(C416,'10. Свод Перечней'!C:H,3,0),"")</f>
        <v/>
      </c>
      <c r="F416" s="20" t="str">
        <f>IFERROR(VLOOKUP(C416,'10. Свод Перечней'!C:H,4,0),"")</f>
        <v/>
      </c>
      <c r="G416" s="9" t="str">
        <f>IFERROR(VLOOKUP(C416,'10. Свод Перечней'!C:H,5,0),"")</f>
        <v/>
      </c>
      <c r="H416" s="20" t="str">
        <f>IF(LEN(IFERROR(VLOOKUP(C416,'10. Свод Перечней'!C:H,6,0),""))&gt;1,IFERROR(VLOOKUP(C416,'10. Свод Перечней'!C:H,6,0),""),"")</f>
        <v/>
      </c>
    </row>
    <row r="417" spans="1:8" ht="99.95" customHeight="1">
      <c r="A417" s="20" t="str">
        <f>IF(LEN(C417)&gt;0,MAX($A$6:A416)+1,"")</f>
        <v/>
      </c>
      <c r="B417" s="10" t="str">
        <f>IFERROR(INDEX('10. Свод Перечней'!B:C,MATCH(C417,'10. Свод Перечней'!C:C,0),1),"")</f>
        <v/>
      </c>
      <c r="C417" s="20" t="str">
        <f t="array" ref="C417">IFERROR(INDEX('10. Свод Перечней'!$C$4:$C$529,SMALL(IF("С"='10. Свод Перечней'!$I$4:$Q$529,ROW('10. Свод Перечней'!$C$4:$C$529)-3,""),ROW()-6)),"")</f>
        <v/>
      </c>
      <c r="D417" s="20" t="str">
        <f>IFERROR(VLOOKUP(C417,'10. Свод Перечней'!C:H,2,0),"")</f>
        <v/>
      </c>
      <c r="E417" s="20" t="str">
        <f>IFERROR(VLOOKUP(C417,'10. Свод Перечней'!C:H,3,0),"")</f>
        <v/>
      </c>
      <c r="F417" s="20" t="str">
        <f>IFERROR(VLOOKUP(C417,'10. Свод Перечней'!C:H,4,0),"")</f>
        <v/>
      </c>
      <c r="G417" s="9" t="str">
        <f>IFERROR(VLOOKUP(C417,'10. Свод Перечней'!C:H,5,0),"")</f>
        <v/>
      </c>
      <c r="H417" s="20" t="str">
        <f>IF(LEN(IFERROR(VLOOKUP(C417,'10. Свод Перечней'!C:H,6,0),""))&gt;1,IFERROR(VLOOKUP(C417,'10. Свод Перечней'!C:H,6,0),""),"")</f>
        <v/>
      </c>
    </row>
    <row r="418" spans="1:8" ht="99.95" customHeight="1">
      <c r="A418" s="20" t="str">
        <f>IF(LEN(C418)&gt;0,MAX($A$6:A417)+1,"")</f>
        <v/>
      </c>
      <c r="B418" s="10" t="str">
        <f>IFERROR(INDEX('10. Свод Перечней'!B:C,MATCH(C418,'10. Свод Перечней'!C:C,0),1),"")</f>
        <v/>
      </c>
      <c r="C418" s="20" t="str">
        <f t="array" ref="C418">IFERROR(INDEX('10. Свод Перечней'!$C$4:$C$529,SMALL(IF("С"='10. Свод Перечней'!$I$4:$Q$529,ROW('10. Свод Перечней'!$C$4:$C$529)-3,""),ROW()-6)),"")</f>
        <v/>
      </c>
      <c r="D418" s="20" t="str">
        <f>IFERROR(VLOOKUP(C418,'10. Свод Перечней'!C:H,2,0),"")</f>
        <v/>
      </c>
      <c r="E418" s="20" t="str">
        <f>IFERROR(VLOOKUP(C418,'10. Свод Перечней'!C:H,3,0),"")</f>
        <v/>
      </c>
      <c r="F418" s="20" t="str">
        <f>IFERROR(VLOOKUP(C418,'10. Свод Перечней'!C:H,4,0),"")</f>
        <v/>
      </c>
      <c r="G418" s="9" t="str">
        <f>IFERROR(VLOOKUP(C418,'10. Свод Перечней'!C:H,5,0),"")</f>
        <v/>
      </c>
      <c r="H418" s="20" t="str">
        <f>IF(LEN(IFERROR(VLOOKUP(C418,'10. Свод Перечней'!C:H,6,0),""))&gt;1,IFERROR(VLOOKUP(C418,'10. Свод Перечней'!C:H,6,0),""),"")</f>
        <v/>
      </c>
    </row>
    <row r="419" spans="1:8" ht="99.95" customHeight="1">
      <c r="A419" s="20" t="str">
        <f>IF(LEN(C419)&gt;0,MAX($A$6:A418)+1,"")</f>
        <v/>
      </c>
      <c r="B419" s="10" t="str">
        <f>IFERROR(INDEX('10. Свод Перечней'!B:C,MATCH(C419,'10. Свод Перечней'!C:C,0),1),"")</f>
        <v/>
      </c>
      <c r="C419" s="20" t="str">
        <f t="array" ref="C419">IFERROR(INDEX('10. Свод Перечней'!$C$4:$C$529,SMALL(IF("С"='10. Свод Перечней'!$I$4:$Q$529,ROW('10. Свод Перечней'!$C$4:$C$529)-3,""),ROW()-6)),"")</f>
        <v/>
      </c>
      <c r="D419" s="20" t="str">
        <f>IFERROR(VLOOKUP(C419,'10. Свод Перечней'!C:H,2,0),"")</f>
        <v/>
      </c>
      <c r="E419" s="20" t="str">
        <f>IFERROR(VLOOKUP(C419,'10. Свод Перечней'!C:H,3,0),"")</f>
        <v/>
      </c>
      <c r="F419" s="20" t="str">
        <f>IFERROR(VLOOKUP(C419,'10. Свод Перечней'!C:H,4,0),"")</f>
        <v/>
      </c>
      <c r="G419" s="9" t="str">
        <f>IFERROR(VLOOKUP(C419,'10. Свод Перечней'!C:H,5,0),"")</f>
        <v/>
      </c>
      <c r="H419" s="20" t="str">
        <f>IF(LEN(IFERROR(VLOOKUP(C419,'10. Свод Перечней'!C:H,6,0),""))&gt;1,IFERROR(VLOOKUP(C419,'10. Свод Перечней'!C:H,6,0),""),"")</f>
        <v/>
      </c>
    </row>
    <row r="420" spans="1:8" ht="99.95" customHeight="1">
      <c r="A420" s="20" t="str">
        <f>IF(LEN(C420)&gt;0,MAX($A$6:A419)+1,"")</f>
        <v/>
      </c>
      <c r="B420" s="10" t="str">
        <f>IFERROR(INDEX('10. Свод Перечней'!B:C,MATCH(C420,'10. Свод Перечней'!C:C,0),1),"")</f>
        <v/>
      </c>
      <c r="C420" s="20" t="str">
        <f t="array" ref="C420">IFERROR(INDEX('10. Свод Перечней'!$C$4:$C$529,SMALL(IF("С"='10. Свод Перечней'!$I$4:$Q$529,ROW('10. Свод Перечней'!$C$4:$C$529)-3,""),ROW()-6)),"")</f>
        <v/>
      </c>
      <c r="D420" s="20" t="str">
        <f>IFERROR(VLOOKUP(C420,'10. Свод Перечней'!C:H,2,0),"")</f>
        <v/>
      </c>
      <c r="E420" s="20" t="str">
        <f>IFERROR(VLOOKUP(C420,'10. Свод Перечней'!C:H,3,0),"")</f>
        <v/>
      </c>
      <c r="F420" s="20" t="str">
        <f>IFERROR(VLOOKUP(C420,'10. Свод Перечней'!C:H,4,0),"")</f>
        <v/>
      </c>
      <c r="G420" s="9" t="str">
        <f>IFERROR(VLOOKUP(C420,'10. Свод Перечней'!C:H,5,0),"")</f>
        <v/>
      </c>
      <c r="H420" s="20" t="str">
        <f>IF(LEN(IFERROR(VLOOKUP(C420,'10. Свод Перечней'!C:H,6,0),""))&gt;1,IFERROR(VLOOKUP(C420,'10. Свод Перечней'!C:H,6,0),""),"")</f>
        <v/>
      </c>
    </row>
    <row r="421" spans="1:8" ht="99.95" customHeight="1">
      <c r="A421" s="20" t="str">
        <f>IF(LEN(C421)&gt;0,MAX($A$6:A420)+1,"")</f>
        <v/>
      </c>
      <c r="B421" s="10" t="str">
        <f>IFERROR(INDEX('10. Свод Перечней'!B:C,MATCH(C421,'10. Свод Перечней'!C:C,0),1),"")</f>
        <v/>
      </c>
      <c r="C421" s="20" t="str">
        <f t="array" ref="C421">IFERROR(INDEX('10. Свод Перечней'!$C$4:$C$529,SMALL(IF("С"='10. Свод Перечней'!$I$4:$Q$529,ROW('10. Свод Перечней'!$C$4:$C$529)-3,""),ROW()-6)),"")</f>
        <v/>
      </c>
      <c r="D421" s="20" t="str">
        <f>IFERROR(VLOOKUP(C421,'10. Свод Перечней'!C:H,2,0),"")</f>
        <v/>
      </c>
      <c r="E421" s="20" t="str">
        <f>IFERROR(VLOOKUP(C421,'10. Свод Перечней'!C:H,3,0),"")</f>
        <v/>
      </c>
      <c r="F421" s="20" t="str">
        <f>IFERROR(VLOOKUP(C421,'10. Свод Перечней'!C:H,4,0),"")</f>
        <v/>
      </c>
      <c r="G421" s="9" t="str">
        <f>IFERROR(VLOOKUP(C421,'10. Свод Перечней'!C:H,5,0),"")</f>
        <v/>
      </c>
      <c r="H421" s="20" t="str">
        <f>IF(LEN(IFERROR(VLOOKUP(C421,'10. Свод Перечней'!C:H,6,0),""))&gt;1,IFERROR(VLOOKUP(C421,'10. Свод Перечней'!C:H,6,0),""),"")</f>
        <v/>
      </c>
    </row>
    <row r="422" spans="1:8" ht="99.95" customHeight="1">
      <c r="A422" s="20" t="str">
        <f>IF(LEN(C422)&gt;0,MAX($A$6:A421)+1,"")</f>
        <v/>
      </c>
      <c r="B422" s="10" t="str">
        <f>IFERROR(INDEX('10. Свод Перечней'!B:C,MATCH(C422,'10. Свод Перечней'!C:C,0),1),"")</f>
        <v/>
      </c>
      <c r="C422" s="20" t="str">
        <f t="array" ref="C422">IFERROR(INDEX('10. Свод Перечней'!$C$4:$C$529,SMALL(IF("С"='10. Свод Перечней'!$I$4:$Q$529,ROW('10. Свод Перечней'!$C$4:$C$529)-3,""),ROW()-6)),"")</f>
        <v/>
      </c>
      <c r="D422" s="20" t="str">
        <f>IFERROR(VLOOKUP(C422,'10. Свод Перечней'!C:H,2,0),"")</f>
        <v/>
      </c>
      <c r="E422" s="20" t="str">
        <f>IFERROR(VLOOKUP(C422,'10. Свод Перечней'!C:H,3,0),"")</f>
        <v/>
      </c>
      <c r="F422" s="20" t="str">
        <f>IFERROR(VLOOKUP(C422,'10. Свод Перечней'!C:H,4,0),"")</f>
        <v/>
      </c>
      <c r="G422" s="9" t="str">
        <f>IFERROR(VLOOKUP(C422,'10. Свод Перечней'!C:H,5,0),"")</f>
        <v/>
      </c>
      <c r="H422" s="20" t="str">
        <f>IF(LEN(IFERROR(VLOOKUP(C422,'10. Свод Перечней'!C:H,6,0),""))&gt;1,IFERROR(VLOOKUP(C422,'10. Свод Перечней'!C:H,6,0),""),"")</f>
        <v/>
      </c>
    </row>
    <row r="423" spans="1:8" ht="99.95" customHeight="1">
      <c r="A423" s="20" t="str">
        <f>IF(LEN(C423)&gt;0,MAX($A$6:A422)+1,"")</f>
        <v/>
      </c>
      <c r="B423" s="10" t="str">
        <f>IFERROR(INDEX('10. Свод Перечней'!B:C,MATCH(C423,'10. Свод Перечней'!C:C,0),1),"")</f>
        <v/>
      </c>
      <c r="C423" s="20" t="str">
        <f t="array" ref="C423">IFERROR(INDEX('10. Свод Перечней'!$C$4:$C$529,SMALL(IF("С"='10. Свод Перечней'!$I$4:$Q$529,ROW('10. Свод Перечней'!$C$4:$C$529)-3,""),ROW()-6)),"")</f>
        <v/>
      </c>
      <c r="D423" s="20" t="str">
        <f>IFERROR(VLOOKUP(C423,'10. Свод Перечней'!C:H,2,0),"")</f>
        <v/>
      </c>
      <c r="E423" s="20" t="str">
        <f>IFERROR(VLOOKUP(C423,'10. Свод Перечней'!C:H,3,0),"")</f>
        <v/>
      </c>
      <c r="F423" s="20" t="str">
        <f>IFERROR(VLOOKUP(C423,'10. Свод Перечней'!C:H,4,0),"")</f>
        <v/>
      </c>
      <c r="G423" s="9" t="str">
        <f>IFERROR(VLOOKUP(C423,'10. Свод Перечней'!C:H,5,0),"")</f>
        <v/>
      </c>
      <c r="H423" s="20" t="str">
        <f>IF(LEN(IFERROR(VLOOKUP(C423,'10. Свод Перечней'!C:H,6,0),""))&gt;1,IFERROR(VLOOKUP(C423,'10. Свод Перечней'!C:H,6,0),""),"")</f>
        <v/>
      </c>
    </row>
    <row r="424" spans="1:8" ht="99.95" customHeight="1">
      <c r="A424" s="20" t="str">
        <f>IF(LEN(C424)&gt;0,MAX($A$6:A423)+1,"")</f>
        <v/>
      </c>
      <c r="B424" s="10" t="str">
        <f>IFERROR(INDEX('10. Свод Перечней'!B:C,MATCH(C424,'10. Свод Перечней'!C:C,0),1),"")</f>
        <v/>
      </c>
      <c r="C424" s="20" t="str">
        <f t="array" ref="C424">IFERROR(INDEX('10. Свод Перечней'!$C$4:$C$529,SMALL(IF("С"='10. Свод Перечней'!$I$4:$Q$529,ROW('10. Свод Перечней'!$C$4:$C$529)-3,""),ROW()-6)),"")</f>
        <v/>
      </c>
      <c r="D424" s="20" t="str">
        <f>IFERROR(VLOOKUP(C424,'10. Свод Перечней'!C:H,2,0),"")</f>
        <v/>
      </c>
      <c r="E424" s="20" t="str">
        <f>IFERROR(VLOOKUP(C424,'10. Свод Перечней'!C:H,3,0),"")</f>
        <v/>
      </c>
      <c r="F424" s="20" t="str">
        <f>IFERROR(VLOOKUP(C424,'10. Свод Перечней'!C:H,4,0),"")</f>
        <v/>
      </c>
      <c r="G424" s="9" t="str">
        <f>IFERROR(VLOOKUP(C424,'10. Свод Перечней'!C:H,5,0),"")</f>
        <v/>
      </c>
      <c r="H424" s="20" t="str">
        <f>IF(LEN(IFERROR(VLOOKUP(C424,'10. Свод Перечней'!C:H,6,0),""))&gt;1,IFERROR(VLOOKUP(C424,'10. Свод Перечней'!C:H,6,0),""),"")</f>
        <v/>
      </c>
    </row>
    <row r="425" spans="1:8" ht="99.95" customHeight="1">
      <c r="A425" s="20" t="str">
        <f>IF(LEN(C425)&gt;0,MAX($A$6:A424)+1,"")</f>
        <v/>
      </c>
      <c r="B425" s="10" t="str">
        <f>IFERROR(INDEX('10. Свод Перечней'!B:C,MATCH(C425,'10. Свод Перечней'!C:C,0),1),"")</f>
        <v/>
      </c>
      <c r="C425" s="20" t="str">
        <f t="array" ref="C425">IFERROR(INDEX('10. Свод Перечней'!$C$4:$C$529,SMALL(IF("С"='10. Свод Перечней'!$I$4:$Q$529,ROW('10. Свод Перечней'!$C$4:$C$529)-3,""),ROW()-6)),"")</f>
        <v/>
      </c>
      <c r="D425" s="20" t="str">
        <f>IFERROR(VLOOKUP(C425,'10. Свод Перечней'!C:H,2,0),"")</f>
        <v/>
      </c>
      <c r="E425" s="20" t="str">
        <f>IFERROR(VLOOKUP(C425,'10. Свод Перечней'!C:H,3,0),"")</f>
        <v/>
      </c>
      <c r="F425" s="20" t="str">
        <f>IFERROR(VLOOKUP(C425,'10. Свод Перечней'!C:H,4,0),"")</f>
        <v/>
      </c>
      <c r="G425" s="9" t="str">
        <f>IFERROR(VLOOKUP(C425,'10. Свод Перечней'!C:H,5,0),"")</f>
        <v/>
      </c>
      <c r="H425" s="20" t="str">
        <f>IF(LEN(IFERROR(VLOOKUP(C425,'10. Свод Перечней'!C:H,6,0),""))&gt;1,IFERROR(VLOOKUP(C425,'10. Свод Перечней'!C:H,6,0),""),"")</f>
        <v/>
      </c>
    </row>
    <row r="426" spans="1:8" ht="99.95" customHeight="1">
      <c r="A426" s="20" t="str">
        <f>IF(LEN(C426)&gt;0,MAX($A$6:A425)+1,"")</f>
        <v/>
      </c>
      <c r="B426" s="10" t="str">
        <f>IFERROR(INDEX('10. Свод Перечней'!B:C,MATCH(C426,'10. Свод Перечней'!C:C,0),1),"")</f>
        <v/>
      </c>
      <c r="C426" s="20" t="str">
        <f t="array" ref="C426">IFERROR(INDEX('10. Свод Перечней'!$C$4:$C$529,SMALL(IF("С"='10. Свод Перечней'!$I$4:$Q$529,ROW('10. Свод Перечней'!$C$4:$C$529)-3,""),ROW()-6)),"")</f>
        <v/>
      </c>
      <c r="D426" s="20" t="str">
        <f>IFERROR(VLOOKUP(C426,'10. Свод Перечней'!C:H,2,0),"")</f>
        <v/>
      </c>
      <c r="E426" s="20" t="str">
        <f>IFERROR(VLOOKUP(C426,'10. Свод Перечней'!C:H,3,0),"")</f>
        <v/>
      </c>
      <c r="F426" s="20" t="str">
        <f>IFERROR(VLOOKUP(C426,'10. Свод Перечней'!C:H,4,0),"")</f>
        <v/>
      </c>
      <c r="G426" s="9" t="str">
        <f>IFERROR(VLOOKUP(C426,'10. Свод Перечней'!C:H,5,0),"")</f>
        <v/>
      </c>
      <c r="H426" s="20" t="str">
        <f>IF(LEN(IFERROR(VLOOKUP(C426,'10. Свод Перечней'!C:H,6,0),""))&gt;1,IFERROR(VLOOKUP(C426,'10. Свод Перечней'!C:H,6,0),""),"")</f>
        <v/>
      </c>
    </row>
    <row r="427" spans="1:8" ht="99.95" customHeight="1">
      <c r="A427" s="20" t="str">
        <f>IF(LEN(C427)&gt;0,MAX($A$6:A426)+1,"")</f>
        <v/>
      </c>
      <c r="B427" s="10" t="str">
        <f>IFERROR(INDEX('10. Свод Перечней'!B:C,MATCH(C427,'10. Свод Перечней'!C:C,0),1),"")</f>
        <v/>
      </c>
      <c r="C427" s="20" t="str">
        <f t="array" ref="C427">IFERROR(INDEX('10. Свод Перечней'!$C$4:$C$529,SMALL(IF("С"='10. Свод Перечней'!$I$4:$Q$529,ROW('10. Свод Перечней'!$C$4:$C$529)-3,""),ROW()-6)),"")</f>
        <v/>
      </c>
      <c r="D427" s="20" t="str">
        <f>IFERROR(VLOOKUP(C427,'10. Свод Перечней'!C:H,2,0),"")</f>
        <v/>
      </c>
      <c r="E427" s="20" t="str">
        <f>IFERROR(VLOOKUP(C427,'10. Свод Перечней'!C:H,3,0),"")</f>
        <v/>
      </c>
      <c r="F427" s="20" t="str">
        <f>IFERROR(VLOOKUP(C427,'10. Свод Перечней'!C:H,4,0),"")</f>
        <v/>
      </c>
      <c r="G427" s="9" t="str">
        <f>IFERROR(VLOOKUP(C427,'10. Свод Перечней'!C:H,5,0),"")</f>
        <v/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 t="str">
        <f>IF(LEN(C428)&gt;0,MAX($A$6:A427)+1,"")</f>
        <v/>
      </c>
      <c r="B428" s="10" t="str">
        <f>IFERROR(INDEX('10. Свод Перечней'!B:C,MATCH(C428,'10. Свод Перечней'!C:C,0),1),"")</f>
        <v/>
      </c>
      <c r="C428" s="20" t="str">
        <f t="array" ref="C428">IFERROR(INDEX('10. Свод Перечней'!$C$4:$C$529,SMALL(IF("С"='10. Свод Перечней'!$I$4:$Q$529,ROW('10. Свод Перечней'!$C$4:$C$529)-3,""),ROW()-6)),"")</f>
        <v/>
      </c>
      <c r="D428" s="20" t="str">
        <f>IFERROR(VLOOKUP(C428,'10. Свод Перечней'!C:H,2,0),"")</f>
        <v/>
      </c>
      <c r="E428" s="20" t="str">
        <f>IFERROR(VLOOKUP(C428,'10. Свод Перечней'!C:H,3,0),"")</f>
        <v/>
      </c>
      <c r="F428" s="20" t="str">
        <f>IFERROR(VLOOKUP(C428,'10. Свод Перечней'!C:H,4,0),"")</f>
        <v/>
      </c>
      <c r="G428" s="9" t="str">
        <f>IFERROR(VLOOKUP(C428,'10. Свод Перечней'!C:H,5,0),"")</f>
        <v/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 t="str">
        <f>IF(LEN(C429)&gt;0,MAX($A$6:A428)+1,"")</f>
        <v/>
      </c>
      <c r="B429" s="10" t="str">
        <f>IFERROR(INDEX('10. Свод Перечней'!B:C,MATCH(C429,'10. Свод Перечней'!C:C,0),1),"")</f>
        <v/>
      </c>
      <c r="C429" s="20" t="str">
        <f t="array" ref="C429">IFERROR(INDEX('10. Свод Перечней'!$C$4:$C$529,SMALL(IF("С"='10. Свод Перечней'!$I$4:$Q$529,ROW('10. Свод Перечней'!$C$4:$C$529)-3,""),ROW()-6)),"")</f>
        <v/>
      </c>
      <c r="D429" s="20" t="str">
        <f>IFERROR(VLOOKUP(C429,'10. Свод Перечней'!C:H,2,0),"")</f>
        <v/>
      </c>
      <c r="E429" s="20" t="str">
        <f>IFERROR(VLOOKUP(C429,'10. Свод Перечней'!C:H,3,0),"")</f>
        <v/>
      </c>
      <c r="F429" s="20" t="str">
        <f>IFERROR(VLOOKUP(C429,'10. Свод Перечней'!C:H,4,0),"")</f>
        <v/>
      </c>
      <c r="G429" s="9" t="str">
        <f>IFERROR(VLOOKUP(C429,'10. Свод Перечней'!C:H,5,0),"")</f>
        <v/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 t="str">
        <f>IF(LEN(C430)&gt;0,MAX($A$6:A429)+1,"")</f>
        <v/>
      </c>
      <c r="B430" s="10" t="str">
        <f>IFERROR(INDEX('10. Свод Перечней'!B:C,MATCH(C430,'10. Свод Перечней'!C:C,0),1),"")</f>
        <v/>
      </c>
      <c r="C430" s="20" t="str">
        <f t="array" ref="C430">IFERROR(INDEX('10. Свод Перечней'!$C$4:$C$529,SMALL(IF("С"='10. Свод Перечней'!$I$4:$Q$529,ROW('10. Свод Перечней'!$C$4:$C$529)-3,""),ROW()-6)),"")</f>
        <v/>
      </c>
      <c r="D430" s="20" t="str">
        <f>IFERROR(VLOOKUP(C430,'10. Свод Перечней'!C:H,2,0),"")</f>
        <v/>
      </c>
      <c r="E430" s="20" t="str">
        <f>IFERROR(VLOOKUP(C430,'10. Свод Перечней'!C:H,3,0),"")</f>
        <v/>
      </c>
      <c r="F430" s="20" t="str">
        <f>IFERROR(VLOOKUP(C430,'10. Свод Перечней'!C:H,4,0),"")</f>
        <v/>
      </c>
      <c r="G430" s="9" t="str">
        <f>IFERROR(VLOOKUP(C430,'10. Свод Перечней'!C:H,5,0),"")</f>
        <v/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 t="str">
        <f>IF(LEN(C431)&gt;0,MAX($A$6:A430)+1,"")</f>
        <v/>
      </c>
      <c r="B431" s="10" t="str">
        <f>IFERROR(INDEX('10. Свод Перечней'!B:C,MATCH(C431,'10. Свод Перечней'!C:C,0),1),"")</f>
        <v/>
      </c>
      <c r="C431" s="20" t="str">
        <f t="array" ref="C431">IFERROR(INDEX('10. Свод Перечней'!$C$4:$C$529,SMALL(IF("С"='10. Свод Перечней'!$I$4:$Q$529,ROW('10. Свод Перечней'!$C$4:$C$529)-3,""),ROW()-6)),"")</f>
        <v/>
      </c>
      <c r="D431" s="20" t="str">
        <f>IFERROR(VLOOKUP(C431,'10. Свод Перечней'!C:H,2,0),"")</f>
        <v/>
      </c>
      <c r="E431" s="20" t="str">
        <f>IFERROR(VLOOKUP(C431,'10. Свод Перечней'!C:H,3,0),"")</f>
        <v/>
      </c>
      <c r="F431" s="20" t="str">
        <f>IFERROR(VLOOKUP(C431,'10. Свод Перечней'!C:H,4,0),"")</f>
        <v/>
      </c>
      <c r="G431" s="9" t="str">
        <f>IFERROR(VLOOKUP(C431,'10. Свод Перечней'!C:H,5,0),"")</f>
        <v/>
      </c>
      <c r="H431" s="20" t="str">
        <f>IF(LEN(IFERROR(VLOOKUP(C431,'10. Свод Перечней'!C:H,6,0),""))&gt;1,IFERROR(VLOOKUP(C431,'10. Свод Перечней'!C:H,6,0),""),"")</f>
        <v/>
      </c>
    </row>
    <row r="432" spans="1:8" ht="99.95" customHeight="1">
      <c r="A432" s="20" t="str">
        <f>IF(LEN(C432)&gt;0,MAX($A$6:A431)+1,"")</f>
        <v/>
      </c>
      <c r="B432" s="10" t="str">
        <f>IFERROR(INDEX('10. Свод Перечней'!B:C,MATCH(C432,'10. Свод Перечней'!C:C,0),1),"")</f>
        <v/>
      </c>
      <c r="C432" s="20" t="str">
        <f t="array" ref="C432">IFERROR(INDEX('10. Свод Перечней'!$C$4:$C$529,SMALL(IF("С"='10. Свод Перечней'!$I$4:$Q$529,ROW('10. Свод Перечней'!$C$4:$C$529)-3,""),ROW()-6)),"")</f>
        <v/>
      </c>
      <c r="D432" s="20" t="str">
        <f>IFERROR(VLOOKUP(C432,'10. Свод Перечней'!C:H,2,0),"")</f>
        <v/>
      </c>
      <c r="E432" s="20" t="str">
        <f>IFERROR(VLOOKUP(C432,'10. Свод Перечней'!C:H,3,0),"")</f>
        <v/>
      </c>
      <c r="F432" s="20" t="str">
        <f>IFERROR(VLOOKUP(C432,'10. Свод Перечней'!C:H,4,0),"")</f>
        <v/>
      </c>
      <c r="G432" s="9" t="str">
        <f>IFERROR(VLOOKUP(C432,'10. Свод Перечней'!C:H,5,0),"")</f>
        <v/>
      </c>
      <c r="H432" s="20" t="str">
        <f>IF(LEN(IFERROR(VLOOKUP(C432,'10. Свод Перечней'!C:H,6,0),""))&gt;1,IFERROR(VLOOKUP(C432,'10. Свод Перечней'!C:H,6,0),""),"")</f>
        <v/>
      </c>
    </row>
    <row r="433" spans="1:8" ht="99.95" customHeight="1">
      <c r="A433" s="20" t="str">
        <f>IF(LEN(C433)&gt;0,MAX($A$6:A432)+1,"")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Перечней'!$C$4:$C$529,SMALL(IF("С"='10. Свод Перечней'!$I$4:$Q$529,ROW('10. Свод Перечней'!$C$4:$C$529)-3,""),ROW()-6)),"")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 t="str">
        <f>IF(LEN(C434)&gt;0,MAX($A$6:A433)+1,"")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Перечней'!$C$4:$C$529,SMALL(IF("С"='10. Свод Перечней'!$I$4:$Q$529,ROW('10. Свод Перечней'!$C$4:$C$529)-3,""),ROW()-6)),"")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 t="str">
        <f>IF(LEN(C435)&gt;0,MAX($A$6:A434)+1,"")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Перечней'!$C$4:$C$529,SMALL(IF("С"='10. Свод Перечней'!$I$4:$Q$529,ROW('10. Свод Перечней'!$C$4:$C$529)-3,""),ROW()-6)),"")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 t="str">
        <f>IF(LEN(C436)&gt;0,MAX($A$6:A435)+1,"")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Перечней'!$C$4:$C$529,SMALL(IF("С"='10. Свод Перечней'!$I$4:$Q$529,ROW('10. Свод Перечней'!$C$4:$C$529)-3,""),ROW()-6)),"")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IF(LEN(IFERROR(VLOOKUP(C436,'10. Свод Перечней'!C:H,6,0),""))&gt;1,IFERROR(VLOOKUP(C436,'10. Свод Перечней'!C:H,6,0),""),"")</f>
        <v/>
      </c>
    </row>
    <row r="437" spans="1:8" ht="99.95" customHeight="1">
      <c r="A437" s="20" t="str">
        <f>IF(LEN(C437)&gt;0,MAX($A$6:A436)+1,"")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Перечней'!$C$4:$C$529,SMALL(IF("С"='10. Свод Перечней'!$I$4:$Q$529,ROW('10. Свод Перечней'!$C$4:$C$529)-3,""),ROW()-6)),"")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IF(LEN(IFERROR(VLOOKUP(C437,'10. Свод Перечней'!C:H,6,0),""))&gt;1,IFERROR(VLOOKUP(C437,'10. Свод Перечней'!C:H,6,0),""),"")</f>
        <v/>
      </c>
    </row>
    <row r="438" spans="1:8" ht="99.95" customHeight="1">
      <c r="A438" s="20" t="str">
        <f>IF(LEN(C438)&gt;0,MAX($A$6:A437)+1,"")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Перечней'!$C$4:$C$529,SMALL(IF("С"='10. Свод Перечней'!$I$4:$Q$529,ROW('10. Свод Перечней'!$C$4:$C$529)-3,""),ROW()-6)),"")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 t="str">
        <f>IF(LEN(C439)&gt;0,MAX($A$6:A438)+1,"")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Перечней'!$C$4:$C$529,SMALL(IF("С"='10. Свод Перечней'!$I$4:$Q$529,ROW('10. Свод Перечней'!$C$4:$C$529)-3,""),ROW()-6)),"")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 t="str">
        <f>IF(LEN(C440)&gt;0,MAX($A$6:A439)+1,"")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Перечней'!$C$4:$C$529,SMALL(IF("С"='10. Свод Перечней'!$I$4:$Q$529,ROW('10. Свод Перечней'!$C$4:$C$529)-3,""),ROW()-6)),"")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 t="str">
        <f>IF(LEN(C441)&gt;0,MAX($A$6:A440)+1,"")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Перечней'!$C$4:$C$529,SMALL(IF("С"='10. Свод Перечней'!$I$4:$Q$529,ROW('10. Свод Перечней'!$C$4:$C$529)-3,""),ROW()-6)),"")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IF(LEN(IFERROR(VLOOKUP(C441,'10. Свод Перечней'!C:H,6,0),""))&gt;1,IFERROR(VLOOKUP(C441,'10. Свод Перечней'!C:H,6,0),""),"")</f>
        <v/>
      </c>
    </row>
    <row r="442" spans="1:8" ht="99.95" customHeight="1">
      <c r="A442" s="20" t="str">
        <f>IF(LEN(C442)&gt;0,MAX($A$6:A441)+1,"")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Перечней'!$C$4:$C$529,SMALL(IF("С"='10. Свод Перечней'!$I$4:$Q$529,ROW('10. Свод Перечней'!$C$4:$C$529)-3,""),ROW()-6)),"")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 t="str">
        <f>IF(LEN(C443)&gt;0,MAX($A$6:A442)+1,"")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Перечней'!$C$4:$C$529,SMALL(IF("С"='10. Свод Перечней'!$I$4:$Q$529,ROW('10. Свод Перечней'!$C$4:$C$529)-3,""),ROW()-6)),"")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 t="str">
        <f>IF(LEN(C444)&gt;0,MAX($A$6:A443)+1,"")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Перечней'!$C$4:$C$529,SMALL(IF("С"='10. Свод Перечней'!$I$4:$Q$529,ROW('10. Свод Перечней'!$C$4:$C$529)-3,""),ROW()-6)),"")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IF(LEN(IFERROR(VLOOKUP(C444,'10. Свод Перечней'!C:H,6,0),""))&gt;1,IFERROR(VLOOKUP(C444,'10. Свод Перечней'!C:H,6,0),""),"")</f>
        <v/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Перечней'!$C$4:$C$529,SMALL(IF("С"='10.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Перечней'!$C$4:$C$529,SMALL(IF("С"='10.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Перечней'!$C$4:$C$529,SMALL(IF("С"='10.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Перечней'!$C$4:$C$529,SMALL(IF("С"='10.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Перечней'!$C$4:$C$529,SMALL(IF("С"='10.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Перечней'!$C$4:$C$529,SMALL(IF("С"='10.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Перечней'!$C$4:$C$529,SMALL(IF("С"='10.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Перечней'!$C$4:$C$529,SMALL(IF("С"='10.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Перечней'!$C$4:$C$529,SMALL(IF("С"='10.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Перечней'!$C$4:$C$529,SMALL(IF("С"='10.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Перечней'!$C$4:$C$529,SMALL(IF("С"='10.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Перечней'!$C$4:$C$529,SMALL(IF("С"='10.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Перечней'!$C$4:$C$529,SMALL(IF("С"='10.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Перечней'!$C$4:$C$529,SMALL(IF("С"='10.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Перечней'!$C$4:$C$529,SMALL(IF("С"='10.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Перечней'!$C$4:$C$529,SMALL(IF("С"='10.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Перечней'!$C$4:$C$529,SMALL(IF("С"='10.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Перечней'!$C$4:$C$529,SMALL(IF("С"='10.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Перечней'!$C$4:$C$529,SMALL(IF("С"='10.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Перечней'!$C$4:$C$529,SMALL(IF("С"='10.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Перечней'!$C$4:$C$529,SMALL(IF("С"='10.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Перечней'!$C$4:$C$529,SMALL(IF("С"='10.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Перечней'!$C$4:$C$529,SMALL(IF("С"='10.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Перечней'!$C$4:$C$529,SMALL(IF("С"='10.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Перечней'!$C$4:$C$529,SMALL(IF("С"='10.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Перечней'!$C$4:$C$529,SMALL(IF("С"='10.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Перечней'!$C$4:$C$529,SMALL(IF("С"='10.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Перечней'!$C$4:$C$529,SMALL(IF("С"='10.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Перечней'!$C$4:$C$529,SMALL(IF("С"='10.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Перечней'!$C$4:$C$529,SMALL(IF("С"='10.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Перечней'!$C$4:$C$529,SMALL(IF("С"='10.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Перечней'!$C$4:$C$529,SMALL(IF("С"='10.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Перечней'!$C$4:$C$529,SMALL(IF("С"='10.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Перечней'!$C$4:$C$529,SMALL(IF("С"='10.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Перечней'!$C$4:$C$529,SMALL(IF("С"='10.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Перечней'!$C$4:$C$529,SMALL(IF("С"='10.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Перечней'!$C$4:$C$529,SMALL(IF("С"='10.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Перечней'!$C$4:$C$529,SMALL(IF("С"='10.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Перечней'!$C$4:$C$529,SMALL(IF("С"='10.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Перечней'!$C$4:$C$529,SMALL(IF("С"='10.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Перечней'!$C$4:$C$529,SMALL(IF("С"='10.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Перечней'!$C$4:$C$529,SMALL(IF("С"='10.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Перечней'!$C$4:$C$529,SMALL(IF("С"='10.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Перечней'!$C$4:$C$529,SMALL(IF("С"='10.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Перечней'!$C$4:$C$529,SMALL(IF("С"='10.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Перечней'!$C$4:$C$529,SMALL(IF("С"='10.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Перечней'!$C$4:$C$529,SMALL(IF("С"='10.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Перечней'!$C$4:$C$529,SMALL(IF("С"='10.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Перечней'!$C$4:$C$529,SMALL(IF("С"='10.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Перечней'!$C$4:$C$529,SMALL(IF("С"='10.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Перечней'!$C$4:$C$529,SMALL(IF("С"='10.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Перечней'!$C$4:$C$529,SMALL(IF("С"='10.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Перечней'!$C$4:$C$529,SMALL(IF("С"='10.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Перечней'!$C$4:$C$529,SMALL(IF("С"='10.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Перечней'!$C$4:$C$529,SMALL(IF("С"='10.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Перечней'!$C$4:$C$529,SMALL(IF("С"='10.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Перечней'!$C$4:$C$529,SMALL(IF("С"='10.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Перечней'!$C$4:$C$529,SMALL(IF("С"='10.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Перечней'!$C$4:$C$529,SMALL(IF("С"='10.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Перечней'!$C$4:$C$529,SMALL(IF("С"='10.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Перечней'!$C$4:$C$529,SMALL(IF("С"='10.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Перечней'!$C$4:$C$529,SMALL(IF("С"='10.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Перечней'!$C$4:$C$529,SMALL(IF("С"='10.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Перечней'!$C$4:$C$529,SMALL(IF("С"='10.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Перечней'!$C$4:$C$529,SMALL(IF("С"='10.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Перечней'!$C$4:$C$529,SMALL(IF("С"='10.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Перечней'!$C$4:$C$529,SMALL(IF("С"='10.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Перечней'!$C$4:$C$529,SMALL(IF("С"='10.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Перечней'!$C$4:$C$529,SMALL(IF("С"='10.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Перечней'!$C$4:$C$529,SMALL(IF("С"='10.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Перечней'!$C$4:$C$529,SMALL(IF("С"='10.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Перечней'!$C$4:$C$529,SMALL(IF("С"='10.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Перечней'!$C$4:$C$529,SMALL(IF("С"='10.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Перечней'!$C$4:$C$529,SMALL(IF("С"='10.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Перечней'!$C$4:$C$529,SMALL(IF("С"='10.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Перечней'!$C$4:$C$529,SMALL(IF("С"='10.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Перечней'!$C$4:$C$529,SMALL(IF("С"='10.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Перечней'!$C$4:$C$529,SMALL(IF("С"='10.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Перечней'!$C$4:$C$529,SMALL(IF("С"='10.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Перечней'!$C$4:$C$529,SMALL(IF("С"='10.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Перечней'!$C$4:$C$529,SMALL(IF("С"='10.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Перечней'!$C$4:$C$529,SMALL(IF("С"='10.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Перечней'!$C$4:$C$529,SMALL(IF("С"='10.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Перечней'!$C$4:$C$529,SMALL(IF("С"='10.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Перечней'!$C$4:$C$529,SMALL(IF("С"='10.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Перечней'!$C$4:$C$529,SMALL(IF("С"='10.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Перечней'!$C$4:$C$529,SMALL(IF("С"='10.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Перечней'!$C$4:$C$529,SMALL(IF("С"='10.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Перечней'!$C$4:$C$529,SMALL(IF("С"='10.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Перечней'!$C$4:$C$529,SMALL(IF("С"='10.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Перечней'!$C$4:$C$529,SMALL(IF("С"='10.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Перечней'!$C$4:$C$529,SMALL(IF("С"='10.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Перечней'!$C$4:$C$529,SMALL(IF("С"='10.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Перечней'!$C$4:$C$529,SMALL(IF("С"='10.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Перечней'!$C$4:$C$529,SMALL(IF("С"='10.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Перечней'!$C$4:$C$529,SMALL(IF("С"='10.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Перечней'!$C$4:$C$529,SMALL(IF("С"='10.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Перечней'!$C$4:$C$529,SMALL(IF("С"='10.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Перечней'!$C$4:$C$529,SMALL(IF("С"='10.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Перечней'!$C$4:$C$529,SMALL(IF("С"='10.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Перечней'!$C$4:$C$529,SMALL(IF("С"='10.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Перечней'!$C$4:$C$529,SMALL(IF("С"='10.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Перечней'!$C$4:$C$529,SMALL(IF("С"='10.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Перечней'!$C$4:$C$529,SMALL(IF("С"='10.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Перечней'!$C$4:$C$529,SMALL(IF("С"='10.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Перечней'!$C$4:$C$529,SMALL(IF("С"='10.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Перечней'!$C$4:$C$529,SMALL(IF("С"='10.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Перечней'!$C$4:$C$529,SMALL(IF("С"='10.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Перечней'!$C$4:$C$529,SMALL(IF("С"='10.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Перечней'!$C$4:$C$529,SMALL(IF("С"='10.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Перечней'!$C$4:$C$529,SMALL(IF("С"='10.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Перечней'!$C$4:$C$529,SMALL(IF("С"='10.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Перечней'!$C$4:$C$529,SMALL(IF("С"='10.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Перечней'!$C$4:$C$529,SMALL(IF("С"='10.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Перечней'!$C$4:$C$529,SMALL(IF("С"='10.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Перечней'!$C$4:$C$529,SMALL(IF("С"='10.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Перечней'!$C$4:$C$529,SMALL(IF("С"='10.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Перечней'!$C$4:$C$529,SMALL(IF("С"='10.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Перечней'!$C$4:$C$529,SMALL(IF("С"='10.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Перечней'!$C$4:$C$529,SMALL(IF("С"='10.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Перечней'!$C$4:$C$529,SMALL(IF("С"='10.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Перечней'!$C$4:$C$529,SMALL(IF("С"='10.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Перечней'!$C$4:$C$529,SMALL(IF("С"='10.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Перечней'!$C$4:$C$529,SMALL(IF("С"='10.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Перечней'!$C$4:$C$529,SMALL(IF("С"='10.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Перечней'!$C$4:$C$529,SMALL(IF("С"='10.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Перечней'!$C$4:$C$529,SMALL(IF("С"='10.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Перечней'!$C$4:$C$529,SMALL(IF("С"='10.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Перечней'!$C$4:$C$529,SMALL(IF("С"='10.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Перечней'!$C$4:$C$529,SMALL(IF("С"='10.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Перечней'!$C$4:$C$529,SMALL(IF("С"='10.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Перечней'!$C$4:$C$529,SMALL(IF("С"='10.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Перечней'!$C$4:$C$529,SMALL(IF("С"='10.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Перечней'!$C$4:$C$529,SMALL(IF("С"='10.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Перечней'!$C$4:$C$529,SMALL(IF("С"='10.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Перечней'!$C$4:$C$529,SMALL(IF("С"='10.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Перечней'!$C$4:$C$529,SMALL(IF("С"='10.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Перечней'!$C$4:$C$529,SMALL(IF("С"='10.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Перечней'!$C$4:$C$529,SMALL(IF("С"='10.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Перечней'!$C$4:$C$529,SMALL(IF("С"='10.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Перечней'!$C$4:$C$529,SMALL(IF("С"='10.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Перечней'!$C$4:$C$529,SMALL(IF("С"='10.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Перечней'!$C$4:$C$529,SMALL(IF("С"='10.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Перечней'!$C$4:$C$529,SMALL(IF("С"='10.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Перечней'!$C$4:$C$529,SMALL(IF("С"='10.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Перечней'!$C$4:$C$529,SMALL(IF("С"='10.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Перечней'!$C$4:$C$529,SMALL(IF("С"='10.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Перечней'!$C$4:$C$529,SMALL(IF("С"='10.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Перечней'!$C$4:$C$529,SMALL(IF("С"='10.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Перечней'!$C$4:$C$529,SMALL(IF("С"='10.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Перечней'!$C$4:$C$529,SMALL(IF("С"='10.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Перечней'!$C$4:$C$529,SMALL(IF("С"='10.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Перечней'!$C$4:$C$529,SMALL(IF("С"='10.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Перечней'!$C$4:$C$529,SMALL(IF("С"='10.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Перечней'!$C$4:$C$529,SMALL(IF("С"='10.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Перечней'!$C$4:$C$529,SMALL(IF("С"='10.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Перечней'!$C$4:$C$529,SMALL(IF("С"='10.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Перечней'!$C$4:$C$529,SMALL(IF("С"='10.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Перечней'!$C$4:$C$529,SMALL(IF("С"='10.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Перечней'!$C$4:$C$529,SMALL(IF("С"='10.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Перечней'!$C$4:$C$529,SMALL(IF("С"='10.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Перечней'!$C$4:$C$529,SMALL(IF("С"='10.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Перечней'!$C$4:$C$529,SMALL(IF("С"='10.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Перечней'!$C$4:$C$529,SMALL(IF("С"='10.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Перечней'!$C$4:$C$529,SMALL(IF("С"='10.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Перечней'!$C$4:$C$529,SMALL(IF("С"='10.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Перечней'!$C$4:$C$529,SMALL(IF("С"='10.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Перечней'!$C$4:$C$529,SMALL(IF("С"='10.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Перечней'!$C$4:$C$529,SMALL(IF("С"='10.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Перечней'!$C$4:$C$529,SMALL(IF("С"='10.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Перечней'!$C$4:$C$529,SMALL(IF("С"='10.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Перечней'!$C$4:$C$529,SMALL(IF("С"='10.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Перечней'!$C$4:$C$529,SMALL(IF("С"='10.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Перечней'!$C$4:$C$529,SMALL(IF("С"='10.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Перечней'!$C$4:$C$529,SMALL(IF("С"='10.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Перечней'!$C$4:$C$529,SMALL(IF("С"='10.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Перечней'!$C$4:$C$529,SMALL(IF("С"='10.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Перечней'!$C$4:$C$529,SMALL(IF("С"='10.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Перечней'!$C$4:$C$529,SMALL(IF("С"='10.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Перечней'!$C$4:$C$529,SMALL(IF("С"='10.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Перечней'!$C$4:$C$529,SMALL(IF("С"='10.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Перечней'!$C$4:$C$529,SMALL(IF("С"='10.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Перечней'!$C$4:$C$529,SMALL(IF("С"='10.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Перечней'!$C$4:$C$529,SMALL(IF("С"='10.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Перечней'!$C$4:$C$529,SMALL(IF("С"='10.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Перечней'!$C$4:$C$529,SMALL(IF("С"='10.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Перечней'!$C$4:$C$529,SMALL(IF("С"='10.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Перечней'!$C$4:$C$529,SMALL(IF("С"='10.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Перечней'!$C$4:$C$529,SMALL(IF("С"='10.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Перечней'!$C$4:$C$529,SMALL(IF("С"='10.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Перечней'!$C$4:$C$529,SMALL(IF("С"='10.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Перечней'!$C$4:$C$529,SMALL(IF("С"='10.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Перечней'!$C$4:$C$529,SMALL(IF("С"='10.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Перечней'!$C$4:$C$529,SMALL(IF("С"='10.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Перечней'!$C$4:$C$529,SMALL(IF("С"='10.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Перечней'!$C$4:$C$529,SMALL(IF("С"='10.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Перечней'!$C$4:$C$529,SMALL(IF("С"='10.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Перечней'!$C$4:$C$529,SMALL(IF("С"='10.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Перечней'!$C$4:$C$529,SMALL(IF("С"='10.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Перечней'!$C$4:$C$529,SMALL(IF("С"='10.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Перечней'!$C$4:$C$529,SMALL(IF("С"='10.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Перечней'!$C$4:$C$529,SMALL(IF("С"='10.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Перечней'!$C$4:$C$529,SMALL(IF("С"='10.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Перечней'!$C$4:$C$529,SMALL(IF("С"='10.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Перечней'!$C$4:$C$529,SMALL(IF("С"='10.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Перечней'!$C$4:$C$529,SMALL(IF("С"='10.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Перечней'!$C$4:$C$529,SMALL(IF("С"='10.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Перечней'!$C$4:$C$529,SMALL(IF("С"='10.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Перечней'!$C$4:$C$529,SMALL(IF("С"='10.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Перечней'!$C$4:$C$529,SMALL(IF("С"='10.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Перечней'!$C$4:$C$529,SMALL(IF("С"='10.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Перечней'!$C$4:$C$529,SMALL(IF("С"='10.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Перечней'!$C$4:$C$529,SMALL(IF("С"='10.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Перечней'!$C$4:$C$529,SMALL(IF("С"='10.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Перечней'!$C$4:$C$529,SMALL(IF("С"='10.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Перечней'!$C$4:$C$529,SMALL(IF("С"='10.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Перечней'!$C$4:$C$529,SMALL(IF("С"='10.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Перечней'!$C$4:$C$529,SMALL(IF("С"='10.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Перечней'!$C$4:$C$529,SMALL(IF("С"='10.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Перечней'!$C$4:$C$529,SMALL(IF("С"='10.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Перечней'!$C$4:$C$529,SMALL(IF("С"='10.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Перечней'!$C$4:$C$529,SMALL(IF("С"='10.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Перечней'!$C$4:$C$529,SMALL(IF("С"='10.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Перечней'!$C$4:$C$529,SMALL(IF("С"='10.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Перечней'!$C$4:$C$529,SMALL(IF("С"='10.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Перечней'!$C$4:$C$529,SMALL(IF("С"='10.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Перечней'!$C$4:$C$529,SMALL(IF("С"='10.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Перечней'!$C$4:$C$529,SMALL(IF("С"='10.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Перечней'!$C$4:$C$529,SMALL(IF("С"='10.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Перечней'!$C$4:$C$529,SMALL(IF("С"='10.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Перечней'!$C$4:$C$529,SMALL(IF("С"='10.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Перечней'!$C$4:$C$529,SMALL(IF("С"='10.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Перечней'!$C$4:$C$529,SMALL(IF("С"='10.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Перечней'!$C$4:$C$529,SMALL(IF("С"='10.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Перечней'!$C$4:$C$529,SMALL(IF("С"='10.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Перечней'!$C$4:$C$529,SMALL(IF("С"='10.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Перечней'!$C$4:$C$529,SMALL(IF("С"='10.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Перечней'!$C$4:$C$529,SMALL(IF("С"='10.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Перечней'!$C$4:$C$529,SMALL(IF("С"='10.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Перечней'!$C$4:$C$529,SMALL(IF("С"='10.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Перечней'!$C$4:$C$529,SMALL(IF("С"='10.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Перечней'!$C$4:$C$529,SMALL(IF("С"='10.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Перечней'!$C$4:$C$529,SMALL(IF("С"='10.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Перечней'!$C$4:$C$529,SMALL(IF("С"='10.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Перечней'!$C$4:$C$529,SMALL(IF("С"='10.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Перечней'!$C$4:$C$529,SMALL(IF("С"='10.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Перечней'!$C$4:$C$529,SMALL(IF("С"='10.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Перечней'!$C$4:$C$529,SMALL(IF("С"='10.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Перечней'!$C$4:$C$529,SMALL(IF("С"='10.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Перечней'!$C$4:$C$529,SMALL(IF("С"='10.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Перечней'!$C$4:$C$529,SMALL(IF("С"='10.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Перечней'!$C$4:$C$529,SMALL(IF("С"='10.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Перечней'!$C$4:$C$529,SMALL(IF("С"='10.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Перечней'!$C$4:$C$529,SMALL(IF("С"='10.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Перечней'!$C$4:$C$529,SMALL(IF("С"='10.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Перечней'!$C$4:$C$529,SMALL(IF("С"='10.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Перечней'!$C$4:$C$529,SMALL(IF("С"='10.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Перечней'!$C$4:$C$529,SMALL(IF("С"='10.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Перечней'!$C$4:$C$529,SMALL(IF("С"='10.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Перечней'!$C$4:$C$529,SMALL(IF("С"='10.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Перечней'!$C$4:$C$529,SMALL(IF("С"='10.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Перечней'!$C$4:$C$529,SMALL(IF("С"='10.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Перечней'!$C$4:$C$529,SMALL(IF("С"='10.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Перечней'!$C$4:$C$529,SMALL(IF("С"='10.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Перечней'!$C$4:$C$529,SMALL(IF("С"='10.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Перечней'!$C$4:$C$529,SMALL(IF("С"='10.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Перечней'!$C$4:$C$529,SMALL(IF("С"='10.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Перечней'!$C$4:$C$529,SMALL(IF("С"='10.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Перечней'!$C$4:$C$529,SMALL(IF("С"='10.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Перечней'!$C$4:$C$529,SMALL(IF("С"='10.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Перечней'!$C$4:$C$529,SMALL(IF("С"='10.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Перечней'!$C$4:$C$529,SMALL(IF("С"='10.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Перечней'!$C$4:$C$529,SMALL(IF("С"='10.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Перечней'!$C$4:$C$529,SMALL(IF("С"='10.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Перечней'!$C$4:$C$529,SMALL(IF("С"='10.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Перечней'!$C$4:$C$529,SMALL(IF("С"='10.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Перечней'!$C$4:$C$529,SMALL(IF("С"='10.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Перечней'!$C$4:$C$529,SMALL(IF("С"='10.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Перечней'!$C$4:$C$529,SMALL(IF("С"='10.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Перечней'!$C$4:$C$529,SMALL(IF("С"='10.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Перечней'!$C$4:$C$529,SMALL(IF("С"='10.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Перечней'!$C$4:$C$529,SMALL(IF("С"='10.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Перечней'!$C$4:$C$529,SMALL(IF("С"='10.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Перечней'!$C$4:$C$529,SMALL(IF("С"='10.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Перечней'!$C$4:$C$529,SMALL(IF("С"='10.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Перечней'!$C$4:$C$529,SMALL(IF("С"='10.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Перечней'!$C$4:$C$529,SMALL(IF("С"='10.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Перечней'!$C$4:$C$529,SMALL(IF("С"='10.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Перечней'!$C$4:$C$529,SMALL(IF("С"='10.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Перечней'!$C$4:$C$529,SMALL(IF("С"='10.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Перечней'!$C$4:$C$529,SMALL(IF("С"='10.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Перечней'!$C$4:$C$529,SMALL(IF("С"='10.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Перечней'!$C$4:$C$529,SMALL(IF("С"='10.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Перечней'!$C$4:$C$529,SMALL(IF("С"='10.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Перечней'!$C$4:$C$529,SMALL(IF("С"='10.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Перечней'!$C$4:$C$529,SMALL(IF("С"='10.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Перечней'!$C$4:$C$529,SMALL(IF("С"='10.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Перечней'!$C$4:$C$529,SMALL(IF("С"='10.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Перечней'!$C$4:$C$529,SMALL(IF("С"='10.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Перечней'!$C$4:$C$529,SMALL(IF("С"='10.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Перечней'!$C$4:$C$529,SMALL(IF("С"='10.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Перечней'!$C$4:$C$529,SMALL(IF("С"='10.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Перечней'!$C$4:$C$529,SMALL(IF("С"='10.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Перечней'!$C$4:$C$529,SMALL(IF("С"='10.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Перечней'!$C$4:$C$529,SMALL(IF("С"='10.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Перечней'!$C$4:$C$529,SMALL(IF("С"='10.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Перечней'!$C$4:$C$529,SMALL(IF("С"='10.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Перечней'!$C$4:$C$529,SMALL(IF("С"='10.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Перечней'!$C$4:$C$529,SMALL(IF("С"='10.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Перечней'!$C$4:$C$529,SMALL(IF("С"='10.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Перечней'!$C$4:$C$529,SMALL(IF("С"='10.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Перечней'!$C$4:$C$529,SMALL(IF("С"='10.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Перечней'!$C$4:$C$529,SMALL(IF("С"='10.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Перечней'!$C$4:$C$529,SMALL(IF("С"='10.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Перечней'!$C$4:$C$529,SMALL(IF("С"='10.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Перечней'!$C$4:$C$529,SMALL(IF("С"='10.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Перечней'!$C$4:$C$529,SMALL(IF("С"='10.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Перечней'!$C$4:$C$529,SMALL(IF("С"='10.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Перечней'!$C$4:$C$529,SMALL(IF("С"='10.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Перечней'!$C$4:$C$529,SMALL(IF("С"='10.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Перечней'!$C$4:$C$529,SMALL(IF("С"='10.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Перечней'!$C$4:$C$529,SMALL(IF("С"='10.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Перечней'!$C$4:$C$529,SMALL(IF("С"='10.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Перечней'!$C$4:$C$529,SMALL(IF("С"='10.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Перечней'!$C$4:$C$529,SMALL(IF("С"='10.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Перечней'!$C$4:$C$529,SMALL(IF("С"='10.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Перечней'!$C$4:$C$529,SMALL(IF("С"='10.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Перечней'!$C$4:$C$529,SMALL(IF("С"='10.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Перечней'!$C$4:$C$529,SMALL(IF("С"='10.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Перечней'!$C$4:$C$529,SMALL(IF("С"='10.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Перечней'!$C$4:$C$529,SMALL(IF("С"='10.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Перечней'!$C$4:$C$529,SMALL(IF("С"='10.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Перечней'!$C$4:$C$529,SMALL(IF("С"='10.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Перечней'!$C$4:$C$529,SMALL(IF("С"='10.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Перечней'!$C$4:$C$529,SMALL(IF("С"='10.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Перечней'!$C$4:$C$529,SMALL(IF("С"='10.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Перечней'!$C$4:$C$529,SMALL(IF("С"='10.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Перечней'!$C$4:$C$529,SMALL(IF("С"='10.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Перечней'!$C$4:$C$529,SMALL(IF("С"='10.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Перечней'!$C$4:$C$529,SMALL(IF("С"='10.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Перечней'!$C$4:$C$529,SMALL(IF("С"='10.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Перечней'!$C$4:$C$529,SMALL(IF("С"='10.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Перечней'!$C$4:$C$529,SMALL(IF("С"='10.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Перечней'!$C$4:$C$529,SMALL(IF("С"='10.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Перечней'!$C$4:$C$529,SMALL(IF("С"='10.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Перечней'!$C$4:$C$529,SMALL(IF("С"='10.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Перечней'!$C$4:$C$529,SMALL(IF("С"='10.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Перечней'!$C$4:$C$529,SMALL(IF("С"='10.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Перечней'!$C$4:$C$529,SMALL(IF("С"='10.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Перечней'!$C$4:$C$529,SMALL(IF("С"='10.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Перечней'!$C$4:$C$529,SMALL(IF("С"='10.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Перечней'!$C$4:$C$529,SMALL(IF("С"='10.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Перечней'!$C$4:$C$529,SMALL(IF("С"='10.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Перечней'!$C$4:$C$529,SMALL(IF("С"='10.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Перечней'!$C$4:$C$529,SMALL(IF("С"='10.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Перечней'!$C$4:$C$529,SMALL(IF("С"='10.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Перечней'!$C$4:$C$529,SMALL(IF("С"='10.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Перечней'!$C$4:$C$529,SMALL(IF("С"='10.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Перечней'!$C$4:$C$529,SMALL(IF("С"='10.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Перечней'!$C$4:$C$529,SMALL(IF("С"='10.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Перечней'!$C$4:$C$529,SMALL(IF("С"='10.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Перечней'!$C$4:$C$529,SMALL(IF("С"='10.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Перечней'!$C$4:$C$529,SMALL(IF("С"='10.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Перечней'!$C$4:$C$529,SMALL(IF("С"='10.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Перечней'!$C$4:$C$529,SMALL(IF("С"='10.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Перечней'!$C$4:$C$529,SMALL(IF("С"='10.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Перечней'!$C$4:$C$529,SMALL(IF("С"='10.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Перечней'!$C$4:$C$529,SMALL(IF("С"='10.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Перечней'!$C$4:$C$529,SMALL(IF("С"='10.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Перечней'!$C$4:$C$529,SMALL(IF("С"='10.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Перечней'!$C$4:$C$529,SMALL(IF("С"='10.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Перечней'!$C$4:$C$529,SMALL(IF("С"='10.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Перечней'!$C$4:$C$529,SMALL(IF("С"='10.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Перечней'!$C$4:$C$529,SMALL(IF("С"='10.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Перечней'!$C$4:$C$529,SMALL(IF("С"='10.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Перечней'!$C$4:$C$529,SMALL(IF("С"='10.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Перечней'!$C$4:$C$529,SMALL(IF("С"='10.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Перечней'!$C$4:$C$529,SMALL(IF("С"='10.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Перечней'!$C$4:$C$529,SMALL(IF("С"='10.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Перечней'!$C$4:$C$529,SMALL(IF("С"='10.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Перечней'!$C$4:$C$529,SMALL(IF("С"='10.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Перечней'!$C$4:$C$529,SMALL(IF("С"='10.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Перечней'!$C$4:$C$529,SMALL(IF("С"='10.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Перечней'!$C$4:$C$529,SMALL(IF("С"='10.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Перечней'!$C$4:$C$529,SMALL(IF("С"='10.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Перечней'!$C$4:$C$529,SMALL(IF("С"='10.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Перечней'!$C$4:$C$529,SMALL(IF("С"='10.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Перечней'!$C$4:$C$529,SMALL(IF("С"='10.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Перечней'!$C$4:$C$529,SMALL(IF("С"='10.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Перечней'!$C$4:$C$529,SMALL(IF("С"='10.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Перечней'!$C$4:$C$529,SMALL(IF("С"='10.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Перечней'!$C$4:$C$529,SMALL(IF("С"='10.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Перечней'!$C$4:$C$529,SMALL(IF("С"='10.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Перечней'!$C$4:$C$529,SMALL(IF("С"='10.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Перечней'!$C$4:$C$529,SMALL(IF("С"='10.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Перечней'!$C$4:$C$529,SMALL(IF("С"='10.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Перечней'!$C$4:$C$529,SMALL(IF("С"='10.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Перечней'!$C$4:$C$529,SMALL(IF("С"='10.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Перечней'!$C$4:$C$529,SMALL(IF("С"='10.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Перечней'!$C$4:$C$529,SMALL(IF("С"='10.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Перечней'!$C$4:$C$529,SMALL(IF("С"='10.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Перечней'!$C$4:$C$529,SMALL(IF("С"='10.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Перечней'!$C$4:$C$529,SMALL(IF("С"='10.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Перечней'!$C$4:$C$529,SMALL(IF("С"='10.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Перечней'!$C$4:$C$529,SMALL(IF("С"='10.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Перечней'!$C$4:$C$529,SMALL(IF("С"='10.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Перечней'!$C$4:$C$529,SMALL(IF("С"='10.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Перечней'!$C$4:$C$529,SMALL(IF("С"='10.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Перечней'!$C$4:$C$529,SMALL(IF("С"='10.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Перечней'!$C$4:$C$529,SMALL(IF("С"='10.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Перечней'!$C$4:$C$529,SMALL(IF("С"='10.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Перечней'!$C$4:$C$529,SMALL(IF("С"='10.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Перечней'!$C$4:$C$529,SMALL(IF("С"='10.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Перечней'!$C$4:$C$529,SMALL(IF("С"='10.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Перечней'!$C$4:$C$529,SMALL(IF("С"='10.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Перечней'!$C$4:$C$529,SMALL(IF("С"='10.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Перечней'!$C$4:$C$529,SMALL(IF("С"='10.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Перечней'!$C$4:$C$529,SMALL(IF("С"='10.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Перечней'!$C$4:$C$529,SMALL(IF("С"='10.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Перечней'!$C$4:$C$529,SMALL(IF("С"='10.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Перечней'!$C$4:$C$529,SMALL(IF("С"='10.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Перечней'!$C$4:$C$529,SMALL(IF("С"='10.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Перечней'!$C$4:$C$529,SMALL(IF("С"='10.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Перечней'!$C$4:$C$529,SMALL(IF("С"='10.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Перечней'!$C$4:$C$529,SMALL(IF("С"='10.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Перечней'!$C$4:$C$529,SMALL(IF("С"='10.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Перечней'!$C$4:$C$529,SMALL(IF("С"='10.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Перечней'!$C$4:$C$529,SMALL(IF("С"='10.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Перечней'!$C$4:$C$529,SMALL(IF("С"='10.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Перечней'!$C$4:$C$529,SMALL(IF("С"='10.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Перечней'!$C$4:$C$529,SMALL(IF("С"='10.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Перечней'!$C$4:$C$529,SMALL(IF("С"='10.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Перечней'!$C$4:$C$529,SMALL(IF("С"='10.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Перечней'!$C$4:$C$529,SMALL(IF("С"='10.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Перечней'!$C$4:$C$529,SMALL(IF("С"='10.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Перечней'!$C$4:$C$529,SMALL(IF("С"='10.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Перечней'!$C$4:$C$529,SMALL(IF("С"='10.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Перечней'!$C$4:$C$529,SMALL(IF("С"='10.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Перечней'!$C$4:$C$529,SMALL(IF("С"='10.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Перечней'!$C$4:$C$529,SMALL(IF("С"='10.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Перечней'!$C$4:$C$529,SMALL(IF("С"='10.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Перечней'!$C$4:$C$529,SMALL(IF("С"='10.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Перечней'!$C$4:$C$529,SMALL(IF("С"='10.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Перечней'!$C$4:$C$529,SMALL(IF("С"='10.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Перечней'!$C$4:$C$529,SMALL(IF("С"='10.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Перечней'!$C$4:$C$529,SMALL(IF("С"='10.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Перечней'!$C$4:$C$529,SMALL(IF("С"='10.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Перечней'!$C$4:$C$529,SMALL(IF("С"='10.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Перечней'!$C$4:$C$529,SMALL(IF("С"='10.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Перечней'!$C$4:$C$529,SMALL(IF("С"='10.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Перечней'!$C$4:$C$529,SMALL(IF("С"='10.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Перечней'!$C$4:$C$529,SMALL(IF("С"='10.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Перечней'!$C$4:$C$529,SMALL(IF("С"='10.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Перечней'!$C$4:$C$529,SMALL(IF("С"='10.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Перечней'!$C$4:$C$529,SMALL(IF("С"='10.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Перечней'!$C$4:$C$529,SMALL(IF("С"='10.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Перечней'!$C$4:$C$529,SMALL(IF("С"='10.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Перечней'!$C$4:$C$529,SMALL(IF("С"='10.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Перечней'!$C$4:$C$529,SMALL(IF("С"='10.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Перечней'!$C$4:$C$529,SMALL(IF("С"='10.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Перечней'!$C$4:$C$529,SMALL(IF("С"='10.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Перечней'!$C$4:$C$529,SMALL(IF("С"='10.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Перечней'!$C$4:$C$529,SMALL(IF("С"='10.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Перечней'!$C$4:$C$529,SMALL(IF("С"='10.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Перечней'!$C$4:$C$529,SMALL(IF("С"='10.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Перечней'!$C$4:$C$529,SMALL(IF("С"='10.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Перечней'!$C$4:$C$529,SMALL(IF("С"='10.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Перечней'!$C$4:$C$529,SMALL(IF("С"='10.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Перечней'!$C$4:$C$529,SMALL(IF("С"='10.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Перечней'!$C$4:$C$529,SMALL(IF("С"='10.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Перечней'!$C$4:$C$529,SMALL(IF("С"='10.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Перечней'!$C$4:$C$529,SMALL(IF("С"='10.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Перечней'!$C$4:$C$529,SMALL(IF("С"='10.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Перечней'!$C$4:$C$529,SMALL(IF("С"='10.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Перечней'!$C$4:$C$529,SMALL(IF("С"='10.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Перечней'!$C$4:$C$529,SMALL(IF("С"='10.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Перечней'!$C$4:$C$529,SMALL(IF("С"='10.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Перечней'!$C$4:$C$529,SMALL(IF("С"='10.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Перечней'!$C$4:$C$529,SMALL(IF("С"='10.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Перечней'!$C$4:$C$529,SMALL(IF("С"='10.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Перечней'!$C$4:$C$529,SMALL(IF("С"='10.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Перечней'!$C$4:$C$529,SMALL(IF("С"='10.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Перечней'!$C$4:$C$529,SMALL(IF("С"='10.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Перечней'!$C$4:$C$529,SMALL(IF("С"='10.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Перечней'!$C$4:$C$529,SMALL(IF("С"='10.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Перечней'!$C$4:$C$529,SMALL(IF("С"='10.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Перечней'!$C$4:$C$529,SMALL(IF("С"='10.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Перечней'!$C$4:$C$529,SMALL(IF("С"='10.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Перечней'!$C$4:$C$529,SMALL(IF("С"='10.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Перечней'!$C$4:$C$529,SMALL(IF("С"='10.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Перечней'!$C$4:$C$529,SMALL(IF("С"='10.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Перечней'!$C$4:$C$529,SMALL(IF("С"='10.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Перечней'!$C$4:$C$529,SMALL(IF("С"='10.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Перечней'!$C$4:$C$529,SMALL(IF("С"='10.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Перечней'!$C$4:$C$529,SMALL(IF("С"='10.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Перечней'!$C$4:$C$529,SMALL(IF("С"='10.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Перечней'!$C$4:$C$529,SMALL(IF("С"='10.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Перечней'!$C$4:$C$529,SMALL(IF("С"='10.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Перечней'!$C$4:$C$529,SMALL(IF("С"='10.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Перечней'!$C$4:$C$529,SMALL(IF("С"='10.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Перечней'!$C$4:$C$529,SMALL(IF("С"='10.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Перечней'!$C$4:$C$529,SMALL(IF("С"='10.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Перечней'!$C$4:$C$529,SMALL(IF("С"='10.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Перечней'!$C$4:$C$529,SMALL(IF("С"='10.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Перечней'!$C$4:$C$529,SMALL(IF("С"='10.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Перечней'!$C$4:$C$529,SMALL(IF("С"='10.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Перечней'!$C$4:$C$529,SMALL(IF("С"='10.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Перечней'!$C$4:$C$529,SMALL(IF("С"='10.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Перечней'!$C$4:$C$529,SMALL(IF("С"='10.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Перечней'!$C$4:$C$529,SMALL(IF("С"='10.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Перечней'!$C$4:$C$529,SMALL(IF("С"='10.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Перечней'!$C$4:$C$529,SMALL(IF("С"='10.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Перечней'!$C$4:$C$529,SMALL(IF("С"='10.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Перечней'!$C$4:$C$529,SMALL(IF("С"='10.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Перечней'!$C$4:$C$529,SMALL(IF("С"='10.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Перечней'!$C$4:$C$529,SMALL(IF("С"='10.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Перечней'!$C$4:$C$529,SMALL(IF("С"='10.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Перечней'!$C$4:$C$529,SMALL(IF("С"='10.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Перечней'!$C$4:$C$529,SMALL(IF("С"='10.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Перечней'!$C$4:$C$529,SMALL(IF("С"='10.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Перечней'!$C$4:$C$529,SMALL(IF("С"='10.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Перечней'!$C$4:$C$529,SMALL(IF("С"='10.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Перечней'!$C$4:$C$529,SMALL(IF("С"='10.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Перечней'!$C$4:$C$529,SMALL(IF("С"='10.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Перечней'!$C$4:$C$529,SMALL(IF("С"='10.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Перечней'!$C$4:$C$529,SMALL(IF("С"='10.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Перечней'!$C$4:$C$529,SMALL(IF("С"='10.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Перечней'!$C$4:$C$529,SMALL(IF("С"='10.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Перечней'!$C$4:$C$529,SMALL(IF("С"='10.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Перечней'!$C$4:$C$529,SMALL(IF("С"='10.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Перечней'!$C$4:$C$529,SMALL(IF("С"='10.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Перечней'!$C$4:$C$529,SMALL(IF("С"='10.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Перечней'!$C$4:$C$529,SMALL(IF("С"='10.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Перечней'!$C$4:$C$529,SMALL(IF("С"='10.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Перечней'!$C$4:$C$529,SMALL(IF("С"='10.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Перечней'!$C$4:$C$529,SMALL(IF("С"='10.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Перечней'!$C$4:$C$529,SMALL(IF("С"='10.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Перечней'!$C$4:$C$529,SMALL(IF("С"='10.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Перечней'!$C$4:$C$529,SMALL(IF("С"='10.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Перечней'!$C$4:$C$529,SMALL(IF("С"='10.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Перечней'!$C$4:$C$529,SMALL(IF("С"='10.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Перечней'!$C$4:$C$529,SMALL(IF("С"='10.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Перечней'!$C$4:$C$529,SMALL(IF("С"='10.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Перечней'!$C$4:$C$529,SMALL(IF("С"='10.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Перечней'!$C$4:$C$529,SMALL(IF("С"='10.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Перечней'!$C$4:$C$529,SMALL(IF("С"='10.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Перечней'!$C$4:$C$529,SMALL(IF("С"='10.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Перечней'!$C$4:$C$529,SMALL(IF("С"='10.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Перечней'!$C$4:$C$529,SMALL(IF("С"='10.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Перечней'!$C$4:$C$529,SMALL(IF("С"='10.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Перечней'!$C$4:$C$529,SMALL(IF("С"='10.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Перечней'!$C$4:$C$529,SMALL(IF("С"='10.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Перечней'!$C$4:$C$529,SMALL(IF("С"='10.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Перечней'!$C$4:$C$529,SMALL(IF("С"='10.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Перечней'!$C$4:$C$529,SMALL(IF("С"='10.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Перечней'!$C$4:$C$529,SMALL(IF("С"='10.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Перечней'!$C$4:$C$529,SMALL(IF("С"='10.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Перечней'!$C$4:$C$529,SMALL(IF("С"='10.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Перечней'!$C$4:$C$529,SMALL(IF("С"='10.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Перечней'!$C$4:$C$529,SMALL(IF("С"='10.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Перечней'!$C$4:$C$529,SMALL(IF("С"='10.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Перечней'!$C$4:$C$529,SMALL(IF("С"='10.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Перечней'!$C$4:$C$529,SMALL(IF("С"='10.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Перечней'!$C$4:$C$529,SMALL(IF("С"='10.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Перечней'!$C$4:$C$529,SMALL(IF("С"='10.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Перечней'!$C$4:$C$529,SMALL(IF("С"='10.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Перечней'!$C$4:$C$529,SMALL(IF("С"='10.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Перечней'!$C$4:$C$529,SMALL(IF("С"='10.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Перечней'!$C$4:$C$529,SMALL(IF("С"='10.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Перечней'!$C$4:$C$529,SMALL(IF("С"='10.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Перечней'!$C$4:$C$529,SMALL(IF("С"='10.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Перечней'!$C$4:$C$529,SMALL(IF("С"='10.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Перечней'!$C$4:$C$529,SMALL(IF("С"='10.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Перечней'!$C$4:$C$529,SMALL(IF("С"='10.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Перечней'!$C$4:$C$529,SMALL(IF("С"='10.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Перечней'!$C$4:$C$529,SMALL(IF("С"='10.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Перечней'!$C$4:$C$529,SMALL(IF("С"='10.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Перечней'!$C$4:$C$529,SMALL(IF("С"='10.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Перечней'!$C$4:$C$529,SMALL(IF("С"='10.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Перечней'!$C$4:$C$529,SMALL(IF("С"='10.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Перечней'!$C$4:$C$529,SMALL(IF("С"='10.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Перечней'!$C$4:$C$529,SMALL(IF("С"='10.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Перечней'!$C$4:$C$529,SMALL(IF("С"='10.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Перечней'!$C$4:$C$529,SMALL(IF("С"='10.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Перечней'!$C$4:$C$529,SMALL(IF("С"='10.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Перечней'!$C$4:$C$529,SMALL(IF("С"='10.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Перечней'!$C$4:$C$529,SMALL(IF("С"='10.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Перечней'!$C$4:$C$529,SMALL(IF("С"='10.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Перечней'!$C$4:$C$529,SMALL(IF("С"='10.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Перечней'!$C$4:$C$529,SMALL(IF("С"='10.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Перечней'!$C$4:$C$529,SMALL(IF("С"='10.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Перечней'!$C$4:$C$529,SMALL(IF("С"='10.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Перечней'!$C$4:$C$529,SMALL(IF("С"='10.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Перечней'!$C$4:$C$529,SMALL(IF("С"='10.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Перечней'!$C$4:$C$529,SMALL(IF("С"='10.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Перечней'!$C$4:$C$529,SMALL(IF("С"='10.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Перечней'!$C$4:$C$529,SMALL(IF("С"='10.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Перечней'!$C$4:$C$529,SMALL(IF("С"='10.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Перечней'!$C$4:$C$529,SMALL(IF("С"='10.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Перечней'!$C$4:$C$529,SMALL(IF("С"='10.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Перечней'!$C$4:$C$529,SMALL(IF("С"='10.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Перечней'!$C$4:$C$529,SMALL(IF("С"='10.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Перечней'!$C$4:$C$529,SMALL(IF("С"='10.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Перечней'!$C$4:$C$529,SMALL(IF("С"='10.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Перечней'!$C$4:$C$529,SMALL(IF("С"='10.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Перечней'!$C$4:$C$529,SMALL(IF("С"='10.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Перечней'!$C$4:$C$529,SMALL(IF("С"='10.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Перечней'!$C$4:$C$529,SMALL(IF("С"='10.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Перечней'!$C$4:$C$529,SMALL(IF("С"='10.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Перечней'!$C$4:$C$529,SMALL(IF("С"='10.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Перечней'!$C$4:$C$529,SMALL(IF("С"='10.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Перечней'!$C$4:$C$529,SMALL(IF("С"='10.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Перечней'!$C$4:$C$529,SMALL(IF("С"='10.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Перечней'!$C$4:$C$529,SMALL(IF("С"='10.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Перечней'!$C$4:$C$529,SMALL(IF("С"='10.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Перечней'!$C$4:$C$529,SMALL(IF("С"='10.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Перечней'!$C$4:$C$529,SMALL(IF("С"='10.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Перечней'!$C$4:$C$529,SMALL(IF("С"='10.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Перечней'!$C$4:$C$529,SMALL(IF("С"='10.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Перечней'!$C$4:$C$529,SMALL(IF("С"='10.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Перечней'!$C$4:$C$529,SMALL(IF("С"='10.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Перечней'!$C$4:$C$529,SMALL(IF("С"='10.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Перечней'!$C$4:$C$529,SMALL(IF("С"='10.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Перечней'!$C$4:$C$529,SMALL(IF("С"='10.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Перечней'!$C$4:$C$529,SMALL(IF("С"='10.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Перечней'!$C$4:$C$529,SMALL(IF("С"='10.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Перечней'!$C$4:$C$529,SMALL(IF("С"='10.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Перечней'!$C$4:$C$529,SMALL(IF("С"='10.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Перечней'!$C$4:$C$529,SMALL(IF("С"='10.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Перечней'!$C$4:$C$529,SMALL(IF("С"='10.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Перечней'!$C$4:$C$529,SMALL(IF("С"='10.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Перечней'!$C$4:$C$529,SMALL(IF("С"='10.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Перечней'!$C$4:$C$529,SMALL(IF("С"='10.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Перечней'!$C$4:$C$529,SMALL(IF("С"='10.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Перечней'!$C$4:$C$529,SMALL(IF("С"='10.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Перечней'!$C$4:$C$529,SMALL(IF("С"='10.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Перечней'!$C$4:$C$529,SMALL(IF("С"='10.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Перечней'!$C$4:$C$529,SMALL(IF("С"='10.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Перечней'!$C$4:$C$529,SMALL(IF("С"='10.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Перечней'!$C$4:$C$529,SMALL(IF("С"='10.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Перечней'!$C$4:$C$529,SMALL(IF("С"='10.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Перечней'!$C$4:$C$529,SMALL(IF("С"='10.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Перечней'!$C$4:$C$529,SMALL(IF("С"='10.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Перечней'!$C$4:$C$529,SMALL(IF("С"='10.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Перечней'!$C$4:$C$529,SMALL(IF("С"='10.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Перечней'!$C$4:$C$529,SMALL(IF("С"='10.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Перечней'!$C$4:$C$529,SMALL(IF("С"='10.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Перечней'!$C$4:$C$529,SMALL(IF("С"='10.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Перечней'!$C$4:$C$529,SMALL(IF("С"='10.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Перечней'!$C$4:$C$529,SMALL(IF("С"='10.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Перечней'!$C$4:$C$529,SMALL(IF("С"='10.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Перечней'!$C$4:$C$529,SMALL(IF("С"='10.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Перечней'!$C$4:$C$529,SMALL(IF("С"='10.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Перечней'!$C$4:$C$529,SMALL(IF("С"='10.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Перечней'!$C$4:$C$529,SMALL(IF("С"='10.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Перечней'!$C$4:$C$529,SMALL(IF("С"='10.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Перечней'!$C$4:$C$529,SMALL(IF("С"='10.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Перечней'!$C$4:$C$529,SMALL(IF("С"='10.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Перечней'!$C$4:$C$529,SMALL(IF("С"='10.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Перечней'!$C$4:$C$529,SMALL(IF("С"='10.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Перечней'!$C$4:$C$529,SMALL(IF("С"='10.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Перечней'!$C$4:$C$529,SMALL(IF("С"='10.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Перечней'!$C$4:$C$529,SMALL(IF("С"='10.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Перечней'!$C$4:$C$529,SMALL(IF("С"='10.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Перечней'!$C$4:$C$529,SMALL(IF("С"='10.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Перечней'!$C$4:$C$529,SMALL(IF("С"='10.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Перечней'!$C$4:$C$529,SMALL(IF("С"='10.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Перечней'!$C$4:$C$529,SMALL(IF("С"='10.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Перечней'!$C$4:$C$529,SMALL(IF("С"='10.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Перечней'!$C$4:$C$529,SMALL(IF("С"='10.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Перечней'!$C$4:$C$529,SMALL(IF("С"='10.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Перечней'!$C$4:$C$529,SMALL(IF("С"='10.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Перечней'!$C$4:$C$529,SMALL(IF("С"='10.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Перечней'!$C$4:$C$529,SMALL(IF("С"='10.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Перечней'!$C$4:$C$529,SMALL(IF("С"='10.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Перечней'!$C$4:$C$529,SMALL(IF("С"='10.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Перечней'!$C$4:$C$529,SMALL(IF("С"='10.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Перечней'!$C$4:$C$529,SMALL(IF("С"='10.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Перечней'!$C$4:$C$529,SMALL(IF("С"='10.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Перечней'!$C$4:$C$529,SMALL(IF("С"='10.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Перечней'!$C$4:$C$529,SMALL(IF("С"='10.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  <row r="1126" spans="1:8">
      <c r="A1126" s="20" t="str">
        <f>IF(LEN(C1126)&gt;0,MAX($A$6:A1125)+1,"")</f>
        <v/>
      </c>
      <c r="B1126" s="10" t="str">
        <f>IFERROR(INDEX('10. Свод Перечней'!B:C,MATCH(C1126,'10. Свод Перечней'!C:C,0),1),"")</f>
        <v/>
      </c>
      <c r="C1126" s="20" t="str">
        <f t="array" ref="C1126">IFERROR(INDEX('10. Свод Перечней'!$C$4:$C$529,SMALL(IF("С"='10. Свод Перечней'!$I$4:$Q$529,ROW('10. Свод Перечней'!$C$4:$C$529)-3,""),ROW()-6)),"")</f>
        <v/>
      </c>
      <c r="D1126" s="20" t="str">
        <f>IFERROR(VLOOKUP(C1126,'10. Свод Перечней'!C:H,2,0),"")</f>
        <v/>
      </c>
      <c r="E1126" s="20" t="str">
        <f>IFERROR(VLOOKUP(C1126,'10. Свод Перечней'!C:H,3,0),"")</f>
        <v/>
      </c>
      <c r="F1126" s="20" t="str">
        <f>IFERROR(VLOOKUP(C1126,'10. Свод Перечней'!C:H,4,0),"")</f>
        <v/>
      </c>
      <c r="G1126" s="9" t="str">
        <f>IFERROR(VLOOKUP(C1126,'10. Свод Перечней'!C:H,5,0),"")</f>
        <v/>
      </c>
      <c r="H1126" s="20" t="str">
        <f>IF(LEN(IFERROR(VLOOKUP(C1126,'10. Свод Перечней'!C:H,6,0),""))&gt;1,IFERROR(VLOOKUP(C1126,'10. Свод Перечней'!C:H,6,0),""),"")</f>
        <v/>
      </c>
    </row>
    <row r="1127" spans="1:8">
      <c r="A1127" s="20" t="str">
        <f>IF(LEN(C1127)&gt;0,MAX($A$6:A1126)+1,"")</f>
        <v/>
      </c>
      <c r="B1127" s="10" t="str">
        <f>IFERROR(INDEX('10. Свод Перечней'!B:C,MATCH(C1127,'10. Свод Перечней'!C:C,0),1),"")</f>
        <v/>
      </c>
      <c r="C1127" s="20" t="str">
        <f t="array" ref="C1127">IFERROR(INDEX('10. Свод Перечней'!$C$4:$C$529,SMALL(IF("С"='10. Свод Перечней'!$I$4:$Q$529,ROW('10. Свод Перечней'!$C$4:$C$529)-3,""),ROW()-6)),"")</f>
        <v/>
      </c>
      <c r="D1127" s="20" t="str">
        <f>IFERROR(VLOOKUP(C1127,'10. Свод Перечней'!C:H,2,0),"")</f>
        <v/>
      </c>
      <c r="E1127" s="20" t="str">
        <f>IFERROR(VLOOKUP(C1127,'10. Свод Перечней'!C:H,3,0),"")</f>
        <v/>
      </c>
      <c r="F1127" s="20" t="str">
        <f>IFERROR(VLOOKUP(C1127,'10. Свод Перечней'!C:H,4,0),"")</f>
        <v/>
      </c>
      <c r="G1127" s="9" t="str">
        <f>IFERROR(VLOOKUP(C1127,'10. Свод Перечней'!C:H,5,0),"")</f>
        <v/>
      </c>
      <c r="H1127" s="20" t="str">
        <f>IF(LEN(IFERROR(VLOOKUP(C1127,'10. Свод Перечней'!C:H,6,0),""))&gt;1,IFERROR(VLOOKUP(C1127,'10. Свод Перечней'!C:H,6,0),""),"")</f>
        <v/>
      </c>
    </row>
    <row r="1128" spans="1:8">
      <c r="A1128" s="20" t="str">
        <f>IF(LEN(C1128)&gt;0,MAX($A$6:A1127)+1,"")</f>
        <v/>
      </c>
      <c r="B1128" s="10" t="str">
        <f>IFERROR(INDEX('10. Свод Перечней'!B:C,MATCH(C1128,'10. Свод Перечней'!C:C,0),1),"")</f>
        <v/>
      </c>
      <c r="C1128" s="20" t="str">
        <f t="array" ref="C1128">IFERROR(INDEX('10. Свод Перечней'!$C$4:$C$529,SMALL(IF("С"='10. Свод Перечней'!$I$4:$Q$529,ROW('10. Свод Перечней'!$C$4:$C$529)-3,""),ROW()-6)),"")</f>
        <v/>
      </c>
      <c r="D1128" s="20" t="str">
        <f>IFERROR(VLOOKUP(C1128,'10. Свод Перечней'!C:H,2,0),"")</f>
        <v/>
      </c>
      <c r="E1128" s="20" t="str">
        <f>IFERROR(VLOOKUP(C1128,'10. Свод Перечней'!C:H,3,0),"")</f>
        <v/>
      </c>
      <c r="F1128" s="20" t="str">
        <f>IFERROR(VLOOKUP(C1128,'10. Свод Перечней'!C:H,4,0),"")</f>
        <v/>
      </c>
      <c r="G1128" s="9" t="str">
        <f>IFERROR(VLOOKUP(C1128,'10. Свод Перечней'!C:H,5,0),"")</f>
        <v/>
      </c>
      <c r="H1128" s="20" t="str">
        <f>IF(LEN(IFERROR(VLOOKUP(C1128,'10. Свод Перечней'!C:H,6,0),""))&gt;1,IFERROR(VLOOKUP(C1128,'10. Свод Перечней'!C:H,6,0),""),"")</f>
        <v/>
      </c>
    </row>
    <row r="1129" spans="1:8">
      <c r="A1129" s="20" t="str">
        <f>IF(LEN(C1129)&gt;0,MAX($A$6:A1128)+1,"")</f>
        <v/>
      </c>
      <c r="B1129" s="10" t="str">
        <f>IFERROR(INDEX('10. Свод Перечней'!B:C,MATCH(C1129,'10. Свод Перечней'!C:C,0),1),"")</f>
        <v/>
      </c>
      <c r="C1129" s="20" t="str">
        <f t="array" ref="C1129">IFERROR(INDEX('10. Свод Перечней'!$C$4:$C$529,SMALL(IF("С"='10. Свод Перечней'!$I$4:$Q$529,ROW('10. Свод Перечней'!$C$4:$C$529)-3,""),ROW()-6)),"")</f>
        <v/>
      </c>
      <c r="D1129" s="20" t="str">
        <f>IFERROR(VLOOKUP(C1129,'10. Свод Перечней'!C:H,2,0),"")</f>
        <v/>
      </c>
      <c r="E1129" s="20" t="str">
        <f>IFERROR(VLOOKUP(C1129,'10. Свод Перечней'!C:H,3,0),"")</f>
        <v/>
      </c>
      <c r="F1129" s="20" t="str">
        <f>IFERROR(VLOOKUP(C1129,'10. Свод Перечней'!C:H,4,0),"")</f>
        <v/>
      </c>
      <c r="G1129" s="9" t="str">
        <f>IFERROR(VLOOKUP(C1129,'10. Свод Перечней'!C:H,5,0),"")</f>
        <v/>
      </c>
      <c r="H1129" s="20" t="str">
        <f>IF(LEN(IFERROR(VLOOKUP(C1129,'10. Свод Перечней'!C:H,6,0),""))&gt;1,IFERROR(VLOOKUP(C1129,'10. Свод Перечней'!C:H,6,0),""),"")</f>
        <v/>
      </c>
    </row>
    <row r="1130" spans="1:8">
      <c r="A1130" s="20" t="str">
        <f>IF(LEN(C1130)&gt;0,MAX($A$6:A1129)+1,"")</f>
        <v/>
      </c>
      <c r="B1130" s="10" t="str">
        <f>IFERROR(INDEX('10. Свод Перечней'!B:C,MATCH(C1130,'10. Свод Перечней'!C:C,0),1),"")</f>
        <v/>
      </c>
      <c r="C1130" s="20" t="str">
        <f t="array" ref="C1130">IFERROR(INDEX('10. Свод Перечней'!$C$4:$C$529,SMALL(IF("С"='10. Свод Перечней'!$I$4:$Q$529,ROW('10. Свод Перечней'!$C$4:$C$529)-3,""),ROW()-6)),"")</f>
        <v/>
      </c>
      <c r="D1130" s="20" t="str">
        <f>IFERROR(VLOOKUP(C1130,'10. Свод Перечней'!C:H,2,0),"")</f>
        <v/>
      </c>
      <c r="E1130" s="20" t="str">
        <f>IFERROR(VLOOKUP(C1130,'10. Свод Перечней'!C:H,3,0),"")</f>
        <v/>
      </c>
      <c r="F1130" s="20" t="str">
        <f>IFERROR(VLOOKUP(C1130,'10. Свод Перечней'!C:H,4,0),"")</f>
        <v/>
      </c>
      <c r="G1130" s="9" t="str">
        <f>IFERROR(VLOOKUP(C1130,'10. Свод Перечней'!C:H,5,0),"")</f>
        <v/>
      </c>
      <c r="H1130" s="20" t="str">
        <f>IF(LEN(IFERROR(VLOOKUP(C1130,'10. Свод Перечней'!C:H,6,0),""))&gt;1,IFERROR(VLOOKUP(C1130,'10. Свод Перечней'!C:H,6,0),""),"")</f>
        <v/>
      </c>
    </row>
    <row r="1131" spans="1:8">
      <c r="A1131" s="20" t="str">
        <f>IF(LEN(C1131)&gt;0,MAX($A$6:A1130)+1,"")</f>
        <v/>
      </c>
      <c r="B1131" s="10" t="str">
        <f>IFERROR(INDEX('10. Свод Перечней'!B:C,MATCH(C1131,'10. Свод Перечней'!C:C,0),1),"")</f>
        <v/>
      </c>
      <c r="C1131" s="20" t="str">
        <f t="array" ref="C1131">IFERROR(INDEX('10. Свод Перечней'!$C$4:$C$529,SMALL(IF("С"='10. Свод Перечней'!$I$4:$Q$529,ROW('10. Свод Перечней'!$C$4:$C$529)-3,""),ROW()-6)),"")</f>
        <v/>
      </c>
      <c r="D1131" s="20" t="str">
        <f>IFERROR(VLOOKUP(C1131,'10. Свод Перечней'!C:H,2,0),"")</f>
        <v/>
      </c>
      <c r="E1131" s="20" t="str">
        <f>IFERROR(VLOOKUP(C1131,'10. Свод Перечней'!C:H,3,0),"")</f>
        <v/>
      </c>
      <c r="F1131" s="20" t="str">
        <f>IFERROR(VLOOKUP(C1131,'10. Свод Перечней'!C:H,4,0),"")</f>
        <v/>
      </c>
      <c r="G1131" s="9" t="str">
        <f>IFERROR(VLOOKUP(C1131,'10. Свод Перечней'!C:H,5,0),"")</f>
        <v/>
      </c>
      <c r="H1131" s="20" t="str">
        <f>IF(LEN(IFERROR(VLOOKUP(C1131,'10. Свод Перечней'!C:H,6,0),""))&gt;1,IFERROR(VLOOKUP(C1131,'10. Свод Перечней'!C:H,6,0),""),"")</f>
        <v/>
      </c>
    </row>
    <row r="1132" spans="1:8">
      <c r="A1132" s="20" t="str">
        <f>IF(LEN(C1132)&gt;0,MAX($A$6:A1131)+1,"")</f>
        <v/>
      </c>
      <c r="B1132" s="10" t="str">
        <f>IFERROR(INDEX('10. Свод Перечней'!B:C,MATCH(C1132,'10. Свод Перечней'!C:C,0),1),"")</f>
        <v/>
      </c>
      <c r="C1132" s="20" t="str">
        <f t="array" ref="C1132">IFERROR(INDEX('10. Свод Перечней'!$C$4:$C$529,SMALL(IF("С"='10. Свод Перечней'!$I$4:$Q$529,ROW('10. Свод Перечней'!$C$4:$C$529)-3,""),ROW()-6)),"")</f>
        <v/>
      </c>
      <c r="D1132" s="20" t="str">
        <f>IFERROR(VLOOKUP(C1132,'10. Свод Перечней'!C:H,2,0),"")</f>
        <v/>
      </c>
      <c r="E1132" s="20" t="str">
        <f>IFERROR(VLOOKUP(C1132,'10. Свод Перечней'!C:H,3,0),"")</f>
        <v/>
      </c>
      <c r="F1132" s="20" t="str">
        <f>IFERROR(VLOOKUP(C1132,'10. Свод Перечней'!C:H,4,0),"")</f>
        <v/>
      </c>
      <c r="G1132" s="9" t="str">
        <f>IFERROR(VLOOKUP(C1132,'10. Свод Перечней'!C:H,5,0),"")</f>
        <v/>
      </c>
      <c r="H1132" s="20" t="str">
        <f>IF(LEN(IFERROR(VLOOKUP(C1132,'10. Свод Перечней'!C:H,6,0),""))&gt;1,IFERROR(VLOOKUP(C1132,'10. Свод Перечней'!C:H,6,0),""),"")</f>
        <v/>
      </c>
    </row>
    <row r="1133" spans="1:8">
      <c r="A1133" s="20" t="str">
        <f>IF(LEN(C1133)&gt;0,MAX($A$6:A1132)+1,"")</f>
        <v/>
      </c>
      <c r="B1133" s="10" t="str">
        <f>IFERROR(INDEX('10. Свод Перечней'!B:C,MATCH(C1133,'10. Свод Перечней'!C:C,0),1),"")</f>
        <v/>
      </c>
      <c r="C1133" s="20" t="str">
        <f t="array" ref="C1133">IFERROR(INDEX('10. Свод Перечней'!$C$4:$C$529,SMALL(IF("С"='10. Свод Перечней'!$I$4:$Q$529,ROW('10. Свод Перечней'!$C$4:$C$529)-3,""),ROW()-6)),"")</f>
        <v/>
      </c>
      <c r="D1133" s="20" t="str">
        <f>IFERROR(VLOOKUP(C1133,'10. Свод Перечней'!C:H,2,0),"")</f>
        <v/>
      </c>
      <c r="E1133" s="20" t="str">
        <f>IFERROR(VLOOKUP(C1133,'10. Свод Перечней'!C:H,3,0),"")</f>
        <v/>
      </c>
      <c r="F1133" s="20" t="str">
        <f>IFERROR(VLOOKUP(C1133,'10. Свод Перечней'!C:H,4,0),"")</f>
        <v/>
      </c>
      <c r="G1133" s="9" t="str">
        <f>IFERROR(VLOOKUP(C1133,'10. Свод Перечней'!C:H,5,0),"")</f>
        <v/>
      </c>
      <c r="H1133" s="20" t="str">
        <f>IF(LEN(IFERROR(VLOOKUP(C1133,'10. Свод Перечней'!C:H,6,0),""))&gt;1,IFERROR(VLOOKUP(C1133,'10. Свод Перечней'!C:H,6,0),""),"")</f>
        <v/>
      </c>
    </row>
    <row r="1134" spans="1:8">
      <c r="A1134" s="20" t="str">
        <f>IF(LEN(C1134)&gt;0,MAX($A$6:A1133)+1,"")</f>
        <v/>
      </c>
      <c r="B1134" s="10" t="str">
        <f>IFERROR(INDEX('10. Свод Перечней'!B:C,MATCH(C1134,'10. Свод Перечней'!C:C,0),1),"")</f>
        <v/>
      </c>
      <c r="C1134" s="20" t="str">
        <f t="array" ref="C1134">IFERROR(INDEX('10. Свод Перечней'!$C$4:$C$529,SMALL(IF("С"='10. Свод Перечней'!$I$4:$Q$529,ROW('10. Свод Перечней'!$C$4:$C$529)-3,""),ROW()-6)),"")</f>
        <v/>
      </c>
      <c r="D1134" s="20" t="str">
        <f>IFERROR(VLOOKUP(C1134,'10. Свод Перечней'!C:H,2,0),"")</f>
        <v/>
      </c>
      <c r="E1134" s="20" t="str">
        <f>IFERROR(VLOOKUP(C1134,'10. Свод Перечней'!C:H,3,0),"")</f>
        <v/>
      </c>
      <c r="F1134" s="20" t="str">
        <f>IFERROR(VLOOKUP(C1134,'10. Свод Перечней'!C:H,4,0),"")</f>
        <v/>
      </c>
      <c r="G1134" s="9" t="str">
        <f>IFERROR(VLOOKUP(C1134,'10. Свод Перечней'!C:H,5,0),"")</f>
        <v/>
      </c>
      <c r="H1134" s="20" t="str">
        <f>IF(LEN(IFERROR(VLOOKUP(C1134,'10. Свод Перечней'!C:H,6,0),""))&gt;1,IFERROR(VLOOKUP(C1134,'10. Свод Перечней'!C:H,6,0),""),"")</f>
        <v/>
      </c>
    </row>
    <row r="1135" spans="1:8">
      <c r="A1135" s="20" t="str">
        <f>IF(LEN(C1135)&gt;0,MAX($A$6:A1134)+1,"")</f>
        <v/>
      </c>
      <c r="B1135" s="10" t="str">
        <f>IFERROR(INDEX('10. Свод Перечней'!B:C,MATCH(C1135,'10. Свод Перечней'!C:C,0),1),"")</f>
        <v/>
      </c>
      <c r="C1135" s="20" t="str">
        <f t="array" ref="C1135">IFERROR(INDEX('10. Свод Перечней'!$C$4:$C$529,SMALL(IF("С"='10. Свод Перечней'!$I$4:$Q$529,ROW('10. Свод Перечней'!$C$4:$C$529)-3,""),ROW()-6)),"")</f>
        <v/>
      </c>
      <c r="D1135" s="20" t="str">
        <f>IFERROR(VLOOKUP(C1135,'10. Свод Перечней'!C:H,2,0),"")</f>
        <v/>
      </c>
      <c r="E1135" s="20" t="str">
        <f>IFERROR(VLOOKUP(C1135,'10. Свод Перечней'!C:H,3,0),"")</f>
        <v/>
      </c>
      <c r="F1135" s="20" t="str">
        <f>IFERROR(VLOOKUP(C1135,'10. Свод Перечней'!C:H,4,0),"")</f>
        <v/>
      </c>
      <c r="G1135" s="9" t="str">
        <f>IFERROR(VLOOKUP(C1135,'10. Свод Перечней'!C:H,5,0),"")</f>
        <v/>
      </c>
      <c r="H1135" s="20" t="str">
        <f>IF(LEN(IFERROR(VLOOKUP(C1135,'10. Свод Перечней'!C:H,6,0),""))&gt;1,IFERROR(VLOOKUP(C1135,'10. Свод Перечней'!C:H,6,0),""),"")</f>
        <v/>
      </c>
    </row>
    <row r="1136" spans="1:8">
      <c r="A1136" s="20" t="str">
        <f>IF(LEN(C1136)&gt;0,MAX($A$6:A1135)+1,"")</f>
        <v/>
      </c>
      <c r="B1136" s="10" t="str">
        <f>IFERROR(INDEX('10. Свод Перечней'!B:C,MATCH(C1136,'10. Свод Перечней'!C:C,0),1),"")</f>
        <v/>
      </c>
      <c r="C1136" s="20" t="str">
        <f t="array" ref="C1136">IFERROR(INDEX('10. Свод Перечней'!$C$4:$C$529,SMALL(IF("С"='10. Свод Перечней'!$I$4:$Q$529,ROW('10. Свод Перечней'!$C$4:$C$529)-3,""),ROW()-6)),"")</f>
        <v/>
      </c>
      <c r="D1136" s="20" t="str">
        <f>IFERROR(VLOOKUP(C1136,'10. Свод Перечней'!C:H,2,0),"")</f>
        <v/>
      </c>
      <c r="E1136" s="20" t="str">
        <f>IFERROR(VLOOKUP(C1136,'10. Свод Перечней'!C:H,3,0),"")</f>
        <v/>
      </c>
      <c r="F1136" s="20" t="str">
        <f>IFERROR(VLOOKUP(C1136,'10. Свод Перечней'!C:H,4,0),"")</f>
        <v/>
      </c>
      <c r="G1136" s="9" t="str">
        <f>IFERROR(VLOOKUP(C1136,'10. Свод Перечней'!C:H,5,0),"")</f>
        <v/>
      </c>
      <c r="H1136" s="20" t="str">
        <f>IF(LEN(IFERROR(VLOOKUP(C1136,'10. Свод Перечней'!C:H,6,0),""))&gt;1,IFERROR(VLOOKUP(C1136,'10. Свод Перечней'!C:H,6,0),""),"")</f>
        <v/>
      </c>
    </row>
    <row r="1137" spans="1:8">
      <c r="A1137" s="20" t="str">
        <f>IF(LEN(C1137)&gt;0,MAX($A$6:A1136)+1,"")</f>
        <v/>
      </c>
      <c r="B1137" s="10" t="str">
        <f>IFERROR(INDEX('10. Свод Перечней'!B:C,MATCH(C1137,'10. Свод Перечней'!C:C,0),1),"")</f>
        <v/>
      </c>
      <c r="C1137" s="20" t="str">
        <f t="array" ref="C1137">IFERROR(INDEX('10. Свод Перечней'!$C$4:$C$529,SMALL(IF("С"='10. Свод Перечней'!$I$4:$Q$529,ROW('10. Свод Перечней'!$C$4:$C$529)-3,""),ROW()-6)),"")</f>
        <v/>
      </c>
      <c r="D1137" s="20" t="str">
        <f>IFERROR(VLOOKUP(C1137,'10. Свод Перечней'!C:H,2,0),"")</f>
        <v/>
      </c>
      <c r="E1137" s="20" t="str">
        <f>IFERROR(VLOOKUP(C1137,'10. Свод Перечней'!C:H,3,0),"")</f>
        <v/>
      </c>
      <c r="F1137" s="20" t="str">
        <f>IFERROR(VLOOKUP(C1137,'10. Свод Перечней'!C:H,4,0),"")</f>
        <v/>
      </c>
      <c r="G1137" s="9" t="str">
        <f>IFERROR(VLOOKUP(C1137,'10. Свод Перечней'!C:H,5,0),"")</f>
        <v/>
      </c>
      <c r="H1137" s="20" t="str">
        <f>IF(LEN(IFERROR(VLOOKUP(C1137,'10. Свод Перечней'!C:H,6,0),""))&gt;1,IFERROR(VLOOKUP(C1137,'10. Свод Перечней'!C:H,6,0),""),"")</f>
        <v/>
      </c>
    </row>
    <row r="1138" spans="1:8">
      <c r="A1138" s="20" t="str">
        <f>IF(LEN(C1138)&gt;0,MAX($A$6:A1137)+1,"")</f>
        <v/>
      </c>
      <c r="B1138" s="10" t="str">
        <f>IFERROR(INDEX('10. Свод Перечней'!B:C,MATCH(C1138,'10. Свод Перечней'!C:C,0),1),"")</f>
        <v/>
      </c>
      <c r="C1138" s="20" t="str">
        <f t="array" ref="C1138">IFERROR(INDEX('10. Свод Перечней'!$C$4:$C$529,SMALL(IF("С"='10. Свод Перечней'!$I$4:$Q$529,ROW('10. Свод Перечней'!$C$4:$C$529)-3,""),ROW()-6)),"")</f>
        <v/>
      </c>
      <c r="D1138" s="20" t="str">
        <f>IFERROR(VLOOKUP(C1138,'10. Свод Перечней'!C:H,2,0),"")</f>
        <v/>
      </c>
      <c r="E1138" s="20" t="str">
        <f>IFERROR(VLOOKUP(C1138,'10. Свод Перечней'!C:H,3,0),"")</f>
        <v/>
      </c>
      <c r="F1138" s="20" t="str">
        <f>IFERROR(VLOOKUP(C1138,'10. Свод Перечней'!C:H,4,0),"")</f>
        <v/>
      </c>
      <c r="G1138" s="9" t="str">
        <f>IFERROR(VLOOKUP(C1138,'10. Свод Перечней'!C:H,5,0),"")</f>
        <v/>
      </c>
      <c r="H1138" s="20" t="str">
        <f>IF(LEN(IFERROR(VLOOKUP(C1138,'10. Свод Перечней'!C:H,6,0),""))&gt;1,IFERROR(VLOOKUP(C1138,'10. Свод Перечней'!C:H,6,0),""),"")</f>
        <v/>
      </c>
    </row>
    <row r="1139" spans="1:8">
      <c r="A1139" s="20" t="str">
        <f>IF(LEN(C1139)&gt;0,MAX($A$6:A1138)+1,"")</f>
        <v/>
      </c>
      <c r="B1139" s="10" t="str">
        <f>IFERROR(INDEX('10. Свод Перечней'!B:C,MATCH(C1139,'10. Свод Перечней'!C:C,0),1),"")</f>
        <v/>
      </c>
      <c r="C1139" s="20" t="str">
        <f t="array" ref="C1139">IFERROR(INDEX('10. Свод Перечней'!$C$4:$C$529,SMALL(IF("С"='10. Свод Перечней'!$I$4:$Q$529,ROW('10. Свод Перечней'!$C$4:$C$529)-3,""),ROW()-6)),"")</f>
        <v/>
      </c>
      <c r="D1139" s="20" t="str">
        <f>IFERROR(VLOOKUP(C1139,'10. Свод Перечней'!C:H,2,0),"")</f>
        <v/>
      </c>
      <c r="E1139" s="20" t="str">
        <f>IFERROR(VLOOKUP(C1139,'10. Свод Перечней'!C:H,3,0),"")</f>
        <v/>
      </c>
      <c r="F1139" s="20" t="str">
        <f>IFERROR(VLOOKUP(C1139,'10. Свод Перечней'!C:H,4,0),"")</f>
        <v/>
      </c>
      <c r="G1139" s="9" t="str">
        <f>IFERROR(VLOOKUP(C1139,'10. Свод Перечней'!C:H,5,0),"")</f>
        <v/>
      </c>
      <c r="H1139" s="20" t="str">
        <f>IF(LEN(IFERROR(VLOOKUP(C1139,'10. Свод Перечней'!C:H,6,0),""))&gt;1,IFERROR(VLOOKUP(C1139,'10. Свод Перечней'!C:H,6,0),""),"")</f>
        <v/>
      </c>
    </row>
    <row r="1140" spans="1:8">
      <c r="A1140" s="20" t="str">
        <f>IF(LEN(C1140)&gt;0,MAX($A$6:A1139)+1,"")</f>
        <v/>
      </c>
      <c r="B1140" s="10" t="str">
        <f>IFERROR(INDEX('10. Свод Перечней'!B:C,MATCH(C1140,'10. Свод Перечней'!C:C,0),1),"")</f>
        <v/>
      </c>
      <c r="C1140" s="20" t="str">
        <f t="array" ref="C1140">IFERROR(INDEX('10. Свод Перечней'!$C$4:$C$529,SMALL(IF("С"='10. Свод Перечней'!$I$4:$Q$529,ROW('10. Свод Перечней'!$C$4:$C$529)-3,""),ROW()-6)),"")</f>
        <v/>
      </c>
      <c r="D1140" s="20" t="str">
        <f>IFERROR(VLOOKUP(C1140,'10. Свод Перечней'!C:H,2,0),"")</f>
        <v/>
      </c>
      <c r="E1140" s="20" t="str">
        <f>IFERROR(VLOOKUP(C1140,'10. Свод Перечней'!C:H,3,0),"")</f>
        <v/>
      </c>
      <c r="F1140" s="20" t="str">
        <f>IFERROR(VLOOKUP(C1140,'10. Свод Перечней'!C:H,4,0),"")</f>
        <v/>
      </c>
      <c r="G1140" s="9" t="str">
        <f>IFERROR(VLOOKUP(C1140,'10. Свод Перечней'!C:H,5,0),"")</f>
        <v/>
      </c>
      <c r="H1140" s="20" t="str">
        <f>IF(LEN(IFERROR(VLOOKUP(C1140,'10. Свод Перечней'!C:H,6,0),""))&gt;1,IFERROR(VLOOKUP(C1140,'10. Свод Перечней'!C:H,6,0),""),"")</f>
        <v/>
      </c>
    </row>
    <row r="1141" spans="1:8">
      <c r="A1141" s="20" t="str">
        <f>IF(LEN(C1141)&gt;0,MAX($A$6:A1140)+1,"")</f>
        <v/>
      </c>
      <c r="B1141" s="10" t="str">
        <f>IFERROR(INDEX('10. Свод Перечней'!B:C,MATCH(C1141,'10. Свод Перечней'!C:C,0),1),"")</f>
        <v/>
      </c>
      <c r="C1141" s="20" t="str">
        <f t="array" ref="C1141">IFERROR(INDEX('10. Свод Перечней'!$C$4:$C$529,SMALL(IF("С"='10. Свод Перечней'!$I$4:$Q$529,ROW('10. Свод Перечней'!$C$4:$C$529)-3,""),ROW()-6)),"")</f>
        <v/>
      </c>
      <c r="D1141" s="20" t="str">
        <f>IFERROR(VLOOKUP(C1141,'10. Свод Перечней'!C:H,2,0),"")</f>
        <v/>
      </c>
      <c r="E1141" s="20" t="str">
        <f>IFERROR(VLOOKUP(C1141,'10. Свод Перечней'!C:H,3,0),"")</f>
        <v/>
      </c>
      <c r="F1141" s="20" t="str">
        <f>IFERROR(VLOOKUP(C1141,'10. Свод Перечней'!C:H,4,0),"")</f>
        <v/>
      </c>
      <c r="G1141" s="9" t="str">
        <f>IFERROR(VLOOKUP(C1141,'10. Свод Перечней'!C:H,5,0),"")</f>
        <v/>
      </c>
      <c r="H1141" s="20" t="str">
        <f>IF(LEN(IFERROR(VLOOKUP(C1141,'10. Свод Перечней'!C:H,6,0),""))&gt;1,IFERROR(VLOOKUP(C1141,'10. Свод Перечней'!C:H,6,0),""),"")</f>
        <v/>
      </c>
    </row>
    <row r="1142" spans="1:8">
      <c r="A1142" s="20" t="str">
        <f>IF(LEN(C1142)&gt;0,MAX($A$6:A1141)+1,"")</f>
        <v/>
      </c>
      <c r="B1142" s="10" t="str">
        <f>IFERROR(INDEX('10. Свод Перечней'!B:C,MATCH(C1142,'10. Свод Перечней'!C:C,0),1),"")</f>
        <v/>
      </c>
      <c r="C1142" s="20" t="str">
        <f t="array" ref="C1142">IFERROR(INDEX('10. Свод Перечней'!$C$4:$C$529,SMALL(IF("С"='10. Свод Перечней'!$I$4:$Q$529,ROW('10. Свод Перечней'!$C$4:$C$529)-3,""),ROW()-6)),"")</f>
        <v/>
      </c>
      <c r="D1142" s="20" t="str">
        <f>IFERROR(VLOOKUP(C1142,'10. Свод Перечней'!C:H,2,0),"")</f>
        <v/>
      </c>
      <c r="E1142" s="20" t="str">
        <f>IFERROR(VLOOKUP(C1142,'10. Свод Перечней'!C:H,3,0),"")</f>
        <v/>
      </c>
      <c r="F1142" s="20" t="str">
        <f>IFERROR(VLOOKUP(C1142,'10. Свод Перечней'!C:H,4,0),"")</f>
        <v/>
      </c>
      <c r="G1142" s="9" t="str">
        <f>IFERROR(VLOOKUP(C1142,'10. Свод Перечней'!C:H,5,0),"")</f>
        <v/>
      </c>
      <c r="H1142" s="20" t="str">
        <f>IF(LEN(IFERROR(VLOOKUP(C1142,'10. Свод Перечней'!C:H,6,0),""))&gt;1,IFERROR(VLOOKUP(C1142,'10. Свод Перечней'!C:H,6,0),""),"")</f>
        <v/>
      </c>
    </row>
    <row r="1143" spans="1:8">
      <c r="A1143" s="20" t="str">
        <f>IF(LEN(C1143)&gt;0,MAX($A$6:A1142)+1,"")</f>
        <v/>
      </c>
      <c r="B1143" s="10" t="str">
        <f>IFERROR(INDEX('10. Свод Перечней'!B:C,MATCH(C1143,'10. Свод Перечней'!C:C,0),1),"")</f>
        <v/>
      </c>
      <c r="C1143" s="20" t="str">
        <f t="array" ref="C1143">IFERROR(INDEX('10. Свод Перечней'!$C$4:$C$529,SMALL(IF("С"='10. Свод Перечней'!$I$4:$Q$529,ROW('10. Свод Перечней'!$C$4:$C$529)-3,""),ROW()-6)),"")</f>
        <v/>
      </c>
      <c r="D1143" s="20" t="str">
        <f>IFERROR(VLOOKUP(C1143,'10. Свод Перечней'!C:H,2,0),"")</f>
        <v/>
      </c>
      <c r="E1143" s="20" t="str">
        <f>IFERROR(VLOOKUP(C1143,'10. Свод Перечней'!C:H,3,0),"")</f>
        <v/>
      </c>
      <c r="F1143" s="20" t="str">
        <f>IFERROR(VLOOKUP(C1143,'10. Свод Перечней'!C:H,4,0),"")</f>
        <v/>
      </c>
      <c r="G1143" s="9" t="str">
        <f>IFERROR(VLOOKUP(C1143,'10. Свод Перечней'!C:H,5,0),"")</f>
        <v/>
      </c>
      <c r="H1143" s="20" t="str">
        <f>IF(LEN(IFERROR(VLOOKUP(C1143,'10. Свод Перечней'!C:H,6,0),""))&gt;1,IFERROR(VLOOKUP(C1143,'10. Свод Перечней'!C:H,6,0),""),"")</f>
        <v/>
      </c>
    </row>
    <row r="1144" spans="1:8">
      <c r="A1144" s="20" t="str">
        <f>IF(LEN(C1144)&gt;0,MAX($A$6:A1143)+1,"")</f>
        <v/>
      </c>
      <c r="B1144" s="10" t="str">
        <f>IFERROR(INDEX('10. Свод Перечней'!B:C,MATCH(C1144,'10. Свод Перечней'!C:C,0),1),"")</f>
        <v/>
      </c>
      <c r="C1144" s="20" t="str">
        <f t="array" ref="C1144">IFERROR(INDEX('10. Свод Перечней'!$C$4:$C$529,SMALL(IF("С"='10. Свод Перечней'!$I$4:$Q$529,ROW('10. Свод Перечней'!$C$4:$C$529)-3,""),ROW()-6)),"")</f>
        <v/>
      </c>
      <c r="D1144" s="20" t="str">
        <f>IFERROR(VLOOKUP(C1144,'10. Свод Перечней'!C:H,2,0),"")</f>
        <v/>
      </c>
      <c r="E1144" s="20" t="str">
        <f>IFERROR(VLOOKUP(C1144,'10. Свод Перечней'!C:H,3,0),"")</f>
        <v/>
      </c>
      <c r="F1144" s="20" t="str">
        <f>IFERROR(VLOOKUP(C1144,'10. Свод Перечней'!C:H,4,0),"")</f>
        <v/>
      </c>
      <c r="G1144" s="9" t="str">
        <f>IFERROR(VLOOKUP(C1144,'10. Свод Перечней'!C:H,5,0),"")</f>
        <v/>
      </c>
      <c r="H1144" s="20" t="str">
        <f>IF(LEN(IFERROR(VLOOKUP(C1144,'10. Свод Перечней'!C:H,6,0),""))&gt;1,IFERROR(VLOOKUP(C1144,'10. Свод Перечней'!C:H,6,0),""),"")</f>
        <v/>
      </c>
    </row>
    <row r="1145" spans="1:8">
      <c r="A1145" s="20" t="str">
        <f>IF(LEN(C1145)&gt;0,MAX($A$6:A1144)+1,"")</f>
        <v/>
      </c>
      <c r="B1145" s="10" t="str">
        <f>IFERROR(INDEX('10. Свод Перечней'!B:C,MATCH(C1145,'10. Свод Перечней'!C:C,0),1),"")</f>
        <v/>
      </c>
      <c r="C1145" s="20" t="str">
        <f t="array" ref="C1145">IFERROR(INDEX('10. Свод Перечней'!$C$4:$C$529,SMALL(IF("С"='10. Свод Перечней'!$I$4:$Q$529,ROW('10. Свод Перечней'!$C$4:$C$529)-3,""),ROW()-6)),"")</f>
        <v/>
      </c>
      <c r="D1145" s="20" t="str">
        <f>IFERROR(VLOOKUP(C1145,'10. Свод Перечней'!C:H,2,0),"")</f>
        <v/>
      </c>
      <c r="E1145" s="20" t="str">
        <f>IFERROR(VLOOKUP(C1145,'10. Свод Перечней'!C:H,3,0),"")</f>
        <v/>
      </c>
      <c r="F1145" s="20" t="str">
        <f>IFERROR(VLOOKUP(C1145,'10. Свод Перечней'!C:H,4,0),"")</f>
        <v/>
      </c>
      <c r="G1145" s="9" t="str">
        <f>IFERROR(VLOOKUP(C1145,'10. Свод Перечней'!C:H,5,0),"")</f>
        <v/>
      </c>
      <c r="H1145" s="20" t="str">
        <f>IF(LEN(IFERROR(VLOOKUP(C1145,'10. Свод Перечней'!C:H,6,0),""))&gt;1,IFERROR(VLOOKUP(C1145,'10. Свод Перечней'!C:H,6,0),""),"")</f>
        <v/>
      </c>
    </row>
    <row r="1146" spans="1:8">
      <c r="A1146" s="20" t="str">
        <f>IF(LEN(C1146)&gt;0,MAX($A$6:A1145)+1,"")</f>
        <v/>
      </c>
      <c r="B1146" s="10" t="str">
        <f>IFERROR(INDEX('10. Свод Перечней'!B:C,MATCH(C1146,'10. Свод Перечней'!C:C,0),1),"")</f>
        <v/>
      </c>
      <c r="C1146" s="20" t="str">
        <f t="array" ref="C1146">IFERROR(INDEX('10. Свод Перечней'!$C$4:$C$529,SMALL(IF("С"='10. Свод Перечней'!$I$4:$Q$529,ROW('10. Свод Перечней'!$C$4:$C$529)-3,""),ROW()-6)),"")</f>
        <v/>
      </c>
      <c r="D1146" s="20" t="str">
        <f>IFERROR(VLOOKUP(C1146,'10. Свод Перечней'!C:H,2,0),"")</f>
        <v/>
      </c>
      <c r="E1146" s="20" t="str">
        <f>IFERROR(VLOOKUP(C1146,'10. Свод Перечней'!C:H,3,0),"")</f>
        <v/>
      </c>
      <c r="F1146" s="20" t="str">
        <f>IFERROR(VLOOKUP(C1146,'10. Свод Перечней'!C:H,4,0),"")</f>
        <v/>
      </c>
      <c r="G1146" s="9" t="str">
        <f>IFERROR(VLOOKUP(C1146,'10. Свод Перечней'!C:H,5,0),"")</f>
        <v/>
      </c>
      <c r="H1146" s="20" t="str">
        <f>IF(LEN(IFERROR(VLOOKUP(C1146,'10. Свод Перечней'!C:H,6,0),""))&gt;1,IFERROR(VLOOKUP(C1146,'10. Свод Перечней'!C:H,6,0),""),"")</f>
        <v/>
      </c>
    </row>
    <row r="1147" spans="1:8">
      <c r="A1147" s="20" t="str">
        <f>IF(LEN(C1147)&gt;0,MAX($A$6:A1146)+1,"")</f>
        <v/>
      </c>
      <c r="B1147" s="10" t="str">
        <f>IFERROR(INDEX('10. Свод Перечней'!B:C,MATCH(C1147,'10. Свод Перечней'!C:C,0),1),"")</f>
        <v/>
      </c>
      <c r="C1147" s="20" t="str">
        <f t="array" ref="C1147">IFERROR(INDEX('10. Свод Перечней'!$C$4:$C$529,SMALL(IF("С"='10. Свод Перечней'!$I$4:$Q$529,ROW('10. Свод Перечней'!$C$4:$C$529)-3,""),ROW()-6)),"")</f>
        <v/>
      </c>
      <c r="D1147" s="20" t="str">
        <f>IFERROR(VLOOKUP(C1147,'10. Свод Перечней'!C:H,2,0),"")</f>
        <v/>
      </c>
      <c r="E1147" s="20" t="str">
        <f>IFERROR(VLOOKUP(C1147,'10. Свод Перечней'!C:H,3,0),"")</f>
        <v/>
      </c>
      <c r="F1147" s="20" t="str">
        <f>IFERROR(VLOOKUP(C1147,'10. Свод Перечней'!C:H,4,0),"")</f>
        <v/>
      </c>
      <c r="G1147" s="9" t="str">
        <f>IFERROR(VLOOKUP(C1147,'10. Свод Перечней'!C:H,5,0),"")</f>
        <v/>
      </c>
      <c r="H1147" s="20" t="str">
        <f>IF(LEN(IFERROR(VLOOKUP(C1147,'10. Свод Перечней'!C:H,6,0),""))&gt;1,IFERROR(VLOOKUP(C1147,'10. Свод Перечней'!C:H,6,0),""),"")</f>
        <v/>
      </c>
    </row>
    <row r="1148" spans="1:8">
      <c r="A1148" s="20" t="str">
        <f>IF(LEN(C1148)&gt;0,MAX($A$6:A1147)+1,"")</f>
        <v/>
      </c>
      <c r="B1148" s="10" t="str">
        <f>IFERROR(INDEX('10. Свод Перечней'!B:C,MATCH(C1148,'10. Свод Перечней'!C:C,0),1),"")</f>
        <v/>
      </c>
      <c r="C1148" s="20" t="str">
        <f t="array" ref="C1148">IFERROR(INDEX('10. Свод Перечней'!$C$4:$C$529,SMALL(IF("С"='10. Свод Перечней'!$I$4:$Q$529,ROW('10. Свод Перечней'!$C$4:$C$529)-3,""),ROW()-6)),"")</f>
        <v/>
      </c>
      <c r="D1148" s="20" t="str">
        <f>IFERROR(VLOOKUP(C1148,'10. Свод Перечней'!C:H,2,0),"")</f>
        <v/>
      </c>
      <c r="E1148" s="20" t="str">
        <f>IFERROR(VLOOKUP(C1148,'10. Свод Перечней'!C:H,3,0),"")</f>
        <v/>
      </c>
      <c r="F1148" s="20" t="str">
        <f>IFERROR(VLOOKUP(C1148,'10. Свод Перечней'!C:H,4,0),"")</f>
        <v/>
      </c>
      <c r="G1148" s="9" t="str">
        <f>IFERROR(VLOOKUP(C1148,'10. Свод Перечней'!C:H,5,0),"")</f>
        <v/>
      </c>
      <c r="H1148" s="20" t="str">
        <f>IF(LEN(IFERROR(VLOOKUP(C1148,'10. Свод Перечней'!C:H,6,0),""))&gt;1,IFERROR(VLOOKUP(C1148,'10. Свод Перечней'!C:H,6,0),""),"")</f>
        <v/>
      </c>
    </row>
    <row r="1149" spans="1:8">
      <c r="A1149" s="20" t="str">
        <f>IF(LEN(C1149)&gt;0,MAX($A$6:A1148)+1,"")</f>
        <v/>
      </c>
      <c r="B1149" s="10" t="str">
        <f>IFERROR(INDEX('10. Свод Перечней'!B:C,MATCH(C1149,'10. Свод Перечней'!C:C,0),1),"")</f>
        <v/>
      </c>
      <c r="C1149" s="20" t="str">
        <f t="array" ref="C1149">IFERROR(INDEX('10. Свод Перечней'!$C$4:$C$529,SMALL(IF("С"='10. Свод Перечней'!$I$4:$Q$529,ROW('10. Свод Перечней'!$C$4:$C$529)-3,""),ROW()-6)),"")</f>
        <v/>
      </c>
      <c r="D1149" s="20" t="str">
        <f>IFERROR(VLOOKUP(C1149,'10. Свод Перечней'!C:H,2,0),"")</f>
        <v/>
      </c>
      <c r="E1149" s="20" t="str">
        <f>IFERROR(VLOOKUP(C1149,'10. Свод Перечней'!C:H,3,0),"")</f>
        <v/>
      </c>
      <c r="F1149" s="20" t="str">
        <f>IFERROR(VLOOKUP(C1149,'10. Свод Перечней'!C:H,4,0),"")</f>
        <v/>
      </c>
      <c r="G1149" s="9" t="str">
        <f>IFERROR(VLOOKUP(C1149,'10. Свод Перечней'!C:H,5,0),"")</f>
        <v/>
      </c>
      <c r="H1149" s="20" t="str">
        <f>IF(LEN(IFERROR(VLOOKUP(C1149,'10. Свод Перечней'!C:H,6,0),""))&gt;1,IFERROR(VLOOKUP(C1149,'10. Свод Перечней'!C:H,6,0),""),"")</f>
        <v/>
      </c>
    </row>
    <row r="1150" spans="1:8">
      <c r="A1150" s="20" t="str">
        <f>IF(LEN(C1150)&gt;0,MAX($A$6:A1149)+1,"")</f>
        <v/>
      </c>
      <c r="B1150" s="10" t="str">
        <f>IFERROR(INDEX('10. Свод Перечней'!B:C,MATCH(C1150,'10. Свод Перечней'!C:C,0),1),"")</f>
        <v/>
      </c>
      <c r="C1150" s="20" t="str">
        <f t="array" ref="C1150">IFERROR(INDEX('10. Свод Перечней'!$C$4:$C$529,SMALL(IF("С"='10. Свод Перечней'!$I$4:$Q$529,ROW('10. Свод Перечней'!$C$4:$C$529)-3,""),ROW()-6)),"")</f>
        <v/>
      </c>
      <c r="D1150" s="20" t="str">
        <f>IFERROR(VLOOKUP(C1150,'10. Свод Перечней'!C:H,2,0),"")</f>
        <v/>
      </c>
      <c r="E1150" s="20" t="str">
        <f>IFERROR(VLOOKUP(C1150,'10. Свод Перечней'!C:H,3,0),"")</f>
        <v/>
      </c>
      <c r="F1150" s="20" t="str">
        <f>IFERROR(VLOOKUP(C1150,'10. Свод Перечней'!C:H,4,0),"")</f>
        <v/>
      </c>
      <c r="G1150" s="9" t="str">
        <f>IFERROR(VLOOKUP(C1150,'10. Свод Перечней'!C:H,5,0),"")</f>
        <v/>
      </c>
      <c r="H1150" s="20" t="str">
        <f>IF(LEN(IFERROR(VLOOKUP(C1150,'10. Свод Перечней'!C:H,6,0),""))&gt;1,IFERROR(VLOOKUP(C1150,'10. Свод Перечней'!C:H,6,0),""),"")</f>
        <v/>
      </c>
    </row>
    <row r="1151" spans="1:8">
      <c r="A1151" s="20" t="str">
        <f>IF(LEN(C1151)&gt;0,MAX($A$6:A1150)+1,"")</f>
        <v/>
      </c>
      <c r="B1151" s="10" t="str">
        <f>IFERROR(INDEX('10. Свод Перечней'!B:C,MATCH(C1151,'10. Свод Перечней'!C:C,0),1),"")</f>
        <v/>
      </c>
      <c r="C1151" s="20" t="str">
        <f t="array" ref="C1151">IFERROR(INDEX('10. Свод Перечней'!$C$4:$C$529,SMALL(IF("С"='10. Свод Перечней'!$I$4:$Q$529,ROW('10. Свод Перечней'!$C$4:$C$529)-3,""),ROW()-6)),"")</f>
        <v/>
      </c>
      <c r="D1151" s="20" t="str">
        <f>IFERROR(VLOOKUP(C1151,'10. Свод Перечней'!C:H,2,0),"")</f>
        <v/>
      </c>
      <c r="E1151" s="20" t="str">
        <f>IFERROR(VLOOKUP(C1151,'10. Свод Перечней'!C:H,3,0),"")</f>
        <v/>
      </c>
      <c r="F1151" s="20" t="str">
        <f>IFERROR(VLOOKUP(C1151,'10. Свод Перечней'!C:H,4,0),"")</f>
        <v/>
      </c>
      <c r="G1151" s="9" t="str">
        <f>IFERROR(VLOOKUP(C1151,'10. Свод Перечней'!C:H,5,0),"")</f>
        <v/>
      </c>
      <c r="H1151" s="20" t="str">
        <f>IF(LEN(IFERROR(VLOOKUP(C1151,'10. Свод Перечней'!C:H,6,0),""))&gt;1,IFERROR(VLOOKUP(C1151,'10. Свод Перечней'!C:H,6,0),""),"")</f>
        <v/>
      </c>
    </row>
    <row r="1152" spans="1:8">
      <c r="A1152" s="20" t="str">
        <f>IF(LEN(C1152)&gt;0,MAX($A$6:A1151)+1,"")</f>
        <v/>
      </c>
      <c r="B1152" s="10" t="str">
        <f>IFERROR(INDEX('10. Свод Перечней'!B:C,MATCH(C1152,'10. Свод Перечней'!C:C,0),1),"")</f>
        <v/>
      </c>
      <c r="C1152" s="20" t="str">
        <f t="array" ref="C1152">IFERROR(INDEX('10. Свод Перечней'!$C$4:$C$529,SMALL(IF("С"='10. Свод Перечней'!$I$4:$Q$529,ROW('10. Свод Перечней'!$C$4:$C$529)-3,""),ROW()-6)),"")</f>
        <v/>
      </c>
      <c r="D1152" s="20" t="str">
        <f>IFERROR(VLOOKUP(C1152,'10. Свод Перечней'!C:H,2,0),"")</f>
        <v/>
      </c>
      <c r="E1152" s="20" t="str">
        <f>IFERROR(VLOOKUP(C1152,'10. Свод Перечней'!C:H,3,0),"")</f>
        <v/>
      </c>
      <c r="F1152" s="20" t="str">
        <f>IFERROR(VLOOKUP(C1152,'10. Свод Перечней'!C:H,4,0),"")</f>
        <v/>
      </c>
      <c r="G1152" s="9" t="str">
        <f>IFERROR(VLOOKUP(C1152,'10. Свод Перечней'!C:H,5,0),"")</f>
        <v/>
      </c>
      <c r="H1152" s="20" t="str">
        <f>IF(LEN(IFERROR(VLOOKUP(C1152,'10. Свод Перечней'!C:H,6,0),""))&gt;1,IFERROR(VLOOKUP(C1152,'10. Свод Перечней'!C:H,6,0),""),"")</f>
        <v/>
      </c>
    </row>
    <row r="1153" spans="1:8">
      <c r="A1153" s="20" t="str">
        <f>IF(LEN(C1153)&gt;0,MAX($A$6:A1152)+1,"")</f>
        <v/>
      </c>
      <c r="B1153" s="10" t="str">
        <f>IFERROR(INDEX('10. Свод Перечней'!B:C,MATCH(C1153,'10. Свод Перечней'!C:C,0),1),"")</f>
        <v/>
      </c>
      <c r="C1153" s="20" t="str">
        <f t="array" ref="C1153">IFERROR(INDEX('10. Свод Перечней'!$C$4:$C$529,SMALL(IF("С"='10. Свод Перечней'!$I$4:$Q$529,ROW('10. Свод Перечней'!$C$4:$C$529)-3,""),ROW()-6)),"")</f>
        <v/>
      </c>
      <c r="D1153" s="20" t="str">
        <f>IFERROR(VLOOKUP(C1153,'10. Свод Перечней'!C:H,2,0),"")</f>
        <v/>
      </c>
      <c r="E1153" s="20" t="str">
        <f>IFERROR(VLOOKUP(C1153,'10. Свод Перечней'!C:H,3,0),"")</f>
        <v/>
      </c>
      <c r="F1153" s="20" t="str">
        <f>IFERROR(VLOOKUP(C1153,'10. Свод Перечней'!C:H,4,0),"")</f>
        <v/>
      </c>
      <c r="G1153" s="9" t="str">
        <f>IFERROR(VLOOKUP(C1153,'10. Свод Перечней'!C:H,5,0),"")</f>
        <v/>
      </c>
      <c r="H1153" s="20" t="str">
        <f>IF(LEN(IFERROR(VLOOKUP(C1153,'10. Свод Перечней'!C:H,6,0),""))&gt;1,IFERROR(VLOOKUP(C1153,'10. Свод Перечней'!C:H,6,0),""),"")</f>
        <v/>
      </c>
    </row>
    <row r="1154" spans="1:8">
      <c r="A1154" s="20" t="str">
        <f>IF(LEN(C1154)&gt;0,MAX($A$6:A1153)+1,"")</f>
        <v/>
      </c>
      <c r="B1154" s="10" t="str">
        <f>IFERROR(INDEX('10. Свод Перечней'!B:C,MATCH(C1154,'10. Свод Перечней'!C:C,0),1),"")</f>
        <v/>
      </c>
      <c r="C1154" s="20" t="str">
        <f t="array" ref="C1154">IFERROR(INDEX('10. Свод Перечней'!$C$4:$C$529,SMALL(IF("С"='10. Свод Перечней'!$I$4:$Q$529,ROW('10. Свод Перечней'!$C$4:$C$529)-3,""),ROW()-6)),"")</f>
        <v/>
      </c>
      <c r="D1154" s="20" t="str">
        <f>IFERROR(VLOOKUP(C1154,'10. Свод Перечней'!C:H,2,0),"")</f>
        <v/>
      </c>
      <c r="E1154" s="20" t="str">
        <f>IFERROR(VLOOKUP(C1154,'10. Свод Перечней'!C:H,3,0),"")</f>
        <v/>
      </c>
      <c r="F1154" s="20" t="str">
        <f>IFERROR(VLOOKUP(C1154,'10. Свод Перечней'!C:H,4,0),"")</f>
        <v/>
      </c>
      <c r="G1154" s="9" t="str">
        <f>IFERROR(VLOOKUP(C1154,'10. Свод Перечней'!C:H,5,0),"")</f>
        <v/>
      </c>
      <c r="H1154" s="20" t="str">
        <f>IF(LEN(IFERROR(VLOOKUP(C1154,'10. Свод Перечней'!C:H,6,0),""))&gt;1,IFERROR(VLOOKUP(C1154,'10. Свод Перечней'!C:H,6,0),""),"")</f>
        <v/>
      </c>
    </row>
    <row r="1155" spans="1:8">
      <c r="A1155" s="20" t="str">
        <f>IF(LEN(C1155)&gt;0,MAX($A$6:A1154)+1,"")</f>
        <v/>
      </c>
      <c r="B1155" s="10" t="str">
        <f>IFERROR(INDEX('10. Свод Перечней'!B:C,MATCH(C1155,'10. Свод Перечней'!C:C,0),1),"")</f>
        <v/>
      </c>
      <c r="C1155" s="20" t="str">
        <f t="array" ref="C1155">IFERROR(INDEX('10. Свод Перечней'!$C$4:$C$529,SMALL(IF("С"='10. Свод Перечней'!$I$4:$Q$529,ROW('10. Свод Перечней'!$C$4:$C$529)-3,""),ROW()-6)),"")</f>
        <v/>
      </c>
      <c r="D1155" s="20" t="str">
        <f>IFERROR(VLOOKUP(C1155,'10. Свод Перечней'!C:H,2,0),"")</f>
        <v/>
      </c>
      <c r="E1155" s="20" t="str">
        <f>IFERROR(VLOOKUP(C1155,'10. Свод Перечней'!C:H,3,0),"")</f>
        <v/>
      </c>
      <c r="F1155" s="20" t="str">
        <f>IFERROR(VLOOKUP(C1155,'10. Свод Перечней'!C:H,4,0),"")</f>
        <v/>
      </c>
      <c r="G1155" s="9" t="str">
        <f>IFERROR(VLOOKUP(C1155,'10. Свод Перечней'!C:H,5,0),"")</f>
        <v/>
      </c>
      <c r="H1155" s="20" t="str">
        <f>IF(LEN(IFERROR(VLOOKUP(C1155,'10. Свод Перечней'!C:H,6,0),""))&gt;1,IFERROR(VLOOKUP(C1155,'10. Свод Перечней'!C:H,6,0),""),"")</f>
        <v/>
      </c>
    </row>
    <row r="1156" spans="1:8">
      <c r="A1156" s="20" t="str">
        <f>IF(LEN(C1156)&gt;0,MAX($A$6:A1155)+1,"")</f>
        <v/>
      </c>
      <c r="B1156" s="10" t="str">
        <f>IFERROR(INDEX('10. Свод Перечней'!B:C,MATCH(C1156,'10. Свод Перечней'!C:C,0),1),"")</f>
        <v/>
      </c>
      <c r="C1156" s="20" t="str">
        <f t="array" ref="C1156">IFERROR(INDEX('10. Свод Перечней'!$C$4:$C$529,SMALL(IF("С"='10. Свод Перечней'!$I$4:$Q$529,ROW('10. Свод Перечней'!$C$4:$C$529)-3,""),ROW()-6)),"")</f>
        <v/>
      </c>
      <c r="D1156" s="20" t="str">
        <f>IFERROR(VLOOKUP(C1156,'10. Свод Перечней'!C:H,2,0),"")</f>
        <v/>
      </c>
      <c r="E1156" s="20" t="str">
        <f>IFERROR(VLOOKUP(C1156,'10. Свод Перечней'!C:H,3,0),"")</f>
        <v/>
      </c>
      <c r="F1156" s="20" t="str">
        <f>IFERROR(VLOOKUP(C1156,'10. Свод Перечней'!C:H,4,0),"")</f>
        <v/>
      </c>
      <c r="G1156" s="9" t="str">
        <f>IFERROR(VLOOKUP(C1156,'10. Свод Перечней'!C:H,5,0),"")</f>
        <v/>
      </c>
      <c r="H1156" s="20" t="str">
        <f>IF(LEN(IFERROR(VLOOKUP(C1156,'10. Свод Перечней'!C:H,6,0),""))&gt;1,IFERROR(VLOOKUP(C1156,'10. Свод Перечней'!C:H,6,0),""),"")</f>
        <v/>
      </c>
    </row>
    <row r="1157" spans="1:8">
      <c r="A1157" s="20" t="str">
        <f>IF(LEN(C1157)&gt;0,MAX($A$6:A1156)+1,"")</f>
        <v/>
      </c>
      <c r="B1157" s="10" t="str">
        <f>IFERROR(INDEX('10. Свод Перечней'!B:C,MATCH(C1157,'10. Свод Перечней'!C:C,0),1),"")</f>
        <v/>
      </c>
      <c r="C1157" s="20" t="str">
        <f t="array" ref="C1157">IFERROR(INDEX('10. Свод Перечней'!$C$4:$C$529,SMALL(IF("С"='10. Свод Перечней'!$I$4:$Q$529,ROW('10. Свод Перечней'!$C$4:$C$529)-3,""),ROW()-6)),"")</f>
        <v/>
      </c>
      <c r="D1157" s="20" t="str">
        <f>IFERROR(VLOOKUP(C1157,'10. Свод Перечней'!C:H,2,0),"")</f>
        <v/>
      </c>
      <c r="E1157" s="20" t="str">
        <f>IFERROR(VLOOKUP(C1157,'10. Свод Перечней'!C:H,3,0),"")</f>
        <v/>
      </c>
      <c r="F1157" s="20" t="str">
        <f>IFERROR(VLOOKUP(C1157,'10. Свод Перечней'!C:H,4,0),"")</f>
        <v/>
      </c>
      <c r="G1157" s="9" t="str">
        <f>IFERROR(VLOOKUP(C1157,'10. Свод Перечней'!C:H,5,0),"")</f>
        <v/>
      </c>
      <c r="H1157" s="20" t="str">
        <f>IF(LEN(IFERROR(VLOOKUP(C1157,'10. Свод Перечней'!C:H,6,0),""))&gt;1,IFERROR(VLOOKUP(C1157,'10. Свод Перечней'!C:H,6,0),""),"")</f>
        <v/>
      </c>
    </row>
    <row r="1158" spans="1:8">
      <c r="A1158" s="20" t="str">
        <f>IF(LEN(C1158)&gt;0,MAX($A$6:A1157)+1,"")</f>
        <v/>
      </c>
      <c r="B1158" s="10" t="str">
        <f>IFERROR(INDEX('10. Свод Перечней'!B:C,MATCH(C1158,'10. Свод Перечней'!C:C,0),1),"")</f>
        <v/>
      </c>
      <c r="C1158" s="20" t="str">
        <f t="array" ref="C1158">IFERROR(INDEX('10. Свод Перечней'!$C$4:$C$529,SMALL(IF("С"='10. Свод Перечней'!$I$4:$Q$529,ROW('10. Свод Перечней'!$C$4:$C$529)-3,""),ROW()-6)),"")</f>
        <v/>
      </c>
      <c r="D1158" s="20" t="str">
        <f>IFERROR(VLOOKUP(C1158,'10. Свод Перечней'!C:H,2,0),"")</f>
        <v/>
      </c>
      <c r="E1158" s="20" t="str">
        <f>IFERROR(VLOOKUP(C1158,'10. Свод Перечней'!C:H,3,0),"")</f>
        <v/>
      </c>
      <c r="F1158" s="20" t="str">
        <f>IFERROR(VLOOKUP(C1158,'10. Свод Перечней'!C:H,4,0),"")</f>
        <v/>
      </c>
      <c r="G1158" s="9" t="str">
        <f>IFERROR(VLOOKUP(C1158,'10. Свод Перечней'!C:H,5,0),"")</f>
        <v/>
      </c>
      <c r="H1158" s="20" t="str">
        <f>IF(LEN(IFERROR(VLOOKUP(C1158,'10. Свод Перечней'!C:H,6,0),""))&gt;1,IFERROR(VLOOKUP(C1158,'10. Свод Перечней'!C:H,6,0),""),"")</f>
        <v/>
      </c>
    </row>
    <row r="1159" spans="1:8">
      <c r="A1159" s="20" t="str">
        <f>IF(LEN(C1159)&gt;0,MAX($A$6:A1158)+1,"")</f>
        <v/>
      </c>
      <c r="B1159" s="10" t="str">
        <f>IFERROR(INDEX('10. Свод Перечней'!B:C,MATCH(C1159,'10. Свод Перечней'!C:C,0),1),"")</f>
        <v/>
      </c>
      <c r="C1159" s="20" t="str">
        <f t="array" ref="C1159">IFERROR(INDEX('10. Свод Перечней'!$C$4:$C$529,SMALL(IF("С"='10. Свод Перечней'!$I$4:$Q$529,ROW('10. Свод Перечней'!$C$4:$C$529)-3,""),ROW()-6)),"")</f>
        <v/>
      </c>
      <c r="D1159" s="20" t="str">
        <f>IFERROR(VLOOKUP(C1159,'10. Свод Перечней'!C:H,2,0),"")</f>
        <v/>
      </c>
      <c r="E1159" s="20" t="str">
        <f>IFERROR(VLOOKUP(C1159,'10. Свод Перечней'!C:H,3,0),"")</f>
        <v/>
      </c>
      <c r="F1159" s="20" t="str">
        <f>IFERROR(VLOOKUP(C1159,'10. Свод Перечней'!C:H,4,0),"")</f>
        <v/>
      </c>
      <c r="G1159" s="9" t="str">
        <f>IFERROR(VLOOKUP(C1159,'10. Свод Перечней'!C:H,5,0),"")</f>
        <v/>
      </c>
      <c r="H1159" s="20" t="str">
        <f>IF(LEN(IFERROR(VLOOKUP(C1159,'10. Свод Перечней'!C:H,6,0),""))&gt;1,IFERROR(VLOOKUP(C1159,'10. Свод Перечней'!C:H,6,0),""),"")</f>
        <v/>
      </c>
    </row>
    <row r="1160" spans="1:8">
      <c r="A1160" s="20" t="str">
        <f>IF(LEN(C1160)&gt;0,MAX($A$6:A1159)+1,"")</f>
        <v/>
      </c>
      <c r="B1160" s="10" t="str">
        <f>IFERROR(INDEX('10. Свод Перечней'!B:C,MATCH(C1160,'10. Свод Перечней'!C:C,0),1),"")</f>
        <v/>
      </c>
      <c r="C1160" s="20" t="str">
        <f t="array" ref="C1160">IFERROR(INDEX('10. Свод Перечней'!$C$4:$C$529,SMALL(IF("С"='10. Свод Перечней'!$I$4:$Q$529,ROW('10. Свод Перечней'!$C$4:$C$529)-3,""),ROW()-6)),"")</f>
        <v/>
      </c>
      <c r="D1160" s="20" t="str">
        <f>IFERROR(VLOOKUP(C1160,'10. Свод Перечней'!C:H,2,0),"")</f>
        <v/>
      </c>
      <c r="E1160" s="20" t="str">
        <f>IFERROR(VLOOKUP(C1160,'10. Свод Перечней'!C:H,3,0),"")</f>
        <v/>
      </c>
      <c r="F1160" s="20" t="str">
        <f>IFERROR(VLOOKUP(C1160,'10. Свод Перечней'!C:H,4,0),"")</f>
        <v/>
      </c>
      <c r="G1160" s="9" t="str">
        <f>IFERROR(VLOOKUP(C1160,'10. Свод Перечней'!C:H,5,0),"")</f>
        <v/>
      </c>
      <c r="H1160" s="20" t="str">
        <f>IF(LEN(IFERROR(VLOOKUP(C1160,'10. Свод Перечней'!C:H,6,0),""))&gt;1,IFERROR(VLOOKUP(C1160,'10. Свод Перечней'!C:H,6,0),""),"")</f>
        <v/>
      </c>
    </row>
    <row r="1161" spans="1:8">
      <c r="A1161" s="20" t="str">
        <f>IF(LEN(C1161)&gt;0,MAX($A$6:A1160)+1,"")</f>
        <v/>
      </c>
      <c r="B1161" s="10" t="str">
        <f>IFERROR(INDEX('10. Свод Перечней'!B:C,MATCH(C1161,'10. Свод Перечней'!C:C,0),1),"")</f>
        <v/>
      </c>
      <c r="C1161" s="20" t="str">
        <f t="array" ref="C1161">IFERROR(INDEX('10. Свод Перечней'!$C$4:$C$529,SMALL(IF("С"='10. Свод Перечней'!$I$4:$Q$529,ROW('10. Свод Перечней'!$C$4:$C$529)-3,""),ROW()-6)),"")</f>
        <v/>
      </c>
      <c r="D1161" s="20" t="str">
        <f>IFERROR(VLOOKUP(C1161,'10. Свод Перечней'!C:H,2,0),"")</f>
        <v/>
      </c>
      <c r="E1161" s="20" t="str">
        <f>IFERROR(VLOOKUP(C1161,'10. Свод Перечней'!C:H,3,0),"")</f>
        <v/>
      </c>
      <c r="F1161" s="20" t="str">
        <f>IFERROR(VLOOKUP(C1161,'10. Свод Перечней'!C:H,4,0),"")</f>
        <v/>
      </c>
      <c r="G1161" s="9" t="str">
        <f>IFERROR(VLOOKUP(C1161,'10. Свод Перечней'!C:H,5,0),"")</f>
        <v/>
      </c>
      <c r="H1161" s="20" t="str">
        <f>IF(LEN(IFERROR(VLOOKUP(C1161,'10. Свод Перечней'!C:H,6,0),""))&gt;1,IFERROR(VLOOKUP(C1161,'10. Свод Перечней'!C:H,6,0),""),"")</f>
        <v/>
      </c>
    </row>
    <row r="1162" spans="1:8">
      <c r="A1162" s="20" t="str">
        <f>IF(LEN(C1162)&gt;0,MAX($A$6:A1161)+1,"")</f>
        <v/>
      </c>
      <c r="B1162" s="10" t="str">
        <f>IFERROR(INDEX('10. Свод Перечней'!B:C,MATCH(C1162,'10. Свод Перечней'!C:C,0),1),"")</f>
        <v/>
      </c>
      <c r="C1162" s="20" t="str">
        <f t="array" ref="C1162">IFERROR(INDEX('10. Свод Перечней'!$C$4:$C$529,SMALL(IF("С"='10. Свод Перечней'!$I$4:$Q$529,ROW('10. Свод Перечней'!$C$4:$C$529)-3,""),ROW()-6)),"")</f>
        <v/>
      </c>
      <c r="D1162" s="20" t="str">
        <f>IFERROR(VLOOKUP(C1162,'10. Свод Перечней'!C:H,2,0),"")</f>
        <v/>
      </c>
      <c r="E1162" s="20" t="str">
        <f>IFERROR(VLOOKUP(C1162,'10. Свод Перечней'!C:H,3,0),"")</f>
        <v/>
      </c>
      <c r="F1162" s="20" t="str">
        <f>IFERROR(VLOOKUP(C1162,'10. Свод Перечней'!C:H,4,0),"")</f>
        <v/>
      </c>
      <c r="G1162" s="9" t="str">
        <f>IFERROR(VLOOKUP(C1162,'10. Свод Перечней'!C:H,5,0),"")</f>
        <v/>
      </c>
      <c r="H1162" s="20" t="str">
        <f>IF(LEN(IFERROR(VLOOKUP(C1162,'10. Свод Перечней'!C:H,6,0),""))&gt;1,IFERROR(VLOOKUP(C1162,'10. Свод Перечней'!C:H,6,0),""),"")</f>
        <v/>
      </c>
    </row>
    <row r="1163" spans="1:8">
      <c r="A1163" s="20" t="str">
        <f>IF(LEN(C1163)&gt;0,MAX($A$6:A1162)+1,"")</f>
        <v/>
      </c>
      <c r="B1163" s="10" t="str">
        <f>IFERROR(INDEX('10. Свод Перечней'!B:C,MATCH(C1163,'10. Свод Перечней'!C:C,0),1),"")</f>
        <v/>
      </c>
      <c r="C1163" s="20" t="str">
        <f t="array" ref="C1163">IFERROR(INDEX('10. Свод Перечней'!$C$4:$C$529,SMALL(IF("С"='10. Свод Перечней'!$I$4:$Q$529,ROW('10. Свод Перечней'!$C$4:$C$529)-3,""),ROW()-6)),"")</f>
        <v/>
      </c>
      <c r="D1163" s="20" t="str">
        <f>IFERROR(VLOOKUP(C1163,'10. Свод Перечней'!C:H,2,0),"")</f>
        <v/>
      </c>
      <c r="E1163" s="20" t="str">
        <f>IFERROR(VLOOKUP(C1163,'10. Свод Перечней'!C:H,3,0),"")</f>
        <v/>
      </c>
      <c r="F1163" s="20" t="str">
        <f>IFERROR(VLOOKUP(C1163,'10. Свод Перечней'!C:H,4,0),"")</f>
        <v/>
      </c>
      <c r="G1163" s="9" t="str">
        <f>IFERROR(VLOOKUP(C1163,'10. Свод Перечней'!C:H,5,0),"")</f>
        <v/>
      </c>
      <c r="H1163" s="20" t="str">
        <f>IF(LEN(IFERROR(VLOOKUP(C1163,'10. Свод Перечней'!C:H,6,0),""))&gt;1,IFERROR(VLOOKUP(C1163,'10. Свод Перечней'!C:H,6,0),""),"")</f>
        <v/>
      </c>
    </row>
    <row r="1164" spans="1:8">
      <c r="A1164" s="20" t="str">
        <f>IF(LEN(C1164)&gt;0,MAX($A$6:A1163)+1,"")</f>
        <v/>
      </c>
      <c r="B1164" s="10" t="str">
        <f>IFERROR(INDEX('10. Свод Перечней'!B:C,MATCH(C1164,'10. Свод Перечней'!C:C,0),1),"")</f>
        <v/>
      </c>
      <c r="C1164" s="20" t="str">
        <f t="array" ref="C1164">IFERROR(INDEX('10. Свод Перечней'!$C$4:$C$529,SMALL(IF("С"='10. Свод Перечней'!$I$4:$Q$529,ROW('10. Свод Перечней'!$C$4:$C$529)-3,""),ROW()-6)),"")</f>
        <v/>
      </c>
      <c r="D1164" s="20" t="str">
        <f>IFERROR(VLOOKUP(C1164,'10. Свод Перечней'!C:H,2,0),"")</f>
        <v/>
      </c>
      <c r="E1164" s="20" t="str">
        <f>IFERROR(VLOOKUP(C1164,'10. Свод Перечней'!C:H,3,0),"")</f>
        <v/>
      </c>
      <c r="F1164" s="20" t="str">
        <f>IFERROR(VLOOKUP(C1164,'10. Свод Перечней'!C:H,4,0),"")</f>
        <v/>
      </c>
      <c r="G1164" s="9" t="str">
        <f>IFERROR(VLOOKUP(C1164,'10. Свод Перечней'!C:H,5,0),"")</f>
        <v/>
      </c>
      <c r="H1164" s="20" t="str">
        <f>IF(LEN(IFERROR(VLOOKUP(C1164,'10. Свод Перечней'!C:H,6,0),""))&gt;1,IFERROR(VLOOKUP(C1164,'10. Свод Перечней'!C:H,6,0),""),"")</f>
        <v/>
      </c>
    </row>
    <row r="1165" spans="1:8">
      <c r="A1165" s="20" t="str">
        <f>IF(LEN(C1165)&gt;0,MAX($A$6:A1164)+1,"")</f>
        <v/>
      </c>
      <c r="B1165" s="10" t="str">
        <f>IFERROR(INDEX('10. Свод Перечней'!B:C,MATCH(C1165,'10. Свод Перечней'!C:C,0),1),"")</f>
        <v/>
      </c>
      <c r="C1165" s="20" t="str">
        <f t="array" ref="C1165">IFERROR(INDEX('10. Свод Перечней'!$C$4:$C$529,SMALL(IF("С"='10. Свод Перечней'!$I$4:$Q$529,ROW('10. Свод Перечней'!$C$4:$C$529)-3,""),ROW()-6)),"")</f>
        <v/>
      </c>
      <c r="D1165" s="20" t="str">
        <f>IFERROR(VLOOKUP(C1165,'10. Свод Перечней'!C:H,2,0),"")</f>
        <v/>
      </c>
      <c r="E1165" s="20" t="str">
        <f>IFERROR(VLOOKUP(C1165,'10. Свод Перечней'!C:H,3,0),"")</f>
        <v/>
      </c>
      <c r="F1165" s="20" t="str">
        <f>IFERROR(VLOOKUP(C1165,'10. Свод Перечней'!C:H,4,0),"")</f>
        <v/>
      </c>
      <c r="G1165" s="9" t="str">
        <f>IFERROR(VLOOKUP(C1165,'10. Свод Перечней'!C:H,5,0),"")</f>
        <v/>
      </c>
      <c r="H1165" s="20" t="str">
        <f>IF(LEN(IFERROR(VLOOKUP(C1165,'10. Свод Перечней'!C:H,6,0),""))&gt;1,IFERROR(VLOOKUP(C1165,'10. Свод Перечней'!C:H,6,0),""),"")</f>
        <v/>
      </c>
    </row>
    <row r="1166" spans="1:8">
      <c r="A1166" s="20" t="str">
        <f>IF(LEN(C1166)&gt;0,MAX($A$6:A1165)+1,"")</f>
        <v/>
      </c>
      <c r="B1166" s="10" t="str">
        <f>IFERROR(INDEX('10. Свод Перечней'!B:C,MATCH(C1166,'10. Свод Перечней'!C:C,0),1),"")</f>
        <v/>
      </c>
      <c r="C1166" s="20" t="str">
        <f t="array" ref="C1166">IFERROR(INDEX('10. Свод Перечней'!$C$4:$C$529,SMALL(IF("С"='10. Свод Перечней'!$I$4:$Q$529,ROW('10. Свод Перечней'!$C$4:$C$529)-3,""),ROW()-6)),"")</f>
        <v/>
      </c>
      <c r="D1166" s="20" t="str">
        <f>IFERROR(VLOOKUP(C1166,'10. Свод Перечней'!C:H,2,0),"")</f>
        <v/>
      </c>
      <c r="E1166" s="20" t="str">
        <f>IFERROR(VLOOKUP(C1166,'10. Свод Перечней'!C:H,3,0),"")</f>
        <v/>
      </c>
      <c r="F1166" s="20" t="str">
        <f>IFERROR(VLOOKUP(C1166,'10. Свод Перечней'!C:H,4,0),"")</f>
        <v/>
      </c>
      <c r="G1166" s="9" t="str">
        <f>IFERROR(VLOOKUP(C1166,'10. Свод Перечней'!C:H,5,0),"")</f>
        <v/>
      </c>
      <c r="H1166" s="20" t="str">
        <f>IF(LEN(IFERROR(VLOOKUP(C1166,'10. Свод Перечней'!C:H,6,0),""))&gt;1,IFERROR(VLOOKUP(C1166,'10. Свод Перечней'!C:H,6,0),""),"")</f>
        <v/>
      </c>
    </row>
    <row r="1167" spans="1:8">
      <c r="A1167" s="20" t="str">
        <f>IF(LEN(C1167)&gt;0,MAX($A$6:A1166)+1,"")</f>
        <v/>
      </c>
      <c r="B1167" s="10" t="str">
        <f>IFERROR(INDEX('10. Свод Перечней'!B:C,MATCH(C1167,'10. Свод Перечней'!C:C,0),1),"")</f>
        <v/>
      </c>
      <c r="C1167" s="20" t="str">
        <f t="array" ref="C1167">IFERROR(INDEX('10. Свод Перечней'!$C$4:$C$529,SMALL(IF("С"='10. Свод Перечней'!$I$4:$Q$529,ROW('10. Свод Перечней'!$C$4:$C$529)-3,""),ROW()-6)),"")</f>
        <v/>
      </c>
      <c r="D1167" s="20" t="str">
        <f>IFERROR(VLOOKUP(C1167,'10. Свод Перечней'!C:H,2,0),"")</f>
        <v/>
      </c>
      <c r="E1167" s="20" t="str">
        <f>IFERROR(VLOOKUP(C1167,'10. Свод Перечней'!C:H,3,0),"")</f>
        <v/>
      </c>
      <c r="F1167" s="20" t="str">
        <f>IFERROR(VLOOKUP(C1167,'10. Свод Перечней'!C:H,4,0),"")</f>
        <v/>
      </c>
      <c r="G1167" s="9" t="str">
        <f>IFERROR(VLOOKUP(C1167,'10. Свод Перечней'!C:H,5,0),"")</f>
        <v/>
      </c>
      <c r="H1167" s="20" t="str">
        <f>IF(LEN(IFERROR(VLOOKUP(C1167,'10. Свод Перечней'!C:H,6,0),""))&gt;1,IFERROR(VLOOKUP(C1167,'10. Свод Перечней'!C:H,6,0),""),"")</f>
        <v/>
      </c>
    </row>
    <row r="1168" spans="1:8">
      <c r="A1168" s="20" t="str">
        <f>IF(LEN(C1168)&gt;0,MAX($A$6:A1167)+1,"")</f>
        <v/>
      </c>
      <c r="B1168" s="10" t="str">
        <f>IFERROR(INDEX('10. Свод Перечней'!B:C,MATCH(C1168,'10. Свод Перечней'!C:C,0),1),"")</f>
        <v/>
      </c>
      <c r="C1168" s="20" t="str">
        <f t="array" ref="C1168">IFERROR(INDEX('10. Свод Перечней'!$C$4:$C$529,SMALL(IF("С"='10. Свод Перечней'!$I$4:$Q$529,ROW('10. Свод Перечней'!$C$4:$C$529)-3,""),ROW()-6)),"")</f>
        <v/>
      </c>
      <c r="D1168" s="20" t="str">
        <f>IFERROR(VLOOKUP(C1168,'10. Свод Перечней'!C:H,2,0),"")</f>
        <v/>
      </c>
      <c r="E1168" s="20" t="str">
        <f>IFERROR(VLOOKUP(C1168,'10. Свод Перечней'!C:H,3,0),"")</f>
        <v/>
      </c>
      <c r="F1168" s="20" t="str">
        <f>IFERROR(VLOOKUP(C1168,'10. Свод Перечней'!C:H,4,0),"")</f>
        <v/>
      </c>
      <c r="G1168" s="9" t="str">
        <f>IFERROR(VLOOKUP(C1168,'10. Свод Перечней'!C:H,5,0),"")</f>
        <v/>
      </c>
      <c r="H1168" s="20" t="str">
        <f>IF(LEN(IFERROR(VLOOKUP(C1168,'10. Свод Перечней'!C:H,6,0),""))&gt;1,IFERROR(VLOOKUP(C1168,'10. Свод Перечней'!C:H,6,0),""),"")</f>
        <v/>
      </c>
    </row>
    <row r="1169" spans="1:8">
      <c r="A1169" s="20" t="str">
        <f>IF(LEN(C1169)&gt;0,MAX($A$6:A1168)+1,"")</f>
        <v/>
      </c>
      <c r="B1169" s="10" t="str">
        <f>IFERROR(INDEX('10. Свод Перечней'!B:C,MATCH(C1169,'10. Свод Перечней'!C:C,0),1),"")</f>
        <v/>
      </c>
      <c r="C1169" s="20" t="str">
        <f t="array" ref="C1169">IFERROR(INDEX('10. Свод Перечней'!$C$4:$C$529,SMALL(IF("С"='10. Свод Перечней'!$I$4:$Q$529,ROW('10. Свод Перечней'!$C$4:$C$529)-3,""),ROW()-6)),"")</f>
        <v/>
      </c>
      <c r="D1169" s="20" t="str">
        <f>IFERROR(VLOOKUP(C1169,'10. Свод Перечней'!C:H,2,0),"")</f>
        <v/>
      </c>
      <c r="E1169" s="20" t="str">
        <f>IFERROR(VLOOKUP(C1169,'10. Свод Перечней'!C:H,3,0),"")</f>
        <v/>
      </c>
      <c r="F1169" s="20" t="str">
        <f>IFERROR(VLOOKUP(C1169,'10. Свод Перечней'!C:H,4,0),"")</f>
        <v/>
      </c>
      <c r="G1169" s="9" t="str">
        <f>IFERROR(VLOOKUP(C1169,'10. Свод Перечней'!C:H,5,0),"")</f>
        <v/>
      </c>
      <c r="H1169" s="20" t="str">
        <f>IF(LEN(IFERROR(VLOOKUP(C1169,'10. Свод Перечней'!C:H,6,0),""))&gt;1,IFERROR(VLOOKUP(C1169,'10. Свод Перечней'!C:H,6,0),""),"")</f>
        <v/>
      </c>
    </row>
    <row r="1170" spans="1:8">
      <c r="A1170" s="20" t="str">
        <f>IF(LEN(C1170)&gt;0,MAX($A$6:A1169)+1,"")</f>
        <v/>
      </c>
      <c r="B1170" s="10" t="str">
        <f>IFERROR(INDEX('10. Свод Перечней'!B:C,MATCH(C1170,'10. Свод Перечней'!C:C,0),1),"")</f>
        <v/>
      </c>
      <c r="C1170" s="20" t="str">
        <f t="array" ref="C1170">IFERROR(INDEX('10. Свод Перечней'!$C$4:$C$529,SMALL(IF("С"='10. Свод Перечней'!$I$4:$Q$529,ROW('10. Свод Перечней'!$C$4:$C$529)-3,""),ROW()-6)),"")</f>
        <v/>
      </c>
      <c r="D1170" s="20" t="str">
        <f>IFERROR(VLOOKUP(C1170,'10. Свод Перечней'!C:H,2,0),"")</f>
        <v/>
      </c>
      <c r="E1170" s="20" t="str">
        <f>IFERROR(VLOOKUP(C1170,'10. Свод Перечней'!C:H,3,0),"")</f>
        <v/>
      </c>
      <c r="F1170" s="20" t="str">
        <f>IFERROR(VLOOKUP(C1170,'10. Свод Перечней'!C:H,4,0),"")</f>
        <v/>
      </c>
      <c r="G1170" s="9" t="str">
        <f>IFERROR(VLOOKUP(C1170,'10. Свод Перечней'!C:H,5,0),"")</f>
        <v/>
      </c>
      <c r="H1170" s="20" t="str">
        <f>IF(LEN(IFERROR(VLOOKUP(C1170,'10. Свод Перечней'!C:H,6,0),""))&gt;1,IFERROR(VLOOKUP(C1170,'10. Свод Перечней'!C:H,6,0),""),"")</f>
        <v/>
      </c>
    </row>
    <row r="1171" spans="1:8">
      <c r="A1171" s="20" t="str">
        <f>IF(LEN(C1171)&gt;0,MAX($A$6:A1170)+1,"")</f>
        <v/>
      </c>
      <c r="B1171" s="10" t="str">
        <f>IFERROR(INDEX('10. Свод Перечней'!B:C,MATCH(C1171,'10. Свод Перечней'!C:C,0),1),"")</f>
        <v/>
      </c>
      <c r="C1171" s="20" t="str">
        <f t="array" ref="C1171">IFERROR(INDEX('10. Свод Перечней'!$C$4:$C$529,SMALL(IF("С"='10. Свод Перечней'!$I$4:$Q$529,ROW('10. Свод Перечней'!$C$4:$C$529)-3,""),ROW()-6)),"")</f>
        <v/>
      </c>
      <c r="D1171" s="20" t="str">
        <f>IFERROR(VLOOKUP(C1171,'10. Свод Перечней'!C:H,2,0),"")</f>
        <v/>
      </c>
      <c r="E1171" s="20" t="str">
        <f>IFERROR(VLOOKUP(C1171,'10. Свод Перечней'!C:H,3,0),"")</f>
        <v/>
      </c>
      <c r="F1171" s="20" t="str">
        <f>IFERROR(VLOOKUP(C1171,'10. Свод Перечней'!C:H,4,0),"")</f>
        <v/>
      </c>
      <c r="G1171" s="9" t="str">
        <f>IFERROR(VLOOKUP(C1171,'10. Свод Перечней'!C:H,5,0),"")</f>
        <v/>
      </c>
      <c r="H1171" s="20" t="str">
        <f>IF(LEN(IFERROR(VLOOKUP(C1171,'10. Свод Перечней'!C:H,6,0),""))&gt;1,IFERROR(VLOOKUP(C1171,'10. Свод Перечней'!C:H,6,0),""),"")</f>
        <v/>
      </c>
    </row>
    <row r="1172" spans="1:8">
      <c r="A1172" s="20" t="str">
        <f>IF(LEN(C1172)&gt;0,MAX($A$6:A1171)+1,"")</f>
        <v/>
      </c>
      <c r="B1172" s="10" t="str">
        <f>IFERROR(INDEX('10. Свод Перечней'!B:C,MATCH(C1172,'10. Свод Перечней'!C:C,0),1),"")</f>
        <v/>
      </c>
      <c r="C1172" s="20" t="str">
        <f t="array" ref="C1172">IFERROR(INDEX('10. Свод Перечней'!$C$4:$C$529,SMALL(IF("С"='10. Свод Перечней'!$I$4:$Q$529,ROW('10. Свод Перечней'!$C$4:$C$529)-3,""),ROW()-6)),"")</f>
        <v/>
      </c>
      <c r="D1172" s="20" t="str">
        <f>IFERROR(VLOOKUP(C1172,'10. Свод Перечней'!C:H,2,0),"")</f>
        <v/>
      </c>
      <c r="E1172" s="20" t="str">
        <f>IFERROR(VLOOKUP(C1172,'10. Свод Перечней'!C:H,3,0),"")</f>
        <v/>
      </c>
      <c r="F1172" s="20" t="str">
        <f>IFERROR(VLOOKUP(C1172,'10. Свод Перечней'!C:H,4,0),"")</f>
        <v/>
      </c>
      <c r="G1172" s="9" t="str">
        <f>IFERROR(VLOOKUP(C1172,'10. Свод Перечней'!C:H,5,0),"")</f>
        <v/>
      </c>
      <c r="H1172" s="20" t="str">
        <f>IF(LEN(IFERROR(VLOOKUP(C1172,'10. Свод Перечней'!C:H,6,0),""))&gt;1,IFERROR(VLOOKUP(C1172,'10. Свод Перечней'!C:H,6,0),""),"")</f>
        <v/>
      </c>
    </row>
    <row r="1173" spans="1:8">
      <c r="A1173" s="20" t="str">
        <f>IF(LEN(C1173)&gt;0,MAX($A$6:A1172)+1,"")</f>
        <v/>
      </c>
      <c r="B1173" s="10" t="str">
        <f>IFERROR(INDEX('10. Свод Перечней'!B:C,MATCH(C1173,'10. Свод Перечней'!C:C,0),1),"")</f>
        <v/>
      </c>
      <c r="C1173" s="20" t="str">
        <f t="array" ref="C1173">IFERROR(INDEX('10. Свод Перечней'!$C$4:$C$529,SMALL(IF("С"='10. Свод Перечней'!$I$4:$Q$529,ROW('10. Свод Перечней'!$C$4:$C$529)-3,""),ROW()-6)),"")</f>
        <v/>
      </c>
      <c r="D1173" s="20" t="str">
        <f>IFERROR(VLOOKUP(C1173,'10. Свод Перечней'!C:H,2,0),"")</f>
        <v/>
      </c>
      <c r="E1173" s="20" t="str">
        <f>IFERROR(VLOOKUP(C1173,'10. Свод Перечней'!C:H,3,0),"")</f>
        <v/>
      </c>
      <c r="F1173" s="20" t="str">
        <f>IFERROR(VLOOKUP(C1173,'10. Свод Перечней'!C:H,4,0),"")</f>
        <v/>
      </c>
      <c r="G1173" s="9" t="str">
        <f>IFERROR(VLOOKUP(C1173,'10. Свод Перечней'!C:H,5,0),"")</f>
        <v/>
      </c>
      <c r="H1173" s="20" t="str">
        <f>IF(LEN(IFERROR(VLOOKUP(C1173,'10. Свод Перечней'!C:H,6,0),""))&gt;1,IFERROR(VLOOKUP(C1173,'10. Свод Перечней'!C:H,6,0),""),"")</f>
        <v/>
      </c>
    </row>
    <row r="1174" spans="1:8">
      <c r="A1174" s="20" t="str">
        <f>IF(LEN(C1174)&gt;0,MAX($A$6:A1173)+1,"")</f>
        <v/>
      </c>
      <c r="B1174" s="10" t="str">
        <f>IFERROR(INDEX('10. Свод Перечней'!B:C,MATCH(C1174,'10. Свод Перечней'!C:C,0),1),"")</f>
        <v/>
      </c>
      <c r="C1174" s="20" t="str">
        <f t="array" ref="C1174">IFERROR(INDEX('10. Свод Перечней'!$C$4:$C$529,SMALL(IF("С"='10. Свод Перечней'!$I$4:$Q$529,ROW('10. Свод Перечней'!$C$4:$C$529)-3,""),ROW()-6)),"")</f>
        <v/>
      </c>
      <c r="D1174" s="20" t="str">
        <f>IFERROR(VLOOKUP(C1174,'10. Свод Перечней'!C:H,2,0),"")</f>
        <v/>
      </c>
      <c r="E1174" s="20" t="str">
        <f>IFERROR(VLOOKUP(C1174,'10. Свод Перечней'!C:H,3,0),"")</f>
        <v/>
      </c>
      <c r="F1174" s="20" t="str">
        <f>IFERROR(VLOOKUP(C1174,'10. Свод Перечней'!C:H,4,0),"")</f>
        <v/>
      </c>
      <c r="G1174" s="9" t="str">
        <f>IFERROR(VLOOKUP(C1174,'10. Свод Перечней'!C:H,5,0),"")</f>
        <v/>
      </c>
      <c r="H1174" s="20" t="str">
        <f>IF(LEN(IFERROR(VLOOKUP(C1174,'10. Свод Перечней'!C:H,6,0),""))&gt;1,IFERROR(VLOOKUP(C1174,'10. Свод Перечней'!C:H,6,0),""),"")</f>
        <v/>
      </c>
    </row>
    <row r="1175" spans="1:8">
      <c r="A1175" s="20" t="str">
        <f>IF(LEN(C1175)&gt;0,MAX($A$6:A1174)+1,"")</f>
        <v/>
      </c>
      <c r="B1175" s="10" t="str">
        <f>IFERROR(INDEX('10. Свод Перечней'!B:C,MATCH(C1175,'10. Свод Перечней'!C:C,0),1),"")</f>
        <v/>
      </c>
      <c r="C1175" s="20" t="str">
        <f t="array" ref="C1175">IFERROR(INDEX('10. Свод Перечней'!$C$4:$C$529,SMALL(IF("С"='10. Свод Перечней'!$I$4:$Q$529,ROW('10. Свод Перечней'!$C$4:$C$529)-3,""),ROW()-6)),"")</f>
        <v/>
      </c>
      <c r="D1175" s="20" t="str">
        <f>IFERROR(VLOOKUP(C1175,'10. Свод Перечней'!C:H,2,0),"")</f>
        <v/>
      </c>
      <c r="E1175" s="20" t="str">
        <f>IFERROR(VLOOKUP(C1175,'10. Свод Перечней'!C:H,3,0),"")</f>
        <v/>
      </c>
      <c r="F1175" s="20" t="str">
        <f>IFERROR(VLOOKUP(C1175,'10. Свод Перечней'!C:H,4,0),"")</f>
        <v/>
      </c>
      <c r="G1175" s="9" t="str">
        <f>IFERROR(VLOOKUP(C1175,'10. Свод Перечней'!C:H,5,0),"")</f>
        <v/>
      </c>
      <c r="H1175" s="20" t="str">
        <f>IF(LEN(IFERROR(VLOOKUP(C1175,'10. Свод Перечней'!C:H,6,0),""))&gt;1,IFERROR(VLOOKUP(C1175,'10. Свод Перечней'!C:H,6,0),""),"")</f>
        <v/>
      </c>
    </row>
    <row r="1176" spans="1:8">
      <c r="A1176" s="20" t="str">
        <f>IF(LEN(C1176)&gt;0,MAX($A$6:A1175)+1,"")</f>
        <v/>
      </c>
      <c r="B1176" s="10" t="str">
        <f>IFERROR(INDEX('10. Свод Перечней'!B:C,MATCH(C1176,'10. Свод Перечней'!C:C,0),1),"")</f>
        <v/>
      </c>
      <c r="C1176" s="20" t="str">
        <f t="array" ref="C1176">IFERROR(INDEX('10. Свод Перечней'!$C$4:$C$529,SMALL(IF("С"='10. Свод Перечней'!$I$4:$Q$529,ROW('10. Свод Перечней'!$C$4:$C$529)-3,""),ROW()-6)),"")</f>
        <v/>
      </c>
      <c r="D1176" s="20" t="str">
        <f>IFERROR(VLOOKUP(C1176,'10. Свод Перечней'!C:H,2,0),"")</f>
        <v/>
      </c>
      <c r="E1176" s="20" t="str">
        <f>IFERROR(VLOOKUP(C1176,'10. Свод Перечней'!C:H,3,0),"")</f>
        <v/>
      </c>
      <c r="F1176" s="20" t="str">
        <f>IFERROR(VLOOKUP(C1176,'10. Свод Перечней'!C:H,4,0),"")</f>
        <v/>
      </c>
      <c r="G1176" s="9" t="str">
        <f>IFERROR(VLOOKUP(C1176,'10. Свод Перечней'!C:H,5,0),"")</f>
        <v/>
      </c>
      <c r="H1176" s="20" t="str">
        <f>IF(LEN(IFERROR(VLOOKUP(C1176,'10. Свод Перечней'!C:H,6,0),""))&gt;1,IFERROR(VLOOKUP(C1176,'10. Свод Перечней'!C:H,6,0),""),"")</f>
        <v/>
      </c>
    </row>
    <row r="1177" spans="1:8">
      <c r="A1177" s="20" t="str">
        <f>IF(LEN(C1177)&gt;0,MAX($A$6:A1176)+1,"")</f>
        <v/>
      </c>
      <c r="B1177" s="10" t="str">
        <f>IFERROR(INDEX('10. Свод Перечней'!B:C,MATCH(C1177,'10. Свод Перечней'!C:C,0),1),"")</f>
        <v/>
      </c>
      <c r="C1177" s="20" t="str">
        <f t="array" ref="C1177">IFERROR(INDEX('10. Свод Перечней'!$C$4:$C$529,SMALL(IF("С"='10. Свод Перечней'!$I$4:$Q$529,ROW('10. Свод Перечней'!$C$4:$C$529)-3,""),ROW()-6)),"")</f>
        <v/>
      </c>
      <c r="D1177" s="20" t="str">
        <f>IFERROR(VLOOKUP(C1177,'10. Свод Перечней'!C:H,2,0),"")</f>
        <v/>
      </c>
      <c r="E1177" s="20" t="str">
        <f>IFERROR(VLOOKUP(C1177,'10. Свод Перечней'!C:H,3,0),"")</f>
        <v/>
      </c>
      <c r="F1177" s="20" t="str">
        <f>IFERROR(VLOOKUP(C1177,'10. Свод Перечней'!C:H,4,0),"")</f>
        <v/>
      </c>
      <c r="G1177" s="9" t="str">
        <f>IFERROR(VLOOKUP(C1177,'10. Свод Перечней'!C:H,5,0),"")</f>
        <v/>
      </c>
      <c r="H1177" s="20" t="str">
        <f>IF(LEN(IFERROR(VLOOKUP(C1177,'10. Свод Перечней'!C:H,6,0),""))&gt;1,IFERROR(VLOOKUP(C1177,'10. Свод Перечней'!C:H,6,0),""),"")</f>
        <v/>
      </c>
    </row>
    <row r="1178" spans="1:8">
      <c r="A1178" s="20" t="str">
        <f>IF(LEN(C1178)&gt;0,MAX($A$6:A1177)+1,"")</f>
        <v/>
      </c>
      <c r="B1178" s="10" t="str">
        <f>IFERROR(INDEX('10. Свод Перечней'!B:C,MATCH(C1178,'10. Свод Перечней'!C:C,0),1),"")</f>
        <v/>
      </c>
      <c r="C1178" s="20" t="str">
        <f t="array" ref="C1178">IFERROR(INDEX('10. Свод Перечней'!$C$4:$C$529,SMALL(IF("С"='10. Свод Перечней'!$I$4:$Q$529,ROW('10. Свод Перечней'!$C$4:$C$529)-3,""),ROW()-6)),"")</f>
        <v/>
      </c>
      <c r="D1178" s="20" t="str">
        <f>IFERROR(VLOOKUP(C1178,'10. Свод Перечней'!C:H,2,0),"")</f>
        <v/>
      </c>
      <c r="E1178" s="20" t="str">
        <f>IFERROR(VLOOKUP(C1178,'10. Свод Перечней'!C:H,3,0),"")</f>
        <v/>
      </c>
      <c r="F1178" s="20" t="str">
        <f>IFERROR(VLOOKUP(C1178,'10. Свод Перечней'!C:H,4,0),"")</f>
        <v/>
      </c>
      <c r="G1178" s="9" t="str">
        <f>IFERROR(VLOOKUP(C1178,'10. Свод Перечней'!C:H,5,0),"")</f>
        <v/>
      </c>
      <c r="H1178" s="20" t="str">
        <f>IF(LEN(IFERROR(VLOOKUP(C1178,'10. Свод Перечней'!C:H,6,0),""))&gt;1,IFERROR(VLOOKUP(C1178,'10. Свод Перечней'!C:H,6,0),""),"")</f>
        <v/>
      </c>
    </row>
  </sheetData>
  <sheetProtection sort="0" autoFilter="0"/>
  <autoFilter ref="A6:H1178"/>
  <mergeCells count="5">
    <mergeCell ref="A1:H1"/>
    <mergeCell ref="A2:H2"/>
    <mergeCell ref="A3:H3"/>
    <mergeCell ref="A4:H4"/>
    <mergeCell ref="I7:P7"/>
  </mergeCells>
  <conditionalFormatting sqref="B1120:H1178">
    <cfRule type="expression" dxfId="496" priority="4">
      <formula>LEN($A1120)&lt;1</formula>
    </cfRule>
  </conditionalFormatting>
  <conditionalFormatting sqref="A1120:A1178">
    <cfRule type="expression" dxfId="495" priority="3">
      <formula>LEN($A1120)&lt;1</formula>
    </cfRule>
  </conditionalFormatting>
  <conditionalFormatting sqref="A7:H7 B8:H1119">
    <cfRule type="expression" dxfId="494" priority="2">
      <formula>LEN($A7)&lt;1</formula>
    </cfRule>
  </conditionalFormatting>
  <conditionalFormatting sqref="A8:A1119">
    <cfRule type="expression" dxfId="493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6">
    <tabColor theme="9" tint="-0.249977111117893"/>
    <pageSetUpPr fitToPage="1"/>
  </sheetPr>
  <dimension ref="A1:H1125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>
      <c r="A1" s="55"/>
      <c r="B1" s="55"/>
      <c r="C1" s="55"/>
      <c r="D1" s="55"/>
      <c r="E1" s="55"/>
      <c r="F1" s="55"/>
      <c r="G1" s="55"/>
      <c r="H1" s="55"/>
    </row>
    <row r="2" spans="1:8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8" ht="44.25" customHeight="1">
      <c r="A3" s="56" t="s">
        <v>2698</v>
      </c>
      <c r="B3" s="56"/>
      <c r="C3" s="56"/>
      <c r="D3" s="56"/>
      <c r="E3" s="56"/>
      <c r="F3" s="56"/>
      <c r="G3" s="56"/>
      <c r="H3" s="56"/>
    </row>
    <row r="4" spans="1:8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8" s="4" customFormat="1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8" s="5" customFormat="1" ht="12.75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8" s="2" customFormat="1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Перечней'!$C$4:$C$529,SMALL(IF("ЦВ"='10.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</row>
    <row r="8" spans="1:8" s="2" customFormat="1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Перечней'!$C$4:$C$529,SMALL(IF("ЦВ"='10.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8" s="2" customFormat="1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Перечней'!$C$4:$C$529,SMALL(IF("ЦВ"='10.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8" s="2" customFormat="1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Перечней'!$C$4:$C$529,SMALL(IF("ЦВ"='10.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8" s="2" customFormat="1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Перечней'!$C$4:$C$529,SMALL(IF("ЦВ"='10.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8" s="2" customFormat="1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Перечней'!$C$4:$C$529,SMALL(IF("ЦВ"='10.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8" s="2" customFormat="1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Перечней'!$C$4:$C$529,SMALL(IF("ЦВ"='10.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8" s="2" customFormat="1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Перечней'!$C$4:$C$529,SMALL(IF("ЦВ"='10.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8" s="2" customFormat="1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Перечней'!$C$4:$C$529,SMALL(IF("ЦВ"='10.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8" s="2" customFormat="1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Перечней'!$C$4:$C$529,SMALL(IF("ЦВ"='10.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s="2" customFormat="1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Перечней'!$C$4:$C$529,SMALL(IF("ЦВ"='10.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s="2" customFormat="1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брокколи тип 1</v>
      </c>
      <c r="C18" s="20" t="str">
        <f t="array" ref="C18">IFERROR(INDEX('10. Свод Перечней'!$C$4:$C$529,SMALL(IF("ЦВ"='10. Свод Перечней'!$I$4:$Q$529,ROW('10. Свод Перечней'!$C$4:$C$529)-3,""),ROW()-6)),"")</f>
        <v>Капуста брокколи тип 1</v>
      </c>
      <c r="D18" s="20" t="str">
        <f>IFERROR(VLOOKUP(C18,'10. Свод Перечней'!C:H,2,0),"")</f>
        <v>01.13.13.000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8" s="20" t="str">
        <f>IF(LEN(IFERROR(VLOOKUP(C18,'10. Свод Перечней'!C:H,6,0),""))&gt;1,IFERROR(VLOOKUP(C18,'10. Свод Перечней'!C:H,6,0),""),"")</f>
        <v>01.13.13.000-00000002</v>
      </c>
    </row>
    <row r="19" spans="1:8" s="2" customFormat="1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цветная свежая</v>
      </c>
      <c r="C19" s="20" t="str">
        <f t="array" ref="C19">IFERROR(INDEX('10. Свод Перечней'!$C$4:$C$529,SMALL(IF("ЦВ"='10. Свод Перечней'!$I$4:$Q$529,ROW('10. Свод Перечней'!$C$4:$C$529)-3,""),ROW()-6)),"")</f>
        <v>Капуста цветная тип 1</v>
      </c>
      <c r="D19" s="20" t="str">
        <f>IFERROR(VLOOKUP(C19,'10. Свод Перечней'!C:H,2,0),"")</f>
        <v>01.13.13.000</v>
      </c>
      <c r="E19" s="20" t="str">
        <f>IFERROR(VLOOKUP(C19,'10. Свод Перечней'!C:H,3,0),"")</f>
        <v>003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20" t="str">
        <f>IF(LEN(IFERROR(VLOOKUP(C19,'10. Свод Перечней'!C:H,6,0),""))&gt;1,IFERROR(VLOOKUP(C19,'10. Свод Перечней'!C:H,6,0),""),"")</f>
        <v>01.13.13.000-00000006</v>
      </c>
    </row>
    <row r="20" spans="1:8" s="2" customFormat="1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цветная свежая</v>
      </c>
      <c r="C20" s="20" t="str">
        <f t="array" ref="C20">IFERROR(INDEX('10. Свод Перечней'!$C$4:$C$529,SMALL(IF("ЦВ"='10. Свод Перечней'!$I$4:$Q$529,ROW('10. Свод Перечней'!$C$4:$C$529)-3,""),ROW()-6)),"")</f>
        <v>Капуста цветная тип 2</v>
      </c>
      <c r="D20" s="20" t="str">
        <f>IFERROR(VLOOKUP(C20,'10. Свод Перечней'!C:H,2,0),"")</f>
        <v>01.13.13.000</v>
      </c>
      <c r="E20" s="20" t="str">
        <f>IFERROR(VLOOKUP(C20,'10. Свод Перечней'!C:H,3,0),"")</f>
        <v>002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0" s="20" t="str">
        <f>IF(LEN(IFERROR(VLOOKUP(C20,'10. Свод Перечней'!C:H,6,0),""))&gt;1,IFERROR(VLOOKUP(C20,'10. Свод Перечней'!C:H,6,0),""),"")</f>
        <v>01.13.13.000-00000005</v>
      </c>
    </row>
    <row r="21" spans="1:8" s="2" customFormat="1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Шпинат свежий</v>
      </c>
      <c r="C21" s="20" t="str">
        <f t="array" ref="C21">IFERROR(INDEX('10. Свод Перечней'!$C$4:$C$529,SMALL(IF("ЦВ"='10. Свод Перечней'!$I$4:$Q$529,ROW('10. Свод Перечней'!$C$4:$C$529)-3,""),ROW()-6)),"")</f>
        <v>Шпинат тип 1</v>
      </c>
      <c r="D21" s="20" t="str">
        <f>IFERROR(VLOOKUP(C21,'10. Свод Перечней'!C:H,2,0),"")</f>
        <v>01.13.16.000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1" s="20" t="str">
        <f>IF(LEN(IFERROR(VLOOKUP(C21,'10. Свод Перечней'!C:H,6,0),""))&gt;1,IFERROR(VLOOKUP(C21,'10. Свод Перечней'!C:H,6,0),""),"")</f>
        <v/>
      </c>
    </row>
    <row r="22" spans="1:8" s="2" customFormat="1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Петрушка свежая (зелень)</v>
      </c>
      <c r="C22" s="20" t="str">
        <f t="array" ref="C22">IFERROR(INDEX('10. Свод Перечней'!$C$4:$C$529,SMALL(IF("ЦВ"='10. Свод Перечней'!$I$4:$Q$529,ROW('10. Свод Перечней'!$C$4:$C$529)-3,""),ROW()-6)),"")</f>
        <v>Петрушка свежая тип 1</v>
      </c>
      <c r="D22" s="20" t="str">
        <f>IFERROR(VLOOKUP(C22,'10. Свод Перечней'!C:H,2,0),"")</f>
        <v>01.13.19.000</v>
      </c>
      <c r="E22" s="20" t="str">
        <f>IFERROR(VLOOKUP(C22,'10. Свод Перечней'!C:H,3,0),"")</f>
        <v>001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2" s="20" t="str">
        <f>IF(LEN(IFERROR(VLOOKUP(C22,'10. Свод Перечней'!C:H,6,0),""))&gt;1,IFERROR(VLOOKUP(C22,'10. Свод Перечней'!C:H,6,0),""),"")</f>
        <v>01.13.19.000-00000002</v>
      </c>
    </row>
    <row r="23" spans="1:8" s="2" customFormat="1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Сельдерей свежий (зелень) обрезной</v>
      </c>
      <c r="C23" s="20" t="str">
        <f t="array" ref="C23">IFERROR(INDEX('10. Свод Перечней'!$C$4:$C$529,SMALL(IF("ЦВ"='10. Свод Перечней'!$I$4:$Q$529,ROW('10. Свод Перечней'!$C$4:$C$529)-3,""),ROW()-6)),"")</f>
        <v>Сельдерей тип 2</v>
      </c>
      <c r="D23" s="20" t="str">
        <f>IFERROR(VLOOKUP(C23,'10. Свод Перечней'!C:H,2,0),"")</f>
        <v>01.13.19.000</v>
      </c>
      <c r="E23" s="20" t="str">
        <f>IFERROR(VLOOKUP(C23,'10. Свод Перечней'!C:H,3,0),"")</f>
        <v>003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3" s="20" t="str">
        <f>IF(LEN(IFERROR(VLOOKUP(C23,'10. Свод Перечней'!C:H,6,0),""))&gt;1,IFERROR(VLOOKUP(C23,'10. Свод Перечней'!C:H,6,0),""),"")</f>
        <v/>
      </c>
    </row>
    <row r="24" spans="1:8" s="2" customFormat="1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Укроп свежий (зелень)</v>
      </c>
      <c r="C24" s="20" t="str">
        <f t="array" ref="C24">IFERROR(INDEX('10. Свод Перечней'!$C$4:$C$529,SMALL(IF("ЦВ"='10. Свод Перечней'!$I$4:$Q$529,ROW('10. Свод Перечней'!$C$4:$C$529)-3,""),ROW()-6)),"")</f>
        <v>Укроп свежий тип 1</v>
      </c>
      <c r="D24" s="20" t="str">
        <f>IFERROR(VLOOKUP(C24,'10. Свод Перечней'!C:H,2,0),"")</f>
        <v>01.13.19.000</v>
      </c>
      <c r="E24" s="20" t="str">
        <f>IFERROR(VLOOKUP(C24,'10. Свод Перечней'!C:H,3,0),"")</f>
        <v>002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4" s="20" t="str">
        <f>IF(LEN(IFERROR(VLOOKUP(C24,'10. Свод Перечней'!C:H,6,0),""))&gt;1,IFERROR(VLOOKUP(C24,'10. Свод Перечней'!C:H,6,0),""),"")</f>
        <v>01.13.19.000-00000006</v>
      </c>
    </row>
    <row r="25" spans="1:8" s="2" customFormat="1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Арбузы продовольственные свежие</v>
      </c>
      <c r="C25" s="20" t="str">
        <f t="array" ref="C25">IFERROR(INDEX('10. Свод Перечней'!$C$4:$C$529,SMALL(IF("ЦВ"='10. Свод Перечней'!$I$4:$Q$529,ROW('10. Свод Перечней'!$C$4:$C$529)-3,""),ROW()-6)),"")</f>
        <v>Арбузы тип 1</v>
      </c>
      <c r="D25" s="20" t="str">
        <f>IFERROR(VLOOKUP(C25,'10. Свод Перечней'!C:H,2,0),"")</f>
        <v>01.13.21.000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5" s="20" t="str">
        <f>IF(LEN(IFERROR(VLOOKUP(C25,'10. Свод Перечней'!C:H,6,0),""))&gt;1,IFERROR(VLOOKUP(C25,'10. Свод Перечней'!C:H,6,0),""),"")</f>
        <v/>
      </c>
    </row>
    <row r="26" spans="1:8" s="2" customFormat="1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Дыни свежие продовольственные</v>
      </c>
      <c r="C26" s="20" t="str">
        <f t="array" ref="C26">IFERROR(INDEX('10. Свод Перечней'!$C$4:$C$529,SMALL(IF("ЦВ"='10. Свод Перечней'!$I$4:$Q$529,ROW('10. Свод Перечней'!$C$4:$C$529)-3,""),ROW()-6)),"")</f>
        <v>Дыня тип 1</v>
      </c>
      <c r="D26" s="20" t="str">
        <f>IFERROR(VLOOKUP(C26,'10. Свод Перечней'!C:H,2,0),"")</f>
        <v>01.13.29.000</v>
      </c>
      <c r="E26" s="20" t="str">
        <f>IFERROR(VLOOKUP(C26,'10. Свод Перечней'!C:H,3,0),"")</f>
        <v>001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6" s="20" t="str">
        <f>IF(LEN(IFERROR(VLOOKUP(C26,'10. Свод Перечней'!C:H,6,0),""))&gt;1,IFERROR(VLOOKUP(C26,'10. Свод Перечней'!C:H,6,0),""),"")</f>
        <v/>
      </c>
    </row>
    <row r="27" spans="1:8" s="2" customFormat="1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Огурцы свежие (короткоплодные, среднеплодные, длинноплодные)</v>
      </c>
      <c r="C27" s="20" t="str">
        <f t="array" ref="C27">IFERROR(INDEX('10. Свод Перечней'!$C$4:$C$529,SMALL(IF("ЦВ"='10. Свод Перечней'!$I$4:$Q$529,ROW('10. Свод Перечней'!$C$4:$C$529)-3,""),ROW()-6)),"")</f>
        <v>Огурцы тип 3</v>
      </c>
      <c r="D27" s="20" t="str">
        <f>IFERROR(VLOOKUP(C27,'10. Свод Перечней'!C:H,2,0),"")</f>
        <v>01.13.32.000</v>
      </c>
      <c r="E27" s="20" t="str">
        <f>IFERROR(VLOOKUP(C27,'10. Свод Перечней'!C:H,3,0),"")</f>
        <v>002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20" t="str">
        <f>IF(LEN(IFERROR(VLOOKUP(C27,'10. Свод Перечней'!C:H,6,0),""))&gt;1,IFERROR(VLOOKUP(C27,'10. Свод Перечней'!C:H,6,0),""),"")</f>
        <v>01.13.32.000-00000001, 01.13.32.000-00000002, 01.13.32.000-00000003</v>
      </c>
    </row>
    <row r="28" spans="1:8" s="2" customFormat="1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Огурцы свежие (короткоплодные, среднеплодные, длинноплодные)</v>
      </c>
      <c r="C28" s="20" t="str">
        <f t="array" ref="C28">IFERROR(INDEX('10. Свод Перечней'!$C$4:$C$529,SMALL(IF("ЦВ"='10. Свод Перечней'!$I$4:$Q$529,ROW('10. Свод Перечней'!$C$4:$C$529)-3,""),ROW()-6)),"")</f>
        <v>Огурцы тип 6</v>
      </c>
      <c r="D28" s="20" t="str">
        <f>IFERROR(VLOOKUP(C28,'10. Свод Перечней'!C:H,2,0),"")</f>
        <v>01.13.32.000</v>
      </c>
      <c r="E28" s="20" t="str">
        <f>IFERROR(VLOOKUP(C28,'10. Свод Перечней'!C:H,3,0),"")</f>
        <v>003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20" t="str">
        <f>IF(LEN(IFERROR(VLOOKUP(C28,'10. Свод Перечней'!C:H,6,0),""))&gt;1,IFERROR(VLOOKUP(C28,'10. Свод Перечней'!C:H,6,0),""),"")</f>
        <v>01.13.32.000-00000001, 01.13.32.000-00000002, 01.13.32.000-00000003</v>
      </c>
    </row>
    <row r="29" spans="1:8" s="2" customFormat="1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Томаты свежие</v>
      </c>
      <c r="C29" s="20" t="str">
        <f t="array" ref="C29">IFERROR(INDEX('10. Свод Перечней'!$C$4:$C$529,SMALL(IF("ЦВ"='10. Свод Перечней'!$I$4:$Q$529,ROW('10. Свод Перечней'!$C$4:$C$529)-3,""),ROW()-6)),"")</f>
        <v>Томаты (помидоры) тип 1</v>
      </c>
      <c r="D29" s="20" t="str">
        <f>IFERROR(VLOOKUP(C29,'10. Свод Перечней'!C:H,2,0),"")</f>
        <v>01.13.34.000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9" s="20" t="str">
        <f>IF(LEN(IFERROR(VLOOKUP(C29,'10. Свод Перечней'!C:H,6,0),""))&gt;1,IFERROR(VLOOKUP(C29,'10. Свод Перечней'!C:H,6,0),""),"")</f>
        <v>01.13.34.000-00000001, 01.13.34.000-00000002, 01.13.34.000-00000003, 01.13.34.000-00000004</v>
      </c>
    </row>
    <row r="30" spans="1:8" s="2" customFormat="1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Томаты свежие</v>
      </c>
      <c r="C30" s="20" t="str">
        <f t="array" ref="C30">IFERROR(INDEX('10. Свод Перечней'!$C$4:$C$529,SMALL(IF("ЦВ"='10. Свод Перечней'!$I$4:$Q$529,ROW('10. Свод Перечней'!$C$4:$C$529)-3,""),ROW()-6)),"")</f>
        <v>Томаты (помидоры) тип 3</v>
      </c>
      <c r="D30" s="20" t="str">
        <f>IFERROR(VLOOKUP(C30,'10. Свод Перечней'!C:H,2,0),"")</f>
        <v>01.13.34.000</v>
      </c>
      <c r="E30" s="20" t="str">
        <f>IFERROR(VLOOKUP(C30,'10. Свод Перечней'!C:H,3,0),"")</f>
        <v>002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20" t="str">
        <f>IF(LEN(IFERROR(VLOOKUP(C30,'10. Свод Перечней'!C:H,6,0),""))&gt;1,IFERROR(VLOOKUP(C30,'10. Свод Перечней'!C:H,6,0),""),"")</f>
        <v>01.13.34.000-00000001, 01.13.34.000-00000002, 01.13.34.000-00000003, 01.13.34.000-00000004</v>
      </c>
    </row>
    <row r="31" spans="1:8" s="2" customFormat="1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Кабачки свежие</v>
      </c>
      <c r="C31" s="20" t="str">
        <f t="array" ref="C31">IFERROR(INDEX('10. Свод Перечней'!$C$4:$C$529,SMALL(IF("ЦВ"='10. Свод Перечней'!$I$4:$Q$529,ROW('10. Свод Перечней'!$C$4:$C$529)-3,""),ROW()-6)),"")</f>
        <v>Кабачки тип 1</v>
      </c>
      <c r="D31" s="20" t="str">
        <f>IFERROR(VLOOKUP(C31,'10. Свод Перечней'!C:H,2,0),"")</f>
        <v>01.13.39.110</v>
      </c>
      <c r="E31" s="20" t="str">
        <f>IFERROR(VLOOKUP(C31,'10. Свод Перечней'!C:H,3,0),"")</f>
        <v>001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1" s="20" t="str">
        <f>IF(LEN(IFERROR(VLOOKUP(C31,'10. Свод Перечней'!C:H,6,0),""))&gt;1,IFERROR(VLOOKUP(C31,'10. Свод Перечней'!C:H,6,0),""),"")</f>
        <v>01.13.39.110-00000003</v>
      </c>
    </row>
    <row r="32" spans="1:8" s="2" customFormat="1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Кабачки свежие</v>
      </c>
      <c r="C32" s="20" t="str">
        <f t="array" ref="C32">IFERROR(INDEX('10. Свод Перечней'!$C$4:$C$529,SMALL(IF("ЦВ"='10. Свод Перечней'!$I$4:$Q$529,ROW('10. Свод Перечней'!$C$4:$C$529)-3,""),ROW()-6)),"")</f>
        <v>Кабачки тип 2</v>
      </c>
      <c r="D32" s="20" t="str">
        <f>IFERROR(VLOOKUP(C32,'10. Свод Перечней'!C:H,2,0),"")</f>
        <v>01.13.39.110</v>
      </c>
      <c r="E32" s="20" t="str">
        <f>IFERROR(VLOOKUP(C32,'10. Свод Перечней'!C:H,3,0),"")</f>
        <v>002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2" s="20" t="str">
        <f>IF(LEN(IFERROR(VLOOKUP(C32,'10. Свод Перечней'!C:H,6,0),""))&gt;1,IFERROR(VLOOKUP(C32,'10. Свод Перечней'!C:H,6,0),""),"")</f>
        <v>01.13.39.110-00000002</v>
      </c>
    </row>
    <row r="33" spans="1:8" s="2" customFormat="1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Тыква свежая продовольственная</v>
      </c>
      <c r="C33" s="20" t="str">
        <f t="array" ref="C33">IFERROR(INDEX('10. Свод Перечней'!$C$4:$C$529,SMALL(IF("ЦВ"='10. Свод Перечней'!$I$4:$Q$529,ROW('10. Свод Перечней'!$C$4:$C$529)-3,""),ROW()-6)),"")</f>
        <v>Тыква продовольственная тип 1</v>
      </c>
      <c r="D33" s="20" t="str">
        <f>IFERROR(VLOOKUP(C33,'10. Свод Перечней'!C:H,2,0),"")</f>
        <v>01.13.39.130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3" s="20" t="str">
        <f>IF(LEN(IFERROR(VLOOKUP(C33,'10. Свод Перечней'!C:H,6,0),""))&gt;1,IFERROR(VLOOKUP(C33,'10. Свод Перечней'!C:H,6,0),""),"")</f>
        <v/>
      </c>
    </row>
    <row r="34" spans="1:8" s="2" customFormat="1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Перец сладкий свежий</v>
      </c>
      <c r="C34" s="20" t="str">
        <f t="array" ref="C34">IFERROR(INDEX('10. Свод Перечней'!$C$4:$C$529,SMALL(IF("ЦВ"='10. Свод Перечней'!$I$4:$Q$529,ROW('10. Свод Перечней'!$C$4:$C$529)-3,""),ROW()-6)),"")</f>
        <v>Перец сладкий тип 1</v>
      </c>
      <c r="D34" s="20" t="str">
        <f>IFERROR(VLOOKUP(C34,'10. Свод Перечней'!C:H,2,0),"")</f>
        <v>01.13.39.190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4" s="20" t="str">
        <f>IF(LEN(IFERROR(VLOOKUP(C34,'10. Свод Перечней'!C:H,6,0),""))&gt;1,IFERROR(VLOOKUP(C34,'10. Свод Перечней'!C:H,6,0),""),"")</f>
        <v/>
      </c>
    </row>
    <row r="35" spans="1:8" s="2" customFormat="1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Морковь столовая свежая</v>
      </c>
      <c r="C35" s="20" t="str">
        <f t="array" ref="C35">IFERROR(INDEX('10. Свод Перечней'!$C$4:$C$529,SMALL(IF("ЦВ"='10. Свод Перечней'!$I$4:$Q$529,ROW('10. Свод Перечней'!$C$4:$C$529)-3,""),ROW()-6)),"")</f>
        <v>Морковь столовая тип 1</v>
      </c>
      <c r="D35" s="20" t="str">
        <f>IFERROR(VLOOKUP(C35,'10. Свод Перечней'!C:H,2,0),"")</f>
        <v>01.13.41.110</v>
      </c>
      <c r="E35" s="20" t="str">
        <f>IFERROR(VLOOKUP(C35,'10. Свод Перечней'!C:H,3,0),"")</f>
        <v>001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5" s="20" t="str">
        <f>IF(LEN(IFERROR(VLOOKUP(C35,'10. Свод Перечней'!C:H,6,0),""))&gt;1,IFERROR(VLOOKUP(C35,'10. Свод Перечней'!C:H,6,0),""),"")</f>
        <v>01.13.41.110-00000003</v>
      </c>
    </row>
    <row r="36" spans="1:8" s="2" customFormat="1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Морковь столовая свежая</v>
      </c>
      <c r="C36" s="20" t="str">
        <f t="array" ref="C36">IFERROR(INDEX('10. Свод Перечней'!$C$4:$C$529,SMALL(IF("ЦВ"='10. Свод Перечней'!$I$4:$Q$529,ROW('10. Свод Перечней'!$C$4:$C$529)-3,""),ROW()-6)),"")</f>
        <v>Морковь столовая тип 4</v>
      </c>
      <c r="D36" s="20" t="str">
        <f>IFERROR(VLOOKUP(C36,'10. Свод Перечней'!C:H,2,0),"")</f>
        <v>01.13.41.110</v>
      </c>
      <c r="E36" s="20" t="str">
        <f>IFERROR(VLOOKUP(C36,'10. Свод Перечней'!C:H,3,0),"")</f>
        <v>003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6" s="20" t="str">
        <f>IF(LEN(IFERROR(VLOOKUP(C36,'10. Свод Перечней'!C:H,6,0),""))&gt;1,IFERROR(VLOOKUP(C36,'10. Свод Перечней'!C:H,6,0),""),"")</f>
        <v>01.13.41.110-00000003</v>
      </c>
    </row>
    <row r="37" spans="1:8" s="2" customFormat="1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 xml:space="preserve">Репа столовая свежая </v>
      </c>
      <c r="C37" s="20" t="str">
        <f t="array" ref="C37">IFERROR(INDEX('10. Свод Перечней'!$C$4:$C$529,SMALL(IF("ЦВ"='10. Свод Перечней'!$I$4:$Q$529,ROW('10. Свод Перечней'!$C$4:$C$529)-3,""),ROW()-6)),"")</f>
        <v>Репа столовая тип 1</v>
      </c>
      <c r="D37" s="20" t="str">
        <f>IFERROR(VLOOKUP(C37,'10. Свод Перечней'!C:H,2,0),"")</f>
        <v>01.13.41.120</v>
      </c>
      <c r="E37" s="20" t="str">
        <f>IFERROR(VLOOKUP(C37,'10. Свод Перечней'!C:H,3,0),"")</f>
        <v>001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7" s="20" t="str">
        <f>IF(LEN(IFERROR(VLOOKUP(C37,'10. Свод Перечней'!C:H,6,0),""))&gt;1,IFERROR(VLOOKUP(C37,'10. Свод Перечней'!C:H,6,0),""),"")</f>
        <v/>
      </c>
    </row>
    <row r="38" spans="1:8" s="2" customFormat="1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Репа столовая свежая</v>
      </c>
      <c r="C38" s="20" t="str">
        <f t="array" ref="C38">IFERROR(INDEX('10. Свод Перечней'!$C$4:$C$529,SMALL(IF("ЦВ"='10. Свод Перечней'!$I$4:$Q$529,ROW('10. Свод Перечней'!$C$4:$C$529)-3,""),ROW()-6)),"")</f>
        <v>Репа столовая тип 2</v>
      </c>
      <c r="D38" s="20" t="str">
        <f>IFERROR(VLOOKUP(C38,'10. Свод Перечней'!C:H,2,0),"")</f>
        <v>01.13.41.120</v>
      </c>
      <c r="E38" s="20" t="str">
        <f>IFERROR(VLOOKUP(C38,'10. Свод Перечней'!C:H,3,0),"")</f>
        <v>002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8" s="20" t="str">
        <f>IF(LEN(IFERROR(VLOOKUP(C38,'10. Свод Перечней'!C:H,6,0),""))&gt;1,IFERROR(VLOOKUP(C38,'10. Свод Перечней'!C:H,6,0),""),"")</f>
        <v/>
      </c>
    </row>
    <row r="39" spans="1:8" s="2" customFormat="1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 xml:space="preserve">Брюква свежая столовая </v>
      </c>
      <c r="C39" s="20" t="str">
        <f t="array" ref="C39">IFERROR(INDEX('10. Свод Перечней'!$C$4:$C$529,SMALL(IF("ЦВ"='10. Свод Перечней'!$I$4:$Q$529,ROW('10. Свод Перечней'!$C$4:$C$529)-3,""),ROW()-6)),"")</f>
        <v>Брюква столовая тип 1</v>
      </c>
      <c r="D39" s="20" t="str">
        <f>IFERROR(VLOOKUP(C39,'10. Свод Перечней'!C:H,2,0),"")</f>
        <v>01.13.41.130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9" s="20" t="str">
        <f>IF(LEN(IFERROR(VLOOKUP(C39,'10. Свод Перечней'!C:H,6,0),""))&gt;1,IFERROR(VLOOKUP(C39,'10. Свод Перечней'!C:H,6,0),""),"")</f>
        <v/>
      </c>
    </row>
    <row r="40" spans="1:8" s="2" customFormat="1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Чеснок свежий</v>
      </c>
      <c r="C40" s="20" t="str">
        <f t="array" ref="C40">IFERROR(INDEX('10. Свод Перечней'!$C$4:$C$529,SMALL(IF("ЦВ"='10. Свод Перечней'!$I$4:$Q$529,ROW('10. Свод Перечней'!$C$4:$C$529)-3,""),ROW()-6)),"")</f>
        <v>Чеснок свежий тип 1</v>
      </c>
      <c r="D40" s="20" t="str">
        <f>IFERROR(VLOOKUP(C40,'10. Свод Перечней'!C:H,2,0),"")</f>
        <v>01.13.42.000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0" s="20" t="str">
        <f>IF(LEN(IFERROR(VLOOKUP(C40,'10. Свод Перечней'!C:H,6,0),""))&gt;1,IFERROR(VLOOKUP(C40,'10. Свод Перечней'!C:H,6,0),""),"")</f>
        <v>01.13.42.000-00000003</v>
      </c>
    </row>
    <row r="41" spans="1:8" s="2" customFormat="1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Чеснок свежий</v>
      </c>
      <c r="C41" s="20" t="str">
        <f t="array" ref="C41">IFERROR(INDEX('10. Свод Перечней'!$C$4:$C$529,SMALL(IF("ЦВ"='10. Свод Перечней'!$I$4:$Q$529,ROW('10. Свод Перечней'!$C$4:$C$529)-3,""),ROW()-6)),"")</f>
        <v>Чеснок свежий тип 2</v>
      </c>
      <c r="D41" s="20" t="str">
        <f>IFERROR(VLOOKUP(C41,'10. Свод Перечней'!C:H,2,0),"")</f>
        <v>01.13.42.000</v>
      </c>
      <c r="E41" s="20" t="str">
        <f>IFERROR(VLOOKUP(C41,'10. Свод Перечней'!C:H,3,0),"")</f>
        <v>002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1" s="20" t="str">
        <f>IF(LEN(IFERROR(VLOOKUP(C41,'10. Свод Перечней'!C:H,6,0),""))&gt;1,IFERROR(VLOOKUP(C41,'10. Свод Перечней'!C:H,6,0),""),"")</f>
        <v>01.13.42.000-00000002</v>
      </c>
    </row>
    <row r="42" spans="1:8" s="2" customFormat="1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>Лук репчатый свежий</v>
      </c>
      <c r="C42" s="20" t="str">
        <f t="array" ref="C42">IFERROR(INDEX('10. Свод Перечней'!$C$4:$C$529,SMALL(IF("ЦВ"='10. Свод Перечней'!$I$4:$Q$529,ROW('10. Свод Перечней'!$C$4:$C$529)-3,""),ROW()-6)),"")</f>
        <v>Лук репчатый тип 1</v>
      </c>
      <c r="D42" s="20" t="str">
        <f>IFERROR(VLOOKUP(C42,'10. Свод Перечней'!C:H,2,0),"")</f>
        <v>01.13.43.110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2" s="20" t="str">
        <f>IF(LEN(IFERROR(VLOOKUP(C42,'10. Свод Перечней'!C:H,6,0),""))&gt;1,IFERROR(VLOOKUP(C42,'10. Свод Перечней'!C:H,6,0),""),"")</f>
        <v>01.13.43.110-00000002</v>
      </c>
    </row>
    <row r="43" spans="1:8" s="2" customFormat="1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>Лук репчатый свежий**</v>
      </c>
      <c r="C43" s="20" t="str">
        <f t="array" ref="C43">IFERROR(INDEX('10. Свод Перечней'!$C$4:$C$529,SMALL(IF("ЦВ"='10. Свод Перечней'!$I$4:$Q$529,ROW('10. Свод Перечней'!$C$4:$C$529)-3,""),ROW()-6)),"")</f>
        <v>Лук репчатый тип 2</v>
      </c>
      <c r="D43" s="20" t="str">
        <f>IFERROR(VLOOKUP(C43,'10. Свод Перечней'!C:H,2,0),"")</f>
        <v>01.13.43.110</v>
      </c>
      <c r="E43" s="20" t="str">
        <f>IFERROR(VLOOKUP(C43,'10. Свод Перечней'!C:H,3,0),"")</f>
        <v>002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" s="20" t="str">
        <f>IF(LEN(IFERROR(VLOOKUP(C43,'10. Свод Перечней'!C:H,6,0),""))&gt;1,IFERROR(VLOOKUP(C43,'10. Свод Перечней'!C:H,6,0),""),"")</f>
        <v>01.13.43.110-00000002</v>
      </c>
    </row>
    <row r="44" spans="1:8" s="2" customFormat="1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>Лук зелёный свежий</v>
      </c>
      <c r="C44" s="20" t="str">
        <f t="array" ref="C44">IFERROR(INDEX('10. Свод Перечней'!$C$4:$C$529,SMALL(IF("ЦВ"='10. Свод Перечней'!$I$4:$Q$529,ROW('10. Свод Перечней'!$C$4:$C$529)-3,""),ROW()-6)),"")</f>
        <v>Лук свежий зеленый тип 1</v>
      </c>
      <c r="D44" s="20" t="str">
        <f>IFERROR(VLOOKUP(C44,'10. Свод Перечней'!C:H,2,0),"")</f>
        <v>01.13.43.190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44" s="20" t="str">
        <f>IF(LEN(IFERROR(VLOOKUP(C44,'10. Свод Перечней'!C:H,6,0),""))&gt;1,IFERROR(VLOOKUP(C44,'10. Свод Перечней'!C:H,6,0),""),"")</f>
        <v>01.13.43.190-00000002</v>
      </c>
    </row>
    <row r="45" spans="1:8" s="2" customFormat="1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Свекла столовая свежая</v>
      </c>
      <c r="C45" s="20" t="str">
        <f t="array" ref="C45">IFERROR(INDEX('10. Свод Перечней'!$C$4:$C$529,SMALL(IF("ЦВ"='10. Свод Перечней'!$I$4:$Q$529,ROW('10. Свод Перечней'!$C$4:$C$529)-3,""),ROW()-6)),"")</f>
        <v>Свекла столовая тип 1</v>
      </c>
      <c r="D45" s="20" t="str">
        <f>IFERROR(VLOOKUP(C45,'10. Свод Перечней'!C:H,2,0),"")</f>
        <v>01.13.49.110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5" s="20" t="str">
        <f>IF(LEN(IFERROR(VLOOKUP(C45,'10. Свод Перечней'!C:H,6,0),""))&gt;1,IFERROR(VLOOKUP(C45,'10. Свод Перечней'!C:H,6,0),""),"")</f>
        <v>01.13.49.110-00000003</v>
      </c>
    </row>
    <row r="46" spans="1:8" s="2" customFormat="1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Свекла столовая свежая</v>
      </c>
      <c r="C46" s="20" t="str">
        <f t="array" ref="C46">IFERROR(INDEX('10. Свод Перечней'!$C$4:$C$529,SMALL(IF("ЦВ"='10. Свод Перечней'!$I$4:$Q$529,ROW('10. Свод Перечней'!$C$4:$C$529)-3,""),ROW()-6)),"")</f>
        <v>Свекла столовая тип 2</v>
      </c>
      <c r="D46" s="20" t="str">
        <f>IFERROR(VLOOKUP(C46,'10. Свод Перечней'!C:H,2,0),"")</f>
        <v>01.13.49.110</v>
      </c>
      <c r="E46" s="20" t="str">
        <f>IFERROR(VLOOKUP(C46,'10. Свод Перечней'!C:H,3,0),"")</f>
        <v>002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6" s="20" t="str">
        <f>IF(LEN(IFERROR(VLOOKUP(C46,'10. Свод Перечней'!C:H,6,0),""))&gt;1,IFERROR(VLOOKUP(C46,'10. Свод Перечней'!C:H,6,0),""),"")</f>
        <v>01.13.49.110-00000003</v>
      </c>
    </row>
    <row r="47" spans="1:8" s="2" customFormat="1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Сельдерей свежий корневой</v>
      </c>
      <c r="C47" s="20" t="str">
        <f t="array" ref="C47">IFERROR(INDEX('10. Свод Перечней'!$C$4:$C$529,SMALL(IF("ЦВ"='10. Свод Перечней'!$I$4:$Q$529,ROW('10. Свод Перечней'!$C$4:$C$529)-3,""),ROW()-6)),"")</f>
        <v>Сельдерей тип 3</v>
      </c>
      <c r="D47" s="20" t="str">
        <f>IFERROR(VLOOKUP(C47,'10. Свод Перечней'!C:H,2,0),"")</f>
        <v>01.13.49.190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47" s="20" t="str">
        <f>IF(LEN(IFERROR(VLOOKUP(C47,'10. Свод Перечней'!C:H,6,0),""))&gt;1,IFERROR(VLOOKUP(C47,'10. Свод Перечней'!C:H,6,0),""),"")</f>
        <v/>
      </c>
    </row>
    <row r="48" spans="1:8" s="2" customFormat="1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Картофель продовольственный ранний (поступающий в продажу сразу после сбора до 01 сентября)</v>
      </c>
      <c r="C48" s="20" t="str">
        <f t="array" ref="C48">IFERROR(INDEX('10. Свод Перечней'!$C$4:$C$529,SMALL(IF("ЦВ"='10. Свод Перечней'!$I$4:$Q$529,ROW('10. Свод Перечней'!$C$4:$C$529)-3,""),ROW()-6)),"")</f>
        <v>Картофель продовольственный тип 1</v>
      </c>
      <c r="D48" s="20" t="str">
        <f>IFERROR(VLOOKUP(C48,'10. Свод Перечней'!C:H,2,0),"")</f>
        <v>01.13.51.110</v>
      </c>
      <c r="E48" s="20" t="str">
        <f>IFERROR(VLOOKUP(C48,'10. Свод Перечней'!C:H,3,0),"")</f>
        <v>001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20" t="str">
        <f>IF(LEN(IFERROR(VLOOKUP(C48,'10. Свод Перечней'!C:H,6,0),""))&gt;1,IFERROR(VLOOKUP(C48,'10. Свод Перечней'!C:H,6,0),""),"")</f>
        <v>01.13.51.000-00000002</v>
      </c>
    </row>
    <row r="49" spans="1:8" s="2" customFormat="1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Картофель продовольственный поздний (поступающий в продажу с 01 сентября)</v>
      </c>
      <c r="C49" s="20" t="str">
        <f t="array" ref="C49">IFERROR(INDEX('10. Свод Перечней'!$C$4:$C$529,SMALL(IF("ЦВ"='10. Свод Перечней'!$I$4:$Q$529,ROW('10. Свод Перечней'!$C$4:$C$529)-3,""),ROW()-6)),"")</f>
        <v>Картофель продовольственный тип 2</v>
      </c>
      <c r="D49" s="20" t="str">
        <f>IFERROR(VLOOKUP(C49,'10. Свод Перечней'!C:H,2,0),"")</f>
        <v>01.13.51.120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9" s="20" t="str">
        <f>IF(LEN(IFERROR(VLOOKUP(C49,'10. Свод Перечней'!C:H,6,0),""))&gt;1,IFERROR(VLOOKUP(C49,'10. Свод Перечней'!C:H,6,0),""),"")</f>
        <v>01.13.51.000-00000002</v>
      </c>
    </row>
    <row r="50" spans="1:8" s="2" customFormat="1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Картофель свежий очищенный**</v>
      </c>
      <c r="C50" s="20" t="str">
        <f t="array" ref="C50">IFERROR(INDEX('10. Свод Перечней'!$C$4:$C$529,SMALL(IF("ЦВ"='10. Свод Перечней'!$I$4:$Q$529,ROW('10. Свод Перечней'!$C$4:$C$529)-3,""),ROW()-6)),"")</f>
        <v>Картофель продовольственный тип 3</v>
      </c>
      <c r="D50" s="20" t="str">
        <f>IFERROR(VLOOKUP(C50,'10. Свод Перечней'!C:H,2,0),"")</f>
        <v>01.13.90.000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" s="20" t="str">
        <f>IF(LEN(IFERROR(VLOOKUP(C50,'10. Свод Перечней'!C:H,6,0),""))&gt;1,IFERROR(VLOOKUP(C50,'10. Свод Перечней'!C:H,6,0),""),"")</f>
        <v>01.13.51.000-00000002</v>
      </c>
    </row>
    <row r="51" spans="1:8" s="2" customFormat="1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 xml:space="preserve">Виноград свежий столовый </v>
      </c>
      <c r="C51" s="20" t="str">
        <f t="array" ref="C51">IFERROR(INDEX('10. Свод Перечней'!$C$4:$C$529,SMALL(IF("ЦВ"='10. Свод Перечней'!$I$4:$Q$529,ROW('10. Свод Перечней'!$C$4:$C$529)-3,""),ROW()-6)),"")</f>
        <v>Виноград столовый свежий тип 1</v>
      </c>
      <c r="D51" s="20" t="str">
        <f>IFERROR(VLOOKUP(C51,'10. Свод Перечней'!C:H,2,0),"")</f>
        <v>01.21.11.000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1" s="20" t="str">
        <f>IF(LEN(IFERROR(VLOOKUP(C51,'10. Свод Перечней'!C:H,6,0),""))&gt;1,IFERROR(VLOOKUP(C51,'10. Свод Перечней'!C:H,6,0),""),"")</f>
        <v>01.21.11.000-00000002</v>
      </c>
    </row>
    <row r="52" spans="1:8" s="2" customFormat="1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 xml:space="preserve">Бананы свежие весовые </v>
      </c>
      <c r="C52" s="20" t="str">
        <f t="array" ref="C52">IFERROR(INDEX('10. Свод Перечней'!$C$4:$C$529,SMALL(IF("ЦВ"='10. Свод Перечней'!$I$4:$Q$529,ROW('10. Свод Перечней'!$C$4:$C$529)-3,""),ROW()-6)),"")</f>
        <v>Бананы тип 1</v>
      </c>
      <c r="D52" s="20" t="str">
        <f>IFERROR(VLOOKUP(C52,'10. Свод Перечней'!C:H,2,0),"")</f>
        <v>01.22.12.000</v>
      </c>
      <c r="E52" s="20" t="str">
        <f>IFERROR(VLOOKUP(C52,'10. Свод Перечней'!C:H,3,0),"")</f>
        <v>001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2" s="20" t="str">
        <f>IF(LEN(IFERROR(VLOOKUP(C52,'10. Свод Перечней'!C:H,6,0),""))&gt;1,IFERROR(VLOOKUP(C52,'10. Свод Перечней'!C:H,6,0),""),"")</f>
        <v>01.22.12.000-00000002</v>
      </c>
    </row>
    <row r="53" spans="1:8" s="2" customFormat="1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Лимоны свежие</v>
      </c>
      <c r="C53" s="20" t="str">
        <f t="array" ref="C53">IFERROR(INDEX('10. Свод Перечней'!$C$4:$C$529,SMALL(IF("ЦВ"='10. Свод Перечней'!$I$4:$Q$529,ROW('10. Свод Перечней'!$C$4:$C$529)-3,""),ROW()-6)),"")</f>
        <v>Лимоны тип 1</v>
      </c>
      <c r="D53" s="20" t="str">
        <f>IFERROR(VLOOKUP(C53,'10. Свод Перечней'!C:H,2,0),"")</f>
        <v>01.23.12.000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20" t="str">
        <f>IF(LEN(IFERROR(VLOOKUP(C53,'10. Свод Перечней'!C:H,6,0),""))&gt;1,IFERROR(VLOOKUP(C53,'10. Свод Перечней'!C:H,6,0),""),"")</f>
        <v>01.23.12.000-00000002</v>
      </c>
    </row>
    <row r="54" spans="1:8" s="2" customFormat="1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Лимоны свежие</v>
      </c>
      <c r="C54" s="20" t="str">
        <f t="array" ref="C54">IFERROR(INDEX('10. Свод Перечней'!$C$4:$C$529,SMALL(IF("ЦВ"='10. Свод Перечней'!$I$4:$Q$529,ROW('10. Свод Перечней'!$C$4:$C$529)-3,""),ROW()-6)),"")</f>
        <v>Лимоны тип 2</v>
      </c>
      <c r="D54" s="20" t="str">
        <f>IFERROR(VLOOKUP(C54,'10. Свод Перечней'!C:H,2,0),"")</f>
        <v>01.23.12.000</v>
      </c>
      <c r="E54" s="20" t="str">
        <f>IFERROR(VLOOKUP(C54,'10. Свод Перечней'!C:H,3,0),"")</f>
        <v>002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20" t="str">
        <f>IF(LEN(IFERROR(VLOOKUP(C54,'10. Свод Перечней'!C:H,6,0),""))&gt;1,IFERROR(VLOOKUP(C54,'10. Свод Перечней'!C:H,6,0),""),"")</f>
        <v>01.23.12.000-00000003</v>
      </c>
    </row>
    <row r="55" spans="1:8" s="2" customFormat="1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Апельсины свежие</v>
      </c>
      <c r="C55" s="20" t="str">
        <f t="array" ref="C55">IFERROR(INDEX('10. Свод Перечней'!$C$4:$C$529,SMALL(IF("ЦВ"='10. Свод Перечней'!$I$4:$Q$529,ROW('10. Свод Перечней'!$C$4:$C$529)-3,""),ROW()-6)),"")</f>
        <v>Апельсины тип 1</v>
      </c>
      <c r="D55" s="20" t="str">
        <f>IFERROR(VLOOKUP(C55,'10. Свод Перечней'!C:H,2,0),"")</f>
        <v>01.23.13.000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20" t="str">
        <f>IF(LEN(IFERROR(VLOOKUP(C55,'10. Свод Перечней'!C:H,6,0),""))&gt;1,IFERROR(VLOOKUP(C55,'10. Свод Перечней'!C:H,6,0),""),"")</f>
        <v>01.23.13.000-00000002</v>
      </c>
    </row>
    <row r="56" spans="1:8" s="2" customFormat="1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Апельсины свежие</v>
      </c>
      <c r="C56" s="20" t="str">
        <f t="array" ref="C56">IFERROR(INDEX('10. Свод Перечней'!$C$4:$C$529,SMALL(IF("ЦВ"='10. Свод Перечней'!$I$4:$Q$529,ROW('10. Свод Перечней'!$C$4:$C$529)-3,""),ROW()-6)),"")</f>
        <v>Апельсины тип 2</v>
      </c>
      <c r="D56" s="20" t="str">
        <f>IFERROR(VLOOKUP(C56,'10. Свод Перечней'!C:H,2,0),"")</f>
        <v>01.23.13.000</v>
      </c>
      <c r="E56" s="20" t="str">
        <f>IFERROR(VLOOKUP(C56,'10. Свод Перечней'!C:H,3,0),"")</f>
        <v>002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20" t="str">
        <f>IF(LEN(IFERROR(VLOOKUP(C56,'10. Свод Перечней'!C:H,6,0),""))&gt;1,IFERROR(VLOOKUP(C56,'10. Свод Перечней'!C:H,6,0),""),"")</f>
        <v>01.23.13.000-00000003</v>
      </c>
    </row>
    <row r="57" spans="1:8" s="2" customFormat="1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>Мандарины свежие</v>
      </c>
      <c r="C57" s="20" t="str">
        <f t="array" ref="C57">IFERROR(INDEX('10. Свод Перечней'!$C$4:$C$529,SMALL(IF("ЦВ"='10. Свод Перечней'!$I$4:$Q$529,ROW('10. Свод Перечней'!$C$4:$C$529)-3,""),ROW()-6)),"")</f>
        <v>Мандарины тип 1</v>
      </c>
      <c r="D57" s="20" t="str">
        <f>IFERROR(VLOOKUP(C57,'10. Свод Перечней'!C:H,2,0),"")</f>
        <v>01.23.14.000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20" t="str">
        <f>IF(LEN(IFERROR(VLOOKUP(C57,'10. Свод Перечней'!C:H,6,0),""))&gt;1,IFERROR(VLOOKUP(C57,'10. Свод Перечней'!C:H,6,0),""),"")</f>
        <v>01.23.14.000-00000002</v>
      </c>
    </row>
    <row r="58" spans="1:8" s="2" customFormat="1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>Мандарины свежие</v>
      </c>
      <c r="C58" s="20" t="str">
        <f t="array" ref="C58">IFERROR(INDEX('10. Свод Перечней'!$C$4:$C$529,SMALL(IF("ЦВ"='10. Свод Перечней'!$I$4:$Q$529,ROW('10. Свод Перечней'!$C$4:$C$529)-3,""),ROW()-6)),"")</f>
        <v>Мандарины тип 2</v>
      </c>
      <c r="D58" s="20" t="str">
        <f>IFERROR(VLOOKUP(C58,'10. Свод Перечней'!C:H,2,0),"")</f>
        <v>01.23.14.000</v>
      </c>
      <c r="E58" s="20" t="str">
        <f>IFERROR(VLOOKUP(C58,'10. Свод Перечней'!C:H,3,0),"")</f>
        <v>002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8" s="20" t="str">
        <f>IF(LEN(IFERROR(VLOOKUP(C58,'10. Свод Перечней'!C:H,6,0),""))&gt;1,IFERROR(VLOOKUP(C58,'10. Свод Перечней'!C:H,6,0),""),"")</f>
        <v>01.23.14.000-00000003</v>
      </c>
    </row>
    <row r="59" spans="1:8" s="2" customFormat="1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Яблоки свежие</v>
      </c>
      <c r="C59" s="20" t="str">
        <f t="array" ref="C59">IFERROR(INDEX('10. Свод Перечней'!$C$4:$C$529,SMALL(IF("ЦВ"='10. Свод Перечней'!$I$4:$Q$529,ROW('10. Свод Перечней'!$C$4:$C$529)-3,""),ROW()-6)),"")</f>
        <v>Яблоки тип 3</v>
      </c>
      <c r="D59" s="20" t="str">
        <f>IFERROR(VLOOKUP(C59,'10. Свод Перечней'!C:H,2,0),"")</f>
        <v>01.24.10.000</v>
      </c>
      <c r="E59" s="20" t="str">
        <f>IFERROR(VLOOKUP(C59,'10. Свод Перечней'!C:H,3,0),"")</f>
        <v>003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20" t="str">
        <f>IF(LEN(IFERROR(VLOOKUP(C59,'10. Свод Перечней'!C:H,6,0),""))&gt;1,IFERROR(VLOOKUP(C59,'10. Свод Перечней'!C:H,6,0),""),"")</f>
        <v>01.24.10.000-00000001</v>
      </c>
    </row>
    <row r="60" spans="1:8" s="2" customFormat="1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>Яблоки свежие</v>
      </c>
      <c r="C60" s="20" t="str">
        <f t="array" ref="C60">IFERROR(INDEX('10. Свод Перечней'!$C$4:$C$529,SMALL(IF("ЦВ"='10. Свод Перечней'!$I$4:$Q$529,ROW('10. Свод Перечней'!$C$4:$C$529)-3,""),ROW()-6)),"")</f>
        <v>Яблоки тип 4</v>
      </c>
      <c r="D60" s="20" t="str">
        <f>IFERROR(VLOOKUP(C60,'10. Свод Перечней'!C:H,2,0),"")</f>
        <v>01.24.10.000</v>
      </c>
      <c r="E60" s="20" t="str">
        <f>IFERROR(VLOOKUP(C60,'10. Свод Перечней'!C:H,3,0),"")</f>
        <v>004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0" s="20" t="str">
        <f>IF(LEN(IFERROR(VLOOKUP(C60,'10. Свод Перечней'!C:H,6,0),""))&gt;1,IFERROR(VLOOKUP(C60,'10. Свод Перечней'!C:H,6,0),""),"")</f>
        <v>01.24.10.000-00000002</v>
      </c>
    </row>
    <row r="61" spans="1:8" s="2" customFormat="1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 xml:space="preserve">Груши свежие поздних сроков созревания </v>
      </c>
      <c r="C61" s="20" t="str">
        <f t="array" ref="C61">IFERROR(INDEX('10. Свод Перечней'!$C$4:$C$529,SMALL(IF("ЦВ"='10. Свод Перечней'!$I$4:$Q$529,ROW('10. Свод Перечней'!$C$4:$C$529)-3,""),ROW()-6)),"")</f>
        <v>Груши тип 1</v>
      </c>
      <c r="D61" s="20" t="str">
        <f>IFERROR(VLOOKUP(C61,'10. Свод Перечней'!C:H,2,0),"")</f>
        <v>01.24.21.000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20" t="str">
        <f>IF(LEN(IFERROR(VLOOKUP(C61,'10. Свод Перечней'!C:H,6,0),""))&gt;1,IFERROR(VLOOKUP(C61,'10. Свод Перечней'!C:H,6,0),""),"")</f>
        <v>01.24.21.000-00000002</v>
      </c>
    </row>
    <row r="62" spans="1:8" s="2" customFormat="1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 xml:space="preserve">Груши свежие ранних сроков созревания </v>
      </c>
      <c r="C62" s="20" t="str">
        <f t="array" ref="C62">IFERROR(INDEX('10. Свод Перечней'!$C$4:$C$529,SMALL(IF("ЦВ"='10. Свод Перечней'!$I$4:$Q$529,ROW('10. Свод Перечней'!$C$4:$C$529)-3,""),ROW()-6)),"")</f>
        <v>Груши тип 2</v>
      </c>
      <c r="D62" s="20" t="str">
        <f>IFERROR(VLOOKUP(C62,'10. Свод Перечней'!C:H,2,0),"")</f>
        <v>01.24.21.000</v>
      </c>
      <c r="E62" s="20" t="str">
        <f>IFERROR(VLOOKUP(C62,'10. Свод Перечней'!C:H,3,0),"")</f>
        <v>002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2" s="20" t="str">
        <f>IF(LEN(IFERROR(VLOOKUP(C62,'10. Свод Перечней'!C:H,6,0),""))&gt;1,IFERROR(VLOOKUP(C62,'10. Свод Перечней'!C:H,6,0),""),"")</f>
        <v>01.24.21.000-00000002</v>
      </c>
    </row>
    <row r="63" spans="1:8" s="2" customFormat="1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Абрикосы свежие</v>
      </c>
      <c r="C63" s="20" t="str">
        <f t="array" ref="C63">IFERROR(INDEX('10. Свод Перечней'!$C$4:$C$529,SMALL(IF("ЦВ"='10. Свод Перечней'!$I$4:$Q$529,ROW('10. Свод Перечней'!$C$4:$C$529)-3,""),ROW()-6)),"")</f>
        <v>Абрикосы тип 1</v>
      </c>
      <c r="D63" s="20" t="str">
        <f>IFERROR(VLOOKUP(C63,'10. Свод Перечней'!C:H,2,0),"")</f>
        <v>01.24.23.000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3" s="20" t="str">
        <f>IF(LEN(IFERROR(VLOOKUP(C63,'10. Свод Перечней'!C:H,6,0),""))&gt;1,IFERROR(VLOOKUP(C63,'10. Свод Перечней'!C:H,6,0),""),"")</f>
        <v>01.24.23.000-00000002</v>
      </c>
    </row>
    <row r="64" spans="1:8" s="2" customFormat="1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Вишня свежая</v>
      </c>
      <c r="C64" s="20" t="str">
        <f t="array" ref="C64">IFERROR(INDEX('10. Свод Перечней'!$C$4:$C$529,SMALL(IF("ЦВ"='10. Свод Перечней'!$I$4:$Q$529,ROW('10. Свод Перечней'!$C$4:$C$529)-3,""),ROW()-6)),"")</f>
        <v>Вишня тип 1</v>
      </c>
      <c r="D64" s="20" t="str">
        <f>IFERROR(VLOOKUP(C64,'10. Свод Перечней'!C:H,2,0),"")</f>
        <v>01.24.24.000</v>
      </c>
      <c r="E64" s="20" t="str">
        <f>IFERROR(VLOOKUP(C64,'10. Свод Перечней'!C:H,3,0),"")</f>
        <v>001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4" s="20" t="str">
        <f>IF(LEN(IFERROR(VLOOKUP(C64,'10. Свод Перечней'!C:H,6,0),""))&gt;1,IFERROR(VLOOKUP(C64,'10. Свод Перечней'!C:H,6,0),""),"")</f>
        <v/>
      </c>
    </row>
    <row r="65" spans="1:8" s="2" customFormat="1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Персики свежие</v>
      </c>
      <c r="C65" s="20" t="str">
        <f t="array" ref="C65">IFERROR(INDEX('10. Свод Перечней'!$C$4:$C$529,SMALL(IF("ЦВ"='10. Свод Перечней'!$I$4:$Q$529,ROW('10. Свод Перечней'!$C$4:$C$529)-3,""),ROW()-6)),"")</f>
        <v>Персики тип 1</v>
      </c>
      <c r="D65" s="20" t="str">
        <f>IFERROR(VLOOKUP(C65,'10. Свод Перечней'!C:H,2,0),"")</f>
        <v>01.24.25.000</v>
      </c>
      <c r="E65" s="20" t="str">
        <f>IFERROR(VLOOKUP(C65,'10. Свод Перечней'!C:H,3,0),"")</f>
        <v>001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5" s="20" t="str">
        <f>IF(LEN(IFERROR(VLOOKUP(C65,'10. Свод Перечней'!C:H,6,0),""))&gt;1,IFERROR(VLOOKUP(C65,'10. Свод Перечней'!C:H,6,0),""),"")</f>
        <v>01.24.25.000-00000001</v>
      </c>
    </row>
    <row r="66" spans="1:8" s="2" customFormat="1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Персики свежие</v>
      </c>
      <c r="C66" s="20" t="str">
        <f t="array" ref="C66">IFERROR(INDEX('10. Свод Перечней'!$C$4:$C$529,SMALL(IF("ЦВ"='10. Свод Перечней'!$I$4:$Q$529,ROW('10. Свод Перечней'!$C$4:$C$529)-3,""),ROW()-6)),"")</f>
        <v>Персики тип 2</v>
      </c>
      <c r="D66" s="20" t="str">
        <f>IFERROR(VLOOKUP(C66,'10. Свод Перечней'!C:H,2,0),"")</f>
        <v>01.24.25.000</v>
      </c>
      <c r="E66" s="20" t="str">
        <f>IFERROR(VLOOKUP(C66,'10. Свод Перечней'!C:H,3,0),"")</f>
        <v>002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6" s="20" t="str">
        <f>IF(LEN(IFERROR(VLOOKUP(C66,'10. Свод Перечней'!C:H,6,0),""))&gt;1,IFERROR(VLOOKUP(C66,'10. Свод Перечней'!C:H,6,0),""),"")</f>
        <v>01.24.25.000-00000003</v>
      </c>
    </row>
    <row r="67" spans="1:8" s="2" customFormat="1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>Сливы свежие</v>
      </c>
      <c r="C67" s="20" t="str">
        <f t="array" ref="C67">IFERROR(INDEX('10. Свод Перечней'!$C$4:$C$529,SMALL(IF("ЦВ"='10. Свод Перечней'!$I$4:$Q$529,ROW('10. Свод Перечней'!$C$4:$C$529)-3,""),ROW()-6)),"")</f>
        <v>Сливы тип 1</v>
      </c>
      <c r="D67" s="20" t="str">
        <f>IFERROR(VLOOKUP(C67,'10. Свод Перечней'!C:H,2,0),"")</f>
        <v>01.24.27.000</v>
      </c>
      <c r="E67" s="20" t="str">
        <f>IFERROR(VLOOKUP(C67,'10. Свод Перечней'!C:H,3,0),"")</f>
        <v>001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7" s="20" t="str">
        <f>IF(LEN(IFERROR(VLOOKUP(C67,'10. Свод Перечней'!C:H,6,0),""))&gt;1,IFERROR(VLOOKUP(C67,'10. Свод Перечней'!C:H,6,0),""),"")</f>
        <v>01.24.27.000-00000003, 01.24.27.000-00000006</v>
      </c>
    </row>
    <row r="68" spans="1:8" s="2" customFormat="1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>Сливы свежие</v>
      </c>
      <c r="C68" s="20" t="str">
        <f t="array" ref="C68">IFERROR(INDEX('10. Свод Перечней'!$C$4:$C$529,SMALL(IF("ЦВ"='10. Свод Перечней'!$I$4:$Q$529,ROW('10. Свод Перечней'!$C$4:$C$529)-3,""),ROW()-6)),"")</f>
        <v>Сливы тип 2</v>
      </c>
      <c r="D68" s="20" t="str">
        <f>IFERROR(VLOOKUP(C68,'10. Свод Перечней'!C:H,2,0),"")</f>
        <v>01.24.27.000</v>
      </c>
      <c r="E68" s="20" t="str">
        <f>IFERROR(VLOOKUP(C68,'10. Свод Перечней'!C:H,3,0),"")</f>
        <v>002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8" s="20" t="str">
        <f>IF(LEN(IFERROR(VLOOKUP(C68,'10. Свод Перечней'!C:H,6,0),""))&gt;1,IFERROR(VLOOKUP(C68,'10. Свод Перечней'!C:H,6,0),""),"")</f>
        <v>01.24.27.000-00000002, 01.24.27.000-00000005</v>
      </c>
    </row>
    <row r="69" spans="1:8" s="2" customFormat="1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>Черешня свежая</v>
      </c>
      <c r="C69" s="20" t="str">
        <f t="array" ref="C69">IFERROR(INDEX('10. Свод Перечней'!$C$4:$C$529,SMALL(IF("ЦВ"='10. Свод Перечней'!$I$4:$Q$529,ROW('10. Свод Перечней'!$C$4:$C$529)-3,""),ROW()-6)),"")</f>
        <v>Черешня тип 2</v>
      </c>
      <c r="D69" s="20" t="str">
        <f>IFERROR(VLOOKUP(C69,'10. Свод Перечней'!C:H,2,0),"")</f>
        <v>01.24.29.110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9" s="20" t="str">
        <f>IF(LEN(IFERROR(VLOOKUP(C69,'10. Свод Перечней'!C:H,6,0),""))&gt;1,IFERROR(VLOOKUP(C69,'10. Свод Перечней'!C:H,6,0),""),"")</f>
        <v/>
      </c>
    </row>
    <row r="70" spans="1:8" s="2" customFormat="1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>Киви</v>
      </c>
      <c r="C70" s="20" t="str">
        <f t="array" ref="C70">IFERROR(INDEX('10. Свод Перечней'!$C$4:$C$529,SMALL(IF("ЦВ"='10. Свод Перечней'!$I$4:$Q$529,ROW('10. Свод Перечней'!$C$4:$C$529)-3,""),ROW()-6)),"")</f>
        <v>Киви тип 1</v>
      </c>
      <c r="D70" s="20" t="str">
        <f>IFERROR(VLOOKUP(C70,'10. Свод Перечней'!C:H,2,0),"")</f>
        <v>01.25.11.000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0" s="20" t="str">
        <f>IF(LEN(IFERROR(VLOOKUP(C70,'10. Свод Перечней'!C:H,6,0),""))&gt;1,IFERROR(VLOOKUP(C70,'10. Свод Перечней'!C:H,6,0),""),"")</f>
        <v>01.25.11.000-00000003</v>
      </c>
    </row>
    <row r="71" spans="1:8" s="2" customFormat="1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Клюква свежая</v>
      </c>
      <c r="C71" s="20" t="str">
        <f t="array" ref="C71">IFERROR(INDEX('10. Свод Перечней'!$C$4:$C$529,SMALL(IF("ЦВ"='10. Свод Перечней'!$I$4:$Q$529,ROW('10. Свод Перечней'!$C$4:$C$529)-3,""),ROW()-6)),"")</f>
        <v>Клюква тип 1</v>
      </c>
      <c r="D71" s="20" t="str">
        <f>IFERROR(VLOOKUP(C71,'10. Свод Перечней'!C:H,2,0),"")</f>
        <v>01.25.19.150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1" s="20" t="str">
        <f>IF(LEN(IFERROR(VLOOKUP(C71,'10. Свод Перечней'!C:H,6,0),""))&gt;1,IFERROR(VLOOKUP(C71,'10. Свод Перечней'!C:H,6,0),""),"")</f>
        <v/>
      </c>
    </row>
    <row r="72" spans="1:8" s="2" customFormat="1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Брусника свежая</v>
      </c>
      <c r="C72" s="20" t="str">
        <f t="array" ref="C72">IFERROR(INDEX('10. Свод Перечней'!$C$4:$C$529,SMALL(IF("ЦВ"='10. Свод Перечней'!$I$4:$Q$529,ROW('10. Свод Перечней'!$C$4:$C$529)-3,""),ROW()-6)),"")</f>
        <v>Брусника тип 2</v>
      </c>
      <c r="D72" s="20" t="str">
        <f>IFERROR(VLOOKUP(C72,'10. Свод Перечней'!C:H,2,0),"")</f>
        <v>01.25.19.160</v>
      </c>
      <c r="E72" s="20" t="str">
        <f>IFERROR(VLOOKUP(C72,'10. Свод Перечней'!C:H,3,0),"")</f>
        <v>001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2" s="20" t="str">
        <f>IF(LEN(IFERROR(VLOOKUP(C72,'10. Свод Перечней'!C:H,6,0),""))&gt;1,IFERROR(VLOOKUP(C72,'10. Свод Перечней'!C:H,6,0),""),"")</f>
        <v/>
      </c>
    </row>
    <row r="73" spans="1:8" s="1" customFormat="1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Орехи миндаля сладкого (ядро)</v>
      </c>
      <c r="C73" s="20" t="str">
        <f t="array" ref="C73">IFERROR(INDEX('10. Свод Перечней'!$C$4:$C$529,SMALL(IF("ЦВ"='10. Свод Перечней'!$I$4:$Q$529,ROW('10. Свод Перечней'!$C$4:$C$529)-3,""),ROW()-6)),"")</f>
        <v>Орехи тип 2</v>
      </c>
      <c r="D73" s="20" t="str">
        <f>IFERROR(VLOOKUP(C73,'10. Свод Перечней'!C:H,2,0),"")</f>
        <v>01.25.31.000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3" s="20" t="str">
        <f>IF(LEN(IFERROR(VLOOKUP(C73,'10. Свод Перечней'!C:H,6,0),""))&gt;1,IFERROR(VLOOKUP(C73,'10. Свод Перечней'!C:H,6,0),""),"")</f>
        <v/>
      </c>
    </row>
    <row r="74" spans="1:8" s="1" customFormat="1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Орехи фундук (ядро)</v>
      </c>
      <c r="C74" s="20" t="str">
        <f t="array" ref="C74">IFERROR(INDEX('10. Свод Перечней'!$C$4:$C$529,SMALL(IF("ЦВ"='10. Свод Перечней'!$I$4:$Q$529,ROW('10. Свод Перечней'!$C$4:$C$529)-3,""),ROW()-6)),"")</f>
        <v>Орехи тип 4</v>
      </c>
      <c r="D74" s="20" t="str">
        <f>IFERROR(VLOOKUP(C74,'10. Свод Перечней'!C:H,2,0),"")</f>
        <v>01.25.33.000</v>
      </c>
      <c r="E74" s="20" t="str">
        <f>IFERROR(VLOOKUP(C74,'10. Свод Перечней'!C:H,3,0),"")</f>
        <v>001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74" s="20" t="str">
        <f>IF(LEN(IFERROR(VLOOKUP(C74,'10. Свод Перечней'!C:H,6,0),""))&gt;1,IFERROR(VLOOKUP(C74,'10. Свод Перечней'!C:H,6,0),""),"")</f>
        <v/>
      </c>
    </row>
    <row r="75" spans="1:8" s="3" customFormat="1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 xml:space="preserve">Плоды шиповника сушеные </v>
      </c>
      <c r="C75" s="20" t="str">
        <f t="array" ref="C75">IFERROR(INDEX('10. Свод Перечней'!$C$4:$C$529,SMALL(IF("ЦВ"='10. Свод Перечней'!$I$4:$Q$529,ROW('10. Свод Перечней'!$C$4:$C$529)-3,""),ROW()-6)),"")</f>
        <v>Ягоды сушеные тип 1</v>
      </c>
      <c r="D75" s="20" t="str">
        <f>IFERROR(VLOOKUP(C75,'10. Свод Перечней'!C:H,2,0),"")</f>
        <v>01.25.19.190</v>
      </c>
      <c r="E75" s="20" t="str">
        <f>IFERROR(VLOOKUP(C75,'10. Свод Перечней'!C:H,3,0),"")</f>
        <v>001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5" s="20" t="str">
        <f>IF(LEN(IFERROR(VLOOKUP(C75,'10. Свод Перечней'!C:H,6,0),""))&gt;1,IFERROR(VLOOKUP(C75,'10. Свод Перечней'!C:H,6,0),""),"")</f>
        <v>01.25.19.190-00000010</v>
      </c>
    </row>
    <row r="76" spans="1:8" s="3" customFormat="1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 xml:space="preserve">Плоды шиповника сушеные </v>
      </c>
      <c r="C76" s="20" t="str">
        <f t="array" ref="C76">IFERROR(INDEX('10. Свод Перечней'!$C$4:$C$529,SMALL(IF("ЦВ"='10. Свод Перечней'!$I$4:$Q$529,ROW('10. Свод Перечней'!$C$4:$C$529)-3,""),ROW()-6)),"")</f>
        <v>Ягоды сушеные тип 2</v>
      </c>
      <c r="D76" s="20" t="str">
        <f>IFERROR(VLOOKUP(C76,'10. Свод Перечней'!C:H,2,0),"")</f>
        <v>01.25.19.190</v>
      </c>
      <c r="E76" s="20" t="str">
        <f>IFERROR(VLOOKUP(C76,'10. Свод Перечней'!C:H,3,0),"")</f>
        <v>002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6" s="20" t="str">
        <f>IF(LEN(IFERROR(VLOOKUP(C76,'10. Свод Перечней'!C:H,6,0),""))&gt;1,IFERROR(VLOOKUP(C76,'10. Свод Перечней'!C:H,6,0),""),"")</f>
        <v>01.25.19.190-00000010</v>
      </c>
    </row>
    <row r="77" spans="1:8" s="3" customFormat="1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Яйцо куриное пищевое столовое</v>
      </c>
      <c r="C77" s="20" t="str">
        <f t="array" ref="C77">IFERROR(INDEX('10. Свод Перечней'!$C$4:$C$529,SMALL(IF("ЦВ"='10. Свод Перечней'!$I$4:$Q$529,ROW('10. Свод Перечней'!$C$4:$C$529)-3,""),ROW()-6)),"")</f>
        <v>Яйца куриные в скорлупе свежие тип 1</v>
      </c>
      <c r="D77" s="20" t="str">
        <f>IFERROR(VLOOKUP(C77,'10. Свод Перечней'!C:H,2,0),"")</f>
        <v>01.47.21.000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ШТ</v>
      </c>
      <c r="G77" s="9" t="str">
        <f>IFERROR(VLOOKUP(C77,'10.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7" s="20" t="str">
        <f>IF(LEN(IFERROR(VLOOKUP(C77,'10. Свод Перечней'!C:H,6,0),""))&gt;1,IFERROR(VLOOKUP(C77,'10. Свод Перечней'!C:H,6,0),""),"")</f>
        <v>01.47.21.000-00000014</v>
      </c>
    </row>
    <row r="78" spans="1:8" s="3" customFormat="1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Яйцо куриное пищевое диетическое</v>
      </c>
      <c r="C78" s="20" t="str">
        <f t="array" ref="C78">IFERROR(INDEX('10. Свод Перечней'!$C$4:$C$529,SMALL(IF("ЦВ"='10. Свод Перечней'!$I$4:$Q$529,ROW('10. Свод Перечней'!$C$4:$C$529)-3,""),ROW()-6)),"")</f>
        <v>Яйца куриные в скорлупе свежие тип 2</v>
      </c>
      <c r="D78" s="20" t="str">
        <f>IFERROR(VLOOKUP(C78,'10. Свод Перечней'!C:H,2,0),"")</f>
        <v>01.47.21.000</v>
      </c>
      <c r="E78" s="20" t="str">
        <f>IFERROR(VLOOKUP(C78,'10. Свод Перечней'!C:H,3,0),"")</f>
        <v>002</v>
      </c>
      <c r="F78" s="20" t="str">
        <f>IFERROR(VLOOKUP(C78,'10. Свод Перечней'!C:H,4,0),"")</f>
        <v>ШТ</v>
      </c>
      <c r="G78" s="9" t="str">
        <f>IFERROR(VLOOKUP(C78,'10.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8" s="20" t="str">
        <f>IF(LEN(IFERROR(VLOOKUP(C78,'10. Свод Перечней'!C:H,6,0),""))&gt;1,IFERROR(VLOOKUP(C78,'10. Свод Перечней'!C:H,6,0),""),"")</f>
        <v>01.47.21.000-00000019</v>
      </c>
    </row>
    <row r="79" spans="1:8" s="3" customFormat="1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Мед натуральный</v>
      </c>
      <c r="C79" s="20" t="str">
        <f t="array" ref="C79">IFERROR(INDEX('10. Свод Перечней'!$C$4:$C$529,SMALL(IF("ЦВ"='10. Свод Перечней'!$I$4:$Q$529,ROW('10. Свод Перечней'!$C$4:$C$529)-3,""),ROW()-6)),"")</f>
        <v>Мед натуральный пчелиный тип 1</v>
      </c>
      <c r="D79" s="20" t="str">
        <f>IFERROR(VLOOKUP(C79,'10. Свод Перечней'!C:H,2,0),"")</f>
        <v>01.49.21.110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9" s="20" t="str">
        <f>IF(LEN(IFERROR(VLOOKUP(C79,'10. Свод Перечней'!C:H,6,0),""))&gt;1,IFERROR(VLOOKUP(C79,'10. Свод Перечней'!C:H,6,0),""),"")</f>
        <v>01.49.21.110-00000001, 01.49.21.110-00000002, 01.49.21.110-00000003</v>
      </c>
    </row>
    <row r="80" spans="1:8" s="3" customFormat="1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Морская капуста</v>
      </c>
      <c r="C80" s="20" t="str">
        <f t="array" ref="C80">IFERROR(INDEX('10. Свод Перечней'!$C$4:$C$529,SMALL(IF("ЦВ"='10. Свод Перечней'!$I$4:$Q$529,ROW('10. Свод Перечней'!$C$4:$C$529)-3,""),ROW()-6)),"")</f>
        <v>Капуста морская тип 1</v>
      </c>
      <c r="D80" s="20" t="str">
        <f>IFERROR(VLOOKUP(C80,'10. Свод Перечней'!C:H,2,0),"")</f>
        <v>03.11.63.120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80" s="20" t="str">
        <f>IF(LEN(IFERROR(VLOOKUP(C80,'10. Свод Перечней'!C:H,6,0),""))&gt;1,IFERROR(VLOOKUP(C80,'10. Свод Перечней'!C:H,6,0),""),"")</f>
        <v/>
      </c>
    </row>
    <row r="81" spans="1:8" s="3" customFormat="1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Мясо говядина б/к (задняя часть) замороженная</v>
      </c>
      <c r="C81" s="20" t="str">
        <f t="array" ref="C81">IFERROR(INDEX('10. Свод Перечней'!$C$4:$C$529,SMALL(IF("ЦВ"='10. Свод Перечней'!$I$4:$Q$529,ROW('10. Свод Перечней'!$C$4:$C$529)-3,""),ROW()-6)),"")</f>
        <v>Говядина замороженная тип 3</v>
      </c>
      <c r="D81" s="20" t="str">
        <f>IFERROR(VLOOKUP(C81,'10. Свод Перечней'!C:H,2,0),"")</f>
        <v>10.11.31.110</v>
      </c>
      <c r="E81" s="20" t="str">
        <f>IFERROR(VLOOKUP(C81,'10. Свод Перечней'!C:H,3,0),"")</f>
        <v>001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1" s="20" t="str">
        <f>IF(LEN(IFERROR(VLOOKUP(C81,'10. Свод Перечней'!C:H,6,0),""))&gt;1,IFERROR(VLOOKUP(C81,'10. Свод Перечней'!C:H,6,0),""),"")</f>
        <v>10.11.31.110-00000003</v>
      </c>
    </row>
    <row r="82" spans="1:8" s="3" customFormat="1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Мясо говядина б/к (лопатка) замороженная</v>
      </c>
      <c r="C82" s="20" t="str">
        <f t="array" ref="C82">IFERROR(INDEX('10. Свод Перечней'!$C$4:$C$529,SMALL(IF("ЦВ"='10. Свод Перечней'!$I$4:$Q$529,ROW('10. Свод Перечней'!$C$4:$C$529)-3,""),ROW()-6)),"")</f>
        <v>Говядина замороженная тип 4</v>
      </c>
      <c r="D82" s="20" t="str">
        <f>IFERROR(VLOOKUP(C82,'10. Свод Перечней'!C:H,2,0),"")</f>
        <v>10.11.31.110</v>
      </c>
      <c r="E82" s="20" t="str">
        <f>IFERROR(VLOOKUP(C82,'10. Свод Перечней'!C:H,3,0),"")</f>
        <v>002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2" s="20" t="str">
        <f>IF(LEN(IFERROR(VLOOKUP(C82,'10. Свод Перечней'!C:H,6,0),""))&gt;1,IFERROR(VLOOKUP(C82,'10. Свод Перечней'!C:H,6,0),""),"")</f>
        <v>10.11.31.110-00000003</v>
      </c>
    </row>
    <row r="83" spans="1:8" s="3" customFormat="1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Мясо говядина б/к (шея) замороженная</v>
      </c>
      <c r="C83" s="20" t="str">
        <f t="array" ref="C83">IFERROR(INDEX('10. Свод Перечней'!$C$4:$C$529,SMALL(IF("ЦВ"='10. Свод Перечней'!$I$4:$Q$529,ROW('10. Свод Перечней'!$C$4:$C$529)-3,""),ROW()-6)),"")</f>
        <v>Говядина замороженная тип 5</v>
      </c>
      <c r="D83" s="20" t="str">
        <f>IFERROR(VLOOKUP(C83,'10. Свод Перечней'!C:H,2,0),"")</f>
        <v>10.11.31.110</v>
      </c>
      <c r="E83" s="20" t="str">
        <f>IFERROR(VLOOKUP(C83,'10. Свод Перечней'!C:H,3,0),"")</f>
        <v>005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3" s="20" t="str">
        <f>IF(LEN(IFERROR(VLOOKUP(C83,'10. Свод Перечней'!C:H,6,0),""))&gt;1,IFERROR(VLOOKUP(C83,'10. Свод Перечней'!C:H,6,0),""),"")</f>
        <v>10.11.31.110-00000003</v>
      </c>
    </row>
    <row r="84" spans="1:8" s="3" customFormat="1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>Телятина замороженная</v>
      </c>
      <c r="C84" s="20" t="str">
        <f t="array" ref="C84">IFERROR(INDEX('10. Свод Перечней'!$C$4:$C$529,SMALL(IF("ЦВ"='10. Свод Перечней'!$I$4:$Q$529,ROW('10. Свод Перечней'!$C$4:$C$529)-3,""),ROW()-6)),"")</f>
        <v>Телятина замороженная тип 1</v>
      </c>
      <c r="D84" s="20" t="str">
        <f>IFERROR(VLOOKUP(C84,'10. Свод Перечней'!C:H,2,0),"")</f>
        <v>10.11.31.120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4" s="20" t="str">
        <f>IF(LEN(IFERROR(VLOOKUP(C84,'10. Свод Перечней'!C:H,6,0),""))&gt;1,IFERROR(VLOOKUP(C84,'10. Свод Перечней'!C:H,6,0),""),"")</f>
        <v>10.11.31.120-00000003</v>
      </c>
    </row>
    <row r="85" spans="1:8" s="3" customFormat="1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Печень говяжья замороженная</v>
      </c>
      <c r="C85" s="20" t="str">
        <f t="array" ref="C85">IFERROR(INDEX('10. Свод Перечней'!$C$4:$C$529,SMALL(IF("ЦВ"='10. Свод Перечней'!$I$4:$Q$529,ROW('10. Свод Перечней'!$C$4:$C$529)-3,""),ROW()-6)),"")</f>
        <v>Субпродукты пищевые крупного рогатого скота замороженные тип 1</v>
      </c>
      <c r="D85" s="20" t="str">
        <f>IFERROR(VLOOKUP(C85,'10. Свод Перечней'!C:H,2,0),"")</f>
        <v>10.11.31.140</v>
      </c>
      <c r="E85" s="20" t="str">
        <f>IFERROR(VLOOKUP(C85,'10. Свод Перечней'!C:H,3,0),"")</f>
        <v>001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85" s="20" t="str">
        <f>IF(LEN(IFERROR(VLOOKUP(C85,'10. Свод Перечней'!C:H,6,0),""))&gt;1,IFERROR(VLOOKUP(C85,'10. Свод Перечней'!C:H,6,0),""),"")</f>
        <v>10.11.31.140-00000001</v>
      </c>
    </row>
    <row r="86" spans="1:8" s="3" customFormat="1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Сердце говяжье замороженное</v>
      </c>
      <c r="C86" s="20" t="str">
        <f t="array" ref="C86">IFERROR(INDEX('10. Свод Перечней'!$C$4:$C$529,SMALL(IF("ЦВ"='10. Свод Перечней'!$I$4:$Q$529,ROW('10. Свод Перечней'!$C$4:$C$529)-3,""),ROW()-6)),"")</f>
        <v>Субпродукты пищевые крупного рогатого скота замороженные тип 2</v>
      </c>
      <c r="D86" s="20" t="str">
        <f>IFERROR(VLOOKUP(C86,'10. Свод Перечней'!C:H,2,0),"")</f>
        <v>10.11.31.140</v>
      </c>
      <c r="E86" s="20" t="str">
        <f>IFERROR(VLOOKUP(C86,'10. Свод Перечней'!C:H,3,0),"")</f>
        <v>002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6" s="20" t="str">
        <f>IF(LEN(IFERROR(VLOOKUP(C86,'10. Свод Перечней'!C:H,6,0),""))&gt;1,IFERROR(VLOOKUP(C86,'10. Свод Перечней'!C:H,6,0),""),"")</f>
        <v>10.11.31.140-00000001</v>
      </c>
    </row>
    <row r="87" spans="1:8" s="3" customFormat="1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Язык говяжий замороженный</v>
      </c>
      <c r="C87" s="20" t="str">
        <f t="array" ref="C87">IFERROR(INDEX('10. Свод Перечней'!$C$4:$C$529,SMALL(IF("ЦВ"='10. Свод Перечней'!$I$4:$Q$529,ROW('10. Свод Перечней'!$C$4:$C$529)-3,""),ROW()-6)),"")</f>
        <v>Субпродукты пищевые крупного рогатого скота замороженные тип 3</v>
      </c>
      <c r="D87" s="20" t="str">
        <f>IFERROR(VLOOKUP(C87,'10. Свод Перечней'!C:H,2,0),"")</f>
        <v>10.11.31.140</v>
      </c>
      <c r="E87" s="20" t="str">
        <f>IFERROR(VLOOKUP(C87,'10. Свод Перечней'!C:H,3,0),"")</f>
        <v>003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7" s="20" t="str">
        <f>IF(LEN(IFERROR(VLOOKUP(C87,'10. Свод Перечней'!C:H,6,0),""))&gt;1,IFERROR(VLOOKUP(C87,'10. Свод Перечней'!C:H,6,0),""),"")</f>
        <v>10.11.31.140-00000001</v>
      </c>
    </row>
    <row r="88" spans="1:8" s="3" customFormat="1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Свинина мясная б/к (лопатка) замороженная</v>
      </c>
      <c r="C88" s="20" t="str">
        <f t="array" ref="C88">IFERROR(INDEX('10. Свод Перечней'!$C$4:$C$529,SMALL(IF("ЦВ"='10. Свод Перечней'!$I$4:$Q$529,ROW('10. Свод Перечней'!$C$4:$C$529)-3,""),ROW()-6)),"")</f>
        <v>Свинина замороженная тип 3</v>
      </c>
      <c r="D88" s="20" t="str">
        <f>IFERROR(VLOOKUP(C88,'10. Свод Перечней'!C:H,2,0),"")</f>
        <v>10.11.32.110</v>
      </c>
      <c r="E88" s="20" t="str">
        <f>IFERROR(VLOOKUP(C88,'10. Свод Перечней'!C:H,3,0),"")</f>
        <v>002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8" s="20" t="str">
        <f>IF(LEN(IFERROR(VLOOKUP(C88,'10. Свод Перечней'!C:H,6,0),""))&gt;1,IFERROR(VLOOKUP(C88,'10. Свод Перечней'!C:H,6,0),""),"")</f>
        <v>10.11.32.110-00000003</v>
      </c>
    </row>
    <row r="89" spans="1:8" s="3" customFormat="1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Свинина мясная б/к (окорок) замороженная</v>
      </c>
      <c r="C89" s="20" t="str">
        <f t="array" ref="C89">IFERROR(INDEX('10. Свод Перечней'!$C$4:$C$529,SMALL(IF("ЦВ"='10. Свод Перечней'!$I$4:$Q$529,ROW('10. Свод Перечней'!$C$4:$C$529)-3,""),ROW()-6)),"")</f>
        <v>Свинина замороженная тип 4</v>
      </c>
      <c r="D89" s="20" t="str">
        <f>IFERROR(VLOOKUP(C89,'10. Свод Перечней'!C:H,2,0),"")</f>
        <v>10.11.32.110</v>
      </c>
      <c r="E89" s="20" t="str">
        <f>IFERROR(VLOOKUP(C89,'10. Свод Перечней'!C:H,3,0),"")</f>
        <v>003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9" s="20" t="str">
        <f>IF(LEN(IFERROR(VLOOKUP(C89,'10. Свод Перечней'!C:H,6,0),""))&gt;1,IFERROR(VLOOKUP(C89,'10. Свод Перечней'!C:H,6,0),""),"")</f>
        <v>10.11.32.110-00000003</v>
      </c>
    </row>
    <row r="90" spans="1:8" s="3" customFormat="1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Мясо кролика замороженное
(Тушки кроликов, кроликов-бройлеров и их части)</v>
      </c>
      <c r="C90" s="20" t="str">
        <f t="array" ref="C90">IFERROR(INDEX('10. Свод Перечней'!$C$4:$C$529,SMALL(IF("ЦВ"='10. Свод Перечней'!$I$4:$Q$529,ROW('10. Свод Перечней'!$C$4:$C$529)-3,""),ROW()-6)),"")</f>
        <v>Мясо кролика тип 1</v>
      </c>
      <c r="D90" s="20" t="str">
        <f>IFERROR(VLOOKUP(C90,'10. Свод Перечней'!C:H,2,0),"")</f>
        <v>10.11.39.110</v>
      </c>
      <c r="E90" s="20" t="str">
        <f>IFERROR(VLOOKUP(C90,'10. Свод Перечней'!C:H,3,0),"")</f>
        <v>001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90" s="20" t="str">
        <f>IF(LEN(IFERROR(VLOOKUP(C90,'10. Свод Перечней'!C:H,6,0),""))&gt;1,IFERROR(VLOOKUP(C90,'10. Свод Перечней'!C:H,6,0),""),"")</f>
        <v/>
      </c>
    </row>
    <row r="91" spans="1:8" s="3" customFormat="1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Грудки кур охлажденные</v>
      </c>
      <c r="C91" s="20" t="str">
        <f t="array" ref="C91">IFERROR(INDEX('10. Свод Перечней'!$C$4:$C$529,SMALL(IF("ЦВ"='10. Свод Перечней'!$I$4:$Q$529,ROW('10. Свод Перечней'!$C$4:$C$529)-3,""),ROW()-6)),"")</f>
        <v>Мясо сельскохозяйственной птицы охлажденное тип 1</v>
      </c>
      <c r="D91" s="20" t="str">
        <f>IFERROR(VLOOKUP(C91,'10. Свод Перечней'!C:H,2,0),"")</f>
        <v>10.12.10.110</v>
      </c>
      <c r="E91" s="20" t="str">
        <f>IFERROR(VLOOKUP(C91,'10. Свод Перечней'!C:H,3,0),"")</f>
        <v>001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20" t="str">
        <f>IF(LEN(IFERROR(VLOOKUP(C91,'10. Свод Перечней'!C:H,6,0),""))&gt;1,IFERROR(VLOOKUP(C91,'10. Свод Перечней'!C:H,6,0),""),"")</f>
        <v>10.12.10.000-00000006</v>
      </c>
    </row>
    <row r="92" spans="1:8" s="3" customFormat="1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Мясо цыплят- бройлеров (тушки) охлажденные</v>
      </c>
      <c r="C92" s="20" t="str">
        <f t="array" ref="C92">IFERROR(INDEX('10. Свод Перечней'!$C$4:$C$529,SMALL(IF("ЦВ"='10. Свод Перечней'!$I$4:$Q$529,ROW('10. Свод Перечней'!$C$4:$C$529)-3,""),ROW()-6)),"")</f>
        <v>Мясо сельскохозяйственной птицы охлажденное тип 2</v>
      </c>
      <c r="D92" s="20" t="str">
        <f>IFERROR(VLOOKUP(C92,'10. Свод Перечней'!C:H,2,0),"")</f>
        <v>10.12.10.110</v>
      </c>
      <c r="E92" s="20" t="str">
        <f>IFERROR(VLOOKUP(C92,'10. Свод Перечней'!C:H,3,0),"")</f>
        <v>002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2" s="20" t="str">
        <f>IF(LEN(IFERROR(VLOOKUP(C92,'10. Свод Перечней'!C:H,6,0),""))&gt;1,IFERROR(VLOOKUP(C92,'10. Свод Перечней'!C:H,6,0),""),"")</f>
        <v>10.12.10.000-00000005</v>
      </c>
    </row>
    <row r="93" spans="1:8" s="3" customFormat="1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Окорчок куриный охлажденный (отечественный)</v>
      </c>
      <c r="C93" s="20" t="str">
        <f t="array" ref="C93">IFERROR(INDEX('10. Свод Перечней'!$C$4:$C$529,SMALL(IF("ЦВ"='10. Свод Перечней'!$I$4:$Q$529,ROW('10. Свод Перечней'!$C$4:$C$529)-3,""),ROW()-6)),"")</f>
        <v>Мясо сельскохозяйственной птицы охлажденное тип 3</v>
      </c>
      <c r="D93" s="20" t="str">
        <f>IFERROR(VLOOKUP(C93,'10. Свод Перечней'!C:H,2,0),"")</f>
        <v>10.12.10.110</v>
      </c>
      <c r="E93" s="20" t="str">
        <f>IFERROR(VLOOKUP(C93,'10. Свод Перечней'!C:H,3,0),"")</f>
        <v>003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3" s="20" t="str">
        <f>IF(LEN(IFERROR(VLOOKUP(C93,'10. Свод Перечней'!C:H,6,0),""))&gt;1,IFERROR(VLOOKUP(C93,'10. Свод Перечней'!C:H,6,0),""),"")</f>
        <v>10.12.10.000-00000006</v>
      </c>
    </row>
    <row r="94" spans="1:8" s="3" customFormat="1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Филе индейки охлажденное</v>
      </c>
      <c r="C94" s="20" t="str">
        <f t="array" ref="C94">IFERROR(INDEX('10. Свод Перечней'!$C$4:$C$529,SMALL(IF("ЦВ"='10. Свод Перечней'!$I$4:$Q$529,ROW('10. Свод Перечней'!$C$4:$C$529)-3,""),ROW()-6)),"")</f>
        <v>Мясо сельскохозяйственной птицы охлажденное тип 4</v>
      </c>
      <c r="D94" s="20" t="str">
        <f>IFERROR(VLOOKUP(C94,'10. Свод Перечней'!C:H,2,0),"")</f>
        <v>10.12.10.120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94" s="20" t="str">
        <f>IF(LEN(IFERROR(VLOOKUP(C94,'10. Свод Перечней'!C:H,6,0),""))&gt;1,IFERROR(VLOOKUP(C94,'10. Свод Перечней'!C:H,6,0),""),"")</f>
        <v>10.12.10.000-00000007</v>
      </c>
    </row>
    <row r="95" spans="1:8" s="3" customFormat="1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Филе грудки цыпленка охлажденное</v>
      </c>
      <c r="C95" s="20" t="str">
        <f t="array" ref="C95">IFERROR(INDEX('10. Свод Перечней'!$C$4:$C$529,SMALL(IF("ЦВ"='10.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95" s="20" t="str">
        <f>IFERROR(VLOOKUP(C95,'10. Свод Перечней'!C:H,2,0),"")</f>
        <v>10.12.10.170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5" s="20" t="str">
        <f>IF(LEN(IFERROR(VLOOKUP(C95,'10. Свод Перечней'!C:H,6,0),""))&gt;1,IFERROR(VLOOKUP(C95,'10. Свод Перечней'!C:H,6,0),""),"")</f>
        <v>10.12.10.170-00000004</v>
      </c>
    </row>
    <row r="96" spans="1:8" s="3" customFormat="1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Филе грудки цыпленка замороженное</v>
      </c>
      <c r="C96" s="20" t="str">
        <f t="array" ref="C96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96" s="20" t="str">
        <f>IFERROR(VLOOKUP(C96,'10. Свод Перечней'!C:H,2,0),"")</f>
        <v>10.12.20.170</v>
      </c>
      <c r="E96" s="20" t="str">
        <f>IFERROR(VLOOKUP(C96,'10. Свод Перечней'!C:H,3,0),"")</f>
        <v>001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6" s="20" t="str">
        <f>IF(LEN(IFERROR(VLOOKUP(C96,'10. Свод Перечней'!C:H,6,0),""))&gt;1,IFERROR(VLOOKUP(C96,'10. Свод Перечней'!C:H,6,0),""),"")</f>
        <v>10.12.20.000-00000006</v>
      </c>
    </row>
    <row r="97" spans="1:8" s="3" customFormat="1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Грудки кур замороженные</v>
      </c>
      <c r="C97" s="20" t="str">
        <f t="array" ref="C97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97" s="20" t="str">
        <f>IFERROR(VLOOKUP(C97,'10. Свод Перечней'!C:H,2,0),"")</f>
        <v>10.12.20.110</v>
      </c>
      <c r="E97" s="20" t="str">
        <f>IFERROR(VLOOKUP(C97,'10. Свод Перечней'!C:H,3,0),"")</f>
        <v>004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20" t="str">
        <f>IF(LEN(IFERROR(VLOOKUP(C97,'10. Свод Перечней'!C:H,6,0),""))&gt;1,IFERROR(VLOOKUP(C97,'10. Свод Перечней'!C:H,6,0),""),"")</f>
        <v>10.12.20.000-00000007</v>
      </c>
    </row>
    <row r="98" spans="1:8" s="3" customFormat="1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Кура потрошеная замороженная</v>
      </c>
      <c r="C98" s="20" t="str">
        <f t="array" ref="C98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98" s="20" t="str">
        <f>IFERROR(VLOOKUP(C98,'10. Свод Перечней'!C:H,2,0),"")</f>
        <v>10.12.20.110</v>
      </c>
      <c r="E98" s="20" t="str">
        <f>IFERROR(VLOOKUP(C98,'10. Свод Перечней'!C:H,3,0),"")</f>
        <v>003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8" s="20" t="str">
        <f>IF(LEN(IFERROR(VLOOKUP(C98,'10. Свод Перечней'!C:H,6,0),""))&gt;1,IFERROR(VLOOKUP(C98,'10. Свод Перечней'!C:H,6,0),""),"")</f>
        <v>10.12.20.000-00000007</v>
      </c>
    </row>
    <row r="99" spans="1:8" s="3" customFormat="1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Мясо цыплят- бройлеров (тушки) замороженное</v>
      </c>
      <c r="C99" s="20" t="str">
        <f t="array" ref="C99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99" s="20" t="str">
        <f>IFERROR(VLOOKUP(C99,'10. Свод Перечней'!C:H,2,0),"")</f>
        <v>10.12.20.110</v>
      </c>
      <c r="E99" s="20" t="str">
        <f>IFERROR(VLOOKUP(C99,'10. Свод Перечней'!C:H,3,0),"")</f>
        <v>001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9" s="20" t="str">
        <f>IF(LEN(IFERROR(VLOOKUP(C99,'10. Свод Перечней'!C:H,6,0),""))&gt;1,IFERROR(VLOOKUP(C99,'10. Свод Перечней'!C:H,6,0),""),"")</f>
        <v>10.12.20.000-00000006</v>
      </c>
    </row>
    <row r="100" spans="1:8" s="3" customFormat="1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Окорочок куриный замороженный (отечественный)</v>
      </c>
      <c r="C100" s="20" t="str">
        <f t="array" ref="C100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100" s="20" t="str">
        <f>IFERROR(VLOOKUP(C100,'10. Свод Перечней'!C:H,2,0),"")</f>
        <v>10.12.20.110</v>
      </c>
      <c r="E100" s="20" t="str">
        <f>IFERROR(VLOOKUP(C100,'10. Свод Перечней'!C:H,3,0),"")</f>
        <v>005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0" s="20" t="str">
        <f>IF(LEN(IFERROR(VLOOKUP(C100,'10. Свод Перечней'!C:H,6,0),""))&gt;1,IFERROR(VLOOKUP(C100,'10. Свод Перечней'!C:H,6,0),""),"")</f>
        <v>10.12.20.000-00000007</v>
      </c>
    </row>
    <row r="101" spans="1:8" s="3" customFormat="1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Филе индейки замороженное</v>
      </c>
      <c r="C101" s="20" t="str">
        <f t="array" ref="C101">IFERROR(INDEX('10. Свод Перечней'!$C$4:$C$529,SMALL(IF("ЦВ"='10.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01" s="20" t="str">
        <f>IFERROR(VLOOKUP(C101,'10. Свод Перечней'!C:H,2,0),"")</f>
        <v>10.12.20.120</v>
      </c>
      <c r="E101" s="20" t="str">
        <f>IFERROR(VLOOKUP(C101,'10. Свод Перечней'!C:H,3,0),"")</f>
        <v>001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1" s="20" t="str">
        <f>IF(LEN(IFERROR(VLOOKUP(C101,'10. Свод Перечней'!C:H,6,0),""))&gt;1,IFERROR(VLOOKUP(C101,'10. Свод Перечней'!C:H,6,0),""),"")</f>
        <v>10.12.20.000-00000008</v>
      </c>
    </row>
    <row r="102" spans="1:8" s="3" customFormat="1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 xml:space="preserve">Колбаса вареная беглютеновая </v>
      </c>
      <c r="C102" s="20" t="str">
        <f t="array" ref="C102">IFERROR(INDEX('10. Свод Перечней'!$C$4:$C$529,SMALL(IF("ЦВ"='10. Свод Перечней'!$I$4:$Q$529,ROW('10. Свод Перечней'!$C$4:$C$529)-3,""),ROW()-6)),"")</f>
        <v>Колбаса тип 5</v>
      </c>
      <c r="D102" s="20" t="str">
        <f>IFERROR(VLOOKUP(C102,'10. Свод Перечней'!C:H,2,0),"")</f>
        <v>10.13.14.111</v>
      </c>
      <c r="E102" s="20" t="str">
        <f>IFERROR(VLOOKUP(C102,'10. Свод Перечней'!C:H,3,0),"")</f>
        <v>002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02" s="20" t="str">
        <f>IF(LEN(IFERROR(VLOOKUP(C102,'10. Свод Перечней'!C:H,6,0),""))&gt;1,IFERROR(VLOOKUP(C102,'10. Свод Перечней'!C:H,6,0),""),"")</f>
        <v/>
      </c>
    </row>
    <row r="103" spans="1:8" s="3" customFormat="1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Сосиски безглютеновые</v>
      </c>
      <c r="C103" s="20" t="str">
        <f t="array" ref="C103">IFERROR(INDEX('10. Свод Перечней'!$C$4:$C$529,SMALL(IF("ЦВ"='10. Свод Перечней'!$I$4:$Q$529,ROW('10. Свод Перечней'!$C$4:$C$529)-3,""),ROW()-6)),"")</f>
        <v>Сосиски тип 7</v>
      </c>
      <c r="D103" s="20" t="str">
        <f>IFERROR(VLOOKUP(C103,'10. Свод Перечней'!C:H,2,0),"")</f>
        <v>10.13.14.112</v>
      </c>
      <c r="E103" s="20" t="str">
        <f>IFERROR(VLOOKUP(C103,'10. Свод Перечней'!C:H,3,0),"")</f>
        <v>007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03" s="20" t="str">
        <f>IF(LEN(IFERROR(VLOOKUP(C103,'10. Свод Перечней'!C:H,6,0),""))&gt;1,IFERROR(VLOOKUP(C103,'10. Свод Перечней'!C:H,6,0),""),"")</f>
        <v/>
      </c>
    </row>
    <row r="104" spans="1:8" s="3" customFormat="1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Горбуша мороженая потрошеная с/г</v>
      </c>
      <c r="C104" s="20" t="str">
        <f t="array" ref="C104">IFERROR(INDEX('10. Свод Перечней'!$C$4:$C$529,SMALL(IF("ЦВ"='10. Свод Перечней'!$I$4:$Q$529,ROW('10. Свод Перечней'!$C$4:$C$529)-3,""),ROW()-6)),"")</f>
        <v>Рыба лососевая мороженая тип 1</v>
      </c>
      <c r="D104" s="20" t="str">
        <f>IFERROR(VLOOKUP(C104,'10. Свод Перечней'!C:H,2,0),"")</f>
        <v>10.20.13.110</v>
      </c>
      <c r="E104" s="20" t="str">
        <f>IFERROR(VLOOKUP(C104,'10. Свод Перечней'!C:H,3,0),"")</f>
        <v>001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4" s="20" t="str">
        <f>IF(LEN(IFERROR(VLOOKUP(C104,'10. Свод Перечней'!C:H,6,0),""))&gt;1,IFERROR(VLOOKUP(C104,'10. Свод Перечней'!C:H,6,0),""),"")</f>
        <v>10.20.13.110-00000010</v>
      </c>
    </row>
    <row r="105" spans="1:8" s="3" customFormat="1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Минтай мороженый потрошенный обезглавленный</v>
      </c>
      <c r="C105" s="20" t="str">
        <f t="array" ref="C105">IFERROR(INDEX('10. Свод Перечней'!$C$4:$C$529,SMALL(IF("ЦВ"='10. Свод Перечней'!$I$4:$Q$529,ROW('10. Свод Перечней'!$C$4:$C$529)-3,""),ROW()-6)),"")</f>
        <v>Рыба трескообразная мороженая тип 1</v>
      </c>
      <c r="D105" s="20" t="str">
        <f>IFERROR(VLOOKUP(C105,'10. Свод Перечней'!C:H,2,0),"")</f>
        <v>10.20.13.122</v>
      </c>
      <c r="E105" s="20" t="str">
        <f>IFERROR(VLOOKUP(C105,'10. Свод Перечней'!C:H,3,0),"")</f>
        <v>003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5" s="20" t="str">
        <f>IF(LEN(IFERROR(VLOOKUP(C105,'10. Свод Перечней'!C:H,6,0),""))&gt;1,IFERROR(VLOOKUP(C105,'10. Свод Перечней'!C:H,6,0),""),"")</f>
        <v>10.20.13.120-00000017</v>
      </c>
    </row>
    <row r="106" spans="1:8" s="3" customFormat="1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Пикша мороженая потрошенная обезглавленная</v>
      </c>
      <c r="C106" s="20" t="str">
        <f t="array" ref="C106">IFERROR(INDEX('10. Свод Перечней'!$C$4:$C$529,SMALL(IF("ЦВ"='10. Свод Перечней'!$I$4:$Q$529,ROW('10. Свод Перечней'!$C$4:$C$529)-3,""),ROW()-6)),"")</f>
        <v>Рыба трескообразная мороженая тип 2</v>
      </c>
      <c r="D106" s="20" t="str">
        <f>IFERROR(VLOOKUP(C106,'10. Свод Перечней'!C:H,2,0),"")</f>
        <v>10.20.13.122</v>
      </c>
      <c r="E106" s="20" t="str">
        <f>IFERROR(VLOOKUP(C106,'10. Свод Перечней'!C:H,3,0),"")</f>
        <v>005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6" s="20" t="str">
        <f>IF(LEN(IFERROR(VLOOKUP(C106,'10. Свод Перечней'!C:H,6,0),""))&gt;1,IFERROR(VLOOKUP(C106,'10. Свод Перечней'!C:H,6,0),""),"")</f>
        <v>10.20.13.120-00000017</v>
      </c>
    </row>
    <row r="107" spans="1:8" s="3" customFormat="1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Сайда мороженая потрошеная обезглавленная</v>
      </c>
      <c r="C107" s="20" t="str">
        <f t="array" ref="C107">IFERROR(INDEX('10. Свод Перечней'!$C$4:$C$529,SMALL(IF("ЦВ"='10. Свод Перечней'!$I$4:$Q$529,ROW('10. Свод Перечней'!$C$4:$C$529)-3,""),ROW()-6)),"")</f>
        <v>Рыба трескообразная мороженая тип 3</v>
      </c>
      <c r="D107" s="20" t="str">
        <f>IFERROR(VLOOKUP(C107,'10. Свод Перечней'!C:H,2,0),"")</f>
        <v>10.20.13.122</v>
      </c>
      <c r="E107" s="20" t="str">
        <f>IFERROR(VLOOKUP(C107,'10. Свод Перечней'!C:H,3,0),"")</f>
        <v>002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7" s="20" t="str">
        <f>IF(LEN(IFERROR(VLOOKUP(C107,'10. Свод Перечней'!C:H,6,0),""))&gt;1,IFERROR(VLOOKUP(C107,'10. Свод Перечней'!C:H,6,0),""),"")</f>
        <v>10.20.13.120-00000017</v>
      </c>
    </row>
    <row r="108" spans="1:8" s="3" customFormat="1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Треска мороженая потрошенная обезглавленная</v>
      </c>
      <c r="C108" s="20" t="str">
        <f t="array" ref="C108">IFERROR(INDEX('10. Свод Перечней'!$C$4:$C$529,SMALL(IF("ЦВ"='10. Свод Перечней'!$I$4:$Q$529,ROW('10. Свод Перечней'!$C$4:$C$529)-3,""),ROW()-6)),"")</f>
        <v>Рыба трескообразная мороженая тип 4</v>
      </c>
      <c r="D108" s="20" t="str">
        <f>IFERROR(VLOOKUP(C108,'10. Свод Перечней'!C:H,2,0),"")</f>
        <v>10.20.13.122</v>
      </c>
      <c r="E108" s="20" t="str">
        <f>IFERROR(VLOOKUP(C108,'10. Свод Перечней'!C:H,3,0),"")</f>
        <v>001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8" s="20" t="str">
        <f>IF(LEN(IFERROR(VLOOKUP(C108,'10. Свод Перечней'!C:H,6,0),""))&gt;1,IFERROR(VLOOKUP(C108,'10. Свод Перечней'!C:H,6,0),""),"")</f>
        <v>10.20.13.120-00000017</v>
      </c>
    </row>
    <row r="109" spans="1:8" s="3" customFormat="1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Хек мороженый потрошённый обезглавленный</v>
      </c>
      <c r="C109" s="20" t="str">
        <f t="array" ref="C109">IFERROR(INDEX('10. Свод Перечней'!$C$4:$C$529,SMALL(IF("ЦВ"='10. Свод Перечней'!$I$4:$Q$529,ROW('10. Свод Перечней'!$C$4:$C$529)-3,""),ROW()-6)),"")</f>
        <v>Рыба трескообразная мороженая тип 5</v>
      </c>
      <c r="D109" s="20" t="str">
        <f>IFERROR(VLOOKUP(C109,'10. Свод Перечней'!C:H,2,0),"")</f>
        <v>10.20.13.122</v>
      </c>
      <c r="E109" s="20" t="str">
        <f>IFERROR(VLOOKUP(C109,'10. Свод Перечней'!C:H,3,0),"")</f>
        <v>006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9" s="20" t="str">
        <f>IF(LEN(IFERROR(VLOOKUP(C109,'10. Свод Перечней'!C:H,6,0),""))&gt;1,IFERROR(VLOOKUP(C109,'10. Свод Перечней'!C:H,6,0),""),"")</f>
        <v>10.20.13.120-00000017</v>
      </c>
    </row>
    <row r="110" spans="1:8" s="3" customFormat="1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Судак мороженый потрошенный с/г</v>
      </c>
      <c r="C110" s="20" t="str">
        <f t="array" ref="C110">IFERROR(INDEX('10. Свод Перечней'!$C$4:$C$529,SMALL(IF("ЦВ"='10. Свод Перечней'!$I$4:$Q$529,ROW('10. Свод Перечней'!$C$4:$C$529)-3,""),ROW()-6)),"")</f>
        <v>Судак тип 1</v>
      </c>
      <c r="D110" s="20" t="str">
        <f>IFERROR(VLOOKUP(C110,'10. Свод Перечней'!C:H,2,0),"")</f>
        <v>10.20.13.122</v>
      </c>
      <c r="E110" s="20" t="str">
        <f>IFERROR(VLOOKUP(C110,'10. Свод Перечней'!C:H,3,0),"")</f>
        <v>007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0" s="20" t="str">
        <f>IF(LEN(IFERROR(VLOOKUP(C110,'10. Свод Перечней'!C:H,6,0),""))&gt;1,IFERROR(VLOOKUP(C110,'10. Свод Перечней'!C:H,6,0),""),"")</f>
        <v/>
      </c>
    </row>
    <row r="111" spans="1:8" s="3" customFormat="1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Филе Горбуши мороженое</v>
      </c>
      <c r="C111" s="20" t="str">
        <f t="array" ref="C111">IFERROR(INDEX('10. Свод Перечней'!$C$4:$C$529,SMALL(IF("ЦВ"='10. Свод Перечней'!$I$4:$Q$529,ROW('10. Свод Перечней'!$C$4:$C$529)-3,""),ROW()-6)),"")</f>
        <v>Филе лососевых рыб мороженое тип 1</v>
      </c>
      <c r="D111" s="20" t="str">
        <f>IFERROR(VLOOKUP(C111,'10. Свод Перечней'!C:H,2,0),"")</f>
        <v>10.20.14.110</v>
      </c>
      <c r="E111" s="20" t="str">
        <f>IFERROR(VLOOKUP(C111,'10. Свод Перечней'!C:H,3,0),"")</f>
        <v>084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20" t="str">
        <f>IF(LEN(IFERROR(VLOOKUP(C111,'10. Свод Перечней'!C:H,6,0),""))&gt;1,IFERROR(VLOOKUP(C111,'10. Свод Перечней'!C:H,6,0),""),"")</f>
        <v>10.20.14.110-00000002</v>
      </c>
    </row>
    <row r="112" spans="1:8" s="3" customFormat="1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Филе Горбуши мороженое</v>
      </c>
      <c r="C112" s="20" t="str">
        <f t="array" ref="C112">IFERROR(INDEX('10. Свод Перечней'!$C$4:$C$529,SMALL(IF("ЦВ"='10. Свод Перечней'!$I$4:$Q$529,ROW('10. Свод Перечней'!$C$4:$C$529)-3,""),ROW()-6)),"")</f>
        <v>Филе лососевых рыб мороженое тип 2</v>
      </c>
      <c r="D112" s="20" t="str">
        <f>IFERROR(VLOOKUP(C112,'10. Свод Перечней'!C:H,2,0),"")</f>
        <v>10.20.14.110</v>
      </c>
      <c r="E112" s="20" t="str">
        <f>IFERROR(VLOOKUP(C112,'10. Свод Перечней'!C:H,3,0),"")</f>
        <v>017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20" t="str">
        <f>IF(LEN(IFERROR(VLOOKUP(C112,'10. Свод Перечней'!C:H,6,0),""))&gt;1,IFERROR(VLOOKUP(C112,'10. Свод Перечней'!C:H,6,0),""),"")</f>
        <v>10.20.14.110-00000003</v>
      </c>
    </row>
    <row r="113" spans="1:8" s="3" customFormat="1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Судака мороженое</v>
      </c>
      <c r="C113" s="20" t="str">
        <f t="array" ref="C113">IFERROR(INDEX('10. Свод Перечней'!$C$4:$C$529,SMALL(IF("ЦВ"='10. Свод Перечней'!$I$4:$Q$529,ROW('10. Свод Перечней'!$C$4:$C$529)-3,""),ROW()-6)),"")</f>
        <v>Филе Судака тип 1</v>
      </c>
      <c r="D113" s="20" t="str">
        <f>IFERROR(VLOOKUP(C113,'10. Свод Перечней'!C:H,2,0),"")</f>
        <v>10.20.14.120</v>
      </c>
      <c r="E113" s="20" t="str">
        <f>IFERROR(VLOOKUP(C113,'10. Свод Перечней'!C:H,3,0),"")</f>
        <v>004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20" t="str">
        <f>IF(LEN(IFERROR(VLOOKUP(C113,'10. Свод Перечней'!C:H,6,0),""))&gt;1,IFERROR(VLOOKUP(C113,'10. Свод Перечней'!C:H,6,0),""),"")</f>
        <v/>
      </c>
    </row>
    <row r="114" spans="1:8" s="3" customFormat="1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Филе Минтая мороженое</v>
      </c>
      <c r="C114" s="20" t="str">
        <f t="array" ref="C114">IFERROR(INDEX('10. Свод Перечней'!$C$4:$C$529,SMALL(IF("ЦВ"='10. Свод Перечней'!$I$4:$Q$529,ROW('10. Свод Перечней'!$C$4:$C$529)-3,""),ROW()-6)),"")</f>
        <v>Филе тресковых рыб мороженое тип 1</v>
      </c>
      <c r="D114" s="20" t="str">
        <f>IFERROR(VLOOKUP(C114,'10. Свод Перечней'!C:H,2,0),"")</f>
        <v>10.20.14.120</v>
      </c>
      <c r="E114" s="20" t="str">
        <f>IFERROR(VLOOKUP(C114,'10. Свод Перечней'!C:H,3,0),"")</f>
        <v>007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20" t="str">
        <f>IF(LEN(IFERROR(VLOOKUP(C114,'10. Свод Перечней'!C:H,6,0),""))&gt;1,IFERROR(VLOOKUP(C114,'10. Свод Перечней'!C:H,6,0),""),"")</f>
        <v>10.20.14.120-00000005</v>
      </c>
    </row>
    <row r="115" spans="1:8" s="3" customFormat="1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Филе Пикши мороженое</v>
      </c>
      <c r="C115" s="20" t="str">
        <f t="array" ref="C115">IFERROR(INDEX('10. Свод Перечней'!$C$4:$C$529,SMALL(IF("ЦВ"='10. Свод Перечней'!$I$4:$Q$529,ROW('10. Свод Перечней'!$C$4:$C$529)-3,""),ROW()-6)),"")</f>
        <v>Филе тресковых рыб мороженое тип 2</v>
      </c>
      <c r="D115" s="20" t="str">
        <f>IFERROR(VLOOKUP(C115,'10. Свод Перечней'!C:H,2,0),"")</f>
        <v>10.20.14.120</v>
      </c>
      <c r="E115" s="20" t="str">
        <f>IFERROR(VLOOKUP(C115,'10. Свод Перечней'!C:H,3,0),"")</f>
        <v>003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20" t="str">
        <f>IF(LEN(IFERROR(VLOOKUP(C115,'10. Свод Перечней'!C:H,6,0),""))&gt;1,IFERROR(VLOOKUP(C115,'10. Свод Перечней'!C:H,6,0),""),"")</f>
        <v>10.20.14.120-00000005</v>
      </c>
    </row>
    <row r="116" spans="1:8" s="3" customFormat="1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Филе Сайды мороженое</v>
      </c>
      <c r="C116" s="20" t="str">
        <f t="array" ref="C116">IFERROR(INDEX('10. Свод Перечней'!$C$4:$C$529,SMALL(IF("ЦВ"='10. Свод Перечней'!$I$4:$Q$529,ROW('10. Свод Перечней'!$C$4:$C$529)-3,""),ROW()-6)),"")</f>
        <v>Филе тресковых рыб мороженое тип 3</v>
      </c>
      <c r="D116" s="20" t="str">
        <f>IFERROR(VLOOKUP(C116,'10. Свод Перечней'!C:H,2,0),"")</f>
        <v>10.20.14.120</v>
      </c>
      <c r="E116" s="20" t="str">
        <f>IFERROR(VLOOKUP(C116,'10. Свод Перечней'!C:H,3,0),"")</f>
        <v>005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20" t="str">
        <f>IF(LEN(IFERROR(VLOOKUP(C116,'10. Свод Перечней'!C:H,6,0),""))&gt;1,IFERROR(VLOOKUP(C116,'10. Свод Перечней'!C:H,6,0),""),"")</f>
        <v>10.20.14.120-00000005</v>
      </c>
    </row>
    <row r="117" spans="1:8" s="3" customFormat="1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Филе Трески мороженое</v>
      </c>
      <c r="C117" s="20" t="str">
        <f t="array" ref="C117">IFERROR(INDEX('10. Свод Перечней'!$C$4:$C$529,SMALL(IF("ЦВ"='10. Свод Перечней'!$I$4:$Q$529,ROW('10. Свод Перечней'!$C$4:$C$529)-3,""),ROW()-6)),"")</f>
        <v>Филе тресковых рыб мороженое тип 4</v>
      </c>
      <c r="D117" s="20" t="str">
        <f>IFERROR(VLOOKUP(C117,'10. Свод Перечней'!C:H,2,0),"")</f>
        <v>10.20.14.120</v>
      </c>
      <c r="E117" s="20" t="str">
        <f>IFERROR(VLOOKUP(C117,'10. Свод Перечней'!C:H,3,0),"")</f>
        <v>002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20" t="str">
        <f>IF(LEN(IFERROR(VLOOKUP(C117,'10. Свод Перечней'!C:H,6,0),""))&gt;1,IFERROR(VLOOKUP(C117,'10. Свод Перечней'!C:H,6,0),""),"")</f>
        <v>10.20.14.120-00000005</v>
      </c>
    </row>
    <row r="118" spans="1:8" s="3" customFormat="1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Филе Хека мороженое, высшая категория</v>
      </c>
      <c r="C118" s="20" t="str">
        <f t="array" ref="C118">IFERROR(INDEX('10. Свод Перечней'!$C$4:$C$529,SMALL(IF("ЦВ"='10. Свод Перечней'!$I$4:$Q$529,ROW('10. Свод Перечней'!$C$4:$C$529)-3,""),ROW()-6)),"")</f>
        <v>Филе тресковых рыб мороженое тип 5</v>
      </c>
      <c r="D118" s="20" t="str">
        <f>IFERROR(VLOOKUP(C118,'10. Свод Перечней'!C:H,2,0),"")</f>
        <v>10.20.14.120</v>
      </c>
      <c r="E118" s="20" t="str">
        <f>IFERROR(VLOOKUP(C118,'10. Свод Перечней'!C:H,3,0),"")</f>
        <v>006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20" t="str">
        <f>IF(LEN(IFERROR(VLOOKUP(C118,'10. Свод Перечней'!C:H,6,0),""))&gt;1,IFERROR(VLOOKUP(C118,'10. Свод Перечней'!C:H,6,0),""),"")</f>
        <v>10.20.14.120-00000005</v>
      </c>
    </row>
    <row r="119" spans="1:8" s="3" customFormat="1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Филе Минтая мороженое</v>
      </c>
      <c r="C119" s="20" t="str">
        <f t="array" ref="C119">IFERROR(INDEX('10. Свод Перечней'!$C$4:$C$529,SMALL(IF("ЦВ"='10. Свод Перечней'!$I$4:$Q$529,ROW('10. Свод Перечней'!$C$4:$C$529)-3,""),ROW()-6)),"")</f>
        <v>Филе тресковых рыб мороженое тип 6</v>
      </c>
      <c r="D119" s="20" t="str">
        <f>IFERROR(VLOOKUP(C119,'10. Свод Перечней'!C:H,2,0),"")</f>
        <v>10.20.14.120</v>
      </c>
      <c r="E119" s="20" t="str">
        <f>IFERROR(VLOOKUP(C119,'10. Свод Перечней'!C:H,3,0),"")</f>
        <v>009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20" t="str">
        <f>IF(LEN(IFERROR(VLOOKUP(C119,'10. Свод Перечней'!C:H,6,0),""))&gt;1,IFERROR(VLOOKUP(C119,'10. Свод Перечней'!C:H,6,0),""),"")</f>
        <v>10.20.14.120-00000006</v>
      </c>
    </row>
    <row r="120" spans="1:8" s="3" customFormat="1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Филе Пикши мороженое</v>
      </c>
      <c r="C120" s="20" t="str">
        <f t="array" ref="C120">IFERROR(INDEX('10. Свод Перечней'!$C$4:$C$529,SMALL(IF("ЦВ"='10. Свод Перечней'!$I$4:$Q$529,ROW('10. Свод Перечней'!$C$4:$C$529)-3,""),ROW()-6)),"")</f>
        <v>Филе тресковых рыб мороженое тип 7</v>
      </c>
      <c r="D120" s="20" t="str">
        <f>IFERROR(VLOOKUP(C120,'10. Свод Перечней'!C:H,2,0),"")</f>
        <v>10.20.14.120</v>
      </c>
      <c r="E120" s="20" t="str">
        <f>IFERROR(VLOOKUP(C120,'10. Свод Перечней'!C:H,3,0),"")</f>
        <v>010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20" t="str">
        <f>IF(LEN(IFERROR(VLOOKUP(C120,'10. Свод Перечней'!C:H,6,0),""))&gt;1,IFERROR(VLOOKUP(C120,'10. Свод Перечней'!C:H,6,0),""),"")</f>
        <v>10.20.14.120-00000006</v>
      </c>
    </row>
    <row r="121" spans="1:8" s="3" customFormat="1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Филе Сайды мороженое</v>
      </c>
      <c r="C121" s="20" t="str">
        <f t="array" ref="C121">IFERROR(INDEX('10. Свод Перечней'!$C$4:$C$529,SMALL(IF("ЦВ"='10. Свод Перечней'!$I$4:$Q$529,ROW('10. Свод Перечней'!$C$4:$C$529)-3,""),ROW()-6)),"")</f>
        <v>Филе тресковых рыб мороженое тип 8</v>
      </c>
      <c r="D121" s="20" t="str">
        <f>IFERROR(VLOOKUP(C121,'10. Свод Перечней'!C:H,2,0),"")</f>
        <v>10.20.14.120</v>
      </c>
      <c r="E121" s="20" t="str">
        <f>IFERROR(VLOOKUP(C121,'10. Свод Перечней'!C:H,3,0),"")</f>
        <v>011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20" t="str">
        <f>IF(LEN(IFERROR(VLOOKUP(C121,'10. Свод Перечней'!C:H,6,0),""))&gt;1,IFERROR(VLOOKUP(C121,'10. Свод Перечней'!C:H,6,0),""),"")</f>
        <v>10.20.14.120-00000006</v>
      </c>
    </row>
    <row r="122" spans="1:8" s="3" customFormat="1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Филе Трески мороженое</v>
      </c>
      <c r="C122" s="20" t="str">
        <f t="array" ref="C122">IFERROR(INDEX('10. Свод Перечней'!$C$4:$C$529,SMALL(IF("ЦВ"='10. Свод Перечней'!$I$4:$Q$529,ROW('10. Свод Перечней'!$C$4:$C$529)-3,""),ROW()-6)),"")</f>
        <v>Филе тресковых рыб мороженое тип 9</v>
      </c>
      <c r="D122" s="20" t="str">
        <f>IFERROR(VLOOKUP(C122,'10. Свод Перечней'!C:H,2,0),"")</f>
        <v>10.20.14.120</v>
      </c>
      <c r="E122" s="20" t="str">
        <f>IFERROR(VLOOKUP(C122,'10. Свод Перечней'!C:H,3,0),"")</f>
        <v>012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20" t="str">
        <f>IF(LEN(IFERROR(VLOOKUP(C122,'10. Свод Перечней'!C:H,6,0),""))&gt;1,IFERROR(VLOOKUP(C122,'10. Свод Перечней'!C:H,6,0),""),"")</f>
        <v>10.20.14.120-00000006</v>
      </c>
    </row>
    <row r="123" spans="1:8" s="3" customFormat="1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>Филе Хека мороженое</v>
      </c>
      <c r="C123" s="20" t="str">
        <f t="array" ref="C123">IFERROR(INDEX('10. Свод Перечней'!$C$4:$C$529,SMALL(IF("ЦВ"='10. Свод Перечней'!$I$4:$Q$529,ROW('10. Свод Перечней'!$C$4:$C$529)-3,""),ROW()-6)),"")</f>
        <v>Филе тресковых рыб мороженое тип 10</v>
      </c>
      <c r="D123" s="20" t="str">
        <f>IFERROR(VLOOKUP(C123,'10. Свод Перечней'!C:H,2,0),"")</f>
        <v>10.20.14.120</v>
      </c>
      <c r="E123" s="20" t="str">
        <f>IFERROR(VLOOKUP(C123,'10. Свод Перечней'!C:H,3,0),"")</f>
        <v>013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20" t="str">
        <f>IF(LEN(IFERROR(VLOOKUP(C123,'10. Свод Перечней'!C:H,6,0),""))&gt;1,IFERROR(VLOOKUP(C123,'10. Свод Перечней'!C:H,6,0),""),"")</f>
        <v>10.20.14.120-00000006</v>
      </c>
    </row>
    <row r="124" spans="1:8" s="3" customFormat="1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>Лососи дальневосточные солёные. Рыба соленая красная. Кета</v>
      </c>
      <c r="C124" s="20" t="str">
        <f t="array" ref="C124">IFERROR(INDEX('10. Свод Перечней'!$C$4:$C$529,SMALL(IF("ЦВ"='10. Свод Перечней'!$I$4:$Q$529,ROW('10. Свод Перечней'!$C$4:$C$529)-3,""),ROW()-6)),"")</f>
        <v>Рыба лососевая соленая тип 1</v>
      </c>
      <c r="D124" s="20" t="str">
        <f>IFERROR(VLOOKUP(C124,'10. Свод Перечней'!C:H,2,0),"")</f>
        <v>10.20.23.121</v>
      </c>
      <c r="E124" s="20" t="str">
        <f>IFERROR(VLOOKUP(C124,'10. Свод Перечней'!C:H,3,0),"")</f>
        <v>004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4" s="20" t="str">
        <f>IF(LEN(IFERROR(VLOOKUP(C124,'10. Свод Перечней'!C:H,6,0),""))&gt;1,IFERROR(VLOOKUP(C124,'10. Свод Перечней'!C:H,6,0),""),"")</f>
        <v>10.20.23.121-00000017</v>
      </c>
    </row>
    <row r="125" spans="1:8" s="3" customFormat="1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Лососи дальневосточные солёные. Рыба соленая красная. Кета</v>
      </c>
      <c r="C125" s="20" t="str">
        <f t="array" ref="C125">IFERROR(INDEX('10. Свод Перечней'!$C$4:$C$529,SMALL(IF("ЦВ"='10. Свод Перечней'!$I$4:$Q$529,ROW('10. Свод Перечней'!$C$4:$C$529)-3,""),ROW()-6)),"")</f>
        <v>Рыба лососевая соленая тип 2</v>
      </c>
      <c r="D125" s="20" t="str">
        <f>IFERROR(VLOOKUP(C125,'10. Свод Перечней'!C:H,2,0),"")</f>
        <v>10.20.23.121</v>
      </c>
      <c r="E125" s="20" t="str">
        <f>IFERROR(VLOOKUP(C125,'10. Свод Перечней'!C:H,3,0),"")</f>
        <v>002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5" s="20" t="str">
        <f>IF(LEN(IFERROR(VLOOKUP(C125,'10. Свод Перечней'!C:H,6,0),""))&gt;1,IFERROR(VLOOKUP(C125,'10. Свод Перечней'!C:H,6,0),""),"")</f>
        <v>10.20.23.121-00000017</v>
      </c>
    </row>
    <row r="126" spans="1:8" s="3" customFormat="1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 xml:space="preserve">Лососи дальневосточные солёные. Рыба соленая красная. Горбуша </v>
      </c>
      <c r="C126" s="20" t="str">
        <f t="array" ref="C126">IFERROR(INDEX('10. Свод Перечней'!$C$4:$C$529,SMALL(IF("ЦВ"='10. Свод Перечней'!$I$4:$Q$529,ROW('10. Свод Перечней'!$C$4:$C$529)-3,""),ROW()-6)),"")</f>
        <v>Рыба лососевая соленая тип 3</v>
      </c>
      <c r="D126" s="20" t="str">
        <f>IFERROR(VLOOKUP(C126,'10. Свод Перечней'!C:H,2,0),"")</f>
        <v>10.20.23.121</v>
      </c>
      <c r="E126" s="20" t="str">
        <f>IFERROR(VLOOKUP(C126,'10. Свод Перечней'!C:H,3,0),"")</f>
        <v>003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6" s="20" t="str">
        <f>IF(LEN(IFERROR(VLOOKUP(C126,'10. Свод Перечней'!C:H,6,0),""))&gt;1,IFERROR(VLOOKUP(C126,'10. Свод Перечней'!C:H,6,0),""),"")</f>
        <v>10.20.23.121-00000016</v>
      </c>
    </row>
    <row r="127" spans="1:8" s="3" customFormat="1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 xml:space="preserve">Лососи дальневосточные солёные. Рыба соленая красная. Горбуша </v>
      </c>
      <c r="C127" s="20" t="str">
        <f t="array" ref="C127">IFERROR(INDEX('10. Свод Перечней'!$C$4:$C$529,SMALL(IF("ЦВ"='10. Свод Перечней'!$I$4:$Q$529,ROW('10. Свод Перечней'!$C$4:$C$529)-3,""),ROW()-6)),"")</f>
        <v>Рыба лососевая соленая тип 4</v>
      </c>
      <c r="D127" s="20" t="str">
        <f>IFERROR(VLOOKUP(C127,'10. Свод Перечней'!C:H,2,0),"")</f>
        <v>10.20.23.121</v>
      </c>
      <c r="E127" s="20" t="str">
        <f>IFERROR(VLOOKUP(C127,'10. Свод Перечней'!C:H,3,0),"")</f>
        <v>001</v>
      </c>
      <c r="F127" s="20" t="str">
        <f>IFERROR(VLOOKUP(C127,'10. Свод Перечней'!C:H,4,0),"")</f>
        <v>КГ</v>
      </c>
      <c r="G127" s="9" t="str">
        <f>IFERROR(VLOOKUP(C127,'10.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7" s="20" t="str">
        <f>IF(LEN(IFERROR(VLOOKUP(C127,'10. Свод Перечней'!C:H,6,0),""))&gt;1,IFERROR(VLOOKUP(C127,'10. Свод Перечней'!C:H,6,0),""),"")</f>
        <v>10.20.23.121-00000016</v>
      </c>
    </row>
    <row r="128" spans="1:8" s="3" customFormat="1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Сельдь соленая слабой соли неразделанная</v>
      </c>
      <c r="C128" s="20" t="str">
        <f t="array" ref="C128">IFERROR(INDEX('10. Свод Перечней'!$C$4:$C$529,SMALL(IF("ЦВ"='10. Свод Перечней'!$I$4:$Q$529,ROW('10. Свод Перечней'!$C$4:$C$529)-3,""),ROW()-6)),"")</f>
        <v>Сельдь соленая тип 1</v>
      </c>
      <c r="D128" s="20" t="str">
        <f>IFERROR(VLOOKUP(C128,'10. Свод Перечней'!C:H,2,0),"")</f>
        <v>10.20.23.122</v>
      </c>
      <c r="E128" s="20" t="str">
        <f>IFERROR(VLOOKUP(C128,'10. Свод Перечней'!C:H,3,0),"")</f>
        <v>001</v>
      </c>
      <c r="F128" s="20" t="str">
        <f>IFERROR(VLOOKUP(C128,'10. Свод Перечней'!C:H,4,0),"")</f>
        <v>КГ</v>
      </c>
      <c r="G128" s="9" t="str">
        <f>IFERROR(VLOOKUP(C128,'10.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28" s="20" t="str">
        <f>IF(LEN(IFERROR(VLOOKUP(C128,'10. Свод Перечней'!C:H,6,0),""))&gt;1,IFERROR(VLOOKUP(C128,'10. Свод Перечней'!C:H,6,0),""),"")</f>
        <v>10.20.23.122-00000004</v>
      </c>
    </row>
    <row r="129" spans="1:8" s="3" customFormat="1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Икра лососевая зернистая</v>
      </c>
      <c r="C129" s="20" t="str">
        <f t="array" ref="C129">IFERROR(INDEX('10. Свод Перечней'!$C$4:$C$529,SMALL(IF("ЦВ"='10. Свод Перечней'!$I$4:$Q$529,ROW('10. Свод Перечней'!$C$4:$C$529)-3,""),ROW()-6)),"")</f>
        <v>Икра зернистая тип 1</v>
      </c>
      <c r="D129" s="20" t="str">
        <f>IFERROR(VLOOKUP(C129,'10. Свод Перечней'!C:H,2,0),"")</f>
        <v>10.20.26.112</v>
      </c>
      <c r="E129" s="20" t="str">
        <f>IFERROR(VLOOKUP(C129,'10. Свод Перечней'!C:H,3,0),"")</f>
        <v>001</v>
      </c>
      <c r="F129" s="20" t="str">
        <f>IFERROR(VLOOKUP(C129,'10. Свод Перечней'!C:H,4,0),"")</f>
        <v>КГ</v>
      </c>
      <c r="G129" s="9" t="str">
        <f>IFERROR(VLOOKUP(C129,'10.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29" s="20" t="str">
        <f>IF(LEN(IFERROR(VLOOKUP(C129,'10. Свод Перечней'!C:H,6,0),""))&gt;1,IFERROR(VLOOKUP(C129,'10. Свод Перечней'!C:H,6,0),""),"")</f>
        <v>10.20.26.112-00000001</v>
      </c>
    </row>
    <row r="130" spans="1:8" s="3" customFormat="1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Сок томатный прямого отжима</v>
      </c>
      <c r="C130" s="20" t="str">
        <f t="array" ref="C130">IFERROR(INDEX('10. Свод Перечней'!$C$4:$C$529,SMALL(IF("ЦВ"='10. Свод Перечней'!$I$4:$Q$529,ROW('10. Свод Перечней'!$C$4:$C$529)-3,""),ROW()-6)),"")</f>
        <v>Сок из фруктов и (или) овощей тип 1</v>
      </c>
      <c r="D130" s="20" t="str">
        <f>IFERROR(VLOOKUP(C130,'10. Свод Перечней'!C:H,2,0),"")</f>
        <v>10.32.11.110</v>
      </c>
      <c r="E130" s="20" t="str">
        <f>IFERROR(VLOOKUP(C130,'10. Свод Перечней'!C:H,3,0),"")</f>
        <v>001</v>
      </c>
      <c r="F130" s="20" t="str">
        <f>IFERROR(VLOOKUP(C130,'10. Свод Перечней'!C:H,4,0),"")</f>
        <v>Л; ДМ3</v>
      </c>
      <c r="G130" s="9" t="str">
        <f>IFERROR(VLOOKUP(C130,'10.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0" s="20" t="str">
        <f>IF(LEN(IFERROR(VLOOKUP(C130,'10. Свод Перечней'!C:H,6,0),""))&gt;1,IFERROR(VLOOKUP(C130,'10. Свод Перечней'!C:H,6,0),""),"")</f>
        <v>10.32.10.000-00000010</v>
      </c>
    </row>
    <row r="131" spans="1:8" s="3" customFormat="1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Сок томатный прямого отжима</v>
      </c>
      <c r="C131" s="20" t="str">
        <f t="array" ref="C131">IFERROR(INDEX('10. Свод Перечней'!$C$4:$C$529,SMALL(IF("ЦВ"='10. Свод Перечней'!$I$4:$Q$529,ROW('10. Свод Перечней'!$C$4:$C$529)-3,""),ROW()-6)),"")</f>
        <v>Сок из фруктов и (или) овощей тип 2</v>
      </c>
      <c r="D131" s="20" t="str">
        <f>IFERROR(VLOOKUP(C131,'10. Свод Перечней'!C:H,2,0),"")</f>
        <v>10.32.11.110</v>
      </c>
      <c r="E131" s="20" t="str">
        <f>IFERROR(VLOOKUP(C131,'10. Свод Перечней'!C:H,3,0),"")</f>
        <v>003</v>
      </c>
      <c r="F131" s="20" t="str">
        <f>IFERROR(VLOOKUP(C131,'10. Свод Перечней'!C:H,4,0),"")</f>
        <v>Л; ДМ3</v>
      </c>
      <c r="G131" s="9" t="str">
        <f>IFERROR(VLOOKUP(C131,'10.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1" s="20" t="str">
        <f>IF(LEN(IFERROR(VLOOKUP(C131,'10. Свод Перечней'!C:H,6,0),""))&gt;1,IFERROR(VLOOKUP(C131,'10. Свод Перечней'!C:H,6,0),""),"")</f>
        <v>10.32.10.000-00000010</v>
      </c>
    </row>
    <row r="132" spans="1:8" s="3" customFormat="1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>Сок томатный восстановленный</v>
      </c>
      <c r="C132" s="20" t="str">
        <f t="array" ref="C132">IFERROR(INDEX('10. Свод Перечней'!$C$4:$C$529,SMALL(IF("ЦВ"='10. Свод Перечней'!$I$4:$Q$529,ROW('10. Свод Перечней'!$C$4:$C$529)-3,""),ROW()-6)),"")</f>
        <v>Сок из фруктов и (или) овощей тип 3</v>
      </c>
      <c r="D132" s="20" t="str">
        <f>IFERROR(VLOOKUP(C132,'10. Свод Перечней'!C:H,2,0),"")</f>
        <v>10.32.11.120</v>
      </c>
      <c r="E132" s="20" t="str">
        <f>IFERROR(VLOOKUP(C132,'10. Свод Перечней'!C:H,3,0),"")</f>
        <v>001</v>
      </c>
      <c r="F132" s="20" t="str">
        <f>IFERROR(VLOOKUP(C132,'10. Свод Перечней'!C:H,4,0),"")</f>
        <v>Л; ДМ3</v>
      </c>
      <c r="G132" s="9" t="str">
        <f>IFERROR(VLOOKUP(C132,'10.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2" s="20" t="str">
        <f>IF(LEN(IFERROR(VLOOKUP(C132,'10. Свод Перечней'!C:H,6,0),""))&gt;1,IFERROR(VLOOKUP(C132,'10. Свод Перечней'!C:H,6,0),""),"")</f>
        <v>10.32.10.000-00000010</v>
      </c>
    </row>
    <row r="133" spans="1:8" s="3" customFormat="1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Сок томатный восстановленный</v>
      </c>
      <c r="C133" s="20" t="str">
        <f t="array" ref="C133">IFERROR(INDEX('10. Свод Перечней'!$C$4:$C$529,SMALL(IF("ЦВ"='10. Свод Перечней'!$I$4:$Q$529,ROW('10. Свод Перечней'!$C$4:$C$529)-3,""),ROW()-6)),"")</f>
        <v>Сок из фруктов и (или) овощей тип 4</v>
      </c>
      <c r="D133" s="20" t="str">
        <f>IFERROR(VLOOKUP(C133,'10. Свод Перечней'!C:H,2,0),"")</f>
        <v>10.32.11.120</v>
      </c>
      <c r="E133" s="20" t="str">
        <f>IFERROR(VLOOKUP(C133,'10. Свод Перечней'!C:H,3,0),"")</f>
        <v>002</v>
      </c>
      <c r="F133" s="20" t="str">
        <f>IFERROR(VLOOKUP(C133,'10. Свод Перечней'!C:H,4,0),"")</f>
        <v>Л; ДМ3</v>
      </c>
      <c r="G133" s="9" t="str">
        <f>IFERROR(VLOOKUP(C133,'10.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3" s="20" t="str">
        <f>IF(LEN(IFERROR(VLOOKUP(C133,'10. Свод Перечней'!C:H,6,0),""))&gt;1,IFERROR(VLOOKUP(C133,'10. Свод Перечней'!C:H,6,0),""),"")</f>
        <v>10.32.10.000-00000010</v>
      </c>
    </row>
    <row r="134" spans="1:8" s="3" customFormat="1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 xml:space="preserve">Соки фруктовые прямого отжима в ассортименте </v>
      </c>
      <c r="C134" s="20" t="str">
        <f t="array" ref="C134">IFERROR(INDEX('10. Свод Перечней'!$C$4:$C$529,SMALL(IF("ЦВ"='10. Свод Перечней'!$I$4:$Q$529,ROW('10. Свод Перечней'!$C$4:$C$529)-3,""),ROW()-6)),"")</f>
        <v>Сок из фруктов и (или) овощей тип 5</v>
      </c>
      <c r="D134" s="20" t="str">
        <f>IFERROR(VLOOKUP(C134,'10. Свод Перечней'!C:H,2,0),"")</f>
        <v>10.32.19.111</v>
      </c>
      <c r="E134" s="20" t="str">
        <f>IFERROR(VLOOKUP(C134,'10. Свод Перечней'!C:H,3,0),"")</f>
        <v>006</v>
      </c>
      <c r="F134" s="20" t="str">
        <f>IFERROR(VLOOKUP(C134,'10. Свод Перечней'!C:H,4,0),"")</f>
        <v>Л; ДМ3</v>
      </c>
      <c r="G134" s="9" t="str">
        <f>IFERROR(VLOOKUP(C134,'10.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34" s="20" t="str">
        <f>IF(LEN(IFERROR(VLOOKUP(C134,'10. Свод Перечней'!C:H,6,0),""))&gt;1,IFERROR(VLOOKUP(C134,'10. Свод Перечней'!C:H,6,0),""),"")</f>
        <v>10.32.10.000-00000006</v>
      </c>
    </row>
    <row r="135" spans="1:8" s="3" customFormat="1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Соки фруктовые прямого отжима в ассортименте</v>
      </c>
      <c r="C135" s="20" t="str">
        <f t="array" ref="C135">IFERROR(INDEX('10. Свод Перечней'!$C$4:$C$529,SMALL(IF("ЦВ"='10. Свод Перечней'!$I$4:$Q$529,ROW('10. Свод Перечней'!$C$4:$C$529)-3,""),ROW()-6)),"")</f>
        <v>Сок из фруктов и (или) овощей тип 6</v>
      </c>
      <c r="D135" s="20" t="str">
        <f>IFERROR(VLOOKUP(C135,'10. Свод Перечней'!C:H,2,0),"")</f>
        <v>10.32.19.111</v>
      </c>
      <c r="E135" s="20" t="str">
        <f>IFERROR(VLOOKUP(C135,'10. Свод Перечней'!C:H,3,0),"")</f>
        <v>007</v>
      </c>
      <c r="F135" s="20" t="str">
        <f>IFERROR(VLOOKUP(C135,'10. Свод Перечней'!C:H,4,0),"")</f>
        <v>Л; ДМ3</v>
      </c>
      <c r="G135" s="9" t="str">
        <f>IFERROR(VLOOKUP(C135,'10.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35" s="20" t="str">
        <f>IF(LEN(IFERROR(VLOOKUP(C135,'10. Свод Перечней'!C:H,6,0),""))&gt;1,IFERROR(VLOOKUP(C135,'10. Свод Перечней'!C:H,6,0),""),"")</f>
        <v>10.32.10.000-00000006</v>
      </c>
    </row>
    <row r="136" spans="1:8" s="3" customFormat="1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Соки фруктовые восстановленные</v>
      </c>
      <c r="C136" s="20" t="str">
        <f t="array" ref="C136">IFERROR(INDEX('10. Свод Перечней'!$C$4:$C$529,SMALL(IF("ЦВ"='10. Свод Перечней'!$I$4:$Q$529,ROW('10. Свод Перечней'!$C$4:$C$529)-3,""),ROW()-6)),"")</f>
        <v>Сок из фруктов и (или) овощей тип 7</v>
      </c>
      <c r="D136" s="20" t="str">
        <f>IFERROR(VLOOKUP(C136,'10. Свод Перечней'!C:H,2,0),"")</f>
        <v>10.32.19.112</v>
      </c>
      <c r="E136" s="20" t="str">
        <f>IFERROR(VLOOKUP(C136,'10. Свод Перечней'!C:H,3,0),"")</f>
        <v>001</v>
      </c>
      <c r="F136" s="20" t="str">
        <f>IFERROR(VLOOKUP(C136,'10. Свод Перечней'!C:H,4,0),"")</f>
        <v>Л; ДМ3</v>
      </c>
      <c r="G136" s="9" t="str">
        <f>IFERROR(VLOOKUP(C136,'10.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36" s="20" t="str">
        <f>IF(LEN(IFERROR(VLOOKUP(C136,'10. Свод Перечней'!C:H,6,0),""))&gt;1,IFERROR(VLOOKUP(C136,'10. Свод Перечней'!C:H,6,0),""),"")</f>
        <v>10.32.10.000-00000006</v>
      </c>
    </row>
    <row r="137" spans="1:8" s="3" customFormat="1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Соки фруктовые восстановленные</v>
      </c>
      <c r="C137" s="20" t="str">
        <f t="array" ref="C137">IFERROR(INDEX('10. Свод Перечней'!$C$4:$C$529,SMALL(IF("ЦВ"='10. Свод Перечней'!$I$4:$Q$529,ROW('10. Свод Перечней'!$C$4:$C$529)-3,""),ROW()-6)),"")</f>
        <v>Сок из фруктов и (или) овощей тип 8</v>
      </c>
      <c r="D137" s="20" t="str">
        <f>IFERROR(VLOOKUP(C137,'10. Свод Перечней'!C:H,2,0),"")</f>
        <v>10.32.19.112</v>
      </c>
      <c r="E137" s="20" t="str">
        <f>IFERROR(VLOOKUP(C137,'10. Свод Перечней'!C:H,3,0),"")</f>
        <v>003</v>
      </c>
      <c r="F137" s="20" t="str">
        <f>IFERROR(VLOOKUP(C137,'10. Свод Перечней'!C:H,4,0),"")</f>
        <v>Л; ДМ3</v>
      </c>
      <c r="G137" s="9" t="str">
        <f>IFERROR(VLOOKUP(C137,'10.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37" s="20" t="str">
        <f>IF(LEN(IFERROR(VLOOKUP(C137,'10. Свод Перечней'!C:H,6,0),""))&gt;1,IFERROR(VLOOKUP(C137,'10. Свод Перечней'!C:H,6,0),""),"")</f>
        <v>10.32.10.000-00000006</v>
      </c>
    </row>
    <row r="138" spans="1:8" s="3" customFormat="1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Нектары фруктовые</v>
      </c>
      <c r="C138" s="20" t="str">
        <f t="array" ref="C138">IFERROR(INDEX('10. Свод Перечней'!$C$4:$C$529,SMALL(IF("ЦВ"='10. Свод Перечней'!$I$4:$Q$529,ROW('10. Свод Перечней'!$C$4:$C$529)-3,""),ROW()-6)),"")</f>
        <v>Нектар из фруктов и (или) овощей тип 1</v>
      </c>
      <c r="D138" s="20" t="str">
        <f>IFERROR(VLOOKUP(C138,'10. Свод Перечней'!C:H,2,0),"")</f>
        <v>10.32.21.110</v>
      </c>
      <c r="E138" s="20" t="str">
        <f>IFERROR(VLOOKUP(C138,'10. Свод Перечней'!C:H,3,0),"")</f>
        <v>003</v>
      </c>
      <c r="F138" s="20" t="str">
        <f>IFERROR(VLOOKUP(C138,'10. Свод Перечней'!C:H,4,0),"")</f>
        <v>Л; ДМ3</v>
      </c>
      <c r="G138" s="9" t="str">
        <f>IFERROR(VLOOKUP(C138,'10.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38" s="20" t="str">
        <f>IF(LEN(IFERROR(VLOOKUP(C138,'10. Свод Перечней'!C:H,6,0),""))&gt;1,IFERROR(VLOOKUP(C138,'10. Свод Перечней'!C:H,6,0),""),"")</f>
        <v>10.32.21.000-00000003</v>
      </c>
    </row>
    <row r="139" spans="1:8" s="3" customFormat="1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Нектары фруктовые</v>
      </c>
      <c r="C139" s="20" t="str">
        <f t="array" ref="C139">IFERROR(INDEX('10. Свод Перечней'!$C$4:$C$529,SMALL(IF("ЦВ"='10. Свод Перечней'!$I$4:$Q$529,ROW('10. Свод Перечней'!$C$4:$C$529)-3,""),ROW()-6)),"")</f>
        <v>Нектар из фруктов и (или) овощей тип 2</v>
      </c>
      <c r="D139" s="20" t="str">
        <f>IFERROR(VLOOKUP(C139,'10. Свод Перечней'!C:H,2,0),"")</f>
        <v>10.32.21.110</v>
      </c>
      <c r="E139" s="20" t="str">
        <f>IFERROR(VLOOKUP(C139,'10. Свод Перечней'!C:H,3,0),"")</f>
        <v>001</v>
      </c>
      <c r="F139" s="20" t="str">
        <f>IFERROR(VLOOKUP(C139,'10. Свод Перечней'!C:H,4,0),"")</f>
        <v>Л; ДМ3</v>
      </c>
      <c r="G139" s="9" t="str">
        <f>IFERROR(VLOOKUP(C139,'10.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39" s="20" t="str">
        <f>IF(LEN(IFERROR(VLOOKUP(C139,'10. Свод Перечней'!C:H,6,0),""))&gt;1,IFERROR(VLOOKUP(C139,'10. Свод Перечней'!C:H,6,0),""),"")</f>
        <v>10.32.21.000-00000003</v>
      </c>
    </row>
    <row r="140" spans="1:8" s="3" customFormat="1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Овощи замороженные в ассортименте</v>
      </c>
      <c r="C140" s="20" t="str">
        <f t="array" ref="C140">IFERROR(INDEX('10. Свод Перечней'!$C$4:$C$529,SMALL(IF("ЦВ"='10. Свод Перечней'!$I$4:$Q$529,ROW('10. Свод Перечней'!$C$4:$C$529)-3,""),ROW()-6)),"")</f>
        <v>Овощи замороженные тип 1</v>
      </c>
      <c r="D140" s="20" t="str">
        <f>IFERROR(VLOOKUP(C140,'10. Свод Перечней'!C:H,2,0),"")</f>
        <v>10.39.11.000</v>
      </c>
      <c r="E140" s="20" t="str">
        <f>IFERROR(VLOOKUP(C140,'10. Свод Перечней'!C:H,3,0),"")</f>
        <v>001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40" s="20" t="str">
        <f>IF(LEN(IFERROR(VLOOKUP(C140,'10. Свод Перечней'!C:H,6,0),""))&gt;1,IFERROR(VLOOKUP(C140,'10. Свод Перечней'!C:H,6,0),""),"")</f>
        <v>10.39.11.000-00000016, 
10.39.11.000-00000015</v>
      </c>
    </row>
    <row r="141" spans="1:8" s="3" customFormat="1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>Морковь столовая сушеная</v>
      </c>
      <c r="C141" s="20" t="str">
        <f t="array" ref="C141">IFERROR(INDEX('10. Свод Перечней'!$C$4:$C$529,SMALL(IF("ЦВ"='10. Свод Перечней'!$I$4:$Q$529,ROW('10. Свод Перечней'!$C$4:$C$529)-3,""),ROW()-6)),"")</f>
        <v>Морковь столовая тип 5</v>
      </c>
      <c r="D141" s="20" t="str">
        <f>IFERROR(VLOOKUP(C141,'10. Свод Перечней'!C:H,2,0),"")</f>
        <v>10.39.13.000</v>
      </c>
      <c r="E141" s="20" t="str">
        <f>IFERROR(VLOOKUP(C141,'10. Свод Перечней'!C:H,3,0),"")</f>
        <v>001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41" s="20" t="str">
        <f>IF(LEN(IFERROR(VLOOKUP(C141,'10. Свод Перечней'!C:H,6,0),""))&gt;1,IFERROR(VLOOKUP(C141,'10. Свод Перечней'!C:H,6,0),""),"")</f>
        <v/>
      </c>
    </row>
    <row r="142" spans="1:8" s="3" customFormat="1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Свекла столовая сушеная</v>
      </c>
      <c r="C142" s="20" t="str">
        <f t="array" ref="C142">IFERROR(INDEX('10. Свод Перечней'!$C$4:$C$529,SMALL(IF("ЦВ"='10. Свод Перечней'!$I$4:$Q$529,ROW('10. Свод Перечней'!$C$4:$C$529)-3,""),ROW()-6)),"")</f>
        <v>Свекла столовая тип 7</v>
      </c>
      <c r="D142" s="20" t="str">
        <f>IFERROR(VLOOKUP(C142,'10. Свод Перечней'!C:H,2,0),"")</f>
        <v>10.39.13.000</v>
      </c>
      <c r="E142" s="20" t="str">
        <f>IFERROR(VLOOKUP(C142,'10. Свод Перечней'!C:H,3,0),"")</f>
        <v>002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2" s="20" t="str">
        <f>IF(LEN(IFERROR(VLOOKUP(C142,'10. Свод Перечней'!C:H,6,0),""))&gt;1,IFERROR(VLOOKUP(C142,'10. Свод Перечней'!C:H,6,0),""),"")</f>
        <v/>
      </c>
    </row>
    <row r="143" spans="1:8" s="3" customFormat="1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Свекла столовая сушеная</v>
      </c>
      <c r="C143" s="20" t="str">
        <f t="array" ref="C143">IFERROR(INDEX('10. Свод Перечней'!$C$4:$C$529,SMALL(IF("ЦВ"='10. Свод Перечней'!$I$4:$Q$529,ROW('10. Свод Перечней'!$C$4:$C$529)-3,""),ROW()-6)),"")</f>
        <v>Свекла столовая тип 8</v>
      </c>
      <c r="D143" s="20" t="str">
        <f>IFERROR(VLOOKUP(C143,'10. Свод Перечней'!C:H,2,0),"")</f>
        <v>10.39.13.000</v>
      </c>
      <c r="E143" s="20" t="str">
        <f>IFERROR(VLOOKUP(C143,'10. Свод Перечней'!C:H,3,0),"")</f>
        <v>003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3" s="20" t="str">
        <f>IF(LEN(IFERROR(VLOOKUP(C143,'10. Свод Перечней'!C:H,6,0),""))&gt;1,IFERROR(VLOOKUP(C143,'10. Свод Перечней'!C:H,6,0),""),"")</f>
        <v/>
      </c>
    </row>
    <row r="144" spans="1:8" s="3" customFormat="1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>Морковь свежая очищенная **</v>
      </c>
      <c r="C144" s="20" t="str">
        <f t="array" ref="C144">IFERROR(INDEX('10. Свод Перечней'!$C$4:$C$529,SMALL(IF("ЦВ"='10. Свод Перечней'!$I$4:$Q$529,ROW('10. Свод Перечней'!$C$4:$C$529)-3,""),ROW()-6)),"")</f>
        <v>Морковь столовая тип 6</v>
      </c>
      <c r="D144" s="20" t="str">
        <f>IFERROR(VLOOKUP(C144,'10. Свод Перечней'!C:H,2,0),"")</f>
        <v>01.13.41.110</v>
      </c>
      <c r="E144" s="20" t="str">
        <f>IFERROR(VLOOKUP(C144,'10. Свод Перечней'!C:H,3,0),"")</f>
        <v>005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20" t="str">
        <f>IF(LEN(IFERROR(VLOOKUP(C144,'10. Свод Перечней'!C:H,6,0),""))&gt;1,IFERROR(VLOOKUP(C144,'10. Свод Перечней'!C:H,6,0),""),"")</f>
        <v>01.13.41.110-00000003</v>
      </c>
    </row>
    <row r="145" spans="1:8" s="3" customFormat="1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 xml:space="preserve">Свекла столовая очищенная ** </v>
      </c>
      <c r="C145" s="20" t="str">
        <f t="array" ref="C145">IFERROR(INDEX('10. Свод Перечней'!$C$4:$C$529,SMALL(IF("ЦВ"='10. Свод Перечней'!$I$4:$Q$529,ROW('10. Свод Перечней'!$C$4:$C$529)-3,""),ROW()-6)),"")</f>
        <v>Свекла столовая тип 4</v>
      </c>
      <c r="D145" s="20" t="str">
        <f>IFERROR(VLOOKUP(C145,'10. Свод Перечней'!C:H,2,0),"")</f>
        <v>01.13.49.110</v>
      </c>
      <c r="E145" s="20" t="str">
        <f>IFERROR(VLOOKUP(C145,'10. Свод Перечней'!C:H,3,0),"")</f>
        <v>004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5" s="20" t="str">
        <f>IF(LEN(IFERROR(VLOOKUP(C145,'10. Свод Перечней'!C:H,6,0),""))&gt;1,IFERROR(VLOOKUP(C145,'10. Свод Перечней'!C:H,6,0),""),"")</f>
        <v>01.13.49.110-00000003</v>
      </c>
    </row>
    <row r="146" spans="1:8" s="3" customFormat="1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 xml:space="preserve">Фасоль стручковая консервированная </v>
      </c>
      <c r="C146" s="20" t="str">
        <f t="array" ref="C146">IFERROR(INDEX('10. Свод Перечней'!$C$4:$C$529,SMALL(IF("ЦВ"='10. Свод Перечней'!$I$4:$Q$529,ROW('10. Свод Перечней'!$C$4:$C$529)-3,""),ROW()-6)),"")</f>
        <v>Фасоль тип 4</v>
      </c>
      <c r="D146" s="20" t="str">
        <f>IFERROR(VLOOKUP(C146,'10. Свод Перечней'!C:H,2,0),"")</f>
        <v>10.39.15.000</v>
      </c>
      <c r="E146" s="20" t="str">
        <f>IFERROR(VLOOKUP(C146,'10. Свод Перечней'!C:H,3,0),"")</f>
        <v>001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46" s="20" t="str">
        <f>IF(LEN(IFERROR(VLOOKUP(C146,'10. Свод Перечней'!C:H,6,0),""))&gt;1,IFERROR(VLOOKUP(C146,'10. Свод Перечней'!C:H,6,0),""),"")</f>
        <v/>
      </c>
    </row>
    <row r="147" spans="1:8" s="3" customFormat="1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Горошек зеленый</v>
      </c>
      <c r="C147" s="20" t="str">
        <f t="array" ref="C147">IFERROR(INDEX('10. Свод Перечней'!$C$4:$C$529,SMALL(IF("ЦВ"='10.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47" s="20" t="str">
        <f>IFERROR(VLOOKUP(C147,'10. Свод Перечней'!C:H,2,0),"")</f>
        <v>10.39.16.000</v>
      </c>
      <c r="E147" s="20" t="str">
        <f>IFERROR(VLOOKUP(C147,'10. Свод Перечней'!C:H,3,0),"")</f>
        <v>001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7" s="20" t="str">
        <f>IF(LEN(IFERROR(VLOOKUP(C147,'10. Свод Перечней'!C:H,6,0),""))&gt;1,IFERROR(VLOOKUP(C147,'10. Свод Перечней'!C:H,6,0),""),"")</f>
        <v>10.39.16.000-00000002</v>
      </c>
    </row>
    <row r="148" spans="1:8" s="3" customFormat="1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Горошек зеленый</v>
      </c>
      <c r="C148" s="20" t="str">
        <f t="array" ref="C148">IFERROR(INDEX('10. Свод Перечней'!$C$4:$C$529,SMALL(IF("ЦВ"='10.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48" s="20" t="str">
        <f>IFERROR(VLOOKUP(C148,'10. Свод Перечней'!C:H,2,0),"")</f>
        <v>10.39.16.000</v>
      </c>
      <c r="E148" s="20" t="str">
        <f>IFERROR(VLOOKUP(C148,'10. Свод Перечней'!C:H,3,0),"")</f>
        <v>002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8" s="20" t="str">
        <f>IF(LEN(IFERROR(VLOOKUP(C148,'10. Свод Перечней'!C:H,6,0),""))&gt;1,IFERROR(VLOOKUP(C148,'10. Свод Перечней'!C:H,6,0),""),"")</f>
        <v>10.39.16.000-00000002</v>
      </c>
    </row>
    <row r="149" spans="1:8" s="3" customFormat="1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>Капуста белокочанная квашенная шинкованная</v>
      </c>
      <c r="C149" s="20" t="str">
        <f t="array" ref="C149">IFERROR(INDEX('10. Свод Перечней'!$C$4:$C$529,SMALL(IF("ЦВ"='10. Свод Перечней'!$I$4:$Q$529,ROW('10. Свод Перечней'!$C$4:$C$529)-3,""),ROW()-6)),"")</f>
        <v>Капуста белокочанная тип 3</v>
      </c>
      <c r="D149" s="20" t="str">
        <f>IFERROR(VLOOKUP(C149,'10. Свод Перечней'!C:H,2,0),"")</f>
        <v>10.39.17.190</v>
      </c>
      <c r="E149" s="20" t="str">
        <f>IFERROR(VLOOKUP(C149,'10. Свод Перечней'!C:H,3,0),"")</f>
        <v>001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9" s="20" t="str">
        <f>IF(LEN(IFERROR(VLOOKUP(C149,'10. Свод Перечней'!C:H,6,0),""))&gt;1,IFERROR(VLOOKUP(C149,'10. Свод Перечней'!C:H,6,0),""),"")</f>
        <v/>
      </c>
    </row>
    <row r="150" spans="1:8" s="3" customFormat="1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Капуста белокочанная квашенная рубленная</v>
      </c>
      <c r="C150" s="20" t="str">
        <f t="array" ref="C150">IFERROR(INDEX('10. Свод Перечней'!$C$4:$C$529,SMALL(IF("ЦВ"='10. Свод Перечней'!$I$4:$Q$529,ROW('10. Свод Перечней'!$C$4:$C$529)-3,""),ROW()-6)),"")</f>
        <v>Капуста белокочанная тип 4</v>
      </c>
      <c r="D150" s="20" t="str">
        <f>IFERROR(VLOOKUP(C150,'10. Свод Перечней'!C:H,2,0),"")</f>
        <v>10.39.17.190</v>
      </c>
      <c r="E150" s="20" t="str">
        <f>IFERROR(VLOOKUP(C150,'10. Свод Перечней'!C:H,3,0),"")</f>
        <v>010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0" s="20" t="str">
        <f>IF(LEN(IFERROR(VLOOKUP(C150,'10. Свод Перечней'!C:H,6,0),""))&gt;1,IFERROR(VLOOKUP(C150,'10. Свод Перечней'!C:H,6,0),""),"")</f>
        <v/>
      </c>
    </row>
    <row r="151" spans="1:8" s="3" customFormat="1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Кукуруза сахарная</v>
      </c>
      <c r="C151" s="20" t="str">
        <f t="array" ref="C151">IFERROR(INDEX('10. Свод Перечней'!$C$4:$C$529,SMALL(IF("ЦВ"='10. Свод Перечней'!$I$4:$Q$529,ROW('10. Свод Перечней'!$C$4:$C$529)-3,""),ROW()-6)),"")</f>
        <v>Кукуруза консервированная тип 2</v>
      </c>
      <c r="D151" s="20" t="str">
        <f>IFERROR(VLOOKUP(C151,'10. Свод Перечней'!C:H,2,0),"")</f>
        <v>10.39.17.190</v>
      </c>
      <c r="E151" s="20" t="str">
        <f>IFERROR(VLOOKUP(C151,'10. Свод Перечней'!C:H,3,0),"")</f>
        <v>006</v>
      </c>
      <c r="F151" s="20" t="str">
        <f>IFERROR(VLOOKUP(C151,'10. Свод Перечней'!C:H,4,0),"")</f>
        <v>КГ</v>
      </c>
      <c r="G151" s="9" t="str">
        <f>IFERROR(VLOOKUP(C151,'10.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1" s="20" t="str">
        <f>IF(LEN(IFERROR(VLOOKUP(C151,'10. Свод Перечней'!C:H,6,0),""))&gt;1,IFERROR(VLOOKUP(C151,'10. Свод Перечней'!C:H,6,0),""),"")</f>
        <v/>
      </c>
    </row>
    <row r="152" spans="1:8" s="3" customFormat="1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Огурцы соленые
 (пикули, корнишоны, зеленцы)</v>
      </c>
      <c r="C152" s="20" t="str">
        <f t="array" ref="C152">IFERROR(INDEX('10. Свод Перечней'!$C$4:$C$529,SMALL(IF("ЦВ"='10. Свод Перечней'!$I$4:$Q$529,ROW('10. Свод Перечней'!$C$4:$C$529)-3,""),ROW()-6)),"")</f>
        <v>Огурцы тип 2</v>
      </c>
      <c r="D152" s="20" t="str">
        <f>IFERROR(VLOOKUP(C152,'10. Свод Перечней'!C:H,2,0),"")</f>
        <v>10.39.17.190</v>
      </c>
      <c r="E152" s="20" t="str">
        <f>IFERROR(VLOOKUP(C152,'10. Свод Перечней'!C:H,3,0),"")</f>
        <v>002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2" s="20" t="str">
        <f>IF(LEN(IFERROR(VLOOKUP(C152,'10. Свод Перечней'!C:H,6,0),""))&gt;1,IFERROR(VLOOKUP(C152,'10. Свод Перечней'!C:H,6,0),""),"")</f>
        <v/>
      </c>
    </row>
    <row r="153" spans="1:8" s="3" customFormat="1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Томаты соленые</v>
      </c>
      <c r="C153" s="20" t="str">
        <f t="array" ref="C153">IFERROR(INDEX('10. Свод Перечней'!$C$4:$C$529,SMALL(IF("ЦВ"='10. Свод Перечней'!$I$4:$Q$529,ROW('10. Свод Перечней'!$C$4:$C$529)-3,""),ROW()-6)),"")</f>
        <v>Томаты тип 4</v>
      </c>
      <c r="D153" s="20" t="str">
        <f>IFERROR(VLOOKUP(C153,'10. Свод Перечней'!C:H,2,0),"")</f>
        <v>10.39.17.190</v>
      </c>
      <c r="E153" s="20" t="str">
        <f>IFERROR(VLOOKUP(C153,'10. Свод Перечней'!C:H,3,0),"")</f>
        <v>009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3" s="20" t="str">
        <f>IF(LEN(IFERROR(VLOOKUP(C153,'10. Свод Перечней'!C:H,6,0),""))&gt;1,IFERROR(VLOOKUP(C153,'10. Свод Перечней'!C:H,6,0),""),"")</f>
        <v/>
      </c>
    </row>
    <row r="154" spans="1:8" s="3" customFormat="1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 xml:space="preserve">Джем стерилизованный в ассортименте </v>
      </c>
      <c r="C154" s="20" t="str">
        <f t="array" ref="C154">IFERROR(INDEX('10. Свод Перечней'!$C$4:$C$529,SMALL(IF("ЦВ"='10. Свод Перечней'!$I$4:$Q$529,ROW('10. Свод Перечней'!$C$4:$C$529)-3,""),ROW()-6)),"")</f>
        <v>Джем тип 1</v>
      </c>
      <c r="D154" s="20" t="str">
        <f>IFERROR(VLOOKUP(C154,'10. Свод Перечней'!C:H,2,0),"")</f>
        <v>10.39.22.110</v>
      </c>
      <c r="E154" s="20" t="str">
        <f>IFERROR(VLOOKUP(C154,'10. Свод Перечней'!C:H,3,0),"")</f>
        <v>001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4" s="20" t="str">
        <f>IF(LEN(IFERROR(VLOOKUP(C154,'10. Свод Перечней'!C:H,6,0),""))&gt;1,IFERROR(VLOOKUP(C154,'10. Свод Перечней'!C:H,6,0),""),"")</f>
        <v>10.39.22.110-00000004</v>
      </c>
    </row>
    <row r="155" spans="1:8" s="3" customFormat="1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Конфитюр стерилизованный</v>
      </c>
      <c r="C155" s="20" t="str">
        <f t="array" ref="C155">IFERROR(INDEX('10. Свод Перечней'!$C$4:$C$529,SMALL(IF("ЦВ"='10. Свод Перечней'!$I$4:$Q$529,ROW('10. Свод Перечней'!$C$4:$C$529)-3,""),ROW()-6)),"")</f>
        <v>Конфитюр тип 1</v>
      </c>
      <c r="D155" s="20" t="str">
        <f>IFERROR(VLOOKUP(C155,'10. Свод Перечней'!C:H,2,0),"")</f>
        <v>10.39.22.110</v>
      </c>
      <c r="E155" s="20" t="str">
        <f>IFERROR(VLOOKUP(C155,'10. Свод Перечней'!C:H,3,0),"")</f>
        <v>002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55" s="20" t="str">
        <f>IF(LEN(IFERROR(VLOOKUP(C155,'10. Свод Перечней'!C:H,6,0),""))&gt;1,IFERROR(VLOOKUP(C155,'10. Свод Перечней'!C:H,6,0),""),"")</f>
        <v/>
      </c>
    </row>
    <row r="156" spans="1:8" s="3" customFormat="1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Компоты в ассортименте</v>
      </c>
      <c r="C156" s="20" t="str">
        <f t="array" ref="C156">IFERROR(INDEX('10. Свод Перечней'!$C$4:$C$529,SMALL(IF("ЦВ"='10. Свод Перечней'!$I$4:$Q$529,ROW('10. Свод Перечней'!$C$4:$C$529)-3,""),ROW()-6)),"")</f>
        <v>Компот тип 1</v>
      </c>
      <c r="D156" s="20" t="str">
        <f>IFERROR(VLOOKUP(C156,'10. Свод Перечней'!C:H,2,0),"")</f>
        <v>10.39.22.120</v>
      </c>
      <c r="E156" s="20" t="str">
        <f>IFERROR(VLOOKUP(C156,'10. Свод Перечней'!C:H,3,0),"")</f>
        <v>001</v>
      </c>
      <c r="F156" s="20" t="str">
        <f>IFERROR(VLOOKUP(C156,'10. Свод Перечней'!C:H,4,0),"")</f>
        <v>Л; ДМ3</v>
      </c>
      <c r="G156" s="9" t="str">
        <f>IFERROR(VLOOKUP(C156,'10.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56" s="20" t="str">
        <f>IF(LEN(IFERROR(VLOOKUP(C156,'10. Свод Перечней'!C:H,6,0),""))&gt;1,IFERROR(VLOOKUP(C156,'10. Свод Перечней'!C:H,6,0),""),"")</f>
        <v>10.39.22.120-00000001</v>
      </c>
    </row>
    <row r="157" spans="1:8" s="3" customFormat="1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Брусника протертая с сахаром стерилизованная</v>
      </c>
      <c r="C157" s="20" t="str">
        <f t="array" ref="C157">IFERROR(INDEX('10. Свод Перечней'!$C$4:$C$529,SMALL(IF("ЦВ"='10. Свод Перечней'!$I$4:$Q$529,ROW('10. Свод Перечней'!$C$4:$C$529)-3,""),ROW()-6)),"")</f>
        <v>Брусника тип 1</v>
      </c>
      <c r="D157" s="20" t="str">
        <f>IFERROR(VLOOKUP(C157,'10. Свод Перечней'!C:H,2,0),"")</f>
        <v>10.39.22.130</v>
      </c>
      <c r="E157" s="20" t="str">
        <f>IFERROR(VLOOKUP(C157,'10. Свод Перечней'!C:H,3,0),"")</f>
        <v>003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7" s="20" t="str">
        <f>IF(LEN(IFERROR(VLOOKUP(C157,'10. Свод Перечней'!C:H,6,0),""))&gt;1,IFERROR(VLOOKUP(C157,'10. Свод Перечней'!C:H,6,0),""),"")</f>
        <v/>
      </c>
    </row>
    <row r="158" spans="1:8" s="3" customFormat="1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>Варенье стерилизованное в ассортименте</v>
      </c>
      <c r="C158" s="20" t="str">
        <f t="array" ref="C158">IFERROR(INDEX('10. Свод Перечней'!$C$4:$C$529,SMALL(IF("ЦВ"='10. Свод Перечней'!$I$4:$Q$529,ROW('10. Свод Перечней'!$C$4:$C$529)-3,""),ROW()-6)),"")</f>
        <v>Варенье тип 1</v>
      </c>
      <c r="D158" s="20" t="str">
        <f>IFERROR(VLOOKUP(C158,'10. Свод Перечней'!C:H,2,0),"")</f>
        <v>10.39.22.130</v>
      </c>
      <c r="E158" s="20" t="str">
        <f>IFERROR(VLOOKUP(C158,'10. Свод Перечней'!C:H,3,0),"")</f>
        <v>004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58" s="20" t="str">
        <f>IF(LEN(IFERROR(VLOOKUP(C158,'10. Свод Перечней'!C:H,6,0),""))&gt;1,IFERROR(VLOOKUP(C158,'10. Свод Перечней'!C:H,6,0),""),"")</f>
        <v/>
      </c>
    </row>
    <row r="159" spans="1:8" s="3" customFormat="1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>Клюква протертая с сахаром</v>
      </c>
      <c r="C159" s="20" t="str">
        <f t="array" ref="C159">IFERROR(INDEX('10. Свод Перечней'!$C$4:$C$529,SMALL(IF("ЦВ"='10. Свод Перечней'!$I$4:$Q$529,ROW('10. Свод Перечней'!$C$4:$C$529)-3,""),ROW()-6)),"")</f>
        <v>Клюква тип 2</v>
      </c>
      <c r="D159" s="20" t="str">
        <f>IFERROR(VLOOKUP(C159,'10. Свод Перечней'!C:H,2,0),"")</f>
        <v>10.39.22.130</v>
      </c>
      <c r="E159" s="20" t="str">
        <f>IFERROR(VLOOKUP(C159,'10. Свод Перечней'!C:H,3,0),"")</f>
        <v>005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20" t="str">
        <f>IF(LEN(IFERROR(VLOOKUP(C159,'10. Свод Перечней'!C:H,6,0),""))&gt;1,IFERROR(VLOOKUP(C159,'10. Свод Перечней'!C:H,6,0),""),"")</f>
        <v/>
      </c>
    </row>
    <row r="160" spans="1:8" s="3" customFormat="1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Повидло стерилизованное в ассортименте</v>
      </c>
      <c r="C160" s="20" t="str">
        <f t="array" ref="C160">IFERROR(INDEX('10. Свод Перечней'!$C$4:$C$529,SMALL(IF("ЦВ"='10. Свод Перечней'!$I$4:$Q$529,ROW('10. Свод Перечней'!$C$4:$C$529)-3,""),ROW()-6)),"")</f>
        <v>Повидло тип 1</v>
      </c>
      <c r="D160" s="20" t="str">
        <f>IFERROR(VLOOKUP(C160,'10. Свод Перечней'!C:H,2,0),"")</f>
        <v>10.39.22.130</v>
      </c>
      <c r="E160" s="20" t="str">
        <f>IFERROR(VLOOKUP(C160,'10. Свод Перечней'!C:H,3,0),"")</f>
        <v>001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0" s="20" t="str">
        <f>IF(LEN(IFERROR(VLOOKUP(C160,'10. Свод Перечней'!C:H,6,0),""))&gt;1,IFERROR(VLOOKUP(C160,'10. Свод Перечней'!C:H,6,0),""),"")</f>
        <v/>
      </c>
    </row>
    <row r="161" spans="1:8" s="3" customFormat="1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Повидло стерилизованное в ассортименте</v>
      </c>
      <c r="C161" s="20" t="str">
        <f t="array" ref="C161">IFERROR(INDEX('10. Свод Перечней'!$C$4:$C$529,SMALL(IF("ЦВ"='10. Свод Перечней'!$I$4:$Q$529,ROW('10. Свод Перечней'!$C$4:$C$529)-3,""),ROW()-6)),"")</f>
        <v>Повидло тип 2</v>
      </c>
      <c r="D161" s="20" t="str">
        <f>IFERROR(VLOOKUP(C161,'10. Свод Перечней'!C:H,2,0),"")</f>
        <v>10.39.22.130</v>
      </c>
      <c r="E161" s="20" t="str">
        <f>IFERROR(VLOOKUP(C161,'10. Свод Перечней'!C:H,3,0),"")</f>
        <v>002</v>
      </c>
      <c r="F161" s="20" t="str">
        <f>IFERROR(VLOOKUP(C161,'10. Свод Перечней'!C:H,4,0),"")</f>
        <v>КГ</v>
      </c>
      <c r="G161" s="9" t="str">
        <f>IFERROR(VLOOKUP(C161,'10.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1" s="20" t="str">
        <f>IF(LEN(IFERROR(VLOOKUP(C161,'10. Свод Перечней'!C:H,6,0),""))&gt;1,IFERROR(VLOOKUP(C161,'10. Свод Перечней'!C:H,6,0),""),"")</f>
        <v/>
      </c>
    </row>
    <row r="162" spans="1:8" s="3" customFormat="1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Виноград сушеный «Изюм»</v>
      </c>
      <c r="C162" s="20" t="str">
        <f t="array" ref="C162">IFERROR(INDEX('10. Свод Перечней'!$C$4:$C$529,SMALL(IF("ЦВ"='10. Свод Перечней'!$I$4:$Q$529,ROW('10. Свод Перечней'!$C$4:$C$529)-3,""),ROW()-6)),"")</f>
        <v>Ягоды сушеные тип 3</v>
      </c>
      <c r="D162" s="20" t="str">
        <f>IFERROR(VLOOKUP(C162,'10. Свод Перечней'!C:H,2,0),"")</f>
        <v>01.25.19.190</v>
      </c>
      <c r="E162" s="20" t="str">
        <f>IFERROR(VLOOKUP(C162,'10. Свод Перечней'!C:H,3,0),"")</f>
        <v>003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2" s="20" t="str">
        <f>IF(LEN(IFERROR(VLOOKUP(C162,'10. Свод Перечней'!C:H,6,0),""))&gt;1,IFERROR(VLOOKUP(C162,'10. Свод Перечней'!C:H,6,0),""),"")</f>
        <v>01.25.19.190-00000029</v>
      </c>
    </row>
    <row r="163" spans="1:8" s="3" customFormat="1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 xml:space="preserve">Виноград сушеный «Кишмиш» </v>
      </c>
      <c r="C163" s="20" t="str">
        <f t="array" ref="C163">IFERROR(INDEX('10. Свод Перечней'!$C$4:$C$529,SMALL(IF("ЦВ"='10. Свод Перечней'!$I$4:$Q$529,ROW('10. Свод Перечней'!$C$4:$C$529)-3,""),ROW()-6)),"")</f>
        <v>Ягоды сушеные тип 4</v>
      </c>
      <c r="D163" s="20" t="str">
        <f>IFERROR(VLOOKUP(C163,'10. Свод Перечней'!C:H,2,0),"")</f>
        <v>01.25.19.190</v>
      </c>
      <c r="E163" s="20" t="str">
        <f>IFERROR(VLOOKUP(C163,'10. Свод Перечней'!C:H,3,0),"")</f>
        <v>004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3" s="20" t="str">
        <f>IF(LEN(IFERROR(VLOOKUP(C163,'10. Свод Перечней'!C:H,6,0),""))&gt;1,IFERROR(VLOOKUP(C163,'10. Свод Перечней'!C:H,6,0),""),"")</f>
        <v>01.25.19.190-00000029</v>
      </c>
    </row>
    <row r="164" spans="1:8" s="3" customFormat="1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 xml:space="preserve">Виноград сушеный «Кишмиш» </v>
      </c>
      <c r="C164" s="20" t="str">
        <f t="array" ref="C164">IFERROR(INDEX('10. Свод Перечней'!$C$4:$C$529,SMALL(IF("ЦВ"='10. Свод Перечней'!$I$4:$Q$529,ROW('10. Свод Перечней'!$C$4:$C$529)-3,""),ROW()-6)),"")</f>
        <v>Ягоды сушеные тип 5</v>
      </c>
      <c r="D164" s="20" t="str">
        <f>IFERROR(VLOOKUP(C164,'10. Свод Перечней'!C:H,2,0),"")</f>
        <v>01.25.19.190</v>
      </c>
      <c r="E164" s="20" t="str">
        <f>IFERROR(VLOOKUP(C164,'10. Свод Перечней'!C:H,3,0),"")</f>
        <v>005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20" t="str">
        <f>IF(LEN(IFERROR(VLOOKUP(C164,'10. Свод Перечней'!C:H,6,0),""))&gt;1,IFERROR(VLOOKUP(C164,'10. Свод Перечней'!C:H,6,0),""),"")</f>
        <v>01.25.19.190-00000029</v>
      </c>
    </row>
    <row r="165" spans="1:8" s="3" customFormat="1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Виноград сушеный «Изюм»</v>
      </c>
      <c r="C165" s="20" t="str">
        <f t="array" ref="C165">IFERROR(INDEX('10. Свод Перечней'!$C$4:$C$529,SMALL(IF("ЦВ"='10. Свод Перечней'!$I$4:$Q$529,ROW('10. Свод Перечней'!$C$4:$C$529)-3,""),ROW()-6)),"")</f>
        <v>Ягоды сушеные тип 6</v>
      </c>
      <c r="D165" s="20" t="str">
        <f>IFERROR(VLOOKUP(C165,'10. Свод Перечней'!C:H,2,0),"")</f>
        <v>01.25.19.190</v>
      </c>
      <c r="E165" s="20" t="str">
        <f>IFERROR(VLOOKUP(C165,'10. Свод Перечней'!C:H,3,0),"")</f>
        <v>006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20" t="str">
        <f>IF(LEN(IFERROR(VLOOKUP(C165,'10. Свод Перечней'!C:H,6,0),""))&gt;1,IFERROR(VLOOKUP(C165,'10. Свод Перечней'!C:H,6,0),""),"")</f>
        <v>01.25.19.190-00000029</v>
      </c>
    </row>
    <row r="166" spans="1:8" s="3" customFormat="1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Фрукты сушёные. Абрикосы сушёные (курага-половинки) без косточки</v>
      </c>
      <c r="C166" s="20" t="str">
        <f t="array" ref="C166">IFERROR(INDEX('10. Свод Перечней'!$C$4:$C$529,SMALL(IF("ЦВ"='10. Свод Перечней'!$I$4:$Q$529,ROW('10. Свод Перечней'!$C$4:$C$529)-3,""),ROW()-6)),"")</f>
        <v>Фрукты сушеные тип 1</v>
      </c>
      <c r="D166" s="20" t="str">
        <f>IFERROR(VLOOKUP(C166,'10. Свод Перечней'!C:H,2,0),"")</f>
        <v>10.39.25.132</v>
      </c>
      <c r="E166" s="20" t="str">
        <f>IFERROR(VLOOKUP(C166,'10. Свод Перечней'!C:H,3,0),"")</f>
        <v>003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6" s="20" t="str">
        <f>IF(LEN(IFERROR(VLOOKUP(C166,'10. Свод Перечней'!C:H,6,0),""))&gt;1,IFERROR(VLOOKUP(C166,'10. Свод Перечней'!C:H,6,0),""),"")</f>
        <v>10.39.25.130-00000029</v>
      </c>
    </row>
    <row r="167" spans="1:8" s="3" customFormat="1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Фрукты сушёные. Абрикосы сушёные (курага-половинки) без косточки</v>
      </c>
      <c r="C167" s="20" t="str">
        <f t="array" ref="C167">IFERROR(INDEX('10. Свод Перечней'!$C$4:$C$529,SMALL(IF("ЦВ"='10. Свод Перечней'!$I$4:$Q$529,ROW('10. Свод Перечней'!$C$4:$C$529)-3,""),ROW()-6)),"")</f>
        <v>Фрукты сушеные тип 2</v>
      </c>
      <c r="D167" s="20" t="str">
        <f>IFERROR(VLOOKUP(C167,'10. Свод Перечней'!C:H,2,0),"")</f>
        <v>10.39.25.132</v>
      </c>
      <c r="E167" s="20" t="str">
        <f>IFERROR(VLOOKUP(C167,'10. Свод Перечней'!C:H,3,0),"")</f>
        <v>006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7" s="20" t="str">
        <f>IF(LEN(IFERROR(VLOOKUP(C167,'10. Свод Перечней'!C:H,6,0),""))&gt;1,IFERROR(VLOOKUP(C167,'10. Свод Перечней'!C:H,6,0),""),"")</f>
        <v>10.39.25.130-00000029</v>
      </c>
    </row>
    <row r="168" spans="1:8" s="3" customFormat="1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>Фрукты сушёные. Абрикосы сушёные (целые плоды) без косточки</v>
      </c>
      <c r="C168" s="20" t="str">
        <f t="array" ref="C168">IFERROR(INDEX('10. Свод Перечней'!$C$4:$C$529,SMALL(IF("ЦВ"='10. Свод Перечней'!$I$4:$Q$529,ROW('10. Свод Перечней'!$C$4:$C$529)-3,""),ROW()-6)),"")</f>
        <v>Фрукты сушеные тип 5</v>
      </c>
      <c r="D168" s="20" t="str">
        <f>IFERROR(VLOOKUP(C168,'10. Свод Перечней'!C:H,2,0),"")</f>
        <v>10.39.25.132</v>
      </c>
      <c r="E168" s="20" t="str">
        <f>IFERROR(VLOOKUP(C168,'10. Свод Перечней'!C:H,3,0),"")</f>
        <v>007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20" t="str">
        <f>IF(LEN(IFERROR(VLOOKUP(C168,'10. Свод Перечней'!C:H,6,0),""))&gt;1,IFERROR(VLOOKUP(C168,'10. Свод Перечней'!C:H,6,0),""),"")</f>
        <v>10.39.25.130-00000029</v>
      </c>
    </row>
    <row r="169" spans="1:8" s="3" customFormat="1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>Фрукты сушёные. Абрикосы сушёные (целые плоды) без косточки</v>
      </c>
      <c r="C169" s="20" t="str">
        <f t="array" ref="C169">IFERROR(INDEX('10. Свод Перечней'!$C$4:$C$529,SMALL(IF("ЦВ"='10. Свод Перечней'!$I$4:$Q$529,ROW('10. Свод Перечней'!$C$4:$C$529)-3,""),ROW()-6)),"")</f>
        <v>Фрукты сушеные тип 4</v>
      </c>
      <c r="D169" s="20" t="str">
        <f>IFERROR(VLOOKUP(C169,'10. Свод Перечней'!C:H,2,0),"")</f>
        <v>10.39.25.132</v>
      </c>
      <c r="E169" s="20" t="str">
        <f>IFERROR(VLOOKUP(C169,'10. Свод Перечней'!C:H,3,0),"")</f>
        <v>004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20" t="str">
        <f>IF(LEN(IFERROR(VLOOKUP(C169,'10. Свод Перечней'!C:H,6,0),""))&gt;1,IFERROR(VLOOKUP(C169,'10. Свод Перечней'!C:H,6,0),""),"")</f>
        <v>10.39.25.130-00000029</v>
      </c>
    </row>
    <row r="170" spans="1:8" s="3" customFormat="1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Фрукты сушёные. Абрикосы сушёные (курага-половинки) без косточки</v>
      </c>
      <c r="C170" s="20" t="str">
        <f t="array" ref="C170">IFERROR(INDEX('10. Свод Перечней'!$C$4:$C$529,SMALL(IF("ЦВ"='10. Свод Перечней'!$I$4:$Q$529,ROW('10. Свод Перечней'!$C$4:$C$529)-3,""),ROW()-6)),"")</f>
        <v>Фрукты сушеные тип 3</v>
      </c>
      <c r="D170" s="20" t="str">
        <f>IFERROR(VLOOKUP(C170,'10. Свод Перечней'!C:H,2,0),"")</f>
        <v>10.39.25.132</v>
      </c>
      <c r="E170" s="20" t="str">
        <f>IFERROR(VLOOKUP(C170,'10. Свод Перечней'!C:H,3,0),"")</f>
        <v>010</v>
      </c>
      <c r="F170" s="20" t="str">
        <f>IFERROR(VLOOKUP(C170,'10. Свод Перечней'!C:H,4,0),"")</f>
        <v>КГ</v>
      </c>
      <c r="G170" s="9" t="str">
        <f>IFERROR(VLOOKUP(C170,'10.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20" t="str">
        <f>IF(LEN(IFERROR(VLOOKUP(C170,'10. Свод Перечней'!C:H,6,0),""))&gt;1,IFERROR(VLOOKUP(C170,'10. Свод Перечней'!C:H,6,0),""),"")</f>
        <v>10.39.25.130-00000029</v>
      </c>
    </row>
    <row r="171" spans="1:8" s="3" customFormat="1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Фрукты сушёные. Слива сушёная чернослив (целые плоды) без косточки</v>
      </c>
      <c r="C171" s="20" t="str">
        <f t="array" ref="C171">IFERROR(INDEX('10. Свод Перечней'!$C$4:$C$529,SMALL(IF("ЦВ"='10. Свод Перечней'!$I$4:$Q$529,ROW('10. Свод Перечней'!$C$4:$C$529)-3,""),ROW()-6)),"")</f>
        <v>Фрукты сушеные тип 7</v>
      </c>
      <c r="D171" s="20" t="str">
        <f>IFERROR(VLOOKUP(C171,'10. Свод Перечней'!C:H,2,0),"")</f>
        <v>10.39.25.132</v>
      </c>
      <c r="E171" s="20" t="str">
        <f>IFERROR(VLOOKUP(C171,'10. Свод Перечней'!C:H,3,0),"")</f>
        <v>008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20" t="str">
        <f>IF(LEN(IFERROR(VLOOKUP(C171,'10. Свод Перечней'!C:H,6,0),""))&gt;1,IFERROR(VLOOKUP(C171,'10. Свод Перечней'!C:H,6,0),""),"")</f>
        <v>10.39.25.130-00000005</v>
      </c>
    </row>
    <row r="172" spans="1:8" s="3" customFormat="1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Фрукты сушёные. Слива сушёная чернослив (целые плоды) без косточки</v>
      </c>
      <c r="C172" s="20" t="str">
        <f t="array" ref="C172">IFERROR(INDEX('10. Свод Перечней'!$C$4:$C$529,SMALL(IF("ЦВ"='10. Свод Перечней'!$I$4:$Q$529,ROW('10. Свод Перечней'!$C$4:$C$529)-3,""),ROW()-6)),"")</f>
        <v>Фрукты сушеные тип 8</v>
      </c>
      <c r="D172" s="20" t="str">
        <f>IFERROR(VLOOKUP(C172,'10. Свод Перечней'!C:H,2,0),"")</f>
        <v>10.39.25.132</v>
      </c>
      <c r="E172" s="20" t="str">
        <f>IFERROR(VLOOKUP(C172,'10. Свод Перечней'!C:H,3,0),"")</f>
        <v>009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20" t="str">
        <f>IF(LEN(IFERROR(VLOOKUP(C172,'10. Свод Перечней'!C:H,6,0),""))&gt;1,IFERROR(VLOOKUP(C172,'10. Свод Перечней'!C:H,6,0),""),"")</f>
        <v>10.39.25.130-00000005</v>
      </c>
    </row>
    <row r="173" spans="1:8" s="3" customFormat="1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>Фрукты сушёные. Слива сушёная чернослив (целые плоды) без косточки</v>
      </c>
      <c r="C173" s="20" t="str">
        <f t="array" ref="C173">IFERROR(INDEX('10. Свод Перечней'!$C$4:$C$529,SMALL(IF("ЦВ"='10. Свод Перечней'!$I$4:$Q$529,ROW('10. Свод Перечней'!$C$4:$C$529)-3,""),ROW()-6)),"")</f>
        <v>Фрукты сушеные тип 6</v>
      </c>
      <c r="D173" s="20" t="str">
        <f>IFERROR(VLOOKUP(C173,'10. Свод Перечней'!C:H,2,0),"")</f>
        <v>10.39.25.132</v>
      </c>
      <c r="E173" s="20" t="str">
        <f>IFERROR(VLOOKUP(C173,'10. Свод Перечней'!C:H,3,0),"")</f>
        <v>005</v>
      </c>
      <c r="F173" s="20" t="str">
        <f>IFERROR(VLOOKUP(C173,'10. Свод Перечней'!C:H,4,0),"")</f>
        <v>КГ</v>
      </c>
      <c r="G173" s="9" t="str">
        <f>IFERROR(VLOOKUP(C173,'10.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20" t="str">
        <f>IF(LEN(IFERROR(VLOOKUP(C173,'10. Свод Перечней'!C:H,6,0),""))&gt;1,IFERROR(VLOOKUP(C173,'10. Свод Перечней'!C:H,6,0),""),"")</f>
        <v>10.39.25.130-00000005</v>
      </c>
    </row>
    <row r="174" spans="1:8" s="3" customFormat="1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>Компотная смесь из сухофруктов</v>
      </c>
      <c r="C174" s="20" t="str">
        <f t="array" ref="C174">IFERROR(INDEX('10. Свод Перечней'!$C$4:$C$529,SMALL(IF("ЦВ"='10. Свод Перечней'!$I$4:$Q$529,ROW('10. Свод Перечней'!$C$4:$C$529)-3,""),ROW()-6)),"")</f>
        <v>Смесь сушеных фруктов (сухой компот) тип 1</v>
      </c>
      <c r="D174" s="20" t="str">
        <f>IFERROR(VLOOKUP(C174,'10. Свод Перечней'!C:H,2,0),"")</f>
        <v>10.39.25.134</v>
      </c>
      <c r="E174" s="20" t="str">
        <f>IFERROR(VLOOKUP(C174,'10. Свод Перечней'!C:H,3,0),"")</f>
        <v>002</v>
      </c>
      <c r="F174" s="20" t="str">
        <f>IFERROR(VLOOKUP(C174,'10. Свод Перечней'!C:H,4,0),"")</f>
        <v>КГ</v>
      </c>
      <c r="G174" s="9" t="str">
        <f>IFERROR(VLOOKUP(C174,'10.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74" s="20" t="str">
        <f>IF(LEN(IFERROR(VLOOKUP(C174,'10. Свод Перечней'!C:H,6,0),""))&gt;1,IFERROR(VLOOKUP(C174,'10. Свод Перечней'!C:H,6,0),""),"")</f>
        <v>10.39.25.134-00000001</v>
      </c>
    </row>
    <row r="175" spans="1:8" s="3" customFormat="1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>Масло подсолнечное рафинированное дезодорированное</v>
      </c>
      <c r="C175" s="20" t="str">
        <f t="array" ref="C175">IFERROR(INDEX('10. Свод Перечней'!$C$4:$C$529,SMALL(IF("ЦВ"='10. Свод Перечней'!$I$4:$Q$529,ROW('10. Свод Перечней'!$C$4:$C$529)-3,""),ROW()-6)),"")</f>
        <v>Масло подсолнечное рафинированное тип 1</v>
      </c>
      <c r="D175" s="20" t="str">
        <f>IFERROR(VLOOKUP(C175,'10. Свод Перечней'!C:H,2,0),"")</f>
        <v>10.41.54.110</v>
      </c>
      <c r="E175" s="20" t="str">
        <f>IFERROR(VLOOKUP(C175,'10. Свод Перечней'!C:H,3,0),"")</f>
        <v>001</v>
      </c>
      <c r="F175" s="20" t="str">
        <f>IFERROR(VLOOKUP(C175,'10. Свод Перечней'!C:H,4,0),"")</f>
        <v>Л; ДМ3</v>
      </c>
      <c r="G175" s="9" t="str">
        <f>IFERROR(VLOOKUP(C175,'10.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5" s="20" t="str">
        <f>IF(LEN(IFERROR(VLOOKUP(C175,'10. Свод Перечней'!C:H,6,0),""))&gt;1,IFERROR(VLOOKUP(C175,'10. Свод Перечней'!C:H,6,0),""),"")</f>
        <v>10.41.54.000-00000003
10.41.54.000-00000004</v>
      </c>
    </row>
    <row r="176" spans="1:8" s="3" customFormat="1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Маргарин</v>
      </c>
      <c r="C176" s="20" t="str">
        <f t="array" ref="C176">IFERROR(INDEX('10. Свод Перечней'!$C$4:$C$529,SMALL(IF("ЦВ"='10. Свод Перечней'!$I$4:$Q$529,ROW('10. Свод Перечней'!$C$4:$C$529)-3,""),ROW()-6)),"")</f>
        <v>Маргарин тип 1</v>
      </c>
      <c r="D176" s="20" t="str">
        <f>IFERROR(VLOOKUP(C176,'10. Свод Перечней'!C:H,2,0),"")</f>
        <v>10.42.10.112</v>
      </c>
      <c r="E176" s="20" t="str">
        <f>IFERROR(VLOOKUP(C176,'10. Свод Перечней'!C:H,3,0),"")</f>
        <v>001</v>
      </c>
      <c r="F176" s="20" t="str">
        <f>IFERROR(VLOOKUP(C176,'10. Свод Перечней'!C:H,4,0),"")</f>
        <v>КГ</v>
      </c>
      <c r="G176" s="9" t="str">
        <f>IFERROR(VLOOKUP(C176,'10.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6" s="20" t="str">
        <f>IF(LEN(IFERROR(VLOOKUP(C176,'10. Свод Перечней'!C:H,6,0),""))&gt;1,IFERROR(VLOOKUP(C176,'10. Свод Перечней'!C:H,6,0),""),"")</f>
        <v>10.42.10.110-00000002</v>
      </c>
    </row>
    <row r="177" spans="1:8" s="3" customFormat="1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Маргарин</v>
      </c>
      <c r="C177" s="20" t="str">
        <f t="array" ref="C177">IFERROR(INDEX('10. Свод Перечней'!$C$4:$C$529,SMALL(IF("ЦВ"='10. Свод Перечней'!$I$4:$Q$529,ROW('10. Свод Перечней'!$C$4:$C$529)-3,""),ROW()-6)),"")</f>
        <v>Маргарин тип 2</v>
      </c>
      <c r="D177" s="20" t="str">
        <f>IFERROR(VLOOKUP(C177,'10. Свод Перечней'!C:H,2,0),"")</f>
        <v>10.42.10.112</v>
      </c>
      <c r="E177" s="20" t="str">
        <f>IFERROR(VLOOKUP(C177,'10. Свод Перечней'!C:H,3,0),"")</f>
        <v>002</v>
      </c>
      <c r="F177" s="20" t="str">
        <f>IFERROR(VLOOKUP(C177,'10. Свод Перечней'!C:H,4,0),"")</f>
        <v>КГ</v>
      </c>
      <c r="G177" s="9" t="str">
        <f>IFERROR(VLOOKUP(C177,'10.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7" s="20" t="str">
        <f>IF(LEN(IFERROR(VLOOKUP(C177,'10. Свод Перечней'!C:H,6,0),""))&gt;1,IFERROR(VLOOKUP(C177,'10. Свод Перечней'!C:H,6,0),""),"")</f>
        <v>10.42.10.110-00000002</v>
      </c>
    </row>
    <row r="178" spans="1:8" s="3" customFormat="1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 xml:space="preserve">Молоко питьевое пастеризованное 2,5% жирности </v>
      </c>
      <c r="C178" s="20" t="str">
        <f t="array" ref="C178">IFERROR(INDEX('10. Свод Перечней'!$C$4:$C$529,SMALL(IF("ЦВ"='10. Свод Перечней'!$I$4:$Q$529,ROW('10. Свод Перечней'!$C$4:$C$529)-3,""),ROW()-6)),"")</f>
        <v>Молоко питьевое тип 1</v>
      </c>
      <c r="D178" s="20" t="str">
        <f>IFERROR(VLOOKUP(C178,'10. Свод Перечней'!C:H,2,0),"")</f>
        <v>10.51.11.111</v>
      </c>
      <c r="E178" s="20" t="str">
        <f>IFERROR(VLOOKUP(C178,'10. Свод Перечней'!C:H,3,0),"")</f>
        <v>001</v>
      </c>
      <c r="F178" s="20" t="str">
        <f>IFERROR(VLOOKUP(C178,'10. Свод Перечней'!C:H,4,0),"")</f>
        <v>Л; ДМ3</v>
      </c>
      <c r="G178" s="9" t="str">
        <f>IFERROR(VLOOKUP(C178,'10.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8" s="20" t="str">
        <f>IF(LEN(IFERROR(VLOOKUP(C178,'10. Свод Перечней'!C:H,6,0),""))&gt;1,IFERROR(VLOOKUP(C178,'10. Свод Перечней'!C:H,6,0),""),"")</f>
        <v>10.51.11.000-00000008</v>
      </c>
    </row>
    <row r="179" spans="1:8" s="3" customFormat="1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Молоко питьевое пастеризованное 3,2% жирности</v>
      </c>
      <c r="C179" s="20" t="str">
        <f t="array" ref="C179">IFERROR(INDEX('10. Свод Перечней'!$C$4:$C$529,SMALL(IF("ЦВ"='10. Свод Перечней'!$I$4:$Q$529,ROW('10. Свод Перечней'!$C$4:$C$529)-3,""),ROW()-6)),"")</f>
        <v>Молоко питьевое тип 3</v>
      </c>
      <c r="D179" s="20" t="str">
        <f>IFERROR(VLOOKUP(C179,'10. Свод Перечней'!C:H,2,0),"")</f>
        <v>10.51.11.111</v>
      </c>
      <c r="E179" s="20" t="str">
        <f>IFERROR(VLOOKUP(C179,'10. Свод Перечней'!C:H,3,0),"")</f>
        <v>003</v>
      </c>
      <c r="F179" s="20" t="str">
        <f>IFERROR(VLOOKUP(C179,'10. Свод Перечней'!C:H,4,0),"")</f>
        <v>Л; ДМ3</v>
      </c>
      <c r="G179" s="9" t="str">
        <f>IFERROR(VLOOKUP(C179,'10.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9" s="20" t="str">
        <f>IF(LEN(IFERROR(VLOOKUP(C179,'10. Свод Перечней'!C:H,6,0),""))&gt;1,IFERROR(VLOOKUP(C179,'10. Свод Перечней'!C:H,6,0),""),"")</f>
        <v>10.51.11.000-00000008</v>
      </c>
    </row>
    <row r="180" spans="1:8" s="3" customFormat="1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Молоко питьевое пастеризованное 3,5% жирности</v>
      </c>
      <c r="C180" s="20" t="str">
        <f t="array" ref="C180">IFERROR(INDEX('10. Свод Перечней'!$C$4:$C$529,SMALL(IF("ЦВ"='10. Свод Перечней'!$I$4:$Q$529,ROW('10. Свод Перечней'!$C$4:$C$529)-3,""),ROW()-6)),"")</f>
        <v>Молоко питьевое тип 21</v>
      </c>
      <c r="D180" s="20" t="str">
        <f>IFERROR(VLOOKUP(C180,'10. Свод Перечней'!C:H,2,0),"")</f>
        <v>10.51.11.111</v>
      </c>
      <c r="E180" s="20" t="str">
        <f>IFERROR(VLOOKUP(C180,'10. Свод Перечней'!C:H,3,0),"")</f>
        <v>005</v>
      </c>
      <c r="F180" s="20" t="str">
        <f>IFERROR(VLOOKUP(C180,'10. Свод Перечней'!C:H,4,0),"")</f>
        <v>Л; ДМ3</v>
      </c>
      <c r="G180" s="9" t="str">
        <f>IFERROR(VLOOKUP(C180,'10.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0" s="20" t="str">
        <f>IF(LEN(IFERROR(VLOOKUP(C180,'10. Свод Перечней'!C:H,6,0),""))&gt;1,IFERROR(VLOOKUP(C180,'10. Свод Перечней'!C:H,6,0),""),"")</f>
        <v>10.51.11.000-00000008</v>
      </c>
    </row>
    <row r="181" spans="1:8" s="3" customFormat="1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Молоко питьевое ультрапастеризованное 2,5 % жирности длительного хранения</v>
      </c>
      <c r="C181" s="20" t="str">
        <f t="array" ref="C181">IFERROR(INDEX('10. Свод Перечней'!$C$4:$C$529,SMALL(IF("ЦВ"='10. Свод Перечней'!$I$4:$Q$529,ROW('10. Свод Перечней'!$C$4:$C$529)-3,""),ROW()-6)),"")</f>
        <v>Молоко питьевое тип 25</v>
      </c>
      <c r="D181" s="20" t="str">
        <f>IFERROR(VLOOKUP(C181,'10. Свод Перечней'!C:H,2,0),"")</f>
        <v>10.51.11.121</v>
      </c>
      <c r="E181" s="20" t="str">
        <f>IFERROR(VLOOKUP(C181,'10. Свод Перечней'!C:H,3,0),"")</f>
        <v>001</v>
      </c>
      <c r="F181" s="20" t="str">
        <f>IFERROR(VLOOKUP(C181,'10. Свод Перечней'!C:H,4,0),"")</f>
        <v>Л; ДМ3</v>
      </c>
      <c r="G181" s="9" t="str">
        <f>IFERROR(VLOOKUP(C181,'10.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1" s="20" t="str">
        <f>IF(LEN(IFERROR(VLOOKUP(C181,'10. Свод Перечней'!C:H,6,0),""))&gt;1,IFERROR(VLOOKUP(C181,'10. Свод Перечней'!C:H,6,0),""),"")</f>
        <v>10.51.11.000-00000007</v>
      </c>
    </row>
    <row r="182" spans="1:8" s="3" customFormat="1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Молоко питьевое стерилизованное 2,5 % жирности длительного хранения</v>
      </c>
      <c r="C182" s="20" t="str">
        <f t="array" ref="C182">IFERROR(INDEX('10. Свод Перечней'!$C$4:$C$529,SMALL(IF("ЦВ"='10. Свод Перечней'!$I$4:$Q$529,ROW('10. Свод Перечней'!$C$4:$C$529)-3,""),ROW()-6)),"")</f>
        <v>Молоко питьевое тип 23</v>
      </c>
      <c r="D182" s="20" t="str">
        <f>IFERROR(VLOOKUP(C182,'10. Свод Перечней'!C:H,2,0),"")</f>
        <v>10.51.11.141</v>
      </c>
      <c r="E182" s="20" t="str">
        <f>IFERROR(VLOOKUP(C182,'10. Свод Перечней'!C:H,3,0),"")</f>
        <v>001</v>
      </c>
      <c r="F182" s="20" t="str">
        <f>IFERROR(VLOOKUP(C182,'10. Свод Перечней'!C:H,4,0),"")</f>
        <v>Л; ДМ3</v>
      </c>
      <c r="G182" s="9" t="str">
        <f>IFERROR(VLOOKUP(C182,'10.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2" s="20" t="str">
        <f>IF(LEN(IFERROR(VLOOKUP(C182,'10. Свод Перечней'!C:H,6,0),""))&gt;1,IFERROR(VLOOKUP(C182,'10. Свод Перечней'!C:H,6,0),""),"")</f>
        <v>10.51.11.000-00000009</v>
      </c>
    </row>
    <row r="183" spans="1:8" s="3" customFormat="1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 xml:space="preserve">Сливки питьевые пастеризованные 10 % жирности </v>
      </c>
      <c r="C183" s="20" t="str">
        <f t="array" ref="C183">IFERROR(INDEX('10. Свод Перечней'!$C$4:$C$529,SMALL(IF("ЦВ"='10. Свод Перечней'!$I$4:$Q$529,ROW('10. Свод Перечней'!$C$4:$C$529)-3,""),ROW()-6)),"")</f>
        <v>Сливки питьевые из коровьего молока тип 1</v>
      </c>
      <c r="D183" s="20" t="str">
        <f>IFERROR(VLOOKUP(C183,'10. Свод Перечней'!C:H,2,0),"")</f>
        <v>10.51.12.111</v>
      </c>
      <c r="E183" s="20" t="str">
        <f>IFERROR(VLOOKUP(C183,'10. Свод Перечней'!C:H,3,0),"")</f>
        <v>001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3" s="20" t="str">
        <f>IF(LEN(IFERROR(VLOOKUP(C183,'10. Свод Перечней'!C:H,6,0),""))&gt;1,IFERROR(VLOOKUP(C183,'10. Свод Перечней'!C:H,6,0),""),"")</f>
        <v>10.51.12.110-00000003</v>
      </c>
    </row>
    <row r="184" spans="1:8" s="3" customFormat="1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 xml:space="preserve">Сливки питьевые пастеризованные до 35 % жирности </v>
      </c>
      <c r="C184" s="20" t="str">
        <f t="array" ref="C184">IFERROR(INDEX('10. Свод Перечней'!$C$4:$C$529,SMALL(IF("ЦВ"='10. Свод Перечней'!$I$4:$Q$529,ROW('10. Свод Перечней'!$C$4:$C$529)-3,""),ROW()-6)),"")</f>
        <v>Сливки питьевые из коровьего молока тип 2</v>
      </c>
      <c r="D184" s="20" t="str">
        <f>IFERROR(VLOOKUP(C184,'10. Свод Перечней'!C:H,2,0),"")</f>
        <v>10.51.12.111</v>
      </c>
      <c r="E184" s="20" t="str">
        <f>IFERROR(VLOOKUP(C184,'10. Свод Перечней'!C:H,3,0),"")</f>
        <v>003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4" s="20" t="str">
        <f>IF(LEN(IFERROR(VLOOKUP(C184,'10. Свод Перечней'!C:H,6,0),""))&gt;1,IFERROR(VLOOKUP(C184,'10. Свод Перечней'!C:H,6,0),""),"")</f>
        <v>10.51.12.110-00000003</v>
      </c>
    </row>
    <row r="185" spans="1:8" s="3" customFormat="1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>Молоко цельное сухое, не менее 26% жирности</v>
      </c>
      <c r="C185" s="20" t="str">
        <f t="array" ref="C185">IFERROR(INDEX('10. Свод Перечней'!$C$4:$C$529,SMALL(IF("ЦВ"='10. Свод Перечней'!$I$4:$Q$529,ROW('10. Свод Перечней'!$C$4:$C$529)-3,""),ROW()-6)),"")</f>
        <v>Молоко сухое коровье тип 1</v>
      </c>
      <c r="D185" s="20" t="str">
        <f>IFERROR(VLOOKUP(C185,'10. Свод Перечней'!C:H,2,0),"")</f>
        <v>10.51.22.112</v>
      </c>
      <c r="E185" s="20" t="str">
        <f>IFERROR(VLOOKUP(C185,'10. Свод Перечней'!C:H,3,0),"")</f>
        <v>004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5" s="20" t="str">
        <f>IF(LEN(IFERROR(VLOOKUP(C185,'10. Свод Перечней'!C:H,6,0),""))&gt;1,IFERROR(VLOOKUP(C185,'10. Свод Перечней'!C:H,6,0),""),"")</f>
        <v>10.51.20.000-00000004</v>
      </c>
    </row>
    <row r="186" spans="1:8" s="3" customFormat="1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>Молоко цельное сухое, не менее 26% жирности</v>
      </c>
      <c r="C186" s="20" t="str">
        <f t="array" ref="C186">IFERROR(INDEX('10. Свод Перечней'!$C$4:$C$529,SMALL(IF("ЦВ"='10. Свод Перечней'!$I$4:$Q$529,ROW('10. Свод Перечней'!$C$4:$C$529)-3,""),ROW()-6)),"")</f>
        <v>Молоко сухое коровье тип 2</v>
      </c>
      <c r="D186" s="20" t="str">
        <f>IFERROR(VLOOKUP(C186,'10. Свод Перечней'!C:H,2,0),"")</f>
        <v>10.51.22.112</v>
      </c>
      <c r="E186" s="20" t="str">
        <f>IFERROR(VLOOKUP(C186,'10. Свод Перечней'!C:H,3,0),"")</f>
        <v>005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6" s="20" t="str">
        <f>IF(LEN(IFERROR(VLOOKUP(C186,'10. Свод Перечней'!C:H,6,0),""))&gt;1,IFERROR(VLOOKUP(C186,'10. Свод Перечней'!C:H,6,0),""),"")</f>
        <v>10.51.20.000-00000004</v>
      </c>
    </row>
    <row r="187" spans="1:8" s="3" customFormat="1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Молоко сухое козье быстрорастворимое</v>
      </c>
      <c r="C187" s="20" t="str">
        <f t="array" ref="C187">IFERROR(INDEX('10. Свод Перечней'!$C$4:$C$529,SMALL(IF("ЦВ"='10. Свод Перечней'!$I$4:$Q$529,ROW('10. Свод Перечней'!$C$4:$C$529)-3,""),ROW()-6)),"")</f>
        <v>Молоко сухое тип 1</v>
      </c>
      <c r="D187" s="20" t="str">
        <f>IFERROR(VLOOKUP(C187,'10. Свод Перечней'!C:H,2,0),"")</f>
        <v>10.51.22.112</v>
      </c>
      <c r="E187" s="20" t="str">
        <f>IFERROR(VLOOKUP(C187,'10. Свод Перечней'!C:H,3,0),"")</f>
        <v>003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87" s="20" t="str">
        <f>IF(LEN(IFERROR(VLOOKUP(C187,'10. Свод Перечней'!C:H,6,0),""))&gt;1,IFERROR(VLOOKUP(C187,'10. Свод Перечней'!C:H,6,0),""),"")</f>
        <v/>
      </c>
    </row>
    <row r="188" spans="1:8" s="3" customFormat="1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Масло сливочное несоленое, 82,5% жирности</v>
      </c>
      <c r="C188" s="20" t="str">
        <f t="array" ref="C188">IFERROR(INDEX('10. Свод Перечней'!$C$4:$C$529,SMALL(IF("ЦВ"='10. Свод Перечней'!$I$4:$Q$529,ROW('10. Свод Перечней'!$C$4:$C$529)-3,""),ROW()-6)),"")</f>
        <v>Масло сливочное тип 1</v>
      </c>
      <c r="D188" s="20" t="str">
        <f>IFERROR(VLOOKUP(C188,'10. Свод Перечней'!C:H,2,0),"")</f>
        <v>10.51.30.111</v>
      </c>
      <c r="E188" s="20" t="str">
        <f>IFERROR(VLOOKUP(C188,'10. Свод Перечней'!C:H,3,0),"")</f>
        <v>001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8" s="20" t="str">
        <f>IF(LEN(IFERROR(VLOOKUP(C188,'10. Свод Перечней'!C:H,6,0),""))&gt;1,IFERROR(VLOOKUP(C188,'10. Свод Перечней'!C:H,6,0),""),"")</f>
        <v>10.51.30.110-00000004</v>
      </c>
    </row>
    <row r="189" spans="1:8" s="3" customFormat="1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 xml:space="preserve">Масло из коровьего молока несоленое, 82,5% жирности </v>
      </c>
      <c r="C189" s="20" t="str">
        <f t="array" ref="C189">IFERROR(INDEX('10. Свод Перечней'!$C$4:$C$529,SMALL(IF("ЦВ"='10. Свод Перечней'!$I$4:$Q$529,ROW('10. Свод Перечней'!$C$4:$C$529)-3,""),ROW()-6)),"")</f>
        <v>Масло сливочное тип 3</v>
      </c>
      <c r="D189" s="20" t="str">
        <f>IFERROR(VLOOKUP(C189,'10. Свод Перечней'!C:H,2,0),"")</f>
        <v>10.51.30.111</v>
      </c>
      <c r="E189" s="20" t="str">
        <f>IFERROR(VLOOKUP(C189,'10. Свод Перечней'!C:H,3,0),"")</f>
        <v>007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9" s="20" t="str">
        <f>IF(LEN(IFERROR(VLOOKUP(C189,'10. Свод Перечней'!C:H,6,0),""))&gt;1,IFERROR(VLOOKUP(C189,'10. Свод Перечней'!C:H,6,0),""),"")</f>
        <v>10.51.30.110-00000004</v>
      </c>
    </row>
    <row r="190" spans="1:8" s="3" customFormat="1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 xml:space="preserve">Масло из коровьего молока несоленое, 82,5% жирности </v>
      </c>
      <c r="C190" s="20" t="str">
        <f t="array" ref="C190">IFERROR(INDEX('10. Свод Перечней'!$C$4:$C$529,SMALL(IF("ЦВ"='10. Свод Перечней'!$I$4:$Q$529,ROW('10. Свод Перечней'!$C$4:$C$529)-3,""),ROW()-6)),"")</f>
        <v>Масло сливочное тип 4</v>
      </c>
      <c r="D190" s="20" t="str">
        <f>IFERROR(VLOOKUP(C190,'10. Свод Перечней'!C:H,2,0),"")</f>
        <v>10.51.30.111</v>
      </c>
      <c r="E190" s="20" t="str">
        <f>IFERROR(VLOOKUP(C190,'10. Свод Перечней'!C:H,3,0),"")</f>
        <v>008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0" s="20" t="str">
        <f>IF(LEN(IFERROR(VLOOKUP(C190,'10. Свод Перечней'!C:H,6,0),""))&gt;1,IFERROR(VLOOKUP(C190,'10. Свод Перечней'!C:H,6,0),""),"")</f>
        <v>10.51.30.110-00000004</v>
      </c>
    </row>
    <row r="191" spans="1:8" s="3" customFormat="1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 xml:space="preserve">Масло из коровьего молока несоленое, 82,5% жирности </v>
      </c>
      <c r="C191" s="20" t="str">
        <f t="array" ref="C191">IFERROR(INDEX('10. Свод Перечней'!$C$4:$C$529,SMALL(IF("ЦВ"='10. Свод Перечней'!$I$4:$Q$529,ROW('10. Свод Перечней'!$C$4:$C$529)-3,""),ROW()-6)),"")</f>
        <v>Масло сливочное тип 5</v>
      </c>
      <c r="D191" s="20" t="str">
        <f>IFERROR(VLOOKUP(C191,'10. Свод Перечней'!C:H,2,0),"")</f>
        <v>10.51.30.111</v>
      </c>
      <c r="E191" s="20" t="str">
        <f>IFERROR(VLOOKUP(C191,'10. Свод Перечней'!C:H,3,0),"")</f>
        <v>009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1" s="20" t="str">
        <f>IF(LEN(IFERROR(VLOOKUP(C191,'10. Свод Перечней'!C:H,6,0),""))&gt;1,IFERROR(VLOOKUP(C191,'10. Свод Перечней'!C:H,6,0),""),"")</f>
        <v>10.51.30.110-00000004</v>
      </c>
    </row>
    <row r="192" spans="1:8" s="3" customFormat="1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Масло сливочное несоленое, 82,5% жирности</v>
      </c>
      <c r="C192" s="20" t="str">
        <f t="array" ref="C192">IFERROR(INDEX('10. Свод Перечней'!$C$4:$C$529,SMALL(IF("ЦВ"='10. Свод Перечней'!$I$4:$Q$529,ROW('10. Свод Перечней'!$C$4:$C$529)-3,""),ROW()-6)),"")</f>
        <v>Масло сливочное тип 6</v>
      </c>
      <c r="D192" s="20" t="str">
        <f>IFERROR(VLOOKUP(C192,'10. Свод Перечней'!C:H,2,0),"")</f>
        <v>10.51.30.111</v>
      </c>
      <c r="E192" s="20" t="str">
        <f>IFERROR(VLOOKUP(C192,'10. Свод Перечней'!C:H,3,0),"")</f>
        <v>005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2" s="20" t="str">
        <f>IF(LEN(IFERROR(VLOOKUP(C192,'10. Свод Перечней'!C:H,6,0),""))&gt;1,IFERROR(VLOOKUP(C192,'10. Свод Перечней'!C:H,6,0),""),"")</f>
        <v>10.51.30.110-00000004</v>
      </c>
    </row>
    <row r="193" spans="1:8" s="3" customFormat="1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Масло сливочное несоленое, 82,5% жирности</v>
      </c>
      <c r="C193" s="20" t="str">
        <f t="array" ref="C193">IFERROR(INDEX('10. Свод Перечней'!$C$4:$C$529,SMALL(IF("ЦВ"='10. Свод Перечней'!$I$4:$Q$529,ROW('10. Свод Перечней'!$C$4:$C$529)-3,""),ROW()-6)),"")</f>
        <v>Масло сливочное тип 8</v>
      </c>
      <c r="D193" s="20" t="str">
        <f>IFERROR(VLOOKUP(C193,'10. Свод Перечней'!C:H,2,0),"")</f>
        <v>10.51.30.111</v>
      </c>
      <c r="E193" s="20" t="str">
        <f>IFERROR(VLOOKUP(C193,'10. Свод Перечней'!C:H,3,0),"")</f>
        <v>004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3" s="20" t="str">
        <f>IF(LEN(IFERROR(VLOOKUP(C193,'10. Свод Перечней'!C:H,6,0),""))&gt;1,IFERROR(VLOOKUP(C193,'10. Свод Перечней'!C:H,6,0),""),"")</f>
        <v>10.51.30.110-00000004</v>
      </c>
    </row>
    <row r="194" spans="1:8" s="3" customFormat="1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>Сыры полутвердые в ассортименте</v>
      </c>
      <c r="C194" s="20" t="str">
        <f t="array" ref="C194">IFERROR(INDEX('10. Свод Перечней'!$C$4:$C$529,SMALL(IF("ЦВ"='10. Свод Перечней'!$I$4:$Q$529,ROW('10. Свод Перечней'!$C$4:$C$529)-3,""),ROW()-6)),"")</f>
        <v>Сыры полутвердые тип 2</v>
      </c>
      <c r="D194" s="20" t="str">
        <f>IFERROR(VLOOKUP(C194,'10. Свод Перечней'!C:H,2,0),"")</f>
        <v>10.51.40.121</v>
      </c>
      <c r="E194" s="20" t="str">
        <f>IFERROR(VLOOKUP(C194,'10. Свод Перечней'!C:H,3,0),"")</f>
        <v>001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4" s="20" t="str">
        <f>IF(LEN(IFERROR(VLOOKUP(C194,'10. Свод Перечней'!C:H,6,0),""))&gt;1,IFERROR(VLOOKUP(C194,'10. Свод Перечней'!C:H,6,0),""),"")</f>
        <v>10.51.40.120-00000002</v>
      </c>
    </row>
    <row r="195" spans="1:8" s="3" customFormat="1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Сыры полутвердые в ассортименте</v>
      </c>
      <c r="C195" s="20" t="str">
        <f t="array" ref="C195">IFERROR(INDEX('10. Свод Перечней'!$C$4:$C$529,SMALL(IF("ЦВ"='10. Свод Перечней'!$I$4:$Q$529,ROW('10. Свод Перечней'!$C$4:$C$529)-3,""),ROW()-6)),"")</f>
        <v>Сыры полутвердые тип 3</v>
      </c>
      <c r="D195" s="20" t="str">
        <f>IFERROR(VLOOKUP(C195,'10. Свод Перечней'!C:H,2,0),"")</f>
        <v>10.51.40.121</v>
      </c>
      <c r="E195" s="20" t="str">
        <f>IFERROR(VLOOKUP(C195,'10. Свод Перечней'!C:H,3,0),"")</f>
        <v>002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5" s="20" t="str">
        <f>IF(LEN(IFERROR(VLOOKUP(C195,'10. Свод Перечней'!C:H,6,0),""))&gt;1,IFERROR(VLOOKUP(C195,'10. Свод Перечней'!C:H,6,0),""),"")</f>
        <v>10.51.40.120-00000002</v>
      </c>
    </row>
    <row r="196" spans="1:8" s="3" customFormat="1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Сыры полутвердые в ассортименте</v>
      </c>
      <c r="C196" s="20" t="str">
        <f t="array" ref="C196">IFERROR(INDEX('10. Свод Перечней'!$C$4:$C$529,SMALL(IF("ЦВ"='10. Свод Перечней'!$I$4:$Q$529,ROW('10. Свод Перечней'!$C$4:$C$529)-3,""),ROW()-6)),"")</f>
        <v>Сыры полутвердые тип 4</v>
      </c>
      <c r="D196" s="20" t="str">
        <f>IFERROR(VLOOKUP(C196,'10. Свод Перечней'!C:H,2,0),"")</f>
        <v>10.51.40.121</v>
      </c>
      <c r="E196" s="20" t="str">
        <f>IFERROR(VLOOKUP(C196,'10. Свод Перечней'!C:H,3,0),"")</f>
        <v>003</v>
      </c>
      <c r="F196" s="20" t="str">
        <f>IFERROR(VLOOKUP(C196,'10. Свод Перечней'!C:H,4,0),"")</f>
        <v>КГ</v>
      </c>
      <c r="G196" s="9" t="str">
        <f>IFERROR(VLOOKUP(C196,'10.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6" s="20" t="str">
        <f>IF(LEN(IFERROR(VLOOKUP(C196,'10. Свод Перечней'!C:H,6,0),""))&gt;1,IFERROR(VLOOKUP(C196,'10. Свод Перечней'!C:H,6,0),""),"")</f>
        <v/>
      </c>
    </row>
    <row r="197" spans="1:8" s="3" customFormat="1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>Сыры полутвердые в ассортименте</v>
      </c>
      <c r="C197" s="20" t="str">
        <f t="array" ref="C197">IFERROR(INDEX('10. Свод Перечней'!$C$4:$C$529,SMALL(IF("ЦВ"='10. Свод Перечней'!$I$4:$Q$529,ROW('10. Свод Перечней'!$C$4:$C$529)-3,""),ROW()-6)),"")</f>
        <v>Сыры полутвердые тип 5</v>
      </c>
      <c r="D197" s="20" t="str">
        <f>IFERROR(VLOOKUP(C197,'10. Свод Перечней'!C:H,2,0),"")</f>
        <v>10.51.40.121</v>
      </c>
      <c r="E197" s="20" t="str">
        <f>IFERROR(VLOOKUP(C197,'10. Свод Перечней'!C:H,3,0),"")</f>
        <v>004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7" s="20" t="str">
        <f>IF(LEN(IFERROR(VLOOKUP(C197,'10. Свод Перечней'!C:H,6,0),""))&gt;1,IFERROR(VLOOKUP(C197,'10. Свод Перечней'!C:H,6,0),""),"")</f>
        <v/>
      </c>
    </row>
    <row r="198" spans="1:8" s="3" customFormat="1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Творог 5 % жирности</v>
      </c>
      <c r="C198" s="20" t="str">
        <f t="array" ref="C198">IFERROR(INDEX('10. Свод Перечней'!$C$4:$C$529,SMALL(IF("ЦВ"='10. Свод Перечней'!$I$4:$Q$529,ROW('10. Свод Перечней'!$C$4:$C$529)-3,""),ROW()-6)),"")</f>
        <v>Творог тип 1</v>
      </c>
      <c r="D198" s="20" t="str">
        <f>IFERROR(VLOOKUP(C198,'10. Свод Перечней'!C:H,2,0),"")</f>
        <v>10.51.40.313</v>
      </c>
      <c r="E198" s="20" t="str">
        <f>IFERROR(VLOOKUP(C198,'10. Свод Перечней'!C:H,3,0),"")</f>
        <v>001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8" s="20" t="str">
        <f>IF(LEN(IFERROR(VLOOKUP(C198,'10. Свод Перечней'!C:H,6,0),""))&gt;1,IFERROR(VLOOKUP(C198,'10. Свод Перечней'!C:H,6,0),""),"")</f>
        <v>10.51.40.300-00000005, 10.51.40.300-00000003, 10.51.40.300-00000002</v>
      </c>
    </row>
    <row r="199" spans="1:8" s="3" customFormat="1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>Творог 5 % жирности</v>
      </c>
      <c r="C199" s="20" t="str">
        <f t="array" ref="C199">IFERROR(INDEX('10. Свод Перечней'!$C$4:$C$529,SMALL(IF("ЦВ"='10. Свод Перечней'!$I$4:$Q$529,ROW('10. Свод Перечней'!$C$4:$C$529)-3,""),ROW()-6)),"")</f>
        <v>Творог тип 3</v>
      </c>
      <c r="D199" s="20" t="str">
        <f>IFERROR(VLOOKUP(C199,'10. Свод Перечней'!C:H,2,0),"")</f>
        <v>10.51.40.313</v>
      </c>
      <c r="E199" s="20" t="str">
        <f>IFERROR(VLOOKUP(C199,'10. Свод Перечней'!C:H,3,0),"")</f>
        <v>003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9" s="20" t="str">
        <f>IF(LEN(IFERROR(VLOOKUP(C199,'10. Свод Перечней'!C:H,6,0),""))&gt;1,IFERROR(VLOOKUP(C199,'10. Свод Перечней'!C:H,6,0),""),"")</f>
        <v>10.51.40.300-00000005, 10.51.40.300-00000003, 10.51.40.300-00000002</v>
      </c>
    </row>
    <row r="200" spans="1:8" s="3" customFormat="1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Творог 9% жирности</v>
      </c>
      <c r="C200" s="20" t="str">
        <f t="array" ref="C200">IFERROR(INDEX('10. Свод Перечней'!$C$4:$C$529,SMALL(IF("ЦВ"='10. Свод Перечней'!$I$4:$Q$529,ROW('10. Свод Перечней'!$C$4:$C$529)-3,""),ROW()-6)),"")</f>
        <v>Творог тип 5</v>
      </c>
      <c r="D200" s="20" t="str">
        <f>IFERROR(VLOOKUP(C200,'10. Свод Перечней'!C:H,2,0),"")</f>
        <v>10.51.40.313</v>
      </c>
      <c r="E200" s="20" t="str">
        <f>IFERROR(VLOOKUP(C200,'10. Свод Перечней'!C:H,3,0),"")</f>
        <v>005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0" s="20" t="str">
        <f>IF(LEN(IFERROR(VLOOKUP(C200,'10. Свод Перечней'!C:H,6,0),""))&gt;1,IFERROR(VLOOKUP(C200,'10. Свод Перечней'!C:H,6,0),""),"")</f>
        <v>10.51.40.300-00000005, 10.51.40.300-00000003, 10.51.40.300-00000002</v>
      </c>
    </row>
    <row r="201" spans="1:8" s="3" customFormat="1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Творог 9% жирности</v>
      </c>
      <c r="C201" s="20" t="str">
        <f t="array" ref="C201">IFERROR(INDEX('10. Свод Перечней'!$C$4:$C$529,SMALL(IF("ЦВ"='10. Свод Перечней'!$I$4:$Q$529,ROW('10. Свод Перечней'!$C$4:$C$529)-3,""),ROW()-6)),"")</f>
        <v>Творог тип 7</v>
      </c>
      <c r="D201" s="20" t="str">
        <f>IFERROR(VLOOKUP(C201,'10. Свод Перечней'!C:H,2,0),"")</f>
        <v>10.51.40.313</v>
      </c>
      <c r="E201" s="20" t="str">
        <f>IFERROR(VLOOKUP(C201,'10. Свод Перечней'!C:H,3,0),"")</f>
        <v>007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20" t="str">
        <f>IF(LEN(IFERROR(VLOOKUP(C201,'10. Свод Перечней'!C:H,6,0),""))&gt;1,IFERROR(VLOOKUP(C201,'10. Свод Перечней'!C:H,6,0),""),"")</f>
        <v>10.51.40.300-00000005, 10.51.40.300-00000003, 10.51.40.300-00000002</v>
      </c>
    </row>
    <row r="202" spans="1:8" s="3" customFormat="1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Творог 18 % жирности</v>
      </c>
      <c r="C202" s="20" t="str">
        <f t="array" ref="C202">IFERROR(INDEX('10. Свод Перечней'!$C$4:$C$529,SMALL(IF("ЦВ"='10. Свод Перечней'!$I$4:$Q$529,ROW('10. Свод Перечней'!$C$4:$C$529)-3,""),ROW()-6)),"")</f>
        <v>Творог тип 11</v>
      </c>
      <c r="D202" s="20" t="str">
        <f>IFERROR(VLOOKUP(C202,'10. Свод Перечней'!C:H,2,0),"")</f>
        <v>10.51.40.314</v>
      </c>
      <c r="E202" s="20" t="str">
        <f>IFERROR(VLOOKUP(C202,'10. Свод Перечней'!C:H,3,0),"")</f>
        <v>001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20" t="str">
        <f>IF(LEN(IFERROR(VLOOKUP(C202,'10. Свод Перечней'!C:H,6,0),""))&gt;1,IFERROR(VLOOKUP(C202,'10. Свод Перечней'!C:H,6,0),""),"")</f>
        <v>10.51.40.300-00000005, 10.51.40.300-00000003, 10.51.40.300-00000002</v>
      </c>
    </row>
    <row r="203" spans="1:8" s="3" customFormat="1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Творог 18 % жирности</v>
      </c>
      <c r="C203" s="20" t="str">
        <f t="array" ref="C203">IFERROR(INDEX('10. Свод Перечней'!$C$4:$C$529,SMALL(IF("ЦВ"='10. Свод Перечней'!$I$4:$Q$529,ROW('10. Свод Перечней'!$C$4:$C$529)-3,""),ROW()-6)),"")</f>
        <v>Творог тип 13</v>
      </c>
      <c r="D203" s="20" t="str">
        <f>IFERROR(VLOOKUP(C203,'10. Свод Перечней'!C:H,2,0),"")</f>
        <v>10.51.40.314</v>
      </c>
      <c r="E203" s="20" t="str">
        <f>IFERROR(VLOOKUP(C203,'10. Свод Перечней'!C:H,3,0),"")</f>
        <v>003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20" t="str">
        <f>IF(LEN(IFERROR(VLOOKUP(C203,'10. Свод Перечней'!C:H,6,0),""))&gt;1,IFERROR(VLOOKUP(C203,'10. Свод Перечней'!C:H,6,0),""),"")</f>
        <v>10.51.40.300-00000005, 10.51.40.300-00000003, 10.51.40.300-00000002</v>
      </c>
    </row>
    <row r="204" spans="1:8" s="3" customFormat="1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>Консервы молочные. Молоко цельное сгущенное с сахаром 
8,5 % жирности</v>
      </c>
      <c r="C204" s="20" t="str">
        <f t="array" ref="C204">IFERROR(INDEX('10. Свод Перечней'!$C$4:$C$529,SMALL(IF("ЦВ"='10. Свод Перечней'!$I$4:$Q$529,ROW('10. Свод Перечней'!$C$4:$C$529)-3,""),ROW()-6)),"")</f>
        <v>Молоко сгущенное тип 1</v>
      </c>
      <c r="D204" s="20" t="str">
        <f>IFERROR(VLOOKUP(C204,'10. Свод Перечней'!C:H,2,0),"")</f>
        <v>10.51.51.113</v>
      </c>
      <c r="E204" s="20" t="str">
        <f>IFERROR(VLOOKUP(C204,'10. Свод Перечней'!C:H,3,0),"")</f>
        <v>001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4" s="20" t="str">
        <f>IF(LEN(IFERROR(VLOOKUP(C204,'10. Свод Перечней'!C:H,6,0),""))&gt;1,IFERROR(VLOOKUP(C204,'10. Свод Перечней'!C:H,6,0),""),"")</f>
        <v>10.51.51.000-00000001</v>
      </c>
    </row>
    <row r="205" spans="1:8" s="3" customFormat="1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>Биойогурт, массовая доля жира 2,5-3,2 %</v>
      </c>
      <c r="C205" s="20" t="str">
        <f t="array" ref="C205">IFERROR(INDEX('10. Свод Перечней'!$C$4:$C$529,SMALL(IF("ЦВ"='10. Свод Перечней'!$I$4:$Q$529,ROW('10. Свод Перечней'!$C$4:$C$529)-3,""),ROW()-6)),"")</f>
        <v>Йогурт тип 2</v>
      </c>
      <c r="D205" s="20" t="str">
        <f>IFERROR(VLOOKUP(C205,'10. Свод Перечней'!C:H,2,0),"")</f>
        <v>10.51.52.111</v>
      </c>
      <c r="E205" s="20" t="str">
        <f>IFERROR(VLOOKUP(C205,'10. Свод Перечней'!C:H,3,0),"")</f>
        <v>001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5" s="20" t="str">
        <f>IF(LEN(IFERROR(VLOOKUP(C205,'10. Свод Перечней'!C:H,6,0),""))&gt;1,IFERROR(VLOOKUP(C205,'10. Свод Перечней'!C:H,6,0),""),"")</f>
        <v>10.51.52.110-00000001, 
10.51.52.110-00000002</v>
      </c>
    </row>
    <row r="206" spans="1:8" s="3" customFormat="1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Биойогурт, массовая доля жира 2,5-3,2 %</v>
      </c>
      <c r="C206" s="20" t="str">
        <f t="array" ref="C206">IFERROR(INDEX('10. Свод Перечней'!$C$4:$C$529,SMALL(IF("ЦВ"='10. Свод Перечней'!$I$4:$Q$529,ROW('10. Свод Перечней'!$C$4:$C$529)-3,""),ROW()-6)),"")</f>
        <v>Йогурт тип 4</v>
      </c>
      <c r="D206" s="20" t="str">
        <f>IFERROR(VLOOKUP(C206,'10. Свод Перечней'!C:H,2,0),"")</f>
        <v>10.51.52.111</v>
      </c>
      <c r="E206" s="20" t="str">
        <f>IFERROR(VLOOKUP(C206,'10. Свод Перечней'!C:H,3,0),"")</f>
        <v>002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6" s="20" t="str">
        <f>IF(LEN(IFERROR(VLOOKUP(C206,'10. Свод Перечней'!C:H,6,0),""))&gt;1,IFERROR(VLOOKUP(C206,'10. Свод Перечней'!C:H,6,0),""),"")</f>
        <v>10.51.52.110-00000001, 
10.51.52.110-00000002</v>
      </c>
    </row>
    <row r="207" spans="1:8" s="3" customFormat="1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Йогурт 1,5 % жирности в ассортименте</v>
      </c>
      <c r="C207" s="20" t="str">
        <f t="array" ref="C207">IFERROR(INDEX('10. Свод Перечней'!$C$4:$C$529,SMALL(IF("ЦВ"='10. Свод Перечней'!$I$4:$Q$529,ROW('10. Свод Перечней'!$C$4:$C$529)-3,""),ROW()-6)),"")</f>
        <v>Йогурт тип 1</v>
      </c>
      <c r="D207" s="20" t="str">
        <f>IFERROR(VLOOKUP(C207,'10. Свод Перечней'!C:H,2,0),"")</f>
        <v>10.51.52.112</v>
      </c>
      <c r="E207" s="20" t="str">
        <f>IFERROR(VLOOKUP(C207,'10. Свод Перечней'!C:H,3,0),"")</f>
        <v>002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7" s="20" t="str">
        <f>IF(LEN(IFERROR(VLOOKUP(C207,'10. Свод Перечней'!C:H,6,0),""))&gt;1,IFERROR(VLOOKUP(C207,'10. Свод Перечней'!C:H,6,0),""),"")</f>
        <v>10.51.52.110-00000003</v>
      </c>
    </row>
    <row r="208" spans="1:8" s="3" customFormat="1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Йогурт 1,5 % жирности в ассортименте</v>
      </c>
      <c r="C208" s="20" t="str">
        <f t="array" ref="C208">IFERROR(INDEX('10. Свод Перечней'!$C$4:$C$529,SMALL(IF("ЦВ"='10. Свод Перечней'!$I$4:$Q$529,ROW('10. Свод Перечней'!$C$4:$C$529)-3,""),ROW()-6)),"")</f>
        <v>Йогурт тип 3</v>
      </c>
      <c r="D208" s="20" t="str">
        <f>IFERROR(VLOOKUP(C208,'10. Свод Перечней'!C:H,2,0),"")</f>
        <v>10.51.52.112</v>
      </c>
      <c r="E208" s="20" t="str">
        <f>IFERROR(VLOOKUP(C208,'10. Свод Перечней'!C:H,3,0),"")</f>
        <v>009</v>
      </c>
      <c r="F208" s="20" t="str">
        <f>IFERROR(VLOOKUP(C208,'10. Свод Перечней'!C:H,4,0),"")</f>
        <v>КГ</v>
      </c>
      <c r="G208" s="9" t="str">
        <f>IFERROR(VLOOKUP(C208,'10.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8" s="20" t="str">
        <f>IF(LEN(IFERROR(VLOOKUP(C208,'10. Свод Перечней'!C:H,6,0),""))&gt;1,IFERROR(VLOOKUP(C208,'10. Свод Перечней'!C:H,6,0),""),"")</f>
        <v>10.51.52.110-00000003</v>
      </c>
    </row>
    <row r="209" spans="1:8" s="3" customFormat="1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Йогурт 2,5 % жирности в ассортименте</v>
      </c>
      <c r="C209" s="20" t="str">
        <f t="array" ref="C209">IFERROR(INDEX('10. Свод Перечней'!$C$4:$C$529,SMALL(IF("ЦВ"='10. Свод Перечней'!$I$4:$Q$529,ROW('10. Свод Перечней'!$C$4:$C$529)-3,""),ROW()-6)),"")</f>
        <v>Йогурт тип 5</v>
      </c>
      <c r="D209" s="20" t="str">
        <f>IFERROR(VLOOKUP(C209,'10. Свод Перечней'!C:H,2,0),"")</f>
        <v>10.51.52.112</v>
      </c>
      <c r="E209" s="20" t="str">
        <f>IFERROR(VLOOKUP(C209,'10. Свод Перечней'!C:H,3,0),"")</f>
        <v>003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9" s="20" t="str">
        <f>IF(LEN(IFERROR(VLOOKUP(C209,'10. Свод Перечней'!C:H,6,0),""))&gt;1,IFERROR(VLOOKUP(C209,'10. Свод Перечней'!C:H,6,0),""),"")</f>
        <v>10.51.52.110-00000004</v>
      </c>
    </row>
    <row r="210" spans="1:8" s="3" customFormat="1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Йогурт 2,5 % жирности в ассортименте</v>
      </c>
      <c r="C210" s="20" t="str">
        <f t="array" ref="C210">IFERROR(INDEX('10. Свод Перечней'!$C$4:$C$529,SMALL(IF("ЦВ"='10. Свод Перечней'!$I$4:$Q$529,ROW('10. Свод Перечней'!$C$4:$C$529)-3,""),ROW()-6)),"")</f>
        <v>Йогурт тип 7</v>
      </c>
      <c r="D210" s="20" t="str">
        <f>IFERROR(VLOOKUP(C210,'10. Свод Перечней'!C:H,2,0),"")</f>
        <v>10.51.52.112</v>
      </c>
      <c r="E210" s="20" t="str">
        <f>IFERROR(VLOOKUP(C210,'10. Свод Перечней'!C:H,3,0),"")</f>
        <v>004</v>
      </c>
      <c r="F210" s="20" t="str">
        <f>IFERROR(VLOOKUP(C210,'10. Свод Перечней'!C:H,4,0),"")</f>
        <v>КГ</v>
      </c>
      <c r="G210" s="9" t="str">
        <f>IFERROR(VLOOKUP(C210,'10.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20" t="str">
        <f>IF(LEN(IFERROR(VLOOKUP(C210,'10. Свод Перечней'!C:H,6,0),""))&gt;1,IFERROR(VLOOKUP(C210,'10. Свод Перечней'!C:H,6,0),""),"")</f>
        <v>10.51.52.110-00000004</v>
      </c>
    </row>
    <row r="211" spans="1:8" s="3" customFormat="1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Йогурт 2,5 % жирности в ассортименте</v>
      </c>
      <c r="C211" s="20" t="str">
        <f t="array" ref="C211">IFERROR(INDEX('10. Свод Перечней'!$C$4:$C$529,SMALL(IF("ЦВ"='10. Свод Перечней'!$I$4:$Q$529,ROW('10. Свод Перечней'!$C$4:$C$529)-3,""),ROW()-6)),"")</f>
        <v>Йогурт тип 9</v>
      </c>
      <c r="D211" s="20" t="str">
        <f>IFERROR(VLOOKUP(C211,'10. Свод Перечней'!C:H,2,0),"")</f>
        <v>10.51.52.112</v>
      </c>
      <c r="E211" s="20" t="str">
        <f>IFERROR(VLOOKUP(C211,'10. Свод Перечней'!C:H,3,0),"")</f>
        <v>006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20" t="str">
        <f>IF(LEN(IFERROR(VLOOKUP(C211,'10. Свод Перечней'!C:H,6,0),""))&gt;1,IFERROR(VLOOKUP(C211,'10. Свод Перечней'!C:H,6,0),""),"")</f>
        <v>10.51.52.110-00000004</v>
      </c>
    </row>
    <row r="212" spans="1:8" s="3" customFormat="1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Ряженка 4,0% жирности</v>
      </c>
      <c r="C212" s="20" t="str">
        <f t="array" ref="C212">IFERROR(INDEX('10. Свод Перечней'!$C$4:$C$529,SMALL(IF("ЦВ"='10. Свод Перечней'!$I$4:$Q$529,ROW('10. Свод Перечней'!$C$4:$C$529)-3,""),ROW()-6)),"")</f>
        <v>Ряженка тип 1</v>
      </c>
      <c r="D212" s="20" t="str">
        <f>IFERROR(VLOOKUP(C212,'10. Свод Перечней'!C:H,2,0),"")</f>
        <v>10.51.52.130</v>
      </c>
      <c r="E212" s="20" t="str">
        <f>IFERROR(VLOOKUP(C212,'10. Свод Перечней'!C:H,3,0),"")</f>
        <v>001</v>
      </c>
      <c r="F212" s="20" t="str">
        <f>IFERROR(VLOOKUP(C212,'10. Свод Перечней'!C:H,4,0),"")</f>
        <v>КГ</v>
      </c>
      <c r="G212" s="9" t="str">
        <f>IFERROR(VLOOKUP(C212,'10.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2" s="20" t="str">
        <f>IF(LEN(IFERROR(VLOOKUP(C212,'10. Свод Перечней'!C:H,6,0),""))&gt;1,IFERROR(VLOOKUP(C212,'10. Свод Перечней'!C:H,6,0),""),"")</f>
        <v>10.51.52.130-00000001</v>
      </c>
    </row>
    <row r="213" spans="1:8" s="3" customFormat="1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Ряженка 4,0% жирности</v>
      </c>
      <c r="C213" s="20" t="str">
        <f t="array" ref="C213">IFERROR(INDEX('10. Свод Перечней'!$C$4:$C$529,SMALL(IF("ЦВ"='10. Свод Перечней'!$I$4:$Q$529,ROW('10. Свод Перечней'!$C$4:$C$529)-3,""),ROW()-6)),"")</f>
        <v>Ряженка тип 1</v>
      </c>
      <c r="D213" s="20" t="str">
        <f>IFERROR(VLOOKUP(C213,'10. Свод Перечней'!C:H,2,0),"")</f>
        <v>10.51.52.130</v>
      </c>
      <c r="E213" s="20" t="str">
        <f>IFERROR(VLOOKUP(C213,'10. Свод Перечней'!C:H,3,0),"")</f>
        <v>001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3" s="20" t="str">
        <f>IF(LEN(IFERROR(VLOOKUP(C213,'10. Свод Перечней'!C:H,6,0),""))&gt;1,IFERROR(VLOOKUP(C213,'10. Свод Перечней'!C:H,6,0),""),"")</f>
        <v>10.51.52.130-00000001</v>
      </c>
    </row>
    <row r="214" spans="1:8" s="3" customFormat="1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>Ряженка 4,0% жирности</v>
      </c>
      <c r="C214" s="20" t="str">
        <f t="array" ref="C214">IFERROR(INDEX('10. Свод Перечней'!$C$4:$C$529,SMALL(IF("ЦВ"='10. Свод Перечней'!$I$4:$Q$529,ROW('10. Свод Перечней'!$C$4:$C$529)-3,""),ROW()-6)),"")</f>
        <v>Ряженка тип 3</v>
      </c>
      <c r="D214" s="20" t="str">
        <f>IFERROR(VLOOKUP(C214,'10. Свод Перечней'!C:H,2,0),"")</f>
        <v>10.51.52.130</v>
      </c>
      <c r="E214" s="20" t="str">
        <f>IFERROR(VLOOKUP(C214,'10. Свод Перечней'!C:H,3,0),"")</f>
        <v>002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4" s="20" t="str">
        <f>IF(LEN(IFERROR(VLOOKUP(C214,'10. Свод Перечней'!C:H,6,0),""))&gt;1,IFERROR(VLOOKUP(C214,'10. Свод Перечней'!C:H,6,0),""),"")</f>
        <v>10.51.52.130-00000001</v>
      </c>
    </row>
    <row r="215" spans="1:8" s="3" customFormat="1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>Ряженка 4,0% жирности</v>
      </c>
      <c r="C215" s="20" t="str">
        <f t="array" ref="C215">IFERROR(INDEX('10. Свод Перечней'!$C$4:$C$529,SMALL(IF("ЦВ"='10. Свод Перечней'!$I$4:$Q$529,ROW('10. Свод Перечней'!$C$4:$C$529)-3,""),ROW()-6)),"")</f>
        <v>Ряженка тип 3</v>
      </c>
      <c r="D215" s="20" t="str">
        <f>IFERROR(VLOOKUP(C215,'10. Свод Перечней'!C:H,2,0),"")</f>
        <v>10.51.52.130</v>
      </c>
      <c r="E215" s="20" t="str">
        <f>IFERROR(VLOOKUP(C215,'10. Свод Перечней'!C:H,3,0),"")</f>
        <v>002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5" s="20" t="str">
        <f>IF(LEN(IFERROR(VLOOKUP(C215,'10. Свод Перечней'!C:H,6,0),""))&gt;1,IFERROR(VLOOKUP(C215,'10. Свод Перечней'!C:H,6,0),""),"")</f>
        <v>10.51.52.130-00000001</v>
      </c>
    </row>
    <row r="216" spans="1:8" s="3" customFormat="1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>Ряженка 2,5% жирности</v>
      </c>
      <c r="C216" s="20" t="str">
        <f t="array" ref="C216">IFERROR(INDEX('10. Свод Перечней'!$C$4:$C$529,SMALL(IF("ЦВ"='10. Свод Перечней'!$I$4:$Q$529,ROW('10. Свод Перечней'!$C$4:$C$529)-3,""),ROW()-6)),"")</f>
        <v>Ряженка тип 2</v>
      </c>
      <c r="D216" s="20" t="str">
        <f>IFERROR(VLOOKUP(C216,'10. Свод Перечней'!C:H,2,0),"")</f>
        <v>10.51.52.130</v>
      </c>
      <c r="E216" s="20" t="str">
        <f>IFERROR(VLOOKUP(C216,'10. Свод Перечней'!C:H,3,0),"")</f>
        <v>005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6" s="20" t="str">
        <f>IF(LEN(IFERROR(VLOOKUP(C216,'10. Свод Перечней'!C:H,6,0),""))&gt;1,IFERROR(VLOOKUP(C216,'10. Свод Перечней'!C:H,6,0),""),"")</f>
        <v>10.51.52.130-00000001</v>
      </c>
    </row>
    <row r="217" spans="1:8" s="3" customFormat="1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Ряженка 2,5% жирности</v>
      </c>
      <c r="C217" s="20" t="str">
        <f t="array" ref="C217">IFERROR(INDEX('10. Свод Перечней'!$C$4:$C$529,SMALL(IF("ЦВ"='10. Свод Перечней'!$I$4:$Q$529,ROW('10. Свод Перечней'!$C$4:$C$529)-3,""),ROW()-6)),"")</f>
        <v>Ряженка тип 2</v>
      </c>
      <c r="D217" s="20" t="str">
        <f>IFERROR(VLOOKUP(C217,'10. Свод Перечней'!C:H,2,0),"")</f>
        <v>10.51.52.130</v>
      </c>
      <c r="E217" s="20" t="str">
        <f>IFERROR(VLOOKUP(C217,'10. Свод Перечней'!C:H,3,0),"")</f>
        <v>005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20" t="str">
        <f>IF(LEN(IFERROR(VLOOKUP(C217,'10. Свод Перечней'!C:H,6,0),""))&gt;1,IFERROR(VLOOKUP(C217,'10. Свод Перечней'!C:H,6,0),""),"")</f>
        <v>10.51.52.130-00000001</v>
      </c>
    </row>
    <row r="218" spans="1:8" s="3" customFormat="1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>Ряженка 2,5% жирности</v>
      </c>
      <c r="C218" s="20" t="str">
        <f t="array" ref="C218">IFERROR(INDEX('10. Свод Перечней'!$C$4:$C$529,SMALL(IF("ЦВ"='10. Свод Перечней'!$I$4:$Q$529,ROW('10. Свод Перечней'!$C$4:$C$529)-3,""),ROW()-6)),"")</f>
        <v>Ряженка тип 4</v>
      </c>
      <c r="D218" s="20" t="str">
        <f>IFERROR(VLOOKUP(C218,'10. Свод Перечней'!C:H,2,0),"")</f>
        <v>10.51.52.130</v>
      </c>
      <c r="E218" s="20" t="str">
        <f>IFERROR(VLOOKUP(C218,'10. Свод Перечней'!C:H,3,0),"")</f>
        <v>006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20" t="str">
        <f>IF(LEN(IFERROR(VLOOKUP(C218,'10. Свод Перечней'!C:H,6,0),""))&gt;1,IFERROR(VLOOKUP(C218,'10. Свод Перечней'!C:H,6,0),""),"")</f>
        <v>10.51.52.130-00000001</v>
      </c>
    </row>
    <row r="219" spans="1:8" s="3" customFormat="1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Ряженка 2,5% жирности</v>
      </c>
      <c r="C219" s="20" t="str">
        <f t="array" ref="C219">IFERROR(INDEX('10. Свод Перечней'!$C$4:$C$529,SMALL(IF("ЦВ"='10. Свод Перечней'!$I$4:$Q$529,ROW('10. Свод Перечней'!$C$4:$C$529)-3,""),ROW()-6)),"")</f>
        <v>Ряженка тип 4</v>
      </c>
      <c r="D219" s="20" t="str">
        <f>IFERROR(VLOOKUP(C219,'10. Свод Перечней'!C:H,2,0),"")</f>
        <v>10.51.52.130</v>
      </c>
      <c r="E219" s="20" t="str">
        <f>IFERROR(VLOOKUP(C219,'10. Свод Перечней'!C:H,3,0),"")</f>
        <v>006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9" s="20" t="str">
        <f>IF(LEN(IFERROR(VLOOKUP(C219,'10. Свод Перечней'!C:H,6,0),""))&gt;1,IFERROR(VLOOKUP(C219,'10. Свод Перечней'!C:H,6,0),""),"")</f>
        <v>10.51.52.130-00000001</v>
      </c>
    </row>
    <row r="220" spans="1:8" s="3" customFormat="1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Кефир 2,5% жирности</v>
      </c>
      <c r="C220" s="20" t="str">
        <f t="array" ref="C220">IFERROR(INDEX('10. Свод Перечней'!$C$4:$C$529,SMALL(IF("ЦВ"='10. Свод Перечней'!$I$4:$Q$529,ROW('10. Свод Перечней'!$C$4:$C$529)-3,""),ROW()-6)),"")</f>
        <v>Кефир тип 1</v>
      </c>
      <c r="D220" s="20" t="str">
        <f>IFERROR(VLOOKUP(C220,'10. Свод Перечней'!C:H,2,0),"")</f>
        <v>10.51.52.140</v>
      </c>
      <c r="E220" s="20" t="str">
        <f>IFERROR(VLOOKUP(C220,'10. Свод Перечней'!C:H,3,0),"")</f>
        <v>001</v>
      </c>
      <c r="F220" s="20" t="str">
        <f>IFERROR(VLOOKUP(C220,'10. Свод Перечней'!C:H,4,0),"")</f>
        <v>Л; ДМ3</v>
      </c>
      <c r="G220" s="9" t="str">
        <f>IFERROR(VLOOKUP(C220,'10.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20" t="str">
        <f>IF(LEN(IFERROR(VLOOKUP(C220,'10. Свод Перечней'!C:H,6,0),""))&gt;1,IFERROR(VLOOKUP(C220,'10. Свод Перечней'!C:H,6,0),""),"")</f>
        <v>10.51.52.140-00000002, 10.51.52.140-00000003, 10.51.52.140-00000005</v>
      </c>
    </row>
    <row r="221" spans="1:8" s="3" customFormat="1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>Кефир 2,5% жирности</v>
      </c>
      <c r="C221" s="20" t="str">
        <f t="array" ref="C221">IFERROR(INDEX('10. Свод Перечней'!$C$4:$C$529,SMALL(IF("ЦВ"='10. Свод Перечней'!$I$4:$Q$529,ROW('10. Свод Перечней'!$C$4:$C$529)-3,""),ROW()-6)),"")</f>
        <v>Кефир тип 6</v>
      </c>
      <c r="D221" s="20" t="str">
        <f>IFERROR(VLOOKUP(C221,'10. Свод Перечней'!C:H,2,0),"")</f>
        <v>10.51.52.140</v>
      </c>
      <c r="E221" s="20" t="str">
        <f>IFERROR(VLOOKUP(C221,'10. Свод Перечней'!C:H,3,0),"")</f>
        <v>006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20" t="str">
        <f>IF(LEN(IFERROR(VLOOKUP(C221,'10. Свод Перечней'!C:H,6,0),""))&gt;1,IFERROR(VLOOKUP(C221,'10. Свод Перечней'!C:H,6,0),""),"")</f>
        <v>10.51.52.140-00000008, 10.51.52.140-00000010, 10.51.52.140-00000011</v>
      </c>
    </row>
    <row r="222" spans="1:8" s="3" customFormat="1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>Кефир 2,5% жирности</v>
      </c>
      <c r="C222" s="20" t="str">
        <f t="array" ref="C222">IFERROR(INDEX('10. Свод Перечней'!$C$4:$C$529,SMALL(IF("ЦВ"='10. Свод Перечней'!$I$4:$Q$529,ROW('10. Свод Перечней'!$C$4:$C$529)-3,""),ROW()-6)),"")</f>
        <v>Кефир тип 3</v>
      </c>
      <c r="D222" s="20" t="str">
        <f>IFERROR(VLOOKUP(C222,'10. Свод Перечней'!C:H,2,0),"")</f>
        <v>10.51.52.140</v>
      </c>
      <c r="E222" s="20" t="str">
        <f>IFERROR(VLOOKUP(C222,'10. Свод Перечней'!C:H,3,0),"")</f>
        <v>003</v>
      </c>
      <c r="F222" s="20" t="str">
        <f>IFERROR(VLOOKUP(C222,'10. Свод Перечней'!C:H,4,0),"")</f>
        <v>Л; ДМ3</v>
      </c>
      <c r="G222" s="9" t="str">
        <f>IFERROR(VLOOKUP(C222,'10.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20" t="str">
        <f>IF(LEN(IFERROR(VLOOKUP(C222,'10. Свод Перечней'!C:H,6,0),""))&gt;1,IFERROR(VLOOKUP(C222,'10. Свод Перечней'!C:H,6,0),""),"")</f>
        <v>10.51.52.140-00000002, 10.51.52.140-00000003, 10.51.52.140-00000005</v>
      </c>
    </row>
    <row r="223" spans="1:8" s="3" customFormat="1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Кефир 2,5% жирности</v>
      </c>
      <c r="C223" s="20" t="str">
        <f t="array" ref="C223">IFERROR(INDEX('10. Свод Перечней'!$C$4:$C$529,SMALL(IF("ЦВ"='10. Свод Перечней'!$I$4:$Q$529,ROW('10. Свод Перечней'!$C$4:$C$529)-3,""),ROW()-6)),"")</f>
        <v>Кефир тип 7</v>
      </c>
      <c r="D223" s="20" t="str">
        <f>IFERROR(VLOOKUP(C223,'10. Свод Перечней'!C:H,2,0),"")</f>
        <v>10.51.52.140</v>
      </c>
      <c r="E223" s="20" t="str">
        <f>IFERROR(VLOOKUP(C223,'10. Свод Перечней'!C:H,3,0),"")</f>
        <v>007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3" s="20" t="str">
        <f>IF(LEN(IFERROR(VLOOKUP(C223,'10. Свод Перечней'!C:H,6,0),""))&gt;1,IFERROR(VLOOKUP(C223,'10. Свод Перечней'!C:H,6,0),""),"")</f>
        <v>10.51.52.140-00000008, 10.51.52.140-00000010, 10.51.52.140-00000011</v>
      </c>
    </row>
    <row r="224" spans="1:8" s="3" customFormat="1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>Кефир для детского питания 3,2 % жирности</v>
      </c>
      <c r="C224" s="20" t="str">
        <f t="array" ref="C224">IFERROR(INDEX('10. Свод Перечней'!$C$4:$C$529,SMALL(IF("ЦВ"='10. Свод Перечней'!$I$4:$Q$529,ROW('10. Свод Перечней'!$C$4:$C$529)-3,""),ROW()-6)),"")</f>
        <v>Кефир тип 5</v>
      </c>
      <c r="D224" s="20" t="str">
        <f>IFERROR(VLOOKUP(C224,'10. Свод Перечней'!C:H,2,0),"")</f>
        <v>10.51.52.140</v>
      </c>
      <c r="E224" s="20" t="str">
        <f>IFERROR(VLOOKUP(C224,'10. Свод Перечней'!C:H,3,0),"")</f>
        <v>005</v>
      </c>
      <c r="F224" s="20" t="str">
        <f>IFERROR(VLOOKUP(C224,'10. Свод Перечней'!C:H,4,0),"")</f>
        <v>Л; ДМ3</v>
      </c>
      <c r="G224" s="9" t="str">
        <f>IFERROR(VLOOKUP(C224,'10.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24" s="20" t="str">
        <f>IF(LEN(IFERROR(VLOOKUP(C224,'10. Свод Перечней'!C:H,6,0),""))&gt;1,IFERROR(VLOOKUP(C224,'10. Свод Перечней'!C:H,6,0),""),"")</f>
        <v>10.51.52.140-00000002, 10.51.52.140-00000003, 10.51.52.140-00000005</v>
      </c>
    </row>
    <row r="225" spans="1:8" s="3" customFormat="1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>Кефир для детского питания 3,2 % жирности</v>
      </c>
      <c r="C225" s="20" t="str">
        <f t="array" ref="C225">IFERROR(INDEX('10. Свод Перечней'!$C$4:$C$529,SMALL(IF("ЦВ"='10. Свод Перечней'!$I$4:$Q$529,ROW('10. Свод Перечней'!$C$4:$C$529)-3,""),ROW()-6)),"")</f>
        <v>Кефир тип 8</v>
      </c>
      <c r="D225" s="20" t="str">
        <f>IFERROR(VLOOKUP(C225,'10. Свод Перечней'!C:H,2,0),"")</f>
        <v>10.51.52.140</v>
      </c>
      <c r="E225" s="20" t="str">
        <f>IFERROR(VLOOKUP(C225,'10. Свод Перечней'!C:H,3,0),"")</f>
        <v>008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25" s="20" t="str">
        <f>IF(LEN(IFERROR(VLOOKUP(C225,'10. Свод Перечней'!C:H,6,0),""))&gt;1,IFERROR(VLOOKUP(C225,'10. Свод Перечней'!C:H,6,0),""),"")</f>
        <v>10.51.52.140-00000008, 10.51.52.140-00000010, 10.51.52.140-00000011</v>
      </c>
    </row>
    <row r="226" spans="1:8" s="3" customFormat="1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 xml:space="preserve">Кисломолочные продукты, обогащенные бифидобактериями бифидум 2,5% жирности </v>
      </c>
      <c r="C226" s="20" t="str">
        <f t="array" ref="C226">IFERROR(INDEX('10. Свод Перечней'!$C$4:$C$529,SMALL(IF("ЦВ"='10. Свод Перечней'!$I$4:$Q$529,ROW('10. Свод Перечней'!$C$4:$C$529)-3,""),ROW()-6)),"")</f>
        <v>Кисломолочные продукты тип 1</v>
      </c>
      <c r="D226" s="20" t="str">
        <f>IFERROR(VLOOKUP(C226,'10. Свод Перечней'!C:H,2,0),"")</f>
        <v>10.51.52.190</v>
      </c>
      <c r="E226" s="20" t="str">
        <f>IFERROR(VLOOKUP(C226,'10. Свод Перечней'!C:H,3,0),"")</f>
        <v>001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20" t="str">
        <f>IF(LEN(IFERROR(VLOOKUP(C226,'10. Свод Перечней'!C:H,6,0),""))&gt;1,IFERROR(VLOOKUP(C226,'10. Свод Перечней'!C:H,6,0),""),"")</f>
        <v/>
      </c>
    </row>
    <row r="227" spans="1:8" s="3" customFormat="1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 xml:space="preserve">Кисломолочные продукты, обогащенные бифидобактериями бифидум 2,5% жирности </v>
      </c>
      <c r="C227" s="20" t="str">
        <f t="array" ref="C227">IFERROR(INDEX('10. Свод Перечней'!$C$4:$C$529,SMALL(IF("ЦВ"='10. Свод Перечней'!$I$4:$Q$529,ROW('10. Свод Перечней'!$C$4:$C$529)-3,""),ROW()-6)),"")</f>
        <v>Кисломолочные продукты тип 3</v>
      </c>
      <c r="D227" s="20" t="str">
        <f>IFERROR(VLOOKUP(C227,'10. Свод Перечней'!C:H,2,0),"")</f>
        <v>10.51.52.190</v>
      </c>
      <c r="E227" s="20" t="str">
        <f>IFERROR(VLOOKUP(C227,'10. Свод Перечней'!C:H,3,0),"")</f>
        <v>004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20" t="str">
        <f>IF(LEN(IFERROR(VLOOKUP(C227,'10. Свод Перечней'!C:H,6,0),""))&gt;1,IFERROR(VLOOKUP(C227,'10. Свод Перечней'!C:H,6,0),""),"")</f>
        <v/>
      </c>
    </row>
    <row r="228" spans="1:8" s="3" customFormat="1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 xml:space="preserve">Кисломолочные продукты, обогащенные бифидобактериями бифидум 2,5% жирности </v>
      </c>
      <c r="C228" s="20" t="str">
        <f t="array" ref="C228">IFERROR(INDEX('10. Свод Перечней'!$C$4:$C$529,SMALL(IF("ЦВ"='10. Свод Перечней'!$I$4:$Q$529,ROW('10. Свод Перечней'!$C$4:$C$529)-3,""),ROW()-6)),"")</f>
        <v>Кисломолочные продукты тип 5</v>
      </c>
      <c r="D228" s="20" t="str">
        <f>IFERROR(VLOOKUP(C228,'10. Свод Перечней'!C:H,2,0),"")</f>
        <v>10.51.52.190</v>
      </c>
      <c r="E228" s="20" t="str">
        <f>IFERROR(VLOOKUP(C228,'10. Свод Перечней'!C:H,3,0),"")</f>
        <v>008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8" s="20" t="str">
        <f>IF(LEN(IFERROR(VLOOKUP(C228,'10. Свод Перечней'!C:H,6,0),""))&gt;1,IFERROR(VLOOKUP(C228,'10. Свод Перечней'!C:H,6,0),""),"")</f>
        <v/>
      </c>
    </row>
    <row r="229" spans="1:8" s="3" customFormat="1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Кисломолочные продукты, обогащенные бифидобактериями бифидум для детского питания, 2,5-3,2 % жирности*</v>
      </c>
      <c r="C229" s="20" t="str">
        <f t="array" ref="C229">IFERROR(INDEX('10. Свод Перечней'!$C$4:$C$529,SMALL(IF("ЦВ"='10. Свод Перечней'!$I$4:$Q$529,ROW('10. Свод Перечней'!$C$4:$C$529)-3,""),ROW()-6)),"")</f>
        <v>Кисломолочные продукты тип 7</v>
      </c>
      <c r="D229" s="20" t="str">
        <f>IFERROR(VLOOKUP(C229,'10. Свод Перечней'!C:H,2,0),"")</f>
        <v>10.51.52.190</v>
      </c>
      <c r="E229" s="20" t="str">
        <f>IFERROR(VLOOKUP(C229,'10. Свод Перечней'!C:H,3,0),"")</f>
        <v>005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9" s="20" t="str">
        <f>IF(LEN(IFERROR(VLOOKUP(C229,'10. Свод Перечней'!C:H,6,0),""))&gt;1,IFERROR(VLOOKUP(C229,'10. Свод Перечней'!C:H,6,0),""),"")</f>
        <v/>
      </c>
    </row>
    <row r="230" spans="1:8" s="3" customFormat="1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 xml:space="preserve">Сметана 15% жирности </v>
      </c>
      <c r="C230" s="20" t="str">
        <f t="array" ref="C230">IFERROR(INDEX('10. Свод Перечней'!$C$4:$C$529,SMALL(IF("ЦВ"='10. Свод Перечней'!$I$4:$Q$529,ROW('10. Свод Перечней'!$C$4:$C$529)-3,""),ROW()-6)),"")</f>
        <v>Сметана тип 1</v>
      </c>
      <c r="D230" s="20" t="str">
        <f>IFERROR(VLOOKUP(C230,'10. Свод Перечней'!C:H,2,0),"")</f>
        <v>10.51.52.211</v>
      </c>
      <c r="E230" s="20" t="str">
        <f>IFERROR(VLOOKUP(C230,'10. Свод Перечней'!C:H,3,0),"")</f>
        <v>001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20" t="str">
        <f>IF(LEN(IFERROR(VLOOKUP(C230,'10. Свод Перечней'!C:H,6,0),""))&gt;1,IFERROR(VLOOKUP(C230,'10. Свод Перечней'!C:H,6,0),""),"")</f>
        <v>10.51.52.200-00000002</v>
      </c>
    </row>
    <row r="231" spans="1:8" s="3" customFormat="1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 xml:space="preserve">Сметана 20% жирности </v>
      </c>
      <c r="C231" s="20" t="str">
        <f t="array" ref="C231">IFERROR(INDEX('10. Свод Перечней'!$C$4:$C$529,SMALL(IF("ЦВ"='10. Свод Перечней'!$I$4:$Q$529,ROW('10. Свод Перечней'!$C$4:$C$529)-3,""),ROW()-6)),"")</f>
        <v>Сметана тип 3</v>
      </c>
      <c r="D231" s="20" t="str">
        <f>IFERROR(VLOOKUP(C231,'10. Свод Перечней'!C:H,2,0),"")</f>
        <v>10.51.52.212</v>
      </c>
      <c r="E231" s="20" t="str">
        <f>IFERROR(VLOOKUP(C231,'10. Свод Перечней'!C:H,3,0),"")</f>
        <v>001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1" s="20" t="str">
        <f>IF(LEN(IFERROR(VLOOKUP(C231,'10. Свод Перечней'!C:H,6,0),""))&gt;1,IFERROR(VLOOKUP(C231,'10. Свод Перечней'!C:H,6,0),""),"")</f>
        <v>10.51.52.200-00000002</v>
      </c>
    </row>
    <row r="232" spans="1:8" s="3" customFormat="1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Сырки глазированные не более 9 % жирности</v>
      </c>
      <c r="C232" s="20" t="str">
        <f t="array" ref="C232">IFERROR(INDEX('10. Свод Перечней'!$C$4:$C$529,SMALL(IF("ЦВ"='10. Свод Перечней'!$I$4:$Q$529,ROW('10. Свод Перечней'!$C$4:$C$529)-3,""),ROW()-6)),"")</f>
        <v>Сырки творожные тип 1</v>
      </c>
      <c r="D232" s="20" t="str">
        <f>IFERROR(VLOOKUP(C232,'10. Свод Перечней'!C:H,2,0),"")</f>
        <v>10.51.56.152</v>
      </c>
      <c r="E232" s="20" t="str">
        <f>IFERROR(VLOOKUP(C232,'10. Свод Перечней'!C:H,3,0),"")</f>
        <v>085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2" s="20" t="str">
        <f>IF(LEN(IFERROR(VLOOKUP(C232,'10. Свод Перечней'!C:H,6,0),""))&gt;1,IFERROR(VLOOKUP(C232,'10. Свод Перечней'!C:H,6,0),""),"")</f>
        <v>10.51.56.152-00000003</v>
      </c>
    </row>
    <row r="233" spans="1:8" s="3" customFormat="1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Рис шлифованный</v>
      </c>
      <c r="C233" s="20" t="str">
        <f t="array" ref="C233">IFERROR(INDEX('10. Свод Перечней'!$C$4:$C$529,SMALL(IF("ЦВ"='10. Свод Перечней'!$I$4:$Q$529,ROW('10. Свод Перечней'!$C$4:$C$529)-3,""),ROW()-6)),"")</f>
        <v>Рис тип 1</v>
      </c>
      <c r="D233" s="20" t="str">
        <f>IFERROR(VLOOKUP(C233,'10. Свод Перечней'!C:H,2,0),"")</f>
        <v>10.61.12.000</v>
      </c>
      <c r="E233" s="20" t="str">
        <f>IFERROR(VLOOKUP(C233,'10. Свод Перечней'!C:H,3,0),"")</f>
        <v>001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3" s="20" t="str">
        <f>IF(LEN(IFERROR(VLOOKUP(C233,'10. Свод Перечней'!C:H,6,0),""))&gt;1,IFERROR(VLOOKUP(C233,'10. Свод Перечней'!C:H,6,0),""),"")</f>
        <v>10.61.10.000-00000003</v>
      </c>
    </row>
    <row r="234" spans="1:8" s="3" customFormat="1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 xml:space="preserve">Рис шлифованный дроблённый </v>
      </c>
      <c r="C234" s="20" t="str">
        <f t="array" ref="C234">IFERROR(INDEX('10. Свод Перечней'!$C$4:$C$529,SMALL(IF("ЦВ"='10. Свод Перечней'!$I$4:$Q$529,ROW('10. Свод Перечней'!$C$4:$C$529)-3,""),ROW()-6)),"")</f>
        <v>Рис тип 2</v>
      </c>
      <c r="D234" s="20" t="str">
        <f>IFERROR(VLOOKUP(C234,'10. Свод Перечней'!C:H,2,0),"")</f>
        <v>10.61.12.000</v>
      </c>
      <c r="E234" s="20" t="str">
        <f>IFERROR(VLOOKUP(C234,'10. Свод Перечней'!C:H,3,0),"")</f>
        <v>003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4" s="20" t="str">
        <f>IF(LEN(IFERROR(VLOOKUP(C234,'10. Свод Перечней'!C:H,6,0),""))&gt;1,IFERROR(VLOOKUP(C234,'10. Свод Перечней'!C:H,6,0),""),"")</f>
        <v>10.61.10.000-00000002</v>
      </c>
    </row>
    <row r="235" spans="1:8" s="3" customFormat="1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 xml:space="preserve">Рис шлифованный дроблённый </v>
      </c>
      <c r="C235" s="20" t="str">
        <f t="array" ref="C235">IFERROR(INDEX('10. Свод Перечней'!$C$4:$C$529,SMALL(IF("ЦВ"='10. Свод Перечней'!$I$4:$Q$529,ROW('10. Свод Перечней'!$C$4:$C$529)-3,""),ROW()-6)),"")</f>
        <v>Рис тип 3</v>
      </c>
      <c r="D235" s="20" t="str">
        <f>IFERROR(VLOOKUP(C235,'10. Свод Перечней'!C:H,2,0),"")</f>
        <v>10.61.12.000</v>
      </c>
      <c r="E235" s="20" t="str">
        <f>IFERROR(VLOOKUP(C235,'10. Свод Перечней'!C:H,3,0),"")</f>
        <v>004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5" s="20" t="str">
        <f>IF(LEN(IFERROR(VLOOKUP(C235,'10. Свод Перечней'!C:H,6,0),""))&gt;1,IFERROR(VLOOKUP(C235,'10. Свод Перечней'!C:H,6,0),""),"")</f>
        <v>10.61.10.000-00000002</v>
      </c>
    </row>
    <row r="236" spans="1:8" s="3" customFormat="1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>Рис шлифованный</v>
      </c>
      <c r="C236" s="20" t="str">
        <f t="array" ref="C236">IFERROR(INDEX('10. Свод Перечней'!$C$4:$C$529,SMALL(IF("ЦВ"='10. Свод Перечней'!$I$4:$Q$529,ROW('10. Свод Перечней'!$C$4:$C$529)-3,""),ROW()-6)),"")</f>
        <v>Рис тип 4</v>
      </c>
      <c r="D236" s="20" t="str">
        <f>IFERROR(VLOOKUP(C236,'10. Свод Перечней'!C:H,2,0),"")</f>
        <v>10.61.12.000</v>
      </c>
      <c r="E236" s="20" t="str">
        <f>IFERROR(VLOOKUP(C236,'10. Свод Перечней'!C:H,3,0),"")</f>
        <v>002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36" s="20" t="str">
        <f>IF(LEN(IFERROR(VLOOKUP(C236,'10. Свод Перечней'!C:H,6,0),""))&gt;1,IFERROR(VLOOKUP(C236,'10. Свод Перечней'!C:H,6,0),""),"")</f>
        <v>10.61.10.000-00000003</v>
      </c>
    </row>
    <row r="237" spans="1:8" s="3" customFormat="1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 xml:space="preserve">Рис шлифованный </v>
      </c>
      <c r="C237" s="20" t="str">
        <f t="array" ref="C237">IFERROR(INDEX('10. Свод Перечней'!$C$4:$C$529,SMALL(IF("ЦВ"='10. Свод Перечней'!$I$4:$Q$529,ROW('10. Свод Перечней'!$C$4:$C$529)-3,""),ROW()-6)),"")</f>
        <v>Рис тип 5</v>
      </c>
      <c r="D237" s="20" t="str">
        <f>IFERROR(VLOOKUP(C237,'10. Свод Перечней'!C:H,2,0),"")</f>
        <v>10.61.12.000</v>
      </c>
      <c r="E237" s="20" t="str">
        <f>IFERROR(VLOOKUP(C237,'10. Свод Перечней'!C:H,3,0),"")</f>
        <v>005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37" s="20" t="str">
        <f>IF(LEN(IFERROR(VLOOKUP(C237,'10. Свод Перечней'!C:H,6,0),""))&gt;1,IFERROR(VLOOKUP(C237,'10. Свод Перечней'!C:H,6,0),""),"")</f>
        <v/>
      </c>
    </row>
    <row r="238" spans="1:8" s="3" customFormat="1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 xml:space="preserve">Мука кукурузная </v>
      </c>
      <c r="C238" s="20" t="str">
        <f t="array" ref="C238">IFERROR(INDEX('10. Свод Перечней'!$C$4:$C$529,SMALL(IF("ЦВ"='10. Свод Перечней'!$I$4:$Q$529,ROW('10. Свод Перечней'!$C$4:$C$529)-3,""),ROW()-6)),"")</f>
        <v>Мука кукурузная тип 1</v>
      </c>
      <c r="D238" s="20" t="str">
        <f>IFERROR(VLOOKUP(C238,'10. Свод Перечней'!C:H,2,0),"")</f>
        <v>10.61.22.120</v>
      </c>
      <c r="E238" s="20" t="str">
        <f>IFERROR(VLOOKUP(C238,'10. Свод Перечней'!C:H,3,0),"")</f>
        <v>001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Вид муки: Тонкого помола; Крупного помола; Обойная                          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38" s="20" t="str">
        <f>IF(LEN(IFERROR(VLOOKUP(C238,'10. Свод Перечней'!C:H,6,0),""))&gt;1,IFERROR(VLOOKUP(C238,'10. Свод Перечней'!C:H,6,0),""),"")</f>
        <v>10.61.22.120-00000002, 10.61.22.120-00000003, 10.61.22.120-00000004</v>
      </c>
    </row>
    <row r="239" spans="1:8" s="3" customFormat="1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 xml:space="preserve">Мука рисовая </v>
      </c>
      <c r="C239" s="20" t="str">
        <f t="array" ref="C239">IFERROR(INDEX('10. Свод Перечней'!$C$4:$C$529,SMALL(IF("ЦВ"='10. Свод Перечней'!$I$4:$Q$529,ROW('10. Свод Перечней'!$C$4:$C$529)-3,""),ROW()-6)),"")</f>
        <v>Мука рисовая тип 1</v>
      </c>
      <c r="D239" s="20" t="str">
        <f>IFERROR(VLOOKUP(C239,'10. Свод Перечней'!C:H,2,0),"")</f>
        <v>10.61.22.130</v>
      </c>
      <c r="E239" s="20" t="str">
        <f>IFERROR(VLOOKUP(C239,'10. Свод Перечней'!C:H,3,0),"")</f>
        <v>001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Фасовка: Весовая                                                                                    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9" s="20" t="str">
        <f>IF(LEN(IFERROR(VLOOKUP(C239,'10. Свод Перечней'!C:H,6,0),""))&gt;1,IFERROR(VLOOKUP(C239,'10. Свод Перечней'!C:H,6,0),""),"")</f>
        <v>10.61.22.130-00000001</v>
      </c>
    </row>
    <row r="240" spans="1:8" s="3" customFormat="1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>Крупа гречневая ядрица</v>
      </c>
      <c r="C240" s="20" t="str">
        <f t="array" ref="C240">IFERROR(INDEX('10. Свод Перечней'!$C$4:$C$529,SMALL(IF("ЦВ"='10. Свод Перечней'!$I$4:$Q$529,ROW('10. Свод Перечней'!$C$4:$C$529)-3,""),ROW()-6)),"")</f>
        <v>Крупа гречневая тип 1</v>
      </c>
      <c r="D240" s="20" t="str">
        <f>IFERROR(VLOOKUP(C240,'10. Свод Перечней'!C:H,2,0),"")</f>
        <v>10.61.32.113</v>
      </c>
      <c r="E240" s="20" t="str">
        <f>IFERROR(VLOOKUP(C240,'10. Свод Перечней'!C:H,3,0),"")</f>
        <v>001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0" s="20" t="str">
        <f>IF(LEN(IFERROR(VLOOKUP(C240,'10. Свод Перечней'!C:H,6,0),""))&gt;1,IFERROR(VLOOKUP(C240,'10. Свод Перечней'!C:H,6,0),""),"")</f>
        <v>10.61.32.113-00000003</v>
      </c>
    </row>
    <row r="241" spans="1:8" s="3" customFormat="1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>Крупа гречневая ядрица</v>
      </c>
      <c r="C241" s="20" t="str">
        <f t="array" ref="C241">IFERROR(INDEX('10. Свод Перечней'!$C$4:$C$529,SMALL(IF("ЦВ"='10. Свод Перечней'!$I$4:$Q$529,ROW('10. Свод Перечней'!$C$4:$C$529)-3,""),ROW()-6)),"")</f>
        <v>Крупа гречневая тип 2</v>
      </c>
      <c r="D241" s="20" t="str">
        <f>IFERROR(VLOOKUP(C241,'10. Свод Перечней'!C:H,2,0),"")</f>
        <v>10.61.32.113</v>
      </c>
      <c r="E241" s="20" t="str">
        <f>IFERROR(VLOOKUP(C241,'10. Свод Перечней'!C:H,3,0),"")</f>
        <v>002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1" s="20" t="str">
        <f>IF(LEN(IFERROR(VLOOKUP(C241,'10. Свод Перечней'!C:H,6,0),""))&gt;1,IFERROR(VLOOKUP(C241,'10. Свод Перечней'!C:H,6,0),""),"")</f>
        <v>10.61.32.113-00000003</v>
      </c>
    </row>
    <row r="242" spans="1:8" s="3" customFormat="1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>Пшено шлифованное</v>
      </c>
      <c r="C242" s="20" t="str">
        <f t="array" ref="C242">IFERROR(INDEX('10. Свод Перечней'!$C$4:$C$529,SMALL(IF("ЦВ"='10. Свод Перечней'!$I$4:$Q$529,ROW('10. Свод Перечней'!$C$4:$C$529)-3,""),ROW()-6)),"")</f>
        <v>Пшено тип 1</v>
      </c>
      <c r="D242" s="20" t="str">
        <f>IFERROR(VLOOKUP(C242,'10. Свод Перечней'!C:H,2,0),"")</f>
        <v>10.61.32.114</v>
      </c>
      <c r="E242" s="20" t="str">
        <f>IFERROR(VLOOKUP(C242,'10. Свод Перечней'!C:H,3,0),"")</f>
        <v>001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2" s="20" t="str">
        <f>IF(LEN(IFERROR(VLOOKUP(C242,'10. Свод Перечней'!C:H,6,0),""))&gt;1,IFERROR(VLOOKUP(C242,'10. Свод Перечней'!C:H,6,0),""),"")</f>
        <v>10.61.32.114-00000004</v>
      </c>
    </row>
    <row r="243" spans="1:8" s="3" customFormat="1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>Пшено шлифованное</v>
      </c>
      <c r="C243" s="20" t="str">
        <f t="array" ref="C243">IFERROR(INDEX('10. Свод Перечней'!$C$4:$C$529,SMALL(IF("ЦВ"='10. Свод Перечней'!$I$4:$Q$529,ROW('10. Свод Перечней'!$C$4:$C$529)-3,""),ROW()-6)),"")</f>
        <v>Пшено тип 2</v>
      </c>
      <c r="D243" s="20" t="str">
        <f>IFERROR(VLOOKUP(C243,'10. Свод Перечней'!C:H,2,0),"")</f>
        <v>10.61.32.114</v>
      </c>
      <c r="E243" s="20" t="str">
        <f>IFERROR(VLOOKUP(C243,'10. Свод Перечней'!C:H,3,0),"")</f>
        <v>002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3" s="20" t="str">
        <f>IF(LEN(IFERROR(VLOOKUP(C243,'10. Свод Перечней'!C:H,6,0),""))&gt;1,IFERROR(VLOOKUP(C243,'10. Свод Перечней'!C:H,6,0),""),"")</f>
        <v>10.61.32.114-00000004</v>
      </c>
    </row>
    <row r="244" spans="1:8" s="3" customFormat="1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>Пшено шлифованное</v>
      </c>
      <c r="C244" s="20" t="str">
        <f t="array" ref="C244">IFERROR(INDEX('10. Свод Перечней'!$C$4:$C$529,SMALL(IF("ЦВ"='10. Свод Перечней'!$I$4:$Q$529,ROW('10. Свод Перечней'!$C$4:$C$529)-3,""),ROW()-6)),"")</f>
        <v>Пшено тип 3</v>
      </c>
      <c r="D244" s="20" t="str">
        <f>IFERROR(VLOOKUP(C244,'10. Свод Перечней'!C:H,2,0),"")</f>
        <v>10.61.32.114</v>
      </c>
      <c r="E244" s="20" t="str">
        <f>IFERROR(VLOOKUP(C244,'10. Свод Перечней'!C:H,3,0),"")</f>
        <v>003</v>
      </c>
      <c r="F244" s="20" t="str">
        <f>IFERROR(VLOOKUP(C244,'10. Свод Перечней'!C:H,4,0),"")</f>
        <v>КГ</v>
      </c>
      <c r="G244" s="9" t="str">
        <f>IFERROR(VLOOKUP(C244,'10.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4" s="20" t="str">
        <f>IF(LEN(IFERROR(VLOOKUP(C244,'10. Свод Перечней'!C:H,6,0),""))&gt;1,IFERROR(VLOOKUP(C244,'10. Свод Перечней'!C:H,6,0),""),"")</f>
        <v>10.61.32.114-00000003</v>
      </c>
    </row>
    <row r="245" spans="1:8" s="3" customFormat="1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Пшено шлифованное</v>
      </c>
      <c r="C245" s="20" t="str">
        <f t="array" ref="C245">IFERROR(INDEX('10. Свод Перечней'!$C$4:$C$529,SMALL(IF("ЦВ"='10. Свод Перечней'!$I$4:$Q$529,ROW('10. Свод Перечней'!$C$4:$C$529)-3,""),ROW()-6)),"")</f>
        <v>Пшено тип 4</v>
      </c>
      <c r="D245" s="20" t="str">
        <f>IFERROR(VLOOKUP(C245,'10. Свод Перечней'!C:H,2,0),"")</f>
        <v>10.61.32.114</v>
      </c>
      <c r="E245" s="20" t="str">
        <f>IFERROR(VLOOKUP(C245,'10. Свод Перечней'!C:H,3,0),"")</f>
        <v>004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5" s="20" t="str">
        <f>IF(LEN(IFERROR(VLOOKUP(C245,'10. Свод Перечней'!C:H,6,0),""))&gt;1,IFERROR(VLOOKUP(C245,'10. Свод Перечней'!C:H,6,0),""),"")</f>
        <v>10.61.32.114-00000003</v>
      </c>
    </row>
    <row r="246" spans="1:8" s="3" customFormat="1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Крупа кукурузная шлифованная 
№ 1</v>
      </c>
      <c r="C246" s="20" t="str">
        <f t="array" ref="C246">IFERROR(INDEX('10. Свод Перечней'!$C$4:$C$529,SMALL(IF("ЦВ"='10. Свод Перечней'!$I$4:$Q$529,ROW('10. Свод Перечней'!$C$4:$C$529)-3,""),ROW()-6)),"")</f>
        <v>Крупа кукурузная тип 1</v>
      </c>
      <c r="D246" s="20" t="str">
        <f>IFERROR(VLOOKUP(C246,'10. Свод Перечней'!C:H,2,0),"")</f>
        <v>10.61.32.117</v>
      </c>
      <c r="E246" s="20" t="str">
        <f>IFERROR(VLOOKUP(C246,'10. Свод Перечней'!C:H,3,0),"")</f>
        <v>002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6" s="20" t="str">
        <f>IF(LEN(IFERROR(VLOOKUP(C246,'10. Свод Перечней'!C:H,6,0),""))&gt;1,IFERROR(VLOOKUP(C246,'10. Свод Перечней'!C:H,6,0),""),"")</f>
        <v>10.61.32.117-00000003</v>
      </c>
    </row>
    <row r="247" spans="1:8" s="3" customFormat="1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Крупа кукурузная шлифованная 
№ 1</v>
      </c>
      <c r="C247" s="20" t="str">
        <f t="array" ref="C247">IFERROR(INDEX('10. Свод Перечней'!$C$4:$C$529,SMALL(IF("ЦВ"='10. Свод Перечней'!$I$4:$Q$529,ROW('10. Свод Перечней'!$C$4:$C$529)-3,""),ROW()-6)),"")</f>
        <v>Крупа кукурузная тип 2</v>
      </c>
      <c r="D247" s="20" t="str">
        <f>IFERROR(VLOOKUP(C247,'10. Свод Перечней'!C:H,2,0),"")</f>
        <v>10.61.32.117</v>
      </c>
      <c r="E247" s="20" t="str">
        <f>IFERROR(VLOOKUP(C247,'10. Свод Перечней'!C:H,3,0),"")</f>
        <v>001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7" s="20" t="str">
        <f>IF(LEN(IFERROR(VLOOKUP(C247,'10. Свод Перечней'!C:H,6,0),""))&gt;1,IFERROR(VLOOKUP(C247,'10. Свод Перечней'!C:H,6,0),""),"")</f>
        <v>10.61.32.117-00000003</v>
      </c>
    </row>
    <row r="248" spans="1:8" s="3" customFormat="1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>Крупа кукурузная шлифованная 
№ 4</v>
      </c>
      <c r="C248" s="20" t="str">
        <f t="array" ref="C248">IFERROR(INDEX('10. Свод Перечней'!$C$4:$C$529,SMALL(IF("ЦВ"='10. Свод Перечней'!$I$4:$Q$529,ROW('10. Свод Перечней'!$C$4:$C$529)-3,""),ROW()-6)),"")</f>
        <v>Крупа кукурузная тип 3</v>
      </c>
      <c r="D248" s="20" t="str">
        <f>IFERROR(VLOOKUP(C248,'10. Свод Перечней'!C:H,2,0),"")</f>
        <v>10.61.32.117</v>
      </c>
      <c r="E248" s="20" t="str">
        <f>IFERROR(VLOOKUP(C248,'10. Свод Перечней'!C:H,3,0),"")</f>
        <v>003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8" s="20" t="str">
        <f>IF(LEN(IFERROR(VLOOKUP(C248,'10. Свод Перечней'!C:H,6,0),""))&gt;1,IFERROR(VLOOKUP(C248,'10. Свод Перечней'!C:H,6,0),""),"")</f>
        <v>10.61.32.117-00000003</v>
      </c>
    </row>
    <row r="249" spans="1:8" s="3" customFormat="1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>Крупа кукурузная шлифованная 
№ 4</v>
      </c>
      <c r="C249" s="20" t="str">
        <f t="array" ref="C249">IFERROR(INDEX('10. Свод Перечней'!$C$4:$C$529,SMALL(IF("ЦВ"='10. Свод Перечней'!$I$4:$Q$529,ROW('10. Свод Перечней'!$C$4:$C$529)-3,""),ROW()-6)),"")</f>
        <v>Крупа кукурузная тип 4</v>
      </c>
      <c r="D249" s="20" t="str">
        <f>IFERROR(VLOOKUP(C249,'10. Свод Перечней'!C:H,2,0),"")</f>
        <v>10.61.32.117</v>
      </c>
      <c r="E249" s="20" t="str">
        <f>IFERROR(VLOOKUP(C249,'10. Свод Перечней'!C:H,3,0),"")</f>
        <v>004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9" s="20" t="str">
        <f>IF(LEN(IFERROR(VLOOKUP(C249,'10. Свод Перечней'!C:H,6,0),""))&gt;1,IFERROR(VLOOKUP(C249,'10. Свод Перечней'!C:H,6,0),""),"")</f>
        <v>10.61.32.117-00000003</v>
      </c>
    </row>
    <row r="250" spans="1:8" s="3" customFormat="1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Крупа кукурузная шлифованная 
№ 5</v>
      </c>
      <c r="C250" s="20" t="str">
        <f t="array" ref="C250">IFERROR(INDEX('10. Свод Перечней'!$C$4:$C$529,SMALL(IF("ЦВ"='10. Свод Перечней'!$I$4:$Q$529,ROW('10. Свод Перечней'!$C$4:$C$529)-3,""),ROW()-6)),"")</f>
        <v>Крупа кукурузная тип 5</v>
      </c>
      <c r="D250" s="20" t="str">
        <f>IFERROR(VLOOKUP(C250,'10. Свод Перечней'!C:H,2,0),"")</f>
        <v>10.61.32.117</v>
      </c>
      <c r="E250" s="20" t="str">
        <f>IFERROR(VLOOKUP(C250,'10. Свод Перечней'!C:H,3,0),"")</f>
        <v>005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0" s="20" t="str">
        <f>IF(LEN(IFERROR(VLOOKUP(C250,'10. Свод Перечней'!C:H,6,0),""))&gt;1,IFERROR(VLOOKUP(C250,'10. Свод Перечней'!C:H,6,0),""),"")</f>
        <v>10.61.32.117-00000003</v>
      </c>
    </row>
    <row r="251" spans="1:8" s="3" customFormat="1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Крупа кукурузная шлифованная 
№ 5</v>
      </c>
      <c r="C251" s="20" t="str">
        <f t="array" ref="C251">IFERROR(INDEX('10. Свод Перечней'!$C$4:$C$529,SMALL(IF("ЦВ"='10. Свод Перечней'!$I$4:$Q$529,ROW('10. Свод Перечней'!$C$4:$C$529)-3,""),ROW()-6)),"")</f>
        <v>Крупа кукурузная тип 6</v>
      </c>
      <c r="D251" s="20" t="str">
        <f>IFERROR(VLOOKUP(C251,'10. Свод Перечней'!C:H,2,0),"")</f>
        <v>10.61.32.117</v>
      </c>
      <c r="E251" s="20" t="str">
        <f>IFERROR(VLOOKUP(C251,'10. Свод Перечней'!C:H,3,0),"")</f>
        <v>006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1" s="20" t="str">
        <f>IF(LEN(IFERROR(VLOOKUP(C251,'10. Свод Перечней'!C:H,6,0),""))&gt;1,IFERROR(VLOOKUP(C251,'10. Свод Перечней'!C:H,6,0),""),"")</f>
        <v>10.61.32.117-00000003</v>
      </c>
    </row>
    <row r="252" spans="1:8" s="3" customFormat="1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Хлопья из круп (злаков) безглютеновые витаминизированные</v>
      </c>
      <c r="C252" s="20" t="str">
        <f t="array" ref="C252">IFERROR(INDEX('10. Свод Перечней'!$C$4:$C$529,SMALL(IF("ЦВ"='10. Свод Перечней'!$I$4:$Q$529,ROW('10. Свод Перечней'!$C$4:$C$529)-3,""),ROW()-6)),"")</f>
        <v>Хлопья из круп (злаков) тип 1</v>
      </c>
      <c r="D252" s="20" t="str">
        <f>IFERROR(VLOOKUP(C252,'10. Свод Перечней'!C:H,2,0),"")</f>
        <v>10.61.33.119</v>
      </c>
      <c r="E252" s="20" t="str">
        <f>IFERROR(VLOOKUP(C252,'10. Свод Перечней'!C:H,3,0),"")</f>
        <v>001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20" t="str">
        <f>IF(LEN(IFERROR(VLOOKUP(C252,'10. Свод Перечней'!C:H,6,0),""))&gt;1,IFERROR(VLOOKUP(C252,'10. Свод Перечней'!C:H,6,0),""),"")</f>
        <v/>
      </c>
    </row>
    <row r="253" spans="1:8" s="3" customFormat="1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 xml:space="preserve">Крахмал картофельный, </v>
      </c>
      <c r="C253" s="20" t="str">
        <f t="array" ref="C253">IFERROR(INDEX('10. Свод Перечней'!$C$4:$C$529,SMALL(IF("ЦВ"='10. Свод Перечней'!$I$4:$Q$529,ROW('10. Свод Перечней'!$C$4:$C$529)-3,""),ROW()-6)),"")</f>
        <v>Крахмалы, кроме модифицированных тип 1</v>
      </c>
      <c r="D253" s="20" t="str">
        <f>IFERROR(VLOOKUP(C253,'10. Свод Перечней'!C:H,2,0),"")</f>
        <v>10.62.11.111</v>
      </c>
      <c r="E253" s="20" t="str">
        <f>IFERROR(VLOOKUP(C253,'10. Свод Перечней'!C:H,3,0),"")</f>
        <v>001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53" s="20" t="str">
        <f>IF(LEN(IFERROR(VLOOKUP(C253,'10. Свод Перечней'!C:H,6,0),""))&gt;1,IFERROR(VLOOKUP(C253,'10. Свод Перечней'!C:H,6,0),""),"")</f>
        <v>10.62.11.110-00000010</v>
      </c>
    </row>
    <row r="254" spans="1:8" s="3" customFormat="1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 xml:space="preserve">Крахмал картофельный, </v>
      </c>
      <c r="C254" s="20" t="str">
        <f t="array" ref="C254">IFERROR(INDEX('10. Свод Перечней'!$C$4:$C$529,SMALL(IF("ЦВ"='10. Свод Перечней'!$I$4:$Q$529,ROW('10. Свод Перечней'!$C$4:$C$529)-3,""),ROW()-6)),"")</f>
        <v>Крахмалы, кроме модифицированных тип 2</v>
      </c>
      <c r="D254" s="20" t="str">
        <f>IFERROR(VLOOKUP(C254,'10. Свод Перечней'!C:H,2,0),"")</f>
        <v>10.62.11.111</v>
      </c>
      <c r="E254" s="20" t="str">
        <f>IFERROR(VLOOKUP(C254,'10. Свод Перечней'!C:H,3,0),"")</f>
        <v>002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54" s="20" t="str">
        <f>IF(LEN(IFERROR(VLOOKUP(C254,'10. Свод Перечней'!C:H,6,0),""))&gt;1,IFERROR(VLOOKUP(C254,'10. Свод Перечней'!C:H,6,0),""),"")</f>
        <v>10.62.11.110-00000010</v>
      </c>
    </row>
    <row r="255" spans="1:8" s="3" customFormat="1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 xml:space="preserve">Крахмал кукурузный </v>
      </c>
      <c r="C255" s="20" t="str">
        <f t="array" ref="C255">IFERROR(INDEX('10. Свод Перечней'!$C$4:$C$529,SMALL(IF("ЦВ"='10. Свод Перечней'!$I$4:$Q$529,ROW('10. Свод Перечней'!$C$4:$C$529)-3,""),ROW()-6)),"")</f>
        <v>Крахмалы, кроме модифицированных тип 3</v>
      </c>
      <c r="D255" s="20" t="str">
        <f>IFERROR(VLOOKUP(C255,'10. Свод Перечней'!C:H,2,0),"")</f>
        <v>10.62.11.112</v>
      </c>
      <c r="E255" s="20" t="str">
        <f>IFERROR(VLOOKUP(C255,'10. Свод Перечней'!C:H,3,0),"")</f>
        <v>001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55" s="20" t="str">
        <f>IF(LEN(IFERROR(VLOOKUP(C255,'10. Свод Перечней'!C:H,6,0),""))&gt;1,IFERROR(VLOOKUP(C255,'10. Свод Перечней'!C:H,6,0),""),"")</f>
        <v>10.62.11.110-00000009</v>
      </c>
    </row>
    <row r="256" spans="1:8" s="3" customFormat="1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 xml:space="preserve">Крахмал кукурузный </v>
      </c>
      <c r="C256" s="20" t="str">
        <f t="array" ref="C256">IFERROR(INDEX('10. Свод Перечней'!$C$4:$C$529,SMALL(IF("ЦВ"='10. Свод Перечней'!$I$4:$Q$529,ROW('10. Свод Перечней'!$C$4:$C$529)-3,""),ROW()-6)),"")</f>
        <v>Крахмалы, кроме модифицированных тип 4</v>
      </c>
      <c r="D256" s="20" t="str">
        <f>IFERROR(VLOOKUP(C256,'10. Свод Перечней'!C:H,2,0),"")</f>
        <v>10.62.11.112</v>
      </c>
      <c r="E256" s="20" t="str">
        <f>IFERROR(VLOOKUP(C256,'10. Свод Перечней'!C:H,3,0),"")</f>
        <v>002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56" s="20" t="str">
        <f>IF(LEN(IFERROR(VLOOKUP(C256,'10. Свод Перечней'!C:H,6,0),""))&gt;1,IFERROR(VLOOKUP(C256,'10. Свод Перечней'!C:H,6,0),""),"")</f>
        <v>10.62.11.110-00000009</v>
      </c>
    </row>
    <row r="257" spans="1:8" s="3" customFormat="1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Сироп шиповника</v>
      </c>
      <c r="C257" s="20" t="str">
        <f t="array" ref="C257">IFERROR(INDEX('10. Свод Перечней'!$C$4:$C$529,SMALL(IF("ЦВ"='10. Свод Перечней'!$I$4:$Q$529,ROW('10. Свод Перечней'!$C$4:$C$529)-3,""),ROW()-6)),"")</f>
        <v>Сироп шиповника тип 1</v>
      </c>
      <c r="D257" s="20" t="str">
        <f>IFERROR(VLOOKUP(C257,'10. Свод Перечней'!C:H,2,0),"")</f>
        <v>10.62.13.190</v>
      </c>
      <c r="E257" s="20" t="str">
        <f>IFERROR(VLOOKUP(C257,'10. Свод Перечней'!C:H,3,0),"")</f>
        <v>001</v>
      </c>
      <c r="F257" s="20" t="str">
        <f>IFERROR(VLOOKUP(C257,'10. Свод Перечней'!C:H,4,0),"")</f>
        <v>Л; ДМ3</v>
      </c>
      <c r="G257" s="9" t="str">
        <f>IFERROR(VLOOKUP(C257,'10.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7" s="20" t="str">
        <f>IF(LEN(IFERROR(VLOOKUP(C257,'10. Свод Перечней'!C:H,6,0),""))&gt;1,IFERROR(VLOOKUP(C257,'10. Свод Перечней'!C:H,6,0),""),"")</f>
        <v/>
      </c>
    </row>
    <row r="258" spans="1:8" s="3" customFormat="1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>Масло кукурузное рафинированное дезодорированное</v>
      </c>
      <c r="C258" s="20" t="str">
        <f t="array" ref="C258">IFERROR(INDEX('10. Свод Перечней'!$C$4:$C$529,SMALL(IF("ЦВ"='10. Свод Перечней'!$I$4:$Q$529,ROW('10. Свод Перечней'!$C$4:$C$529)-3,""),ROW()-6)),"")</f>
        <v>Масло кукурузное тип 1</v>
      </c>
      <c r="D258" s="20" t="str">
        <f>IFERROR(VLOOKUP(C258,'10. Свод Перечней'!C:H,2,0),"")</f>
        <v>10.62.14.120</v>
      </c>
      <c r="E258" s="20" t="str">
        <f>IFERROR(VLOOKUP(C258,'10. Свод Перечней'!C:H,3,0),"")</f>
        <v>001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58" s="20" t="str">
        <f>IF(LEN(IFERROR(VLOOKUP(C258,'10. Свод Перечней'!C:H,6,0),""))&gt;1,IFERROR(VLOOKUP(C258,'10. Свод Перечней'!C:H,6,0),""),"")</f>
        <v/>
      </c>
    </row>
    <row r="259" spans="1:8" s="3" customFormat="1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Хлеб безглютеновый кукурузный</v>
      </c>
      <c r="C259" s="20" t="str">
        <f t="array" ref="C259">IFERROR(INDEX('10. Свод Перечней'!$C$4:$C$529,SMALL(IF("ЦВ"='10. Свод Перечней'!$I$4:$Q$529,ROW('10. Свод Перечней'!$C$4:$C$529)-3,""),ROW()-6)),"")</f>
        <v>Хлеб кукурузный тип 1</v>
      </c>
      <c r="D259" s="20" t="str">
        <f>IFERROR(VLOOKUP(C259,'10. Свод Перечней'!C:H,2,0),"")</f>
        <v>10.71.11.179</v>
      </c>
      <c r="E259" s="20" t="str">
        <f>IFERROR(VLOOKUP(C259,'10. Свод Перечней'!C:H,3,0),"")</f>
        <v>008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20" t="str">
        <f>IF(LEN(IFERROR(VLOOKUP(C259,'10. Свод Перечней'!C:H,6,0),""))&gt;1,IFERROR(VLOOKUP(C259,'10. Свод Перечней'!C:H,6,0),""),"")</f>
        <v/>
      </c>
    </row>
    <row r="260" spans="1:8" s="3" customFormat="1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Хлеб безглютеновый рисовый</v>
      </c>
      <c r="C260" s="20" t="str">
        <f t="array" ref="C260">IFERROR(INDEX('10. Свод Перечней'!$C$4:$C$529,SMALL(IF("ЦВ"='10. Свод Перечней'!$I$4:$Q$529,ROW('10. Свод Перечней'!$C$4:$C$529)-3,""),ROW()-6)),"")</f>
        <v>Хлеб рисовый тип 1</v>
      </c>
      <c r="D260" s="20" t="str">
        <f>IFERROR(VLOOKUP(C260,'10. Свод Перечней'!C:H,2,0),"")</f>
        <v>10.71.11.179</v>
      </c>
      <c r="E260" s="20" t="str">
        <f>IFERROR(VLOOKUP(C260,'10. Свод Перечней'!C:H,3,0),"")</f>
        <v>007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0" s="20" t="str">
        <f>IF(LEN(IFERROR(VLOOKUP(C260,'10. Свод Перечней'!C:H,6,0),""))&gt;1,IFERROR(VLOOKUP(C260,'10. Свод Перечней'!C:H,6,0),""),"")</f>
        <v/>
      </c>
    </row>
    <row r="261" spans="1:8" s="3" customFormat="1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 xml:space="preserve">Печенье безглютеновое </v>
      </c>
      <c r="C261" s="20" t="str">
        <f t="array" ref="C261">IFERROR(INDEX('10. Свод Перечней'!$C$4:$C$529,SMALL(IF("ЦВ"='10. Свод Перечней'!$I$4:$Q$529,ROW('10. Свод Перечней'!$C$4:$C$529)-3,""),ROW()-6)),"")</f>
        <v>Печенье тип 10</v>
      </c>
      <c r="D261" s="20" t="str">
        <f>IFERROR(VLOOKUP(C261,'10. Свод Перечней'!C:H,2,0),"")</f>
        <v>10.72.12.120</v>
      </c>
      <c r="E261" s="20" t="str">
        <f>IFERROR(VLOOKUP(C261,'10. Свод Перечней'!C:H,3,0),"")</f>
        <v>010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20" t="str">
        <f>IF(LEN(IFERROR(VLOOKUP(C261,'10. Свод Перечней'!C:H,6,0),""))&gt;1,IFERROR(VLOOKUP(C261,'10. Свод Перечней'!C:H,6,0),""),"")</f>
        <v/>
      </c>
    </row>
    <row r="262" spans="1:8" s="3" customFormat="1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 xml:space="preserve">Печенье безглютеновое </v>
      </c>
      <c r="C262" s="20" t="str">
        <f t="array" ref="C262">IFERROR(INDEX('10. Свод Перечней'!$C$4:$C$529,SMALL(IF("ЦВ"='10. Свод Перечней'!$I$4:$Q$529,ROW('10. Свод Перечней'!$C$4:$C$529)-3,""),ROW()-6)),"")</f>
        <v>Печенье тип 11</v>
      </c>
      <c r="D262" s="20" t="str">
        <f>IFERROR(VLOOKUP(C262,'10. Свод Перечней'!C:H,2,0),"")</f>
        <v>10.72.12.120</v>
      </c>
      <c r="E262" s="20" t="str">
        <f>IFERROR(VLOOKUP(C262,'10. Свод Перечней'!C:H,3,0),"")</f>
        <v>011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2" s="20" t="str">
        <f>IF(LEN(IFERROR(VLOOKUP(C262,'10. Свод Перечней'!C:H,6,0),""))&gt;1,IFERROR(VLOOKUP(C262,'10. Свод Перечней'!C:H,6,0),""),"")</f>
        <v/>
      </c>
    </row>
    <row r="263" spans="1:8" s="3" customFormat="1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>Вафли безглютеновые</v>
      </c>
      <c r="C263" s="20" t="str">
        <f t="array" ref="C263">IFERROR(INDEX('10. Свод Перечней'!$C$4:$C$529,SMALL(IF("ЦВ"='10. Свод Перечней'!$I$4:$Q$529,ROW('10. Свод Перечней'!$C$4:$C$529)-3,""),ROW()-6)),"")</f>
        <v>Вафли тип 6</v>
      </c>
      <c r="D263" s="20" t="str">
        <f>IFERROR(VLOOKUP(C263,'10. Свод Перечней'!C:H,2,0),"")</f>
        <v>10.72.12.130</v>
      </c>
      <c r="E263" s="20" t="str">
        <f>IFERROR(VLOOKUP(C263,'10. Свод Перечней'!C:H,3,0),"")</f>
        <v>006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3" s="20" t="str">
        <f>IF(LEN(IFERROR(VLOOKUP(C263,'10. Свод Перечней'!C:H,6,0),""))&gt;1,IFERROR(VLOOKUP(C263,'10. Свод Перечней'!C:H,6,0),""),"")</f>
        <v/>
      </c>
    </row>
    <row r="264" spans="1:8" s="3" customFormat="1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>Изделия хлебобулочные безглютеновые (булочки)</v>
      </c>
      <c r="C264" s="20" t="str">
        <f t="array" ref="C264">IFERROR(INDEX('10. Свод Перечней'!$C$4:$C$529,SMALL(IF("ЦВ"='10. Свод Перечней'!$I$4:$Q$529,ROW('10. Свод Перечней'!$C$4:$C$529)-3,""),ROW()-6)),"")</f>
        <v>Изделия хлебобулочные тип 9</v>
      </c>
      <c r="D264" s="20" t="str">
        <f>IFERROR(VLOOKUP(C264,'10. Свод Перечней'!C:H,2,0),"")</f>
        <v>10.72.19.119</v>
      </c>
      <c r="E264" s="20" t="str">
        <f>IFERROR(VLOOKUP(C264,'10. Свод Перечней'!C:H,3,0),"")</f>
        <v>001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4" s="20" t="str">
        <f>IF(LEN(IFERROR(VLOOKUP(C264,'10. Свод Перечней'!C:H,6,0),""))&gt;1,IFERROR(VLOOKUP(C264,'10. Свод Перечней'!C:H,6,0),""),"")</f>
        <v/>
      </c>
    </row>
    <row r="265" spans="1:8" s="3" customFormat="1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Изделия хлебобулочные безглютеновые (булочки) витаминизированные</v>
      </c>
      <c r="C265" s="20" t="str">
        <f t="array" ref="C265">IFERROR(INDEX('10. Свод Перечней'!$C$4:$C$529,SMALL(IF("ЦВ"='10. Свод Перечней'!$I$4:$Q$529,ROW('10. Свод Перечней'!$C$4:$C$529)-3,""),ROW()-6)),"")</f>
        <v>Изделия хлебобулочные тип 10</v>
      </c>
      <c r="D265" s="20" t="str">
        <f>IFERROR(VLOOKUP(C265,'10. Свод Перечней'!C:H,2,0),"")</f>
        <v>10.72.19.119</v>
      </c>
      <c r="E265" s="20" t="str">
        <f>IFERROR(VLOOKUP(C265,'10. Свод Перечней'!C:H,3,0),"")</f>
        <v>002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5" s="20" t="str">
        <f>IF(LEN(IFERROR(VLOOKUP(C265,'10. Свод Перечней'!C:H,6,0),""))&gt;1,IFERROR(VLOOKUP(C265,'10. Свод Перечней'!C:H,6,0),""),"")</f>
        <v/>
      </c>
    </row>
    <row r="266" spans="1:8" s="3" customFormat="1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Макаронные изделия безглютеновые</v>
      </c>
      <c r="C266" s="20" t="str">
        <f t="array" ref="C266">IFERROR(INDEX('10. Свод Перечней'!$C$4:$C$529,SMALL(IF("ЦВ"='10. Свод Перечней'!$I$4:$Q$529,ROW('10. Свод Перечней'!$C$4:$C$529)-3,""),ROW()-6)),"")</f>
        <v>Макаронные изделия тип 3</v>
      </c>
      <c r="D266" s="20" t="str">
        <f>IFERROR(VLOOKUP(C266,'10. Свод Перечней'!C:H,2,0),"")</f>
        <v>10.73.11.190</v>
      </c>
      <c r="E266" s="20" t="str">
        <f>IFERROR(VLOOKUP(C266,'10. Свод Перечней'!C:H,3,0),"")</f>
        <v>001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66" s="20" t="str">
        <f>IF(LEN(IFERROR(VLOOKUP(C266,'10. Свод Перечней'!C:H,6,0),""))&gt;1,IFERROR(VLOOKUP(C266,'10. Свод Перечней'!C:H,6,0),""),"")</f>
        <v/>
      </c>
    </row>
    <row r="267" spans="1:8" s="3" customFormat="1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>Макаронные изделия безглютеновые</v>
      </c>
      <c r="C267" s="20" t="str">
        <f t="array" ref="C267">IFERROR(INDEX('10. Свод Перечней'!$C$4:$C$529,SMALL(IF("ЦВ"='10. Свод Перечней'!$I$4:$Q$529,ROW('10. Свод Перечней'!$C$4:$C$529)-3,""),ROW()-6)),"")</f>
        <v>Макаронные изделия тип 4</v>
      </c>
      <c r="D267" s="20" t="str">
        <f>IFERROR(VLOOKUP(C267,'10. Свод Перечней'!C:H,2,0),"")</f>
        <v>10.73.11.190</v>
      </c>
      <c r="E267" s="20" t="str">
        <f>IFERROR(VLOOKUP(C267,'10. Свод Перечней'!C:H,3,0),"")</f>
        <v>002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67" s="20" t="str">
        <f>IF(LEN(IFERROR(VLOOKUP(C267,'10. Свод Перечней'!C:H,6,0),""))&gt;1,IFERROR(VLOOKUP(C267,'10. Свод Перечней'!C:H,6,0),""),"")</f>
        <v/>
      </c>
    </row>
    <row r="268" spans="1:8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>Сахар белый кристаллический</v>
      </c>
      <c r="C268" s="20" t="str">
        <f t="array" ref="C268">IFERROR(INDEX('10. Свод Перечней'!$C$4:$C$529,SMALL(IF("ЦВ"='10.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268" s="20" t="str">
        <f>IFERROR(VLOOKUP(C268,'10. Свод Перечней'!C:H,2,0),"")</f>
        <v>10.81.12.110</v>
      </c>
      <c r="E268" s="20" t="str">
        <f>IFERROR(VLOOKUP(C268,'10. Свод Перечней'!C:H,3,0),"")</f>
        <v>005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68" s="20" t="str">
        <f>IF(LEN(IFERROR(VLOOKUP(C268,'10. Свод Перечней'!C:H,6,0),""))&gt;1,IFERROR(VLOOKUP(C268,'10. Свод Перечней'!C:H,6,0),""),"")</f>
        <v>10.81.12.110-00000004</v>
      </c>
    </row>
    <row r="269" spans="1:8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>Сахар белый кристаллический</v>
      </c>
      <c r="C269" s="20" t="str">
        <f t="array" ref="C269">IFERROR(INDEX('10. Свод Перечней'!$C$4:$C$529,SMALL(IF("ЦВ"='10.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269" s="20" t="str">
        <f>IFERROR(VLOOKUP(C269,'10. Свод Перечней'!C:H,2,0),"")</f>
        <v>10.81.12.110</v>
      </c>
      <c r="E269" s="20" t="str">
        <f>IFERROR(VLOOKUP(C269,'10. Свод Перечней'!C:H,3,0),"")</f>
        <v>006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69" s="20" t="str">
        <f>IF(LEN(IFERROR(VLOOKUP(C269,'10. Свод Перечней'!C:H,6,0),""))&gt;1,IFERROR(VLOOKUP(C269,'10. Свод Перечней'!C:H,6,0),""),"")</f>
        <v>10.81.12.110-00000004</v>
      </c>
    </row>
    <row r="270" spans="1:8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>Сахар белый. Сахарная пудра</v>
      </c>
      <c r="C270" s="20" t="str">
        <f t="array" ref="C270">IFERROR(INDEX('10. Свод Перечней'!$C$4:$C$529,SMALL(IF("ЦВ"='10.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270" s="20" t="str">
        <f>IFERROR(VLOOKUP(C270,'10. Свод Перечней'!C:H,2,0),"")</f>
        <v>10.81.12.110</v>
      </c>
      <c r="E270" s="20" t="str">
        <f>IFERROR(VLOOKUP(C270,'10. Свод Перечней'!C:H,3,0),"")</f>
        <v>003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0" s="20" t="str">
        <f>IF(LEN(IFERROR(VLOOKUP(C270,'10. Свод Перечней'!C:H,6,0),""))&gt;1,IFERROR(VLOOKUP(C270,'10. Свод Перечней'!C:H,6,0),""),"")</f>
        <v>10.81.12.110-00000002</v>
      </c>
    </row>
    <row r="271" spans="1:8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 xml:space="preserve">Какао-порошок </v>
      </c>
      <c r="C271" s="20" t="str">
        <f t="array" ref="C271">IFERROR(INDEX('10. Свод Перечней'!$C$4:$C$529,SMALL(IF("ЦВ"='10. Свод Перечней'!$I$4:$Q$529,ROW('10. Свод Перечней'!$C$4:$C$529)-3,""),ROW()-6)),"")</f>
        <v>Какао-порошок тип 1</v>
      </c>
      <c r="D271" s="20" t="str">
        <f>IFERROR(VLOOKUP(C271,'10. Свод Перечней'!C:H,2,0),"")</f>
        <v>10.82.13.000</v>
      </c>
      <c r="E271" s="20" t="str">
        <f>IFERROR(VLOOKUP(C271,'10. Свод Перечней'!C:H,3,0),"")</f>
        <v>001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71" s="20" t="str">
        <f>IF(LEN(IFERROR(VLOOKUP(C271,'10. Свод Перечней'!C:H,6,0),""))&gt;1,IFERROR(VLOOKUP(C271,'10. Свод Перечней'!C:H,6,0),""),"")</f>
        <v>10.82.14.000-00000009</v>
      </c>
    </row>
    <row r="272" spans="1:8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>Шоколад обыкновенный без добавок</v>
      </c>
      <c r="C272" s="20" t="str">
        <f t="array" ref="C272">IFERROR(INDEX('10. Свод Перечней'!$C$4:$C$529,SMALL(IF("ЦВ"='10. Свод Перечней'!$I$4:$Q$529,ROW('10. Свод Перечней'!$C$4:$C$529)-3,""),ROW()-6)),"")</f>
        <v>Шоколад в упакованном виде тип 1</v>
      </c>
      <c r="D272" s="20" t="str">
        <f>IFERROR(VLOOKUP(C272,'10. Свод Перечней'!C:H,2,0),"")</f>
        <v>10.82.22.111</v>
      </c>
      <c r="E272" s="20" t="str">
        <f>IFERROR(VLOOKUP(C272,'10. Свод Перечней'!C:H,3,0),"")</f>
        <v>001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272" s="20" t="str">
        <f>IF(LEN(IFERROR(VLOOKUP(C272,'10. Свод Перечней'!C:H,6,0),""))&gt;1,IFERROR(VLOOKUP(C272,'10. Свод Перечней'!C:H,6,0),""),"")</f>
        <v>10.82.22.110-00000002</v>
      </c>
    </row>
    <row r="273" spans="1:8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>Шоколад обыкновенный без добавок</v>
      </c>
      <c r="C273" s="20" t="str">
        <f t="array" ref="C273">IFERROR(INDEX('10. Свод Перечней'!$C$4:$C$529,SMALL(IF("ЦВ"='10. Свод Перечней'!$I$4:$Q$529,ROW('10. Свод Перечней'!$C$4:$C$529)-3,""),ROW()-6)),"")</f>
        <v>Шоколад в упакованном виде тип 2</v>
      </c>
      <c r="D273" s="20" t="str">
        <f>IFERROR(VLOOKUP(C273,'10. Свод Перечней'!C:H,2,0),"")</f>
        <v>10.82.22.111</v>
      </c>
      <c r="E273" s="20" t="str">
        <f>IFERROR(VLOOKUP(C273,'10. Свод Перечней'!C:H,3,0),"")</f>
        <v>003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273" s="20" t="str">
        <f>IF(LEN(IFERROR(VLOOKUP(C273,'10. Свод Перечней'!C:H,6,0),""))&gt;1,IFERROR(VLOOKUP(C273,'10. Свод Перечней'!C:H,6,0),""),"")</f>
        <v>10.82.22.110-00000002</v>
      </c>
    </row>
    <row r="274" spans="1:8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>Мармелад фруктово-ягодный неглазированный</v>
      </c>
      <c r="C274" s="20" t="str">
        <f t="array" ref="C274">IFERROR(INDEX('10. Свод Перечней'!$C$4:$C$529,SMALL(IF("ЦВ"='10. Свод Перечней'!$I$4:$Q$529,ROW('10. Свод Перечней'!$C$4:$C$529)-3,""),ROW()-6)),"")</f>
        <v>Мармелад тип 5</v>
      </c>
      <c r="D274" s="20" t="str">
        <f>IFERROR(VLOOKUP(C274,'10. Свод Перечней'!C:H,2,0),"")</f>
        <v>10.82.23.171</v>
      </c>
      <c r="E274" s="20" t="str">
        <f>IFERROR(VLOOKUP(C274,'10. Свод Перечней'!C:H,3,0),"")</f>
        <v>002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4" s="20" t="str">
        <f>IF(LEN(IFERROR(VLOOKUP(C274,'10. Свод Перечней'!C:H,6,0),""))&gt;1,IFERROR(VLOOKUP(C274,'10. Свод Перечней'!C:H,6,0),""),"")</f>
        <v/>
      </c>
    </row>
    <row r="275" spans="1:8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Мармелад фруктово-ягодный неглазированный</v>
      </c>
      <c r="C275" s="20" t="str">
        <f t="array" ref="C275">IFERROR(INDEX('10. Свод Перечней'!$C$4:$C$529,SMALL(IF("ЦВ"='10. Свод Перечней'!$I$4:$Q$529,ROW('10. Свод Перечней'!$C$4:$C$529)-3,""),ROW()-6)),"")</f>
        <v>Мармелад тип 6</v>
      </c>
      <c r="D275" s="20" t="str">
        <f>IFERROR(VLOOKUP(C275,'10. Свод Перечней'!C:H,2,0),"")</f>
        <v>10.82.23.171</v>
      </c>
      <c r="E275" s="20" t="str">
        <f>IFERROR(VLOOKUP(C275,'10. Свод Перечней'!C:H,3,0),"")</f>
        <v>001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5" s="20" t="str">
        <f>IF(LEN(IFERROR(VLOOKUP(C275,'10. Свод Перечней'!C:H,6,0),""))&gt;1,IFERROR(VLOOKUP(C275,'10. Свод Перечней'!C:H,6,0),""),"")</f>
        <v/>
      </c>
    </row>
    <row r="276" spans="1:8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 xml:space="preserve">Мармелад желейно- фруктовый неглазированный </v>
      </c>
      <c r="C276" s="20" t="str">
        <f t="array" ref="C276">IFERROR(INDEX('10. Свод Перечней'!$C$4:$C$529,SMALL(IF("ЦВ"='10. Свод Перечней'!$I$4:$Q$529,ROW('10. Свод Перечней'!$C$4:$C$529)-3,""),ROW()-6)),"")</f>
        <v>Мармелад тип 1</v>
      </c>
      <c r="D276" s="20" t="str">
        <f>IFERROR(VLOOKUP(C276,'10. Свод Перечней'!C:H,2,0),"")</f>
        <v>10.82.23.172</v>
      </c>
      <c r="E276" s="20" t="str">
        <f>IFERROR(VLOOKUP(C276,'10. Свод Перечней'!C:H,3,0),"")</f>
        <v>001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6" s="20" t="str">
        <f>IF(LEN(IFERROR(VLOOKUP(C276,'10. Свод Перечней'!C:H,6,0),""))&gt;1,IFERROR(VLOOKUP(C276,'10. Свод Перечней'!C:H,6,0),""),"")</f>
        <v/>
      </c>
    </row>
    <row r="277" spans="1:8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 xml:space="preserve">Мармелад желейно- фруктовый неглазированный </v>
      </c>
      <c r="C277" s="20" t="str">
        <f t="array" ref="C277">IFERROR(INDEX('10. Свод Перечней'!$C$4:$C$529,SMALL(IF("ЦВ"='10. Свод Перечней'!$I$4:$Q$529,ROW('10. Свод Перечней'!$C$4:$C$529)-3,""),ROW()-6)),"")</f>
        <v>Мармелад тип 2</v>
      </c>
      <c r="D277" s="20" t="str">
        <f>IFERROR(VLOOKUP(C277,'10. Свод Перечней'!C:H,2,0),"")</f>
        <v>10.82.23.172</v>
      </c>
      <c r="E277" s="20" t="str">
        <f>IFERROR(VLOOKUP(C277,'10. Свод Перечней'!C:H,3,0),"")</f>
        <v>002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7" s="20" t="str">
        <f>IF(LEN(IFERROR(VLOOKUP(C277,'10. Свод Перечней'!C:H,6,0),""))&gt;1,IFERROR(VLOOKUP(C277,'10. Свод Перечней'!C:H,6,0),""),"")</f>
        <v/>
      </c>
    </row>
    <row r="278" spans="1:8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>Мармелад желейный неглазированный</v>
      </c>
      <c r="C278" s="20" t="str">
        <f t="array" ref="C278">IFERROR(INDEX('10. Свод Перечней'!$C$4:$C$529,SMALL(IF("ЦВ"='10. Свод Перечней'!$I$4:$Q$529,ROW('10. Свод Перечней'!$C$4:$C$529)-3,""),ROW()-6)),"")</f>
        <v>Мармелад тип 3</v>
      </c>
      <c r="D278" s="20" t="str">
        <f>IFERROR(VLOOKUP(C278,'10. Свод Перечней'!C:H,2,0),"")</f>
        <v>10.82.23.172</v>
      </c>
      <c r="E278" s="20" t="str">
        <f>IFERROR(VLOOKUP(C278,'10. Свод Перечней'!C:H,3,0),"")</f>
        <v>003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8" s="20" t="str">
        <f>IF(LEN(IFERROR(VLOOKUP(C278,'10. Свод Перечней'!C:H,6,0),""))&gt;1,IFERROR(VLOOKUP(C278,'10. Свод Перечней'!C:H,6,0),""),"")</f>
        <v/>
      </c>
    </row>
    <row r="279" spans="1:8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Мармелад желейный неглазированный</v>
      </c>
      <c r="C279" s="20" t="str">
        <f t="array" ref="C279">IFERROR(INDEX('10. Свод Перечней'!$C$4:$C$529,SMALL(IF("ЦВ"='10. Свод Перечней'!$I$4:$Q$529,ROW('10. Свод Перечней'!$C$4:$C$529)-3,""),ROW()-6)),"")</f>
        <v>Мармелад тип 4</v>
      </c>
      <c r="D279" s="20" t="str">
        <f>IFERROR(VLOOKUP(C279,'10. Свод Перечней'!C:H,2,0),"")</f>
        <v>10.82.23.172</v>
      </c>
      <c r="E279" s="20" t="str">
        <f>IFERROR(VLOOKUP(C279,'10. Свод Перечней'!C:H,3,0),"")</f>
        <v>004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9" s="20" t="str">
        <f>IF(LEN(IFERROR(VLOOKUP(C279,'10. Свод Перечней'!C:H,6,0),""))&gt;1,IFERROR(VLOOKUP(C279,'10. Свод Перечней'!C:H,6,0),""),"")</f>
        <v/>
      </c>
    </row>
    <row r="280" spans="1:8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 xml:space="preserve">Пастила </v>
      </c>
      <c r="C280" s="20" t="str">
        <f t="array" ref="C280">IFERROR(INDEX('10. Свод Перечней'!$C$4:$C$529,SMALL(IF("ЦВ"='10. Свод Перечней'!$I$4:$Q$529,ROW('10. Свод Перечней'!$C$4:$C$529)-3,""),ROW()-6)),"")</f>
        <v>Пастила тип 1</v>
      </c>
      <c r="D280" s="20" t="str">
        <f>IFERROR(VLOOKUP(C280,'10. Свод Перечней'!C:H,2,0),"")</f>
        <v>10.82.23.180</v>
      </c>
      <c r="E280" s="20" t="str">
        <f>IFERROR(VLOOKUP(C280,'10. Свод Перечней'!C:H,3,0),"")</f>
        <v>001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0" s="20" t="str">
        <f>IF(LEN(IFERROR(VLOOKUP(C280,'10. Свод Перечней'!C:H,6,0),""))&gt;1,IFERROR(VLOOKUP(C280,'10. Свод Перечней'!C:H,6,0),""),"")</f>
        <v/>
      </c>
    </row>
    <row r="281" spans="1:8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 xml:space="preserve">Пастила </v>
      </c>
      <c r="C281" s="20" t="str">
        <f t="array" ref="C281">IFERROR(INDEX('10. Свод Перечней'!$C$4:$C$529,SMALL(IF("ЦВ"='10. Свод Перечней'!$I$4:$Q$529,ROW('10. Свод Перечней'!$C$4:$C$529)-3,""),ROW()-6)),"")</f>
        <v>Пастила тип 2</v>
      </c>
      <c r="D281" s="20" t="str">
        <f>IFERROR(VLOOKUP(C281,'10. Свод Перечней'!C:H,2,0),"")</f>
        <v>10.82.23.180</v>
      </c>
      <c r="E281" s="20" t="str">
        <f>IFERROR(VLOOKUP(C281,'10. Свод Перечней'!C:H,3,0),"")</f>
        <v>002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1" s="20" t="str">
        <f>IF(LEN(IFERROR(VLOOKUP(C281,'10. Свод Перечней'!C:H,6,0),""))&gt;1,IFERROR(VLOOKUP(C281,'10. Свод Перечней'!C:H,6,0),""),"")</f>
        <v/>
      </c>
    </row>
    <row r="282" spans="1:8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 xml:space="preserve">Пастила </v>
      </c>
      <c r="C282" s="20" t="str">
        <f t="array" ref="C282">IFERROR(INDEX('10. Свод Перечней'!$C$4:$C$529,SMALL(IF("ЦВ"='10. Свод Перечней'!$I$4:$Q$529,ROW('10. Свод Перечней'!$C$4:$C$529)-3,""),ROW()-6)),"")</f>
        <v>Пастила тип 3</v>
      </c>
      <c r="D282" s="20" t="str">
        <f>IFERROR(VLOOKUP(C282,'10. Свод Перечней'!C:H,2,0),"")</f>
        <v>10.82.23.180</v>
      </c>
      <c r="E282" s="20" t="str">
        <f>IFERROR(VLOOKUP(C282,'10. Свод Перечней'!C:H,3,0),"")</f>
        <v>003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2" s="20" t="str">
        <f>IF(LEN(IFERROR(VLOOKUP(C282,'10. Свод Перечней'!C:H,6,0),""))&gt;1,IFERROR(VLOOKUP(C282,'10. Свод Перечней'!C:H,6,0),""),"")</f>
        <v/>
      </c>
    </row>
    <row r="283" spans="1:8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>Зефир</v>
      </c>
      <c r="C283" s="20" t="str">
        <f t="array" ref="C283">IFERROR(INDEX('10. Свод Перечней'!$C$4:$C$529,SMALL(IF("ЦВ"='10. Свод Перечней'!$I$4:$Q$529,ROW('10. Свод Перечней'!$C$4:$C$529)-3,""),ROW()-6)),"")</f>
        <v>Зефир тип 1</v>
      </c>
      <c r="D283" s="20" t="str">
        <f>IFERROR(VLOOKUP(C283,'10. Свод Перечней'!C:H,2,0),"")</f>
        <v>10.82.23.210</v>
      </c>
      <c r="E283" s="20" t="str">
        <f>IFERROR(VLOOKUP(C283,'10. Свод Перечней'!C:H,3,0),"")</f>
        <v>001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3" s="20" t="str">
        <f>IF(LEN(IFERROR(VLOOKUP(C283,'10. Свод Перечней'!C:H,6,0),""))&gt;1,IFERROR(VLOOKUP(C283,'10. Свод Перечней'!C:H,6,0),""),"")</f>
        <v>10.82.23.210-00000002</v>
      </c>
    </row>
    <row r="284" spans="1:8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 xml:space="preserve">Зефир </v>
      </c>
      <c r="C284" s="20" t="str">
        <f t="array" ref="C284">IFERROR(INDEX('10. Свод Перечней'!$C$4:$C$529,SMALL(IF("ЦВ"='10. Свод Перечней'!$I$4:$Q$529,ROW('10. Свод Перечней'!$C$4:$C$529)-3,""),ROW()-6)),"")</f>
        <v>Зефир тип 2</v>
      </c>
      <c r="D284" s="20" t="str">
        <f>IFERROR(VLOOKUP(C284,'10. Свод Перечней'!C:H,2,0),"")</f>
        <v>10.82.23.210</v>
      </c>
      <c r="E284" s="20" t="str">
        <f>IFERROR(VLOOKUP(C284,'10. Свод Перечней'!C:H,3,0),"")</f>
        <v>002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4" s="20" t="str">
        <f>IF(LEN(IFERROR(VLOOKUP(C284,'10. Свод Перечней'!C:H,6,0),""))&gt;1,IFERROR(VLOOKUP(C284,'10. Свод Перечней'!C:H,6,0),""),"")</f>
        <v>10.82.23.210-00000002</v>
      </c>
    </row>
    <row r="285" spans="1:8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Зефир витаминизированный</v>
      </c>
      <c r="C285" s="20" t="str">
        <f t="array" ref="C285">IFERROR(INDEX('10. Свод Перечней'!$C$4:$C$529,SMALL(IF("ЦВ"='10. Свод Перечней'!$I$4:$Q$529,ROW('10. Свод Перечней'!$C$4:$C$529)-3,""),ROW()-6)),"")</f>
        <v>Зефир тип 3</v>
      </c>
      <c r="D285" s="20" t="str">
        <f>IFERROR(VLOOKUP(C285,'10. Свод Перечней'!C:H,2,0),"")</f>
        <v>10.82.23.210</v>
      </c>
      <c r="E285" s="20" t="str">
        <f>IFERROR(VLOOKUP(C285,'10. Свод Перечней'!C:H,3,0),"")</f>
        <v>003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285" s="20" t="str">
        <f>IF(LEN(IFERROR(VLOOKUP(C285,'10. Свод Перечней'!C:H,6,0),""))&gt;1,IFERROR(VLOOKUP(C285,'10. Свод Перечней'!C:H,6,0),""),"")</f>
        <v>10.82.23.210-00000002</v>
      </c>
    </row>
    <row r="286" spans="1:8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>Чай черный крупнолистовой</v>
      </c>
      <c r="C286" s="20" t="str">
        <f t="array" ref="C286">IFERROR(INDEX('10. Свод Перечней'!$C$4:$C$529,SMALL(IF("ЦВ"='10. Свод Перечней'!$I$4:$Q$529,ROW('10. Свод Перечней'!$C$4:$C$529)-3,""),ROW()-6)),"")</f>
        <v>Чай черный (ферментированный) тип 1</v>
      </c>
      <c r="D286" s="20" t="str">
        <f>IFERROR(VLOOKUP(C286,'10. Свод Перечней'!C:H,2,0),"")</f>
        <v>10.83.13.120</v>
      </c>
      <c r="E286" s="20" t="str">
        <f>IFERROR(VLOOKUP(C286,'10. Свод Перечней'!C:H,3,0),"")</f>
        <v>001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6" s="20" t="str">
        <f>IF(LEN(IFERROR(VLOOKUP(C286,'10. Свод Перечней'!C:H,6,0),""))&gt;1,IFERROR(VLOOKUP(C286,'10. Свод Перечней'!C:H,6,0),""),"")</f>
        <v>10.83.13.120-00000003</v>
      </c>
    </row>
    <row r="287" spans="1:8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 xml:space="preserve">Чай черный гранулированный </v>
      </c>
      <c r="C287" s="20" t="str">
        <f t="array" ref="C287">IFERROR(INDEX('10. Свод Перечней'!$C$4:$C$529,SMALL(IF("ЦВ"='10. Свод Перечней'!$I$4:$Q$529,ROW('10. Свод Перечней'!$C$4:$C$529)-3,""),ROW()-6)),"")</f>
        <v>Чай черный (ферментированный) тип 2</v>
      </c>
      <c r="D287" s="20" t="str">
        <f>IFERROR(VLOOKUP(C287,'10. Свод Перечней'!C:H,2,0),"")</f>
        <v>10.83.13.120</v>
      </c>
      <c r="E287" s="20" t="str">
        <f>IFERROR(VLOOKUP(C287,'10. Свод Перечней'!C:H,3,0),"")</f>
        <v>002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7" s="20" t="str">
        <f>IF(LEN(IFERROR(VLOOKUP(C287,'10. Свод Перечней'!C:H,6,0),""))&gt;1,IFERROR(VLOOKUP(C287,'10. Свод Перечней'!C:H,6,0),""),"")</f>
        <v>10.83.13.120-00000004</v>
      </c>
    </row>
    <row r="288" spans="1:8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>Чай черный мелколистовой</v>
      </c>
      <c r="C288" s="20" t="str">
        <f t="array" ref="C288">IFERROR(INDEX('10. Свод Перечней'!$C$4:$C$529,SMALL(IF("ЦВ"='10. Свод Перечней'!$I$4:$Q$529,ROW('10. Свод Перечней'!$C$4:$C$529)-3,""),ROW()-6)),"")</f>
        <v>Чай черный (ферментированный) тип 3</v>
      </c>
      <c r="D288" s="20" t="str">
        <f>IFERROR(VLOOKUP(C288,'10. Свод Перечней'!C:H,2,0),"")</f>
        <v>10.83.13.120</v>
      </c>
      <c r="E288" s="20" t="str">
        <f>IFERROR(VLOOKUP(C288,'10. Свод Перечней'!C:H,3,0),"")</f>
        <v>003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8" s="20" t="str">
        <f>IF(LEN(IFERROR(VLOOKUP(C288,'10. Свод Перечней'!C:H,6,0),""))&gt;1,IFERROR(VLOOKUP(C288,'10. Свод Перечней'!C:H,6,0),""),"")</f>
        <v>10.83.13.120-00000003</v>
      </c>
    </row>
    <row r="289" spans="1:8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 xml:space="preserve">Лавровый лист сухой </v>
      </c>
      <c r="C289" s="20" t="str">
        <f t="array" ref="C289">IFERROR(INDEX('10. Свод Перечней'!$C$4:$C$529,SMALL(IF("ЦВ"='10. Свод Перечней'!$I$4:$Q$529,ROW('10. Свод Перечней'!$C$4:$C$529)-3,""),ROW()-6)),"")</f>
        <v>Лист лавровый сушеный тип 1</v>
      </c>
      <c r="D289" s="20" t="str">
        <f>IFERROR(VLOOKUP(C289,'10. Свод Перечней'!C:H,2,0),"")</f>
        <v>10.84.23.164</v>
      </c>
      <c r="E289" s="20" t="str">
        <f>IFERROR(VLOOKUP(C289,'10. Свод Перечней'!C:H,3,0),"")</f>
        <v>001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89" s="20" t="str">
        <f>IF(LEN(IFERROR(VLOOKUP(C289,'10. Свод Перечней'!C:H,6,0),""))&gt;1,IFERROR(VLOOKUP(C289,'10. Свод Перечней'!C:H,6,0),""),"")</f>
        <v>10.84.23.164-00000001</v>
      </c>
    </row>
    <row r="290" spans="1:8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>Зелень сушеная (петрушка)</v>
      </c>
      <c r="C290" s="20" t="str">
        <f t="array" ref="C290">IFERROR(INDEX('10. Свод Перечней'!$C$4:$C$529,SMALL(IF("ЦВ"='10. Свод Перечней'!$I$4:$Q$529,ROW('10. Свод Перечней'!$C$4:$C$529)-3,""),ROW()-6)),"")</f>
        <v>Зелень сушеная тип 1</v>
      </c>
      <c r="D290" s="20" t="str">
        <f>IFERROR(VLOOKUP(C290,'10. Свод Перечней'!C:H,2,0),"")</f>
        <v>10.84.23.190</v>
      </c>
      <c r="E290" s="20" t="str">
        <f>IFERROR(VLOOKUP(C290,'10. Свод Перечней'!C:H,3,0),"")</f>
        <v>003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0" s="20" t="str">
        <f>IF(LEN(IFERROR(VLOOKUP(C290,'10. Свод Перечней'!C:H,6,0),""))&gt;1,IFERROR(VLOOKUP(C290,'10. Свод Перечней'!C:H,6,0),""),"")</f>
        <v/>
      </c>
    </row>
    <row r="291" spans="1:8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 xml:space="preserve">Зелень сушеная (укроп) </v>
      </c>
      <c r="C291" s="20" t="str">
        <f t="array" ref="C291">IFERROR(INDEX('10. Свод Перечней'!$C$4:$C$529,SMALL(IF("ЦВ"='10. Свод Перечней'!$I$4:$Q$529,ROW('10. Свод Перечней'!$C$4:$C$529)-3,""),ROW()-6)),"")</f>
        <v>Зелень сушеная тип 5</v>
      </c>
      <c r="D291" s="20" t="str">
        <f>IFERROR(VLOOKUP(C291,'10. Свод Перечней'!C:H,2,0),"")</f>
        <v>10.84.23.190</v>
      </c>
      <c r="E291" s="20" t="str">
        <f>IFERROR(VLOOKUP(C291,'10. Свод Перечней'!C:H,3,0),"")</f>
        <v>006</v>
      </c>
      <c r="F291" s="20" t="str">
        <f>IFERROR(VLOOKUP(C291,'10. Свод Перечней'!C:H,4,0),"")</f>
        <v>КГ</v>
      </c>
      <c r="G291" s="9" t="str">
        <f>IFERROR(VLOOKUP(C291,'10.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1" s="20" t="str">
        <f>IF(LEN(IFERROR(VLOOKUP(C291,'10. Свод Перечней'!C:H,6,0),""))&gt;1,IFERROR(VLOOKUP(C291,'10. Свод Перечней'!C:H,6,0),""),"")</f>
        <v/>
      </c>
    </row>
    <row r="292" spans="1:8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>Соль пищевая</v>
      </c>
      <c r="C292" s="20" t="str">
        <f t="array" ref="C292">IFERROR(INDEX('10. Свод Перечней'!$C$4:$C$529,SMALL(IF("ЦВ"='10. Свод Перечней'!$I$4:$Q$529,ROW('10. Свод Перечней'!$C$4:$C$529)-3,""),ROW()-6)),"")</f>
        <v>Соль пищевая тип 1</v>
      </c>
      <c r="D292" s="20" t="str">
        <f>IFERROR(VLOOKUP(C292,'10. Свод Перечней'!C:H,2,0),"")</f>
        <v>10.84.30.140</v>
      </c>
      <c r="E292" s="20" t="str">
        <f>IFERROR(VLOOKUP(C292,'10. Свод Перечней'!C:H,3,0),"")</f>
        <v>001</v>
      </c>
      <c r="F292" s="20" t="str">
        <f>IFERROR(VLOOKUP(C292,'10. Свод Перечней'!C:H,4,0),"")</f>
        <v>КГ</v>
      </c>
      <c r="G292" s="9" t="str">
        <f>IFERROR(VLOOKUP(C292,'10.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2" s="20" t="str">
        <f>IF(LEN(IFERROR(VLOOKUP(C292,'10. Свод Перечней'!C:H,6,0),""))&gt;1,IFERROR(VLOOKUP(C292,'10. Свод Перечней'!C:H,6,0),""),"")</f>
        <v>10.84.30.000-00000001</v>
      </c>
    </row>
    <row r="293" spans="1:8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Соль пищевая</v>
      </c>
      <c r="C293" s="20" t="str">
        <f t="array" ref="C293">IFERROR(INDEX('10. Свод Перечней'!$C$4:$C$529,SMALL(IF("ЦВ"='10. Свод Перечней'!$I$4:$Q$529,ROW('10. Свод Перечней'!$C$4:$C$529)-3,""),ROW()-6)),"")</f>
        <v>Соль пищевая тип 2</v>
      </c>
      <c r="D293" s="20" t="str">
        <f>IFERROR(VLOOKUP(C293,'10. Свод Перечней'!C:H,2,0),"")</f>
        <v>10.84.30.140</v>
      </c>
      <c r="E293" s="20" t="str">
        <f>IFERROR(VLOOKUP(C293,'10. Свод Перечней'!C:H,3,0),"")</f>
        <v>002</v>
      </c>
      <c r="F293" s="20" t="str">
        <f>IFERROR(VLOOKUP(C293,'10. Свод Перечней'!C:H,4,0),"")</f>
        <v>КГ</v>
      </c>
      <c r="G293" s="9" t="str">
        <f>IFERROR(VLOOKUP(C293,'10.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3" s="20" t="str">
        <f>IF(LEN(IFERROR(VLOOKUP(C293,'10. Свод Перечней'!C:H,6,0),""))&gt;1,IFERROR(VLOOKUP(C293,'10. Свод Перечней'!C:H,6,0),""),"")</f>
        <v>10.84.30.000-00000001</v>
      </c>
    </row>
    <row r="294" spans="1:8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Соль пищевая</v>
      </c>
      <c r="C294" s="20" t="str">
        <f t="array" ref="C294">IFERROR(INDEX('10. Свод Перечней'!$C$4:$C$529,SMALL(IF("ЦВ"='10. Свод Перечней'!$I$4:$Q$529,ROW('10. Свод Перечней'!$C$4:$C$529)-3,""),ROW()-6)),"")</f>
        <v>Соль пищевая тип 3</v>
      </c>
      <c r="D294" s="20" t="str">
        <f>IFERROR(VLOOKUP(C294,'10. Свод Перечней'!C:H,2,0),"")</f>
        <v>10.84.30.140</v>
      </c>
      <c r="E294" s="20" t="str">
        <f>IFERROR(VLOOKUP(C294,'10. Свод Перечней'!C:H,3,0),"")</f>
        <v>003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4" s="20" t="str">
        <f>IF(LEN(IFERROR(VLOOKUP(C294,'10. Свод Перечней'!C:H,6,0),""))&gt;1,IFERROR(VLOOKUP(C294,'10. Свод Перечней'!C:H,6,0),""),"")</f>
        <v>10.84.30.000-00000003</v>
      </c>
    </row>
    <row r="295" spans="1:8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>Соль пищевая</v>
      </c>
      <c r="C295" s="20" t="str">
        <f t="array" ref="C295">IFERROR(INDEX('10. Свод Перечней'!$C$4:$C$529,SMALL(IF("ЦВ"='10. Свод Перечней'!$I$4:$Q$529,ROW('10. Свод Перечней'!$C$4:$C$529)-3,""),ROW()-6)),"")</f>
        <v>Соль пищевая тип 4</v>
      </c>
      <c r="D295" s="20" t="str">
        <f>IFERROR(VLOOKUP(C295,'10. Свод Перечней'!C:H,2,0),"")</f>
        <v>10.84.30.140</v>
      </c>
      <c r="E295" s="20" t="str">
        <f>IFERROR(VLOOKUP(C295,'10. Свод Перечней'!C:H,3,0),"")</f>
        <v>004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5" s="20" t="str">
        <f>IF(LEN(IFERROR(VLOOKUP(C295,'10. Свод Перечней'!C:H,6,0),""))&gt;1,IFERROR(VLOOKUP(C295,'10. Свод Перечней'!C:H,6,0),""),"")</f>
        <v>10.84.30.000-00000003</v>
      </c>
    </row>
    <row r="296" spans="1:8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>Соль пищевая</v>
      </c>
      <c r="C296" s="20" t="str">
        <f t="array" ref="C296">IFERROR(INDEX('10. Свод Перечней'!$C$4:$C$529,SMALL(IF("ЦВ"='10. Свод Перечней'!$I$4:$Q$529,ROW('10. Свод Перечней'!$C$4:$C$529)-3,""),ROW()-6)),"")</f>
        <v>Соль пищевая тип 5</v>
      </c>
      <c r="D296" s="20" t="str">
        <f>IFERROR(VLOOKUP(C296,'10. Свод Перечней'!C:H,2,0),"")</f>
        <v>10.84.30.140</v>
      </c>
      <c r="E296" s="20" t="str">
        <f>IFERROR(VLOOKUP(C296,'10. Свод Перечней'!C:H,3,0),"")</f>
        <v>005</v>
      </c>
      <c r="F296" s="20" t="str">
        <f>IFERROR(VLOOKUP(C296,'10. Свод Перечней'!C:H,4,0),"")</f>
        <v>КГ</v>
      </c>
      <c r="G296" s="9" t="str">
        <f>IFERROR(VLOOKUP(C296,'10.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6" s="20" t="str">
        <f>IF(LEN(IFERROR(VLOOKUP(C296,'10. Свод Перечней'!C:H,6,0),""))&gt;1,IFERROR(VLOOKUP(C296,'10. Свод Перечней'!C:H,6,0),""),"")</f>
        <v>10.84.30.000-00000007</v>
      </c>
    </row>
    <row r="297" spans="1:8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>Соль пищевая</v>
      </c>
      <c r="C297" s="20" t="str">
        <f t="array" ref="C297">IFERROR(INDEX('10. Свод Перечней'!$C$4:$C$529,SMALL(IF("ЦВ"='10. Свод Перечней'!$I$4:$Q$529,ROW('10. Свод Перечней'!$C$4:$C$529)-3,""),ROW()-6)),"")</f>
        <v>Соль пищевая тип 6</v>
      </c>
      <c r="D297" s="20" t="str">
        <f>IFERROR(VLOOKUP(C297,'10. Свод Перечней'!C:H,2,0),"")</f>
        <v>10.84.30.140</v>
      </c>
      <c r="E297" s="20" t="str">
        <f>IFERROR(VLOOKUP(C297,'10. Свод Перечней'!C:H,3,0),"")</f>
        <v>006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7" s="20" t="str">
        <f>IF(LEN(IFERROR(VLOOKUP(C297,'10. Свод Перечней'!C:H,6,0),""))&gt;1,IFERROR(VLOOKUP(C297,'10. Свод Перечней'!C:H,6,0),""),"")</f>
        <v>10.84.30.000-00000007</v>
      </c>
    </row>
    <row r="298" spans="1:8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>Соль пищевая йодированная</v>
      </c>
      <c r="C298" s="20" t="str">
        <f t="array" ref="C298">IFERROR(INDEX('10. Свод Перечней'!$C$4:$C$529,SMALL(IF("ЦВ"='10. Свод Перечней'!$I$4:$Q$529,ROW('10. Свод Перечней'!$C$4:$C$529)-3,""),ROW()-6)),"")</f>
        <v>Соль пищевая тип 7</v>
      </c>
      <c r="D298" s="20" t="str">
        <f>IFERROR(VLOOKUP(C298,'10. Свод Перечней'!C:H,2,0),"")</f>
        <v>10.84.30.140</v>
      </c>
      <c r="E298" s="20" t="str">
        <f>IFERROR(VLOOKUP(C298,'10. Свод Перечней'!C:H,3,0),"")</f>
        <v>007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8" s="20" t="str">
        <f>IF(LEN(IFERROR(VLOOKUP(C298,'10. Свод Перечней'!C:H,6,0),""))&gt;1,IFERROR(VLOOKUP(C298,'10. Свод Перечней'!C:H,6,0),""),"")</f>
        <v>10.84.30.000-00000002</v>
      </c>
    </row>
    <row r="299" spans="1:8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>Соль пищевая йодированная</v>
      </c>
      <c r="C299" s="20" t="str">
        <f t="array" ref="C299">IFERROR(INDEX('10. Свод Перечней'!$C$4:$C$529,SMALL(IF("ЦВ"='10. Свод Перечней'!$I$4:$Q$529,ROW('10. Свод Перечней'!$C$4:$C$529)-3,""),ROW()-6)),"")</f>
        <v>Соль пищевая тип 8</v>
      </c>
      <c r="D299" s="20" t="str">
        <f>IFERROR(VLOOKUP(C299,'10. Свод Перечней'!C:H,2,0),"")</f>
        <v>10.84.30.140</v>
      </c>
      <c r="E299" s="20" t="str">
        <f>IFERROR(VLOOKUP(C299,'10. Свод Перечней'!C:H,3,0),"")</f>
        <v>008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9" s="20" t="str">
        <f>IF(LEN(IFERROR(VLOOKUP(C299,'10. Свод Перечней'!C:H,6,0),""))&gt;1,IFERROR(VLOOKUP(C299,'10. Свод Перечней'!C:H,6,0),""),"")</f>
        <v>10.84.30.000-00000002</v>
      </c>
    </row>
    <row r="300" spans="1:8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>Соль пищевая йодированная</v>
      </c>
      <c r="C300" s="20" t="str">
        <f t="array" ref="C300">IFERROR(INDEX('10. Свод Перечней'!$C$4:$C$529,SMALL(IF("ЦВ"='10. Свод Перечней'!$I$4:$Q$529,ROW('10. Свод Перечней'!$C$4:$C$529)-3,""),ROW()-6)),"")</f>
        <v>Соль пищевая тип 9</v>
      </c>
      <c r="D300" s="20" t="str">
        <f>IFERROR(VLOOKUP(C300,'10. Свод Перечней'!C:H,2,0),"")</f>
        <v>10.84.30.140</v>
      </c>
      <c r="E300" s="20" t="str">
        <f>IFERROR(VLOOKUP(C300,'10. Свод Перечней'!C:H,3,0),"")</f>
        <v>009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0" s="20" t="str">
        <f>IF(LEN(IFERROR(VLOOKUP(C300,'10. Свод Перечней'!C:H,6,0),""))&gt;1,IFERROR(VLOOKUP(C300,'10. Свод Перечней'!C:H,6,0),""),"")</f>
        <v>10.84.30.000-00000004</v>
      </c>
    </row>
    <row r="301" spans="1:8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Соль пищевая йодированная</v>
      </c>
      <c r="C301" s="20" t="str">
        <f t="array" ref="C301">IFERROR(INDEX('10. Свод Перечней'!$C$4:$C$529,SMALL(IF("ЦВ"='10. Свод Перечней'!$I$4:$Q$529,ROW('10. Свод Перечней'!$C$4:$C$529)-3,""),ROW()-6)),"")</f>
        <v>Соль пищевая тип 10</v>
      </c>
      <c r="D301" s="20" t="str">
        <f>IFERROR(VLOOKUP(C301,'10. Свод Перечней'!C:H,2,0),"")</f>
        <v>10.84.30.140</v>
      </c>
      <c r="E301" s="20" t="str">
        <f>IFERROR(VLOOKUP(C301,'10. Свод Перечней'!C:H,3,0),"")</f>
        <v>010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20" t="str">
        <f>IF(LEN(IFERROR(VLOOKUP(C301,'10. Свод Перечней'!C:H,6,0),""))&gt;1,IFERROR(VLOOKUP(C301,'10. Свод Перечней'!C:H,6,0),""),"")</f>
        <v>10.84.30.000-00000004</v>
      </c>
    </row>
    <row r="302" spans="1:8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Соль пищевая йодированная</v>
      </c>
      <c r="C302" s="20" t="str">
        <f t="array" ref="C302">IFERROR(INDEX('10. Свод Перечней'!$C$4:$C$529,SMALL(IF("ЦВ"='10. Свод Перечней'!$I$4:$Q$529,ROW('10. Свод Перечней'!$C$4:$C$529)-3,""),ROW()-6)),"")</f>
        <v>Соль пищевая тип 11</v>
      </c>
      <c r="D302" s="20" t="str">
        <f>IFERROR(VLOOKUP(C302,'10. Свод Перечней'!C:H,2,0),"")</f>
        <v>10.84.30.140</v>
      </c>
      <c r="E302" s="20" t="str">
        <f>IFERROR(VLOOKUP(C302,'10. Свод Перечней'!C:H,3,0),"")</f>
        <v>011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20" t="str">
        <f>IF(LEN(IFERROR(VLOOKUP(C302,'10. Свод Перечней'!C:H,6,0),""))&gt;1,IFERROR(VLOOKUP(C302,'10. Свод Перечней'!C:H,6,0),""),"")</f>
        <v>10.84.30.000-00000008</v>
      </c>
    </row>
    <row r="303" spans="1:8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Соль пищевая йодированная</v>
      </c>
      <c r="C303" s="20" t="str">
        <f t="array" ref="C303">IFERROR(INDEX('10. Свод Перечней'!$C$4:$C$529,SMALL(IF("ЦВ"='10. Свод Перечней'!$I$4:$Q$529,ROW('10. Свод Перечней'!$C$4:$C$529)-3,""),ROW()-6)),"")</f>
        <v>Соль пищевая тип 12</v>
      </c>
      <c r="D303" s="20" t="str">
        <f>IFERROR(VLOOKUP(C303,'10. Свод Перечней'!C:H,2,0),"")</f>
        <v>10.84.30.140</v>
      </c>
      <c r="E303" s="20" t="str">
        <f>IFERROR(VLOOKUP(C303,'10. Свод Перечней'!C:H,3,0),"")</f>
        <v>012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20" t="str">
        <f>IF(LEN(IFERROR(VLOOKUP(C303,'10. Свод Перечней'!C:H,6,0),""))&gt;1,IFERROR(VLOOKUP(C303,'10. Свод Перечней'!C:H,6,0),""),"")</f>
        <v>10.84.30.000-00000008</v>
      </c>
    </row>
    <row r="304" spans="1:8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Молоко, обогащенное витаминно-минеральными комплексами для детского питания 3,2% жирности</v>
      </c>
      <c r="C304" s="20" t="str">
        <f t="array" ref="C304">IFERROR(INDEX('10. Свод Перечней'!$C$4:$C$529,SMALL(IF("ЦВ"='10. Свод Перечней'!$I$4:$Q$529,ROW('10. Свод Перечней'!$C$4:$C$529)-3,""),ROW()-6)),"")</f>
        <v>Молоко питьевое для детского питания тип 1</v>
      </c>
      <c r="D304" s="20" t="str">
        <f>IFERROR(VLOOKUP(C304,'10. Свод Перечней'!C:H,2,0),"")</f>
        <v>10.86.10.110</v>
      </c>
      <c r="E304" s="20" t="str">
        <f>IFERROR(VLOOKUP(C304,'10. Свод Перечней'!C:H,3,0),"")</f>
        <v>003</v>
      </c>
      <c r="F304" s="20" t="str">
        <f>IFERROR(VLOOKUP(C304,'10. Свод Перечней'!C:H,4,0),"")</f>
        <v>Л; ДМ3</v>
      </c>
      <c r="G304" s="9" t="str">
        <f>IFERROR(VLOOKUP(C304,'10.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4" s="20" t="str">
        <f>IF(LEN(IFERROR(VLOOKUP(C304,'10. Свод Перечней'!C:H,6,0),""))&gt;1,IFERROR(VLOOKUP(C304,'10. Свод Перечней'!C:H,6,0),""),"")</f>
        <v>10.86.10.110-00000002</v>
      </c>
    </row>
    <row r="305" spans="1:8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Творог для детского питания 4,0%, 5,0%, 9,0%, 10% жирности (в индивидуальной вакуумной упаковке)</v>
      </c>
      <c r="C305" s="20" t="str">
        <f t="array" ref="C305">IFERROR(INDEX('10. Свод Перечней'!$C$4:$C$529,SMALL(IF("ЦВ"='10. Свод Перечней'!$I$4:$Q$529,ROW('10. Свод Перечней'!$C$4:$C$529)-3,""),ROW()-6)),"")</f>
        <v>Творог для детского питания тип 1</v>
      </c>
      <c r="D305" s="20" t="str">
        <f>IFERROR(VLOOKUP(C305,'10. Свод Перечней'!C:H,2,0),"")</f>
        <v>10.86.10.126</v>
      </c>
      <c r="E305" s="20" t="str">
        <f>IFERROR(VLOOKUP(C305,'10. Свод Перечней'!C:H,3,0),"")</f>
        <v>001</v>
      </c>
      <c r="F305" s="20" t="str">
        <f>IFERROR(VLOOKUP(C305,'10. Свод Перечней'!C:H,4,0),"")</f>
        <v>КГ</v>
      </c>
      <c r="G305" s="9" t="str">
        <f>IFERROR(VLOOKUP(C305,'10.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05" s="20" t="str">
        <f>IF(LEN(IFERROR(VLOOKUP(C305,'10. Свод Перечней'!C:H,6,0),""))&gt;1,IFERROR(VLOOKUP(C305,'10. Свод Перечней'!C:H,6,0),""),"")</f>
        <v>10.86.10.100-00000019</v>
      </c>
    </row>
    <row r="306" spans="1:8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06" s="20" t="str">
        <f t="array" ref="C306">IFERROR(INDEX('10. Свод Перечней'!$C$4:$C$529,SMALL(IF("ЦВ"='10. Свод Перечней'!$I$4:$Q$529,ROW('10. Свод Перечней'!$C$4:$C$529)-3,""),ROW()-6)),"")</f>
        <v>Творог для детского питания тип 2</v>
      </c>
      <c r="D306" s="20" t="str">
        <f>IFERROR(VLOOKUP(C306,'10. Свод Перечней'!C:H,2,0),"")</f>
        <v>10.86.10.126</v>
      </c>
      <c r="E306" s="20" t="str">
        <f>IFERROR(VLOOKUP(C306,'10. Свод Перечней'!C:H,3,0),"")</f>
        <v>002</v>
      </c>
      <c r="F306" s="20" t="str">
        <f>IFERROR(VLOOKUP(C306,'10. Свод Перечней'!C:H,4,0),"")</f>
        <v>КГ</v>
      </c>
      <c r="G306" s="9" t="str">
        <f>IFERROR(VLOOKUP(C306,'10.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6" s="20" t="str">
        <f>IF(LEN(IFERROR(VLOOKUP(C306,'10. Свод Перечней'!C:H,6,0),""))&gt;1,IFERROR(VLOOKUP(C306,'10. Свод Перечней'!C:H,6,0),""),"")</f>
        <v>10.86.10.100-00000019</v>
      </c>
    </row>
    <row r="307" spans="1:8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 xml:space="preserve">Продукция соковая. Соки и нектары для питания детей раннего возраста (с 4-х месяцев) </v>
      </c>
      <c r="C307" s="20" t="str">
        <f t="array" ref="C307">IFERROR(INDEX('10. Свод Перечней'!$C$4:$C$529,SMALL(IF("ЦВ"='10. Свод Перечней'!$I$4:$Q$529,ROW('10. Свод Перечней'!$C$4:$C$529)-3,""),ROW()-6)),"")</f>
        <v>Сок фруктовый для детского питания тип 1</v>
      </c>
      <c r="D307" s="20" t="str">
        <f>IFERROR(VLOOKUP(C307,'10. Свод Перечней'!C:H,2,0),"")</f>
        <v>10.86.10.243</v>
      </c>
      <c r="E307" s="20" t="str">
        <f>IFERROR(VLOOKUP(C307,'10. Свод Перечней'!C:H,3,0),"")</f>
        <v>001</v>
      </c>
      <c r="F307" s="20" t="str">
        <f>IFERROR(VLOOKUP(C307,'10. Свод Перечней'!C:H,4,0),"")</f>
        <v>Л; ДМ3</v>
      </c>
      <c r="G307" s="9" t="str">
        <f>IFERROR(VLOOKUP(C307,'10.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307" s="20" t="str">
        <f>IF(LEN(IFERROR(VLOOKUP(C307,'10. Свод Перечней'!C:H,6,0),""))&gt;1,IFERROR(VLOOKUP(C307,'10. Свод Перечней'!C:H,6,0),""),"")</f>
        <v>10.86.10.243-00000001, 10.86.10.243-00000002</v>
      </c>
    </row>
    <row r="308" spans="1:8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 xml:space="preserve">Дрожжи хлебопекарные прессованные </v>
      </c>
      <c r="C308" s="20" t="str">
        <f t="array" ref="C308">IFERROR(INDEX('10. Свод Перечней'!$C$4:$C$529,SMALL(IF("ЦВ"='10. Свод Перечней'!$I$4:$Q$529,ROW('10. Свод Перечней'!$C$4:$C$529)-3,""),ROW()-6)),"")</f>
        <v>Дрожжи хлебопекарные прессованные тип 1</v>
      </c>
      <c r="D308" s="20" t="str">
        <f>IFERROR(VLOOKUP(C308,'10. Свод Перечней'!C:H,2,0),"")</f>
        <v>10.89.13.111</v>
      </c>
      <c r="E308" s="20" t="str">
        <f>IFERROR(VLOOKUP(C308,'10. Свод Перечней'!C:H,3,0),"")</f>
        <v>001</v>
      </c>
      <c r="F308" s="20" t="str">
        <f>IFERROR(VLOOKUP(C308,'10. Свод Перечней'!C:H,4,0),"")</f>
        <v>КГ</v>
      </c>
      <c r="G308" s="9" t="str">
        <f>IFERROR(VLOOKUP(C308,'10.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08" s="20" t="str">
        <f>IF(LEN(IFERROR(VLOOKUP(C308,'10. Свод Перечней'!C:H,6,0),""))&gt;1,IFERROR(VLOOKUP(C308,'10. Свод Перечней'!C:H,6,0),""),"")</f>
        <v>10.89.13.111-00000003</v>
      </c>
    </row>
    <row r="309" spans="1:8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 xml:space="preserve">Дрожжи хлебопекарные прессованные </v>
      </c>
      <c r="C309" s="20" t="str">
        <f t="array" ref="C309">IFERROR(INDEX('10. Свод Перечней'!$C$4:$C$529,SMALL(IF("ЦВ"='10. Свод Перечней'!$I$4:$Q$529,ROW('10. Свод Перечней'!$C$4:$C$529)-3,""),ROW()-6)),"")</f>
        <v>Дрожжи хлебопекарные прессованные тип 2</v>
      </c>
      <c r="D309" s="20" t="str">
        <f>IFERROR(VLOOKUP(C309,'10. Свод Перечней'!C:H,2,0),"")</f>
        <v>10.89.13.111</v>
      </c>
      <c r="E309" s="20" t="str">
        <f>IFERROR(VLOOKUP(C309,'10. Свод Перечней'!C:H,3,0),"")</f>
        <v>002</v>
      </c>
      <c r="F309" s="20" t="str">
        <f>IFERROR(VLOOKUP(C309,'10. Свод Перечней'!C:H,4,0),"")</f>
        <v>КГ</v>
      </c>
      <c r="G309" s="9" t="str">
        <f>IFERROR(VLOOKUP(C309,'10.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09" s="20" t="str">
        <f>IF(LEN(IFERROR(VLOOKUP(C309,'10. Свод Перечней'!C:H,6,0),""))&gt;1,IFERROR(VLOOKUP(C309,'10. Свод Перечней'!C:H,6,0),""),"")</f>
        <v>10.89.13.111-00000003</v>
      </c>
    </row>
    <row r="310" spans="1:8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 xml:space="preserve">Дрожжи хлебопекарные прессованные </v>
      </c>
      <c r="C310" s="20" t="str">
        <f t="array" ref="C310">IFERROR(INDEX('10. Свод Перечней'!$C$4:$C$529,SMALL(IF("ЦВ"='10. Свод Перечней'!$I$4:$Q$529,ROW('10. Свод Перечней'!$C$4:$C$529)-3,""),ROW()-6)),"")</f>
        <v>Дрожжи хлебопекарные прессованные тип 4</v>
      </c>
      <c r="D310" s="20" t="str">
        <f>IFERROR(VLOOKUP(C310,'10. Свод Перечней'!C:H,2,0),"")</f>
        <v>10.89.13.111</v>
      </c>
      <c r="E310" s="20" t="str">
        <f>IFERROR(VLOOKUP(C310,'10. Свод Перечней'!C:H,3,0),"")</f>
        <v>004</v>
      </c>
      <c r="F310" s="20" t="str">
        <f>IFERROR(VLOOKUP(C310,'10. Свод Перечней'!C:H,4,0),"")</f>
        <v>КГ</v>
      </c>
      <c r="G310" s="9" t="str">
        <f>IFERROR(VLOOKUP(C310,'10.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10" s="20" t="str">
        <f>IF(LEN(IFERROR(VLOOKUP(C310,'10. Свод Перечней'!C:H,6,0),""))&gt;1,IFERROR(VLOOKUP(C310,'10. Свод Перечней'!C:H,6,0),""),"")</f>
        <v>10.89.13.111-00000003</v>
      </c>
    </row>
    <row r="311" spans="1:8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 xml:space="preserve">Дрожжи хлебопекарные сушеные </v>
      </c>
      <c r="C311" s="20" t="str">
        <f t="array" ref="C311">IFERROR(INDEX('10. Свод Перечней'!$C$4:$C$529,SMALL(IF("ЦВ"='10. Свод Перечней'!$I$4:$Q$529,ROW('10. Свод Перечней'!$C$4:$C$529)-3,""),ROW()-6)),"")</f>
        <v>Дрожжи хлебопекарные сушеные тип 3</v>
      </c>
      <c r="D311" s="20" t="str">
        <f>IFERROR(VLOOKUP(C311,'10. Свод Перечней'!C:H,2,0),"")</f>
        <v>10.89.13.112</v>
      </c>
      <c r="E311" s="20" t="str">
        <f>IFERROR(VLOOKUP(C311,'10. Свод Перечней'!C:H,3,0),"")</f>
        <v>001</v>
      </c>
      <c r="F311" s="20" t="str">
        <f>IFERROR(VLOOKUP(C311,'10. Свод Перечней'!C:H,4,0),"")</f>
        <v>КГ</v>
      </c>
      <c r="G311" s="9" t="str">
        <f>IFERROR(VLOOKUP(C311,'10.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11" s="20" t="str">
        <f>IF(LEN(IFERROR(VLOOKUP(C311,'10. Свод Перечней'!C:H,6,0),""))&gt;1,IFERROR(VLOOKUP(C311,'10. Свод Перечней'!C:H,6,0),""),"")</f>
        <v>10.89.13.112-00000003</v>
      </c>
    </row>
    <row r="312" spans="1:8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>Ванилин</v>
      </c>
      <c r="C312" s="20" t="str">
        <f t="array" ref="C312">IFERROR(INDEX('10. Свод Перечней'!$C$4:$C$529,SMALL(IF("ЦВ"='10. Свод Перечней'!$I$4:$Q$529,ROW('10. Свод Перечней'!$C$4:$C$529)-3,""),ROW()-6)),"")</f>
        <v>Ванилин тип 1</v>
      </c>
      <c r="D312" s="20" t="str">
        <f>IFERROR(VLOOKUP(C312,'10. Свод Перечней'!C:H,2,0),"")</f>
        <v>10.89.19.150</v>
      </c>
      <c r="E312" s="20" t="str">
        <f>IFERROR(VLOOKUP(C312,'10. Свод Перечней'!C:H,3,0),"")</f>
        <v>001</v>
      </c>
      <c r="F312" s="20" t="str">
        <f>IFERROR(VLOOKUP(C312,'10. Свод Перечней'!C:H,4,0),"")</f>
        <v>КГ</v>
      </c>
      <c r="G312" s="9" t="str">
        <f>IFERROR(VLOOKUP(C312,'10.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12" s="20" t="str">
        <f>IF(LEN(IFERROR(VLOOKUP(C312,'10. Свод Перечней'!C:H,6,0),""))&gt;1,IFERROR(VLOOKUP(C312,'10. Свод Перечней'!C:H,6,0),""),"")</f>
        <v/>
      </c>
    </row>
    <row r="313" spans="1:8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>Сода пищевая</v>
      </c>
      <c r="C313" s="20" t="str">
        <f t="array" ref="C313">IFERROR(INDEX('10. Свод Перечней'!$C$4:$C$529,SMALL(IF("ЦВ"='10. Свод Перечней'!$I$4:$Q$529,ROW('10. Свод Перечней'!$C$4:$C$529)-3,""),ROW()-6)),"")</f>
        <v>Сода тип 1</v>
      </c>
      <c r="D313" s="20" t="str">
        <f>IFERROR(VLOOKUP(C313,'10. Свод Перечней'!C:H,2,0),"")</f>
        <v>10.89.19.150</v>
      </c>
      <c r="E313" s="20" t="str">
        <f>IFERROR(VLOOKUP(C313,'10. Свод Перечней'!C:H,3,0),"")</f>
        <v>004</v>
      </c>
      <c r="F313" s="20" t="str">
        <f>IFERROR(VLOOKUP(C313,'10. Свод Перечней'!C:H,4,0),"")</f>
        <v>КГ</v>
      </c>
      <c r="G313" s="9" t="str">
        <f>IFERROR(VLOOKUP(C313,'10.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13" s="20" t="str">
        <f>IF(LEN(IFERROR(VLOOKUP(C313,'10. Свод Перечней'!C:H,6,0),""))&gt;1,IFERROR(VLOOKUP(C313,'10. Свод Перечней'!C:H,6,0),""),"")</f>
        <v/>
      </c>
    </row>
    <row r="314" spans="1:8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14" s="20" t="str">
        <f t="array" ref="C314">IFERROR(INDEX('10. Свод Перечней'!$C$4:$C$529,SMALL(IF("ЦВ"='10. Свод Перечней'!$I$4:$Q$529,ROW('10. Свод Перечней'!$C$4:$C$529)-3,""),ROW()-6)),"")</f>
        <v>Кисель сухой тип 4</v>
      </c>
      <c r="D314" s="20" t="str">
        <f>IFERROR(VLOOKUP(C314,'10. Свод Перечней'!C:H,2,0),"")</f>
        <v>10.89.19.231</v>
      </c>
      <c r="E314" s="20" t="str">
        <f>IFERROR(VLOOKUP(C314,'10. Свод Перечней'!C:H,3,0),"")</f>
        <v>003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20" t="str">
        <f>IF(LEN(IFERROR(VLOOKUP(C314,'10. Свод Перечней'!C:H,6,0),""))&gt;1,IFERROR(VLOOKUP(C314,'10. Свод Перечней'!C:H,6,0),""),"")</f>
        <v>10.89.19.231-00000001</v>
      </c>
    </row>
    <row r="315" spans="1:8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15" s="20" t="str">
        <f t="array" ref="C315">IFERROR(INDEX('10. Свод Перечней'!$C$4:$C$529,SMALL(IF("ЦВ"='10. Свод Перечней'!$I$4:$Q$529,ROW('10. Свод Перечней'!$C$4:$C$529)-3,""),ROW()-6)),"")</f>
        <v>Кисель сухой тип 5</v>
      </c>
      <c r="D315" s="20" t="str">
        <f>IFERROR(VLOOKUP(C315,'10. Свод Перечней'!C:H,2,0),"")</f>
        <v>10.89.19.231</v>
      </c>
      <c r="E315" s="20" t="str">
        <f>IFERROR(VLOOKUP(C315,'10. Свод Перечней'!C:H,3,0),"")</f>
        <v>004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20" t="str">
        <f>IF(LEN(IFERROR(VLOOKUP(C315,'10. Свод Перечней'!C:H,6,0),""))&gt;1,IFERROR(VLOOKUP(C315,'10. Свод Перечней'!C:H,6,0),""),"")</f>
        <v>10.89.19.231-00000001</v>
      </c>
    </row>
    <row r="316" spans="1:8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Гематоген</v>
      </c>
      <c r="C316" s="20" t="str">
        <f t="array" ref="C316">IFERROR(INDEX('10. Свод Перечней'!$C$4:$C$529,SMALL(IF("ЦВ"='10. Свод Перечней'!$I$4:$Q$529,ROW('10. Свод Перечней'!$C$4:$C$529)-3,""),ROW()-6)),"")</f>
        <v>Гематоген тип 1</v>
      </c>
      <c r="D316" s="20" t="str">
        <f>IFERROR(VLOOKUP(C316,'10. Свод Перечней'!C:H,2,0),"")</f>
        <v>10.89.19.290</v>
      </c>
      <c r="E316" s="20" t="str">
        <f>IFERROR(VLOOKUP(C316,'10. Свод Перечней'!C:H,3,0),"")</f>
        <v>001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20" t="str">
        <f>IF(LEN(IFERROR(VLOOKUP(C316,'10. Свод Перечней'!C:H,6,0),""))&gt;1,IFERROR(VLOOKUP(C316,'10. Свод Перечней'!C:H,6,0),""),"")</f>
        <v/>
      </c>
    </row>
    <row r="317" spans="1:8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Гематоген, обогащенный витаминно-минеральными комплексами</v>
      </c>
      <c r="C317" s="20" t="str">
        <f t="array" ref="C317">IFERROR(INDEX('10. Свод Перечней'!$C$4:$C$529,SMALL(IF("ЦВ"='10. Свод Перечней'!$I$4:$Q$529,ROW('10. Свод Перечней'!$C$4:$C$529)-3,""),ROW()-6)),"")</f>
        <v>Гематоген тип 2</v>
      </c>
      <c r="D317" s="20" t="str">
        <f>IFERROR(VLOOKUP(C317,'10. Свод Перечней'!C:H,2,0),"")</f>
        <v>10.89.19.290</v>
      </c>
      <c r="E317" s="20" t="str">
        <f>IFERROR(VLOOKUP(C317,'10. Свод Перечней'!C:H,3,0),"")</f>
        <v>002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20" t="str">
        <f>IF(LEN(IFERROR(VLOOKUP(C317,'10. Свод Перечней'!C:H,6,0),""))&gt;1,IFERROR(VLOOKUP(C317,'10. Свод Перечней'!C:H,6,0),""),"")</f>
        <v/>
      </c>
    </row>
    <row r="318" spans="1:8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>Вода минеральная природная питьевая столовая</v>
      </c>
      <c r="C318" s="20" t="str">
        <f t="array" ref="C318">IFERROR(INDEX('10. Свод Перечней'!$C$4:$C$529,SMALL(IF("ЦВ"='10. Свод Перечней'!$I$4:$Q$529,ROW('10. Свод Перечней'!$C$4:$C$529)-3,""),ROW()-6)),"")</f>
        <v>Вода минеральная природная питьевая упакованная тип 1</v>
      </c>
      <c r="D318" s="20" t="str">
        <f>IFERROR(VLOOKUP(C318,'10. Свод Перечней'!C:H,2,0),"")</f>
        <v>11.07.11.111</v>
      </c>
      <c r="E318" s="20" t="str">
        <f>IFERROR(VLOOKUP(C318,'10. Свод Перечней'!C:H,3,0),"")</f>
        <v>002</v>
      </c>
      <c r="F318" s="20" t="str">
        <f>IFERROR(VLOOKUP(C318,'10. Свод Перечней'!C:H,4,0),"")</f>
        <v>ШТ</v>
      </c>
      <c r="G318" s="9" t="str">
        <f>IFERROR(VLOOKUP(C318,'10.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18" s="20" t="str">
        <f>IF(LEN(IFERROR(VLOOKUP(C318,'10. Свод Перечней'!C:H,6,0),""))&gt;1,IFERROR(VLOOKUP(C318,'10. Свод Перечней'!C:H,6,0),""),"")</f>
        <v>11.07.11.110-00000003</v>
      </c>
    </row>
    <row r="319" spans="1:8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>Вода минеральная природная питьевая столовая</v>
      </c>
      <c r="C319" s="20" t="str">
        <f t="array" ref="C319">IFERROR(INDEX('10. Свод Перечней'!$C$4:$C$529,SMALL(IF("ЦВ"='10. Свод Перечней'!$I$4:$Q$529,ROW('10. Свод Перечней'!$C$4:$C$529)-3,""),ROW()-6)),"")</f>
        <v>Вода минеральная природная питьевая упакованная тип 2</v>
      </c>
      <c r="D319" s="20" t="str">
        <f>IFERROR(VLOOKUP(C319,'10. Свод Перечней'!C:H,2,0),"")</f>
        <v>11.07.11.111</v>
      </c>
      <c r="E319" s="20" t="str">
        <f>IFERROR(VLOOKUP(C319,'10. Свод Перечней'!C:H,3,0),"")</f>
        <v>001</v>
      </c>
      <c r="F319" s="20" t="str">
        <f>IFERROR(VLOOKUP(C319,'10. Свод Перечней'!C:H,4,0),"")</f>
        <v>ШТ</v>
      </c>
      <c r="G319" s="9" t="str">
        <f>IFERROR(VLOOKUP(C319,'10.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19" s="20" t="str">
        <f>IF(LEN(IFERROR(VLOOKUP(C319,'10. Свод Перечней'!C:H,6,0),""))&gt;1,IFERROR(VLOOKUP(C319,'10. Свод Перечней'!C:H,6,0),""),"")</f>
        <v>11.07.11.110-00000003</v>
      </c>
    </row>
    <row r="320" spans="1:8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>Вода минеральная природная питьевая столовая</v>
      </c>
      <c r="C320" s="20" t="str">
        <f t="array" ref="C320">IFERROR(INDEX('10. Свод Перечней'!$C$4:$C$529,SMALL(IF("ЦВ"='10. Свод Перечней'!$I$4:$Q$529,ROW('10. Свод Перечней'!$C$4:$C$529)-3,""),ROW()-6)),"")</f>
        <v>Вода минеральная природная питьевая упакованная тип 3</v>
      </c>
      <c r="D320" s="20" t="str">
        <f>IFERROR(VLOOKUP(C320,'10. Свод Перечней'!C:H,2,0),"")</f>
        <v>11.07.11.111</v>
      </c>
      <c r="E320" s="20" t="str">
        <f>IFERROR(VLOOKUP(C320,'10. Свод Перечней'!C:H,3,0),"")</f>
        <v>003</v>
      </c>
      <c r="F320" s="20" t="str">
        <f>IFERROR(VLOOKUP(C320,'10. Свод Перечней'!C:H,4,0),"")</f>
        <v>ШТ</v>
      </c>
      <c r="G320" s="9" t="str">
        <f>IFERROR(VLOOKUP(C320,'10.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0" s="20" t="str">
        <f>IF(LEN(IFERROR(VLOOKUP(C320,'10. Свод Перечней'!C:H,6,0),""))&gt;1,IFERROR(VLOOKUP(C320,'10. Свод Перечней'!C:H,6,0),""),"")</f>
        <v>11.07.11.110-00000003</v>
      </c>
    </row>
    <row r="321" spans="1:8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>Вода питьевая упакованная тип 1</v>
      </c>
      <c r="C321" s="20" t="str">
        <f t="array" ref="C321">IFERROR(INDEX('10. Свод Перечней'!$C$4:$C$529,SMALL(IF("ЦВ"='10. Свод Перечней'!$I$4:$Q$529,ROW('10. Свод Перечней'!$C$4:$C$529)-3,""),ROW()-6)),"")</f>
        <v>Вода питьевая упакованная тип 1</v>
      </c>
      <c r="D321" s="20" t="str">
        <f>IFERROR(VLOOKUP(C321,'10. Свод Перечней'!C:H,2,0),"")</f>
        <v>11.07.11.121</v>
      </c>
      <c r="E321" s="20" t="str">
        <f>IFERROR(VLOOKUP(C321,'10. Свод Перечней'!C:H,3,0),"")</f>
        <v>001</v>
      </c>
      <c r="F321" s="20" t="str">
        <f>IFERROR(VLOOKUP(C321,'10. Свод Перечней'!C:H,4,0),"")</f>
        <v>ШТ</v>
      </c>
      <c r="G321" s="9" t="str">
        <f>IFERROR(VLOOKUP(C321,'10.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1" s="20" t="str">
        <f>IF(LEN(IFERROR(VLOOKUP(C321,'10. Свод Перечней'!C:H,6,0),""))&gt;1,IFERROR(VLOOKUP(C321,'10. Свод Перечней'!C:H,6,0),""),"")</f>
        <v>11.07.11.120-00000001</v>
      </c>
    </row>
    <row r="322" spans="1:8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>Вода питьевая упакованная тип 2</v>
      </c>
      <c r="C322" s="20" t="str">
        <f t="array" ref="C322">IFERROR(INDEX('10. Свод Перечней'!$C$4:$C$529,SMALL(IF("ЦВ"='10. Свод Перечней'!$I$4:$Q$529,ROW('10. Свод Перечней'!$C$4:$C$529)-3,""),ROW()-6)),"")</f>
        <v>Вода питьевая упакованная тип 2</v>
      </c>
      <c r="D322" s="20" t="str">
        <f>IFERROR(VLOOKUP(C322,'10. Свод Перечней'!C:H,2,0),"")</f>
        <v>11.07.11.121</v>
      </c>
      <c r="E322" s="20" t="str">
        <f>IFERROR(VLOOKUP(C322,'10. Свод Перечней'!C:H,3,0),"")</f>
        <v>002</v>
      </c>
      <c r="F322" s="20" t="str">
        <f>IFERROR(VLOOKUP(C322,'10. Свод Перечней'!C:H,4,0),"")</f>
        <v>ШТ</v>
      </c>
      <c r="G322" s="9" t="str">
        <f>IFERROR(VLOOKUP(C322,'10.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2" s="20" t="str">
        <f>IF(LEN(IFERROR(VLOOKUP(C322,'10. Свод Перечней'!C:H,6,0),""))&gt;1,IFERROR(VLOOKUP(C322,'10. Свод Перечней'!C:H,6,0),""),"")</f>
        <v>11.07.11.120-00000001</v>
      </c>
    </row>
    <row r="323" spans="1:8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Вода питьевая упакованная тип 3</v>
      </c>
      <c r="C323" s="20" t="str">
        <f t="array" ref="C323">IFERROR(INDEX('10. Свод Перечней'!$C$4:$C$529,SMALL(IF("ЦВ"='10. Свод Перечней'!$I$4:$Q$529,ROW('10. Свод Перечней'!$C$4:$C$529)-3,""),ROW()-6)),"")</f>
        <v>Вода питьевая упакованная тип 3</v>
      </c>
      <c r="D323" s="20" t="str">
        <f>IFERROR(VLOOKUP(C323,'10. Свод Перечней'!C:H,2,0),"")</f>
        <v>11.07.11.121</v>
      </c>
      <c r="E323" s="20" t="str">
        <f>IFERROR(VLOOKUP(C323,'10. Свод Перечней'!C:H,3,0),"")</f>
        <v>003</v>
      </c>
      <c r="F323" s="20" t="str">
        <f>IFERROR(VLOOKUP(C323,'10. Свод Перечней'!C:H,4,0),"")</f>
        <v>ШТ</v>
      </c>
      <c r="G323" s="9" t="str">
        <f>IFERROR(VLOOKUP(C323,'10.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3" s="20" t="str">
        <f>IF(LEN(IFERROR(VLOOKUP(C323,'10. Свод Перечней'!C:H,6,0),""))&gt;1,IFERROR(VLOOKUP(C323,'10. Свод Перечней'!C:H,6,0),""),"")</f>
        <v>11.07.11.120-00000001</v>
      </c>
    </row>
    <row r="324" spans="1:8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Вода питьевая упакованная тип 4</v>
      </c>
      <c r="C324" s="20" t="str">
        <f t="array" ref="C324">IFERROR(INDEX('10. Свод Перечней'!$C$4:$C$529,SMALL(IF("ЦВ"='10. Свод Перечней'!$I$4:$Q$529,ROW('10. Свод Перечней'!$C$4:$C$529)-3,""),ROW()-6)),"")</f>
        <v>Вода питьевая упакованная тип 4</v>
      </c>
      <c r="D324" s="20" t="str">
        <f>IFERROR(VLOOKUP(C324,'10. Свод Перечней'!C:H,2,0),"")</f>
        <v>11.07.11.121</v>
      </c>
      <c r="E324" s="20" t="str">
        <f>IFERROR(VLOOKUP(C324,'10. Свод Перечней'!C:H,3,0),"")</f>
        <v>004</v>
      </c>
      <c r="F324" s="20" t="str">
        <f>IFERROR(VLOOKUP(C324,'10. Свод Перечней'!C:H,4,0),"")</f>
        <v>ШТ</v>
      </c>
      <c r="G324" s="9" t="str">
        <f>IFERROR(VLOOKUP(C324,'10.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4" s="20" t="str">
        <f>IF(LEN(IFERROR(VLOOKUP(C324,'10. Свод Перечней'!C:H,6,0),""))&gt;1,IFERROR(VLOOKUP(C324,'10. Свод Перечней'!C:H,6,0),""),"")</f>
        <v>11.07.11.120-00000001</v>
      </c>
    </row>
    <row r="325" spans="1:8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>Вода питьевая упакованная тип 5</v>
      </c>
      <c r="C325" s="20" t="str">
        <f t="array" ref="C325">IFERROR(INDEX('10. Свод Перечней'!$C$4:$C$529,SMALL(IF("ЦВ"='10. Свод Перечней'!$I$4:$Q$529,ROW('10. Свод Перечней'!$C$4:$C$529)-3,""),ROW()-6)),"")</f>
        <v>Вода питьевая упакованная тип 5</v>
      </c>
      <c r="D325" s="20" t="str">
        <f>IFERROR(VLOOKUP(C325,'10. Свод Перечней'!C:H,2,0),"")</f>
        <v>11.07.11.121</v>
      </c>
      <c r="E325" s="20" t="str">
        <f>IFERROR(VLOOKUP(C325,'10. Свод Перечней'!C:H,3,0),"")</f>
        <v>005</v>
      </c>
      <c r="F325" s="20" t="str">
        <f>IFERROR(VLOOKUP(C325,'10. Свод Перечней'!C:H,4,0),"")</f>
        <v>ШТ</v>
      </c>
      <c r="G325" s="9" t="str">
        <f>IFERROR(VLOOKUP(C325,'10.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5" s="20" t="str">
        <f>IF(LEN(IFERROR(VLOOKUP(C325,'10. Свод Перечней'!C:H,6,0),""))&gt;1,IFERROR(VLOOKUP(C325,'10. Свод Перечней'!C:H,6,0),""),"")</f>
        <v>11.07.11.120-00000001</v>
      </c>
    </row>
    <row r="326" spans="1:8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>Вода питьевая упакованная тип 6</v>
      </c>
      <c r="C326" s="20" t="str">
        <f t="array" ref="C326">IFERROR(INDEX('10. Свод Перечней'!$C$4:$C$529,SMALL(IF("ЦВ"='10. Свод Перечней'!$I$4:$Q$529,ROW('10. Свод Перечней'!$C$4:$C$529)-3,""),ROW()-6)),"")</f>
        <v>Вода питьевая упакованная тип 6</v>
      </c>
      <c r="D326" s="20" t="str">
        <f>IFERROR(VLOOKUP(C326,'10. Свод Перечней'!C:H,2,0),"")</f>
        <v>11.07.11.121</v>
      </c>
      <c r="E326" s="20" t="str">
        <f>IFERROR(VLOOKUP(C326,'10. Свод Перечней'!C:H,3,0),"")</f>
        <v>006</v>
      </c>
      <c r="F326" s="20" t="str">
        <f>IFERROR(VLOOKUP(C326,'10. Свод Перечней'!C:H,4,0),"")</f>
        <v>ШТ</v>
      </c>
      <c r="G326" s="9" t="str">
        <f>IFERROR(VLOOKUP(C326,'10.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26" s="20" t="str">
        <f>IF(LEN(IFERROR(VLOOKUP(C326,'10. Свод Перечней'!C:H,6,0),""))&gt;1,IFERROR(VLOOKUP(C326,'10. Свод Перечней'!C:H,6,0),""),"")</f>
        <v>11.07.11.120-00000001</v>
      </c>
    </row>
    <row r="327" spans="1:8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>Кислота лимонная пищевая</v>
      </c>
      <c r="C327" s="20" t="str">
        <f t="array" ref="C327">IFERROR(INDEX('10. Свод Перечней'!$C$4:$C$529,SMALL(IF("ЦВ"='10. Свод Перечней'!$I$4:$Q$529,ROW('10. Свод Перечней'!$C$4:$C$529)-3,""),ROW()-6)),"")</f>
        <v>Кислота лимонная пищевая тип 1</v>
      </c>
      <c r="D327" s="20" t="str">
        <f>IFERROR(VLOOKUP(C327,'10. Свод Перечней'!C:H,2,0),"")</f>
        <v>20.14.34.231</v>
      </c>
      <c r="E327" s="20" t="str">
        <f>IFERROR(VLOOKUP(C327,'10. Свод Перечней'!C:H,3,0),"")</f>
        <v>001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27" s="20" t="str">
        <f>IF(LEN(IFERROR(VLOOKUP(C327,'10. Свод Перечней'!C:H,6,0),""))&gt;1,IFERROR(VLOOKUP(C327,'10. Свод Перечней'!C:H,6,0),""),"")</f>
        <v>20.14.34.231-00000001</v>
      </c>
    </row>
    <row r="328" spans="1:8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Брусника замороженная</v>
      </c>
      <c r="C328" s="20" t="str">
        <f t="array" ref="C328">IFERROR(INDEX('10. Свод Перечней'!$C$4:$C$529,SMALL(IF("ЦВ"='10. Свод Перечней'!$I$4:$Q$529,ROW('10. Свод Перечней'!$C$4:$C$529)-3,""),ROW()-6)),"")</f>
        <v>Ягоды замороженные тип 1</v>
      </c>
      <c r="D328" s="20" t="str">
        <f>IFERROR(VLOOKUP(C328,'10. Свод Перечней'!C:H,2,0),"")</f>
        <v>10.39.21.120</v>
      </c>
      <c r="E328" s="20" t="str">
        <f>IFERROR(VLOOKUP(C328,'10. Свод Перечней'!C:H,3,0),"")</f>
        <v>001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28" s="20" t="str">
        <f>IF(LEN(IFERROR(VLOOKUP(C328,'10. Свод Перечней'!C:H,6,0),""))&gt;1,IFERROR(VLOOKUP(C328,'10. Свод Перечней'!C:H,6,0),""),"")</f>
        <v>10.39.21.120-00000023</v>
      </c>
    </row>
    <row r="329" spans="1:8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>Вишня замороженная</v>
      </c>
      <c r="C329" s="20" t="str">
        <f t="array" ref="C329">IFERROR(INDEX('10. Свод Перечней'!$C$4:$C$529,SMALL(IF("ЦВ"='10. Свод Перечней'!$I$4:$Q$529,ROW('10. Свод Перечней'!$C$4:$C$529)-3,""),ROW()-6)),"")</f>
        <v>Ягоды замороженные тип 2</v>
      </c>
      <c r="D329" s="20" t="str">
        <f>IFERROR(VLOOKUP(C329,'10. Свод Перечней'!C:H,2,0),"")</f>
        <v>10.39.21.120</v>
      </c>
      <c r="E329" s="20" t="str">
        <f>IFERROR(VLOOKUP(C329,'10. Свод Перечней'!C:H,3,0),"")</f>
        <v>002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29" s="20" t="str">
        <f>IF(LEN(IFERROR(VLOOKUP(C329,'10. Свод Перечней'!C:H,6,0),""))&gt;1,IFERROR(VLOOKUP(C329,'10. Свод Перечней'!C:H,6,0),""),"")</f>
        <v>10.39.21.120-00000020</v>
      </c>
    </row>
    <row r="330" spans="1:8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>Клубника замороженная</v>
      </c>
      <c r="C330" s="20" t="str">
        <f t="array" ref="C330">IFERROR(INDEX('10. Свод Перечней'!$C$4:$C$529,SMALL(IF("ЦВ"='10. Свод Перечней'!$I$4:$Q$529,ROW('10. Свод Перечней'!$C$4:$C$529)-3,""),ROW()-6)),"")</f>
        <v>Ягоды замороженные тип 3</v>
      </c>
      <c r="D330" s="20" t="str">
        <f>IFERROR(VLOOKUP(C330,'10. Свод Перечней'!C:H,2,0),"")</f>
        <v>10.39.21.120</v>
      </c>
      <c r="E330" s="20" t="str">
        <f>IFERROR(VLOOKUP(C330,'10. Свод Перечней'!C:H,3,0),"")</f>
        <v>003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0" s="20" t="str">
        <f>IF(LEN(IFERROR(VLOOKUP(C330,'10. Свод Перечней'!C:H,6,0),""))&gt;1,IFERROR(VLOOKUP(C330,'10. Свод Перечней'!C:H,6,0),""),"")</f>
        <v>10.39.21.120-00000014</v>
      </c>
    </row>
    <row r="331" spans="1:8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Клюква замороженная</v>
      </c>
      <c r="C331" s="20" t="str">
        <f t="array" ref="C331">IFERROR(INDEX('10. Свод Перечней'!$C$4:$C$529,SMALL(IF("ЦВ"='10. Свод Перечней'!$I$4:$Q$529,ROW('10. Свод Перечней'!$C$4:$C$529)-3,""),ROW()-6)),"")</f>
        <v>Ягоды замороженные тип 4</v>
      </c>
      <c r="D331" s="20" t="str">
        <f>IFERROR(VLOOKUP(C331,'10. Свод Перечней'!C:H,2,0),"")</f>
        <v>10.39.21.120</v>
      </c>
      <c r="E331" s="20" t="str">
        <f>IFERROR(VLOOKUP(C331,'10. Свод Перечней'!C:H,3,0),"")</f>
        <v>004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1" s="20" t="str">
        <f>IF(LEN(IFERROR(VLOOKUP(C331,'10. Свод Перечней'!C:H,6,0),""))&gt;1,IFERROR(VLOOKUP(C331,'10. Свод Перечней'!C:H,6,0),""),"")</f>
        <v>10.39.21.120-00000013</v>
      </c>
    </row>
    <row r="332" spans="1:8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Малина замороженная</v>
      </c>
      <c r="C332" s="20" t="str">
        <f t="array" ref="C332">IFERROR(INDEX('10. Свод Перечней'!$C$4:$C$529,SMALL(IF("ЦВ"='10. Свод Перечней'!$I$4:$Q$529,ROW('10. Свод Перечней'!$C$4:$C$529)-3,""),ROW()-6)),"")</f>
        <v>Ягоды замороженные тип 5</v>
      </c>
      <c r="D332" s="20" t="str">
        <f>IFERROR(VLOOKUP(C332,'10. Свод Перечней'!C:H,2,0),"")</f>
        <v>10.39.21.120</v>
      </c>
      <c r="E332" s="20" t="str">
        <f>IFERROR(VLOOKUP(C332,'10. Свод Перечней'!C:H,3,0),"")</f>
        <v>005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2" s="20" t="str">
        <f>IF(LEN(IFERROR(VLOOKUP(C332,'10. Свод Перечней'!C:H,6,0),""))&gt;1,IFERROR(VLOOKUP(C332,'10. Свод Перечней'!C:H,6,0),""),"")</f>
        <v>10.39.21.120-00000011</v>
      </c>
    </row>
    <row r="333" spans="1:8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>Облепиха замороженная</v>
      </c>
      <c r="C333" s="20" t="str">
        <f t="array" ref="C333">IFERROR(INDEX('10. Свод Перечней'!$C$4:$C$529,SMALL(IF("ЦВ"='10. Свод Перечней'!$I$4:$Q$529,ROW('10. Свод Перечней'!$C$4:$C$529)-3,""),ROW()-6)),"")</f>
        <v>Ягоды замороженные тип 6</v>
      </c>
      <c r="D333" s="20" t="str">
        <f>IFERROR(VLOOKUP(C333,'10. Свод Перечней'!C:H,2,0),"")</f>
        <v>10.39.21.120</v>
      </c>
      <c r="E333" s="20" t="str">
        <f>IFERROR(VLOOKUP(C333,'10. Свод Перечней'!C:H,3,0),"")</f>
        <v>006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3" s="20" t="str">
        <f>IF(LEN(IFERROR(VLOOKUP(C333,'10. Свод Перечней'!C:H,6,0),""))&gt;1,IFERROR(VLOOKUP(C333,'10. Свод Перечней'!C:H,6,0),""),"")</f>
        <v>10.39.21.120-00000009</v>
      </c>
    </row>
    <row r="334" spans="1:8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Смородина черная замороженная</v>
      </c>
      <c r="C334" s="20" t="str">
        <f t="array" ref="C334">IFERROR(INDEX('10. Свод Перечней'!$C$4:$C$529,SMALL(IF("ЦВ"='10. Свод Перечней'!$I$4:$Q$529,ROW('10. Свод Перечней'!$C$4:$C$529)-3,""),ROW()-6)),"")</f>
        <v>Ягоды замороженные тип 7</v>
      </c>
      <c r="D334" s="20" t="str">
        <f>IFERROR(VLOOKUP(C334,'10. Свод Перечней'!C:H,2,0),"")</f>
        <v>10.39.21.120</v>
      </c>
      <c r="E334" s="20" t="str">
        <f>IFERROR(VLOOKUP(C334,'10. Свод Перечней'!C:H,3,0),"")</f>
        <v>007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34" s="20" t="str">
        <f>IF(LEN(IFERROR(VLOOKUP(C334,'10. Свод Перечней'!C:H,6,0),""))&gt;1,IFERROR(VLOOKUP(C334,'10. Свод Перечней'!C:H,6,0),""),"")</f>
        <v>10.39.21.120-00000001</v>
      </c>
    </row>
    <row r="335" spans="1:8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Йогурт 3,2 % жирности в ассортименте</v>
      </c>
      <c r="C335" s="20" t="str">
        <f t="array" ref="C335">IFERROR(INDEX('10. Свод Перечней'!$C$4:$C$529,SMALL(IF("ЦВ"='10. Свод Перечней'!$I$4:$Q$529,ROW('10. Свод Перечней'!$C$4:$C$529)-3,""),ROW()-6)),"")</f>
        <v>Йогурт тип 10</v>
      </c>
      <c r="D335" s="20" t="str">
        <f>IFERROR(VLOOKUP(C335,'10. Свод Перечней'!C:H,2,0),"")</f>
        <v>10.51.52.111</v>
      </c>
      <c r="E335" s="20" t="str">
        <f>IFERROR(VLOOKUP(C335,'10. Свод Перечней'!C:H,3,0),"")</f>
        <v>003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35" s="20" t="str">
        <f>IF(LEN(IFERROR(VLOOKUP(C335,'10. Свод Перечней'!C:H,6,0),""))&gt;1,IFERROR(VLOOKUP(C335,'10. Свод Перечней'!C:H,6,0),""),"")</f>
        <v>10.51.52.110-00000004</v>
      </c>
    </row>
    <row r="336" spans="1:8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>Нектарины свежие</v>
      </c>
      <c r="C336" s="20" t="str">
        <f t="array" ref="C336">IFERROR(INDEX('10. Свод Перечней'!$C$4:$C$529,SMALL(IF("ЦВ"='10. Свод Перечней'!$I$4:$Q$529,ROW('10. Свод Перечней'!$C$4:$C$529)-3,""),ROW()-6)),"")</f>
        <v>Нектарины тип 1</v>
      </c>
      <c r="D336" s="20" t="str">
        <f>IFERROR(VLOOKUP(C336,'10. Свод Перечней'!C:H,2,0),"")</f>
        <v>01.24.26.000</v>
      </c>
      <c r="E336" s="20" t="str">
        <f>IFERROR(VLOOKUP(C336,'10. Свод Перечней'!C:H,3,0),"")</f>
        <v>001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36" s="20" t="str">
        <f>IF(LEN(IFERROR(VLOOKUP(C336,'10. Свод Перечней'!C:H,6,0),""))&gt;1,IFERROR(VLOOKUP(C336,'10. Свод Перечней'!C:H,6,0),""),"")</f>
        <v>01.24.26.000-00000003</v>
      </c>
    </row>
    <row r="337" spans="1:8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Нектарины свежие</v>
      </c>
      <c r="C337" s="20" t="str">
        <f t="array" ref="C337">IFERROR(INDEX('10. Свод Перечней'!$C$4:$C$529,SMALL(IF("ЦВ"='10. Свод Перечней'!$I$4:$Q$529,ROW('10. Свод Перечней'!$C$4:$C$529)-3,""),ROW()-6)),"")</f>
        <v>Нектарины тип 2</v>
      </c>
      <c r="D337" s="20" t="str">
        <f>IFERROR(VLOOKUP(C337,'10. Свод Перечней'!C:H,2,0),"")</f>
        <v>01.24.26.000</v>
      </c>
      <c r="E337" s="20" t="str">
        <f>IFERROR(VLOOKUP(C337,'10. Свод Перечней'!C:H,3,0),"")</f>
        <v>002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37" s="20" t="str">
        <f>IF(LEN(IFERROR(VLOOKUP(C337,'10. Свод Перечней'!C:H,6,0),""))&gt;1,IFERROR(VLOOKUP(C337,'10. Свод Перечней'!C:H,6,0),""),"")</f>
        <v>01.24.26.000-00000002</v>
      </c>
    </row>
    <row r="338" spans="1:8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Творог для детского питания 4,0%, 5,0%, 9,0%, 10% жирности (в индивидуальной вакуумной упаковке)</v>
      </c>
      <c r="C338" s="20" t="str">
        <f t="array" ref="C338">IFERROR(INDEX('10. Свод Перечней'!$C$4:$C$529,SMALL(IF("ЦВ"='10. Свод Перечней'!$I$4:$Q$529,ROW('10. Свод Перечней'!$C$4:$C$529)-3,""),ROW()-6)),"")</f>
        <v>Творог для детского питания тип 3</v>
      </c>
      <c r="D338" s="20" t="str">
        <f>IFERROR(VLOOKUP(C338,'10. Свод Перечней'!C:H,2,0),"")</f>
        <v>10.86.10.144</v>
      </c>
      <c r="E338" s="20" t="str">
        <f>IFERROR(VLOOKUP(C338,'10. Свод Перечней'!C:H,3,0),"")</f>
        <v>001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38" s="20" t="str">
        <f>IF(LEN(IFERROR(VLOOKUP(C338,'10. Свод Перечней'!C:H,6,0),""))&gt;1,IFERROR(VLOOKUP(C338,'10. Свод Перечней'!C:H,6,0),""),"")</f>
        <v>10.86.10.100-00000018</v>
      </c>
    </row>
    <row r="339" spans="1:8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39" s="20" t="str">
        <f t="array" ref="C339">IFERROR(INDEX('10. Свод Перечней'!$C$4:$C$529,SMALL(IF("ЦВ"='10. Свод Перечней'!$I$4:$Q$529,ROW('10. Свод Перечней'!$C$4:$C$529)-3,""),ROW()-6)),"")</f>
        <v>Творог для детского питания тип 4</v>
      </c>
      <c r="D339" s="20" t="str">
        <f>IFERROR(VLOOKUP(C339,'10. Свод Перечней'!C:H,2,0),"")</f>
        <v>10.86.10.144</v>
      </c>
      <c r="E339" s="20" t="str">
        <f>IFERROR(VLOOKUP(C339,'10. Свод Перечней'!C:H,3,0),"")</f>
        <v>002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39" s="20" t="str">
        <f>IF(LEN(IFERROR(VLOOKUP(C339,'10. Свод Перечней'!C:H,6,0),""))&gt;1,IFERROR(VLOOKUP(C339,'10. Свод Перечней'!C:H,6,0),""),"")</f>
        <v>10.86.10.100-00000018</v>
      </c>
    </row>
    <row r="340" spans="1:8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>Биотворог для детского питания 2,5%-10,0% жирности (в индивидуальной вакуумной упаковке)</v>
      </c>
      <c r="C340" s="20" t="str">
        <f t="array" ref="C340">IFERROR(INDEX('10. Свод Перечней'!$C$4:$C$529,SMALL(IF("ЦВ"='10. Свод Перечней'!$I$4:$Q$529,ROW('10. Свод Перечней'!$C$4:$C$529)-3,""),ROW()-6)),"")</f>
        <v>Биотворог для детского питания тип 1</v>
      </c>
      <c r="D340" s="20" t="str">
        <f>IFERROR(VLOOKUP(C340,'10. Свод Перечней'!C:H,2,0),"")</f>
        <v>10.86.10.126</v>
      </c>
      <c r="E340" s="20" t="str">
        <f>IFERROR(VLOOKUP(C340,'10. Свод Перечней'!C:H,3,0),"")</f>
        <v>003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0" s="20" t="str">
        <f>IF(LEN(IFERROR(VLOOKUP(C340,'10. Свод Перечней'!C:H,6,0),""))&gt;1,IFERROR(VLOOKUP(C340,'10. Свод Перечней'!C:H,6,0),""),"")</f>
        <v/>
      </c>
    </row>
    <row r="341" spans="1:8" ht="99.95" customHeight="1">
      <c r="A341" s="20">
        <f>IF(LEN(C341)&gt;0,MAX($A$6:A340)+1,"")</f>
        <v>335</v>
      </c>
      <c r="B341" s="10" t="str">
        <f>IFERROR(INDEX('10. Свод Перечней'!B:C,MATCH(C341,'10. Свод Перечней'!C:C,0),1),"")</f>
        <v>Биотворог для детского питания 2,5%-10,0% жирности (в индивидуальной вакуумной упаковке)</v>
      </c>
      <c r="C341" s="20" t="str">
        <f t="array" ref="C341">IFERROR(INDEX('10. Свод Перечней'!$C$4:$C$529,SMALL(IF("ЦВ"='10. Свод Перечней'!$I$4:$Q$529,ROW('10. Свод Перечней'!$C$4:$C$529)-3,""),ROW()-6)),"")</f>
        <v>Биотворог для детского питания тип 2</v>
      </c>
      <c r="D341" s="20" t="str">
        <f>IFERROR(VLOOKUP(C341,'10. Свод Перечней'!C:H,2,0),"")</f>
        <v>10.86.10.144</v>
      </c>
      <c r="E341" s="20" t="str">
        <f>IFERROR(VLOOKUP(C341,'10. Свод Перечней'!C:H,3,0),"")</f>
        <v>003</v>
      </c>
      <c r="F341" s="20" t="str">
        <f>IFERROR(VLOOKUP(C341,'10. Свод Перечней'!C:H,4,0),"")</f>
        <v>КГ</v>
      </c>
      <c r="G341" s="9" t="str">
        <f>IFERROR(VLOOKUP(C341,'10.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1" s="20" t="str">
        <f>IF(LEN(IFERROR(VLOOKUP(C341,'10. Свод Перечней'!C:H,6,0),""))&gt;1,IFERROR(VLOOKUP(C341,'10. Свод Перечней'!C:H,6,0),""),"")</f>
        <v/>
      </c>
    </row>
    <row r="342" spans="1:8" ht="99.95" customHeight="1">
      <c r="A342" s="20">
        <f>IF(LEN(C342)&gt;0,MAX($A$6:A341)+1,"")</f>
        <v>336</v>
      </c>
      <c r="B342" s="10" t="str">
        <f>IFERROR(INDEX('10. Свод Перечней'!B:C,MATCH(C342,'10. Свод Перечней'!C:C,0),1),"")</f>
        <v>Морская капуста</v>
      </c>
      <c r="C342" s="20" t="str">
        <f t="array" ref="C342">IFERROR(INDEX('10. Свод Перечней'!$C$4:$C$529,SMALL(IF("ЦВ"='10. Свод Перечней'!$I$4:$Q$529,ROW('10. Свод Перечней'!$C$4:$C$529)-3,""),ROW()-6)),"")</f>
        <v>Капуста морская тип 2</v>
      </c>
      <c r="D342" s="20" t="str">
        <f>IFERROR(VLOOKUP(C342,'10. Свод Перечней'!C:H,2,0),"")</f>
        <v>03.11.63.120</v>
      </c>
      <c r="E342" s="20" t="str">
        <f>IFERROR(VLOOKUP(C342,'10. Свод Перечней'!C:H,3,0),"")</f>
        <v>002</v>
      </c>
      <c r="F342" s="20" t="str">
        <f>IFERROR(VLOOKUP(C342,'10. Свод Перечней'!C:H,4,0),"")</f>
        <v>КГ</v>
      </c>
      <c r="G342" s="9" t="str">
        <f>IFERROR(VLOOKUP(C342,'10.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342" s="20" t="str">
        <f>IF(LEN(IFERROR(VLOOKUP(C342,'10. Свод Перечней'!C:H,6,0),""))&gt;1,IFERROR(VLOOKUP(C342,'10. Свод Перечней'!C:H,6,0),""),"")</f>
        <v/>
      </c>
    </row>
    <row r="343" spans="1:8" ht="99.95" customHeight="1">
      <c r="A343" s="20">
        <f>IF(LEN(C343)&gt;0,MAX($A$6:A342)+1,"")</f>
        <v>337</v>
      </c>
      <c r="B343" s="10" t="str">
        <f>IFERROR(INDEX('10. Свод Перечней'!B:C,MATCH(C343,'10. Свод Перечней'!C:C,0),1),"")</f>
        <v>Стевия (подсластитель)</v>
      </c>
      <c r="C343" s="20" t="str">
        <f t="array" ref="C343">IFERROR(INDEX('10. Свод Перечней'!$C$4:$C$529,SMALL(IF("ЦВ"='10. Свод Перечней'!$I$4:$Q$529,ROW('10. Свод Перечней'!$C$4:$C$529)-3,""),ROW()-6)),"")</f>
        <v>Подсластитель тип 1</v>
      </c>
      <c r="D343" s="20" t="str">
        <f>IFERROR(VLOOKUP(C343,'10. Свод Перечней'!C:H,2,0),"")</f>
        <v>10.86.10.910</v>
      </c>
      <c r="E343" s="20" t="str">
        <f>IFERROR(VLOOKUP(C343,'10. Свод Перечней'!C:H,3,0),"")</f>
        <v>002</v>
      </c>
      <c r="F343" s="20" t="str">
        <f>IFERROR(VLOOKUP(C343,'10. Свод Перечней'!C:H,4,0),"")</f>
        <v>КГ</v>
      </c>
      <c r="G343" s="9" t="str">
        <f>IFERROR(VLOOKUP(C343,'10.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43" s="20" t="str">
        <f>IF(LEN(IFERROR(VLOOKUP(C343,'10. Свод Перечней'!C:H,6,0),""))&gt;1,IFERROR(VLOOKUP(C343,'10. Свод Перечней'!C:H,6,0),""),"")</f>
        <v/>
      </c>
    </row>
    <row r="344" spans="1:8" ht="99.95" customHeight="1">
      <c r="A344" s="20">
        <f>IF(LEN(C344)&gt;0,MAX($A$6:A343)+1,"")</f>
        <v>338</v>
      </c>
      <c r="B344" s="10" t="str">
        <f>IFERROR(INDEX('10. Свод Перечней'!B:C,MATCH(C344,'10. Свод Перечней'!C:C,0),1),"")</f>
        <v>Стевия (подсластитель)</v>
      </c>
      <c r="C344" s="20" t="str">
        <f t="array" ref="C344">IFERROR(INDEX('10. Свод Перечней'!$C$4:$C$529,SMALL(IF("ЦВ"='10. Свод Перечней'!$I$4:$Q$529,ROW('10. Свод Перечней'!$C$4:$C$529)-3,""),ROW()-6)),"")</f>
        <v>Подсластитель тип 2</v>
      </c>
      <c r="D344" s="20" t="str">
        <f>IFERROR(VLOOKUP(C344,'10. Свод Перечней'!C:H,2,0),"")</f>
        <v>10.86.10.910</v>
      </c>
      <c r="E344" s="20" t="str">
        <f>IFERROR(VLOOKUP(C344,'10. Свод Перечней'!C:H,3,0),"")</f>
        <v>003</v>
      </c>
      <c r="F344" s="20" t="str">
        <f>IFERROR(VLOOKUP(C344,'10. Свод Перечней'!C:H,4,0),"")</f>
        <v>КГ</v>
      </c>
      <c r="G344" s="9" t="str">
        <f>IFERROR(VLOOKUP(C344,'10.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44" s="20" t="str">
        <f>IF(LEN(IFERROR(VLOOKUP(C344,'10. Свод Перечней'!C:H,6,0),""))&gt;1,IFERROR(VLOOKUP(C344,'10. Свод Перечней'!C:H,6,0),""),"")</f>
        <v/>
      </c>
    </row>
    <row r="345" spans="1:8" ht="99.95" customHeight="1">
      <c r="A345" s="20">
        <f>IF(LEN(C345)&gt;0,MAX($A$6:A344)+1,"")</f>
        <v>339</v>
      </c>
      <c r="B345" s="10" t="str">
        <f>IFERROR(INDEX('10. Свод Перечней'!B:C,MATCH(C345,'10. Свод Перечней'!C:C,0),1),"")</f>
        <v>Базилик свежий (зелень)</v>
      </c>
      <c r="C345" s="20" t="str">
        <f t="array" ref="C345">IFERROR(INDEX('10. Свод Перечней'!$C$4:$C$529,SMALL(IF("ЦВ"='10. Свод Перечней'!$I$4:$Q$529,ROW('10. Свод Перечней'!$C$4:$C$529)-3,""),ROW()-6)),"")</f>
        <v>Базилик свежий тип 1</v>
      </c>
      <c r="D345" s="20" t="str">
        <f>IFERROR(VLOOKUP(C345,'10. Свод Перечней'!C:H,2,0),"")</f>
        <v>01.13.19.000</v>
      </c>
      <c r="E345" s="20" t="str">
        <f>IFERROR(VLOOKUP(C345,'10. Свод Перечней'!C:H,3,0),"")</f>
        <v>006</v>
      </c>
      <c r="F345" s="20" t="str">
        <f>IFERROR(VLOOKUP(C345,'10. Свод Перечней'!C:H,4,0),"")</f>
        <v>КГ</v>
      </c>
      <c r="G345" s="9" t="str">
        <f>IFERROR(VLOOKUP(C345,'10.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345" s="20" t="str">
        <f>IF(LEN(IFERROR(VLOOKUP(C345,'10. Свод Перечней'!C:H,6,0),""))&gt;1,IFERROR(VLOOKUP(C345,'10. Свод Перечней'!C:H,6,0),""),"")</f>
        <v>01.13.19.000-00000001</v>
      </c>
    </row>
    <row r="346" spans="1:8" ht="99.95" customHeight="1">
      <c r="A346" s="20">
        <f>IF(LEN(C346)&gt;0,MAX($A$6:A345)+1,"")</f>
        <v>340</v>
      </c>
      <c r="B346" s="10" t="str">
        <f>IFERROR(INDEX('10. Свод Перечней'!B:C,MATCH(C346,'10. Свод Перечней'!C:C,0),1),"")</f>
        <v>Кориандр свежий (кинза) (зелень)</v>
      </c>
      <c r="C346" s="20" t="str">
        <f t="array" ref="C346">IFERROR(INDEX('10. Свод Перечней'!$C$4:$C$529,SMALL(IF("ЦВ"='10. Свод Перечней'!$I$4:$Q$529,ROW('10. Свод Перечней'!$C$4:$C$529)-3,""),ROW()-6)),"")</f>
        <v>Кориандр свежий (кинза) тип 1</v>
      </c>
      <c r="D346" s="20" t="str">
        <f>IFERROR(VLOOKUP(C346,'10. Свод Перечней'!C:H,2,0),"")</f>
        <v>01.13.19.000</v>
      </c>
      <c r="E346" s="20" t="str">
        <f>IFERROR(VLOOKUP(C346,'10. Свод Перечней'!C:H,3,0),"")</f>
        <v>007</v>
      </c>
      <c r="F346" s="20" t="str">
        <f>IFERROR(VLOOKUP(C346,'10. Свод Перечней'!C:H,4,0),"")</f>
        <v>КГ</v>
      </c>
      <c r="G346" s="9" t="str">
        <f>IFERROR(VLOOKUP(C346,'10.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346" s="20" t="str">
        <f>IF(LEN(IFERROR(VLOOKUP(C346,'10. Свод Перечней'!C:H,6,0),""))&gt;1,IFERROR(VLOOKUP(C346,'10. Свод Перечней'!C:H,6,0),""),"")</f>
        <v/>
      </c>
    </row>
    <row r="347" spans="1:8" ht="99.95" customHeight="1">
      <c r="A347" s="20">
        <f>IF(LEN(C347)&gt;0,MAX($A$6:A346)+1,"")</f>
        <v>341</v>
      </c>
      <c r="B347" s="10" t="str">
        <f>IFERROR(INDEX('10. Свод Перечней'!B:C,MATCH(C347,'10. Свод Перечней'!C:C,0),1),"")</f>
        <v>Хлебцы кукурузные безглютеновые</v>
      </c>
      <c r="C347" s="20" t="str">
        <f t="array" ref="C347">IFERROR(INDEX('10. Свод Перечней'!$C$4:$C$529,SMALL(IF("ЦВ"='10. Свод Перечней'!$I$4:$Q$529,ROW('10. Свод Перечней'!$C$4:$C$529)-3,""),ROW()-6)),"")</f>
        <v>Хлебцы кукурузные безглютеновые тип 2</v>
      </c>
      <c r="D347" s="20" t="str">
        <f>IFERROR(VLOOKUP(C347,'10. Свод Перечней'!C:H,2,0),"")</f>
        <v>10.72.11.130</v>
      </c>
      <c r="E347" s="20" t="str">
        <f>IFERROR(VLOOKUP(C347,'10. Свод Перечней'!C:H,3,0),"")</f>
        <v>002</v>
      </c>
      <c r="F347" s="20" t="str">
        <f>IFERROR(VLOOKUP(C347,'10. Свод Перечней'!C:H,4,0),"")</f>
        <v>КГ</v>
      </c>
      <c r="G347" s="9" t="str">
        <f>IFERROR(VLOOKUP(C347,'10.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47" s="20" t="str">
        <f>IF(LEN(IFERROR(VLOOKUP(C347,'10. Свод Перечней'!C:H,6,0),""))&gt;1,IFERROR(VLOOKUP(C347,'10. Свод Перечней'!C:H,6,0),""),"")</f>
        <v>10.72.11.130-00000008</v>
      </c>
    </row>
    <row r="348" spans="1:8" ht="99.95" customHeight="1">
      <c r="A348" s="20">
        <f>IF(LEN(C348)&gt;0,MAX($A$6:A347)+1,"")</f>
        <v>342</v>
      </c>
      <c r="B348" s="10" t="str">
        <f>IFERROR(INDEX('10. Свод Перечней'!B:C,MATCH(C348,'10. Свод Перечней'!C:C,0),1),"")</f>
        <v>Хлебцы рисовые безглютеновые</v>
      </c>
      <c r="C348" s="20" t="str">
        <f t="array" ref="C348">IFERROR(INDEX('10. Свод Перечней'!$C$4:$C$529,SMALL(IF("ЦВ"='10. Свод Перечней'!$I$4:$Q$529,ROW('10. Свод Перечней'!$C$4:$C$529)-3,""),ROW()-6)),"")</f>
        <v>Хлебцы рисовые безглютеновые тип 3</v>
      </c>
      <c r="D348" s="20" t="str">
        <f>IFERROR(VLOOKUP(C348,'10. Свод Перечней'!C:H,2,0),"")</f>
        <v>10.72.11.130</v>
      </c>
      <c r="E348" s="20" t="str">
        <f>IFERROR(VLOOKUP(C348,'10. Свод Перечней'!C:H,3,0),"")</f>
        <v>003</v>
      </c>
      <c r="F348" s="20" t="str">
        <f>IFERROR(VLOOKUP(C348,'10. Свод Перечней'!C:H,4,0),"")</f>
        <v>КГ</v>
      </c>
      <c r="G348" s="9" t="str">
        <f>IFERROR(VLOOKUP(C348,'10.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48" s="20" t="str">
        <f>IF(LEN(IFERROR(VLOOKUP(C348,'10. Свод Перечней'!C:H,6,0),""))&gt;1,IFERROR(VLOOKUP(C348,'10. Свод Перечней'!C:H,6,0),""),"")</f>
        <v>10.72.11.130-00000002</v>
      </c>
    </row>
    <row r="349" spans="1:8" ht="99.95" customHeight="1">
      <c r="A349" s="20">
        <f>IF(LEN(C349)&gt;0,MAX($A$6:A348)+1,"")</f>
        <v>343</v>
      </c>
      <c r="B349" s="10" t="str">
        <f>IFERROR(INDEX('10. Свод Перечней'!B:C,MATCH(C349,'10. Свод Перечней'!C:C,0),1),"")</f>
        <v>Хлебцы рисово-кукурузные безглютеновые</v>
      </c>
      <c r="C349" s="20" t="str">
        <f t="array" ref="C349">IFERROR(INDEX('10. Свод Перечней'!$C$4:$C$529,SMALL(IF("ЦВ"='10. Свод Перечней'!$I$4:$Q$529,ROW('10. Свод Перечней'!$C$4:$C$529)-3,""),ROW()-6)),"")</f>
        <v>Хлебцы рисово-кукурузные безглютеновые тип 4</v>
      </c>
      <c r="D349" s="20" t="str">
        <f>IFERROR(VLOOKUP(C349,'10. Свод Перечней'!C:H,2,0),"")</f>
        <v>10.72.11.130</v>
      </c>
      <c r="E349" s="20" t="str">
        <f>IFERROR(VLOOKUP(C349,'10. Свод Перечней'!C:H,3,0),"")</f>
        <v>004</v>
      </c>
      <c r="F349" s="20" t="str">
        <f>IFERROR(VLOOKUP(C349,'10. Свод Перечней'!C:H,4,0),"")</f>
        <v>КГ</v>
      </c>
      <c r="G349" s="9" t="str">
        <f>IFERROR(VLOOKUP(C349,'10.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49" s="20" t="str">
        <f>IF(LEN(IFERROR(VLOOKUP(C349,'10. Свод Перечней'!C:H,6,0),""))&gt;1,IFERROR(VLOOKUP(C349,'10. Свод Перечней'!C:H,6,0),""),"")</f>
        <v/>
      </c>
    </row>
    <row r="350" spans="1:8" ht="99.95" customHeight="1">
      <c r="A350" s="20">
        <f>IF(LEN(C350)&gt;0,MAX($A$6:A349)+1,"")</f>
        <v>344</v>
      </c>
      <c r="B350" s="10" t="str">
        <f>IFERROR(INDEX('10. Свод Перечней'!B:C,MATCH(C350,'10. Свод Перечней'!C:C,0),1),"")</f>
        <v>Хлебцы гречнево-рисовые безглютеновые</v>
      </c>
      <c r="C350" s="20" t="str">
        <f t="array" ref="C350">IFERROR(INDEX('10. Свод Перечней'!$C$4:$C$529,SMALL(IF("ЦВ"='10. Свод Перечней'!$I$4:$Q$529,ROW('10. Свод Перечней'!$C$4:$C$529)-3,""),ROW()-6)),"")</f>
        <v>Хлебцы гречнево-рисовые безглютеновые тип 5</v>
      </c>
      <c r="D350" s="20" t="str">
        <f>IFERROR(VLOOKUP(C350,'10. Свод Перечней'!C:H,2,0),"")</f>
        <v>10.72.11.130</v>
      </c>
      <c r="E350" s="20" t="str">
        <f>IFERROR(VLOOKUP(C350,'10. Свод Перечней'!C:H,3,0),"")</f>
        <v>005</v>
      </c>
      <c r="F350" s="20" t="str">
        <f>IFERROR(VLOOKUP(C350,'10. Свод Перечней'!C:H,4,0),"")</f>
        <v>КГ</v>
      </c>
      <c r="G350" s="9" t="str">
        <f>IFERROR(VLOOKUP(C350,'10.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50" s="20" t="str">
        <f>IF(LEN(IFERROR(VLOOKUP(C350,'10. Свод Перечней'!C:H,6,0),""))&gt;1,IFERROR(VLOOKUP(C350,'10. Свод Перечней'!C:H,6,0),""),"")</f>
        <v/>
      </c>
    </row>
    <row r="351" spans="1:8" ht="99.95" customHeight="1">
      <c r="A351" s="20">
        <f>IF(LEN(C351)&gt;0,MAX($A$6:A350)+1,"")</f>
        <v>345</v>
      </c>
      <c r="B351" s="10" t="str">
        <f>IFERROR(INDEX('10. Свод Перечней'!B:C,MATCH(C351,'10. Свод Перечней'!C:C,0),1),"")</f>
        <v>Мука рисовая ц/з без глютена</v>
      </c>
      <c r="C351" s="20" t="str">
        <f t="array" ref="C351">IFERROR(INDEX('10. Свод Перечней'!$C$4:$C$529,SMALL(IF("ЦВ"='10. Свод Перечней'!$I$4:$Q$529,ROW('10. Свод Перечней'!$C$4:$C$529)-3,""),ROW()-6)),"")</f>
        <v>Мука рисовая ц/з без глютена тип 2</v>
      </c>
      <c r="D351" s="20" t="str">
        <f>IFERROR(VLOOKUP(C351,'10. Свод Перечней'!C:H,2,0),"")</f>
        <v>10.61.22.130</v>
      </c>
      <c r="E351" s="20" t="str">
        <f>IFERROR(VLOOKUP(C351,'10. Свод Перечней'!C:H,3,0),"")</f>
        <v>002</v>
      </c>
      <c r="F351" s="20" t="str">
        <f>IFERROR(VLOOKUP(C351,'10. Свод Перечней'!C:H,4,0),"")</f>
        <v>КГ</v>
      </c>
      <c r="G351" s="9" t="str">
        <f>IFERROR(VLOOKUP(C351,'10.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20" t="str">
        <f>IF(LEN(IFERROR(VLOOKUP(C351,'10. Свод Перечней'!C:H,6,0),""))&gt;1,IFERROR(VLOOKUP(C351,'10. Свод Перечней'!C:H,6,0),""),"")</f>
        <v/>
      </c>
    </row>
    <row r="352" spans="1:8" ht="99.95" customHeight="1">
      <c r="A352" s="20">
        <f>IF(LEN(C352)&gt;0,MAX($A$6:A351)+1,"")</f>
        <v>346</v>
      </c>
      <c r="B352" s="10" t="str">
        <f>IFERROR(INDEX('10. Свод Перечней'!B:C,MATCH(C352,'10. Свод Перечней'!C:C,0),1),"")</f>
        <v>Йогурт 2,5 % жирности без сахара в ассортименте</v>
      </c>
      <c r="C352" s="20" t="str">
        <f t="array" ref="C352">IFERROR(INDEX('10. Свод Перечней'!$C$4:$C$529,SMALL(IF("ЦВ"='10. Свод Перечней'!$I$4:$Q$529,ROW('10. Свод Перечней'!$C$4:$C$529)-3,""),ROW()-6)),"")</f>
        <v>Йогурт тип 11</v>
      </c>
      <c r="D352" s="20" t="str">
        <f>IFERROR(VLOOKUP(C352,'10. Свод Перечней'!C:H,2,0),"")</f>
        <v>10.51.52.112</v>
      </c>
      <c r="E352" s="20" t="str">
        <f>IFERROR(VLOOKUP(C352,'10. Свод Перечней'!C:H,3,0),"")</f>
        <v>005</v>
      </c>
      <c r="F352" s="20" t="str">
        <f>IFERROR(VLOOKUP(C352,'10. Свод Перечней'!C:H,4,0),"")</f>
        <v>КГ</v>
      </c>
      <c r="G352" s="9" t="str">
        <f>IFERROR(VLOOKUP(C352,'10.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352" s="20" t="str">
        <f>IF(LEN(IFERROR(VLOOKUP(C352,'10. Свод Перечней'!C:H,6,0),""))&gt;1,IFERROR(VLOOKUP(C352,'10. Свод Перечней'!C:H,6,0),""),"")</f>
        <v>10.51.52.110-00000004</v>
      </c>
    </row>
    <row r="353" spans="1:8" ht="99.95" customHeight="1">
      <c r="A353" s="20">
        <f>IF(LEN(C353)&gt;0,MAX($A$6:A352)+1,"")</f>
        <v>347</v>
      </c>
      <c r="B353" s="10" t="str">
        <f>IFERROR(INDEX('10. Свод Перечней'!B:C,MATCH(C353,'10. Свод Перечней'!C:C,0),1),"")</f>
        <v xml:space="preserve">Джем стерилизованный без сахара в ассортименте </v>
      </c>
      <c r="C353" s="20" t="str">
        <f t="array" ref="C353">IFERROR(INDEX('10. Свод Перечней'!$C$4:$C$529,SMALL(IF("ЦВ"='10. Свод Перечней'!$I$4:$Q$529,ROW('10. Свод Перечней'!$C$4:$C$529)-3,""),ROW()-6)),"")</f>
        <v>Джем без сахара тип 2</v>
      </c>
      <c r="D353" s="20" t="str">
        <f>IFERROR(VLOOKUP(C353,'10. Свод Перечней'!C:H,2,0),"")</f>
        <v>10.39.22.110</v>
      </c>
      <c r="E353" s="20" t="str">
        <f>IFERROR(VLOOKUP(C353,'10. Свод Перечней'!C:H,3,0),"")</f>
        <v>003</v>
      </c>
      <c r="F353" s="20" t="str">
        <f>IFERROR(VLOOKUP(C353,'10. Свод Перечней'!C:H,4,0),"")</f>
        <v>КГ</v>
      </c>
      <c r="G353" s="9" t="str">
        <f>IFERROR(VLOOKUP(C353,'10.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20" t="str">
        <f>IF(LEN(IFERROR(VLOOKUP(C353,'10. Свод Перечней'!C:H,6,0),""))&gt;1,IFERROR(VLOOKUP(C353,'10. Свод Перечней'!C:H,6,0),""),"")</f>
        <v>10.39.22.110-00000004</v>
      </c>
    </row>
    <row r="354" spans="1:8" ht="99.95" customHeight="1">
      <c r="A354" s="20" t="str">
        <f>IF(LEN(C354)&gt;0,MAX($A$6:A353)+1,"")</f>
        <v/>
      </c>
      <c r="B354" s="10" t="str">
        <f>IFERROR(INDEX('10. Свод Перечней'!B:C,MATCH(C354,'10. Свод Перечней'!C:C,0),1),"")</f>
        <v/>
      </c>
      <c r="C354" s="20" t="str">
        <f t="array" ref="C354">IFERROR(INDEX('10. Свод Перечней'!$C$4:$C$529,SMALL(IF("ЦВ"='10. Свод Перечней'!$I$4:$Q$529,ROW('10. Свод Перечней'!$C$4:$C$529)-3,""),ROW()-6)),"")</f>
        <v/>
      </c>
      <c r="D354" s="20" t="str">
        <f>IFERROR(VLOOKUP(C354,'10. Свод Перечней'!C:H,2,0),"")</f>
        <v/>
      </c>
      <c r="E354" s="20" t="str">
        <f>IFERROR(VLOOKUP(C354,'10. Свод Перечней'!C:H,3,0),"")</f>
        <v/>
      </c>
      <c r="F354" s="20" t="str">
        <f>IFERROR(VLOOKUP(C354,'10. Свод Перечней'!C:H,4,0),"")</f>
        <v/>
      </c>
      <c r="G354" s="9" t="str">
        <f>IFERROR(VLOOKUP(C354,'10. Свод Перечней'!C:H,5,0),"")</f>
        <v/>
      </c>
      <c r="H354" s="20" t="str">
        <f>IF(LEN(IFERROR(VLOOKUP(C354,'10. Свод Перечней'!C:H,6,0),""))&gt;1,IFERROR(VLOOKUP(C354,'10. Свод Перечней'!C:H,6,0),""),"")</f>
        <v/>
      </c>
    </row>
    <row r="355" spans="1:8" ht="99.95" customHeight="1">
      <c r="A355" s="20" t="str">
        <f>IF(LEN(C355)&gt;0,MAX($A$6:A354)+1,"")</f>
        <v/>
      </c>
      <c r="B355" s="10" t="str">
        <f>IFERROR(INDEX('10. Свод Перечней'!B:C,MATCH(C355,'10. Свод Перечней'!C:C,0),1),"")</f>
        <v/>
      </c>
      <c r="C355" s="20" t="str">
        <f t="array" ref="C355">IFERROR(INDEX('10. Свод Перечней'!$C$4:$C$529,SMALL(IF("ЦВ"='10. Свод Перечней'!$I$4:$Q$529,ROW('10. Свод Перечней'!$C$4:$C$529)-3,""),ROW()-6)),"")</f>
        <v/>
      </c>
      <c r="D355" s="20" t="str">
        <f>IFERROR(VLOOKUP(C355,'10. Свод Перечней'!C:H,2,0),"")</f>
        <v/>
      </c>
      <c r="E355" s="20" t="str">
        <f>IFERROR(VLOOKUP(C355,'10. Свод Перечней'!C:H,3,0),"")</f>
        <v/>
      </c>
      <c r="F355" s="20" t="str">
        <f>IFERROR(VLOOKUP(C355,'10. Свод Перечней'!C:H,4,0),"")</f>
        <v/>
      </c>
      <c r="G355" s="9" t="str">
        <f>IFERROR(VLOOKUP(C355,'10. Свод Перечней'!C:H,5,0),"")</f>
        <v/>
      </c>
      <c r="H355" s="20" t="str">
        <f>IF(LEN(IFERROR(VLOOKUP(C355,'10. Свод Перечней'!C:H,6,0),""))&gt;1,IFERROR(VLOOKUP(C355,'10. Свод Перечней'!C:H,6,0),""),"")</f>
        <v/>
      </c>
    </row>
    <row r="356" spans="1:8" ht="99.95" customHeight="1">
      <c r="A356" s="20" t="str">
        <f>IF(LEN(C356)&gt;0,MAX($A$6:A355)+1,"")</f>
        <v/>
      </c>
      <c r="B356" s="10" t="str">
        <f>IFERROR(INDEX('10. Свод Перечней'!B:C,MATCH(C356,'10. Свод Перечней'!C:C,0),1),"")</f>
        <v/>
      </c>
      <c r="C356" s="20" t="str">
        <f t="array" ref="C356">IFERROR(INDEX('10. Свод Перечней'!$C$4:$C$529,SMALL(IF("ЦВ"='10. Свод Перечней'!$I$4:$Q$529,ROW('10. Свод Перечней'!$C$4:$C$529)-3,""),ROW()-6)),"")</f>
        <v/>
      </c>
      <c r="D356" s="20" t="str">
        <f>IFERROR(VLOOKUP(C356,'10. Свод Перечней'!C:H,2,0),"")</f>
        <v/>
      </c>
      <c r="E356" s="20" t="str">
        <f>IFERROR(VLOOKUP(C356,'10. Свод Перечней'!C:H,3,0),"")</f>
        <v/>
      </c>
      <c r="F356" s="20" t="str">
        <f>IFERROR(VLOOKUP(C356,'10. Свод Перечней'!C:H,4,0),"")</f>
        <v/>
      </c>
      <c r="G356" s="9" t="str">
        <f>IFERROR(VLOOKUP(C356,'10. Свод Перечней'!C:H,5,0),"")</f>
        <v/>
      </c>
      <c r="H356" s="20" t="str">
        <f>IF(LEN(IFERROR(VLOOKUP(C356,'10. Свод Перечней'!C:H,6,0),""))&gt;1,IFERROR(VLOOKUP(C356,'10. Свод Перечней'!C:H,6,0),""),"")</f>
        <v/>
      </c>
    </row>
    <row r="357" spans="1:8" ht="99.95" customHeight="1">
      <c r="A357" s="20" t="str">
        <f>IF(LEN(C357)&gt;0,MAX($A$6:A356)+1,"")</f>
        <v/>
      </c>
      <c r="B357" s="10" t="str">
        <f>IFERROR(INDEX('10. Свод Перечней'!B:C,MATCH(C357,'10. Свод Перечней'!C:C,0),1),"")</f>
        <v/>
      </c>
      <c r="C357" s="20" t="str">
        <f t="array" ref="C357">IFERROR(INDEX('10. Свод Перечней'!$C$4:$C$529,SMALL(IF("ЦВ"='10. Свод Перечней'!$I$4:$Q$529,ROW('10. Свод Перечней'!$C$4:$C$529)-3,""),ROW()-6)),"")</f>
        <v/>
      </c>
      <c r="D357" s="20" t="str">
        <f>IFERROR(VLOOKUP(C357,'10. Свод Перечней'!C:H,2,0),"")</f>
        <v/>
      </c>
      <c r="E357" s="20" t="str">
        <f>IFERROR(VLOOKUP(C357,'10. Свод Перечней'!C:H,3,0),"")</f>
        <v/>
      </c>
      <c r="F357" s="20" t="str">
        <f>IFERROR(VLOOKUP(C357,'10. Свод Перечней'!C:H,4,0),"")</f>
        <v/>
      </c>
      <c r="G357" s="9" t="str">
        <f>IFERROR(VLOOKUP(C357,'10. Свод Перечней'!C:H,5,0),"")</f>
        <v/>
      </c>
      <c r="H357" s="20" t="str">
        <f>IF(LEN(IFERROR(VLOOKUP(C357,'10. Свод Перечней'!C:H,6,0),""))&gt;1,IFERROR(VLOOKUP(C357,'10. Свод Перечней'!C:H,6,0),""),"")</f>
        <v/>
      </c>
    </row>
    <row r="358" spans="1:8" ht="99.95" customHeight="1">
      <c r="A358" s="20" t="str">
        <f>IF(LEN(C358)&gt;0,MAX($A$6:A357)+1,"")</f>
        <v/>
      </c>
      <c r="B358" s="10" t="str">
        <f>IFERROR(INDEX('10. Свод Перечней'!B:C,MATCH(C358,'10. Свод Перечней'!C:C,0),1),"")</f>
        <v/>
      </c>
      <c r="C358" s="20" t="str">
        <f t="array" ref="C358">IFERROR(INDEX('10. Свод Перечней'!$C$4:$C$529,SMALL(IF("ЦВ"='10. Свод Перечней'!$I$4:$Q$529,ROW('10. Свод Перечней'!$C$4:$C$529)-3,""),ROW()-6)),"")</f>
        <v/>
      </c>
      <c r="D358" s="20" t="str">
        <f>IFERROR(VLOOKUP(C358,'10. Свод Перечней'!C:H,2,0),"")</f>
        <v/>
      </c>
      <c r="E358" s="20" t="str">
        <f>IFERROR(VLOOKUP(C358,'10. Свод Перечней'!C:H,3,0),"")</f>
        <v/>
      </c>
      <c r="F358" s="20" t="str">
        <f>IFERROR(VLOOKUP(C358,'10. Свод Перечней'!C:H,4,0),"")</f>
        <v/>
      </c>
      <c r="G358" s="9" t="str">
        <f>IFERROR(VLOOKUP(C358,'10. Свод Перечней'!C:H,5,0),"")</f>
        <v/>
      </c>
      <c r="H358" s="20" t="str">
        <f>IF(LEN(IFERROR(VLOOKUP(C358,'10. Свод Перечней'!C:H,6,0),""))&gt;1,IFERROR(VLOOKUP(C358,'10. Свод Перечней'!C:H,6,0),""),"")</f>
        <v/>
      </c>
    </row>
    <row r="359" spans="1:8" ht="99.95" customHeight="1">
      <c r="A359" s="20" t="str">
        <f>IF(LEN(C359)&gt;0,MAX($A$6:A358)+1,"")</f>
        <v/>
      </c>
      <c r="B359" s="10" t="str">
        <f>IFERROR(INDEX('10. Свод Перечней'!B:C,MATCH(C359,'10. Свод Перечней'!C:C,0),1),"")</f>
        <v/>
      </c>
      <c r="C359" s="20" t="str">
        <f t="array" ref="C359">IFERROR(INDEX('10. Свод Перечней'!$C$4:$C$529,SMALL(IF("ЦВ"='10. Свод Перечней'!$I$4:$Q$529,ROW('10. Свод Перечней'!$C$4:$C$529)-3,""),ROW()-6)),"")</f>
        <v/>
      </c>
      <c r="D359" s="20" t="str">
        <f>IFERROR(VLOOKUP(C359,'10. Свод Перечней'!C:H,2,0),"")</f>
        <v/>
      </c>
      <c r="E359" s="20" t="str">
        <f>IFERROR(VLOOKUP(C359,'10. Свод Перечней'!C:H,3,0),"")</f>
        <v/>
      </c>
      <c r="F359" s="20" t="str">
        <f>IFERROR(VLOOKUP(C359,'10. Свод Перечней'!C:H,4,0),"")</f>
        <v/>
      </c>
      <c r="G359" s="9" t="str">
        <f>IFERROR(VLOOKUP(C359,'10. Свод Перечней'!C:H,5,0),"")</f>
        <v/>
      </c>
      <c r="H359" s="20" t="str">
        <f>IF(LEN(IFERROR(VLOOKUP(C359,'10. Свод Перечней'!C:H,6,0),""))&gt;1,IFERROR(VLOOKUP(C359,'10. Свод Перечней'!C:H,6,0),""),"")</f>
        <v/>
      </c>
    </row>
    <row r="360" spans="1:8" ht="99.95" customHeight="1">
      <c r="A360" s="20" t="str">
        <f>IF(LEN(C360)&gt;0,MAX($A$6:A359)+1,"")</f>
        <v/>
      </c>
      <c r="B360" s="10" t="str">
        <f>IFERROR(INDEX('10. Свод Перечней'!B:C,MATCH(C360,'10. Свод Перечней'!C:C,0),1),"")</f>
        <v/>
      </c>
      <c r="C360" s="20" t="str">
        <f t="array" ref="C360">IFERROR(INDEX('10. Свод Перечней'!$C$4:$C$529,SMALL(IF("ЦВ"='10. Свод Перечней'!$I$4:$Q$529,ROW('10. Свод Перечней'!$C$4:$C$529)-3,""),ROW()-6)),"")</f>
        <v/>
      </c>
      <c r="D360" s="20" t="str">
        <f>IFERROR(VLOOKUP(C360,'10. Свод Перечней'!C:H,2,0),"")</f>
        <v/>
      </c>
      <c r="E360" s="20" t="str">
        <f>IFERROR(VLOOKUP(C360,'10. Свод Перечней'!C:H,3,0),"")</f>
        <v/>
      </c>
      <c r="F360" s="20" t="str">
        <f>IFERROR(VLOOKUP(C360,'10. Свод Перечней'!C:H,4,0),"")</f>
        <v/>
      </c>
      <c r="G360" s="9" t="str">
        <f>IFERROR(VLOOKUP(C360,'10. Свод Перечней'!C:H,5,0),"")</f>
        <v/>
      </c>
      <c r="H360" s="20" t="str">
        <f>IF(LEN(IFERROR(VLOOKUP(C360,'10. Свод Перечней'!C:H,6,0),""))&gt;1,IFERROR(VLOOKUP(C360,'10. Свод Перечней'!C:H,6,0),""),"")</f>
        <v/>
      </c>
    </row>
    <row r="361" spans="1:8" ht="99.95" customHeight="1">
      <c r="A361" s="20" t="str">
        <f>IF(LEN(C361)&gt;0,MAX($A$6:A360)+1,"")</f>
        <v/>
      </c>
      <c r="B361" s="10" t="str">
        <f>IFERROR(INDEX('10. Свод Перечней'!B:C,MATCH(C361,'10. Свод Перечней'!C:C,0),1),"")</f>
        <v/>
      </c>
      <c r="C361" s="20" t="str">
        <f t="array" ref="C361">IFERROR(INDEX('10. Свод Перечней'!$C$4:$C$529,SMALL(IF("ЦВ"='10. Свод Перечней'!$I$4:$Q$529,ROW('10. Свод Перечней'!$C$4:$C$529)-3,""),ROW()-6)),"")</f>
        <v/>
      </c>
      <c r="D361" s="20" t="str">
        <f>IFERROR(VLOOKUP(C361,'10. Свод Перечней'!C:H,2,0),"")</f>
        <v/>
      </c>
      <c r="E361" s="20" t="str">
        <f>IFERROR(VLOOKUP(C361,'10. Свод Перечней'!C:H,3,0),"")</f>
        <v/>
      </c>
      <c r="F361" s="20" t="str">
        <f>IFERROR(VLOOKUP(C361,'10. Свод Перечней'!C:H,4,0),"")</f>
        <v/>
      </c>
      <c r="G361" s="9" t="str">
        <f>IFERROR(VLOOKUP(C361,'10. Свод Перечней'!C:H,5,0),"")</f>
        <v/>
      </c>
      <c r="H361" s="20" t="str">
        <f>IF(LEN(IFERROR(VLOOKUP(C361,'10. Свод Перечней'!C:H,6,0),""))&gt;1,IFERROR(VLOOKUP(C361,'10. Свод Перечней'!C:H,6,0),""),"")</f>
        <v/>
      </c>
    </row>
    <row r="362" spans="1:8" ht="99.95" customHeight="1">
      <c r="A362" s="20" t="str">
        <f>IF(LEN(C362)&gt;0,MAX($A$6:A361)+1,"")</f>
        <v/>
      </c>
      <c r="B362" s="10" t="str">
        <f>IFERROR(INDEX('10. Свод Перечней'!B:C,MATCH(C362,'10. Свод Перечней'!C:C,0),1),"")</f>
        <v/>
      </c>
      <c r="C362" s="20" t="str">
        <f t="array" ref="C362">IFERROR(INDEX('10. Свод Перечней'!$C$4:$C$529,SMALL(IF("ЦВ"='10. Свод Перечней'!$I$4:$Q$529,ROW('10. Свод Перечней'!$C$4:$C$529)-3,""),ROW()-6)),"")</f>
        <v/>
      </c>
      <c r="D362" s="20" t="str">
        <f>IFERROR(VLOOKUP(C362,'10. Свод Перечней'!C:H,2,0),"")</f>
        <v/>
      </c>
      <c r="E362" s="20" t="str">
        <f>IFERROR(VLOOKUP(C362,'10. Свод Перечней'!C:H,3,0),"")</f>
        <v/>
      </c>
      <c r="F362" s="20" t="str">
        <f>IFERROR(VLOOKUP(C362,'10. Свод Перечней'!C:H,4,0),"")</f>
        <v/>
      </c>
      <c r="G362" s="9" t="str">
        <f>IFERROR(VLOOKUP(C362,'10. Свод Перечней'!C:H,5,0),"")</f>
        <v/>
      </c>
      <c r="H362" s="20" t="str">
        <f>IF(LEN(IFERROR(VLOOKUP(C362,'10. Свод Перечней'!C:H,6,0),""))&gt;1,IFERROR(VLOOKUP(C362,'10. Свод Перечней'!C:H,6,0),""),"")</f>
        <v/>
      </c>
    </row>
    <row r="363" spans="1:8" ht="99.95" customHeight="1">
      <c r="A363" s="20" t="str">
        <f>IF(LEN(C363)&gt;0,MAX($A$6:A362)+1,"")</f>
        <v/>
      </c>
      <c r="B363" s="10" t="str">
        <f>IFERROR(INDEX('10. Свод Перечней'!B:C,MATCH(C363,'10. Свод Перечней'!C:C,0),1),"")</f>
        <v/>
      </c>
      <c r="C363" s="20" t="str">
        <f t="array" ref="C363">IFERROR(INDEX('10. Свод Перечней'!$C$4:$C$529,SMALL(IF("ЦВ"='10. Свод Перечней'!$I$4:$Q$529,ROW('10. Свод Перечней'!$C$4:$C$529)-3,""),ROW()-6)),"")</f>
        <v/>
      </c>
      <c r="D363" s="20" t="str">
        <f>IFERROR(VLOOKUP(C363,'10. Свод Перечней'!C:H,2,0),"")</f>
        <v/>
      </c>
      <c r="E363" s="20" t="str">
        <f>IFERROR(VLOOKUP(C363,'10. Свод Перечней'!C:H,3,0),"")</f>
        <v/>
      </c>
      <c r="F363" s="20" t="str">
        <f>IFERROR(VLOOKUP(C363,'10. Свод Перечней'!C:H,4,0),"")</f>
        <v/>
      </c>
      <c r="G363" s="9" t="str">
        <f>IFERROR(VLOOKUP(C363,'10. Свод Перечней'!C:H,5,0),"")</f>
        <v/>
      </c>
      <c r="H363" s="20" t="str">
        <f>IF(LEN(IFERROR(VLOOKUP(C363,'10. Свод Перечней'!C:H,6,0),""))&gt;1,IFERROR(VLOOKUP(C363,'10. Свод Перечней'!C:H,6,0),""),"")</f>
        <v/>
      </c>
    </row>
    <row r="364" spans="1:8" ht="99.95" customHeight="1">
      <c r="A364" s="20" t="str">
        <f>IF(LEN(C364)&gt;0,MAX($A$6:A363)+1,"")</f>
        <v/>
      </c>
      <c r="B364" s="10" t="str">
        <f>IFERROR(INDEX('10. Свод Перечней'!B:C,MATCH(C364,'10. Свод Перечней'!C:C,0),1),"")</f>
        <v/>
      </c>
      <c r="C364" s="20" t="str">
        <f t="array" ref="C364">IFERROR(INDEX('10. Свод Перечней'!$C$4:$C$529,SMALL(IF("ЦВ"='10. Свод Перечней'!$I$4:$Q$529,ROW('10. Свод Перечней'!$C$4:$C$529)-3,""),ROW()-6)),"")</f>
        <v/>
      </c>
      <c r="D364" s="20" t="str">
        <f>IFERROR(VLOOKUP(C364,'10. Свод Перечней'!C:H,2,0),"")</f>
        <v/>
      </c>
      <c r="E364" s="20" t="str">
        <f>IFERROR(VLOOKUP(C364,'10. Свод Перечней'!C:H,3,0),"")</f>
        <v/>
      </c>
      <c r="F364" s="20" t="str">
        <f>IFERROR(VLOOKUP(C364,'10. Свод Перечней'!C:H,4,0),"")</f>
        <v/>
      </c>
      <c r="G364" s="9" t="str">
        <f>IFERROR(VLOOKUP(C364,'10. Свод Перечней'!C:H,5,0),"")</f>
        <v/>
      </c>
      <c r="H364" s="20" t="str">
        <f>IF(LEN(IFERROR(VLOOKUP(C364,'10. Свод Перечней'!C:H,6,0),""))&gt;1,IFERROR(VLOOKUP(C364,'10. Свод Перечней'!C:H,6,0),""),"")</f>
        <v/>
      </c>
    </row>
    <row r="365" spans="1:8" ht="99.95" customHeight="1">
      <c r="A365" s="20" t="str">
        <f>IF(LEN(C365)&gt;0,MAX($A$6:A364)+1,"")</f>
        <v/>
      </c>
      <c r="B365" s="10" t="str">
        <f>IFERROR(INDEX('10. Свод Перечней'!B:C,MATCH(C365,'10. Свод Перечней'!C:C,0),1),"")</f>
        <v/>
      </c>
      <c r="C365" s="20" t="str">
        <f t="array" ref="C365">IFERROR(INDEX('10. Свод Перечней'!$C$4:$C$529,SMALL(IF("ЦВ"='10. Свод Перечней'!$I$4:$Q$529,ROW('10. Свод Перечней'!$C$4:$C$529)-3,""),ROW()-6)),"")</f>
        <v/>
      </c>
      <c r="D365" s="20" t="str">
        <f>IFERROR(VLOOKUP(C365,'10. Свод Перечней'!C:H,2,0),"")</f>
        <v/>
      </c>
      <c r="E365" s="20" t="str">
        <f>IFERROR(VLOOKUP(C365,'10. Свод Перечней'!C:H,3,0),"")</f>
        <v/>
      </c>
      <c r="F365" s="20" t="str">
        <f>IFERROR(VLOOKUP(C365,'10. Свод Перечней'!C:H,4,0),"")</f>
        <v/>
      </c>
      <c r="G365" s="9" t="str">
        <f>IFERROR(VLOOKUP(C365,'10. Свод Перечней'!C:H,5,0),"")</f>
        <v/>
      </c>
      <c r="H365" s="20" t="str">
        <f>IF(LEN(IFERROR(VLOOKUP(C365,'10. Свод Перечней'!C:H,6,0),""))&gt;1,IFERROR(VLOOKUP(C365,'10. Свод Перечней'!C:H,6,0),""),"")</f>
        <v/>
      </c>
    </row>
    <row r="366" spans="1:8" ht="99.95" customHeight="1">
      <c r="A366" s="20" t="str">
        <f>IF(LEN(C366)&gt;0,MAX($A$6:A365)+1,"")</f>
        <v/>
      </c>
      <c r="B366" s="10" t="str">
        <f>IFERROR(INDEX('10. Свод Перечней'!B:C,MATCH(C366,'10. Свод Перечней'!C:C,0),1),"")</f>
        <v/>
      </c>
      <c r="C366" s="20" t="str">
        <f t="array" ref="C366">IFERROR(INDEX('10. Свод Перечней'!$C$4:$C$529,SMALL(IF("ЦВ"='10. Свод Перечней'!$I$4:$Q$529,ROW('10. Свод Перечней'!$C$4:$C$529)-3,""),ROW()-6)),"")</f>
        <v/>
      </c>
      <c r="D366" s="20" t="str">
        <f>IFERROR(VLOOKUP(C366,'10. Свод Перечней'!C:H,2,0),"")</f>
        <v/>
      </c>
      <c r="E366" s="20" t="str">
        <f>IFERROR(VLOOKUP(C366,'10. Свод Перечней'!C:H,3,0),"")</f>
        <v/>
      </c>
      <c r="F366" s="20" t="str">
        <f>IFERROR(VLOOKUP(C366,'10. Свод Перечней'!C:H,4,0),"")</f>
        <v/>
      </c>
      <c r="G366" s="9" t="str">
        <f>IFERROR(VLOOKUP(C366,'10. Свод Перечней'!C:H,5,0),"")</f>
        <v/>
      </c>
      <c r="H366" s="20" t="str">
        <f>IF(LEN(IFERROR(VLOOKUP(C366,'10. Свод Перечней'!C:H,6,0),""))&gt;1,IFERROR(VLOOKUP(C366,'10. Свод Перечней'!C:H,6,0),""),"")</f>
        <v/>
      </c>
    </row>
    <row r="367" spans="1:8" ht="99.95" customHeight="1">
      <c r="A367" s="20" t="str">
        <f>IF(LEN(C367)&gt;0,MAX($A$6:A366)+1,"")</f>
        <v/>
      </c>
      <c r="B367" s="10" t="str">
        <f>IFERROR(INDEX('10. Свод Перечней'!B:C,MATCH(C367,'10. Свод Перечней'!C:C,0),1),"")</f>
        <v/>
      </c>
      <c r="C367" s="20" t="str">
        <f t="array" ref="C367">IFERROR(INDEX('10. Свод Перечней'!$C$4:$C$529,SMALL(IF("ЦВ"='10. Свод Перечней'!$I$4:$Q$529,ROW('10. Свод Перечней'!$C$4:$C$529)-3,""),ROW()-6)),"")</f>
        <v/>
      </c>
      <c r="D367" s="20" t="str">
        <f>IFERROR(VLOOKUP(C367,'10. Свод Перечней'!C:H,2,0),"")</f>
        <v/>
      </c>
      <c r="E367" s="20" t="str">
        <f>IFERROR(VLOOKUP(C367,'10. Свод Перечней'!C:H,3,0),"")</f>
        <v/>
      </c>
      <c r="F367" s="20" t="str">
        <f>IFERROR(VLOOKUP(C367,'10. Свод Перечней'!C:H,4,0),"")</f>
        <v/>
      </c>
      <c r="G367" s="9" t="str">
        <f>IFERROR(VLOOKUP(C367,'10. Свод Перечней'!C:H,5,0),"")</f>
        <v/>
      </c>
      <c r="H367" s="20" t="str">
        <f>IF(LEN(IFERROR(VLOOKUP(C367,'10. Свод Перечней'!C:H,6,0),""))&gt;1,IFERROR(VLOOKUP(C367,'10. Свод Перечней'!C:H,6,0),""),"")</f>
        <v/>
      </c>
    </row>
    <row r="368" spans="1:8" ht="99.95" customHeight="1">
      <c r="A368" s="20" t="str">
        <f>IF(LEN(C368)&gt;0,MAX($A$6:A367)+1,"")</f>
        <v/>
      </c>
      <c r="B368" s="10" t="str">
        <f>IFERROR(INDEX('10. Свод Перечней'!B:C,MATCH(C368,'10. Свод Перечней'!C:C,0),1),"")</f>
        <v/>
      </c>
      <c r="C368" s="20" t="str">
        <f t="array" ref="C368">IFERROR(INDEX('10. Свод Перечней'!$C$4:$C$529,SMALL(IF("ЦВ"='10. Свод Перечней'!$I$4:$Q$529,ROW('10. Свод Перечней'!$C$4:$C$529)-3,""),ROW()-6)),"")</f>
        <v/>
      </c>
      <c r="D368" s="20" t="str">
        <f>IFERROR(VLOOKUP(C368,'10. Свод Перечней'!C:H,2,0),"")</f>
        <v/>
      </c>
      <c r="E368" s="20" t="str">
        <f>IFERROR(VLOOKUP(C368,'10. Свод Перечней'!C:H,3,0),"")</f>
        <v/>
      </c>
      <c r="F368" s="20" t="str">
        <f>IFERROR(VLOOKUP(C368,'10. Свод Перечней'!C:H,4,0),"")</f>
        <v/>
      </c>
      <c r="G368" s="9" t="str">
        <f>IFERROR(VLOOKUP(C368,'10. Свод Перечней'!C:H,5,0),"")</f>
        <v/>
      </c>
      <c r="H368" s="20" t="str">
        <f>IF(LEN(IFERROR(VLOOKUP(C368,'10. Свод Перечней'!C:H,6,0),""))&gt;1,IFERROR(VLOOKUP(C368,'10. Свод Перечней'!C:H,6,0),""),"")</f>
        <v/>
      </c>
    </row>
    <row r="369" spans="1:8" ht="99.95" customHeight="1">
      <c r="A369" s="20" t="str">
        <f>IF(LEN(C369)&gt;0,MAX($A$6:A368)+1,"")</f>
        <v/>
      </c>
      <c r="B369" s="10" t="str">
        <f>IFERROR(INDEX('10. Свод Перечней'!B:C,MATCH(C369,'10. Свод Перечней'!C:C,0),1),"")</f>
        <v/>
      </c>
      <c r="C369" s="20" t="str">
        <f t="array" ref="C369">IFERROR(INDEX('10. Свод Перечней'!$C$4:$C$529,SMALL(IF("ЦВ"='10. Свод Перечней'!$I$4:$Q$529,ROW('10. Свод Перечней'!$C$4:$C$529)-3,""),ROW()-6)),"")</f>
        <v/>
      </c>
      <c r="D369" s="20" t="str">
        <f>IFERROR(VLOOKUP(C369,'10. Свод Перечней'!C:H,2,0),"")</f>
        <v/>
      </c>
      <c r="E369" s="20" t="str">
        <f>IFERROR(VLOOKUP(C369,'10. Свод Перечней'!C:H,3,0),"")</f>
        <v/>
      </c>
      <c r="F369" s="20" t="str">
        <f>IFERROR(VLOOKUP(C369,'10. Свод Перечней'!C:H,4,0),"")</f>
        <v/>
      </c>
      <c r="G369" s="9" t="str">
        <f>IFERROR(VLOOKUP(C369,'10. Свод Перечней'!C:H,5,0),"")</f>
        <v/>
      </c>
      <c r="H369" s="20" t="str">
        <f>IF(LEN(IFERROR(VLOOKUP(C369,'10. Свод Перечней'!C:H,6,0),""))&gt;1,IFERROR(VLOOKUP(C369,'10. Свод Перечней'!C:H,6,0),""),"")</f>
        <v/>
      </c>
    </row>
    <row r="370" spans="1:8" ht="99.95" customHeight="1">
      <c r="A370" s="20" t="str">
        <f>IF(LEN(C370)&gt;0,MAX($A$6:A369)+1,"")</f>
        <v/>
      </c>
      <c r="B370" s="10" t="str">
        <f>IFERROR(INDEX('10. Свод Перечней'!B:C,MATCH(C370,'10. Свод Перечней'!C:C,0),1),"")</f>
        <v/>
      </c>
      <c r="C370" s="20" t="str">
        <f t="array" ref="C370">IFERROR(INDEX('10. Свод Перечней'!$C$4:$C$529,SMALL(IF("ЦВ"='10. Свод Перечней'!$I$4:$Q$529,ROW('10. Свод Перечней'!$C$4:$C$529)-3,""),ROW()-6)),"")</f>
        <v/>
      </c>
      <c r="D370" s="20" t="str">
        <f>IFERROR(VLOOKUP(C370,'10. Свод Перечней'!C:H,2,0),"")</f>
        <v/>
      </c>
      <c r="E370" s="20" t="str">
        <f>IFERROR(VLOOKUP(C370,'10. Свод Перечней'!C:H,3,0),"")</f>
        <v/>
      </c>
      <c r="F370" s="20" t="str">
        <f>IFERROR(VLOOKUP(C370,'10. Свод Перечней'!C:H,4,0),"")</f>
        <v/>
      </c>
      <c r="G370" s="9" t="str">
        <f>IFERROR(VLOOKUP(C370,'10. Свод Перечней'!C:H,5,0),"")</f>
        <v/>
      </c>
      <c r="H370" s="20" t="str">
        <f>IF(LEN(IFERROR(VLOOKUP(C370,'10. Свод Перечней'!C:H,6,0),""))&gt;1,IFERROR(VLOOKUP(C370,'10. Свод Перечней'!C:H,6,0),""),"")</f>
        <v/>
      </c>
    </row>
    <row r="371" spans="1:8" ht="99.95" customHeight="1">
      <c r="A371" s="20" t="str">
        <f>IF(LEN(C371)&gt;0,MAX($A$6:A370)+1,"")</f>
        <v/>
      </c>
      <c r="B371" s="10" t="str">
        <f>IFERROR(INDEX('10. Свод Перечней'!B:C,MATCH(C371,'10. Свод Перечней'!C:C,0),1),"")</f>
        <v/>
      </c>
      <c r="C371" s="20" t="str">
        <f t="array" ref="C371">IFERROR(INDEX('10. Свод Перечней'!$C$4:$C$529,SMALL(IF("ЦВ"='10. Свод Перечней'!$I$4:$Q$529,ROW('10. Свод Перечней'!$C$4:$C$529)-3,""),ROW()-6)),"")</f>
        <v/>
      </c>
      <c r="D371" s="20" t="str">
        <f>IFERROR(VLOOKUP(C371,'10. Свод Перечней'!C:H,2,0),"")</f>
        <v/>
      </c>
      <c r="E371" s="20" t="str">
        <f>IFERROR(VLOOKUP(C371,'10. Свод Перечней'!C:H,3,0),"")</f>
        <v/>
      </c>
      <c r="F371" s="20" t="str">
        <f>IFERROR(VLOOKUP(C371,'10. Свод Перечней'!C:H,4,0),"")</f>
        <v/>
      </c>
      <c r="G371" s="9" t="str">
        <f>IFERROR(VLOOKUP(C371,'10. Свод Перечней'!C:H,5,0),"")</f>
        <v/>
      </c>
      <c r="H371" s="20" t="str">
        <f>IF(LEN(IFERROR(VLOOKUP(C371,'10. Свод Перечней'!C:H,6,0),""))&gt;1,IFERROR(VLOOKUP(C371,'10. Свод Перечней'!C:H,6,0),""),"")</f>
        <v/>
      </c>
    </row>
    <row r="372" spans="1:8" ht="99.95" customHeight="1">
      <c r="A372" s="20" t="str">
        <f>IF(LEN(C372)&gt;0,MAX($A$6:A371)+1,"")</f>
        <v/>
      </c>
      <c r="B372" s="10" t="str">
        <f>IFERROR(INDEX('10. Свод Перечней'!B:C,MATCH(C372,'10. Свод Перечней'!C:C,0),1),"")</f>
        <v/>
      </c>
      <c r="C372" s="20" t="str">
        <f t="array" ref="C372">IFERROR(INDEX('10. Свод Перечней'!$C$4:$C$529,SMALL(IF("ЦВ"='10. Свод Перечней'!$I$4:$Q$529,ROW('10. Свод Перечней'!$C$4:$C$529)-3,""),ROW()-6)),"")</f>
        <v/>
      </c>
      <c r="D372" s="20" t="str">
        <f>IFERROR(VLOOKUP(C372,'10. Свод Перечней'!C:H,2,0),"")</f>
        <v/>
      </c>
      <c r="E372" s="20" t="str">
        <f>IFERROR(VLOOKUP(C372,'10. Свод Перечней'!C:H,3,0),"")</f>
        <v/>
      </c>
      <c r="F372" s="20" t="str">
        <f>IFERROR(VLOOKUP(C372,'10. Свод Перечней'!C:H,4,0),"")</f>
        <v/>
      </c>
      <c r="G372" s="9" t="str">
        <f>IFERROR(VLOOKUP(C372,'10. Свод Перечней'!C:H,5,0),"")</f>
        <v/>
      </c>
      <c r="H372" s="20" t="str">
        <f>IF(LEN(IFERROR(VLOOKUP(C372,'10. Свод Перечней'!C:H,6,0),""))&gt;1,IFERROR(VLOOKUP(C372,'10. Свод Перечней'!C:H,6,0),""),"")</f>
        <v/>
      </c>
    </row>
    <row r="373" spans="1:8" ht="99.95" customHeight="1">
      <c r="A373" s="20" t="str">
        <f>IF(LEN(C373)&gt;0,MAX($A$6:A372)+1,"")</f>
        <v/>
      </c>
      <c r="B373" s="10" t="str">
        <f>IFERROR(INDEX('10. Свод Перечней'!B:C,MATCH(C373,'10. Свод Перечней'!C:C,0),1),"")</f>
        <v/>
      </c>
      <c r="C373" s="20" t="str">
        <f t="array" ref="C373">IFERROR(INDEX('10. Свод Перечней'!$C$4:$C$529,SMALL(IF("ЦВ"='10. Свод Перечней'!$I$4:$Q$529,ROW('10. Свод Перечней'!$C$4:$C$529)-3,""),ROW()-6)),"")</f>
        <v/>
      </c>
      <c r="D373" s="20" t="str">
        <f>IFERROR(VLOOKUP(C373,'10. Свод Перечней'!C:H,2,0),"")</f>
        <v/>
      </c>
      <c r="E373" s="20" t="str">
        <f>IFERROR(VLOOKUP(C373,'10. Свод Перечней'!C:H,3,0),"")</f>
        <v/>
      </c>
      <c r="F373" s="20" t="str">
        <f>IFERROR(VLOOKUP(C373,'10. Свод Перечней'!C:H,4,0),"")</f>
        <v/>
      </c>
      <c r="G373" s="9" t="str">
        <f>IFERROR(VLOOKUP(C373,'10. Свод Перечней'!C:H,5,0),"")</f>
        <v/>
      </c>
      <c r="H373" s="20" t="str">
        <f>IF(LEN(IFERROR(VLOOKUP(C373,'10. Свод Перечней'!C:H,6,0),""))&gt;1,IFERROR(VLOOKUP(C373,'10. Свод Перечней'!C:H,6,0),""),"")</f>
        <v/>
      </c>
    </row>
    <row r="374" spans="1:8" ht="99.95" customHeight="1">
      <c r="A374" s="20" t="str">
        <f>IF(LEN(C374)&gt;0,MAX($A$6:A373)+1,"")</f>
        <v/>
      </c>
      <c r="B374" s="10" t="str">
        <f>IFERROR(INDEX('10. Свод Перечней'!B:C,MATCH(C374,'10. Свод Перечней'!C:C,0),1),"")</f>
        <v/>
      </c>
      <c r="C374" s="20" t="str">
        <f t="array" ref="C374">IFERROR(INDEX('10. Свод Перечней'!$C$4:$C$529,SMALL(IF("ЦВ"='10. Свод Перечней'!$I$4:$Q$529,ROW('10. Свод Перечней'!$C$4:$C$529)-3,""),ROW()-6)),"")</f>
        <v/>
      </c>
      <c r="D374" s="20" t="str">
        <f>IFERROR(VLOOKUP(C374,'10. Свод Перечней'!C:H,2,0),"")</f>
        <v/>
      </c>
      <c r="E374" s="20" t="str">
        <f>IFERROR(VLOOKUP(C374,'10. Свод Перечней'!C:H,3,0),"")</f>
        <v/>
      </c>
      <c r="F374" s="20" t="str">
        <f>IFERROR(VLOOKUP(C374,'10. Свод Перечней'!C:H,4,0),"")</f>
        <v/>
      </c>
      <c r="G374" s="9" t="str">
        <f>IFERROR(VLOOKUP(C374,'10. Свод Перечней'!C:H,5,0),"")</f>
        <v/>
      </c>
      <c r="H374" s="20" t="str">
        <f>IF(LEN(IFERROR(VLOOKUP(C374,'10. Свод Перечней'!C:H,6,0),""))&gt;1,IFERROR(VLOOKUP(C374,'10. Свод Перечней'!C:H,6,0),""),"")</f>
        <v/>
      </c>
    </row>
    <row r="375" spans="1:8" ht="99.95" customHeight="1">
      <c r="A375" s="20" t="str">
        <f>IF(LEN(C375)&gt;0,MAX($A$6:A374)+1,"")</f>
        <v/>
      </c>
      <c r="B375" s="10" t="str">
        <f>IFERROR(INDEX('10. Свод Перечней'!B:C,MATCH(C375,'10. Свод Перечней'!C:C,0),1),"")</f>
        <v/>
      </c>
      <c r="C375" s="20" t="str">
        <f t="array" ref="C375">IFERROR(INDEX('10. Свод Перечней'!$C$4:$C$529,SMALL(IF("ЦВ"='10. Свод Перечней'!$I$4:$Q$529,ROW('10. Свод Перечней'!$C$4:$C$529)-3,""),ROW()-6)),"")</f>
        <v/>
      </c>
      <c r="D375" s="20" t="str">
        <f>IFERROR(VLOOKUP(C375,'10. Свод Перечней'!C:H,2,0),"")</f>
        <v/>
      </c>
      <c r="E375" s="20" t="str">
        <f>IFERROR(VLOOKUP(C375,'10. Свод Перечней'!C:H,3,0),"")</f>
        <v/>
      </c>
      <c r="F375" s="20" t="str">
        <f>IFERROR(VLOOKUP(C375,'10. Свод Перечней'!C:H,4,0),"")</f>
        <v/>
      </c>
      <c r="G375" s="9" t="str">
        <f>IFERROR(VLOOKUP(C375,'10. Свод Перечней'!C:H,5,0),"")</f>
        <v/>
      </c>
      <c r="H375" s="20" t="str">
        <f>IF(LEN(IFERROR(VLOOKUP(C375,'10. Свод Перечней'!C:H,6,0),""))&gt;1,IFERROR(VLOOKUP(C375,'10. Свод Перечней'!C:H,6,0),""),"")</f>
        <v/>
      </c>
    </row>
    <row r="376" spans="1:8" ht="99.95" customHeight="1">
      <c r="A376" s="20" t="str">
        <f>IF(LEN(C376)&gt;0,MAX($A$6:A375)+1,"")</f>
        <v/>
      </c>
      <c r="B376" s="10" t="str">
        <f>IFERROR(INDEX('10. Свод Перечней'!B:C,MATCH(C376,'10. Свод Перечней'!C:C,0),1),"")</f>
        <v/>
      </c>
      <c r="C376" s="20" t="str">
        <f t="array" ref="C376">IFERROR(INDEX('10. Свод Перечней'!$C$4:$C$529,SMALL(IF("ЦВ"='10. Свод Перечней'!$I$4:$Q$529,ROW('10. Свод Перечней'!$C$4:$C$529)-3,""),ROW()-6)),"")</f>
        <v/>
      </c>
      <c r="D376" s="20" t="str">
        <f>IFERROR(VLOOKUP(C376,'10. Свод Перечней'!C:H,2,0),"")</f>
        <v/>
      </c>
      <c r="E376" s="20" t="str">
        <f>IFERROR(VLOOKUP(C376,'10. Свод Перечней'!C:H,3,0),"")</f>
        <v/>
      </c>
      <c r="F376" s="20" t="str">
        <f>IFERROR(VLOOKUP(C376,'10. Свод Перечней'!C:H,4,0),"")</f>
        <v/>
      </c>
      <c r="G376" s="9" t="str">
        <f>IFERROR(VLOOKUP(C376,'10. Свод Перечней'!C:H,5,0),"")</f>
        <v/>
      </c>
      <c r="H376" s="20" t="str">
        <f>IF(LEN(IFERROR(VLOOKUP(C376,'10. Свод Перечней'!C:H,6,0),""))&gt;1,IFERROR(VLOOKUP(C376,'10. Свод Перечней'!C:H,6,0),""),"")</f>
        <v/>
      </c>
    </row>
    <row r="377" spans="1:8" ht="99.95" customHeight="1">
      <c r="A377" s="20" t="str">
        <f>IF(LEN(C377)&gt;0,MAX($A$6:A376)+1,"")</f>
        <v/>
      </c>
      <c r="B377" s="10" t="str">
        <f>IFERROR(INDEX('10. Свод Перечней'!B:C,MATCH(C377,'10. Свод Перечней'!C:C,0),1),"")</f>
        <v/>
      </c>
      <c r="C377" s="20" t="str">
        <f t="array" ref="C377">IFERROR(INDEX('10. Свод Перечней'!$C$4:$C$529,SMALL(IF("ЦВ"='10. Свод Перечней'!$I$4:$Q$529,ROW('10. Свод Перечней'!$C$4:$C$529)-3,""),ROW()-6)),"")</f>
        <v/>
      </c>
      <c r="D377" s="20" t="str">
        <f>IFERROR(VLOOKUP(C377,'10. Свод Перечней'!C:H,2,0),"")</f>
        <v/>
      </c>
      <c r="E377" s="20" t="str">
        <f>IFERROR(VLOOKUP(C377,'10. Свод Перечней'!C:H,3,0),"")</f>
        <v/>
      </c>
      <c r="F377" s="20" t="str">
        <f>IFERROR(VLOOKUP(C377,'10. Свод Перечней'!C:H,4,0),"")</f>
        <v/>
      </c>
      <c r="G377" s="9" t="str">
        <f>IFERROR(VLOOKUP(C377,'10. Свод Перечней'!C:H,5,0),"")</f>
        <v/>
      </c>
      <c r="H377" s="20" t="str">
        <f>IF(LEN(IFERROR(VLOOKUP(C377,'10. Свод Перечней'!C:H,6,0),""))&gt;1,IFERROR(VLOOKUP(C377,'10. Свод Перечней'!C:H,6,0),""),"")</f>
        <v/>
      </c>
    </row>
    <row r="378" spans="1:8" ht="99.95" customHeight="1">
      <c r="A378" s="20" t="str">
        <f>IF(LEN(C378)&gt;0,MAX($A$6:A377)+1,"")</f>
        <v/>
      </c>
      <c r="B378" s="10" t="str">
        <f>IFERROR(INDEX('10. Свод Перечней'!B:C,MATCH(C378,'10. Свод Перечней'!C:C,0),1),"")</f>
        <v/>
      </c>
      <c r="C378" s="20" t="str">
        <f t="array" ref="C378">IFERROR(INDEX('10. Свод Перечней'!$C$4:$C$529,SMALL(IF("ЦВ"='10. Свод Перечней'!$I$4:$Q$529,ROW('10. Свод Перечней'!$C$4:$C$529)-3,""),ROW()-6)),"")</f>
        <v/>
      </c>
      <c r="D378" s="20" t="str">
        <f>IFERROR(VLOOKUP(C378,'10. Свод Перечней'!C:H,2,0),"")</f>
        <v/>
      </c>
      <c r="E378" s="20" t="str">
        <f>IFERROR(VLOOKUP(C378,'10. Свод Перечней'!C:H,3,0),"")</f>
        <v/>
      </c>
      <c r="F378" s="20" t="str">
        <f>IFERROR(VLOOKUP(C378,'10. Свод Перечней'!C:H,4,0),"")</f>
        <v/>
      </c>
      <c r="G378" s="9" t="str">
        <f>IFERROR(VLOOKUP(C378,'10. Свод Перечней'!C:H,5,0),"")</f>
        <v/>
      </c>
      <c r="H378" s="20" t="str">
        <f>IF(LEN(IFERROR(VLOOKUP(C378,'10. Свод Перечней'!C:H,6,0),""))&gt;1,IFERROR(VLOOKUP(C378,'10. Свод Перечней'!C:H,6,0),""),"")</f>
        <v/>
      </c>
    </row>
    <row r="379" spans="1:8" ht="99.95" customHeight="1">
      <c r="A379" s="20" t="str">
        <f>IF(LEN(C379)&gt;0,MAX($A$6:A378)+1,"")</f>
        <v/>
      </c>
      <c r="B379" s="10" t="str">
        <f>IFERROR(INDEX('10. Свод Перечней'!B:C,MATCH(C379,'10. Свод Перечней'!C:C,0),1),"")</f>
        <v/>
      </c>
      <c r="C379" s="20" t="str">
        <f t="array" ref="C379">IFERROR(INDEX('10. Свод Перечней'!$C$4:$C$529,SMALL(IF("ЦВ"='10. Свод Перечней'!$I$4:$Q$529,ROW('10. Свод Перечней'!$C$4:$C$529)-3,""),ROW()-6)),"")</f>
        <v/>
      </c>
      <c r="D379" s="20" t="str">
        <f>IFERROR(VLOOKUP(C379,'10. Свод Перечней'!C:H,2,0),"")</f>
        <v/>
      </c>
      <c r="E379" s="20" t="str">
        <f>IFERROR(VLOOKUP(C379,'10. Свод Перечней'!C:H,3,0),"")</f>
        <v/>
      </c>
      <c r="F379" s="20" t="str">
        <f>IFERROR(VLOOKUP(C379,'10. Свод Перечней'!C:H,4,0),"")</f>
        <v/>
      </c>
      <c r="G379" s="9" t="str">
        <f>IFERROR(VLOOKUP(C379,'10. Свод Перечней'!C:H,5,0),"")</f>
        <v/>
      </c>
      <c r="H379" s="20" t="str">
        <f>IF(LEN(IFERROR(VLOOKUP(C379,'10. Свод Перечней'!C:H,6,0),""))&gt;1,IFERROR(VLOOKUP(C379,'10. Свод Перечней'!C:H,6,0),""),"")</f>
        <v/>
      </c>
    </row>
    <row r="380" spans="1:8" ht="99.95" customHeight="1">
      <c r="A380" s="20" t="str">
        <f>IF(LEN(C380)&gt;0,MAX($A$6:A379)+1,"")</f>
        <v/>
      </c>
      <c r="B380" s="10" t="str">
        <f>IFERROR(INDEX('10. Свод Перечней'!B:C,MATCH(C380,'10. Свод Перечней'!C:C,0),1),"")</f>
        <v/>
      </c>
      <c r="C380" s="20" t="str">
        <f t="array" ref="C380">IFERROR(INDEX('10. Свод Перечней'!$C$4:$C$529,SMALL(IF("ЦВ"='10. Свод Перечней'!$I$4:$Q$529,ROW('10. Свод Перечней'!$C$4:$C$529)-3,""),ROW()-6)),"")</f>
        <v/>
      </c>
      <c r="D380" s="20" t="str">
        <f>IFERROR(VLOOKUP(C380,'10. Свод Перечней'!C:H,2,0),"")</f>
        <v/>
      </c>
      <c r="E380" s="20" t="str">
        <f>IFERROR(VLOOKUP(C380,'10. Свод Перечней'!C:H,3,0),"")</f>
        <v/>
      </c>
      <c r="F380" s="20" t="str">
        <f>IFERROR(VLOOKUP(C380,'10. Свод Перечней'!C:H,4,0),"")</f>
        <v/>
      </c>
      <c r="G380" s="9" t="str">
        <f>IFERROR(VLOOKUP(C380,'10. Свод Перечней'!C:H,5,0),"")</f>
        <v/>
      </c>
      <c r="H380" s="20" t="str">
        <f>IF(LEN(IFERROR(VLOOKUP(C380,'10. Свод Перечней'!C:H,6,0),""))&gt;1,IFERROR(VLOOKUP(C380,'10. Свод Перечней'!C:H,6,0),""),"")</f>
        <v/>
      </c>
    </row>
    <row r="381" spans="1:8" ht="99.95" customHeight="1">
      <c r="A381" s="20" t="str">
        <f>IF(LEN(C381)&gt;0,MAX($A$6:A380)+1,"")</f>
        <v/>
      </c>
      <c r="B381" s="10" t="str">
        <f>IFERROR(INDEX('10. Свод Перечней'!B:C,MATCH(C381,'10. Свод Перечней'!C:C,0),1),"")</f>
        <v/>
      </c>
      <c r="C381" s="20" t="str">
        <f t="array" ref="C381">IFERROR(INDEX('10. Свод Перечней'!$C$4:$C$529,SMALL(IF("ЦВ"='10. Свод Перечней'!$I$4:$Q$529,ROW('10. Свод Перечней'!$C$4:$C$529)-3,""),ROW()-6)),"")</f>
        <v/>
      </c>
      <c r="D381" s="20" t="str">
        <f>IFERROR(VLOOKUP(C381,'10. Свод Перечней'!C:H,2,0),"")</f>
        <v/>
      </c>
      <c r="E381" s="20" t="str">
        <f>IFERROR(VLOOKUP(C381,'10. Свод Перечней'!C:H,3,0),"")</f>
        <v/>
      </c>
      <c r="F381" s="20" t="str">
        <f>IFERROR(VLOOKUP(C381,'10. Свод Перечней'!C:H,4,0),"")</f>
        <v/>
      </c>
      <c r="G381" s="9" t="str">
        <f>IFERROR(VLOOKUP(C381,'10. Свод Перечней'!C:H,5,0),"")</f>
        <v/>
      </c>
      <c r="H381" s="20" t="str">
        <f>IF(LEN(IFERROR(VLOOKUP(C381,'10. Свод Перечней'!C:H,6,0),""))&gt;1,IFERROR(VLOOKUP(C381,'10. Свод Перечней'!C:H,6,0),""),"")</f>
        <v/>
      </c>
    </row>
    <row r="382" spans="1:8" ht="99.95" customHeight="1">
      <c r="A382" s="20" t="str">
        <f>IF(LEN(C382)&gt;0,MAX($A$6:A381)+1,"")</f>
        <v/>
      </c>
      <c r="B382" s="10" t="str">
        <f>IFERROR(INDEX('10. Свод Перечней'!B:C,MATCH(C382,'10. Свод Перечней'!C:C,0),1),"")</f>
        <v/>
      </c>
      <c r="C382" s="20" t="str">
        <f t="array" ref="C382">IFERROR(INDEX('10. Свод Перечней'!$C$4:$C$529,SMALL(IF("ЦВ"='10. Свод Перечней'!$I$4:$Q$529,ROW('10. Свод Перечней'!$C$4:$C$529)-3,""),ROW()-6)),"")</f>
        <v/>
      </c>
      <c r="D382" s="20" t="str">
        <f>IFERROR(VLOOKUP(C382,'10. Свод Перечней'!C:H,2,0),"")</f>
        <v/>
      </c>
      <c r="E382" s="20" t="str">
        <f>IFERROR(VLOOKUP(C382,'10. Свод Перечней'!C:H,3,0),"")</f>
        <v/>
      </c>
      <c r="F382" s="20" t="str">
        <f>IFERROR(VLOOKUP(C382,'10. Свод Перечней'!C:H,4,0),"")</f>
        <v/>
      </c>
      <c r="G382" s="9" t="str">
        <f>IFERROR(VLOOKUP(C382,'10. Свод Перечней'!C:H,5,0),"")</f>
        <v/>
      </c>
      <c r="H382" s="20" t="str">
        <f>IF(LEN(IFERROR(VLOOKUP(C382,'10. Свод Перечней'!C:H,6,0),""))&gt;1,IFERROR(VLOOKUP(C382,'10. Свод Перечней'!C:H,6,0),""),"")</f>
        <v/>
      </c>
    </row>
    <row r="383" spans="1:8" ht="99.95" customHeight="1">
      <c r="A383" s="20" t="str">
        <f>IF(LEN(C383)&gt;0,MAX($A$6:A382)+1,"")</f>
        <v/>
      </c>
      <c r="B383" s="10" t="str">
        <f>IFERROR(INDEX('10. Свод Перечней'!B:C,MATCH(C383,'10. Свод Перечней'!C:C,0),1),"")</f>
        <v/>
      </c>
      <c r="C383" s="20" t="str">
        <f t="array" ref="C383">IFERROR(INDEX('10. Свод Перечней'!$C$4:$C$529,SMALL(IF("ЦВ"='10. Свод Перечней'!$I$4:$Q$529,ROW('10. Свод Перечней'!$C$4:$C$529)-3,""),ROW()-6)),"")</f>
        <v/>
      </c>
      <c r="D383" s="20" t="str">
        <f>IFERROR(VLOOKUP(C383,'10. Свод Перечней'!C:H,2,0),"")</f>
        <v/>
      </c>
      <c r="E383" s="20" t="str">
        <f>IFERROR(VLOOKUP(C383,'10. Свод Перечней'!C:H,3,0),"")</f>
        <v/>
      </c>
      <c r="F383" s="20" t="str">
        <f>IFERROR(VLOOKUP(C383,'10. Свод Перечней'!C:H,4,0),"")</f>
        <v/>
      </c>
      <c r="G383" s="9" t="str">
        <f>IFERROR(VLOOKUP(C383,'10. Свод Перечней'!C:H,5,0),"")</f>
        <v/>
      </c>
      <c r="H383" s="20" t="str">
        <f>IF(LEN(IFERROR(VLOOKUP(C383,'10. Свод Перечней'!C:H,6,0),""))&gt;1,IFERROR(VLOOKUP(C383,'10. Свод Перечней'!C:H,6,0),""),"")</f>
        <v/>
      </c>
    </row>
    <row r="384" spans="1:8" ht="99.95" customHeight="1">
      <c r="A384" s="20" t="str">
        <f>IF(LEN(C384)&gt;0,MAX($A$6:A383)+1,"")</f>
        <v/>
      </c>
      <c r="B384" s="10" t="str">
        <f>IFERROR(INDEX('10. Свод Перечней'!B:C,MATCH(C384,'10. Свод Перечней'!C:C,0),1),"")</f>
        <v/>
      </c>
      <c r="C384" s="20" t="str">
        <f t="array" ref="C384">IFERROR(INDEX('10. Свод Перечней'!$C$4:$C$529,SMALL(IF("ЦВ"='10. Свод Перечней'!$I$4:$Q$529,ROW('10. Свод Перечней'!$C$4:$C$529)-3,""),ROW()-6)),"")</f>
        <v/>
      </c>
      <c r="D384" s="20" t="str">
        <f>IFERROR(VLOOKUP(C384,'10. Свод Перечней'!C:H,2,0),"")</f>
        <v/>
      </c>
      <c r="E384" s="20" t="str">
        <f>IFERROR(VLOOKUP(C384,'10. Свод Перечней'!C:H,3,0),"")</f>
        <v/>
      </c>
      <c r="F384" s="20" t="str">
        <f>IFERROR(VLOOKUP(C384,'10. Свод Перечней'!C:H,4,0),"")</f>
        <v/>
      </c>
      <c r="G384" s="9" t="str">
        <f>IFERROR(VLOOKUP(C384,'10. Свод Перечней'!C:H,5,0),"")</f>
        <v/>
      </c>
      <c r="H384" s="20" t="str">
        <f>IF(LEN(IFERROR(VLOOKUP(C384,'10. Свод Перечней'!C:H,6,0),""))&gt;1,IFERROR(VLOOKUP(C384,'10. Свод Перечней'!C:H,6,0),""),"")</f>
        <v/>
      </c>
    </row>
    <row r="385" spans="1:8" ht="99.95" customHeight="1">
      <c r="A385" s="20" t="str">
        <f>IF(LEN(C385)&gt;0,MAX($A$6:A384)+1,"")</f>
        <v/>
      </c>
      <c r="B385" s="10" t="str">
        <f>IFERROR(INDEX('10. Свод Перечней'!B:C,MATCH(C385,'10. Свод Перечней'!C:C,0),1),"")</f>
        <v/>
      </c>
      <c r="C385" s="20" t="str">
        <f t="array" ref="C385">IFERROR(INDEX('10. Свод Перечней'!$C$4:$C$529,SMALL(IF("ЦВ"='10. Свод Перечней'!$I$4:$Q$529,ROW('10. Свод Перечней'!$C$4:$C$529)-3,""),ROW()-6)),"")</f>
        <v/>
      </c>
      <c r="D385" s="20" t="str">
        <f>IFERROR(VLOOKUP(C385,'10. Свод Перечней'!C:H,2,0),"")</f>
        <v/>
      </c>
      <c r="E385" s="20" t="str">
        <f>IFERROR(VLOOKUP(C385,'10. Свод Перечней'!C:H,3,0),"")</f>
        <v/>
      </c>
      <c r="F385" s="20" t="str">
        <f>IFERROR(VLOOKUP(C385,'10. Свод Перечней'!C:H,4,0),"")</f>
        <v/>
      </c>
      <c r="G385" s="9" t="str">
        <f>IFERROR(VLOOKUP(C385,'10. Свод Перечней'!C:H,5,0),"")</f>
        <v/>
      </c>
      <c r="H385" s="20" t="str">
        <f>IF(LEN(IFERROR(VLOOKUP(C385,'10. Свод Перечней'!C:H,6,0),""))&gt;1,IFERROR(VLOOKUP(C385,'10. Свод Перечней'!C:H,6,0),""),"")</f>
        <v/>
      </c>
    </row>
    <row r="386" spans="1:8" ht="99.95" customHeight="1">
      <c r="A386" s="20" t="str">
        <f>IF(LEN(C386)&gt;0,MAX($A$6:A385)+1,"")</f>
        <v/>
      </c>
      <c r="B386" s="10" t="str">
        <f>IFERROR(INDEX('10. Свод Перечней'!B:C,MATCH(C386,'10. Свод Перечней'!C:C,0),1),"")</f>
        <v/>
      </c>
      <c r="C386" s="20" t="str">
        <f t="array" ref="C386">IFERROR(INDEX('10. Свод Перечней'!$C$4:$C$529,SMALL(IF("ЦВ"='10. Свод Перечней'!$I$4:$Q$529,ROW('10. Свод Перечней'!$C$4:$C$529)-3,""),ROW()-6)),"")</f>
        <v/>
      </c>
      <c r="D386" s="20" t="str">
        <f>IFERROR(VLOOKUP(C386,'10. Свод Перечней'!C:H,2,0),"")</f>
        <v/>
      </c>
      <c r="E386" s="20" t="str">
        <f>IFERROR(VLOOKUP(C386,'10. Свод Перечней'!C:H,3,0),"")</f>
        <v/>
      </c>
      <c r="F386" s="20" t="str">
        <f>IFERROR(VLOOKUP(C386,'10. Свод Перечней'!C:H,4,0),"")</f>
        <v/>
      </c>
      <c r="G386" s="9" t="str">
        <f>IFERROR(VLOOKUP(C386,'10. Свод Перечней'!C:H,5,0),"")</f>
        <v/>
      </c>
      <c r="H386" s="20" t="str">
        <f>IF(LEN(IFERROR(VLOOKUP(C386,'10. Свод Перечней'!C:H,6,0),""))&gt;1,IFERROR(VLOOKUP(C386,'10. Свод Перечней'!C:H,6,0),""),"")</f>
        <v/>
      </c>
    </row>
    <row r="387" spans="1:8" ht="99.95" customHeight="1">
      <c r="A387" s="20" t="str">
        <f>IF(LEN(C387)&gt;0,MAX($A$6:A386)+1,"")</f>
        <v/>
      </c>
      <c r="B387" s="10" t="str">
        <f>IFERROR(INDEX('10. Свод Перечней'!B:C,MATCH(C387,'10. Свод Перечней'!C:C,0),1),"")</f>
        <v/>
      </c>
      <c r="C387" s="20" t="str">
        <f t="array" ref="C387">IFERROR(INDEX('10. Свод Перечней'!$C$4:$C$529,SMALL(IF("ЦВ"='10. Свод Перечней'!$I$4:$Q$529,ROW('10. Свод Перечней'!$C$4:$C$529)-3,""),ROW()-6)),"")</f>
        <v/>
      </c>
      <c r="D387" s="20" t="str">
        <f>IFERROR(VLOOKUP(C387,'10. Свод Перечней'!C:H,2,0),"")</f>
        <v/>
      </c>
      <c r="E387" s="20" t="str">
        <f>IFERROR(VLOOKUP(C387,'10. Свод Перечней'!C:H,3,0),"")</f>
        <v/>
      </c>
      <c r="F387" s="20" t="str">
        <f>IFERROR(VLOOKUP(C387,'10. Свод Перечней'!C:H,4,0),"")</f>
        <v/>
      </c>
      <c r="G387" s="9" t="str">
        <f>IFERROR(VLOOKUP(C387,'10. Свод Перечней'!C:H,5,0),"")</f>
        <v/>
      </c>
      <c r="H387" s="20" t="str">
        <f>IF(LEN(IFERROR(VLOOKUP(C387,'10. Свод Перечней'!C:H,6,0),""))&gt;1,IFERROR(VLOOKUP(C387,'10. Свод Перечней'!C:H,6,0),""),"")</f>
        <v/>
      </c>
    </row>
    <row r="388" spans="1:8" ht="99.95" customHeight="1">
      <c r="A388" s="20" t="str">
        <f>IF(LEN(C388)&gt;0,MAX($A$6:A387)+1,"")</f>
        <v/>
      </c>
      <c r="B388" s="10" t="str">
        <f>IFERROR(INDEX('10. Свод Перечней'!B:C,MATCH(C388,'10. Свод Перечней'!C:C,0),1),"")</f>
        <v/>
      </c>
      <c r="C388" s="20" t="str">
        <f t="array" ref="C388">IFERROR(INDEX('10. Свод Перечней'!$C$4:$C$529,SMALL(IF("ЦВ"='10. Свод Перечней'!$I$4:$Q$529,ROW('10. Свод Перечней'!$C$4:$C$529)-3,""),ROW()-6)),"")</f>
        <v/>
      </c>
      <c r="D388" s="20" t="str">
        <f>IFERROR(VLOOKUP(C388,'10. Свод Перечней'!C:H,2,0),"")</f>
        <v/>
      </c>
      <c r="E388" s="20" t="str">
        <f>IFERROR(VLOOKUP(C388,'10. Свод Перечней'!C:H,3,0),"")</f>
        <v/>
      </c>
      <c r="F388" s="20" t="str">
        <f>IFERROR(VLOOKUP(C388,'10. Свод Перечней'!C:H,4,0),"")</f>
        <v/>
      </c>
      <c r="G388" s="9" t="str">
        <f>IFERROR(VLOOKUP(C388,'10. Свод Перечней'!C:H,5,0),"")</f>
        <v/>
      </c>
      <c r="H388" s="20" t="str">
        <f>IF(LEN(IFERROR(VLOOKUP(C388,'10. Свод Перечней'!C:H,6,0),""))&gt;1,IFERROR(VLOOKUP(C388,'10. Свод Перечней'!C:H,6,0),""),"")</f>
        <v/>
      </c>
    </row>
    <row r="389" spans="1:8" ht="99.95" customHeight="1">
      <c r="A389" s="20" t="str">
        <f>IF(LEN(C389)&gt;0,MAX($A$6:A388)+1,"")</f>
        <v/>
      </c>
      <c r="B389" s="10" t="str">
        <f>IFERROR(INDEX('10. Свод Перечней'!B:C,MATCH(C389,'10. Свод Перечней'!C:C,0),1),"")</f>
        <v/>
      </c>
      <c r="C389" s="20" t="str">
        <f t="array" ref="C389">IFERROR(INDEX('10. Свод Перечней'!$C$4:$C$529,SMALL(IF("ЦВ"='10. Свод Перечней'!$I$4:$Q$529,ROW('10. Свод Перечней'!$C$4:$C$529)-3,""),ROW()-6)),"")</f>
        <v/>
      </c>
      <c r="D389" s="20" t="str">
        <f>IFERROR(VLOOKUP(C389,'10. Свод Перечней'!C:H,2,0),"")</f>
        <v/>
      </c>
      <c r="E389" s="20" t="str">
        <f>IFERROR(VLOOKUP(C389,'10. Свод Перечней'!C:H,3,0),"")</f>
        <v/>
      </c>
      <c r="F389" s="20" t="str">
        <f>IFERROR(VLOOKUP(C389,'10. Свод Перечней'!C:H,4,0),"")</f>
        <v/>
      </c>
      <c r="G389" s="9" t="str">
        <f>IFERROR(VLOOKUP(C389,'10. Свод Перечней'!C:H,5,0),"")</f>
        <v/>
      </c>
      <c r="H389" s="20" t="str">
        <f>IF(LEN(IFERROR(VLOOKUP(C389,'10. Свод Перечней'!C:H,6,0),""))&gt;1,IFERROR(VLOOKUP(C389,'10. Свод Перечней'!C:H,6,0),""),"")</f>
        <v/>
      </c>
    </row>
    <row r="390" spans="1:8" ht="99.95" customHeight="1">
      <c r="A390" s="20" t="str">
        <f>IF(LEN(C390)&gt;0,MAX($A$6:A389)+1,"")</f>
        <v/>
      </c>
      <c r="B390" s="10" t="str">
        <f>IFERROR(INDEX('10. Свод Перечней'!B:C,MATCH(C390,'10. Свод Перечней'!C:C,0),1),"")</f>
        <v/>
      </c>
      <c r="C390" s="20" t="str">
        <f t="array" ref="C390">IFERROR(INDEX('10. Свод Перечней'!$C$4:$C$529,SMALL(IF("ЦВ"='10. Свод Перечней'!$I$4:$Q$529,ROW('10. Свод Перечней'!$C$4:$C$529)-3,""),ROW()-6)),"")</f>
        <v/>
      </c>
      <c r="D390" s="20" t="str">
        <f>IFERROR(VLOOKUP(C390,'10. Свод Перечней'!C:H,2,0),"")</f>
        <v/>
      </c>
      <c r="E390" s="20" t="str">
        <f>IFERROR(VLOOKUP(C390,'10. Свод Перечней'!C:H,3,0),"")</f>
        <v/>
      </c>
      <c r="F390" s="20" t="str">
        <f>IFERROR(VLOOKUP(C390,'10. Свод Перечней'!C:H,4,0),"")</f>
        <v/>
      </c>
      <c r="G390" s="9" t="str">
        <f>IFERROR(VLOOKUP(C390,'10. Свод Перечней'!C:H,5,0),"")</f>
        <v/>
      </c>
      <c r="H390" s="20" t="str">
        <f>IF(LEN(IFERROR(VLOOKUP(C390,'10. Свод Перечней'!C:H,6,0),""))&gt;1,IFERROR(VLOOKUP(C390,'10. Свод Перечней'!C:H,6,0),""),"")</f>
        <v/>
      </c>
    </row>
    <row r="391" spans="1:8" ht="99.95" customHeight="1">
      <c r="A391" s="20" t="str">
        <f>IF(LEN(C391)&gt;0,MAX($A$6:A390)+1,"")</f>
        <v/>
      </c>
      <c r="B391" s="10" t="str">
        <f>IFERROR(INDEX('10. Свод Перечней'!B:C,MATCH(C391,'10. Свод Перечней'!C:C,0),1),"")</f>
        <v/>
      </c>
      <c r="C391" s="20" t="str">
        <f t="array" ref="C391">IFERROR(INDEX('10. Свод Перечней'!$C$4:$C$529,SMALL(IF("ЦВ"='10. Свод Перечней'!$I$4:$Q$529,ROW('10. Свод Перечней'!$C$4:$C$529)-3,""),ROW()-6)),"")</f>
        <v/>
      </c>
      <c r="D391" s="20" t="str">
        <f>IFERROR(VLOOKUP(C391,'10. Свод Перечней'!C:H,2,0),"")</f>
        <v/>
      </c>
      <c r="E391" s="20" t="str">
        <f>IFERROR(VLOOKUP(C391,'10. Свод Перечней'!C:H,3,0),"")</f>
        <v/>
      </c>
      <c r="F391" s="20" t="str">
        <f>IFERROR(VLOOKUP(C391,'10. Свод Перечней'!C:H,4,0),"")</f>
        <v/>
      </c>
      <c r="G391" s="9" t="str">
        <f>IFERROR(VLOOKUP(C391,'10. Свод Перечней'!C:H,5,0),"")</f>
        <v/>
      </c>
      <c r="H391" s="20" t="str">
        <f>IF(LEN(IFERROR(VLOOKUP(C391,'10. Свод Перечней'!C:H,6,0),""))&gt;1,IFERROR(VLOOKUP(C391,'10. Свод Перечней'!C:H,6,0),""),"")</f>
        <v/>
      </c>
    </row>
    <row r="392" spans="1:8" ht="99.95" customHeight="1">
      <c r="A392" s="20" t="str">
        <f>IF(LEN(C392)&gt;0,MAX($A$6:A391)+1,"")</f>
        <v/>
      </c>
      <c r="B392" s="10" t="str">
        <f>IFERROR(INDEX('10. Свод Перечней'!B:C,MATCH(C392,'10. Свод Перечней'!C:C,0),1),"")</f>
        <v/>
      </c>
      <c r="C392" s="20" t="str">
        <f t="array" ref="C392">IFERROR(INDEX('10. Свод Перечней'!$C$4:$C$529,SMALL(IF("ЦВ"='10. Свод Перечней'!$I$4:$Q$529,ROW('10. Свод Перечней'!$C$4:$C$529)-3,""),ROW()-6)),"")</f>
        <v/>
      </c>
      <c r="D392" s="20" t="str">
        <f>IFERROR(VLOOKUP(C392,'10. Свод Перечней'!C:H,2,0),"")</f>
        <v/>
      </c>
      <c r="E392" s="20" t="str">
        <f>IFERROR(VLOOKUP(C392,'10. Свод Перечней'!C:H,3,0),"")</f>
        <v/>
      </c>
      <c r="F392" s="20" t="str">
        <f>IFERROR(VLOOKUP(C392,'10. Свод Перечней'!C:H,4,0),"")</f>
        <v/>
      </c>
      <c r="G392" s="9" t="str">
        <f>IFERROR(VLOOKUP(C392,'10. Свод Перечней'!C:H,5,0),"")</f>
        <v/>
      </c>
      <c r="H392" s="20" t="str">
        <f>IF(LEN(IFERROR(VLOOKUP(C392,'10. Свод Перечней'!C:H,6,0),""))&gt;1,IFERROR(VLOOKUP(C392,'10. Свод Перечней'!C:H,6,0),""),"")</f>
        <v/>
      </c>
    </row>
    <row r="393" spans="1:8" ht="99.95" customHeight="1">
      <c r="A393" s="20" t="str">
        <f>IF(LEN(C393)&gt;0,MAX($A$6:A392)+1,"")</f>
        <v/>
      </c>
      <c r="B393" s="10" t="str">
        <f>IFERROR(INDEX('10. Свод Перечней'!B:C,MATCH(C393,'10. Свод Перечней'!C:C,0),1),"")</f>
        <v/>
      </c>
      <c r="C393" s="20" t="str">
        <f t="array" ref="C393">IFERROR(INDEX('10. Свод Перечней'!$C$4:$C$529,SMALL(IF("ЦВ"='10. Свод Перечней'!$I$4:$Q$529,ROW('10. Свод Перечней'!$C$4:$C$529)-3,""),ROW()-6)),"")</f>
        <v/>
      </c>
      <c r="D393" s="20" t="str">
        <f>IFERROR(VLOOKUP(C393,'10. Свод Перечней'!C:H,2,0),"")</f>
        <v/>
      </c>
      <c r="E393" s="20" t="str">
        <f>IFERROR(VLOOKUP(C393,'10. Свод Перечней'!C:H,3,0),"")</f>
        <v/>
      </c>
      <c r="F393" s="20" t="str">
        <f>IFERROR(VLOOKUP(C393,'10. Свод Перечней'!C:H,4,0),"")</f>
        <v/>
      </c>
      <c r="G393" s="9" t="str">
        <f>IFERROR(VLOOKUP(C393,'10. Свод Перечней'!C:H,5,0),"")</f>
        <v/>
      </c>
      <c r="H393" s="20" t="str">
        <f>IF(LEN(IFERROR(VLOOKUP(C393,'10. Свод Перечней'!C:H,6,0),""))&gt;1,IFERROR(VLOOKUP(C393,'10. Свод Перечней'!C:H,6,0),""),"")</f>
        <v/>
      </c>
    </row>
    <row r="394" spans="1:8" ht="99.95" customHeight="1">
      <c r="A394" s="20" t="str">
        <f>IF(LEN(C394)&gt;0,MAX($A$6:A393)+1,"")</f>
        <v/>
      </c>
      <c r="B394" s="10" t="str">
        <f>IFERROR(INDEX('10. Свод Перечней'!B:C,MATCH(C394,'10. Свод Перечней'!C:C,0),1),"")</f>
        <v/>
      </c>
      <c r="C394" s="20" t="str">
        <f t="array" ref="C394">IFERROR(INDEX('10. Свод Перечней'!$C$4:$C$529,SMALL(IF("ЦВ"='10. Свод Перечней'!$I$4:$Q$529,ROW('10. Свод Перечней'!$C$4:$C$529)-3,""),ROW()-6)),"")</f>
        <v/>
      </c>
      <c r="D394" s="20" t="str">
        <f>IFERROR(VLOOKUP(C394,'10. Свод Перечней'!C:H,2,0),"")</f>
        <v/>
      </c>
      <c r="E394" s="20" t="str">
        <f>IFERROR(VLOOKUP(C394,'10. Свод Перечней'!C:H,3,0),"")</f>
        <v/>
      </c>
      <c r="F394" s="20" t="str">
        <f>IFERROR(VLOOKUP(C394,'10. Свод Перечней'!C:H,4,0),"")</f>
        <v/>
      </c>
      <c r="G394" s="9" t="str">
        <f>IFERROR(VLOOKUP(C394,'10. Свод Перечней'!C:H,5,0),"")</f>
        <v/>
      </c>
      <c r="H394" s="20" t="str">
        <f>IF(LEN(IFERROR(VLOOKUP(C394,'10. Свод Перечней'!C:H,6,0),""))&gt;1,IFERROR(VLOOKUP(C394,'10. Свод Перечней'!C:H,6,0),""),"")</f>
        <v/>
      </c>
    </row>
    <row r="395" spans="1:8" ht="99.95" customHeight="1">
      <c r="A395" s="20" t="str">
        <f>IF(LEN(C395)&gt;0,MAX($A$6:A394)+1,"")</f>
        <v/>
      </c>
      <c r="B395" s="10" t="str">
        <f>IFERROR(INDEX('10. Свод Перечней'!B:C,MATCH(C395,'10. Свод Перечней'!C:C,0),1),"")</f>
        <v/>
      </c>
      <c r="C395" s="20" t="str">
        <f t="array" ref="C395">IFERROR(INDEX('10. Свод Перечней'!$C$4:$C$529,SMALL(IF("ЦВ"='10. Свод Перечней'!$I$4:$Q$529,ROW('10. Свод Перечней'!$C$4:$C$529)-3,""),ROW()-6)),"")</f>
        <v/>
      </c>
      <c r="D395" s="20" t="str">
        <f>IFERROR(VLOOKUP(C395,'10. Свод Перечней'!C:H,2,0),"")</f>
        <v/>
      </c>
      <c r="E395" s="20" t="str">
        <f>IFERROR(VLOOKUP(C395,'10. Свод Перечней'!C:H,3,0),"")</f>
        <v/>
      </c>
      <c r="F395" s="20" t="str">
        <f>IFERROR(VLOOKUP(C395,'10. Свод Перечней'!C:H,4,0),"")</f>
        <v/>
      </c>
      <c r="G395" s="9" t="str">
        <f>IFERROR(VLOOKUP(C395,'10. Свод Перечней'!C:H,5,0),"")</f>
        <v/>
      </c>
      <c r="H395" s="20" t="str">
        <f>IF(LEN(IFERROR(VLOOKUP(C395,'10. Свод Перечней'!C:H,6,0),""))&gt;1,IFERROR(VLOOKUP(C395,'10. Свод Перечней'!C:H,6,0),""),"")</f>
        <v/>
      </c>
    </row>
    <row r="396" spans="1:8" ht="99.95" customHeight="1">
      <c r="A396" s="20" t="str">
        <f>IF(LEN(C396)&gt;0,MAX($A$6:A395)+1,"")</f>
        <v/>
      </c>
      <c r="B396" s="10" t="str">
        <f>IFERROR(INDEX('10. Свод Перечней'!B:C,MATCH(C396,'10. Свод Перечней'!C:C,0),1),"")</f>
        <v/>
      </c>
      <c r="C396" s="20" t="str">
        <f t="array" ref="C396">IFERROR(INDEX('10. Свод Перечней'!$C$4:$C$529,SMALL(IF("ЦВ"='10. Свод Перечней'!$I$4:$Q$529,ROW('10. Свод Перечней'!$C$4:$C$529)-3,""),ROW()-6)),"")</f>
        <v/>
      </c>
      <c r="D396" s="20" t="str">
        <f>IFERROR(VLOOKUP(C396,'10. Свод Перечней'!C:H,2,0),"")</f>
        <v/>
      </c>
      <c r="E396" s="20" t="str">
        <f>IFERROR(VLOOKUP(C396,'10. Свод Перечней'!C:H,3,0),"")</f>
        <v/>
      </c>
      <c r="F396" s="20" t="str">
        <f>IFERROR(VLOOKUP(C396,'10. Свод Перечней'!C:H,4,0),"")</f>
        <v/>
      </c>
      <c r="G396" s="9" t="str">
        <f>IFERROR(VLOOKUP(C396,'10. Свод Перечней'!C:H,5,0),"")</f>
        <v/>
      </c>
      <c r="H396" s="20" t="str">
        <f>IF(LEN(IFERROR(VLOOKUP(C396,'10. Свод Перечней'!C:H,6,0),""))&gt;1,IFERROR(VLOOKUP(C396,'10. Свод Перечней'!C:H,6,0),""),"")</f>
        <v/>
      </c>
    </row>
    <row r="397" spans="1:8" ht="99.95" customHeight="1">
      <c r="A397" s="20" t="str">
        <f>IF(LEN(C397)&gt;0,MAX($A$6:A396)+1,"")</f>
        <v/>
      </c>
      <c r="B397" s="10" t="str">
        <f>IFERROR(INDEX('10. Свод Перечней'!B:C,MATCH(C397,'10. Свод Перечней'!C:C,0),1),"")</f>
        <v/>
      </c>
      <c r="C397" s="20" t="str">
        <f t="array" ref="C397">IFERROR(INDEX('10. Свод Перечней'!$C$4:$C$529,SMALL(IF("ЦВ"='10. Свод Перечней'!$I$4:$Q$529,ROW('10. Свод Перечней'!$C$4:$C$529)-3,""),ROW()-6)),"")</f>
        <v/>
      </c>
      <c r="D397" s="20" t="str">
        <f>IFERROR(VLOOKUP(C397,'10. Свод Перечней'!C:H,2,0),"")</f>
        <v/>
      </c>
      <c r="E397" s="20" t="str">
        <f>IFERROR(VLOOKUP(C397,'10. Свод Перечней'!C:H,3,0),"")</f>
        <v/>
      </c>
      <c r="F397" s="20" t="str">
        <f>IFERROR(VLOOKUP(C397,'10. Свод Перечней'!C:H,4,0),"")</f>
        <v/>
      </c>
      <c r="G397" s="9" t="str">
        <f>IFERROR(VLOOKUP(C397,'10. Свод Перечней'!C:H,5,0),"")</f>
        <v/>
      </c>
      <c r="H397" s="20" t="str">
        <f>IF(LEN(IFERROR(VLOOKUP(C397,'10. Свод Перечней'!C:H,6,0),""))&gt;1,IFERROR(VLOOKUP(C397,'10. Свод Перечней'!C:H,6,0),""),"")</f>
        <v/>
      </c>
    </row>
    <row r="398" spans="1:8" ht="99.95" customHeight="1">
      <c r="A398" s="20" t="str">
        <f>IF(LEN(C398)&gt;0,MAX($A$6:A397)+1,"")</f>
        <v/>
      </c>
      <c r="B398" s="10" t="str">
        <f>IFERROR(INDEX('10. Свод Перечней'!B:C,MATCH(C398,'10. Свод Перечней'!C:C,0),1),"")</f>
        <v/>
      </c>
      <c r="C398" s="20" t="str">
        <f t="array" ref="C398">IFERROR(INDEX('10. Свод Перечней'!$C$4:$C$529,SMALL(IF("ЦВ"='10. Свод Перечней'!$I$4:$Q$529,ROW('10. Свод Перечней'!$C$4:$C$529)-3,""),ROW()-6)),"")</f>
        <v/>
      </c>
      <c r="D398" s="20" t="str">
        <f>IFERROR(VLOOKUP(C398,'10. Свод Перечней'!C:H,2,0),"")</f>
        <v/>
      </c>
      <c r="E398" s="20" t="str">
        <f>IFERROR(VLOOKUP(C398,'10. Свод Перечней'!C:H,3,0),"")</f>
        <v/>
      </c>
      <c r="F398" s="20" t="str">
        <f>IFERROR(VLOOKUP(C398,'10. Свод Перечней'!C:H,4,0),"")</f>
        <v/>
      </c>
      <c r="G398" s="9" t="str">
        <f>IFERROR(VLOOKUP(C398,'10. Свод Перечней'!C:H,5,0),"")</f>
        <v/>
      </c>
      <c r="H398" s="20" t="str">
        <f>IF(LEN(IFERROR(VLOOKUP(C398,'10. Свод Перечней'!C:H,6,0),""))&gt;1,IFERROR(VLOOKUP(C398,'10. Свод Перечней'!C:H,6,0),""),"")</f>
        <v/>
      </c>
    </row>
    <row r="399" spans="1:8" ht="99.95" customHeight="1">
      <c r="A399" s="20" t="str">
        <f>IF(LEN(C399)&gt;0,MAX($A$6:A398)+1,"")</f>
        <v/>
      </c>
      <c r="B399" s="10" t="str">
        <f>IFERROR(INDEX('10. Свод Перечней'!B:C,MATCH(C399,'10. Свод Перечней'!C:C,0),1),"")</f>
        <v/>
      </c>
      <c r="C399" s="20" t="str">
        <f t="array" ref="C399">IFERROR(INDEX('10. Свод Перечней'!$C$4:$C$529,SMALL(IF("ЦВ"='10. Свод Перечней'!$I$4:$Q$529,ROW('10. Свод Перечней'!$C$4:$C$529)-3,""),ROW()-6)),"")</f>
        <v/>
      </c>
      <c r="D399" s="20" t="str">
        <f>IFERROR(VLOOKUP(C399,'10. Свод Перечней'!C:H,2,0),"")</f>
        <v/>
      </c>
      <c r="E399" s="20" t="str">
        <f>IFERROR(VLOOKUP(C399,'10. Свод Перечней'!C:H,3,0),"")</f>
        <v/>
      </c>
      <c r="F399" s="20" t="str">
        <f>IFERROR(VLOOKUP(C399,'10. Свод Перечней'!C:H,4,0),"")</f>
        <v/>
      </c>
      <c r="G399" s="9" t="str">
        <f>IFERROR(VLOOKUP(C399,'10. Свод Перечней'!C:H,5,0),"")</f>
        <v/>
      </c>
      <c r="H399" s="20" t="str">
        <f>IF(LEN(IFERROR(VLOOKUP(C399,'10. Свод Перечней'!C:H,6,0),""))&gt;1,IFERROR(VLOOKUP(C399,'10. Свод Перечней'!C:H,6,0),""),"")</f>
        <v/>
      </c>
    </row>
    <row r="400" spans="1:8" ht="99.95" customHeight="1">
      <c r="A400" s="20" t="str">
        <f>IF(LEN(C400)&gt;0,MAX($A$6:A399)+1,"")</f>
        <v/>
      </c>
      <c r="B400" s="10" t="str">
        <f>IFERROR(INDEX('10. Свод Перечней'!B:C,MATCH(C400,'10. Свод Перечней'!C:C,0),1),"")</f>
        <v/>
      </c>
      <c r="C400" s="20" t="str">
        <f t="array" ref="C400">IFERROR(INDEX('10. Свод Перечней'!$C$4:$C$529,SMALL(IF("ЦВ"='10. Свод Перечней'!$I$4:$Q$529,ROW('10. Свод Перечней'!$C$4:$C$529)-3,""),ROW()-6)),"")</f>
        <v/>
      </c>
      <c r="D400" s="20" t="str">
        <f>IFERROR(VLOOKUP(C400,'10. Свод Перечней'!C:H,2,0),"")</f>
        <v/>
      </c>
      <c r="E400" s="20" t="str">
        <f>IFERROR(VLOOKUP(C400,'10. Свод Перечней'!C:H,3,0),"")</f>
        <v/>
      </c>
      <c r="F400" s="20" t="str">
        <f>IFERROR(VLOOKUP(C400,'10. Свод Перечней'!C:H,4,0),"")</f>
        <v/>
      </c>
      <c r="G400" s="9" t="str">
        <f>IFERROR(VLOOKUP(C400,'10. Свод Перечней'!C:H,5,0),"")</f>
        <v/>
      </c>
      <c r="H400" s="20" t="str">
        <f>IF(LEN(IFERROR(VLOOKUP(C400,'10. Свод Перечней'!C:H,6,0),""))&gt;1,IFERROR(VLOOKUP(C400,'10. Свод Перечней'!C:H,6,0),""),"")</f>
        <v/>
      </c>
    </row>
    <row r="401" spans="1:8" ht="99.95" customHeight="1">
      <c r="A401" s="20" t="str">
        <f>IF(LEN(C401)&gt;0,MAX($A$6:A400)+1,"")</f>
        <v/>
      </c>
      <c r="B401" s="10" t="str">
        <f>IFERROR(INDEX('10. Свод Перечней'!B:C,MATCH(C401,'10. Свод Перечней'!C:C,0),1),"")</f>
        <v/>
      </c>
      <c r="C401" s="20" t="str">
        <f t="array" ref="C401">IFERROR(INDEX('10. Свод Перечней'!$C$4:$C$529,SMALL(IF("ЦВ"='10. Свод Перечней'!$I$4:$Q$529,ROW('10. Свод Перечней'!$C$4:$C$529)-3,""),ROW()-6)),"")</f>
        <v/>
      </c>
      <c r="D401" s="20" t="str">
        <f>IFERROR(VLOOKUP(C401,'10. Свод Перечней'!C:H,2,0),"")</f>
        <v/>
      </c>
      <c r="E401" s="20" t="str">
        <f>IFERROR(VLOOKUP(C401,'10. Свод Перечней'!C:H,3,0),"")</f>
        <v/>
      </c>
      <c r="F401" s="20" t="str">
        <f>IFERROR(VLOOKUP(C401,'10. Свод Перечней'!C:H,4,0),"")</f>
        <v/>
      </c>
      <c r="G401" s="9" t="str">
        <f>IFERROR(VLOOKUP(C401,'10. Свод Перечней'!C:H,5,0),"")</f>
        <v/>
      </c>
      <c r="H401" s="20" t="str">
        <f>IF(LEN(IFERROR(VLOOKUP(C401,'10. Свод Перечней'!C:H,6,0),""))&gt;1,IFERROR(VLOOKUP(C401,'10. Свод Перечней'!C:H,6,0),""),"")</f>
        <v/>
      </c>
    </row>
    <row r="402" spans="1:8" ht="99.95" customHeight="1">
      <c r="A402" s="20" t="str">
        <f>IF(LEN(C402)&gt;0,MAX($A$6:A401)+1,"")</f>
        <v/>
      </c>
      <c r="B402" s="10" t="str">
        <f>IFERROR(INDEX('10. Свод Перечней'!B:C,MATCH(C402,'10. Свод Перечней'!C:C,0),1),"")</f>
        <v/>
      </c>
      <c r="C402" s="20" t="str">
        <f t="array" ref="C402">IFERROR(INDEX('10. Свод Перечней'!$C$4:$C$529,SMALL(IF("ЦВ"='10. Свод Перечней'!$I$4:$Q$529,ROW('10. Свод Перечней'!$C$4:$C$529)-3,""),ROW()-6)),"")</f>
        <v/>
      </c>
      <c r="D402" s="20" t="str">
        <f>IFERROR(VLOOKUP(C402,'10. Свод Перечней'!C:H,2,0),"")</f>
        <v/>
      </c>
      <c r="E402" s="20" t="str">
        <f>IFERROR(VLOOKUP(C402,'10. Свод Перечней'!C:H,3,0),"")</f>
        <v/>
      </c>
      <c r="F402" s="20" t="str">
        <f>IFERROR(VLOOKUP(C402,'10. Свод Перечней'!C:H,4,0),"")</f>
        <v/>
      </c>
      <c r="G402" s="9" t="str">
        <f>IFERROR(VLOOKUP(C402,'10. Свод Перечней'!C:H,5,0),"")</f>
        <v/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 t="str">
        <f>IF(LEN(C403)&gt;0,MAX($A$6:A402)+1,"")</f>
        <v/>
      </c>
      <c r="B403" s="10" t="str">
        <f>IFERROR(INDEX('10. Свод Перечней'!B:C,MATCH(C403,'10. Свод Перечней'!C:C,0),1),"")</f>
        <v/>
      </c>
      <c r="C403" s="20" t="str">
        <f t="array" ref="C403">IFERROR(INDEX('10. Свод Перечней'!$C$4:$C$529,SMALL(IF("ЦВ"='10. Свод Перечней'!$I$4:$Q$529,ROW('10. Свод Перечней'!$C$4:$C$529)-3,""),ROW()-6)),"")</f>
        <v/>
      </c>
      <c r="D403" s="20" t="str">
        <f>IFERROR(VLOOKUP(C403,'10. Свод Перечней'!C:H,2,0),"")</f>
        <v/>
      </c>
      <c r="E403" s="20" t="str">
        <f>IFERROR(VLOOKUP(C403,'10. Свод Перечней'!C:H,3,0),"")</f>
        <v/>
      </c>
      <c r="F403" s="20" t="str">
        <f>IFERROR(VLOOKUP(C403,'10. Свод Перечней'!C:H,4,0),"")</f>
        <v/>
      </c>
      <c r="G403" s="9" t="str">
        <f>IFERROR(VLOOKUP(C403,'10. Свод Перечней'!C:H,5,0),"")</f>
        <v/>
      </c>
      <c r="H403" s="20" t="str">
        <f>IF(LEN(IFERROR(VLOOKUP(C403,'10. Свод Перечней'!C:H,6,0),""))&gt;1,IFERROR(VLOOKUP(C403,'10. Свод Перечней'!C:H,6,0),""),"")</f>
        <v/>
      </c>
    </row>
    <row r="404" spans="1:8" ht="99.95" customHeight="1">
      <c r="A404" s="20" t="str">
        <f>IF(LEN(C404)&gt;0,MAX($A$6:A403)+1,"")</f>
        <v/>
      </c>
      <c r="B404" s="10" t="str">
        <f>IFERROR(INDEX('10. Свод Перечней'!B:C,MATCH(C404,'10. Свод Перечней'!C:C,0),1),"")</f>
        <v/>
      </c>
      <c r="C404" s="20" t="str">
        <f t="array" ref="C404">IFERROR(INDEX('10. Свод Перечней'!$C$4:$C$529,SMALL(IF("ЦВ"='10. Свод Перечней'!$I$4:$Q$529,ROW('10. Свод Перечней'!$C$4:$C$529)-3,""),ROW()-6)),"")</f>
        <v/>
      </c>
      <c r="D404" s="20" t="str">
        <f>IFERROR(VLOOKUP(C404,'10. Свод Перечней'!C:H,2,0),"")</f>
        <v/>
      </c>
      <c r="E404" s="20" t="str">
        <f>IFERROR(VLOOKUP(C404,'10. Свод Перечней'!C:H,3,0),"")</f>
        <v/>
      </c>
      <c r="F404" s="20" t="str">
        <f>IFERROR(VLOOKUP(C404,'10. Свод Перечней'!C:H,4,0),"")</f>
        <v/>
      </c>
      <c r="G404" s="9" t="str">
        <f>IFERROR(VLOOKUP(C404,'10. Свод Перечней'!C:H,5,0),"")</f>
        <v/>
      </c>
      <c r="H404" s="20" t="str">
        <f>IF(LEN(IFERROR(VLOOKUP(C404,'10. Свод Перечней'!C:H,6,0),""))&gt;1,IFERROR(VLOOKUP(C404,'10. Свод Перечней'!C:H,6,0),""),"")</f>
        <v/>
      </c>
    </row>
    <row r="405" spans="1:8" ht="99.95" customHeight="1">
      <c r="A405" s="20" t="str">
        <f>IF(LEN(C405)&gt;0,MAX($A$6:A404)+1,"")</f>
        <v/>
      </c>
      <c r="B405" s="10" t="str">
        <f>IFERROR(INDEX('10. Свод Перечней'!B:C,MATCH(C405,'10. Свод Перечней'!C:C,0),1),"")</f>
        <v/>
      </c>
      <c r="C405" s="20" t="str">
        <f t="array" ref="C405">IFERROR(INDEX('10. Свод Перечней'!$C$4:$C$529,SMALL(IF("ЦВ"='10. Свод Перечней'!$I$4:$Q$529,ROW('10. Свод Перечней'!$C$4:$C$529)-3,""),ROW()-6)),"")</f>
        <v/>
      </c>
      <c r="D405" s="20" t="str">
        <f>IFERROR(VLOOKUP(C405,'10. Свод Перечней'!C:H,2,0),"")</f>
        <v/>
      </c>
      <c r="E405" s="20" t="str">
        <f>IFERROR(VLOOKUP(C405,'10. Свод Перечней'!C:H,3,0),"")</f>
        <v/>
      </c>
      <c r="F405" s="20" t="str">
        <f>IFERROR(VLOOKUP(C405,'10. Свод Перечней'!C:H,4,0),"")</f>
        <v/>
      </c>
      <c r="G405" s="9" t="str">
        <f>IFERROR(VLOOKUP(C405,'10. Свод Перечней'!C:H,5,0),"")</f>
        <v/>
      </c>
      <c r="H405" s="20" t="str">
        <f>IF(LEN(IFERROR(VLOOKUP(C405,'10. Свод Перечней'!C:H,6,0),""))&gt;1,IFERROR(VLOOKUP(C405,'10. Свод Перечней'!C:H,6,0),""),"")</f>
        <v/>
      </c>
    </row>
    <row r="406" spans="1:8" ht="99.95" customHeight="1">
      <c r="A406" s="20" t="str">
        <f>IF(LEN(C406)&gt;0,MAX($A$6:A405)+1,"")</f>
        <v/>
      </c>
      <c r="B406" s="10" t="str">
        <f>IFERROR(INDEX('10. Свод Перечней'!B:C,MATCH(C406,'10. Свод Перечней'!C:C,0),1),"")</f>
        <v/>
      </c>
      <c r="C406" s="20" t="str">
        <f t="array" ref="C406">IFERROR(INDEX('10. Свод Перечней'!$C$4:$C$529,SMALL(IF("ЦВ"='10. Свод Перечней'!$I$4:$Q$529,ROW('10. Свод Перечней'!$C$4:$C$529)-3,""),ROW()-6)),"")</f>
        <v/>
      </c>
      <c r="D406" s="20" t="str">
        <f>IFERROR(VLOOKUP(C406,'10. Свод Перечней'!C:H,2,0),"")</f>
        <v/>
      </c>
      <c r="E406" s="20" t="str">
        <f>IFERROR(VLOOKUP(C406,'10. Свод Перечней'!C:H,3,0),"")</f>
        <v/>
      </c>
      <c r="F406" s="20" t="str">
        <f>IFERROR(VLOOKUP(C406,'10. Свод Перечней'!C:H,4,0),"")</f>
        <v/>
      </c>
      <c r="G406" s="9" t="str">
        <f>IFERROR(VLOOKUP(C406,'10. Свод Перечней'!C:H,5,0),"")</f>
        <v/>
      </c>
      <c r="H406" s="20" t="str">
        <f>IF(LEN(IFERROR(VLOOKUP(C406,'10. Свод Перечней'!C:H,6,0),""))&gt;1,IFERROR(VLOOKUP(C406,'10. Свод Перечней'!C:H,6,0),""),"")</f>
        <v/>
      </c>
    </row>
    <row r="407" spans="1:8" ht="99.95" customHeight="1">
      <c r="A407" s="20" t="str">
        <f>IF(LEN(C407)&gt;0,MAX($A$6:A406)+1,"")</f>
        <v/>
      </c>
      <c r="B407" s="10" t="str">
        <f>IFERROR(INDEX('10. Свод Перечней'!B:C,MATCH(C407,'10. Свод Перечней'!C:C,0),1),"")</f>
        <v/>
      </c>
      <c r="C407" s="20" t="str">
        <f t="array" ref="C407">IFERROR(INDEX('10. Свод Перечней'!$C$4:$C$529,SMALL(IF("ЦВ"='10. Свод Перечней'!$I$4:$Q$529,ROW('10. Свод Перечней'!$C$4:$C$529)-3,""),ROW()-6)),"")</f>
        <v/>
      </c>
      <c r="D407" s="20" t="str">
        <f>IFERROR(VLOOKUP(C407,'10. Свод Перечней'!C:H,2,0),"")</f>
        <v/>
      </c>
      <c r="E407" s="20" t="str">
        <f>IFERROR(VLOOKUP(C407,'10. Свод Перечней'!C:H,3,0),"")</f>
        <v/>
      </c>
      <c r="F407" s="20" t="str">
        <f>IFERROR(VLOOKUP(C407,'10. Свод Перечней'!C:H,4,0),"")</f>
        <v/>
      </c>
      <c r="G407" s="9" t="str">
        <f>IFERROR(VLOOKUP(C407,'10. Свод Перечней'!C:H,5,0),"")</f>
        <v/>
      </c>
      <c r="H407" s="20" t="str">
        <f>IF(LEN(IFERROR(VLOOKUP(C407,'10. Свод Перечней'!C:H,6,0),""))&gt;1,IFERROR(VLOOKUP(C407,'10. Свод Перечней'!C:H,6,0),""),"")</f>
        <v/>
      </c>
    </row>
    <row r="408" spans="1:8" ht="99.95" customHeight="1">
      <c r="A408" s="20" t="str">
        <f>IF(LEN(C408)&gt;0,MAX($A$6:A407)+1,"")</f>
        <v/>
      </c>
      <c r="B408" s="10" t="str">
        <f>IFERROR(INDEX('10. Свод Перечней'!B:C,MATCH(C408,'10. Свод Перечней'!C:C,0),1),"")</f>
        <v/>
      </c>
      <c r="C408" s="20" t="str">
        <f t="array" ref="C408">IFERROR(INDEX('10. Свод Перечней'!$C$4:$C$529,SMALL(IF("ЦВ"='10. Свод Перечней'!$I$4:$Q$529,ROW('10. Свод Перечней'!$C$4:$C$529)-3,""),ROW()-6)),"")</f>
        <v/>
      </c>
      <c r="D408" s="20" t="str">
        <f>IFERROR(VLOOKUP(C408,'10. Свод Перечней'!C:H,2,0),"")</f>
        <v/>
      </c>
      <c r="E408" s="20" t="str">
        <f>IFERROR(VLOOKUP(C408,'10. Свод Перечней'!C:H,3,0),"")</f>
        <v/>
      </c>
      <c r="F408" s="20" t="str">
        <f>IFERROR(VLOOKUP(C408,'10. Свод Перечней'!C:H,4,0),"")</f>
        <v/>
      </c>
      <c r="G408" s="9" t="str">
        <f>IFERROR(VLOOKUP(C408,'10. Свод Перечней'!C:H,5,0),"")</f>
        <v/>
      </c>
      <c r="H408" s="20" t="str">
        <f>IF(LEN(IFERROR(VLOOKUP(C408,'10. Свод Перечней'!C:H,6,0),""))&gt;1,IFERROR(VLOOKUP(C408,'10. Свод Перечней'!C:H,6,0),""),"")</f>
        <v/>
      </c>
    </row>
    <row r="409" spans="1:8" ht="99.95" customHeight="1">
      <c r="A409" s="20" t="str">
        <f>IF(LEN(C409)&gt;0,MAX($A$6:A408)+1,"")</f>
        <v/>
      </c>
      <c r="B409" s="10" t="str">
        <f>IFERROR(INDEX('10. Свод Перечней'!B:C,MATCH(C409,'10. Свод Перечней'!C:C,0),1),"")</f>
        <v/>
      </c>
      <c r="C409" s="20" t="str">
        <f t="array" ref="C409">IFERROR(INDEX('10. Свод Перечней'!$C$4:$C$529,SMALL(IF("ЦВ"='10. Свод Перечней'!$I$4:$Q$529,ROW('10. Свод Перечней'!$C$4:$C$529)-3,""),ROW()-6)),"")</f>
        <v/>
      </c>
      <c r="D409" s="20" t="str">
        <f>IFERROR(VLOOKUP(C409,'10. Свод Перечней'!C:H,2,0),"")</f>
        <v/>
      </c>
      <c r="E409" s="20" t="str">
        <f>IFERROR(VLOOKUP(C409,'10. Свод Перечней'!C:H,3,0),"")</f>
        <v/>
      </c>
      <c r="F409" s="20" t="str">
        <f>IFERROR(VLOOKUP(C409,'10. Свод Перечней'!C:H,4,0),"")</f>
        <v/>
      </c>
      <c r="G409" s="9" t="str">
        <f>IFERROR(VLOOKUP(C409,'10. Свод Перечней'!C:H,5,0),"")</f>
        <v/>
      </c>
      <c r="H409" s="20" t="str">
        <f>IF(LEN(IFERROR(VLOOKUP(C409,'10. Свод Перечней'!C:H,6,0),""))&gt;1,IFERROR(VLOOKUP(C409,'10. Свод Перечней'!C:H,6,0),""),"")</f>
        <v/>
      </c>
    </row>
    <row r="410" spans="1:8" ht="99.95" customHeight="1">
      <c r="A410" s="20" t="str">
        <f>IF(LEN(C410)&gt;0,MAX($A$6:A409)+1,"")</f>
        <v/>
      </c>
      <c r="B410" s="10" t="str">
        <f>IFERROR(INDEX('10. Свод Перечней'!B:C,MATCH(C410,'10. Свод Перечней'!C:C,0),1),"")</f>
        <v/>
      </c>
      <c r="C410" s="20" t="str">
        <f t="array" ref="C410">IFERROR(INDEX('10. Свод Перечней'!$C$4:$C$529,SMALL(IF("ЦВ"='10. Свод Перечней'!$I$4:$Q$529,ROW('10. Свод Перечней'!$C$4:$C$529)-3,""),ROW()-6)),"")</f>
        <v/>
      </c>
      <c r="D410" s="20" t="str">
        <f>IFERROR(VLOOKUP(C410,'10. Свод Перечней'!C:H,2,0),"")</f>
        <v/>
      </c>
      <c r="E410" s="20" t="str">
        <f>IFERROR(VLOOKUP(C410,'10. Свод Перечней'!C:H,3,0),"")</f>
        <v/>
      </c>
      <c r="F410" s="20" t="str">
        <f>IFERROR(VLOOKUP(C410,'10. Свод Перечней'!C:H,4,0),"")</f>
        <v/>
      </c>
      <c r="G410" s="9" t="str">
        <f>IFERROR(VLOOKUP(C410,'10. Свод Перечней'!C:H,5,0),"")</f>
        <v/>
      </c>
      <c r="H410" s="20" t="str">
        <f>IF(LEN(IFERROR(VLOOKUP(C410,'10. Свод Перечней'!C:H,6,0),""))&gt;1,IFERROR(VLOOKUP(C410,'10. Свод Перечней'!C:H,6,0),""),"")</f>
        <v/>
      </c>
    </row>
    <row r="411" spans="1:8" ht="99.95" customHeight="1">
      <c r="A411" s="20" t="str">
        <f>IF(LEN(C411)&gt;0,MAX($A$6:A410)+1,"")</f>
        <v/>
      </c>
      <c r="B411" s="10" t="str">
        <f>IFERROR(INDEX('10. Свод Перечней'!B:C,MATCH(C411,'10. Свод Перечней'!C:C,0),1),"")</f>
        <v/>
      </c>
      <c r="C411" s="20" t="str">
        <f t="array" ref="C411">IFERROR(INDEX('10. Свод Перечней'!$C$4:$C$529,SMALL(IF("ЦВ"='10. Свод Перечней'!$I$4:$Q$529,ROW('10. Свод Перечней'!$C$4:$C$529)-3,""),ROW()-6)),"")</f>
        <v/>
      </c>
      <c r="D411" s="20" t="str">
        <f>IFERROR(VLOOKUP(C411,'10. Свод Перечней'!C:H,2,0),"")</f>
        <v/>
      </c>
      <c r="E411" s="20" t="str">
        <f>IFERROR(VLOOKUP(C411,'10. Свод Перечней'!C:H,3,0),"")</f>
        <v/>
      </c>
      <c r="F411" s="20" t="str">
        <f>IFERROR(VLOOKUP(C411,'10. Свод Перечней'!C:H,4,0),"")</f>
        <v/>
      </c>
      <c r="G411" s="9" t="str">
        <f>IFERROR(VLOOKUP(C411,'10. Свод Перечней'!C:H,5,0),"")</f>
        <v/>
      </c>
      <c r="H411" s="20" t="str">
        <f>IF(LEN(IFERROR(VLOOKUP(C411,'10. Свод Перечней'!C:H,6,0),""))&gt;1,IFERROR(VLOOKUP(C411,'10. Свод Перечней'!C:H,6,0),""),"")</f>
        <v/>
      </c>
    </row>
    <row r="412" spans="1:8" ht="99.95" customHeight="1">
      <c r="A412" s="20" t="str">
        <f>IF(LEN(C412)&gt;0,MAX($A$6:A411)+1,"")</f>
        <v/>
      </c>
      <c r="B412" s="10" t="str">
        <f>IFERROR(INDEX('10. Свод Перечней'!B:C,MATCH(C412,'10. Свод Перечней'!C:C,0),1),"")</f>
        <v/>
      </c>
      <c r="C412" s="20" t="str">
        <f t="array" ref="C412">IFERROR(INDEX('10. Свод Перечней'!$C$4:$C$529,SMALL(IF("ЦВ"='10. Свод Перечней'!$I$4:$Q$529,ROW('10. Свод Перечней'!$C$4:$C$529)-3,""),ROW()-6)),"")</f>
        <v/>
      </c>
      <c r="D412" s="20" t="str">
        <f>IFERROR(VLOOKUP(C412,'10. Свод Перечней'!C:H,2,0),"")</f>
        <v/>
      </c>
      <c r="E412" s="20" t="str">
        <f>IFERROR(VLOOKUP(C412,'10. Свод Перечней'!C:H,3,0),"")</f>
        <v/>
      </c>
      <c r="F412" s="20" t="str">
        <f>IFERROR(VLOOKUP(C412,'10. Свод Перечней'!C:H,4,0),"")</f>
        <v/>
      </c>
      <c r="G412" s="9" t="str">
        <f>IFERROR(VLOOKUP(C412,'10. Свод Перечней'!C:H,5,0),"")</f>
        <v/>
      </c>
      <c r="H412" s="20" t="str">
        <f>IF(LEN(IFERROR(VLOOKUP(C412,'10. Свод Перечней'!C:H,6,0),""))&gt;1,IFERROR(VLOOKUP(C412,'10. Свод Перечней'!C:H,6,0),""),"")</f>
        <v/>
      </c>
    </row>
    <row r="413" spans="1:8" ht="99.95" customHeight="1">
      <c r="A413" s="20" t="str">
        <f>IF(LEN(C413)&gt;0,MAX($A$6:A412)+1,"")</f>
        <v/>
      </c>
      <c r="B413" s="10" t="str">
        <f>IFERROR(INDEX('10. Свод Перечней'!B:C,MATCH(C413,'10. Свод Перечней'!C:C,0),1),"")</f>
        <v/>
      </c>
      <c r="C413" s="20" t="str">
        <f t="array" ref="C413">IFERROR(INDEX('10. Свод Перечней'!$C$4:$C$529,SMALL(IF("ЦВ"='10. Свод Перечней'!$I$4:$Q$529,ROW('10. Свод Перечней'!$C$4:$C$529)-3,""),ROW()-6)),"")</f>
        <v/>
      </c>
      <c r="D413" s="20" t="str">
        <f>IFERROR(VLOOKUP(C413,'10. Свод Перечней'!C:H,2,0),"")</f>
        <v/>
      </c>
      <c r="E413" s="20" t="str">
        <f>IFERROR(VLOOKUP(C413,'10. Свод Перечней'!C:H,3,0),"")</f>
        <v/>
      </c>
      <c r="F413" s="20" t="str">
        <f>IFERROR(VLOOKUP(C413,'10. Свод Перечней'!C:H,4,0),"")</f>
        <v/>
      </c>
      <c r="G413" s="9" t="str">
        <f>IFERROR(VLOOKUP(C413,'10. Свод Перечней'!C:H,5,0),"")</f>
        <v/>
      </c>
      <c r="H413" s="20" t="str">
        <f>IF(LEN(IFERROR(VLOOKUP(C413,'10. Свод Перечней'!C:H,6,0),""))&gt;1,IFERROR(VLOOKUP(C413,'10. Свод Перечней'!C:H,6,0),""),"")</f>
        <v/>
      </c>
    </row>
    <row r="414" spans="1:8" ht="99.95" customHeight="1">
      <c r="A414" s="20" t="str">
        <f>IF(LEN(C414)&gt;0,MAX($A$6:A413)+1,"")</f>
        <v/>
      </c>
      <c r="B414" s="10" t="str">
        <f>IFERROR(INDEX('10. Свод Перечней'!B:C,MATCH(C414,'10. Свод Перечней'!C:C,0),1),"")</f>
        <v/>
      </c>
      <c r="C414" s="20" t="str">
        <f t="array" ref="C414">IFERROR(INDEX('10. Свод Перечней'!$C$4:$C$529,SMALL(IF("ЦВ"='10. Свод Перечней'!$I$4:$Q$529,ROW('10. Свод Перечней'!$C$4:$C$529)-3,""),ROW()-6)),"")</f>
        <v/>
      </c>
      <c r="D414" s="20" t="str">
        <f>IFERROR(VLOOKUP(C414,'10. Свод Перечней'!C:H,2,0),"")</f>
        <v/>
      </c>
      <c r="E414" s="20" t="str">
        <f>IFERROR(VLOOKUP(C414,'10. Свод Перечней'!C:H,3,0),"")</f>
        <v/>
      </c>
      <c r="F414" s="20" t="str">
        <f>IFERROR(VLOOKUP(C414,'10. Свод Перечней'!C:H,4,0),"")</f>
        <v/>
      </c>
      <c r="G414" s="9" t="str">
        <f>IFERROR(VLOOKUP(C414,'10. Свод Перечней'!C:H,5,0),"")</f>
        <v/>
      </c>
      <c r="H414" s="20" t="str">
        <f>IF(LEN(IFERROR(VLOOKUP(C414,'10. Свод Перечней'!C:H,6,0),""))&gt;1,IFERROR(VLOOKUP(C414,'10. Свод Перечней'!C:H,6,0),""),"")</f>
        <v/>
      </c>
    </row>
    <row r="415" spans="1:8" ht="99.95" customHeight="1">
      <c r="A415" s="20" t="str">
        <f>IF(LEN(C415)&gt;0,MAX($A$6:A414)+1,"")</f>
        <v/>
      </c>
      <c r="B415" s="10" t="str">
        <f>IFERROR(INDEX('10. Свод Перечней'!B:C,MATCH(C415,'10. Свод Перечней'!C:C,0),1),"")</f>
        <v/>
      </c>
      <c r="C415" s="20" t="str">
        <f t="array" ref="C415">IFERROR(INDEX('10. Свод Перечней'!$C$4:$C$529,SMALL(IF("ЦВ"='10. Свод Перечней'!$I$4:$Q$529,ROW('10. Свод Перечней'!$C$4:$C$529)-3,""),ROW()-6)),"")</f>
        <v/>
      </c>
      <c r="D415" s="20" t="str">
        <f>IFERROR(VLOOKUP(C415,'10. Свод Перечней'!C:H,2,0),"")</f>
        <v/>
      </c>
      <c r="E415" s="20" t="str">
        <f>IFERROR(VLOOKUP(C415,'10. Свод Перечней'!C:H,3,0),"")</f>
        <v/>
      </c>
      <c r="F415" s="20" t="str">
        <f>IFERROR(VLOOKUP(C415,'10. Свод Перечней'!C:H,4,0),"")</f>
        <v/>
      </c>
      <c r="G415" s="9" t="str">
        <f>IFERROR(VLOOKUP(C415,'10. Свод Перечней'!C:H,5,0),"")</f>
        <v/>
      </c>
      <c r="H415" s="20" t="str">
        <f>IF(LEN(IFERROR(VLOOKUP(C415,'10. Свод Перечней'!C:H,6,0),""))&gt;1,IFERROR(VLOOKUP(C415,'10. Свод Перечней'!C:H,6,0),""),"")</f>
        <v/>
      </c>
    </row>
    <row r="416" spans="1:8" ht="99.95" customHeight="1">
      <c r="A416" s="20" t="str">
        <f>IF(LEN(C416)&gt;0,MAX($A$6:A415)+1,"")</f>
        <v/>
      </c>
      <c r="B416" s="10" t="str">
        <f>IFERROR(INDEX('10. Свод Перечней'!B:C,MATCH(C416,'10. Свод Перечней'!C:C,0),1),"")</f>
        <v/>
      </c>
      <c r="C416" s="20" t="str">
        <f t="array" ref="C416">IFERROR(INDEX('10. Свод Перечней'!$C$4:$C$529,SMALL(IF("ЦВ"='10. Свод Перечней'!$I$4:$Q$529,ROW('10. Свод Перечней'!$C$4:$C$529)-3,""),ROW()-6)),"")</f>
        <v/>
      </c>
      <c r="D416" s="20" t="str">
        <f>IFERROR(VLOOKUP(C416,'10. Свод Перечней'!C:H,2,0),"")</f>
        <v/>
      </c>
      <c r="E416" s="20" t="str">
        <f>IFERROR(VLOOKUP(C416,'10. Свод Перечней'!C:H,3,0),"")</f>
        <v/>
      </c>
      <c r="F416" s="20" t="str">
        <f>IFERROR(VLOOKUP(C416,'10. Свод Перечней'!C:H,4,0),"")</f>
        <v/>
      </c>
      <c r="G416" s="9" t="str">
        <f>IFERROR(VLOOKUP(C416,'10. Свод Перечней'!C:H,5,0),"")</f>
        <v/>
      </c>
      <c r="H416" s="20" t="str">
        <f>IF(LEN(IFERROR(VLOOKUP(C416,'10. Свод Перечней'!C:H,6,0),""))&gt;1,IFERROR(VLOOKUP(C416,'10. Свод Перечней'!C:H,6,0),""),"")</f>
        <v/>
      </c>
    </row>
    <row r="417" spans="1:8" ht="99.95" customHeight="1">
      <c r="A417" s="20" t="str">
        <f>IF(LEN(C417)&gt;0,MAX($A$6:A416)+1,"")</f>
        <v/>
      </c>
      <c r="B417" s="10" t="str">
        <f>IFERROR(INDEX('10. Свод Перечней'!B:C,MATCH(C417,'10. Свод Перечней'!C:C,0),1),"")</f>
        <v/>
      </c>
      <c r="C417" s="20" t="str">
        <f t="array" ref="C417">IFERROR(INDEX('10. Свод Перечней'!$C$4:$C$529,SMALL(IF("ЦВ"='10. Свод Перечней'!$I$4:$Q$529,ROW('10. Свод Перечней'!$C$4:$C$529)-3,""),ROW()-6)),"")</f>
        <v/>
      </c>
      <c r="D417" s="20" t="str">
        <f>IFERROR(VLOOKUP(C417,'10. Свод Перечней'!C:H,2,0),"")</f>
        <v/>
      </c>
      <c r="E417" s="20" t="str">
        <f>IFERROR(VLOOKUP(C417,'10. Свод Перечней'!C:H,3,0),"")</f>
        <v/>
      </c>
      <c r="F417" s="20" t="str">
        <f>IFERROR(VLOOKUP(C417,'10. Свод Перечней'!C:H,4,0),"")</f>
        <v/>
      </c>
      <c r="G417" s="9" t="str">
        <f>IFERROR(VLOOKUP(C417,'10. Свод Перечней'!C:H,5,0),"")</f>
        <v/>
      </c>
      <c r="H417" s="20" t="str">
        <f>IF(LEN(IFERROR(VLOOKUP(C417,'10. Свод Перечней'!C:H,6,0),""))&gt;1,IFERROR(VLOOKUP(C417,'10. Свод Перечней'!C:H,6,0),""),"")</f>
        <v/>
      </c>
    </row>
    <row r="418" spans="1:8" ht="99.95" customHeight="1">
      <c r="A418" s="20" t="str">
        <f>IF(LEN(C418)&gt;0,MAX($A$6:A417)+1,"")</f>
        <v/>
      </c>
      <c r="B418" s="10" t="str">
        <f>IFERROR(INDEX('10. Свод Перечней'!B:C,MATCH(C418,'10. Свод Перечней'!C:C,0),1),"")</f>
        <v/>
      </c>
      <c r="C418" s="20" t="str">
        <f t="array" ref="C418">IFERROR(INDEX('10. Свод Перечней'!$C$4:$C$529,SMALL(IF("ЦВ"='10. Свод Перечней'!$I$4:$Q$529,ROW('10. Свод Перечней'!$C$4:$C$529)-3,""),ROW()-6)),"")</f>
        <v/>
      </c>
      <c r="D418" s="20" t="str">
        <f>IFERROR(VLOOKUP(C418,'10. Свод Перечней'!C:H,2,0),"")</f>
        <v/>
      </c>
      <c r="E418" s="20" t="str">
        <f>IFERROR(VLOOKUP(C418,'10. Свод Перечней'!C:H,3,0),"")</f>
        <v/>
      </c>
      <c r="F418" s="20" t="str">
        <f>IFERROR(VLOOKUP(C418,'10. Свод Перечней'!C:H,4,0),"")</f>
        <v/>
      </c>
      <c r="G418" s="9" t="str">
        <f>IFERROR(VLOOKUP(C418,'10. Свод Перечней'!C:H,5,0),"")</f>
        <v/>
      </c>
      <c r="H418" s="20" t="str">
        <f>IF(LEN(IFERROR(VLOOKUP(C418,'10. Свод Перечней'!C:H,6,0),""))&gt;1,IFERROR(VLOOKUP(C418,'10. Свод Перечней'!C:H,6,0),""),"")</f>
        <v/>
      </c>
    </row>
    <row r="419" spans="1:8" ht="99.95" customHeight="1">
      <c r="A419" s="20" t="str">
        <f>IF(LEN(C419)&gt;0,MAX($A$6:A418)+1,"")</f>
        <v/>
      </c>
      <c r="B419" s="10" t="str">
        <f>IFERROR(INDEX('10. Свод Перечней'!B:C,MATCH(C419,'10. Свод Перечней'!C:C,0),1),"")</f>
        <v/>
      </c>
      <c r="C419" s="20" t="str">
        <f t="array" ref="C419">IFERROR(INDEX('10. Свод Перечней'!$C$4:$C$529,SMALL(IF("ЦВ"='10. Свод Перечней'!$I$4:$Q$529,ROW('10. Свод Перечней'!$C$4:$C$529)-3,""),ROW()-6)),"")</f>
        <v/>
      </c>
      <c r="D419" s="20" t="str">
        <f>IFERROR(VLOOKUP(C419,'10. Свод Перечней'!C:H,2,0),"")</f>
        <v/>
      </c>
      <c r="E419" s="20" t="str">
        <f>IFERROR(VLOOKUP(C419,'10. Свод Перечней'!C:H,3,0),"")</f>
        <v/>
      </c>
      <c r="F419" s="20" t="str">
        <f>IFERROR(VLOOKUP(C419,'10. Свод Перечней'!C:H,4,0),"")</f>
        <v/>
      </c>
      <c r="G419" s="9" t="str">
        <f>IFERROR(VLOOKUP(C419,'10. Свод Перечней'!C:H,5,0),"")</f>
        <v/>
      </c>
      <c r="H419" s="20" t="str">
        <f>IF(LEN(IFERROR(VLOOKUP(C419,'10. Свод Перечней'!C:H,6,0),""))&gt;1,IFERROR(VLOOKUP(C419,'10. Свод Перечней'!C:H,6,0),""),"")</f>
        <v/>
      </c>
    </row>
    <row r="420" spans="1:8" ht="99.95" customHeight="1">
      <c r="A420" s="20" t="str">
        <f>IF(LEN(C420)&gt;0,MAX($A$6:A419)+1,"")</f>
        <v/>
      </c>
      <c r="B420" s="10" t="str">
        <f>IFERROR(INDEX('10. Свод Перечней'!B:C,MATCH(C420,'10. Свод Перечней'!C:C,0),1),"")</f>
        <v/>
      </c>
      <c r="C420" s="20" t="str">
        <f t="array" ref="C420">IFERROR(INDEX('10. Свод Перечней'!$C$4:$C$529,SMALL(IF("ЦВ"='10. Свод Перечней'!$I$4:$Q$529,ROW('10. Свод Перечней'!$C$4:$C$529)-3,""),ROW()-6)),"")</f>
        <v/>
      </c>
      <c r="D420" s="20" t="str">
        <f>IFERROR(VLOOKUP(C420,'10. Свод Перечней'!C:H,2,0),"")</f>
        <v/>
      </c>
      <c r="E420" s="20" t="str">
        <f>IFERROR(VLOOKUP(C420,'10. Свод Перечней'!C:H,3,0),"")</f>
        <v/>
      </c>
      <c r="F420" s="20" t="str">
        <f>IFERROR(VLOOKUP(C420,'10. Свод Перечней'!C:H,4,0),"")</f>
        <v/>
      </c>
      <c r="G420" s="9" t="str">
        <f>IFERROR(VLOOKUP(C420,'10. Свод Перечней'!C:H,5,0),"")</f>
        <v/>
      </c>
      <c r="H420" s="20" t="str">
        <f>IF(LEN(IFERROR(VLOOKUP(C420,'10. Свод Перечней'!C:H,6,0),""))&gt;1,IFERROR(VLOOKUP(C420,'10. Свод Перечней'!C:H,6,0),""),"")</f>
        <v/>
      </c>
    </row>
    <row r="421" spans="1:8" ht="99.95" customHeight="1">
      <c r="A421" s="20" t="str">
        <f>IF(LEN(C421)&gt;0,MAX($A$6:A420)+1,"")</f>
        <v/>
      </c>
      <c r="B421" s="10" t="str">
        <f>IFERROR(INDEX('10. Свод Перечней'!B:C,MATCH(C421,'10. Свод Перечней'!C:C,0),1),"")</f>
        <v/>
      </c>
      <c r="C421" s="20" t="str">
        <f t="array" ref="C421">IFERROR(INDEX('10. Свод Перечней'!$C$4:$C$529,SMALL(IF("ЦВ"='10. Свод Перечней'!$I$4:$Q$529,ROW('10. Свод Перечней'!$C$4:$C$529)-3,""),ROW()-6)),"")</f>
        <v/>
      </c>
      <c r="D421" s="20" t="str">
        <f>IFERROR(VLOOKUP(C421,'10. Свод Перечней'!C:H,2,0),"")</f>
        <v/>
      </c>
      <c r="E421" s="20" t="str">
        <f>IFERROR(VLOOKUP(C421,'10. Свод Перечней'!C:H,3,0),"")</f>
        <v/>
      </c>
      <c r="F421" s="20" t="str">
        <f>IFERROR(VLOOKUP(C421,'10. Свод Перечней'!C:H,4,0),"")</f>
        <v/>
      </c>
      <c r="G421" s="9" t="str">
        <f>IFERROR(VLOOKUP(C421,'10. Свод Перечней'!C:H,5,0),"")</f>
        <v/>
      </c>
      <c r="H421" s="20" t="str">
        <f>IF(LEN(IFERROR(VLOOKUP(C421,'10. Свод Перечней'!C:H,6,0),""))&gt;1,IFERROR(VLOOKUP(C421,'10. Свод Перечней'!C:H,6,0),""),"")</f>
        <v/>
      </c>
    </row>
    <row r="422" spans="1:8" ht="99.95" customHeight="1">
      <c r="A422" s="20" t="str">
        <f>IF(LEN(C422)&gt;0,MAX($A$6:A421)+1,"")</f>
        <v/>
      </c>
      <c r="B422" s="10" t="str">
        <f>IFERROR(INDEX('10. Свод Перечней'!B:C,MATCH(C422,'10. Свод Перечней'!C:C,0),1),"")</f>
        <v/>
      </c>
      <c r="C422" s="20" t="str">
        <f t="array" ref="C422">IFERROR(INDEX('10. Свод Перечней'!$C$4:$C$529,SMALL(IF("ЦВ"='10. Свод Перечней'!$I$4:$Q$529,ROW('10. Свод Перечней'!$C$4:$C$529)-3,""),ROW()-6)),"")</f>
        <v/>
      </c>
      <c r="D422" s="20" t="str">
        <f>IFERROR(VLOOKUP(C422,'10. Свод Перечней'!C:H,2,0),"")</f>
        <v/>
      </c>
      <c r="E422" s="20" t="str">
        <f>IFERROR(VLOOKUP(C422,'10. Свод Перечней'!C:H,3,0),"")</f>
        <v/>
      </c>
      <c r="F422" s="20" t="str">
        <f>IFERROR(VLOOKUP(C422,'10. Свод Перечней'!C:H,4,0),"")</f>
        <v/>
      </c>
      <c r="G422" s="9" t="str">
        <f>IFERROR(VLOOKUP(C422,'10. Свод Перечней'!C:H,5,0),"")</f>
        <v/>
      </c>
      <c r="H422" s="20" t="str">
        <f>IF(LEN(IFERROR(VLOOKUP(C422,'10. Свод Перечней'!C:H,6,0),""))&gt;1,IFERROR(VLOOKUP(C422,'10. Свод Перечней'!C:H,6,0),""),"")</f>
        <v/>
      </c>
    </row>
    <row r="423" spans="1:8" ht="99.95" customHeight="1">
      <c r="A423" s="20" t="str">
        <f>IF(LEN(C423)&gt;0,MAX($A$6:A422)+1,"")</f>
        <v/>
      </c>
      <c r="B423" s="10" t="str">
        <f>IFERROR(INDEX('10. Свод Перечней'!B:C,MATCH(C423,'10. Свод Перечней'!C:C,0),1),"")</f>
        <v/>
      </c>
      <c r="C423" s="20" t="str">
        <f t="array" ref="C423">IFERROR(INDEX('10. Свод Перечней'!$C$4:$C$529,SMALL(IF("ЦВ"='10. Свод Перечней'!$I$4:$Q$529,ROW('10. Свод Перечней'!$C$4:$C$529)-3,""),ROW()-6)),"")</f>
        <v/>
      </c>
      <c r="D423" s="20" t="str">
        <f>IFERROR(VLOOKUP(C423,'10. Свод Перечней'!C:H,2,0),"")</f>
        <v/>
      </c>
      <c r="E423" s="20" t="str">
        <f>IFERROR(VLOOKUP(C423,'10. Свод Перечней'!C:H,3,0),"")</f>
        <v/>
      </c>
      <c r="F423" s="20" t="str">
        <f>IFERROR(VLOOKUP(C423,'10. Свод Перечней'!C:H,4,0),"")</f>
        <v/>
      </c>
      <c r="G423" s="9" t="str">
        <f>IFERROR(VLOOKUP(C423,'10. Свод Перечней'!C:H,5,0),"")</f>
        <v/>
      </c>
      <c r="H423" s="20" t="str">
        <f>IF(LEN(IFERROR(VLOOKUP(C423,'10. Свод Перечней'!C:H,6,0),""))&gt;1,IFERROR(VLOOKUP(C423,'10. Свод Перечней'!C:H,6,0),""),"")</f>
        <v/>
      </c>
    </row>
    <row r="424" spans="1:8" ht="99.95" customHeight="1">
      <c r="A424" s="20" t="str">
        <f>IF(LEN(C424)&gt;0,MAX($A$6:A423)+1,"")</f>
        <v/>
      </c>
      <c r="B424" s="10" t="str">
        <f>IFERROR(INDEX('10. Свод Перечней'!B:C,MATCH(C424,'10. Свод Перечней'!C:C,0),1),"")</f>
        <v/>
      </c>
      <c r="C424" s="20" t="str">
        <f t="array" ref="C424">IFERROR(INDEX('10. Свод Перечней'!$C$4:$C$529,SMALL(IF("ЦВ"='10. Свод Перечней'!$I$4:$Q$529,ROW('10. Свод Перечней'!$C$4:$C$529)-3,""),ROW()-6)),"")</f>
        <v/>
      </c>
      <c r="D424" s="20" t="str">
        <f>IFERROR(VLOOKUP(C424,'10. Свод Перечней'!C:H,2,0),"")</f>
        <v/>
      </c>
      <c r="E424" s="20" t="str">
        <f>IFERROR(VLOOKUP(C424,'10. Свод Перечней'!C:H,3,0),"")</f>
        <v/>
      </c>
      <c r="F424" s="20" t="str">
        <f>IFERROR(VLOOKUP(C424,'10. Свод Перечней'!C:H,4,0),"")</f>
        <v/>
      </c>
      <c r="G424" s="9" t="str">
        <f>IFERROR(VLOOKUP(C424,'10. Свод Перечней'!C:H,5,0),"")</f>
        <v/>
      </c>
      <c r="H424" s="20" t="str">
        <f>IF(LEN(IFERROR(VLOOKUP(C424,'10. Свод Перечней'!C:H,6,0),""))&gt;1,IFERROR(VLOOKUP(C424,'10. Свод Перечней'!C:H,6,0),""),"")</f>
        <v/>
      </c>
    </row>
    <row r="425" spans="1:8" ht="99.95" customHeight="1">
      <c r="A425" s="20" t="str">
        <f>IF(LEN(C425)&gt;0,MAX($A$6:A424)+1,"")</f>
        <v/>
      </c>
      <c r="B425" s="10" t="str">
        <f>IFERROR(INDEX('10. Свод Перечней'!B:C,MATCH(C425,'10. Свод Перечней'!C:C,0),1),"")</f>
        <v/>
      </c>
      <c r="C425" s="20" t="str">
        <f t="array" ref="C425">IFERROR(INDEX('10. Свод Перечней'!$C$4:$C$529,SMALL(IF("ЦВ"='10. Свод Перечней'!$I$4:$Q$529,ROW('10. Свод Перечней'!$C$4:$C$529)-3,""),ROW()-6)),"")</f>
        <v/>
      </c>
      <c r="D425" s="20" t="str">
        <f>IFERROR(VLOOKUP(C425,'10. Свод Перечней'!C:H,2,0),"")</f>
        <v/>
      </c>
      <c r="E425" s="20" t="str">
        <f>IFERROR(VLOOKUP(C425,'10. Свод Перечней'!C:H,3,0),"")</f>
        <v/>
      </c>
      <c r="F425" s="20" t="str">
        <f>IFERROR(VLOOKUP(C425,'10. Свод Перечней'!C:H,4,0),"")</f>
        <v/>
      </c>
      <c r="G425" s="9" t="str">
        <f>IFERROR(VLOOKUP(C425,'10. Свод Перечней'!C:H,5,0),"")</f>
        <v/>
      </c>
      <c r="H425" s="20" t="str">
        <f>IF(LEN(IFERROR(VLOOKUP(C425,'10. Свод Перечней'!C:H,6,0),""))&gt;1,IFERROR(VLOOKUP(C425,'10. Свод Перечней'!C:H,6,0),""),"")</f>
        <v/>
      </c>
    </row>
    <row r="426" spans="1:8" ht="99.95" customHeight="1">
      <c r="A426" s="20" t="str">
        <f>IF(LEN(C426)&gt;0,MAX($A$6:A425)+1,"")</f>
        <v/>
      </c>
      <c r="B426" s="10" t="str">
        <f>IFERROR(INDEX('10. Свод Перечней'!B:C,MATCH(C426,'10. Свод Перечней'!C:C,0),1),"")</f>
        <v/>
      </c>
      <c r="C426" s="20" t="str">
        <f t="array" ref="C426">IFERROR(INDEX('10. Свод Перечней'!$C$4:$C$529,SMALL(IF("ЦВ"='10. Свод Перечней'!$I$4:$Q$529,ROW('10. Свод Перечней'!$C$4:$C$529)-3,""),ROW()-6)),"")</f>
        <v/>
      </c>
      <c r="D426" s="20" t="str">
        <f>IFERROR(VLOOKUP(C426,'10. Свод Перечней'!C:H,2,0),"")</f>
        <v/>
      </c>
      <c r="E426" s="20" t="str">
        <f>IFERROR(VLOOKUP(C426,'10. Свод Перечней'!C:H,3,0),"")</f>
        <v/>
      </c>
      <c r="F426" s="20" t="str">
        <f>IFERROR(VLOOKUP(C426,'10. Свод Перечней'!C:H,4,0),"")</f>
        <v/>
      </c>
      <c r="G426" s="9" t="str">
        <f>IFERROR(VLOOKUP(C426,'10. Свод Перечней'!C:H,5,0),"")</f>
        <v/>
      </c>
      <c r="H426" s="20" t="str">
        <f>IF(LEN(IFERROR(VLOOKUP(C426,'10. Свод Перечней'!C:H,6,0),""))&gt;1,IFERROR(VLOOKUP(C426,'10. Свод Перечней'!C:H,6,0),""),"")</f>
        <v/>
      </c>
    </row>
    <row r="427" spans="1:8" ht="99.95" customHeight="1">
      <c r="A427" s="20" t="str">
        <f>IF(LEN(C427)&gt;0,MAX($A$6:A426)+1,"")</f>
        <v/>
      </c>
      <c r="B427" s="10" t="str">
        <f>IFERROR(INDEX('10. Свод Перечней'!B:C,MATCH(C427,'10. Свод Перечней'!C:C,0),1),"")</f>
        <v/>
      </c>
      <c r="C427" s="20" t="str">
        <f t="array" ref="C427">IFERROR(INDEX('10. Свод Перечней'!$C$4:$C$529,SMALL(IF("ЦВ"='10. Свод Перечней'!$I$4:$Q$529,ROW('10. Свод Перечней'!$C$4:$C$529)-3,""),ROW()-6)),"")</f>
        <v/>
      </c>
      <c r="D427" s="20" t="str">
        <f>IFERROR(VLOOKUP(C427,'10. Свод Перечней'!C:H,2,0),"")</f>
        <v/>
      </c>
      <c r="E427" s="20" t="str">
        <f>IFERROR(VLOOKUP(C427,'10. Свод Перечней'!C:H,3,0),"")</f>
        <v/>
      </c>
      <c r="F427" s="20" t="str">
        <f>IFERROR(VLOOKUP(C427,'10. Свод Перечней'!C:H,4,0),"")</f>
        <v/>
      </c>
      <c r="G427" s="9" t="str">
        <f>IFERROR(VLOOKUP(C427,'10. Свод Перечней'!C:H,5,0),"")</f>
        <v/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 t="str">
        <f>IF(LEN(C428)&gt;0,MAX($A$6:A427)+1,"")</f>
        <v/>
      </c>
      <c r="B428" s="10" t="str">
        <f>IFERROR(INDEX('10. Свод Перечней'!B:C,MATCH(C428,'10. Свод Перечней'!C:C,0),1),"")</f>
        <v/>
      </c>
      <c r="C428" s="20" t="str">
        <f t="array" ref="C428">IFERROR(INDEX('10. Свод Перечней'!$C$4:$C$529,SMALL(IF("ЦВ"='10. Свод Перечней'!$I$4:$Q$529,ROW('10. Свод Перечней'!$C$4:$C$529)-3,""),ROW()-6)),"")</f>
        <v/>
      </c>
      <c r="D428" s="20" t="str">
        <f>IFERROR(VLOOKUP(C428,'10. Свод Перечней'!C:H,2,0),"")</f>
        <v/>
      </c>
      <c r="E428" s="20" t="str">
        <f>IFERROR(VLOOKUP(C428,'10. Свод Перечней'!C:H,3,0),"")</f>
        <v/>
      </c>
      <c r="F428" s="20" t="str">
        <f>IFERROR(VLOOKUP(C428,'10. Свод Перечней'!C:H,4,0),"")</f>
        <v/>
      </c>
      <c r="G428" s="9" t="str">
        <f>IFERROR(VLOOKUP(C428,'10. Свод Перечней'!C:H,5,0),"")</f>
        <v/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 t="str">
        <f>IF(LEN(C429)&gt;0,MAX($A$6:A428)+1,"")</f>
        <v/>
      </c>
      <c r="B429" s="10" t="str">
        <f>IFERROR(INDEX('10. Свод Перечней'!B:C,MATCH(C429,'10. Свод Перечней'!C:C,0),1),"")</f>
        <v/>
      </c>
      <c r="C429" s="20" t="str">
        <f t="array" ref="C429">IFERROR(INDEX('10. Свод Перечней'!$C$4:$C$529,SMALL(IF("ЦВ"='10. Свод Перечней'!$I$4:$Q$529,ROW('10. Свод Перечней'!$C$4:$C$529)-3,""),ROW()-6)),"")</f>
        <v/>
      </c>
      <c r="D429" s="20" t="str">
        <f>IFERROR(VLOOKUP(C429,'10. Свод Перечней'!C:H,2,0),"")</f>
        <v/>
      </c>
      <c r="E429" s="20" t="str">
        <f>IFERROR(VLOOKUP(C429,'10. Свод Перечней'!C:H,3,0),"")</f>
        <v/>
      </c>
      <c r="F429" s="20" t="str">
        <f>IFERROR(VLOOKUP(C429,'10. Свод Перечней'!C:H,4,0),"")</f>
        <v/>
      </c>
      <c r="G429" s="9" t="str">
        <f>IFERROR(VLOOKUP(C429,'10. Свод Перечней'!C:H,5,0),"")</f>
        <v/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 t="str">
        <f>IF(LEN(C430)&gt;0,MAX($A$6:A429)+1,"")</f>
        <v/>
      </c>
      <c r="B430" s="10" t="str">
        <f>IFERROR(INDEX('10. Свод Перечней'!B:C,MATCH(C430,'10. Свод Перечней'!C:C,0),1),"")</f>
        <v/>
      </c>
      <c r="C430" s="20" t="str">
        <f t="array" ref="C430">IFERROR(INDEX('10. Свод Перечней'!$C$4:$C$529,SMALL(IF("ЦВ"='10. Свод Перечней'!$I$4:$Q$529,ROW('10. Свод Перечней'!$C$4:$C$529)-3,""),ROW()-6)),"")</f>
        <v/>
      </c>
      <c r="D430" s="20" t="str">
        <f>IFERROR(VLOOKUP(C430,'10. Свод Перечней'!C:H,2,0),"")</f>
        <v/>
      </c>
      <c r="E430" s="20" t="str">
        <f>IFERROR(VLOOKUP(C430,'10. Свод Перечней'!C:H,3,0),"")</f>
        <v/>
      </c>
      <c r="F430" s="20" t="str">
        <f>IFERROR(VLOOKUP(C430,'10. Свод Перечней'!C:H,4,0),"")</f>
        <v/>
      </c>
      <c r="G430" s="9" t="str">
        <f>IFERROR(VLOOKUP(C430,'10. Свод Перечней'!C:H,5,0),"")</f>
        <v/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 t="str">
        <f>IF(LEN(C431)&gt;0,MAX($A$6:A430)+1,"")</f>
        <v/>
      </c>
      <c r="B431" s="10" t="str">
        <f>IFERROR(INDEX('10. Свод Перечней'!B:C,MATCH(C431,'10. Свод Перечней'!C:C,0),1),"")</f>
        <v/>
      </c>
      <c r="C431" s="20" t="str">
        <f t="array" ref="C431">IFERROR(INDEX('10. Свод Перечней'!$C$4:$C$529,SMALL(IF("ЦВ"='10. Свод Перечней'!$I$4:$Q$529,ROW('10. Свод Перечней'!$C$4:$C$529)-3,""),ROW()-6)),"")</f>
        <v/>
      </c>
      <c r="D431" s="20" t="str">
        <f>IFERROR(VLOOKUP(C431,'10. Свод Перечней'!C:H,2,0),"")</f>
        <v/>
      </c>
      <c r="E431" s="20" t="str">
        <f>IFERROR(VLOOKUP(C431,'10. Свод Перечней'!C:H,3,0),"")</f>
        <v/>
      </c>
      <c r="F431" s="20" t="str">
        <f>IFERROR(VLOOKUP(C431,'10. Свод Перечней'!C:H,4,0),"")</f>
        <v/>
      </c>
      <c r="G431" s="9" t="str">
        <f>IFERROR(VLOOKUP(C431,'10. Свод Перечней'!C:H,5,0),"")</f>
        <v/>
      </c>
      <c r="H431" s="20" t="str">
        <f>IF(LEN(IFERROR(VLOOKUP(C431,'10. Свод Перечней'!C:H,6,0),""))&gt;1,IFERROR(VLOOKUP(C431,'10. Свод Перечней'!C:H,6,0),""),"")</f>
        <v/>
      </c>
    </row>
    <row r="432" spans="1:8" ht="99.95" customHeight="1">
      <c r="A432" s="20" t="str">
        <f>IF(LEN(C432)&gt;0,MAX($A$6:A431)+1,"")</f>
        <v/>
      </c>
      <c r="B432" s="10" t="str">
        <f>IFERROR(INDEX('10. Свод Перечней'!B:C,MATCH(C432,'10. Свод Перечней'!C:C,0),1),"")</f>
        <v/>
      </c>
      <c r="C432" s="20" t="str">
        <f t="array" ref="C432">IFERROR(INDEX('10. Свод Перечней'!$C$4:$C$529,SMALL(IF("ЦВ"='10. Свод Перечней'!$I$4:$Q$529,ROW('10. Свод Перечней'!$C$4:$C$529)-3,""),ROW()-6)),"")</f>
        <v/>
      </c>
      <c r="D432" s="20" t="str">
        <f>IFERROR(VLOOKUP(C432,'10. Свод Перечней'!C:H,2,0),"")</f>
        <v/>
      </c>
      <c r="E432" s="20" t="str">
        <f>IFERROR(VLOOKUP(C432,'10. Свод Перечней'!C:H,3,0),"")</f>
        <v/>
      </c>
      <c r="F432" s="20" t="str">
        <f>IFERROR(VLOOKUP(C432,'10. Свод Перечней'!C:H,4,0),"")</f>
        <v/>
      </c>
      <c r="G432" s="9" t="str">
        <f>IFERROR(VLOOKUP(C432,'10. Свод Перечней'!C:H,5,0),"")</f>
        <v/>
      </c>
      <c r="H432" s="20" t="str">
        <f>IF(LEN(IFERROR(VLOOKUP(C432,'10. Свод Перечней'!C:H,6,0),""))&gt;1,IFERROR(VLOOKUP(C432,'10. Свод Перечней'!C:H,6,0),""),"")</f>
        <v/>
      </c>
    </row>
    <row r="433" spans="1:8" ht="99.95" customHeight="1">
      <c r="A433" s="20" t="str">
        <f>IF(LEN(C433)&gt;0,MAX($A$6:A432)+1,"")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Перечней'!$C$4:$C$529,SMALL(IF("ЦВ"='10. Свод Перечней'!$I$4:$Q$529,ROW('10. Свод Перечней'!$C$4:$C$529)-3,""),ROW()-6)),"")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 t="str">
        <f>IF(LEN(C434)&gt;0,MAX($A$6:A433)+1,"")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Перечней'!$C$4:$C$529,SMALL(IF("ЦВ"='10. Свод Перечней'!$I$4:$Q$529,ROW('10. Свод Перечней'!$C$4:$C$529)-3,""),ROW()-6)),"")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 t="str">
        <f>IF(LEN(C435)&gt;0,MAX($A$6:A434)+1,"")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Перечней'!$C$4:$C$529,SMALL(IF("ЦВ"='10. Свод Перечней'!$I$4:$Q$529,ROW('10. Свод Перечней'!$C$4:$C$529)-3,""),ROW()-6)),"")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 t="str">
        <f>IF(LEN(C436)&gt;0,MAX($A$6:A435)+1,"")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Перечней'!$C$4:$C$529,SMALL(IF("ЦВ"='10. Свод Перечней'!$I$4:$Q$529,ROW('10. Свод Перечней'!$C$4:$C$529)-3,""),ROW()-6)),"")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IF(LEN(IFERROR(VLOOKUP(C436,'10. Свод Перечней'!C:H,6,0),""))&gt;1,IFERROR(VLOOKUP(C436,'10. Свод Перечней'!C:H,6,0),""),"")</f>
        <v/>
      </c>
    </row>
    <row r="437" spans="1:8" ht="99.95" customHeight="1">
      <c r="A437" s="20" t="str">
        <f>IF(LEN(C437)&gt;0,MAX($A$6:A436)+1,"")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Перечней'!$C$4:$C$529,SMALL(IF("ЦВ"='10. Свод Перечней'!$I$4:$Q$529,ROW('10. Свод Перечней'!$C$4:$C$529)-3,""),ROW()-6)),"")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IF(LEN(IFERROR(VLOOKUP(C437,'10. Свод Перечней'!C:H,6,0),""))&gt;1,IFERROR(VLOOKUP(C437,'10. Свод Перечней'!C:H,6,0),""),"")</f>
        <v/>
      </c>
    </row>
    <row r="438" spans="1:8" ht="99.95" customHeight="1">
      <c r="A438" s="20" t="str">
        <f>IF(LEN(C438)&gt;0,MAX($A$6:A437)+1,"")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Перечней'!$C$4:$C$529,SMALL(IF("ЦВ"='10. Свод Перечней'!$I$4:$Q$529,ROW('10. Свод Перечней'!$C$4:$C$529)-3,""),ROW()-6)),"")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 t="str">
        <f>IF(LEN(C439)&gt;0,MAX($A$6:A438)+1,"")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Перечней'!$C$4:$C$529,SMALL(IF("ЦВ"='10. Свод Перечней'!$I$4:$Q$529,ROW('10. Свод Перечней'!$C$4:$C$529)-3,""),ROW()-6)),"")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 t="str">
        <f>IF(LEN(C440)&gt;0,MAX($A$6:A439)+1,"")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Перечней'!$C$4:$C$529,SMALL(IF("ЦВ"='10. Свод Перечней'!$I$4:$Q$529,ROW('10. Свод Перечней'!$C$4:$C$529)-3,""),ROW()-6)),"")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 t="str">
        <f>IF(LEN(C441)&gt;0,MAX($A$6:A440)+1,"")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Перечней'!$C$4:$C$529,SMALL(IF("ЦВ"='10. Свод Перечней'!$I$4:$Q$529,ROW('10. Свод Перечней'!$C$4:$C$529)-3,""),ROW()-6)),"")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IF(LEN(IFERROR(VLOOKUP(C441,'10. Свод Перечней'!C:H,6,0),""))&gt;1,IFERROR(VLOOKUP(C441,'10. Свод Перечней'!C:H,6,0),""),"")</f>
        <v/>
      </c>
    </row>
    <row r="442" spans="1:8" ht="99.95" customHeight="1">
      <c r="A442" s="20" t="str">
        <f>IF(LEN(C442)&gt;0,MAX($A$6:A441)+1,"")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Перечней'!$C$4:$C$529,SMALL(IF("ЦВ"='10. Свод Перечней'!$I$4:$Q$529,ROW('10. Свод Перечней'!$C$4:$C$529)-3,""),ROW()-6)),"")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 t="str">
        <f>IF(LEN(C443)&gt;0,MAX($A$6:A442)+1,"")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Перечней'!$C$4:$C$529,SMALL(IF("ЦВ"='10. Свод Перечней'!$I$4:$Q$529,ROW('10. Свод Перечней'!$C$4:$C$529)-3,""),ROW()-6)),"")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 t="str">
        <f>IF(LEN(C444)&gt;0,MAX($A$6:A443)+1,"")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Перечней'!$C$4:$C$529,SMALL(IF("ЦВ"='10. Свод Перечней'!$I$4:$Q$529,ROW('10. Свод Перечней'!$C$4:$C$529)-3,""),ROW()-6)),"")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IF(LEN(IFERROR(VLOOKUP(C444,'10. Свод Перечней'!C:H,6,0),""))&gt;1,IFERROR(VLOOKUP(C444,'10. Свод Перечней'!C:H,6,0),""),"")</f>
        <v/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Перечней'!$C$4:$C$529,SMALL(IF("ЦВ"='10.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Перечней'!$C$4:$C$529,SMALL(IF("ЦВ"='10.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Перечней'!$C$4:$C$529,SMALL(IF("ЦВ"='10.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Перечней'!$C$4:$C$529,SMALL(IF("ЦВ"='10.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Перечней'!$C$4:$C$529,SMALL(IF("ЦВ"='10.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Перечней'!$C$4:$C$529,SMALL(IF("ЦВ"='10.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Перечней'!$C$4:$C$529,SMALL(IF("ЦВ"='10.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Перечней'!$C$4:$C$529,SMALL(IF("ЦВ"='10.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Перечней'!$C$4:$C$529,SMALL(IF("ЦВ"='10.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Перечней'!$C$4:$C$529,SMALL(IF("ЦВ"='10.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Перечней'!$C$4:$C$529,SMALL(IF("ЦВ"='10.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Перечней'!$C$4:$C$529,SMALL(IF("ЦВ"='10.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Перечней'!$C$4:$C$529,SMALL(IF("ЦВ"='10.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Перечней'!$C$4:$C$529,SMALL(IF("ЦВ"='10.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Перечней'!$C$4:$C$529,SMALL(IF("ЦВ"='10.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Перечней'!$C$4:$C$529,SMALL(IF("ЦВ"='10.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Перечней'!$C$4:$C$529,SMALL(IF("ЦВ"='10.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Перечней'!$C$4:$C$529,SMALL(IF("ЦВ"='10.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Перечней'!$C$4:$C$529,SMALL(IF("ЦВ"='10.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Перечней'!$C$4:$C$529,SMALL(IF("ЦВ"='10.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Перечней'!$C$4:$C$529,SMALL(IF("ЦВ"='10.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Перечней'!$C$4:$C$529,SMALL(IF("ЦВ"='10.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Перечней'!$C$4:$C$529,SMALL(IF("ЦВ"='10.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Перечней'!$C$4:$C$529,SMALL(IF("ЦВ"='10.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Перечней'!$C$4:$C$529,SMALL(IF("ЦВ"='10.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Перечней'!$C$4:$C$529,SMALL(IF("ЦВ"='10.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Перечней'!$C$4:$C$529,SMALL(IF("ЦВ"='10.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Перечней'!$C$4:$C$529,SMALL(IF("ЦВ"='10.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Перечней'!$C$4:$C$529,SMALL(IF("ЦВ"='10.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Перечней'!$C$4:$C$529,SMALL(IF("ЦВ"='10.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Перечней'!$C$4:$C$529,SMALL(IF("ЦВ"='10.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Перечней'!$C$4:$C$529,SMALL(IF("ЦВ"='10.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Перечней'!$C$4:$C$529,SMALL(IF("ЦВ"='10.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Перечней'!$C$4:$C$529,SMALL(IF("ЦВ"='10.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Перечней'!$C$4:$C$529,SMALL(IF("ЦВ"='10.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Перечней'!$C$4:$C$529,SMALL(IF("ЦВ"='10.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Перечней'!$C$4:$C$529,SMALL(IF("ЦВ"='10.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Перечней'!$C$4:$C$529,SMALL(IF("ЦВ"='10.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Перечней'!$C$4:$C$529,SMALL(IF("ЦВ"='10.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Перечней'!$C$4:$C$529,SMALL(IF("ЦВ"='10.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Перечней'!$C$4:$C$529,SMALL(IF("ЦВ"='10.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Перечней'!$C$4:$C$529,SMALL(IF("ЦВ"='10.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Перечней'!$C$4:$C$529,SMALL(IF("ЦВ"='10.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Перечней'!$C$4:$C$529,SMALL(IF("ЦВ"='10.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Перечней'!$C$4:$C$529,SMALL(IF("ЦВ"='10.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Перечней'!$C$4:$C$529,SMALL(IF("ЦВ"='10.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Перечней'!$C$4:$C$529,SMALL(IF("ЦВ"='10.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Перечней'!$C$4:$C$529,SMALL(IF("ЦВ"='10.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Перечней'!$C$4:$C$529,SMALL(IF("ЦВ"='10.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Перечней'!$C$4:$C$529,SMALL(IF("ЦВ"='10.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Перечней'!$C$4:$C$529,SMALL(IF("ЦВ"='10.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Перечней'!$C$4:$C$529,SMALL(IF("ЦВ"='10.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Перечней'!$C$4:$C$529,SMALL(IF("ЦВ"='10.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Перечней'!$C$4:$C$529,SMALL(IF("ЦВ"='10.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Перечней'!$C$4:$C$529,SMALL(IF("ЦВ"='10.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Перечней'!$C$4:$C$529,SMALL(IF("ЦВ"='10.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Перечней'!$C$4:$C$529,SMALL(IF("ЦВ"='10.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Перечней'!$C$4:$C$529,SMALL(IF("ЦВ"='10.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Перечней'!$C$4:$C$529,SMALL(IF("ЦВ"='10.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Перечней'!$C$4:$C$529,SMALL(IF("ЦВ"='10.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Перечней'!$C$4:$C$529,SMALL(IF("ЦВ"='10.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Перечней'!$C$4:$C$529,SMALL(IF("ЦВ"='10.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Перечней'!$C$4:$C$529,SMALL(IF("ЦВ"='10.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Перечней'!$C$4:$C$529,SMALL(IF("ЦВ"='10.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Перечней'!$C$4:$C$529,SMALL(IF("ЦВ"='10.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Перечней'!$C$4:$C$529,SMALL(IF("ЦВ"='10.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Перечней'!$C$4:$C$529,SMALL(IF("ЦВ"='10.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Перечней'!$C$4:$C$529,SMALL(IF("ЦВ"='10.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Перечней'!$C$4:$C$529,SMALL(IF("ЦВ"='10.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Перечней'!$C$4:$C$529,SMALL(IF("ЦВ"='10.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Перечней'!$C$4:$C$529,SMALL(IF("ЦВ"='10.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Перечней'!$C$4:$C$529,SMALL(IF("ЦВ"='10.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Перечней'!$C$4:$C$529,SMALL(IF("ЦВ"='10.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Перечней'!$C$4:$C$529,SMALL(IF("ЦВ"='10.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Перечней'!$C$4:$C$529,SMALL(IF("ЦВ"='10.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Перечней'!$C$4:$C$529,SMALL(IF("ЦВ"='10.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Перечней'!$C$4:$C$529,SMALL(IF("ЦВ"='10.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Перечней'!$C$4:$C$529,SMALL(IF("ЦВ"='10.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Перечней'!$C$4:$C$529,SMALL(IF("ЦВ"='10.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Перечней'!$C$4:$C$529,SMALL(IF("ЦВ"='10.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Перечней'!$C$4:$C$529,SMALL(IF("ЦВ"='10.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Перечней'!$C$4:$C$529,SMALL(IF("ЦВ"='10.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Перечней'!$C$4:$C$529,SMALL(IF("ЦВ"='10.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Перечней'!$C$4:$C$529,SMALL(IF("ЦВ"='10.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Перечней'!$C$4:$C$529,SMALL(IF("ЦВ"='10.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Перечней'!$C$4:$C$529,SMALL(IF("ЦВ"='10.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Перечней'!$C$4:$C$529,SMALL(IF("ЦВ"='10.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Перечней'!$C$4:$C$529,SMALL(IF("ЦВ"='10.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Перечней'!$C$4:$C$529,SMALL(IF("ЦВ"='10.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Перечней'!$C$4:$C$529,SMALL(IF("ЦВ"='10.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Перечней'!$C$4:$C$529,SMALL(IF("ЦВ"='10.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Перечней'!$C$4:$C$529,SMALL(IF("ЦВ"='10.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Перечней'!$C$4:$C$529,SMALL(IF("ЦВ"='10.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Перечней'!$C$4:$C$529,SMALL(IF("ЦВ"='10.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Перечней'!$C$4:$C$529,SMALL(IF("ЦВ"='10.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Перечней'!$C$4:$C$529,SMALL(IF("ЦВ"='10.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Перечней'!$C$4:$C$529,SMALL(IF("ЦВ"='10.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Перечней'!$C$4:$C$529,SMALL(IF("ЦВ"='10.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Перечней'!$C$4:$C$529,SMALL(IF("ЦВ"='10.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Перечней'!$C$4:$C$529,SMALL(IF("ЦВ"='10.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Перечней'!$C$4:$C$529,SMALL(IF("ЦВ"='10.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Перечней'!$C$4:$C$529,SMALL(IF("ЦВ"='10.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Перечней'!$C$4:$C$529,SMALL(IF("ЦВ"='10.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Перечней'!$C$4:$C$529,SMALL(IF("ЦВ"='10.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Перечней'!$C$4:$C$529,SMALL(IF("ЦВ"='10.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Перечней'!$C$4:$C$529,SMALL(IF("ЦВ"='10.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Перечней'!$C$4:$C$529,SMALL(IF("ЦВ"='10.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Перечней'!$C$4:$C$529,SMALL(IF("ЦВ"='10.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Перечней'!$C$4:$C$529,SMALL(IF("ЦВ"='10.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Перечней'!$C$4:$C$529,SMALL(IF("ЦВ"='10.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Перечней'!$C$4:$C$529,SMALL(IF("ЦВ"='10.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Перечней'!$C$4:$C$529,SMALL(IF("ЦВ"='10.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Перечней'!$C$4:$C$529,SMALL(IF("ЦВ"='10.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Перечней'!$C$4:$C$529,SMALL(IF("ЦВ"='10.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Перечней'!$C$4:$C$529,SMALL(IF("ЦВ"='10.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Перечней'!$C$4:$C$529,SMALL(IF("ЦВ"='10.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Перечней'!$C$4:$C$529,SMALL(IF("ЦВ"='10.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Перечней'!$C$4:$C$529,SMALL(IF("ЦВ"='10.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Перечней'!$C$4:$C$529,SMALL(IF("ЦВ"='10.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Перечней'!$C$4:$C$529,SMALL(IF("ЦВ"='10.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Перечней'!$C$4:$C$529,SMALL(IF("ЦВ"='10.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Перечней'!$C$4:$C$529,SMALL(IF("ЦВ"='10.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Перечней'!$C$4:$C$529,SMALL(IF("ЦВ"='10.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Перечней'!$C$4:$C$529,SMALL(IF("ЦВ"='10.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Перечней'!$C$4:$C$529,SMALL(IF("ЦВ"='10.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Перечней'!$C$4:$C$529,SMALL(IF("ЦВ"='10.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Перечней'!$C$4:$C$529,SMALL(IF("ЦВ"='10.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Перечней'!$C$4:$C$529,SMALL(IF("ЦВ"='10.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Перечней'!$C$4:$C$529,SMALL(IF("ЦВ"='10.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Перечней'!$C$4:$C$529,SMALL(IF("ЦВ"='10.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Перечней'!$C$4:$C$529,SMALL(IF("ЦВ"='10.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Перечней'!$C$4:$C$529,SMALL(IF("ЦВ"='10.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Перечней'!$C$4:$C$529,SMALL(IF("ЦВ"='10.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Перечней'!$C$4:$C$529,SMALL(IF("ЦВ"='10.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Перечней'!$C$4:$C$529,SMALL(IF("ЦВ"='10.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Перечней'!$C$4:$C$529,SMALL(IF("ЦВ"='10.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Перечней'!$C$4:$C$529,SMALL(IF("ЦВ"='10.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Перечней'!$C$4:$C$529,SMALL(IF("ЦВ"='10.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Перечней'!$C$4:$C$529,SMALL(IF("ЦВ"='10.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Перечней'!$C$4:$C$529,SMALL(IF("ЦВ"='10.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Перечней'!$C$4:$C$529,SMALL(IF("ЦВ"='10.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Перечней'!$C$4:$C$529,SMALL(IF("ЦВ"='10.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Перечней'!$C$4:$C$529,SMALL(IF("ЦВ"='10.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Перечней'!$C$4:$C$529,SMALL(IF("ЦВ"='10.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Перечней'!$C$4:$C$529,SMALL(IF("ЦВ"='10.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Перечней'!$C$4:$C$529,SMALL(IF("ЦВ"='10.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Перечней'!$C$4:$C$529,SMALL(IF("ЦВ"='10.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Перечней'!$C$4:$C$529,SMALL(IF("ЦВ"='10.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Перечней'!$C$4:$C$529,SMALL(IF("ЦВ"='10.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Перечней'!$C$4:$C$529,SMALL(IF("ЦВ"='10.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Перечней'!$C$4:$C$529,SMALL(IF("ЦВ"='10.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Перечней'!$C$4:$C$529,SMALL(IF("ЦВ"='10.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Перечней'!$C$4:$C$529,SMALL(IF("ЦВ"='10.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Перечней'!$C$4:$C$529,SMALL(IF("ЦВ"='10.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Перечней'!$C$4:$C$529,SMALL(IF("ЦВ"='10.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Перечней'!$C$4:$C$529,SMALL(IF("ЦВ"='10.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Перечней'!$C$4:$C$529,SMALL(IF("ЦВ"='10.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Перечней'!$C$4:$C$529,SMALL(IF("ЦВ"='10.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Перечней'!$C$4:$C$529,SMALL(IF("ЦВ"='10.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Перечней'!$C$4:$C$529,SMALL(IF("ЦВ"='10.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Перечней'!$C$4:$C$529,SMALL(IF("ЦВ"='10.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Перечней'!$C$4:$C$529,SMALL(IF("ЦВ"='10.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Перечней'!$C$4:$C$529,SMALL(IF("ЦВ"='10.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Перечней'!$C$4:$C$529,SMALL(IF("ЦВ"='10.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Перечней'!$C$4:$C$529,SMALL(IF("ЦВ"='10.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Перечней'!$C$4:$C$529,SMALL(IF("ЦВ"='10.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Перечней'!$C$4:$C$529,SMALL(IF("ЦВ"='10.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Перечней'!$C$4:$C$529,SMALL(IF("ЦВ"='10.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Перечней'!$C$4:$C$529,SMALL(IF("ЦВ"='10.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Перечней'!$C$4:$C$529,SMALL(IF("ЦВ"='10.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Перечней'!$C$4:$C$529,SMALL(IF("ЦВ"='10.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Перечней'!$C$4:$C$529,SMALL(IF("ЦВ"='10.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Перечней'!$C$4:$C$529,SMALL(IF("ЦВ"='10.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Перечней'!$C$4:$C$529,SMALL(IF("ЦВ"='10.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Перечней'!$C$4:$C$529,SMALL(IF("ЦВ"='10.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Перечней'!$C$4:$C$529,SMALL(IF("ЦВ"='10.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Перечней'!$C$4:$C$529,SMALL(IF("ЦВ"='10.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Перечней'!$C$4:$C$529,SMALL(IF("ЦВ"='10.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Перечней'!$C$4:$C$529,SMALL(IF("ЦВ"='10.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Перечней'!$C$4:$C$529,SMALL(IF("ЦВ"='10.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Перечней'!$C$4:$C$529,SMALL(IF("ЦВ"='10.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Перечней'!$C$4:$C$529,SMALL(IF("ЦВ"='10.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Перечней'!$C$4:$C$529,SMALL(IF("ЦВ"='10.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Перечней'!$C$4:$C$529,SMALL(IF("ЦВ"='10.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Перечней'!$C$4:$C$529,SMALL(IF("ЦВ"='10.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Перечней'!$C$4:$C$529,SMALL(IF("ЦВ"='10.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Перечней'!$C$4:$C$529,SMALL(IF("ЦВ"='10.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Перечней'!$C$4:$C$529,SMALL(IF("ЦВ"='10.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Перечней'!$C$4:$C$529,SMALL(IF("ЦВ"='10.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Перечней'!$C$4:$C$529,SMALL(IF("ЦВ"='10.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Перечней'!$C$4:$C$529,SMALL(IF("ЦВ"='10.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Перечней'!$C$4:$C$529,SMALL(IF("ЦВ"='10.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Перечней'!$C$4:$C$529,SMALL(IF("ЦВ"='10.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Перечней'!$C$4:$C$529,SMALL(IF("ЦВ"='10.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Перечней'!$C$4:$C$529,SMALL(IF("ЦВ"='10.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Перечней'!$C$4:$C$529,SMALL(IF("ЦВ"='10.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Перечней'!$C$4:$C$529,SMALL(IF("ЦВ"='10.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Перечней'!$C$4:$C$529,SMALL(IF("ЦВ"='10.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Перечней'!$C$4:$C$529,SMALL(IF("ЦВ"='10.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Перечней'!$C$4:$C$529,SMALL(IF("ЦВ"='10.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Перечней'!$C$4:$C$529,SMALL(IF("ЦВ"='10.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Перечней'!$C$4:$C$529,SMALL(IF("ЦВ"='10.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Перечней'!$C$4:$C$529,SMALL(IF("ЦВ"='10.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Перечней'!$C$4:$C$529,SMALL(IF("ЦВ"='10.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Перечней'!$C$4:$C$529,SMALL(IF("ЦВ"='10.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Перечней'!$C$4:$C$529,SMALL(IF("ЦВ"='10.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Перечней'!$C$4:$C$529,SMALL(IF("ЦВ"='10.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Перечней'!$C$4:$C$529,SMALL(IF("ЦВ"='10.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Перечней'!$C$4:$C$529,SMALL(IF("ЦВ"='10.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Перечней'!$C$4:$C$529,SMALL(IF("ЦВ"='10.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Перечней'!$C$4:$C$529,SMALL(IF("ЦВ"='10.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Перечней'!$C$4:$C$529,SMALL(IF("ЦВ"='10.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Перечней'!$C$4:$C$529,SMALL(IF("ЦВ"='10.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Перечней'!$C$4:$C$529,SMALL(IF("ЦВ"='10.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Перечней'!$C$4:$C$529,SMALL(IF("ЦВ"='10.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Перечней'!$C$4:$C$529,SMALL(IF("ЦВ"='10.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Перечней'!$C$4:$C$529,SMALL(IF("ЦВ"='10.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Перечней'!$C$4:$C$529,SMALL(IF("ЦВ"='10.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Перечней'!$C$4:$C$529,SMALL(IF("ЦВ"='10.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Перечней'!$C$4:$C$529,SMALL(IF("ЦВ"='10.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Перечней'!$C$4:$C$529,SMALL(IF("ЦВ"='10.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Перечней'!$C$4:$C$529,SMALL(IF("ЦВ"='10.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Перечней'!$C$4:$C$529,SMALL(IF("ЦВ"='10.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Перечней'!$C$4:$C$529,SMALL(IF("ЦВ"='10.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Перечней'!$C$4:$C$529,SMALL(IF("ЦВ"='10.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Перечней'!$C$4:$C$529,SMALL(IF("ЦВ"='10.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Перечней'!$C$4:$C$529,SMALL(IF("ЦВ"='10.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Перечней'!$C$4:$C$529,SMALL(IF("ЦВ"='10.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Перечней'!$C$4:$C$529,SMALL(IF("ЦВ"='10.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Перечней'!$C$4:$C$529,SMALL(IF("ЦВ"='10.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Перечней'!$C$4:$C$529,SMALL(IF("ЦВ"='10.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Перечней'!$C$4:$C$529,SMALL(IF("ЦВ"='10.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Перечней'!$C$4:$C$529,SMALL(IF("ЦВ"='10.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Перечней'!$C$4:$C$529,SMALL(IF("ЦВ"='10.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Перечней'!$C$4:$C$529,SMALL(IF("ЦВ"='10.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Перечней'!$C$4:$C$529,SMALL(IF("ЦВ"='10.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Перечней'!$C$4:$C$529,SMALL(IF("ЦВ"='10.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Перечней'!$C$4:$C$529,SMALL(IF("ЦВ"='10.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Перечней'!$C$4:$C$529,SMALL(IF("ЦВ"='10.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Перечней'!$C$4:$C$529,SMALL(IF("ЦВ"='10.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Перечней'!$C$4:$C$529,SMALL(IF("ЦВ"='10.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Перечней'!$C$4:$C$529,SMALL(IF("ЦВ"='10.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Перечней'!$C$4:$C$529,SMALL(IF("ЦВ"='10.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Перечней'!$C$4:$C$529,SMALL(IF("ЦВ"='10.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Перечней'!$C$4:$C$529,SMALL(IF("ЦВ"='10.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Перечней'!$C$4:$C$529,SMALL(IF("ЦВ"='10.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Перечней'!$C$4:$C$529,SMALL(IF("ЦВ"='10.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Перечней'!$C$4:$C$529,SMALL(IF("ЦВ"='10.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Перечней'!$C$4:$C$529,SMALL(IF("ЦВ"='10.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Перечней'!$C$4:$C$529,SMALL(IF("ЦВ"='10.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Перечней'!$C$4:$C$529,SMALL(IF("ЦВ"='10.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Перечней'!$C$4:$C$529,SMALL(IF("ЦВ"='10.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Перечней'!$C$4:$C$529,SMALL(IF("ЦВ"='10.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Перечней'!$C$4:$C$529,SMALL(IF("ЦВ"='10.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Перечней'!$C$4:$C$529,SMALL(IF("ЦВ"='10.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Перечней'!$C$4:$C$529,SMALL(IF("ЦВ"='10.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Перечней'!$C$4:$C$529,SMALL(IF("ЦВ"='10.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Перечней'!$C$4:$C$529,SMALL(IF("ЦВ"='10.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Перечней'!$C$4:$C$529,SMALL(IF("ЦВ"='10.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Перечней'!$C$4:$C$529,SMALL(IF("ЦВ"='10.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Перечней'!$C$4:$C$529,SMALL(IF("ЦВ"='10.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Перечней'!$C$4:$C$529,SMALL(IF("ЦВ"='10.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Перечней'!$C$4:$C$529,SMALL(IF("ЦВ"='10.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Перечней'!$C$4:$C$529,SMALL(IF("ЦВ"='10.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Перечней'!$C$4:$C$529,SMALL(IF("ЦВ"='10.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Перечней'!$C$4:$C$529,SMALL(IF("ЦВ"='10.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Перечней'!$C$4:$C$529,SMALL(IF("ЦВ"='10.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Перечней'!$C$4:$C$529,SMALL(IF("ЦВ"='10.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Перечней'!$C$4:$C$529,SMALL(IF("ЦВ"='10.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Перечней'!$C$4:$C$529,SMALL(IF("ЦВ"='10.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Перечней'!$C$4:$C$529,SMALL(IF("ЦВ"='10.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Перечней'!$C$4:$C$529,SMALL(IF("ЦВ"='10.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Перечней'!$C$4:$C$529,SMALL(IF("ЦВ"='10.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Перечней'!$C$4:$C$529,SMALL(IF("ЦВ"='10.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Перечней'!$C$4:$C$529,SMALL(IF("ЦВ"='10.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Перечней'!$C$4:$C$529,SMALL(IF("ЦВ"='10.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Перечней'!$C$4:$C$529,SMALL(IF("ЦВ"='10.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Перечней'!$C$4:$C$529,SMALL(IF("ЦВ"='10.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Перечней'!$C$4:$C$529,SMALL(IF("ЦВ"='10.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Перечней'!$C$4:$C$529,SMALL(IF("ЦВ"='10.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Перечней'!$C$4:$C$529,SMALL(IF("ЦВ"='10.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Перечней'!$C$4:$C$529,SMALL(IF("ЦВ"='10.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Перечней'!$C$4:$C$529,SMALL(IF("ЦВ"='10.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Перечней'!$C$4:$C$529,SMALL(IF("ЦВ"='10.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Перечней'!$C$4:$C$529,SMALL(IF("ЦВ"='10.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Перечней'!$C$4:$C$529,SMALL(IF("ЦВ"='10.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Перечней'!$C$4:$C$529,SMALL(IF("ЦВ"='10.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Перечней'!$C$4:$C$529,SMALL(IF("ЦВ"='10.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Перечней'!$C$4:$C$529,SMALL(IF("ЦВ"='10.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Перечней'!$C$4:$C$529,SMALL(IF("ЦВ"='10.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Перечней'!$C$4:$C$529,SMALL(IF("ЦВ"='10.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Перечней'!$C$4:$C$529,SMALL(IF("ЦВ"='10.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Перечней'!$C$4:$C$529,SMALL(IF("ЦВ"='10.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Перечней'!$C$4:$C$529,SMALL(IF("ЦВ"='10.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Перечней'!$C$4:$C$529,SMALL(IF("ЦВ"='10.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Перечней'!$C$4:$C$529,SMALL(IF("ЦВ"='10.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Перечней'!$C$4:$C$529,SMALL(IF("ЦВ"='10.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Перечней'!$C$4:$C$529,SMALL(IF("ЦВ"='10.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Перечней'!$C$4:$C$529,SMALL(IF("ЦВ"='10.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Перечней'!$C$4:$C$529,SMALL(IF("ЦВ"='10.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Перечней'!$C$4:$C$529,SMALL(IF("ЦВ"='10.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Перечней'!$C$4:$C$529,SMALL(IF("ЦВ"='10.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Перечней'!$C$4:$C$529,SMALL(IF("ЦВ"='10.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Перечней'!$C$4:$C$529,SMALL(IF("ЦВ"='10.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Перечней'!$C$4:$C$529,SMALL(IF("ЦВ"='10.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Перечней'!$C$4:$C$529,SMALL(IF("ЦВ"='10.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Перечней'!$C$4:$C$529,SMALL(IF("ЦВ"='10.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Перечней'!$C$4:$C$529,SMALL(IF("ЦВ"='10.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Перечней'!$C$4:$C$529,SMALL(IF("ЦВ"='10.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Перечней'!$C$4:$C$529,SMALL(IF("ЦВ"='10.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Перечней'!$C$4:$C$529,SMALL(IF("ЦВ"='10.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Перечней'!$C$4:$C$529,SMALL(IF("ЦВ"='10.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Перечней'!$C$4:$C$529,SMALL(IF("ЦВ"='10.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Перечней'!$C$4:$C$529,SMALL(IF("ЦВ"='10.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Перечней'!$C$4:$C$529,SMALL(IF("ЦВ"='10.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Перечней'!$C$4:$C$529,SMALL(IF("ЦВ"='10.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Перечней'!$C$4:$C$529,SMALL(IF("ЦВ"='10.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Перечней'!$C$4:$C$529,SMALL(IF("ЦВ"='10.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Перечней'!$C$4:$C$529,SMALL(IF("ЦВ"='10.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Перечней'!$C$4:$C$529,SMALL(IF("ЦВ"='10.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Перечней'!$C$4:$C$529,SMALL(IF("ЦВ"='10.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Перечней'!$C$4:$C$529,SMALL(IF("ЦВ"='10.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Перечней'!$C$4:$C$529,SMALL(IF("ЦВ"='10.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Перечней'!$C$4:$C$529,SMALL(IF("ЦВ"='10.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Перечней'!$C$4:$C$529,SMALL(IF("ЦВ"='10.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Перечней'!$C$4:$C$529,SMALL(IF("ЦВ"='10.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Перечней'!$C$4:$C$529,SMALL(IF("ЦВ"='10.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Перечней'!$C$4:$C$529,SMALL(IF("ЦВ"='10.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Перечней'!$C$4:$C$529,SMALL(IF("ЦВ"='10.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Перечней'!$C$4:$C$529,SMALL(IF("ЦВ"='10.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Перечней'!$C$4:$C$529,SMALL(IF("ЦВ"='10.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Перечней'!$C$4:$C$529,SMALL(IF("ЦВ"='10.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Перечней'!$C$4:$C$529,SMALL(IF("ЦВ"='10.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Перечней'!$C$4:$C$529,SMALL(IF("ЦВ"='10.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Перечней'!$C$4:$C$529,SMALL(IF("ЦВ"='10.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Перечней'!$C$4:$C$529,SMALL(IF("ЦВ"='10.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Перечней'!$C$4:$C$529,SMALL(IF("ЦВ"='10.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Перечней'!$C$4:$C$529,SMALL(IF("ЦВ"='10.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Перечней'!$C$4:$C$529,SMALL(IF("ЦВ"='10.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Перечней'!$C$4:$C$529,SMALL(IF("ЦВ"='10.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Перечней'!$C$4:$C$529,SMALL(IF("ЦВ"='10.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Перечней'!$C$4:$C$529,SMALL(IF("ЦВ"='10.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Перечней'!$C$4:$C$529,SMALL(IF("ЦВ"='10.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Перечней'!$C$4:$C$529,SMALL(IF("ЦВ"='10.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Перечней'!$C$4:$C$529,SMALL(IF("ЦВ"='10.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Перечней'!$C$4:$C$529,SMALL(IF("ЦВ"='10.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Перечней'!$C$4:$C$529,SMALL(IF("ЦВ"='10.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Перечней'!$C$4:$C$529,SMALL(IF("ЦВ"='10.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Перечней'!$C$4:$C$529,SMALL(IF("ЦВ"='10.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Перечней'!$C$4:$C$529,SMALL(IF("ЦВ"='10.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Перечней'!$C$4:$C$529,SMALL(IF("ЦВ"='10.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Перечней'!$C$4:$C$529,SMALL(IF("ЦВ"='10.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Перечней'!$C$4:$C$529,SMALL(IF("ЦВ"='10.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Перечней'!$C$4:$C$529,SMALL(IF("ЦВ"='10.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Перечней'!$C$4:$C$529,SMALL(IF("ЦВ"='10.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Перечней'!$C$4:$C$529,SMALL(IF("ЦВ"='10.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Перечней'!$C$4:$C$529,SMALL(IF("ЦВ"='10.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Перечней'!$C$4:$C$529,SMALL(IF("ЦВ"='10.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Перечней'!$C$4:$C$529,SMALL(IF("ЦВ"='10.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Перечней'!$C$4:$C$529,SMALL(IF("ЦВ"='10.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Перечней'!$C$4:$C$529,SMALL(IF("ЦВ"='10.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Перечней'!$C$4:$C$529,SMALL(IF("ЦВ"='10.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Перечней'!$C$4:$C$529,SMALL(IF("ЦВ"='10.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Перечней'!$C$4:$C$529,SMALL(IF("ЦВ"='10.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Перечней'!$C$4:$C$529,SMALL(IF("ЦВ"='10.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Перечней'!$C$4:$C$529,SMALL(IF("ЦВ"='10.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Перечней'!$C$4:$C$529,SMALL(IF("ЦВ"='10.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Перечней'!$C$4:$C$529,SMALL(IF("ЦВ"='10.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Перечней'!$C$4:$C$529,SMALL(IF("ЦВ"='10.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Перечней'!$C$4:$C$529,SMALL(IF("ЦВ"='10.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Перечней'!$C$4:$C$529,SMALL(IF("ЦВ"='10.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Перечней'!$C$4:$C$529,SMALL(IF("ЦВ"='10.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Перечней'!$C$4:$C$529,SMALL(IF("ЦВ"='10.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Перечней'!$C$4:$C$529,SMALL(IF("ЦВ"='10.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Перечней'!$C$4:$C$529,SMALL(IF("ЦВ"='10.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Перечней'!$C$4:$C$529,SMALL(IF("ЦВ"='10.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Перечней'!$C$4:$C$529,SMALL(IF("ЦВ"='10.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Перечней'!$C$4:$C$529,SMALL(IF("ЦВ"='10.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Перечней'!$C$4:$C$529,SMALL(IF("ЦВ"='10.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Перечней'!$C$4:$C$529,SMALL(IF("ЦВ"='10.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Перечней'!$C$4:$C$529,SMALL(IF("ЦВ"='10.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Перечней'!$C$4:$C$529,SMALL(IF("ЦВ"='10.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Перечней'!$C$4:$C$529,SMALL(IF("ЦВ"='10.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Перечней'!$C$4:$C$529,SMALL(IF("ЦВ"='10.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Перечней'!$C$4:$C$529,SMALL(IF("ЦВ"='10.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Перечней'!$C$4:$C$529,SMALL(IF("ЦВ"='10.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Перечней'!$C$4:$C$529,SMALL(IF("ЦВ"='10.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Перечней'!$C$4:$C$529,SMALL(IF("ЦВ"='10.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Перечней'!$C$4:$C$529,SMALL(IF("ЦВ"='10.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Перечней'!$C$4:$C$529,SMALL(IF("ЦВ"='10.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Перечней'!$C$4:$C$529,SMALL(IF("ЦВ"='10.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Перечней'!$C$4:$C$529,SMALL(IF("ЦВ"='10.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Перечней'!$C$4:$C$529,SMALL(IF("ЦВ"='10.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Перечней'!$C$4:$C$529,SMALL(IF("ЦВ"='10.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Перечней'!$C$4:$C$529,SMALL(IF("ЦВ"='10.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Перечней'!$C$4:$C$529,SMALL(IF("ЦВ"='10.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Перечней'!$C$4:$C$529,SMALL(IF("ЦВ"='10.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Перечней'!$C$4:$C$529,SMALL(IF("ЦВ"='10.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Перечней'!$C$4:$C$529,SMALL(IF("ЦВ"='10.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Перечней'!$C$4:$C$529,SMALL(IF("ЦВ"='10.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Перечней'!$C$4:$C$529,SMALL(IF("ЦВ"='10.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Перечней'!$C$4:$C$529,SMALL(IF("ЦВ"='10.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Перечней'!$C$4:$C$529,SMALL(IF("ЦВ"='10.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Перечней'!$C$4:$C$529,SMALL(IF("ЦВ"='10.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Перечней'!$C$4:$C$529,SMALL(IF("ЦВ"='10.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Перечней'!$C$4:$C$529,SMALL(IF("ЦВ"='10.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Перечней'!$C$4:$C$529,SMALL(IF("ЦВ"='10.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Перечней'!$C$4:$C$529,SMALL(IF("ЦВ"='10.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Перечней'!$C$4:$C$529,SMALL(IF("ЦВ"='10.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Перечней'!$C$4:$C$529,SMALL(IF("ЦВ"='10.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Перечней'!$C$4:$C$529,SMALL(IF("ЦВ"='10.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Перечней'!$C$4:$C$529,SMALL(IF("ЦВ"='10.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Перечней'!$C$4:$C$529,SMALL(IF("ЦВ"='10.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Перечней'!$C$4:$C$529,SMALL(IF("ЦВ"='10.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Перечней'!$C$4:$C$529,SMALL(IF("ЦВ"='10.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Перечней'!$C$4:$C$529,SMALL(IF("ЦВ"='10.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Перечней'!$C$4:$C$529,SMALL(IF("ЦВ"='10.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Перечней'!$C$4:$C$529,SMALL(IF("ЦВ"='10.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Перечней'!$C$4:$C$529,SMALL(IF("ЦВ"='10.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Перечней'!$C$4:$C$529,SMALL(IF("ЦВ"='10.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Перечней'!$C$4:$C$529,SMALL(IF("ЦВ"='10.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Перечней'!$C$4:$C$529,SMALL(IF("ЦВ"='10.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Перечней'!$C$4:$C$529,SMALL(IF("ЦВ"='10.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Перечней'!$C$4:$C$529,SMALL(IF("ЦВ"='10.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Перечней'!$C$4:$C$529,SMALL(IF("ЦВ"='10.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Перечней'!$C$4:$C$529,SMALL(IF("ЦВ"='10.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Перечней'!$C$4:$C$529,SMALL(IF("ЦВ"='10.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Перечней'!$C$4:$C$529,SMALL(IF("ЦВ"='10.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Перечней'!$C$4:$C$529,SMALL(IF("ЦВ"='10.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Перечней'!$C$4:$C$529,SMALL(IF("ЦВ"='10.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Перечней'!$C$4:$C$529,SMALL(IF("ЦВ"='10.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Перечней'!$C$4:$C$529,SMALL(IF("ЦВ"='10.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Перечней'!$C$4:$C$529,SMALL(IF("ЦВ"='10.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Перечней'!$C$4:$C$529,SMALL(IF("ЦВ"='10.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Перечней'!$C$4:$C$529,SMALL(IF("ЦВ"='10.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Перечней'!$C$4:$C$529,SMALL(IF("ЦВ"='10.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Перечней'!$C$4:$C$529,SMALL(IF("ЦВ"='10.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Перечней'!$C$4:$C$529,SMALL(IF("ЦВ"='10.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Перечней'!$C$4:$C$529,SMALL(IF("ЦВ"='10.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Перечней'!$C$4:$C$529,SMALL(IF("ЦВ"='10.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Перечней'!$C$4:$C$529,SMALL(IF("ЦВ"='10.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Перечней'!$C$4:$C$529,SMALL(IF("ЦВ"='10.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Перечней'!$C$4:$C$529,SMALL(IF("ЦВ"='10.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Перечней'!$C$4:$C$529,SMALL(IF("ЦВ"='10.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Перечней'!$C$4:$C$529,SMALL(IF("ЦВ"='10.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Перечней'!$C$4:$C$529,SMALL(IF("ЦВ"='10.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Перечней'!$C$4:$C$529,SMALL(IF("ЦВ"='10.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Перечней'!$C$4:$C$529,SMALL(IF("ЦВ"='10.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Перечней'!$C$4:$C$529,SMALL(IF("ЦВ"='10.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Перечней'!$C$4:$C$529,SMALL(IF("ЦВ"='10.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Перечней'!$C$4:$C$529,SMALL(IF("ЦВ"='10.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Перечней'!$C$4:$C$529,SMALL(IF("ЦВ"='10.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Перечней'!$C$4:$C$529,SMALL(IF("ЦВ"='10.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Перечней'!$C$4:$C$529,SMALL(IF("ЦВ"='10.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Перечней'!$C$4:$C$529,SMALL(IF("ЦВ"='10.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Перечней'!$C$4:$C$529,SMALL(IF("ЦВ"='10.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Перечней'!$C$4:$C$529,SMALL(IF("ЦВ"='10.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Перечней'!$C$4:$C$529,SMALL(IF("ЦВ"='10.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Перечней'!$C$4:$C$529,SMALL(IF("ЦВ"='10.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Перечней'!$C$4:$C$529,SMALL(IF("ЦВ"='10.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Перечней'!$C$4:$C$529,SMALL(IF("ЦВ"='10.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Перечней'!$C$4:$C$529,SMALL(IF("ЦВ"='10.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Перечней'!$C$4:$C$529,SMALL(IF("ЦВ"='10.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Перечней'!$C$4:$C$529,SMALL(IF("ЦВ"='10.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Перечней'!$C$4:$C$529,SMALL(IF("ЦВ"='10.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Перечней'!$C$4:$C$529,SMALL(IF("ЦВ"='10.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Перечней'!$C$4:$C$529,SMALL(IF("ЦВ"='10.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Перечней'!$C$4:$C$529,SMALL(IF("ЦВ"='10.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Перечней'!$C$4:$C$529,SMALL(IF("ЦВ"='10.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Перечней'!$C$4:$C$529,SMALL(IF("ЦВ"='10.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Перечней'!$C$4:$C$529,SMALL(IF("ЦВ"='10.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Перечней'!$C$4:$C$529,SMALL(IF("ЦВ"='10.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Перечней'!$C$4:$C$529,SMALL(IF("ЦВ"='10.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Перечней'!$C$4:$C$529,SMALL(IF("ЦВ"='10.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Перечней'!$C$4:$C$529,SMALL(IF("ЦВ"='10.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Перечней'!$C$4:$C$529,SMALL(IF("ЦВ"='10.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Перечней'!$C$4:$C$529,SMALL(IF("ЦВ"='10.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Перечней'!$C$4:$C$529,SMALL(IF("ЦВ"='10.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Перечней'!$C$4:$C$529,SMALL(IF("ЦВ"='10.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Перечней'!$C$4:$C$529,SMALL(IF("ЦВ"='10.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Перечней'!$C$4:$C$529,SMALL(IF("ЦВ"='10.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Перечней'!$C$4:$C$529,SMALL(IF("ЦВ"='10.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Перечней'!$C$4:$C$529,SMALL(IF("ЦВ"='10.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Перечней'!$C$4:$C$529,SMALL(IF("ЦВ"='10.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Перечней'!$C$4:$C$529,SMALL(IF("ЦВ"='10.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Перечней'!$C$4:$C$529,SMALL(IF("ЦВ"='10.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Перечней'!$C$4:$C$529,SMALL(IF("ЦВ"='10.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Перечней'!$C$4:$C$529,SMALL(IF("ЦВ"='10.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Перечней'!$C$4:$C$529,SMALL(IF("ЦВ"='10.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Перечней'!$C$4:$C$529,SMALL(IF("ЦВ"='10.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Перечней'!$C$4:$C$529,SMALL(IF("ЦВ"='10.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Перечней'!$C$4:$C$529,SMALL(IF("ЦВ"='10.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Перечней'!$C$4:$C$529,SMALL(IF("ЦВ"='10.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Перечней'!$C$4:$C$529,SMALL(IF("ЦВ"='10.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Перечней'!$C$4:$C$529,SMALL(IF("ЦВ"='10.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Перечней'!$C$4:$C$529,SMALL(IF("ЦВ"='10.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Перечней'!$C$4:$C$529,SMALL(IF("ЦВ"='10.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Перечней'!$C$4:$C$529,SMALL(IF("ЦВ"='10.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Перечней'!$C$4:$C$529,SMALL(IF("ЦВ"='10.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Перечней'!$C$4:$C$529,SMALL(IF("ЦВ"='10.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Перечней'!$C$4:$C$529,SMALL(IF("ЦВ"='10.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Перечней'!$C$4:$C$529,SMALL(IF("ЦВ"='10.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Перечней'!$C$4:$C$529,SMALL(IF("ЦВ"='10.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Перечней'!$C$4:$C$529,SMALL(IF("ЦВ"='10.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Перечней'!$C$4:$C$529,SMALL(IF("ЦВ"='10.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Перечней'!$C$4:$C$529,SMALL(IF("ЦВ"='10.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Перечней'!$C$4:$C$529,SMALL(IF("ЦВ"='10.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Перечней'!$C$4:$C$529,SMALL(IF("ЦВ"='10.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Перечней'!$C$4:$C$529,SMALL(IF("ЦВ"='10.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Перечней'!$C$4:$C$529,SMALL(IF("ЦВ"='10.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Перечней'!$C$4:$C$529,SMALL(IF("ЦВ"='10.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Перечней'!$C$4:$C$529,SMALL(IF("ЦВ"='10.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Перечней'!$C$4:$C$529,SMALL(IF("ЦВ"='10.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Перечней'!$C$4:$C$529,SMALL(IF("ЦВ"='10.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Перечней'!$C$4:$C$529,SMALL(IF("ЦВ"='10.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Перечней'!$C$4:$C$529,SMALL(IF("ЦВ"='10.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Перечней'!$C$4:$C$529,SMALL(IF("ЦВ"='10.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Перечней'!$C$4:$C$529,SMALL(IF("ЦВ"='10.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Перечней'!$C$4:$C$529,SMALL(IF("ЦВ"='10.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Перечней'!$C$4:$C$529,SMALL(IF("ЦВ"='10.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Перечней'!$C$4:$C$529,SMALL(IF("ЦВ"='10.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Перечней'!$C$4:$C$529,SMALL(IF("ЦВ"='10.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Перечней'!$C$4:$C$529,SMALL(IF("ЦВ"='10.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Перечней'!$C$4:$C$529,SMALL(IF("ЦВ"='10.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Перечней'!$C$4:$C$529,SMALL(IF("ЦВ"='10.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Перечней'!$C$4:$C$529,SMALL(IF("ЦВ"='10.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Перечней'!$C$4:$C$529,SMALL(IF("ЦВ"='10.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Перечней'!$C$4:$C$529,SMALL(IF("ЦВ"='10.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Перечней'!$C$4:$C$529,SMALL(IF("ЦВ"='10.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Перечней'!$C$4:$C$529,SMALL(IF("ЦВ"='10.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Перечней'!$C$4:$C$529,SMALL(IF("ЦВ"='10.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Перечней'!$C$4:$C$529,SMALL(IF("ЦВ"='10.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Перечней'!$C$4:$C$529,SMALL(IF("ЦВ"='10.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Перечней'!$C$4:$C$529,SMALL(IF("ЦВ"='10.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Перечней'!$C$4:$C$529,SMALL(IF("ЦВ"='10.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Перечней'!$C$4:$C$529,SMALL(IF("ЦВ"='10.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Перечней'!$C$4:$C$529,SMALL(IF("ЦВ"='10.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Перечней'!$C$4:$C$529,SMALL(IF("ЦВ"='10.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Перечней'!$C$4:$C$529,SMALL(IF("ЦВ"='10.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Перечней'!$C$4:$C$529,SMALL(IF("ЦВ"='10.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Перечней'!$C$4:$C$529,SMALL(IF("ЦВ"='10.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Перечней'!$C$4:$C$529,SMALL(IF("ЦВ"='10.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Перечней'!$C$4:$C$529,SMALL(IF("ЦВ"='10.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Перечней'!$C$4:$C$529,SMALL(IF("ЦВ"='10.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Перечней'!$C$4:$C$529,SMALL(IF("ЦВ"='10.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Перечней'!$C$4:$C$529,SMALL(IF("ЦВ"='10.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Перечней'!$C$4:$C$529,SMALL(IF("ЦВ"='10.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Перечней'!$C$4:$C$529,SMALL(IF("ЦВ"='10.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Перечней'!$C$4:$C$529,SMALL(IF("ЦВ"='10.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Перечней'!$C$4:$C$529,SMALL(IF("ЦВ"='10.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Перечней'!$C$4:$C$529,SMALL(IF("ЦВ"='10.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Перечней'!$C$4:$C$529,SMALL(IF("ЦВ"='10.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Перечней'!$C$4:$C$529,SMALL(IF("ЦВ"='10.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Перечней'!$C$4:$C$529,SMALL(IF("ЦВ"='10.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Перечней'!$C$4:$C$529,SMALL(IF("ЦВ"='10.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Перечней'!$C$4:$C$529,SMALL(IF("ЦВ"='10.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Перечней'!$C$4:$C$529,SMALL(IF("ЦВ"='10.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Перечней'!$C$4:$C$529,SMALL(IF("ЦВ"='10.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Перечней'!$C$4:$C$529,SMALL(IF("ЦВ"='10.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Перечней'!$C$4:$C$529,SMALL(IF("ЦВ"='10.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Перечней'!$C$4:$C$529,SMALL(IF("ЦВ"='10.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Перечней'!$C$4:$C$529,SMALL(IF("ЦВ"='10.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Перечней'!$C$4:$C$529,SMALL(IF("ЦВ"='10.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Перечней'!$C$4:$C$529,SMALL(IF("ЦВ"='10.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Перечней'!$C$4:$C$529,SMALL(IF("ЦВ"='10.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Перечней'!$C$4:$C$529,SMALL(IF("ЦВ"='10.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Перечней'!$C$4:$C$529,SMALL(IF("ЦВ"='10.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Перечней'!$C$4:$C$529,SMALL(IF("ЦВ"='10.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Перечней'!$C$4:$C$529,SMALL(IF("ЦВ"='10.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Перечней'!$C$4:$C$529,SMALL(IF("ЦВ"='10.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Перечней'!$C$4:$C$529,SMALL(IF("ЦВ"='10.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Перечней'!$C$4:$C$529,SMALL(IF("ЦВ"='10.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Перечней'!$C$4:$C$529,SMALL(IF("ЦВ"='10.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Перечней'!$C$4:$C$529,SMALL(IF("ЦВ"='10.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Перечней'!$C$4:$C$529,SMALL(IF("ЦВ"='10.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Перечней'!$C$4:$C$529,SMALL(IF("ЦВ"='10.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Перечней'!$C$4:$C$529,SMALL(IF("ЦВ"='10.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Перечней'!$C$4:$C$529,SMALL(IF("ЦВ"='10.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Перечней'!$C$4:$C$529,SMALL(IF("ЦВ"='10.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Перечней'!$C$4:$C$529,SMALL(IF("ЦВ"='10.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Перечней'!$C$4:$C$529,SMALL(IF("ЦВ"='10.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Перечней'!$C$4:$C$529,SMALL(IF("ЦВ"='10.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Перечней'!$C$4:$C$529,SMALL(IF("ЦВ"='10.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Перечней'!$C$4:$C$529,SMALL(IF("ЦВ"='10.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Перечней'!$C$4:$C$529,SMALL(IF("ЦВ"='10.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Перечней'!$C$4:$C$529,SMALL(IF("ЦВ"='10.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Перечней'!$C$4:$C$529,SMALL(IF("ЦВ"='10.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Перечней'!$C$4:$C$529,SMALL(IF("ЦВ"='10.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Перечней'!$C$4:$C$529,SMALL(IF("ЦВ"='10.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Перечней'!$C$4:$C$529,SMALL(IF("ЦВ"='10.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Перечней'!$C$4:$C$529,SMALL(IF("ЦВ"='10.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Перечней'!$C$4:$C$529,SMALL(IF("ЦВ"='10.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Перечней'!$C$4:$C$529,SMALL(IF("ЦВ"='10.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Перечней'!$C$4:$C$529,SMALL(IF("ЦВ"='10.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Перечней'!$C$4:$C$529,SMALL(IF("ЦВ"='10.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Перечней'!$C$4:$C$529,SMALL(IF("ЦВ"='10.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Перечней'!$C$4:$C$529,SMALL(IF("ЦВ"='10.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Перечней'!$C$4:$C$529,SMALL(IF("ЦВ"='10.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Перечней'!$C$4:$C$529,SMALL(IF("ЦВ"='10.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Перечней'!$C$4:$C$529,SMALL(IF("ЦВ"='10.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Перечней'!$C$4:$C$529,SMALL(IF("ЦВ"='10.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Перечней'!$C$4:$C$529,SMALL(IF("ЦВ"='10.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Перечней'!$C$4:$C$529,SMALL(IF("ЦВ"='10.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Перечней'!$C$4:$C$529,SMALL(IF("ЦВ"='10.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Перечней'!$C$4:$C$529,SMALL(IF("ЦВ"='10.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Перечней'!$C$4:$C$529,SMALL(IF("ЦВ"='10.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Перечней'!$C$4:$C$529,SMALL(IF("ЦВ"='10.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Перечней'!$C$4:$C$529,SMALL(IF("ЦВ"='10.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Перечней'!$C$4:$C$529,SMALL(IF("ЦВ"='10.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Перечней'!$C$4:$C$529,SMALL(IF("ЦВ"='10.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Перечней'!$C$4:$C$529,SMALL(IF("ЦВ"='10.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Перечней'!$C$4:$C$529,SMALL(IF("ЦВ"='10.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Перечней'!$C$4:$C$529,SMALL(IF("ЦВ"='10.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Перечней'!$C$4:$C$529,SMALL(IF("ЦВ"='10.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Перечней'!$C$4:$C$529,SMALL(IF("ЦВ"='10.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Перечней'!$C$4:$C$529,SMALL(IF("ЦВ"='10.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Перечней'!$C$4:$C$529,SMALL(IF("ЦВ"='10.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Перечней'!$C$4:$C$529,SMALL(IF("ЦВ"='10.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Перечней'!$C$4:$C$529,SMALL(IF("ЦВ"='10.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Перечней'!$C$4:$C$529,SMALL(IF("ЦВ"='10.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Перечней'!$C$4:$C$529,SMALL(IF("ЦВ"='10.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Перечней'!$C$4:$C$529,SMALL(IF("ЦВ"='10.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Перечней'!$C$4:$C$529,SMALL(IF("ЦВ"='10.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Перечней'!$C$4:$C$529,SMALL(IF("ЦВ"='10.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Перечней'!$C$4:$C$529,SMALL(IF("ЦВ"='10.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Перечней'!$C$4:$C$529,SMALL(IF("ЦВ"='10.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Перечней'!$C$4:$C$529,SMALL(IF("ЦВ"='10.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Перечней'!$C$4:$C$529,SMALL(IF("ЦВ"='10.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Перечней'!$C$4:$C$529,SMALL(IF("ЦВ"='10.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Перечней'!$C$4:$C$529,SMALL(IF("ЦВ"='10.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Перечней'!$C$4:$C$529,SMALL(IF("ЦВ"='10.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Перечней'!$C$4:$C$529,SMALL(IF("ЦВ"='10.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Перечней'!$C$4:$C$529,SMALL(IF("ЦВ"='10.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Перечней'!$C$4:$C$529,SMALL(IF("ЦВ"='10.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Перечней'!$C$4:$C$529,SMALL(IF("ЦВ"='10.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Перечней'!$C$4:$C$529,SMALL(IF("ЦВ"='10.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Перечней'!$C$4:$C$529,SMALL(IF("ЦВ"='10.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Перечней'!$C$4:$C$529,SMALL(IF("ЦВ"='10.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Перечней'!$C$4:$C$529,SMALL(IF("ЦВ"='10.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Перечней'!$C$4:$C$529,SMALL(IF("ЦВ"='10.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Перечней'!$C$4:$C$529,SMALL(IF("ЦВ"='10.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Перечней'!$C$4:$C$529,SMALL(IF("ЦВ"='10.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Перечней'!$C$4:$C$529,SMALL(IF("ЦВ"='10.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Перечней'!$C$4:$C$529,SMALL(IF("ЦВ"='10.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Перечней'!$C$4:$C$529,SMALL(IF("ЦВ"='10.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Перечней'!$C$4:$C$529,SMALL(IF("ЦВ"='10.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Перечней'!$C$4:$C$529,SMALL(IF("ЦВ"='10.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Перечней'!$C$4:$C$529,SMALL(IF("ЦВ"='10.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Перечней'!$C$4:$C$529,SMALL(IF("ЦВ"='10.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Перечней'!$C$4:$C$529,SMALL(IF("ЦВ"='10.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Перечней'!$C$4:$C$529,SMALL(IF("ЦВ"='10.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Перечней'!$C$4:$C$529,SMALL(IF("ЦВ"='10.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Перечней'!$C$4:$C$529,SMALL(IF("ЦВ"='10.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Перечней'!$C$4:$C$529,SMALL(IF("ЦВ"='10.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Перечней'!$C$4:$C$529,SMALL(IF("ЦВ"='10.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Перечней'!$C$4:$C$529,SMALL(IF("ЦВ"='10.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Перечней'!$C$4:$C$529,SMALL(IF("ЦВ"='10.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Перечней'!$C$4:$C$529,SMALL(IF("ЦВ"='10.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Перечней'!$C$4:$C$529,SMALL(IF("ЦВ"='10.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Перечней'!$C$4:$C$529,SMALL(IF("ЦВ"='10.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Перечней'!$C$4:$C$529,SMALL(IF("ЦВ"='10.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Перечней'!$C$4:$C$529,SMALL(IF("ЦВ"='10.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Перечней'!$C$4:$C$529,SMALL(IF("ЦВ"='10.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Перечней'!$C$4:$C$529,SMALL(IF("ЦВ"='10.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Перечней'!$C$4:$C$529,SMALL(IF("ЦВ"='10.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Перечней'!$C$4:$C$529,SMALL(IF("ЦВ"='10.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Перечней'!$C$4:$C$529,SMALL(IF("ЦВ"='10.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Перечней'!$C$4:$C$529,SMALL(IF("ЦВ"='10.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Перечней'!$C$4:$C$529,SMALL(IF("ЦВ"='10.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Перечней'!$C$4:$C$529,SMALL(IF("ЦВ"='10.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Перечней'!$C$4:$C$529,SMALL(IF("ЦВ"='10.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Перечней'!$C$4:$C$529,SMALL(IF("ЦВ"='10.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Перечней'!$C$4:$C$529,SMALL(IF("ЦВ"='10.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Перечней'!$C$4:$C$529,SMALL(IF("ЦВ"='10.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Перечней'!$C$4:$C$529,SMALL(IF("ЦВ"='10.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Перечней'!$C$4:$C$529,SMALL(IF("ЦВ"='10.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Перечней'!$C$4:$C$529,SMALL(IF("ЦВ"='10.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Перечней'!$C$4:$C$529,SMALL(IF("ЦВ"='10.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Перечней'!$C$4:$C$529,SMALL(IF("ЦВ"='10.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Перечней'!$C$4:$C$529,SMALL(IF("ЦВ"='10.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Перечней'!$C$4:$C$529,SMALL(IF("ЦВ"='10.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</sheetData>
  <sheetProtection sort="0" autoFilter="0"/>
  <autoFilter ref="A6:H1125"/>
  <mergeCells count="4">
    <mergeCell ref="A4:H4"/>
    <mergeCell ref="A1:H1"/>
    <mergeCell ref="A2:H2"/>
    <mergeCell ref="A3:H3"/>
  </mergeCells>
  <conditionalFormatting sqref="A7:H7 B8:H1125">
    <cfRule type="expression" dxfId="492" priority="2">
      <formula>LEN($A7)&lt;1</formula>
    </cfRule>
  </conditionalFormatting>
  <conditionalFormatting sqref="A8:A1125">
    <cfRule type="expression" dxfId="491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 tint="0.39997558519241921"/>
    <pageSetUpPr fitToPage="1"/>
  </sheetPr>
  <dimension ref="A1:H1125"/>
  <sheetViews>
    <sheetView zoomScaleNormal="100" workbookViewId="0">
      <selection activeCell="A2" sqref="A2:H2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>
      <c r="A1" s="55"/>
      <c r="B1" s="55"/>
      <c r="C1" s="55"/>
      <c r="D1" s="55"/>
      <c r="E1" s="55"/>
      <c r="F1" s="55"/>
      <c r="G1" s="55"/>
      <c r="H1" s="55"/>
    </row>
    <row r="2" spans="1:8" ht="35.25" customHeight="1">
      <c r="A2" s="55" t="s">
        <v>3025</v>
      </c>
      <c r="B2" s="55"/>
      <c r="C2" s="55"/>
      <c r="D2" s="55"/>
      <c r="E2" s="55"/>
      <c r="F2" s="55"/>
      <c r="G2" s="55"/>
      <c r="H2" s="55"/>
    </row>
    <row r="3" spans="1:8" ht="44.25" customHeight="1">
      <c r="A3" s="56" t="s">
        <v>2699</v>
      </c>
      <c r="B3" s="56"/>
      <c r="C3" s="56"/>
      <c r="D3" s="56"/>
      <c r="E3" s="56"/>
      <c r="F3" s="56"/>
      <c r="G3" s="56"/>
      <c r="H3" s="56"/>
    </row>
    <row r="4" spans="1:8" ht="78.75" customHeight="1">
      <c r="A4" s="57" t="s">
        <v>1066</v>
      </c>
      <c r="B4" s="57"/>
      <c r="C4" s="57"/>
      <c r="D4" s="57"/>
      <c r="E4" s="57"/>
      <c r="F4" s="57"/>
      <c r="G4" s="57"/>
      <c r="H4" s="57"/>
    </row>
    <row r="5" spans="1:8" s="4" customFormat="1" ht="38.25">
      <c r="A5" s="21" t="s">
        <v>918</v>
      </c>
      <c r="B5" s="23" t="s">
        <v>1071</v>
      </c>
      <c r="C5" s="21" t="s">
        <v>1070</v>
      </c>
      <c r="D5" s="21" t="s">
        <v>0</v>
      </c>
      <c r="E5" s="22" t="s">
        <v>1081</v>
      </c>
      <c r="F5" s="21" t="s">
        <v>1</v>
      </c>
      <c r="G5" s="21" t="s">
        <v>1072</v>
      </c>
      <c r="H5" s="21" t="s">
        <v>2</v>
      </c>
    </row>
    <row r="6" spans="1:8" s="5" customFormat="1" ht="12.75">
      <c r="A6" s="6">
        <v>1</v>
      </c>
      <c r="B6" s="8">
        <v>2</v>
      </c>
      <c r="C6" s="6">
        <v>2</v>
      </c>
      <c r="D6" s="6">
        <v>3</v>
      </c>
      <c r="E6" s="6">
        <v>4</v>
      </c>
      <c r="F6" s="6">
        <v>5</v>
      </c>
      <c r="G6" s="7">
        <v>6</v>
      </c>
      <c r="H6" s="6">
        <v>7</v>
      </c>
    </row>
    <row r="7" spans="1:8" s="2" customFormat="1" ht="99.95" customHeight="1">
      <c r="A7" s="20">
        <v>1</v>
      </c>
      <c r="B7" s="10" t="str">
        <f>IFERROR(INDEX('10. Свод Перечней'!B:C,MATCH(C7,'10. Свод Перечней'!C:C,0),1),"")</f>
        <v>Фасоль овощная свежая</v>
      </c>
      <c r="C7" s="20" t="str">
        <f t="array" ref="C7">IFERROR(INDEX('10. Свод Перечней'!$C$4:$C$529,SMALL(IF("ЦД"='10. Свод Перечней'!$I$4:$Q$529,ROW('10. Свод Перечней'!$C$4:$C$529)-3,""),ROW()-6)),"")</f>
        <v>Фасоль тип 1</v>
      </c>
      <c r="D7" s="20" t="str">
        <f>IFERROR(VLOOKUP(C7,'10. Свод Перечней'!C:H,2,0),"")</f>
        <v>01.11.61.000</v>
      </c>
      <c r="E7" s="20" t="str">
        <f>IFERROR(VLOOKUP(C7,'10. Свод Перечней'!C:H,3,0),"")</f>
        <v>001</v>
      </c>
      <c r="F7" s="20" t="str">
        <f>IFERROR(VLOOKUP(C7,'10. Свод Перечней'!C:H,4,0),"")</f>
        <v>КГ</v>
      </c>
      <c r="G7" s="9" t="str">
        <f>IFERROR(VLOOKUP(C7,'10.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20" t="str">
        <f>IF(LEN(IFERROR(VLOOKUP(C7,'10. Свод Перечней'!C:H,6,0),""))&gt;1,IFERROR(VLOOKUP(C7,'10. Свод Перечней'!C:H,6,0),""),"")</f>
        <v/>
      </c>
    </row>
    <row r="8" spans="1:8" s="2" customFormat="1" ht="99.95" customHeight="1">
      <c r="A8" s="20">
        <f>IF(LEN(C8)&gt;0,MAX($A$6:A7)+1,"")</f>
        <v>2</v>
      </c>
      <c r="B8" s="10" t="str">
        <f>IFERROR(INDEX('10. Свод Перечней'!B:C,MATCH(C8,'10. Свод Перечней'!C:C,0),1),"")</f>
        <v>Фасоль продовольственная</v>
      </c>
      <c r="C8" s="20" t="str">
        <f t="array" ref="C8">IFERROR(INDEX('10. Свод Перечней'!$C$4:$C$529,SMALL(IF("ЦД"='10. Свод Перечней'!$I$4:$Q$529,ROW('10. Свод Перечней'!$C$4:$C$529)-3,""),ROW()-6)),"")</f>
        <v>Фасоль продовольственная тип 1</v>
      </c>
      <c r="D8" s="20" t="str">
        <f>IFERROR(VLOOKUP(C8,'10. Свод Перечней'!C:H,2,0),"")</f>
        <v>01.11.71.110</v>
      </c>
      <c r="E8" s="20" t="str">
        <f>IFERROR(VLOOKUP(C8,'10. Свод Перечней'!C:H,3,0),"")</f>
        <v>002</v>
      </c>
      <c r="F8" s="20" t="str">
        <f>IFERROR(VLOOKUP(C8,'10. Свод Перечней'!C:H,4,0),"")</f>
        <v>КГ</v>
      </c>
      <c r="G8" s="9" t="str">
        <f>IFERROR(VLOOKUP(C8,'10.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20" t="str">
        <f>IF(LEN(IFERROR(VLOOKUP(C8,'10. Свод Перечней'!C:H,6,0),""))&gt;1,IFERROR(VLOOKUP(C8,'10. Свод Перечней'!C:H,6,0),""),"")</f>
        <v>01.11.71.110-00000001, 01.11.71.110-00000002, 01.11.71.110-00000003</v>
      </c>
    </row>
    <row r="9" spans="1:8" s="2" customFormat="1" ht="99.95" customHeight="1">
      <c r="A9" s="20">
        <f>IF(LEN(C9)&gt;0,MAX($A$6:A8)+1,"")</f>
        <v>3</v>
      </c>
      <c r="B9" s="10" t="str">
        <f>IFERROR(INDEX('10. Свод Перечней'!B:C,MATCH(C9,'10. Свод Перечней'!C:C,0),1),"")</f>
        <v>Фасоль продовольственная</v>
      </c>
      <c r="C9" s="20" t="str">
        <f t="array" ref="C9">IFERROR(INDEX('10. Свод Перечней'!$C$4:$C$529,SMALL(IF("ЦД"='10. Свод Перечней'!$I$4:$Q$529,ROW('10. Свод Перечней'!$C$4:$C$529)-3,""),ROW()-6)),"")</f>
        <v>Фасоль продовольственная тип 2</v>
      </c>
      <c r="D9" s="20" t="str">
        <f>IFERROR(VLOOKUP(C9,'10. Свод Перечней'!C:H,2,0),"")</f>
        <v>01.11.71.110</v>
      </c>
      <c r="E9" s="20" t="str">
        <f>IFERROR(VLOOKUP(C9,'10. Свод Перечней'!C:H,3,0),"")</f>
        <v>001</v>
      </c>
      <c r="F9" s="20" t="str">
        <f>IFERROR(VLOOKUP(C9,'10. Свод Перечней'!C:H,4,0),"")</f>
        <v>КГ</v>
      </c>
      <c r="G9" s="9" t="str">
        <f>IFERROR(VLOOKUP(C9,'10.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20" t="str">
        <f>IF(LEN(IFERROR(VLOOKUP(C9,'10. Свод Перечней'!C:H,6,0),""))&gt;1,IFERROR(VLOOKUP(C9,'10. Свод Перечней'!C:H,6,0),""),"")</f>
        <v>01.11.71.110-00000001, 01.11.71.110-00000002, 01.11.71.110-00000003</v>
      </c>
    </row>
    <row r="10" spans="1:8" s="2" customFormat="1" ht="99.95" customHeight="1">
      <c r="A10" s="20">
        <f>IF(LEN(C10)&gt;0,MAX($A$6:A9)+1,"")</f>
        <v>4</v>
      </c>
      <c r="B10" s="10" t="str">
        <f>IFERROR(INDEX('10. Свод Перечней'!B:C,MATCH(C10,'10. Свод Перечней'!C:C,0),1),"")</f>
        <v>Чечевица</v>
      </c>
      <c r="C10" s="20" t="str">
        <f t="array" ref="C10">IFERROR(INDEX('10. Свод Перечней'!$C$4:$C$529,SMALL(IF("ЦД"='10. Свод Перечней'!$I$4:$Q$529,ROW('10. Свод Перечней'!$C$4:$C$529)-3,""),ROW()-6)),"")</f>
        <v>Чечевица продовольственная тип 1</v>
      </c>
      <c r="D10" s="20" t="str">
        <f>IFERROR(VLOOKUP(C10,'10. Свод Перечней'!C:H,2,0),"")</f>
        <v>01.11.74.110</v>
      </c>
      <c r="E10" s="20" t="str">
        <f>IFERROR(VLOOKUP(C10,'10. Свод Перечней'!C:H,3,0),"")</f>
        <v>002</v>
      </c>
      <c r="F10" s="20" t="str">
        <f>IFERROR(VLOOKUP(C10,'10. Свод Перечней'!C:H,4,0),"")</f>
        <v>КГ</v>
      </c>
      <c r="G10" s="9" t="str">
        <f>IFERROR(VLOOKUP(C10,'10.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20" t="str">
        <f>IF(LEN(IFERROR(VLOOKUP(C10,'10. Свод Перечней'!C:H,6,0),""))&gt;1,IFERROR(VLOOKUP(C10,'10. Свод Перечней'!C:H,6,0),""),"")</f>
        <v>01.11.74.110-00000001, 01.11.74.110-00000002, 01.11.74.110-00000003, 01.11.74.110-00000004, 01.11.74.110-00000005</v>
      </c>
    </row>
    <row r="11" spans="1:8" s="2" customFormat="1" ht="99.95" customHeight="1">
      <c r="A11" s="20">
        <f>IF(LEN(C11)&gt;0,MAX($A$6:A10)+1,"")</f>
        <v>5</v>
      </c>
      <c r="B11" s="10" t="str">
        <f>IFERROR(INDEX('10. Свод Перечней'!B:C,MATCH(C11,'10. Свод Перечней'!C:C,0),1),"")</f>
        <v>Чечевица</v>
      </c>
      <c r="C11" s="20" t="str">
        <f t="array" ref="C11">IFERROR(INDEX('10. Свод Перечней'!$C$4:$C$529,SMALL(IF("ЦД"='10. Свод Перечней'!$I$4:$Q$529,ROW('10. Свод Перечней'!$C$4:$C$529)-3,""),ROW()-6)),"")</f>
        <v>Чечевица продовольственная тип 2</v>
      </c>
      <c r="D11" s="20" t="str">
        <f>IFERROR(VLOOKUP(C11,'10. Свод Перечней'!C:H,2,0),"")</f>
        <v>01.11.74.110</v>
      </c>
      <c r="E11" s="20" t="str">
        <f>IFERROR(VLOOKUP(C11,'10. Свод Перечней'!C:H,3,0),"")</f>
        <v>001</v>
      </c>
      <c r="F11" s="20" t="str">
        <f>IFERROR(VLOOKUP(C11,'10. Свод Перечней'!C:H,4,0),"")</f>
        <v>КГ</v>
      </c>
      <c r="G11" s="9" t="str">
        <f>IFERROR(VLOOKUP(C11,'10.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20" t="str">
        <f>IF(LEN(IFERROR(VLOOKUP(C11,'10. Свод Перечней'!C:H,6,0),""))&gt;1,IFERROR(VLOOKUP(C11,'10. Свод Перечней'!C:H,6,0),""),"")</f>
        <v>01.11.74.110-00000001, 01.11.74.110-00000002, 01.11.74.110-00000003, 01.11.74.110-00000004, 01.11.74.110-00000005</v>
      </c>
    </row>
    <row r="12" spans="1:8" s="2" customFormat="1" ht="99.95" customHeight="1">
      <c r="A12" s="20">
        <f>IF(LEN(C12)&gt;0,MAX($A$6:A11)+1,"")</f>
        <v>6</v>
      </c>
      <c r="B12" s="10" t="str">
        <f>IFERROR(INDEX('10. Свод Перечней'!B:C,MATCH(C12,'10. Свод Перечней'!C:C,0),1),"")</f>
        <v>Горох шлифованный</v>
      </c>
      <c r="C12" s="20" t="str">
        <f t="array" ref="C12">IFERROR(INDEX('10. Свод Перечней'!$C$4:$C$529,SMALL(IF("ЦД"='10. Свод Перечней'!$I$4:$Q$529,ROW('10. Свод Перечней'!$C$4:$C$529)-3,""),ROW()-6)),"")</f>
        <v>Горох шлифованный тип 1</v>
      </c>
      <c r="D12" s="20" t="str">
        <f>IFERROR(VLOOKUP(C12,'10. Свод Перечней'!C:H,2,0),"")</f>
        <v>01.11.75.110</v>
      </c>
      <c r="E12" s="20" t="str">
        <f>IFERROR(VLOOKUP(C12,'10. Свод Перечней'!C:H,3,0),"")</f>
        <v>001</v>
      </c>
      <c r="F12" s="20" t="str">
        <f>IFERROR(VLOOKUP(C12,'10. Свод Перечней'!C:H,4,0),"")</f>
        <v>КГ</v>
      </c>
      <c r="G12" s="9" t="str">
        <f>IFERROR(VLOOKUP(C12,'10.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2" s="20" t="str">
        <f>IF(LEN(IFERROR(VLOOKUP(C12,'10. Свод Перечней'!C:H,6,0),""))&gt;1,IFERROR(VLOOKUP(C12,'10. Свод Перечней'!C:H,6,0),""),"")</f>
        <v>01.11.75.110-00000002</v>
      </c>
    </row>
    <row r="13" spans="1:8" s="2" customFormat="1" ht="99.95" customHeight="1">
      <c r="A13" s="20">
        <f>IF(LEN(C13)&gt;0,MAX($A$6:A12)+1,"")</f>
        <v>7</v>
      </c>
      <c r="B13" s="10" t="str">
        <f>IFERROR(INDEX('10. Свод Перечней'!B:C,MATCH(C13,'10. Свод Перечней'!C:C,0),1),"")</f>
        <v>Горох шлифованный</v>
      </c>
      <c r="C13" s="20" t="str">
        <f t="array" ref="C13">IFERROR(INDEX('10. Свод Перечней'!$C$4:$C$529,SMALL(IF("ЦД"='10. Свод Перечней'!$I$4:$Q$529,ROW('10. Свод Перечней'!$C$4:$C$529)-3,""),ROW()-6)),"")</f>
        <v>Горох шлифованный тип 2</v>
      </c>
      <c r="D13" s="20" t="str">
        <f>IFERROR(VLOOKUP(C13,'10. Свод Перечней'!C:H,2,0),"")</f>
        <v>01.11.75.110</v>
      </c>
      <c r="E13" s="20" t="str">
        <f>IFERROR(VLOOKUP(C13,'10. Свод Перечней'!C:H,3,0),"")</f>
        <v>002</v>
      </c>
      <c r="F13" s="20" t="str">
        <f>IFERROR(VLOOKUP(C13,'10. Свод Перечней'!C:H,4,0),"")</f>
        <v>КГ</v>
      </c>
      <c r="G13" s="9" t="str">
        <f>IFERROR(VLOOKUP(C13,'10.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</v>
      </c>
      <c r="H13" s="20" t="str">
        <f>IF(LEN(IFERROR(VLOOKUP(C13,'10. Свод Перечней'!C:H,6,0),""))&gt;1,IFERROR(VLOOKUP(C13,'10. Свод Перечней'!C:H,6,0),""),"")</f>
        <v>01.11.75.110-00000002</v>
      </c>
    </row>
    <row r="14" spans="1:8" s="2" customFormat="1" ht="99.95" customHeight="1">
      <c r="A14" s="20">
        <f>IF(LEN(C14)&gt;0,MAX($A$6:A13)+1,"")</f>
        <v>8</v>
      </c>
      <c r="B14" s="10" t="str">
        <f>IFERROR(INDEX('10. Свод Перечней'!B:C,MATCH(C14,'10. Свод Перечней'!C:C,0),1),"")</f>
        <v>Капуста брюссельская свежая</v>
      </c>
      <c r="C14" s="20" t="str">
        <f t="array" ref="C14">IFERROR(INDEX('10. Свод Перечней'!$C$4:$C$529,SMALL(IF("ЦД"='10. Свод Перечней'!$I$4:$Q$529,ROW('10. Свод Перечней'!$C$4:$C$529)-3,""),ROW()-6)),"")</f>
        <v>Капуста брюссельская тип 1</v>
      </c>
      <c r="D14" s="20" t="str">
        <f>IFERROR(VLOOKUP(C14,'10. Свод Перечней'!C:H,2,0),"")</f>
        <v>01.13.12.110</v>
      </c>
      <c r="E14" s="20" t="str">
        <f>IFERROR(VLOOKUP(C14,'10. Свод Перечней'!C:H,3,0),"")</f>
        <v>001</v>
      </c>
      <c r="F14" s="20" t="str">
        <f>IFERROR(VLOOKUP(C14,'10. Свод Перечней'!C:H,4,0),"")</f>
        <v>КГ</v>
      </c>
      <c r="G14" s="9" t="str">
        <f>IFERROR(VLOOKUP(C14,'10.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20" t="str">
        <f>IF(LEN(IFERROR(VLOOKUP(C14,'10. Свод Перечней'!C:H,6,0),""))&gt;1,IFERROR(VLOOKUP(C14,'10. Свод Перечней'!C:H,6,0),""),"")</f>
        <v/>
      </c>
    </row>
    <row r="15" spans="1:8" s="2" customFormat="1" ht="99.95" customHeight="1">
      <c r="A15" s="20">
        <f>IF(LEN(C15)&gt;0,MAX($A$6:A14)+1,"")</f>
        <v>9</v>
      </c>
      <c r="B15" s="10" t="str">
        <f>IFERROR(INDEX('10. Свод Перечней'!B:C,MATCH(C15,'10. Свод Перечней'!C:C,0),1),"")</f>
        <v>Капуста белокочанная свежая</v>
      </c>
      <c r="C15" s="20" t="str">
        <f t="array" ref="C15">IFERROR(INDEX('10. Свод Перечней'!$C$4:$C$529,SMALL(IF("ЦД"='10. Свод Перечней'!$I$4:$Q$529,ROW('10. Свод Перечней'!$C$4:$C$529)-3,""),ROW()-6)),"")</f>
        <v>Капуста белокочанная тип 1</v>
      </c>
      <c r="D15" s="20" t="str">
        <f>IFERROR(VLOOKUP(C15,'10. Свод Перечней'!C:H,2,0),"")</f>
        <v>01.13.12.120</v>
      </c>
      <c r="E15" s="20" t="str">
        <f>IFERROR(VLOOKUP(C15,'10. Свод Перечней'!C:H,3,0),"")</f>
        <v>001</v>
      </c>
      <c r="F15" s="20" t="str">
        <f>IFERROR(VLOOKUP(C15,'10. Свод Перечней'!C:H,4,0),"")</f>
        <v>КГ</v>
      </c>
      <c r="G15" s="9" t="str">
        <f>IFERROR(VLOOKUP(C15,'10.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20" t="str">
        <f>IF(LEN(IFERROR(VLOOKUP(C15,'10. Свод Перечней'!C:H,6,0),""))&gt;1,IFERROR(VLOOKUP(C15,'10. Свод Перечней'!C:H,6,0),""),"")</f>
        <v>01.13.12.120-00000002</v>
      </c>
    </row>
    <row r="16" spans="1:8" s="2" customFormat="1" ht="99.95" customHeight="1">
      <c r="A16" s="20">
        <f>IF(LEN(C16)&gt;0,MAX($A$6:A15)+1,"")</f>
        <v>10</v>
      </c>
      <c r="B16" s="10" t="str">
        <f>IFERROR(INDEX('10. Свод Перечней'!B:C,MATCH(C16,'10. Свод Перечней'!C:C,0),1),"")</f>
        <v>Капуста белокочанная свежая</v>
      </c>
      <c r="C16" s="20" t="str">
        <f t="array" ref="C16">IFERROR(INDEX('10. Свод Перечней'!$C$4:$C$529,SMALL(IF("ЦД"='10. Свод Перечней'!$I$4:$Q$529,ROW('10. Свод Перечней'!$C$4:$C$529)-3,""),ROW()-6)),"")</f>
        <v>Капуста белокочанная тип 2</v>
      </c>
      <c r="D16" s="20" t="str">
        <f>IFERROR(VLOOKUP(C16,'10. Свод Перечней'!C:H,2,0),"")</f>
        <v>01.13.12.120</v>
      </c>
      <c r="E16" s="20" t="str">
        <f>IFERROR(VLOOKUP(C16,'10. Свод Перечней'!C:H,3,0),"")</f>
        <v>002</v>
      </c>
      <c r="F16" s="20" t="str">
        <f>IFERROR(VLOOKUP(C16,'10. Свод Перечней'!C:H,4,0),"")</f>
        <v>КГ</v>
      </c>
      <c r="G16" s="9" t="str">
        <f>IFERROR(VLOOKUP(C16,'10.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20" t="str">
        <f>IF(LEN(IFERROR(VLOOKUP(C16,'10. Свод Перечней'!C:H,6,0),""))&gt;1,IFERROR(VLOOKUP(C16,'10. Свод Перечней'!C:H,6,0),""),"")</f>
        <v>01.13.12.120-00000002</v>
      </c>
    </row>
    <row r="17" spans="1:8" s="2" customFormat="1" ht="99.95" customHeight="1">
      <c r="A17" s="20">
        <f>IF(LEN(C17)&gt;0,MAX($A$6:A16)+1,"")</f>
        <v>11</v>
      </c>
      <c r="B17" s="10" t="str">
        <f>IFERROR(INDEX('10. Свод Перечней'!B:C,MATCH(C17,'10. Свод Перечней'!C:C,0),1),"")</f>
        <v>Капуста краснокочанная свежая</v>
      </c>
      <c r="C17" s="20" t="str">
        <f t="array" ref="C17">IFERROR(INDEX('10. Свод Перечней'!$C$4:$C$529,SMALL(IF("ЦД"='10. Свод Перечней'!$I$4:$Q$529,ROW('10. Свод Перечней'!$C$4:$C$529)-3,""),ROW()-6)),"")</f>
        <v>Капуста краснокочанная тип 1</v>
      </c>
      <c r="D17" s="20" t="str">
        <f>IFERROR(VLOOKUP(C17,'10. Свод Перечней'!C:H,2,0),"")</f>
        <v>01.13.12.130</v>
      </c>
      <c r="E17" s="20" t="str">
        <f>IFERROR(VLOOKUP(C17,'10. Свод Перечней'!C:H,3,0),"")</f>
        <v>001</v>
      </c>
      <c r="F17" s="20" t="str">
        <f>IFERROR(VLOOKUP(C17,'10. Свод Перечней'!C:H,4,0),"")</f>
        <v>КГ</v>
      </c>
      <c r="G17" s="9" t="str">
        <f>IFERROR(VLOOKUP(C17,'10.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20" t="str">
        <f>IF(LEN(IFERROR(VLOOKUP(C17,'10. Свод Перечней'!C:H,6,0),""))&gt;1,IFERROR(VLOOKUP(C17,'10. Свод Перечней'!C:H,6,0),""),"")</f>
        <v/>
      </c>
    </row>
    <row r="18" spans="1:8" s="2" customFormat="1" ht="99.95" customHeight="1">
      <c r="A18" s="20">
        <f>IF(LEN(C18)&gt;0,MAX($A$6:A17)+1,"")</f>
        <v>12</v>
      </c>
      <c r="B18" s="10" t="str">
        <f>IFERROR(INDEX('10. Свод Перечней'!B:C,MATCH(C18,'10. Свод Перечней'!C:C,0),1),"")</f>
        <v>Капуста брокколи тип 1</v>
      </c>
      <c r="C18" s="20" t="str">
        <f t="array" ref="C18">IFERROR(INDEX('10. Свод Перечней'!$C$4:$C$529,SMALL(IF("ЦД"='10. Свод Перечней'!$I$4:$Q$529,ROW('10. Свод Перечней'!$C$4:$C$529)-3,""),ROW()-6)),"")</f>
        <v>Капуста брокколи тип 1</v>
      </c>
      <c r="D18" s="20" t="str">
        <f>IFERROR(VLOOKUP(C18,'10. Свод Перечней'!C:H,2,0),"")</f>
        <v>01.13.13.000</v>
      </c>
      <c r="E18" s="20" t="str">
        <f>IFERROR(VLOOKUP(C18,'10. Свод Перечней'!C:H,3,0),"")</f>
        <v>001</v>
      </c>
      <c r="F18" s="20" t="str">
        <f>IFERROR(VLOOKUP(C18,'10. Свод Перечней'!C:H,4,0),"")</f>
        <v>КГ</v>
      </c>
      <c r="G18" s="9" t="str">
        <f>IFERROR(VLOOKUP(C18,'10.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8" s="20" t="str">
        <f>IF(LEN(IFERROR(VLOOKUP(C18,'10. Свод Перечней'!C:H,6,0),""))&gt;1,IFERROR(VLOOKUP(C18,'10. Свод Перечней'!C:H,6,0),""),"")</f>
        <v>01.13.13.000-00000002</v>
      </c>
    </row>
    <row r="19" spans="1:8" s="2" customFormat="1" ht="99.95" customHeight="1">
      <c r="A19" s="20">
        <f>IF(LEN(C19)&gt;0,MAX($A$6:A18)+1,"")</f>
        <v>13</v>
      </c>
      <c r="B19" s="10" t="str">
        <f>IFERROR(INDEX('10. Свод Перечней'!B:C,MATCH(C19,'10. Свод Перечней'!C:C,0),1),"")</f>
        <v>Капуста цветная свежая</v>
      </c>
      <c r="C19" s="20" t="str">
        <f t="array" ref="C19">IFERROR(INDEX('10. Свод Перечней'!$C$4:$C$529,SMALL(IF("ЦД"='10. Свод Перечней'!$I$4:$Q$529,ROW('10. Свод Перечней'!$C$4:$C$529)-3,""),ROW()-6)),"")</f>
        <v>Капуста цветная тип 1</v>
      </c>
      <c r="D19" s="20" t="str">
        <f>IFERROR(VLOOKUP(C19,'10. Свод Перечней'!C:H,2,0),"")</f>
        <v>01.13.13.000</v>
      </c>
      <c r="E19" s="20" t="str">
        <f>IFERROR(VLOOKUP(C19,'10. Свод Перечней'!C:H,3,0),"")</f>
        <v>003</v>
      </c>
      <c r="F19" s="20" t="str">
        <f>IFERROR(VLOOKUP(C19,'10. Свод Перечней'!C:H,4,0),"")</f>
        <v>КГ</v>
      </c>
      <c r="G19" s="9" t="str">
        <f>IFERROR(VLOOKUP(C19,'10.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20" t="str">
        <f>IF(LEN(IFERROR(VLOOKUP(C19,'10. Свод Перечней'!C:H,6,0),""))&gt;1,IFERROR(VLOOKUP(C19,'10. Свод Перечней'!C:H,6,0),""),"")</f>
        <v>01.13.13.000-00000006</v>
      </c>
    </row>
    <row r="20" spans="1:8" s="2" customFormat="1" ht="99.95" customHeight="1">
      <c r="A20" s="20">
        <f>IF(LEN(C20)&gt;0,MAX($A$6:A19)+1,"")</f>
        <v>14</v>
      </c>
      <c r="B20" s="10" t="str">
        <f>IFERROR(INDEX('10. Свод Перечней'!B:C,MATCH(C20,'10. Свод Перечней'!C:C,0),1),"")</f>
        <v>Капуста цветная свежая</v>
      </c>
      <c r="C20" s="20" t="str">
        <f t="array" ref="C20">IFERROR(INDEX('10. Свод Перечней'!$C$4:$C$529,SMALL(IF("ЦД"='10. Свод Перечней'!$I$4:$Q$529,ROW('10. Свод Перечней'!$C$4:$C$529)-3,""),ROW()-6)),"")</f>
        <v>Капуста цветная тип 2</v>
      </c>
      <c r="D20" s="20" t="str">
        <f>IFERROR(VLOOKUP(C20,'10. Свод Перечней'!C:H,2,0),"")</f>
        <v>01.13.13.000</v>
      </c>
      <c r="E20" s="20" t="str">
        <f>IFERROR(VLOOKUP(C20,'10. Свод Перечней'!C:H,3,0),"")</f>
        <v>002</v>
      </c>
      <c r="F20" s="20" t="str">
        <f>IFERROR(VLOOKUP(C20,'10. Свод Перечней'!C:H,4,0),"")</f>
        <v>КГ</v>
      </c>
      <c r="G20" s="9" t="str">
        <f>IFERROR(VLOOKUP(C20,'10.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0" s="20" t="str">
        <f>IF(LEN(IFERROR(VLOOKUP(C20,'10. Свод Перечней'!C:H,6,0),""))&gt;1,IFERROR(VLOOKUP(C20,'10. Свод Перечней'!C:H,6,0),""),"")</f>
        <v>01.13.13.000-00000005</v>
      </c>
    </row>
    <row r="21" spans="1:8" s="2" customFormat="1" ht="99.95" customHeight="1">
      <c r="A21" s="20">
        <f>IF(LEN(C21)&gt;0,MAX($A$6:A20)+1,"")</f>
        <v>15</v>
      </c>
      <c r="B21" s="10" t="str">
        <f>IFERROR(INDEX('10. Свод Перечней'!B:C,MATCH(C21,'10. Свод Перечней'!C:C,0),1),"")</f>
        <v>Шпинат свежий</v>
      </c>
      <c r="C21" s="20" t="str">
        <f t="array" ref="C21">IFERROR(INDEX('10. Свод Перечней'!$C$4:$C$529,SMALL(IF("ЦД"='10. Свод Перечней'!$I$4:$Q$529,ROW('10. Свод Перечней'!$C$4:$C$529)-3,""),ROW()-6)),"")</f>
        <v>Шпинат тип 1</v>
      </c>
      <c r="D21" s="20" t="str">
        <f>IFERROR(VLOOKUP(C21,'10. Свод Перечней'!C:H,2,0),"")</f>
        <v>01.13.16.000</v>
      </c>
      <c r="E21" s="20" t="str">
        <f>IFERROR(VLOOKUP(C21,'10. Свод Перечней'!C:H,3,0),"")</f>
        <v>001</v>
      </c>
      <c r="F21" s="20" t="str">
        <f>IFERROR(VLOOKUP(C21,'10. Свод Перечней'!C:H,4,0),"")</f>
        <v>КГ</v>
      </c>
      <c r="G21" s="9" t="str">
        <f>IFERROR(VLOOKUP(C21,'10.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1" s="20" t="str">
        <f>IF(LEN(IFERROR(VLOOKUP(C21,'10. Свод Перечней'!C:H,6,0),""))&gt;1,IFERROR(VLOOKUP(C21,'10. Свод Перечней'!C:H,6,0),""),"")</f>
        <v/>
      </c>
    </row>
    <row r="22" spans="1:8" s="2" customFormat="1" ht="99.95" customHeight="1">
      <c r="A22" s="20">
        <f>IF(LEN(C22)&gt;0,MAX($A$6:A21)+1,"")</f>
        <v>16</v>
      </c>
      <c r="B22" s="10" t="str">
        <f>IFERROR(INDEX('10. Свод Перечней'!B:C,MATCH(C22,'10. Свод Перечней'!C:C,0),1),"")</f>
        <v>Петрушка свежая (зелень)</v>
      </c>
      <c r="C22" s="20" t="str">
        <f t="array" ref="C22">IFERROR(INDEX('10. Свод Перечней'!$C$4:$C$529,SMALL(IF("ЦД"='10. Свод Перечней'!$I$4:$Q$529,ROW('10. Свод Перечней'!$C$4:$C$529)-3,""),ROW()-6)),"")</f>
        <v>Петрушка свежая тип 1</v>
      </c>
      <c r="D22" s="20" t="str">
        <f>IFERROR(VLOOKUP(C22,'10. Свод Перечней'!C:H,2,0),"")</f>
        <v>01.13.19.000</v>
      </c>
      <c r="E22" s="20" t="str">
        <f>IFERROR(VLOOKUP(C22,'10. Свод Перечней'!C:H,3,0),"")</f>
        <v>001</v>
      </c>
      <c r="F22" s="20" t="str">
        <f>IFERROR(VLOOKUP(C22,'10. Свод Перечней'!C:H,4,0),"")</f>
        <v>КГ</v>
      </c>
      <c r="G22" s="9" t="str">
        <f>IFERROR(VLOOKUP(C22,'10.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ТУ производителя</v>
      </c>
      <c r="H22" s="20" t="str">
        <f>IF(LEN(IFERROR(VLOOKUP(C22,'10. Свод Перечней'!C:H,6,0),""))&gt;1,IFERROR(VLOOKUP(C22,'10. Свод Перечней'!C:H,6,0),""),"")</f>
        <v>01.13.19.000-00000002</v>
      </c>
    </row>
    <row r="23" spans="1:8" s="2" customFormat="1" ht="99.95" customHeight="1">
      <c r="A23" s="20">
        <f>IF(LEN(C23)&gt;0,MAX($A$6:A22)+1,"")</f>
        <v>17</v>
      </c>
      <c r="B23" s="10" t="str">
        <f>IFERROR(INDEX('10. Свод Перечней'!B:C,MATCH(C23,'10. Свод Перечней'!C:C,0),1),"")</f>
        <v>Сельдерей свежий (зелень) обрезной</v>
      </c>
      <c r="C23" s="20" t="str">
        <f t="array" ref="C23">IFERROR(INDEX('10. Свод Перечней'!$C$4:$C$529,SMALL(IF("ЦД"='10. Свод Перечней'!$I$4:$Q$529,ROW('10. Свод Перечней'!$C$4:$C$529)-3,""),ROW()-6)),"")</f>
        <v>Сельдерей тип 2</v>
      </c>
      <c r="D23" s="20" t="str">
        <f>IFERROR(VLOOKUP(C23,'10. Свод Перечней'!C:H,2,0),"")</f>
        <v>01.13.19.000</v>
      </c>
      <c r="E23" s="20" t="str">
        <f>IFERROR(VLOOKUP(C23,'10. Свод Перечней'!C:H,3,0),"")</f>
        <v>003</v>
      </c>
      <c r="F23" s="20" t="str">
        <f>IFERROR(VLOOKUP(C23,'10. Свод Перечней'!C:H,4,0),"")</f>
        <v>КГ</v>
      </c>
      <c r="G23" s="9" t="str">
        <f>IFERROR(VLOOKUP(C23,'10.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3" s="20" t="str">
        <f>IF(LEN(IFERROR(VLOOKUP(C23,'10. Свод Перечней'!C:H,6,0),""))&gt;1,IFERROR(VLOOKUP(C23,'10. Свод Перечней'!C:H,6,0),""),"")</f>
        <v/>
      </c>
    </row>
    <row r="24" spans="1:8" s="2" customFormat="1" ht="99.95" customHeight="1">
      <c r="A24" s="20">
        <f>IF(LEN(C24)&gt;0,MAX($A$6:A23)+1,"")</f>
        <v>18</v>
      </c>
      <c r="B24" s="10" t="str">
        <f>IFERROR(INDEX('10. Свод Перечней'!B:C,MATCH(C24,'10. Свод Перечней'!C:C,0),1),"")</f>
        <v>Укроп свежий (зелень)</v>
      </c>
      <c r="C24" s="20" t="str">
        <f t="array" ref="C24">IFERROR(INDEX('10. Свод Перечней'!$C$4:$C$529,SMALL(IF("ЦД"='10. Свод Перечней'!$I$4:$Q$529,ROW('10. Свод Перечней'!$C$4:$C$529)-3,""),ROW()-6)),"")</f>
        <v>Укроп свежий тип 1</v>
      </c>
      <c r="D24" s="20" t="str">
        <f>IFERROR(VLOOKUP(C24,'10. Свод Перечней'!C:H,2,0),"")</f>
        <v>01.13.19.000</v>
      </c>
      <c r="E24" s="20" t="str">
        <f>IFERROR(VLOOKUP(C24,'10. Свод Перечней'!C:H,3,0),"")</f>
        <v>002</v>
      </c>
      <c r="F24" s="20" t="str">
        <f>IFERROR(VLOOKUP(C24,'10. Свод Перечней'!C:H,4,0),"")</f>
        <v>КГ</v>
      </c>
      <c r="G24" s="9" t="str">
        <f>IFERROR(VLOOKUP(C24,'10.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ТУ производителя</v>
      </c>
      <c r="H24" s="20" t="str">
        <f>IF(LEN(IFERROR(VLOOKUP(C24,'10. Свод Перечней'!C:H,6,0),""))&gt;1,IFERROR(VLOOKUP(C24,'10. Свод Перечней'!C:H,6,0),""),"")</f>
        <v>01.13.19.000-00000006</v>
      </c>
    </row>
    <row r="25" spans="1:8" s="2" customFormat="1" ht="99.95" customHeight="1">
      <c r="A25" s="20">
        <f>IF(LEN(C25)&gt;0,MAX($A$6:A24)+1,"")</f>
        <v>19</v>
      </c>
      <c r="B25" s="10" t="str">
        <f>IFERROR(INDEX('10. Свод Перечней'!B:C,MATCH(C25,'10. Свод Перечней'!C:C,0),1),"")</f>
        <v>Арбузы продовольственные свежие</v>
      </c>
      <c r="C25" s="20" t="str">
        <f t="array" ref="C25">IFERROR(INDEX('10. Свод Перечней'!$C$4:$C$529,SMALL(IF("ЦД"='10. Свод Перечней'!$I$4:$Q$529,ROW('10. Свод Перечней'!$C$4:$C$529)-3,""),ROW()-6)),"")</f>
        <v>Арбузы тип 1</v>
      </c>
      <c r="D25" s="20" t="str">
        <f>IFERROR(VLOOKUP(C25,'10. Свод Перечней'!C:H,2,0),"")</f>
        <v>01.13.21.000</v>
      </c>
      <c r="E25" s="20" t="str">
        <f>IFERROR(VLOOKUP(C25,'10. Свод Перечней'!C:H,3,0),"")</f>
        <v>001</v>
      </c>
      <c r="F25" s="20" t="str">
        <f>IFERROR(VLOOKUP(C25,'10. Свод Перечней'!C:H,4,0),"")</f>
        <v>КГ</v>
      </c>
      <c r="G25" s="9" t="str">
        <f>IFERROR(VLOOKUP(C25,'10.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5" s="20" t="str">
        <f>IF(LEN(IFERROR(VLOOKUP(C25,'10. Свод Перечней'!C:H,6,0),""))&gt;1,IFERROR(VLOOKUP(C25,'10. Свод Перечней'!C:H,6,0),""),"")</f>
        <v/>
      </c>
    </row>
    <row r="26" spans="1:8" s="2" customFormat="1" ht="99.95" customHeight="1">
      <c r="A26" s="20">
        <f>IF(LEN(C26)&gt;0,MAX($A$6:A25)+1,"")</f>
        <v>20</v>
      </c>
      <c r="B26" s="10" t="str">
        <f>IFERROR(INDEX('10. Свод Перечней'!B:C,MATCH(C26,'10. Свод Перечней'!C:C,0),1),"")</f>
        <v>Дыни свежие продовольственные</v>
      </c>
      <c r="C26" s="20" t="str">
        <f t="array" ref="C26">IFERROR(INDEX('10. Свод Перечней'!$C$4:$C$529,SMALL(IF("ЦД"='10. Свод Перечней'!$I$4:$Q$529,ROW('10. Свод Перечней'!$C$4:$C$529)-3,""),ROW()-6)),"")</f>
        <v>Дыня тип 1</v>
      </c>
      <c r="D26" s="20" t="str">
        <f>IFERROR(VLOOKUP(C26,'10. Свод Перечней'!C:H,2,0),"")</f>
        <v>01.13.29.000</v>
      </c>
      <c r="E26" s="20" t="str">
        <f>IFERROR(VLOOKUP(C26,'10. Свод Перечней'!C:H,3,0),"")</f>
        <v>001</v>
      </c>
      <c r="F26" s="20" t="str">
        <f>IFERROR(VLOOKUP(C26,'10. Свод Перечней'!C:H,4,0),"")</f>
        <v>КГ</v>
      </c>
      <c r="G26" s="9" t="str">
        <f>IFERROR(VLOOKUP(C26,'10.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6" s="20" t="str">
        <f>IF(LEN(IFERROR(VLOOKUP(C26,'10. Свод Перечней'!C:H,6,0),""))&gt;1,IFERROR(VLOOKUP(C26,'10. Свод Перечней'!C:H,6,0),""),"")</f>
        <v/>
      </c>
    </row>
    <row r="27" spans="1:8" s="2" customFormat="1" ht="99.95" customHeight="1">
      <c r="A27" s="20">
        <f>IF(LEN(C27)&gt;0,MAX($A$6:A26)+1,"")</f>
        <v>21</v>
      </c>
      <c r="B27" s="10" t="str">
        <f>IFERROR(INDEX('10. Свод Перечней'!B:C,MATCH(C27,'10. Свод Перечней'!C:C,0),1),"")</f>
        <v>Огурцы свежие (короткоплодные, среднеплодные, длинноплодные)</v>
      </c>
      <c r="C27" s="20" t="str">
        <f t="array" ref="C27">IFERROR(INDEX('10. Свод Перечней'!$C$4:$C$529,SMALL(IF("ЦД"='10. Свод Перечней'!$I$4:$Q$529,ROW('10. Свод Перечней'!$C$4:$C$529)-3,""),ROW()-6)),"")</f>
        <v>Огурцы тип 3</v>
      </c>
      <c r="D27" s="20" t="str">
        <f>IFERROR(VLOOKUP(C27,'10. Свод Перечней'!C:H,2,0),"")</f>
        <v>01.13.32.000</v>
      </c>
      <c r="E27" s="20" t="str">
        <f>IFERROR(VLOOKUP(C27,'10. Свод Перечней'!C:H,3,0),"")</f>
        <v>002</v>
      </c>
      <c r="F27" s="20" t="str">
        <f>IFERROR(VLOOKUP(C27,'10. Свод Перечней'!C:H,4,0),"")</f>
        <v>КГ</v>
      </c>
      <c r="G27" s="9" t="str">
        <f>IFERROR(VLOOKUP(C27,'10.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20" t="str">
        <f>IF(LEN(IFERROR(VLOOKUP(C27,'10. Свод Перечней'!C:H,6,0),""))&gt;1,IFERROR(VLOOKUP(C27,'10. Свод Перечней'!C:H,6,0),""),"")</f>
        <v>01.13.32.000-00000001, 01.13.32.000-00000002, 01.13.32.000-00000003</v>
      </c>
    </row>
    <row r="28" spans="1:8" s="2" customFormat="1" ht="99.95" customHeight="1">
      <c r="A28" s="20">
        <f>IF(LEN(C28)&gt;0,MAX($A$6:A27)+1,"")</f>
        <v>22</v>
      </c>
      <c r="B28" s="10" t="str">
        <f>IFERROR(INDEX('10. Свод Перечней'!B:C,MATCH(C28,'10. Свод Перечней'!C:C,0),1),"")</f>
        <v>Огурцы свежие (короткоплодные, среднеплодные, длинноплодные)</v>
      </c>
      <c r="C28" s="20" t="str">
        <f t="array" ref="C28">IFERROR(INDEX('10. Свод Перечней'!$C$4:$C$529,SMALL(IF("ЦД"='10. Свод Перечней'!$I$4:$Q$529,ROW('10. Свод Перечней'!$C$4:$C$529)-3,""),ROW()-6)),"")</f>
        <v>Огурцы тип 6</v>
      </c>
      <c r="D28" s="20" t="str">
        <f>IFERROR(VLOOKUP(C28,'10. Свод Перечней'!C:H,2,0),"")</f>
        <v>01.13.32.000</v>
      </c>
      <c r="E28" s="20" t="str">
        <f>IFERROR(VLOOKUP(C28,'10. Свод Перечней'!C:H,3,0),"")</f>
        <v>003</v>
      </c>
      <c r="F28" s="20" t="str">
        <f>IFERROR(VLOOKUP(C28,'10. Свод Перечней'!C:H,4,0),"")</f>
        <v>КГ</v>
      </c>
      <c r="G28" s="9" t="str">
        <f>IFERROR(VLOOKUP(C28,'10.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20" t="str">
        <f>IF(LEN(IFERROR(VLOOKUP(C28,'10. Свод Перечней'!C:H,6,0),""))&gt;1,IFERROR(VLOOKUP(C28,'10. Свод Перечней'!C:H,6,0),""),"")</f>
        <v>01.13.32.000-00000001, 01.13.32.000-00000002, 01.13.32.000-00000003</v>
      </c>
    </row>
    <row r="29" spans="1:8" s="2" customFormat="1" ht="99.95" customHeight="1">
      <c r="A29" s="20">
        <f>IF(LEN(C29)&gt;0,MAX($A$6:A28)+1,"")</f>
        <v>23</v>
      </c>
      <c r="B29" s="10" t="str">
        <f>IFERROR(INDEX('10. Свод Перечней'!B:C,MATCH(C29,'10. Свод Перечней'!C:C,0),1),"")</f>
        <v>Томаты свежие</v>
      </c>
      <c r="C29" s="20" t="str">
        <f t="array" ref="C29">IFERROR(INDEX('10. Свод Перечней'!$C$4:$C$529,SMALL(IF("ЦД"='10. Свод Перечней'!$I$4:$Q$529,ROW('10. Свод Перечней'!$C$4:$C$529)-3,""),ROW()-6)),"")</f>
        <v>Томаты (помидоры) тип 1</v>
      </c>
      <c r="D29" s="20" t="str">
        <f>IFERROR(VLOOKUP(C29,'10. Свод Перечней'!C:H,2,0),"")</f>
        <v>01.13.34.000</v>
      </c>
      <c r="E29" s="20" t="str">
        <f>IFERROR(VLOOKUP(C29,'10. Свод Перечней'!C:H,3,0),"")</f>
        <v>001</v>
      </c>
      <c r="F29" s="20" t="str">
        <f>IFERROR(VLOOKUP(C29,'10. Свод Перечней'!C:H,4,0),"")</f>
        <v>КГ</v>
      </c>
      <c r="G29" s="9" t="str">
        <f>IFERROR(VLOOKUP(C29,'10.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9" s="20" t="str">
        <f>IF(LEN(IFERROR(VLOOKUP(C29,'10. Свод Перечней'!C:H,6,0),""))&gt;1,IFERROR(VLOOKUP(C29,'10. Свод Перечней'!C:H,6,0),""),"")</f>
        <v>01.13.34.000-00000001, 01.13.34.000-00000002, 01.13.34.000-00000003, 01.13.34.000-00000004</v>
      </c>
    </row>
    <row r="30" spans="1:8" s="2" customFormat="1" ht="99.95" customHeight="1">
      <c r="A30" s="20">
        <f>IF(LEN(C30)&gt;0,MAX($A$6:A29)+1,"")</f>
        <v>24</v>
      </c>
      <c r="B30" s="10" t="str">
        <f>IFERROR(INDEX('10. Свод Перечней'!B:C,MATCH(C30,'10. Свод Перечней'!C:C,0),1),"")</f>
        <v>Томаты свежие</v>
      </c>
      <c r="C30" s="20" t="str">
        <f t="array" ref="C30">IFERROR(INDEX('10. Свод Перечней'!$C$4:$C$529,SMALL(IF("ЦД"='10. Свод Перечней'!$I$4:$Q$529,ROW('10. Свод Перечней'!$C$4:$C$529)-3,""),ROW()-6)),"")</f>
        <v>Томаты (помидоры) тип 3</v>
      </c>
      <c r="D30" s="20" t="str">
        <f>IFERROR(VLOOKUP(C30,'10. Свод Перечней'!C:H,2,0),"")</f>
        <v>01.13.34.000</v>
      </c>
      <c r="E30" s="20" t="str">
        <f>IFERROR(VLOOKUP(C30,'10. Свод Перечней'!C:H,3,0),"")</f>
        <v>002</v>
      </c>
      <c r="F30" s="20" t="str">
        <f>IFERROR(VLOOKUP(C30,'10. Свод Перечней'!C:H,4,0),"")</f>
        <v>КГ</v>
      </c>
      <c r="G30" s="9" t="str">
        <f>IFERROR(VLOOKUP(C30,'10.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20" t="str">
        <f>IF(LEN(IFERROR(VLOOKUP(C30,'10. Свод Перечней'!C:H,6,0),""))&gt;1,IFERROR(VLOOKUP(C30,'10. Свод Перечней'!C:H,6,0),""),"")</f>
        <v>01.13.34.000-00000001, 01.13.34.000-00000002, 01.13.34.000-00000003, 01.13.34.000-00000004</v>
      </c>
    </row>
    <row r="31" spans="1:8" s="2" customFormat="1" ht="99.95" customHeight="1">
      <c r="A31" s="20">
        <f>IF(LEN(C31)&gt;0,MAX($A$6:A30)+1,"")</f>
        <v>25</v>
      </c>
      <c r="B31" s="10" t="str">
        <f>IFERROR(INDEX('10. Свод Перечней'!B:C,MATCH(C31,'10. Свод Перечней'!C:C,0),1),"")</f>
        <v>Кабачки свежие</v>
      </c>
      <c r="C31" s="20" t="str">
        <f t="array" ref="C31">IFERROR(INDEX('10. Свод Перечней'!$C$4:$C$529,SMALL(IF("ЦД"='10. Свод Перечней'!$I$4:$Q$529,ROW('10. Свод Перечней'!$C$4:$C$529)-3,""),ROW()-6)),"")</f>
        <v>Кабачки тип 1</v>
      </c>
      <c r="D31" s="20" t="str">
        <f>IFERROR(VLOOKUP(C31,'10. Свод Перечней'!C:H,2,0),"")</f>
        <v>01.13.39.110</v>
      </c>
      <c r="E31" s="20" t="str">
        <f>IFERROR(VLOOKUP(C31,'10. Свод Перечней'!C:H,3,0),"")</f>
        <v>001</v>
      </c>
      <c r="F31" s="20" t="str">
        <f>IFERROR(VLOOKUP(C31,'10. Свод Перечней'!C:H,4,0),"")</f>
        <v>КГ</v>
      </c>
      <c r="G31" s="9" t="str">
        <f>IFERROR(VLOOKUP(C31,'10.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1" s="20" t="str">
        <f>IF(LEN(IFERROR(VLOOKUP(C31,'10. Свод Перечней'!C:H,6,0),""))&gt;1,IFERROR(VLOOKUP(C31,'10. Свод Перечней'!C:H,6,0),""),"")</f>
        <v>01.13.39.110-00000003</v>
      </c>
    </row>
    <row r="32" spans="1:8" s="2" customFormat="1" ht="99.95" customHeight="1">
      <c r="A32" s="20">
        <f>IF(LEN(C32)&gt;0,MAX($A$6:A31)+1,"")</f>
        <v>26</v>
      </c>
      <c r="B32" s="10" t="str">
        <f>IFERROR(INDEX('10. Свод Перечней'!B:C,MATCH(C32,'10. Свод Перечней'!C:C,0),1),"")</f>
        <v>Кабачки свежие</v>
      </c>
      <c r="C32" s="20" t="str">
        <f t="array" ref="C32">IFERROR(INDEX('10. Свод Перечней'!$C$4:$C$529,SMALL(IF("ЦД"='10. Свод Перечней'!$I$4:$Q$529,ROW('10. Свод Перечней'!$C$4:$C$529)-3,""),ROW()-6)),"")</f>
        <v>Кабачки тип 2</v>
      </c>
      <c r="D32" s="20" t="str">
        <f>IFERROR(VLOOKUP(C32,'10. Свод Перечней'!C:H,2,0),"")</f>
        <v>01.13.39.110</v>
      </c>
      <c r="E32" s="20" t="str">
        <f>IFERROR(VLOOKUP(C32,'10. Свод Перечней'!C:H,3,0),"")</f>
        <v>002</v>
      </c>
      <c r="F32" s="20" t="str">
        <f>IFERROR(VLOOKUP(C32,'10. Свод Перечней'!C:H,4,0),"")</f>
        <v>КГ</v>
      </c>
      <c r="G32" s="9" t="str">
        <f>IFERROR(VLOOKUP(C32,'10.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2" s="20" t="str">
        <f>IF(LEN(IFERROR(VLOOKUP(C32,'10. Свод Перечней'!C:H,6,0),""))&gt;1,IFERROR(VLOOKUP(C32,'10. Свод Перечней'!C:H,6,0),""),"")</f>
        <v>01.13.39.110-00000002</v>
      </c>
    </row>
    <row r="33" spans="1:8" s="2" customFormat="1" ht="99.95" customHeight="1">
      <c r="A33" s="20">
        <f>IF(LEN(C33)&gt;0,MAX($A$6:A32)+1,"")</f>
        <v>27</v>
      </c>
      <c r="B33" s="10" t="str">
        <f>IFERROR(INDEX('10. Свод Перечней'!B:C,MATCH(C33,'10. Свод Перечней'!C:C,0),1),"")</f>
        <v>Тыква свежая продовольственная</v>
      </c>
      <c r="C33" s="20" t="str">
        <f t="array" ref="C33">IFERROR(INDEX('10. Свод Перечней'!$C$4:$C$529,SMALL(IF("ЦД"='10. Свод Перечней'!$I$4:$Q$529,ROW('10. Свод Перечней'!$C$4:$C$529)-3,""),ROW()-6)),"")</f>
        <v>Тыква продовольственная тип 1</v>
      </c>
      <c r="D33" s="20" t="str">
        <f>IFERROR(VLOOKUP(C33,'10. Свод Перечней'!C:H,2,0),"")</f>
        <v>01.13.39.130</v>
      </c>
      <c r="E33" s="20" t="str">
        <f>IFERROR(VLOOKUP(C33,'10. Свод Перечней'!C:H,3,0),"")</f>
        <v>001</v>
      </c>
      <c r="F33" s="20" t="str">
        <f>IFERROR(VLOOKUP(C33,'10. Свод Перечней'!C:H,4,0),"")</f>
        <v>КГ</v>
      </c>
      <c r="G33" s="9" t="str">
        <f>IFERROR(VLOOKUP(C33,'10.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3" s="20" t="str">
        <f>IF(LEN(IFERROR(VLOOKUP(C33,'10. Свод Перечней'!C:H,6,0),""))&gt;1,IFERROR(VLOOKUP(C33,'10. Свод Перечней'!C:H,6,0),""),"")</f>
        <v/>
      </c>
    </row>
    <row r="34" spans="1:8" s="2" customFormat="1" ht="99.95" customHeight="1">
      <c r="A34" s="20">
        <f>IF(LEN(C34)&gt;0,MAX($A$6:A33)+1,"")</f>
        <v>28</v>
      </c>
      <c r="B34" s="10" t="str">
        <f>IFERROR(INDEX('10. Свод Перечней'!B:C,MATCH(C34,'10. Свод Перечней'!C:C,0),1),"")</f>
        <v>Перец сладкий свежий</v>
      </c>
      <c r="C34" s="20" t="str">
        <f t="array" ref="C34">IFERROR(INDEX('10. Свод Перечней'!$C$4:$C$529,SMALL(IF("ЦД"='10. Свод Перечней'!$I$4:$Q$529,ROW('10. Свод Перечней'!$C$4:$C$529)-3,""),ROW()-6)),"")</f>
        <v>Перец сладкий тип 1</v>
      </c>
      <c r="D34" s="20" t="str">
        <f>IFERROR(VLOOKUP(C34,'10. Свод Перечней'!C:H,2,0),"")</f>
        <v>01.13.39.190</v>
      </c>
      <c r="E34" s="20" t="str">
        <f>IFERROR(VLOOKUP(C34,'10. Свод Перечней'!C:H,3,0),"")</f>
        <v>001</v>
      </c>
      <c r="F34" s="20" t="str">
        <f>IFERROR(VLOOKUP(C34,'10. Свод Перечней'!C:H,4,0),"")</f>
        <v>КГ</v>
      </c>
      <c r="G34" s="9" t="str">
        <f>IFERROR(VLOOKUP(C34,'10.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4" s="20" t="str">
        <f>IF(LEN(IFERROR(VLOOKUP(C34,'10. Свод Перечней'!C:H,6,0),""))&gt;1,IFERROR(VLOOKUP(C34,'10. Свод Перечней'!C:H,6,0),""),"")</f>
        <v/>
      </c>
    </row>
    <row r="35" spans="1:8" s="2" customFormat="1" ht="99.95" customHeight="1">
      <c r="A35" s="20">
        <f>IF(LEN(C35)&gt;0,MAX($A$6:A34)+1,"")</f>
        <v>29</v>
      </c>
      <c r="B35" s="10" t="str">
        <f>IFERROR(INDEX('10. Свод Перечней'!B:C,MATCH(C35,'10. Свод Перечней'!C:C,0),1),"")</f>
        <v>Морковь столовая свежая</v>
      </c>
      <c r="C35" s="20" t="str">
        <f t="array" ref="C35">IFERROR(INDEX('10. Свод Перечней'!$C$4:$C$529,SMALL(IF("ЦД"='10. Свод Перечней'!$I$4:$Q$529,ROW('10. Свод Перечней'!$C$4:$C$529)-3,""),ROW()-6)),"")</f>
        <v>Морковь столовая тип 1</v>
      </c>
      <c r="D35" s="20" t="str">
        <f>IFERROR(VLOOKUP(C35,'10. Свод Перечней'!C:H,2,0),"")</f>
        <v>01.13.41.110</v>
      </c>
      <c r="E35" s="20" t="str">
        <f>IFERROR(VLOOKUP(C35,'10. Свод Перечней'!C:H,3,0),"")</f>
        <v>001</v>
      </c>
      <c r="F35" s="20" t="str">
        <f>IFERROR(VLOOKUP(C35,'10. Свод Перечней'!C:H,4,0),"")</f>
        <v>КГ</v>
      </c>
      <c r="G35" s="9" t="str">
        <f>IFERROR(VLOOKUP(C35,'10.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5" s="20" t="str">
        <f>IF(LEN(IFERROR(VLOOKUP(C35,'10. Свод Перечней'!C:H,6,0),""))&gt;1,IFERROR(VLOOKUP(C35,'10. Свод Перечней'!C:H,6,0),""),"")</f>
        <v>01.13.41.110-00000003</v>
      </c>
    </row>
    <row r="36" spans="1:8" s="2" customFormat="1" ht="99.95" customHeight="1">
      <c r="A36" s="20">
        <f>IF(LEN(C36)&gt;0,MAX($A$6:A35)+1,"")</f>
        <v>30</v>
      </c>
      <c r="B36" s="10" t="str">
        <f>IFERROR(INDEX('10. Свод Перечней'!B:C,MATCH(C36,'10. Свод Перечней'!C:C,0),1),"")</f>
        <v>Морковь столовая свежая</v>
      </c>
      <c r="C36" s="20" t="str">
        <f t="array" ref="C36">IFERROR(INDEX('10. Свод Перечней'!$C$4:$C$529,SMALL(IF("ЦД"='10. Свод Перечней'!$I$4:$Q$529,ROW('10. Свод Перечней'!$C$4:$C$529)-3,""),ROW()-6)),"")</f>
        <v>Морковь столовая тип 4</v>
      </c>
      <c r="D36" s="20" t="str">
        <f>IFERROR(VLOOKUP(C36,'10. Свод Перечней'!C:H,2,0),"")</f>
        <v>01.13.41.110</v>
      </c>
      <c r="E36" s="20" t="str">
        <f>IFERROR(VLOOKUP(C36,'10. Свод Перечней'!C:H,3,0),"")</f>
        <v>003</v>
      </c>
      <c r="F36" s="20" t="str">
        <f>IFERROR(VLOOKUP(C36,'10. Свод Перечней'!C:H,4,0),"")</f>
        <v>КГ</v>
      </c>
      <c r="G36" s="9" t="str">
        <f>IFERROR(VLOOKUP(C36,'10.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6" s="20" t="str">
        <f>IF(LEN(IFERROR(VLOOKUP(C36,'10. Свод Перечней'!C:H,6,0),""))&gt;1,IFERROR(VLOOKUP(C36,'10. Свод Перечней'!C:H,6,0),""),"")</f>
        <v>01.13.41.110-00000003</v>
      </c>
    </row>
    <row r="37" spans="1:8" s="2" customFormat="1" ht="99.95" customHeight="1">
      <c r="A37" s="20">
        <f>IF(LEN(C37)&gt;0,MAX($A$6:A36)+1,"")</f>
        <v>31</v>
      </c>
      <c r="B37" s="10" t="str">
        <f>IFERROR(INDEX('10. Свод Перечней'!B:C,MATCH(C37,'10. Свод Перечней'!C:C,0),1),"")</f>
        <v xml:space="preserve">Репа столовая свежая </v>
      </c>
      <c r="C37" s="20" t="str">
        <f t="array" ref="C37">IFERROR(INDEX('10. Свод Перечней'!$C$4:$C$529,SMALL(IF("ЦД"='10. Свод Перечней'!$I$4:$Q$529,ROW('10. Свод Перечней'!$C$4:$C$529)-3,""),ROW()-6)),"")</f>
        <v>Репа столовая тип 1</v>
      </c>
      <c r="D37" s="20" t="str">
        <f>IFERROR(VLOOKUP(C37,'10. Свод Перечней'!C:H,2,0),"")</f>
        <v>01.13.41.120</v>
      </c>
      <c r="E37" s="20" t="str">
        <f>IFERROR(VLOOKUP(C37,'10. Свод Перечней'!C:H,3,0),"")</f>
        <v>001</v>
      </c>
      <c r="F37" s="20" t="str">
        <f>IFERROR(VLOOKUP(C37,'10. Свод Перечней'!C:H,4,0),"")</f>
        <v>КГ</v>
      </c>
      <c r="G37" s="9" t="str">
        <f>IFERROR(VLOOKUP(C37,'10.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7" s="20" t="str">
        <f>IF(LEN(IFERROR(VLOOKUP(C37,'10. Свод Перечней'!C:H,6,0),""))&gt;1,IFERROR(VLOOKUP(C37,'10. Свод Перечней'!C:H,6,0),""),"")</f>
        <v/>
      </c>
    </row>
    <row r="38" spans="1:8" s="2" customFormat="1" ht="99.95" customHeight="1">
      <c r="A38" s="20">
        <f>IF(LEN(C38)&gt;0,MAX($A$6:A37)+1,"")</f>
        <v>32</v>
      </c>
      <c r="B38" s="10" t="str">
        <f>IFERROR(INDEX('10. Свод Перечней'!B:C,MATCH(C38,'10. Свод Перечней'!C:C,0),1),"")</f>
        <v>Репа столовая свежая</v>
      </c>
      <c r="C38" s="20" t="str">
        <f t="array" ref="C38">IFERROR(INDEX('10. Свод Перечней'!$C$4:$C$529,SMALL(IF("ЦД"='10. Свод Перечней'!$I$4:$Q$529,ROW('10. Свод Перечней'!$C$4:$C$529)-3,""),ROW()-6)),"")</f>
        <v>Репа столовая тип 2</v>
      </c>
      <c r="D38" s="20" t="str">
        <f>IFERROR(VLOOKUP(C38,'10. Свод Перечней'!C:H,2,0),"")</f>
        <v>01.13.41.120</v>
      </c>
      <c r="E38" s="20" t="str">
        <f>IFERROR(VLOOKUP(C38,'10. Свод Перечней'!C:H,3,0),"")</f>
        <v>002</v>
      </c>
      <c r="F38" s="20" t="str">
        <f>IFERROR(VLOOKUP(C38,'10. Свод Перечней'!C:H,4,0),"")</f>
        <v>КГ</v>
      </c>
      <c r="G38" s="9" t="str">
        <f>IFERROR(VLOOKUP(C38,'10.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32791-2014, РСТ РСФСР 743-88</v>
      </c>
      <c r="H38" s="20" t="str">
        <f>IF(LEN(IFERROR(VLOOKUP(C38,'10. Свод Перечней'!C:H,6,0),""))&gt;1,IFERROR(VLOOKUP(C38,'10. Свод Перечней'!C:H,6,0),""),"")</f>
        <v/>
      </c>
    </row>
    <row r="39" spans="1:8" s="2" customFormat="1" ht="99.95" customHeight="1">
      <c r="A39" s="20">
        <f>IF(LEN(C39)&gt;0,MAX($A$6:A38)+1,"")</f>
        <v>33</v>
      </c>
      <c r="B39" s="10" t="str">
        <f>IFERROR(INDEX('10. Свод Перечней'!B:C,MATCH(C39,'10. Свод Перечней'!C:C,0),1),"")</f>
        <v xml:space="preserve">Брюква свежая столовая </v>
      </c>
      <c r="C39" s="20" t="str">
        <f t="array" ref="C39">IFERROR(INDEX('10. Свод Перечней'!$C$4:$C$529,SMALL(IF("ЦД"='10. Свод Перечней'!$I$4:$Q$529,ROW('10. Свод Перечней'!$C$4:$C$529)-3,""),ROW()-6)),"")</f>
        <v>Брюква столовая тип 1</v>
      </c>
      <c r="D39" s="20" t="str">
        <f>IFERROR(VLOOKUP(C39,'10. Свод Перечней'!C:H,2,0),"")</f>
        <v>01.13.41.130</v>
      </c>
      <c r="E39" s="20" t="str">
        <f>IFERROR(VLOOKUP(C39,'10. Свод Перечней'!C:H,3,0),"")</f>
        <v>001</v>
      </c>
      <c r="F39" s="20" t="str">
        <f>IFERROR(VLOOKUP(C39,'10. Свод Перечней'!C:H,4,0),"")</f>
        <v>КГ</v>
      </c>
      <c r="G39" s="9" t="str">
        <f>IFERROR(VLOOKUP(C39,'10.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9" s="20" t="str">
        <f>IF(LEN(IFERROR(VLOOKUP(C39,'10. Свод Перечней'!C:H,6,0),""))&gt;1,IFERROR(VLOOKUP(C39,'10. Свод Перечней'!C:H,6,0),""),"")</f>
        <v/>
      </c>
    </row>
    <row r="40" spans="1:8" s="2" customFormat="1" ht="99.95" customHeight="1">
      <c r="A40" s="20">
        <f>IF(LEN(C40)&gt;0,MAX($A$6:A39)+1,"")</f>
        <v>34</v>
      </c>
      <c r="B40" s="10" t="str">
        <f>IFERROR(INDEX('10. Свод Перечней'!B:C,MATCH(C40,'10. Свод Перечней'!C:C,0),1),"")</f>
        <v>Чеснок свежий</v>
      </c>
      <c r="C40" s="20" t="str">
        <f t="array" ref="C40">IFERROR(INDEX('10. Свод Перечней'!$C$4:$C$529,SMALL(IF("ЦД"='10. Свод Перечней'!$I$4:$Q$529,ROW('10. Свод Перечней'!$C$4:$C$529)-3,""),ROW()-6)),"")</f>
        <v>Чеснок свежий тип 1</v>
      </c>
      <c r="D40" s="20" t="str">
        <f>IFERROR(VLOOKUP(C40,'10. Свод Перечней'!C:H,2,0),"")</f>
        <v>01.13.42.000</v>
      </c>
      <c r="E40" s="20" t="str">
        <f>IFERROR(VLOOKUP(C40,'10. Свод Перечней'!C:H,3,0),"")</f>
        <v>001</v>
      </c>
      <c r="F40" s="20" t="str">
        <f>IFERROR(VLOOKUP(C40,'10. Свод Перечней'!C:H,4,0),"")</f>
        <v>КГ</v>
      </c>
      <c r="G40" s="9" t="str">
        <f>IFERROR(VLOOKUP(C40,'10.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0" s="20" t="str">
        <f>IF(LEN(IFERROR(VLOOKUP(C40,'10. Свод Перечней'!C:H,6,0),""))&gt;1,IFERROR(VLOOKUP(C40,'10. Свод Перечней'!C:H,6,0),""),"")</f>
        <v>01.13.42.000-00000003</v>
      </c>
    </row>
    <row r="41" spans="1:8" s="2" customFormat="1" ht="99.95" customHeight="1">
      <c r="A41" s="20">
        <f>IF(LEN(C41)&gt;0,MAX($A$6:A40)+1,"")</f>
        <v>35</v>
      </c>
      <c r="B41" s="10" t="str">
        <f>IFERROR(INDEX('10. Свод Перечней'!B:C,MATCH(C41,'10. Свод Перечней'!C:C,0),1),"")</f>
        <v>Чеснок свежий</v>
      </c>
      <c r="C41" s="20" t="str">
        <f t="array" ref="C41">IFERROR(INDEX('10. Свод Перечней'!$C$4:$C$529,SMALL(IF("ЦД"='10. Свод Перечней'!$I$4:$Q$529,ROW('10. Свод Перечней'!$C$4:$C$529)-3,""),ROW()-6)),"")</f>
        <v>Чеснок свежий тип 2</v>
      </c>
      <c r="D41" s="20" t="str">
        <f>IFERROR(VLOOKUP(C41,'10. Свод Перечней'!C:H,2,0),"")</f>
        <v>01.13.42.000</v>
      </c>
      <c r="E41" s="20" t="str">
        <f>IFERROR(VLOOKUP(C41,'10. Свод Перечней'!C:H,3,0),"")</f>
        <v>002</v>
      </c>
      <c r="F41" s="20" t="str">
        <f>IFERROR(VLOOKUP(C41,'10. Свод Перечней'!C:H,4,0),"")</f>
        <v>КГ</v>
      </c>
      <c r="G41" s="9" t="str">
        <f>IFERROR(VLOOKUP(C41,'10.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1" s="20" t="str">
        <f>IF(LEN(IFERROR(VLOOKUP(C41,'10. Свод Перечней'!C:H,6,0),""))&gt;1,IFERROR(VLOOKUP(C41,'10. Свод Перечней'!C:H,6,0),""),"")</f>
        <v>01.13.42.000-00000002</v>
      </c>
    </row>
    <row r="42" spans="1:8" s="2" customFormat="1" ht="99.95" customHeight="1">
      <c r="A42" s="20">
        <f>IF(LEN(C42)&gt;0,MAX($A$6:A41)+1,"")</f>
        <v>36</v>
      </c>
      <c r="B42" s="10" t="str">
        <f>IFERROR(INDEX('10. Свод Перечней'!B:C,MATCH(C42,'10. Свод Перечней'!C:C,0),1),"")</f>
        <v>Лук репчатый свежий</v>
      </c>
      <c r="C42" s="20" t="str">
        <f t="array" ref="C42">IFERROR(INDEX('10. Свод Перечней'!$C$4:$C$529,SMALL(IF("ЦД"='10. Свод Перечней'!$I$4:$Q$529,ROW('10. Свод Перечней'!$C$4:$C$529)-3,""),ROW()-6)),"")</f>
        <v>Лук репчатый тип 1</v>
      </c>
      <c r="D42" s="20" t="str">
        <f>IFERROR(VLOOKUP(C42,'10. Свод Перечней'!C:H,2,0),"")</f>
        <v>01.13.43.110</v>
      </c>
      <c r="E42" s="20" t="str">
        <f>IFERROR(VLOOKUP(C42,'10. Свод Перечней'!C:H,3,0),"")</f>
        <v>001</v>
      </c>
      <c r="F42" s="20" t="str">
        <f>IFERROR(VLOOKUP(C42,'10. Свод Перечней'!C:H,4,0),"")</f>
        <v>КГ</v>
      </c>
      <c r="G42" s="9" t="str">
        <f>IFERROR(VLOOKUP(C42,'10.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2" s="20" t="str">
        <f>IF(LEN(IFERROR(VLOOKUP(C42,'10. Свод Перечней'!C:H,6,0),""))&gt;1,IFERROR(VLOOKUP(C42,'10. Свод Перечней'!C:H,6,0),""),"")</f>
        <v>01.13.43.110-00000002</v>
      </c>
    </row>
    <row r="43" spans="1:8" s="2" customFormat="1" ht="99.95" customHeight="1">
      <c r="A43" s="20">
        <f>IF(LEN(C43)&gt;0,MAX($A$6:A42)+1,"")</f>
        <v>37</v>
      </c>
      <c r="B43" s="10" t="str">
        <f>IFERROR(INDEX('10. Свод Перечней'!B:C,MATCH(C43,'10. Свод Перечней'!C:C,0),1),"")</f>
        <v>Лук репчатый свежий**</v>
      </c>
      <c r="C43" s="20" t="str">
        <f t="array" ref="C43">IFERROR(INDEX('10. Свод Перечней'!$C$4:$C$529,SMALL(IF("ЦД"='10. Свод Перечней'!$I$4:$Q$529,ROW('10. Свод Перечней'!$C$4:$C$529)-3,""),ROW()-6)),"")</f>
        <v>Лук репчатый тип 2</v>
      </c>
      <c r="D43" s="20" t="str">
        <f>IFERROR(VLOOKUP(C43,'10. Свод Перечней'!C:H,2,0),"")</f>
        <v>01.13.43.110</v>
      </c>
      <c r="E43" s="20" t="str">
        <f>IFERROR(VLOOKUP(C43,'10. Свод Перечней'!C:H,3,0),"")</f>
        <v>002</v>
      </c>
      <c r="F43" s="20" t="str">
        <f>IFERROR(VLOOKUP(C43,'10. Свод Перечней'!C:H,4,0),"")</f>
        <v>КГ</v>
      </c>
      <c r="G43" s="9" t="str">
        <f>IFERROR(VLOOKUP(C43,'10.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" s="20" t="str">
        <f>IF(LEN(IFERROR(VLOOKUP(C43,'10. Свод Перечней'!C:H,6,0),""))&gt;1,IFERROR(VLOOKUP(C43,'10. Свод Перечней'!C:H,6,0),""),"")</f>
        <v>01.13.43.110-00000002</v>
      </c>
    </row>
    <row r="44" spans="1:8" s="2" customFormat="1" ht="99.95" customHeight="1">
      <c r="A44" s="20">
        <f>IF(LEN(C44)&gt;0,MAX($A$6:A43)+1,"")</f>
        <v>38</v>
      </c>
      <c r="B44" s="10" t="str">
        <f>IFERROR(INDEX('10. Свод Перечней'!B:C,MATCH(C44,'10. Свод Перечней'!C:C,0),1),"")</f>
        <v>Лук зелёный свежий</v>
      </c>
      <c r="C44" s="20" t="str">
        <f t="array" ref="C44">IFERROR(INDEX('10. Свод Перечней'!$C$4:$C$529,SMALL(IF("ЦД"='10. Свод Перечней'!$I$4:$Q$529,ROW('10. Свод Перечней'!$C$4:$C$529)-3,""),ROW()-6)),"")</f>
        <v>Лук свежий зеленый тип 1</v>
      </c>
      <c r="D44" s="20" t="str">
        <f>IFERROR(VLOOKUP(C44,'10. Свод Перечней'!C:H,2,0),"")</f>
        <v>01.13.43.190</v>
      </c>
      <c r="E44" s="20" t="str">
        <f>IFERROR(VLOOKUP(C44,'10. Свод Перечней'!C:H,3,0),"")</f>
        <v>001</v>
      </c>
      <c r="F44" s="20" t="str">
        <f>IFERROR(VLOOKUP(C44,'10. Свод Перечней'!C:H,4,0),"")</f>
        <v>КГ</v>
      </c>
      <c r="G44" s="9" t="str">
        <f>IFERROR(VLOOKUP(C44,'10.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34214-2017</v>
      </c>
      <c r="H44" s="20" t="str">
        <f>IF(LEN(IFERROR(VLOOKUP(C44,'10. Свод Перечней'!C:H,6,0),""))&gt;1,IFERROR(VLOOKUP(C44,'10. Свод Перечней'!C:H,6,0),""),"")</f>
        <v>01.13.43.190-00000002</v>
      </c>
    </row>
    <row r="45" spans="1:8" s="2" customFormat="1" ht="99.95" customHeight="1">
      <c r="A45" s="20">
        <f>IF(LEN(C45)&gt;0,MAX($A$6:A44)+1,"")</f>
        <v>39</v>
      </c>
      <c r="B45" s="10" t="str">
        <f>IFERROR(INDEX('10. Свод Перечней'!B:C,MATCH(C45,'10. Свод Перечней'!C:C,0),1),"")</f>
        <v>Свекла столовая свежая</v>
      </c>
      <c r="C45" s="20" t="str">
        <f t="array" ref="C45">IFERROR(INDEX('10. Свод Перечней'!$C$4:$C$529,SMALL(IF("ЦД"='10. Свод Перечней'!$I$4:$Q$529,ROW('10. Свод Перечней'!$C$4:$C$529)-3,""),ROW()-6)),"")</f>
        <v>Свекла столовая тип 1</v>
      </c>
      <c r="D45" s="20" t="str">
        <f>IFERROR(VLOOKUP(C45,'10. Свод Перечней'!C:H,2,0),"")</f>
        <v>01.13.49.110</v>
      </c>
      <c r="E45" s="20" t="str">
        <f>IFERROR(VLOOKUP(C45,'10. Свод Перечней'!C:H,3,0),"")</f>
        <v>001</v>
      </c>
      <c r="F45" s="20" t="str">
        <f>IFERROR(VLOOKUP(C45,'10. Свод Перечней'!C:H,4,0),"")</f>
        <v>КГ</v>
      </c>
      <c r="G45" s="9" t="str">
        <f>IFERROR(VLOOKUP(C45,'10.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5" s="20" t="str">
        <f>IF(LEN(IFERROR(VLOOKUP(C45,'10. Свод Перечней'!C:H,6,0),""))&gt;1,IFERROR(VLOOKUP(C45,'10. Свод Перечней'!C:H,6,0),""),"")</f>
        <v>01.13.49.110-00000003</v>
      </c>
    </row>
    <row r="46" spans="1:8" s="2" customFormat="1" ht="99.95" customHeight="1">
      <c r="A46" s="20">
        <f>IF(LEN(C46)&gt;0,MAX($A$6:A45)+1,"")</f>
        <v>40</v>
      </c>
      <c r="B46" s="10" t="str">
        <f>IFERROR(INDEX('10. Свод Перечней'!B:C,MATCH(C46,'10. Свод Перечней'!C:C,0),1),"")</f>
        <v>Свекла столовая свежая</v>
      </c>
      <c r="C46" s="20" t="str">
        <f t="array" ref="C46">IFERROR(INDEX('10. Свод Перечней'!$C$4:$C$529,SMALL(IF("ЦД"='10. Свод Перечней'!$I$4:$Q$529,ROW('10. Свод Перечней'!$C$4:$C$529)-3,""),ROW()-6)),"")</f>
        <v>Свекла столовая тип 2</v>
      </c>
      <c r="D46" s="20" t="str">
        <f>IFERROR(VLOOKUP(C46,'10. Свод Перечней'!C:H,2,0),"")</f>
        <v>01.13.49.110</v>
      </c>
      <c r="E46" s="20" t="str">
        <f>IFERROR(VLOOKUP(C46,'10. Свод Перечней'!C:H,3,0),"")</f>
        <v>002</v>
      </c>
      <c r="F46" s="20" t="str">
        <f>IFERROR(VLOOKUP(C46,'10. Свод Перечней'!C:H,4,0),"")</f>
        <v>КГ</v>
      </c>
      <c r="G46" s="9" t="str">
        <f>IFERROR(VLOOKUP(C46,'10.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6" s="20" t="str">
        <f>IF(LEN(IFERROR(VLOOKUP(C46,'10. Свод Перечней'!C:H,6,0),""))&gt;1,IFERROR(VLOOKUP(C46,'10. Свод Перечней'!C:H,6,0),""),"")</f>
        <v>01.13.49.110-00000003</v>
      </c>
    </row>
    <row r="47" spans="1:8" s="2" customFormat="1" ht="99.95" customHeight="1">
      <c r="A47" s="20">
        <f>IF(LEN(C47)&gt;0,MAX($A$6:A46)+1,"")</f>
        <v>41</v>
      </c>
      <c r="B47" s="10" t="str">
        <f>IFERROR(INDEX('10. Свод Перечней'!B:C,MATCH(C47,'10. Свод Перечней'!C:C,0),1),"")</f>
        <v>Сельдерей свежий корневой</v>
      </c>
      <c r="C47" s="20" t="str">
        <f t="array" ref="C47">IFERROR(INDEX('10. Свод Перечней'!$C$4:$C$529,SMALL(IF("ЦД"='10. Свод Перечней'!$I$4:$Q$529,ROW('10. Свод Перечней'!$C$4:$C$529)-3,""),ROW()-6)),"")</f>
        <v>Сельдерей тип 3</v>
      </c>
      <c r="D47" s="20" t="str">
        <f>IFERROR(VLOOKUP(C47,'10. Свод Перечней'!C:H,2,0),"")</f>
        <v>01.13.49.190</v>
      </c>
      <c r="E47" s="20" t="str">
        <f>IFERROR(VLOOKUP(C47,'10. Свод Перечней'!C:H,3,0),"")</f>
        <v>001</v>
      </c>
      <c r="F47" s="20" t="str">
        <f>IFERROR(VLOOKUP(C47,'10. Свод Перечней'!C:H,4,0),"")</f>
        <v>КГ</v>
      </c>
      <c r="G47" s="9" t="str">
        <f>IFERROR(VLOOKUP(C47,'10.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34320-2017, ТУ производителя</v>
      </c>
      <c r="H47" s="20" t="str">
        <f>IF(LEN(IFERROR(VLOOKUP(C47,'10. Свод Перечней'!C:H,6,0),""))&gt;1,IFERROR(VLOOKUP(C47,'10. Свод Перечней'!C:H,6,0),""),"")</f>
        <v/>
      </c>
    </row>
    <row r="48" spans="1:8" s="2" customFormat="1" ht="99.95" customHeight="1">
      <c r="A48" s="20">
        <f>IF(LEN(C48)&gt;0,MAX($A$6:A47)+1,"")</f>
        <v>42</v>
      </c>
      <c r="B48" s="10" t="str">
        <f>IFERROR(INDEX('10. Свод Перечней'!B:C,MATCH(C48,'10. Свод Перечней'!C:C,0),1),"")</f>
        <v>Картофель продовольственный ранний (поступающий в продажу сразу после сбора до 01 сентября)</v>
      </c>
      <c r="C48" s="20" t="str">
        <f t="array" ref="C48">IFERROR(INDEX('10. Свод Перечней'!$C$4:$C$529,SMALL(IF("ЦД"='10. Свод Перечней'!$I$4:$Q$529,ROW('10. Свод Перечней'!$C$4:$C$529)-3,""),ROW()-6)),"")</f>
        <v>Картофель продовольственный тип 1</v>
      </c>
      <c r="D48" s="20" t="str">
        <f>IFERROR(VLOOKUP(C48,'10. Свод Перечней'!C:H,2,0),"")</f>
        <v>01.13.51.110</v>
      </c>
      <c r="E48" s="20" t="str">
        <f>IFERROR(VLOOKUP(C48,'10. Свод Перечней'!C:H,3,0),"")</f>
        <v>001</v>
      </c>
      <c r="F48" s="20" t="str">
        <f>IFERROR(VLOOKUP(C48,'10. Свод Перечней'!C:H,4,0),"")</f>
        <v>КГ</v>
      </c>
      <c r="G48" s="9" t="str">
        <f>IFERROR(VLOOKUP(C48,'10.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20" t="str">
        <f>IF(LEN(IFERROR(VLOOKUP(C48,'10. Свод Перечней'!C:H,6,0),""))&gt;1,IFERROR(VLOOKUP(C48,'10. Свод Перечней'!C:H,6,0),""),"")</f>
        <v>01.13.51.000-00000002</v>
      </c>
    </row>
    <row r="49" spans="1:8" s="2" customFormat="1" ht="99.95" customHeight="1">
      <c r="A49" s="20">
        <f>IF(LEN(C49)&gt;0,MAX($A$6:A48)+1,"")</f>
        <v>43</v>
      </c>
      <c r="B49" s="10" t="str">
        <f>IFERROR(INDEX('10. Свод Перечней'!B:C,MATCH(C49,'10. Свод Перечней'!C:C,0),1),"")</f>
        <v>Картофель продовольственный поздний (поступающий в продажу с 01 сентября)</v>
      </c>
      <c r="C49" s="20" t="str">
        <f t="array" ref="C49">IFERROR(INDEX('10. Свод Перечней'!$C$4:$C$529,SMALL(IF("ЦД"='10. Свод Перечней'!$I$4:$Q$529,ROW('10. Свод Перечней'!$C$4:$C$529)-3,""),ROW()-6)),"")</f>
        <v>Картофель продовольственный тип 2</v>
      </c>
      <c r="D49" s="20" t="str">
        <f>IFERROR(VLOOKUP(C49,'10. Свод Перечней'!C:H,2,0),"")</f>
        <v>01.13.51.120</v>
      </c>
      <c r="E49" s="20" t="str">
        <f>IFERROR(VLOOKUP(C49,'10. Свод Перечней'!C:H,3,0),"")</f>
        <v>001</v>
      </c>
      <c r="F49" s="20" t="str">
        <f>IFERROR(VLOOKUP(C49,'10. Свод Перечней'!C:H,4,0),"")</f>
        <v>КГ</v>
      </c>
      <c r="G49" s="9" t="str">
        <f>IFERROR(VLOOKUP(C49,'10.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9" s="20" t="str">
        <f>IF(LEN(IFERROR(VLOOKUP(C49,'10. Свод Перечней'!C:H,6,0),""))&gt;1,IFERROR(VLOOKUP(C49,'10. Свод Перечней'!C:H,6,0),""),"")</f>
        <v>01.13.51.000-00000002</v>
      </c>
    </row>
    <row r="50" spans="1:8" s="2" customFormat="1" ht="99.95" customHeight="1">
      <c r="A50" s="20">
        <f>IF(LEN(C50)&gt;0,MAX($A$6:A49)+1,"")</f>
        <v>44</v>
      </c>
      <c r="B50" s="10" t="str">
        <f>IFERROR(INDEX('10. Свод Перечней'!B:C,MATCH(C50,'10. Свод Перечней'!C:C,0),1),"")</f>
        <v>Картофель свежий очищенный**</v>
      </c>
      <c r="C50" s="20" t="str">
        <f t="array" ref="C50">IFERROR(INDEX('10. Свод Перечней'!$C$4:$C$529,SMALL(IF("ЦД"='10. Свод Перечней'!$I$4:$Q$529,ROW('10. Свод Перечней'!$C$4:$C$529)-3,""),ROW()-6)),"")</f>
        <v>Картофель продовольственный тип 3</v>
      </c>
      <c r="D50" s="20" t="str">
        <f>IFERROR(VLOOKUP(C50,'10. Свод Перечней'!C:H,2,0),"")</f>
        <v>01.13.90.000</v>
      </c>
      <c r="E50" s="20" t="str">
        <f>IFERROR(VLOOKUP(C50,'10. Свод Перечней'!C:H,3,0),"")</f>
        <v>001</v>
      </c>
      <c r="F50" s="20" t="str">
        <f>IFERROR(VLOOKUP(C50,'10. Свод Перечней'!C:H,4,0),"")</f>
        <v>КГ</v>
      </c>
      <c r="G50" s="9" t="str">
        <f>IFERROR(VLOOKUP(C50,'10.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" s="20" t="str">
        <f>IF(LEN(IFERROR(VLOOKUP(C50,'10. Свод Перечней'!C:H,6,0),""))&gt;1,IFERROR(VLOOKUP(C50,'10. Свод Перечней'!C:H,6,0),""),"")</f>
        <v>01.13.51.000-00000002</v>
      </c>
    </row>
    <row r="51" spans="1:8" s="2" customFormat="1" ht="99.95" customHeight="1">
      <c r="A51" s="20">
        <f>IF(LEN(C51)&gt;0,MAX($A$6:A50)+1,"")</f>
        <v>45</v>
      </c>
      <c r="B51" s="10" t="str">
        <f>IFERROR(INDEX('10. Свод Перечней'!B:C,MATCH(C51,'10. Свод Перечней'!C:C,0),1),"")</f>
        <v xml:space="preserve">Виноград свежий столовый </v>
      </c>
      <c r="C51" s="20" t="str">
        <f t="array" ref="C51">IFERROR(INDEX('10. Свод Перечней'!$C$4:$C$529,SMALL(IF("ЦД"='10. Свод Перечней'!$I$4:$Q$529,ROW('10. Свод Перечней'!$C$4:$C$529)-3,""),ROW()-6)),"")</f>
        <v>Виноград столовый свежий тип 1</v>
      </c>
      <c r="D51" s="20" t="str">
        <f>IFERROR(VLOOKUP(C51,'10. Свод Перечней'!C:H,2,0),"")</f>
        <v>01.21.11.000</v>
      </c>
      <c r="E51" s="20" t="str">
        <f>IFERROR(VLOOKUP(C51,'10. Свод Перечней'!C:H,3,0),"")</f>
        <v>001</v>
      </c>
      <c r="F51" s="20" t="str">
        <f>IFERROR(VLOOKUP(C51,'10. Свод Перечней'!C:H,4,0),"")</f>
        <v>КГ</v>
      </c>
      <c r="G51" s="9" t="str">
        <f>IFERROR(VLOOKUP(C51,'10.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1" s="20" t="str">
        <f>IF(LEN(IFERROR(VLOOKUP(C51,'10. Свод Перечней'!C:H,6,0),""))&gt;1,IFERROR(VLOOKUP(C51,'10. Свод Перечней'!C:H,6,0),""),"")</f>
        <v>01.21.11.000-00000002</v>
      </c>
    </row>
    <row r="52" spans="1:8" s="2" customFormat="1" ht="99.95" customHeight="1">
      <c r="A52" s="20">
        <f>IF(LEN(C52)&gt;0,MAX($A$6:A51)+1,"")</f>
        <v>46</v>
      </c>
      <c r="B52" s="10" t="str">
        <f>IFERROR(INDEX('10. Свод Перечней'!B:C,MATCH(C52,'10. Свод Перечней'!C:C,0),1),"")</f>
        <v xml:space="preserve">Бананы свежие весовые </v>
      </c>
      <c r="C52" s="20" t="str">
        <f t="array" ref="C52">IFERROR(INDEX('10. Свод Перечней'!$C$4:$C$529,SMALL(IF("ЦД"='10. Свод Перечней'!$I$4:$Q$529,ROW('10. Свод Перечней'!$C$4:$C$529)-3,""),ROW()-6)),"")</f>
        <v>Бананы тип 1</v>
      </c>
      <c r="D52" s="20" t="str">
        <f>IFERROR(VLOOKUP(C52,'10. Свод Перечней'!C:H,2,0),"")</f>
        <v>01.22.12.000</v>
      </c>
      <c r="E52" s="20" t="str">
        <f>IFERROR(VLOOKUP(C52,'10. Свод Перечней'!C:H,3,0),"")</f>
        <v>001</v>
      </c>
      <c r="F52" s="20" t="str">
        <f>IFERROR(VLOOKUP(C52,'10. Свод Перечней'!C:H,4,0),"")</f>
        <v>КГ</v>
      </c>
      <c r="G52" s="9" t="str">
        <f>IFERROR(VLOOKUP(C52,'10.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2" s="20" t="str">
        <f>IF(LEN(IFERROR(VLOOKUP(C52,'10. Свод Перечней'!C:H,6,0),""))&gt;1,IFERROR(VLOOKUP(C52,'10. Свод Перечней'!C:H,6,0),""),"")</f>
        <v>01.22.12.000-00000002</v>
      </c>
    </row>
    <row r="53" spans="1:8" s="2" customFormat="1" ht="99.95" customHeight="1">
      <c r="A53" s="20">
        <f>IF(LEN(C53)&gt;0,MAX($A$6:A52)+1,"")</f>
        <v>47</v>
      </c>
      <c r="B53" s="10" t="str">
        <f>IFERROR(INDEX('10. Свод Перечней'!B:C,MATCH(C53,'10. Свод Перечней'!C:C,0),1),"")</f>
        <v>Лимоны свежие</v>
      </c>
      <c r="C53" s="20" t="str">
        <f t="array" ref="C53">IFERROR(INDEX('10. Свод Перечней'!$C$4:$C$529,SMALL(IF("ЦД"='10. Свод Перечней'!$I$4:$Q$529,ROW('10. Свод Перечней'!$C$4:$C$529)-3,""),ROW()-6)),"")</f>
        <v>Лимоны тип 1</v>
      </c>
      <c r="D53" s="20" t="str">
        <f>IFERROR(VLOOKUP(C53,'10. Свод Перечней'!C:H,2,0),"")</f>
        <v>01.23.12.000</v>
      </c>
      <c r="E53" s="20" t="str">
        <f>IFERROR(VLOOKUP(C53,'10. Свод Перечней'!C:H,3,0),"")</f>
        <v>001</v>
      </c>
      <c r="F53" s="20" t="str">
        <f>IFERROR(VLOOKUP(C53,'10. Свод Перечней'!C:H,4,0),"")</f>
        <v>КГ</v>
      </c>
      <c r="G53" s="9" t="str">
        <f>IFERROR(VLOOKUP(C53,'10.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20" t="str">
        <f>IF(LEN(IFERROR(VLOOKUP(C53,'10. Свод Перечней'!C:H,6,0),""))&gt;1,IFERROR(VLOOKUP(C53,'10. Свод Перечней'!C:H,6,0),""),"")</f>
        <v>01.23.12.000-00000002</v>
      </c>
    </row>
    <row r="54" spans="1:8" s="2" customFormat="1" ht="99.95" customHeight="1">
      <c r="A54" s="20">
        <f>IF(LEN(C54)&gt;0,MAX($A$6:A53)+1,"")</f>
        <v>48</v>
      </c>
      <c r="B54" s="10" t="str">
        <f>IFERROR(INDEX('10. Свод Перечней'!B:C,MATCH(C54,'10. Свод Перечней'!C:C,0),1),"")</f>
        <v>Лимоны свежие</v>
      </c>
      <c r="C54" s="20" t="str">
        <f t="array" ref="C54">IFERROR(INDEX('10. Свод Перечней'!$C$4:$C$529,SMALL(IF("ЦД"='10. Свод Перечней'!$I$4:$Q$529,ROW('10. Свод Перечней'!$C$4:$C$529)-3,""),ROW()-6)),"")</f>
        <v>Лимоны тип 2</v>
      </c>
      <c r="D54" s="20" t="str">
        <f>IFERROR(VLOOKUP(C54,'10. Свод Перечней'!C:H,2,0),"")</f>
        <v>01.23.12.000</v>
      </c>
      <c r="E54" s="20" t="str">
        <f>IFERROR(VLOOKUP(C54,'10. Свод Перечней'!C:H,3,0),"")</f>
        <v>002</v>
      </c>
      <c r="F54" s="20" t="str">
        <f>IFERROR(VLOOKUP(C54,'10. Свод Перечней'!C:H,4,0),"")</f>
        <v>КГ</v>
      </c>
      <c r="G54" s="9" t="str">
        <f>IFERROR(VLOOKUP(C54,'10.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20" t="str">
        <f>IF(LEN(IFERROR(VLOOKUP(C54,'10. Свод Перечней'!C:H,6,0),""))&gt;1,IFERROR(VLOOKUP(C54,'10. Свод Перечней'!C:H,6,0),""),"")</f>
        <v>01.23.12.000-00000003</v>
      </c>
    </row>
    <row r="55" spans="1:8" s="2" customFormat="1" ht="99.95" customHeight="1">
      <c r="A55" s="20">
        <f>IF(LEN(C55)&gt;0,MAX($A$6:A54)+1,"")</f>
        <v>49</v>
      </c>
      <c r="B55" s="10" t="str">
        <f>IFERROR(INDEX('10. Свод Перечней'!B:C,MATCH(C55,'10. Свод Перечней'!C:C,0),1),"")</f>
        <v>Апельсины свежие</v>
      </c>
      <c r="C55" s="20" t="str">
        <f t="array" ref="C55">IFERROR(INDEX('10. Свод Перечней'!$C$4:$C$529,SMALL(IF("ЦД"='10. Свод Перечней'!$I$4:$Q$529,ROW('10. Свод Перечней'!$C$4:$C$529)-3,""),ROW()-6)),"")</f>
        <v>Апельсины тип 1</v>
      </c>
      <c r="D55" s="20" t="str">
        <f>IFERROR(VLOOKUP(C55,'10. Свод Перечней'!C:H,2,0),"")</f>
        <v>01.23.13.000</v>
      </c>
      <c r="E55" s="20" t="str">
        <f>IFERROR(VLOOKUP(C55,'10. Свод Перечней'!C:H,3,0),"")</f>
        <v>001</v>
      </c>
      <c r="F55" s="20" t="str">
        <f>IFERROR(VLOOKUP(C55,'10. Свод Перечней'!C:H,4,0),"")</f>
        <v>КГ</v>
      </c>
      <c r="G55" s="9" t="str">
        <f>IFERROR(VLOOKUP(C55,'10.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20" t="str">
        <f>IF(LEN(IFERROR(VLOOKUP(C55,'10. Свод Перечней'!C:H,6,0),""))&gt;1,IFERROR(VLOOKUP(C55,'10. Свод Перечней'!C:H,6,0),""),"")</f>
        <v>01.23.13.000-00000002</v>
      </c>
    </row>
    <row r="56" spans="1:8" s="2" customFormat="1" ht="99.95" customHeight="1">
      <c r="A56" s="20">
        <f>IF(LEN(C56)&gt;0,MAX($A$6:A55)+1,"")</f>
        <v>50</v>
      </c>
      <c r="B56" s="10" t="str">
        <f>IFERROR(INDEX('10. Свод Перечней'!B:C,MATCH(C56,'10. Свод Перечней'!C:C,0),1),"")</f>
        <v>Апельсины свежие</v>
      </c>
      <c r="C56" s="20" t="str">
        <f t="array" ref="C56">IFERROR(INDEX('10. Свод Перечней'!$C$4:$C$529,SMALL(IF("ЦД"='10. Свод Перечней'!$I$4:$Q$529,ROW('10. Свод Перечней'!$C$4:$C$529)-3,""),ROW()-6)),"")</f>
        <v>Апельсины тип 2</v>
      </c>
      <c r="D56" s="20" t="str">
        <f>IFERROR(VLOOKUP(C56,'10. Свод Перечней'!C:H,2,0),"")</f>
        <v>01.23.13.000</v>
      </c>
      <c r="E56" s="20" t="str">
        <f>IFERROR(VLOOKUP(C56,'10. Свод Перечней'!C:H,3,0),"")</f>
        <v>002</v>
      </c>
      <c r="F56" s="20" t="str">
        <f>IFERROR(VLOOKUP(C56,'10. Свод Перечней'!C:H,4,0),"")</f>
        <v>КГ</v>
      </c>
      <c r="G56" s="9" t="str">
        <f>IFERROR(VLOOKUP(C56,'10.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20" t="str">
        <f>IF(LEN(IFERROR(VLOOKUP(C56,'10. Свод Перечней'!C:H,6,0),""))&gt;1,IFERROR(VLOOKUP(C56,'10. Свод Перечней'!C:H,6,0),""),"")</f>
        <v>01.23.13.000-00000003</v>
      </c>
    </row>
    <row r="57" spans="1:8" s="2" customFormat="1" ht="99.95" customHeight="1">
      <c r="A57" s="20">
        <f>IF(LEN(C57)&gt;0,MAX($A$6:A56)+1,"")</f>
        <v>51</v>
      </c>
      <c r="B57" s="10" t="str">
        <f>IFERROR(INDEX('10. Свод Перечней'!B:C,MATCH(C57,'10. Свод Перечней'!C:C,0),1),"")</f>
        <v>Мандарины свежие</v>
      </c>
      <c r="C57" s="20" t="str">
        <f t="array" ref="C57">IFERROR(INDEX('10. Свод Перечней'!$C$4:$C$529,SMALL(IF("ЦД"='10. Свод Перечней'!$I$4:$Q$529,ROW('10. Свод Перечней'!$C$4:$C$529)-3,""),ROW()-6)),"")</f>
        <v>Мандарины тип 1</v>
      </c>
      <c r="D57" s="20" t="str">
        <f>IFERROR(VLOOKUP(C57,'10. Свод Перечней'!C:H,2,0),"")</f>
        <v>01.23.14.000</v>
      </c>
      <c r="E57" s="20" t="str">
        <f>IFERROR(VLOOKUP(C57,'10. Свод Перечней'!C:H,3,0),"")</f>
        <v>001</v>
      </c>
      <c r="F57" s="20" t="str">
        <f>IFERROR(VLOOKUP(C57,'10. Свод Перечней'!C:H,4,0),"")</f>
        <v>КГ</v>
      </c>
      <c r="G57" s="9" t="str">
        <f>IFERROR(VLOOKUP(C57,'10.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20" t="str">
        <f>IF(LEN(IFERROR(VLOOKUP(C57,'10. Свод Перечней'!C:H,6,0),""))&gt;1,IFERROR(VLOOKUP(C57,'10. Свод Перечней'!C:H,6,0),""),"")</f>
        <v>01.23.14.000-00000002</v>
      </c>
    </row>
    <row r="58" spans="1:8" s="2" customFormat="1" ht="99.95" customHeight="1">
      <c r="A58" s="20">
        <f>IF(LEN(C58)&gt;0,MAX($A$6:A57)+1,"")</f>
        <v>52</v>
      </c>
      <c r="B58" s="10" t="str">
        <f>IFERROR(INDEX('10. Свод Перечней'!B:C,MATCH(C58,'10. Свод Перечней'!C:C,0),1),"")</f>
        <v>Мандарины свежие</v>
      </c>
      <c r="C58" s="20" t="str">
        <f t="array" ref="C58">IFERROR(INDEX('10. Свод Перечней'!$C$4:$C$529,SMALL(IF("ЦД"='10. Свод Перечней'!$I$4:$Q$529,ROW('10. Свод Перечней'!$C$4:$C$529)-3,""),ROW()-6)),"")</f>
        <v>Мандарины тип 2</v>
      </c>
      <c r="D58" s="20" t="str">
        <f>IFERROR(VLOOKUP(C58,'10. Свод Перечней'!C:H,2,0),"")</f>
        <v>01.23.14.000</v>
      </c>
      <c r="E58" s="20" t="str">
        <f>IFERROR(VLOOKUP(C58,'10. Свод Перечней'!C:H,3,0),"")</f>
        <v>002</v>
      </c>
      <c r="F58" s="20" t="str">
        <f>IFERROR(VLOOKUP(C58,'10. Свод Перечней'!C:H,4,0),"")</f>
        <v>КГ</v>
      </c>
      <c r="G58" s="9" t="str">
        <f>IFERROR(VLOOKUP(C58,'10.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8" s="20" t="str">
        <f>IF(LEN(IFERROR(VLOOKUP(C58,'10. Свод Перечней'!C:H,6,0),""))&gt;1,IFERROR(VLOOKUP(C58,'10. Свод Перечней'!C:H,6,0),""),"")</f>
        <v>01.23.14.000-00000003</v>
      </c>
    </row>
    <row r="59" spans="1:8" s="2" customFormat="1" ht="99.95" customHeight="1">
      <c r="A59" s="20">
        <f>IF(LEN(C59)&gt;0,MAX($A$6:A58)+1,"")</f>
        <v>53</v>
      </c>
      <c r="B59" s="10" t="str">
        <f>IFERROR(INDEX('10. Свод Перечней'!B:C,MATCH(C59,'10. Свод Перечней'!C:C,0),1),"")</f>
        <v>Яблоки свежие</v>
      </c>
      <c r="C59" s="20" t="str">
        <f t="array" ref="C59">IFERROR(INDEX('10. Свод Перечней'!$C$4:$C$529,SMALL(IF("ЦД"='10. Свод Перечней'!$I$4:$Q$529,ROW('10. Свод Перечней'!$C$4:$C$529)-3,""),ROW()-6)),"")</f>
        <v>Яблоки тип 3</v>
      </c>
      <c r="D59" s="20" t="str">
        <f>IFERROR(VLOOKUP(C59,'10. Свод Перечней'!C:H,2,0),"")</f>
        <v>01.24.10.000</v>
      </c>
      <c r="E59" s="20" t="str">
        <f>IFERROR(VLOOKUP(C59,'10. Свод Перечней'!C:H,3,0),"")</f>
        <v>003</v>
      </c>
      <c r="F59" s="20" t="str">
        <f>IFERROR(VLOOKUP(C59,'10. Свод Перечней'!C:H,4,0),"")</f>
        <v>КГ</v>
      </c>
      <c r="G59" s="9" t="str">
        <f>IFERROR(VLOOKUP(C59,'10.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20" t="str">
        <f>IF(LEN(IFERROR(VLOOKUP(C59,'10. Свод Перечней'!C:H,6,0),""))&gt;1,IFERROR(VLOOKUP(C59,'10. Свод Перечней'!C:H,6,0),""),"")</f>
        <v>01.24.10.000-00000001</v>
      </c>
    </row>
    <row r="60" spans="1:8" s="2" customFormat="1" ht="99.95" customHeight="1">
      <c r="A60" s="20">
        <f>IF(LEN(C60)&gt;0,MAX($A$6:A59)+1,"")</f>
        <v>54</v>
      </c>
      <c r="B60" s="10" t="str">
        <f>IFERROR(INDEX('10. Свод Перечней'!B:C,MATCH(C60,'10. Свод Перечней'!C:C,0),1),"")</f>
        <v>Яблоки свежие</v>
      </c>
      <c r="C60" s="20" t="str">
        <f t="array" ref="C60">IFERROR(INDEX('10. Свод Перечней'!$C$4:$C$529,SMALL(IF("ЦД"='10. Свод Перечней'!$I$4:$Q$529,ROW('10. Свод Перечней'!$C$4:$C$529)-3,""),ROW()-6)),"")</f>
        <v>Яблоки тип 4</v>
      </c>
      <c r="D60" s="20" t="str">
        <f>IFERROR(VLOOKUP(C60,'10. Свод Перечней'!C:H,2,0),"")</f>
        <v>01.24.10.000</v>
      </c>
      <c r="E60" s="20" t="str">
        <f>IFERROR(VLOOKUP(C60,'10. Свод Перечней'!C:H,3,0),"")</f>
        <v>004</v>
      </c>
      <c r="F60" s="20" t="str">
        <f>IFERROR(VLOOKUP(C60,'10. Свод Перечней'!C:H,4,0),"")</f>
        <v>КГ</v>
      </c>
      <c r="G60" s="9" t="str">
        <f>IFERROR(VLOOKUP(C60,'10.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0" s="20" t="str">
        <f>IF(LEN(IFERROR(VLOOKUP(C60,'10. Свод Перечней'!C:H,6,0),""))&gt;1,IFERROR(VLOOKUP(C60,'10. Свод Перечней'!C:H,6,0),""),"")</f>
        <v>01.24.10.000-00000002</v>
      </c>
    </row>
    <row r="61" spans="1:8" s="2" customFormat="1" ht="99.95" customHeight="1">
      <c r="A61" s="20">
        <f>IF(LEN(C61)&gt;0,MAX($A$6:A60)+1,"")</f>
        <v>55</v>
      </c>
      <c r="B61" s="10" t="str">
        <f>IFERROR(INDEX('10. Свод Перечней'!B:C,MATCH(C61,'10. Свод Перечней'!C:C,0),1),"")</f>
        <v xml:space="preserve">Груши свежие поздних сроков созревания </v>
      </c>
      <c r="C61" s="20" t="str">
        <f t="array" ref="C61">IFERROR(INDEX('10. Свод Перечней'!$C$4:$C$529,SMALL(IF("ЦД"='10. Свод Перечней'!$I$4:$Q$529,ROW('10. Свод Перечней'!$C$4:$C$529)-3,""),ROW()-6)),"")</f>
        <v>Груши тип 1</v>
      </c>
      <c r="D61" s="20" t="str">
        <f>IFERROR(VLOOKUP(C61,'10. Свод Перечней'!C:H,2,0),"")</f>
        <v>01.24.21.000</v>
      </c>
      <c r="E61" s="20" t="str">
        <f>IFERROR(VLOOKUP(C61,'10. Свод Перечней'!C:H,3,0),"")</f>
        <v>001</v>
      </c>
      <c r="F61" s="20" t="str">
        <f>IFERROR(VLOOKUP(C61,'10. Свод Перечней'!C:H,4,0),"")</f>
        <v>КГ</v>
      </c>
      <c r="G61" s="9" t="str">
        <f>IFERROR(VLOOKUP(C61,'10.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20" t="str">
        <f>IF(LEN(IFERROR(VLOOKUP(C61,'10. Свод Перечней'!C:H,6,0),""))&gt;1,IFERROR(VLOOKUP(C61,'10. Свод Перечней'!C:H,6,0),""),"")</f>
        <v>01.24.21.000-00000002</v>
      </c>
    </row>
    <row r="62" spans="1:8" s="2" customFormat="1" ht="99.95" customHeight="1">
      <c r="A62" s="20">
        <f>IF(LEN(C62)&gt;0,MAX($A$6:A61)+1,"")</f>
        <v>56</v>
      </c>
      <c r="B62" s="10" t="str">
        <f>IFERROR(INDEX('10. Свод Перечней'!B:C,MATCH(C62,'10. Свод Перечней'!C:C,0),1),"")</f>
        <v xml:space="preserve">Груши свежие ранних сроков созревания </v>
      </c>
      <c r="C62" s="20" t="str">
        <f t="array" ref="C62">IFERROR(INDEX('10. Свод Перечней'!$C$4:$C$529,SMALL(IF("ЦД"='10. Свод Перечней'!$I$4:$Q$529,ROW('10. Свод Перечней'!$C$4:$C$529)-3,""),ROW()-6)),"")</f>
        <v>Груши тип 2</v>
      </c>
      <c r="D62" s="20" t="str">
        <f>IFERROR(VLOOKUP(C62,'10. Свод Перечней'!C:H,2,0),"")</f>
        <v>01.24.21.000</v>
      </c>
      <c r="E62" s="20" t="str">
        <f>IFERROR(VLOOKUP(C62,'10. Свод Перечней'!C:H,3,0),"")</f>
        <v>002</v>
      </c>
      <c r="F62" s="20" t="str">
        <f>IFERROR(VLOOKUP(C62,'10. Свод Перечней'!C:H,4,0),"")</f>
        <v>КГ</v>
      </c>
      <c r="G62" s="9" t="str">
        <f>IFERROR(VLOOKUP(C62,'10.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2" s="20" t="str">
        <f>IF(LEN(IFERROR(VLOOKUP(C62,'10. Свод Перечней'!C:H,6,0),""))&gt;1,IFERROR(VLOOKUP(C62,'10. Свод Перечней'!C:H,6,0),""),"")</f>
        <v>01.24.21.000-00000002</v>
      </c>
    </row>
    <row r="63" spans="1:8" s="2" customFormat="1" ht="99.95" customHeight="1">
      <c r="A63" s="20">
        <f>IF(LEN(C63)&gt;0,MAX($A$6:A62)+1,"")</f>
        <v>57</v>
      </c>
      <c r="B63" s="10" t="str">
        <f>IFERROR(INDEX('10. Свод Перечней'!B:C,MATCH(C63,'10. Свод Перечней'!C:C,0),1),"")</f>
        <v>Абрикосы свежие</v>
      </c>
      <c r="C63" s="20" t="str">
        <f t="array" ref="C63">IFERROR(INDEX('10. Свод Перечней'!$C$4:$C$529,SMALL(IF("ЦД"='10. Свод Перечней'!$I$4:$Q$529,ROW('10. Свод Перечней'!$C$4:$C$529)-3,""),ROW()-6)),"")</f>
        <v>Абрикосы тип 1</v>
      </c>
      <c r="D63" s="20" t="str">
        <f>IFERROR(VLOOKUP(C63,'10. Свод Перечней'!C:H,2,0),"")</f>
        <v>01.24.23.000</v>
      </c>
      <c r="E63" s="20" t="str">
        <f>IFERROR(VLOOKUP(C63,'10. Свод Перечней'!C:H,3,0),"")</f>
        <v>001</v>
      </c>
      <c r="F63" s="20" t="str">
        <f>IFERROR(VLOOKUP(C63,'10. Свод Перечней'!C:H,4,0),"")</f>
        <v>КГ</v>
      </c>
      <c r="G63" s="9" t="str">
        <f>IFERROR(VLOOKUP(C63,'10.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3" s="20" t="str">
        <f>IF(LEN(IFERROR(VLOOKUP(C63,'10. Свод Перечней'!C:H,6,0),""))&gt;1,IFERROR(VLOOKUP(C63,'10. Свод Перечней'!C:H,6,0),""),"")</f>
        <v>01.24.23.000-00000002</v>
      </c>
    </row>
    <row r="64" spans="1:8" s="2" customFormat="1" ht="99.95" customHeight="1">
      <c r="A64" s="20">
        <f>IF(LEN(C64)&gt;0,MAX($A$6:A63)+1,"")</f>
        <v>58</v>
      </c>
      <c r="B64" s="10" t="str">
        <f>IFERROR(INDEX('10. Свод Перечней'!B:C,MATCH(C64,'10. Свод Перечней'!C:C,0),1),"")</f>
        <v>Вишня свежая</v>
      </c>
      <c r="C64" s="20" t="str">
        <f t="array" ref="C64">IFERROR(INDEX('10. Свод Перечней'!$C$4:$C$529,SMALL(IF("ЦД"='10. Свод Перечней'!$I$4:$Q$529,ROW('10. Свод Перечней'!$C$4:$C$529)-3,""),ROW()-6)),"")</f>
        <v>Вишня тип 1</v>
      </c>
      <c r="D64" s="20" t="str">
        <f>IFERROR(VLOOKUP(C64,'10. Свод Перечней'!C:H,2,0),"")</f>
        <v>01.24.24.000</v>
      </c>
      <c r="E64" s="20" t="str">
        <f>IFERROR(VLOOKUP(C64,'10. Свод Перечней'!C:H,3,0),"")</f>
        <v>001</v>
      </c>
      <c r="F64" s="20" t="str">
        <f>IFERROR(VLOOKUP(C64,'10. Свод Перечней'!C:H,4,0),"")</f>
        <v>КГ</v>
      </c>
      <c r="G64" s="9" t="str">
        <f>IFERROR(VLOOKUP(C64,'10.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4" s="20" t="str">
        <f>IF(LEN(IFERROR(VLOOKUP(C64,'10. Свод Перечней'!C:H,6,0),""))&gt;1,IFERROR(VLOOKUP(C64,'10. Свод Перечней'!C:H,6,0),""),"")</f>
        <v/>
      </c>
    </row>
    <row r="65" spans="1:8" s="2" customFormat="1" ht="99.95" customHeight="1">
      <c r="A65" s="20">
        <f>IF(LEN(C65)&gt;0,MAX($A$6:A64)+1,"")</f>
        <v>59</v>
      </c>
      <c r="B65" s="10" t="str">
        <f>IFERROR(INDEX('10. Свод Перечней'!B:C,MATCH(C65,'10. Свод Перечней'!C:C,0),1),"")</f>
        <v>Персики свежие</v>
      </c>
      <c r="C65" s="20" t="str">
        <f t="array" ref="C65">IFERROR(INDEX('10. Свод Перечней'!$C$4:$C$529,SMALL(IF("ЦД"='10. Свод Перечней'!$I$4:$Q$529,ROW('10. Свод Перечней'!$C$4:$C$529)-3,""),ROW()-6)),"")</f>
        <v>Персики тип 1</v>
      </c>
      <c r="D65" s="20" t="str">
        <f>IFERROR(VLOOKUP(C65,'10. Свод Перечней'!C:H,2,0),"")</f>
        <v>01.24.25.000</v>
      </c>
      <c r="E65" s="20" t="str">
        <f>IFERROR(VLOOKUP(C65,'10. Свод Перечней'!C:H,3,0),"")</f>
        <v>001</v>
      </c>
      <c r="F65" s="20" t="str">
        <f>IFERROR(VLOOKUP(C65,'10. Свод Перечней'!C:H,4,0),"")</f>
        <v>КГ</v>
      </c>
      <c r="G65" s="9" t="str">
        <f>IFERROR(VLOOKUP(C65,'10.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5" s="20" t="str">
        <f>IF(LEN(IFERROR(VLOOKUP(C65,'10. Свод Перечней'!C:H,6,0),""))&gt;1,IFERROR(VLOOKUP(C65,'10. Свод Перечней'!C:H,6,0),""),"")</f>
        <v>01.24.25.000-00000001</v>
      </c>
    </row>
    <row r="66" spans="1:8" s="2" customFormat="1" ht="99.95" customHeight="1">
      <c r="A66" s="20">
        <f>IF(LEN(C66)&gt;0,MAX($A$6:A65)+1,"")</f>
        <v>60</v>
      </c>
      <c r="B66" s="10" t="str">
        <f>IFERROR(INDEX('10. Свод Перечней'!B:C,MATCH(C66,'10. Свод Перечней'!C:C,0),1),"")</f>
        <v>Персики свежие</v>
      </c>
      <c r="C66" s="20" t="str">
        <f t="array" ref="C66">IFERROR(INDEX('10. Свод Перечней'!$C$4:$C$529,SMALL(IF("ЦД"='10. Свод Перечней'!$I$4:$Q$529,ROW('10. Свод Перечней'!$C$4:$C$529)-3,""),ROW()-6)),"")</f>
        <v>Персики тип 2</v>
      </c>
      <c r="D66" s="20" t="str">
        <f>IFERROR(VLOOKUP(C66,'10. Свод Перечней'!C:H,2,0),"")</f>
        <v>01.24.25.000</v>
      </c>
      <c r="E66" s="20" t="str">
        <f>IFERROR(VLOOKUP(C66,'10. Свод Перечней'!C:H,3,0),"")</f>
        <v>002</v>
      </c>
      <c r="F66" s="20" t="str">
        <f>IFERROR(VLOOKUP(C66,'10. Свод Перечней'!C:H,4,0),"")</f>
        <v>КГ</v>
      </c>
      <c r="G66" s="9" t="str">
        <f>IFERROR(VLOOKUP(C66,'10.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6" s="20" t="str">
        <f>IF(LEN(IFERROR(VLOOKUP(C66,'10. Свод Перечней'!C:H,6,0),""))&gt;1,IFERROR(VLOOKUP(C66,'10. Свод Перечней'!C:H,6,0),""),"")</f>
        <v>01.24.25.000-00000003</v>
      </c>
    </row>
    <row r="67" spans="1:8" s="2" customFormat="1" ht="99.95" customHeight="1">
      <c r="A67" s="20">
        <f>IF(LEN(C67)&gt;0,MAX($A$6:A66)+1,"")</f>
        <v>61</v>
      </c>
      <c r="B67" s="10" t="str">
        <f>IFERROR(INDEX('10. Свод Перечней'!B:C,MATCH(C67,'10. Свод Перечней'!C:C,0),1),"")</f>
        <v>Сливы свежие</v>
      </c>
      <c r="C67" s="20" t="str">
        <f t="array" ref="C67">IFERROR(INDEX('10. Свод Перечней'!$C$4:$C$529,SMALL(IF("ЦД"='10. Свод Перечней'!$I$4:$Q$529,ROW('10. Свод Перечней'!$C$4:$C$529)-3,""),ROW()-6)),"")</f>
        <v>Сливы тип 1</v>
      </c>
      <c r="D67" s="20" t="str">
        <f>IFERROR(VLOOKUP(C67,'10. Свод Перечней'!C:H,2,0),"")</f>
        <v>01.24.27.000</v>
      </c>
      <c r="E67" s="20" t="str">
        <f>IFERROR(VLOOKUP(C67,'10. Свод Перечней'!C:H,3,0),"")</f>
        <v>001</v>
      </c>
      <c r="F67" s="20" t="str">
        <f>IFERROR(VLOOKUP(C67,'10. Свод Перечней'!C:H,4,0),"")</f>
        <v>КГ</v>
      </c>
      <c r="G67" s="9" t="str">
        <f>IFERROR(VLOOKUP(C67,'10.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7" s="20" t="str">
        <f>IF(LEN(IFERROR(VLOOKUP(C67,'10. Свод Перечней'!C:H,6,0),""))&gt;1,IFERROR(VLOOKUP(C67,'10. Свод Перечней'!C:H,6,0),""),"")</f>
        <v>01.24.27.000-00000003, 01.24.27.000-00000006</v>
      </c>
    </row>
    <row r="68" spans="1:8" s="2" customFormat="1" ht="99.95" customHeight="1">
      <c r="A68" s="20">
        <f>IF(LEN(C68)&gt;0,MAX($A$6:A67)+1,"")</f>
        <v>62</v>
      </c>
      <c r="B68" s="10" t="str">
        <f>IFERROR(INDEX('10. Свод Перечней'!B:C,MATCH(C68,'10. Свод Перечней'!C:C,0),1),"")</f>
        <v>Сливы свежие</v>
      </c>
      <c r="C68" s="20" t="str">
        <f t="array" ref="C68">IFERROR(INDEX('10. Свод Перечней'!$C$4:$C$529,SMALL(IF("ЦД"='10. Свод Перечней'!$I$4:$Q$529,ROW('10. Свод Перечней'!$C$4:$C$529)-3,""),ROW()-6)),"")</f>
        <v>Сливы тип 2</v>
      </c>
      <c r="D68" s="20" t="str">
        <f>IFERROR(VLOOKUP(C68,'10. Свод Перечней'!C:H,2,0),"")</f>
        <v>01.24.27.000</v>
      </c>
      <c r="E68" s="20" t="str">
        <f>IFERROR(VLOOKUP(C68,'10. Свод Перечней'!C:H,3,0),"")</f>
        <v>002</v>
      </c>
      <c r="F68" s="20" t="str">
        <f>IFERROR(VLOOKUP(C68,'10. Свод Перечней'!C:H,4,0),"")</f>
        <v>КГ</v>
      </c>
      <c r="G68" s="9" t="str">
        <f>IFERROR(VLOOKUP(C68,'10.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8" s="20" t="str">
        <f>IF(LEN(IFERROR(VLOOKUP(C68,'10. Свод Перечней'!C:H,6,0),""))&gt;1,IFERROR(VLOOKUP(C68,'10. Свод Перечней'!C:H,6,0),""),"")</f>
        <v>01.24.27.000-00000002, 01.24.27.000-00000005</v>
      </c>
    </row>
    <row r="69" spans="1:8" s="2" customFormat="1" ht="99.95" customHeight="1">
      <c r="A69" s="20">
        <f>IF(LEN(C69)&gt;0,MAX($A$6:A68)+1,"")</f>
        <v>63</v>
      </c>
      <c r="B69" s="10" t="str">
        <f>IFERROR(INDEX('10. Свод Перечней'!B:C,MATCH(C69,'10. Свод Перечней'!C:C,0),1),"")</f>
        <v>Черешня свежая</v>
      </c>
      <c r="C69" s="20" t="str">
        <f t="array" ref="C69">IFERROR(INDEX('10. Свод Перечней'!$C$4:$C$529,SMALL(IF("ЦД"='10. Свод Перечней'!$I$4:$Q$529,ROW('10. Свод Перечней'!$C$4:$C$529)-3,""),ROW()-6)),"")</f>
        <v>Черешня тип 2</v>
      </c>
      <c r="D69" s="20" t="str">
        <f>IFERROR(VLOOKUP(C69,'10. Свод Перечней'!C:H,2,0),"")</f>
        <v>01.24.29.110</v>
      </c>
      <c r="E69" s="20" t="str">
        <f>IFERROR(VLOOKUP(C69,'10. Свод Перечней'!C:H,3,0),"")</f>
        <v>001</v>
      </c>
      <c r="F69" s="20" t="str">
        <f>IFERROR(VLOOKUP(C69,'10. Свод Перечней'!C:H,4,0),"")</f>
        <v>КГ</v>
      </c>
      <c r="G69" s="9" t="str">
        <f>IFERROR(VLOOKUP(C69,'10.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9" s="20" t="str">
        <f>IF(LEN(IFERROR(VLOOKUP(C69,'10. Свод Перечней'!C:H,6,0),""))&gt;1,IFERROR(VLOOKUP(C69,'10. Свод Перечней'!C:H,6,0),""),"")</f>
        <v/>
      </c>
    </row>
    <row r="70" spans="1:8" s="2" customFormat="1" ht="99.95" customHeight="1">
      <c r="A70" s="20">
        <f>IF(LEN(C70)&gt;0,MAX($A$6:A69)+1,"")</f>
        <v>64</v>
      </c>
      <c r="B70" s="10" t="str">
        <f>IFERROR(INDEX('10. Свод Перечней'!B:C,MATCH(C70,'10. Свод Перечней'!C:C,0),1),"")</f>
        <v>Киви</v>
      </c>
      <c r="C70" s="20" t="str">
        <f t="array" ref="C70">IFERROR(INDEX('10. Свод Перечней'!$C$4:$C$529,SMALL(IF("ЦД"='10. Свод Перечней'!$I$4:$Q$529,ROW('10. Свод Перечней'!$C$4:$C$529)-3,""),ROW()-6)),"")</f>
        <v>Киви тип 1</v>
      </c>
      <c r="D70" s="20" t="str">
        <f>IFERROR(VLOOKUP(C70,'10. Свод Перечней'!C:H,2,0),"")</f>
        <v>01.25.11.000</v>
      </c>
      <c r="E70" s="20" t="str">
        <f>IFERROR(VLOOKUP(C70,'10. Свод Перечней'!C:H,3,0),"")</f>
        <v>001</v>
      </c>
      <c r="F70" s="20" t="str">
        <f>IFERROR(VLOOKUP(C70,'10. Свод Перечней'!C:H,4,0),"")</f>
        <v>КГ</v>
      </c>
      <c r="G70" s="9" t="str">
        <f>IFERROR(VLOOKUP(C70,'10.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0" s="20" t="str">
        <f>IF(LEN(IFERROR(VLOOKUP(C70,'10. Свод Перечней'!C:H,6,0),""))&gt;1,IFERROR(VLOOKUP(C70,'10. Свод Перечней'!C:H,6,0),""),"")</f>
        <v>01.25.11.000-00000003</v>
      </c>
    </row>
    <row r="71" spans="1:8" s="2" customFormat="1" ht="99.95" customHeight="1">
      <c r="A71" s="20">
        <f>IF(LEN(C71)&gt;0,MAX($A$6:A70)+1,"")</f>
        <v>65</v>
      </c>
      <c r="B71" s="10" t="str">
        <f>IFERROR(INDEX('10. Свод Перечней'!B:C,MATCH(C71,'10. Свод Перечней'!C:C,0),1),"")</f>
        <v>Клюква свежая</v>
      </c>
      <c r="C71" s="20" t="str">
        <f t="array" ref="C71">IFERROR(INDEX('10. Свод Перечней'!$C$4:$C$529,SMALL(IF("ЦД"='10. Свод Перечней'!$I$4:$Q$529,ROW('10. Свод Перечней'!$C$4:$C$529)-3,""),ROW()-6)),"")</f>
        <v>Клюква тип 1</v>
      </c>
      <c r="D71" s="20" t="str">
        <f>IFERROR(VLOOKUP(C71,'10. Свод Перечней'!C:H,2,0),"")</f>
        <v>01.25.19.150</v>
      </c>
      <c r="E71" s="20" t="str">
        <f>IFERROR(VLOOKUP(C71,'10. Свод Перечней'!C:H,3,0),"")</f>
        <v>001</v>
      </c>
      <c r="F71" s="20" t="str">
        <f>IFERROR(VLOOKUP(C71,'10. Свод Перечней'!C:H,4,0),"")</f>
        <v>КГ</v>
      </c>
      <c r="G71" s="9" t="str">
        <f>IFERROR(VLOOKUP(C71,'10.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1" s="20" t="str">
        <f>IF(LEN(IFERROR(VLOOKUP(C71,'10. Свод Перечней'!C:H,6,0),""))&gt;1,IFERROR(VLOOKUP(C71,'10. Свод Перечней'!C:H,6,0),""),"")</f>
        <v/>
      </c>
    </row>
    <row r="72" spans="1:8" s="2" customFormat="1" ht="99.95" customHeight="1">
      <c r="A72" s="20">
        <f>IF(LEN(C72)&gt;0,MAX($A$6:A71)+1,"")</f>
        <v>66</v>
      </c>
      <c r="B72" s="10" t="str">
        <f>IFERROR(INDEX('10. Свод Перечней'!B:C,MATCH(C72,'10. Свод Перечней'!C:C,0),1),"")</f>
        <v>Брусника свежая</v>
      </c>
      <c r="C72" s="20" t="str">
        <f t="array" ref="C72">IFERROR(INDEX('10. Свод Перечней'!$C$4:$C$529,SMALL(IF("ЦД"='10. Свод Перечней'!$I$4:$Q$529,ROW('10. Свод Перечней'!$C$4:$C$529)-3,""),ROW()-6)),"")</f>
        <v>Брусника тип 2</v>
      </c>
      <c r="D72" s="20" t="str">
        <f>IFERROR(VLOOKUP(C72,'10. Свод Перечней'!C:H,2,0),"")</f>
        <v>01.25.19.160</v>
      </c>
      <c r="E72" s="20" t="str">
        <f>IFERROR(VLOOKUP(C72,'10. Свод Перечней'!C:H,3,0),"")</f>
        <v>001</v>
      </c>
      <c r="F72" s="20" t="str">
        <f>IFERROR(VLOOKUP(C72,'10. Свод Перечней'!C:H,4,0),"")</f>
        <v>КГ</v>
      </c>
      <c r="G72" s="9" t="str">
        <f>IFERROR(VLOOKUP(C72,'10.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2" s="20" t="str">
        <f>IF(LEN(IFERROR(VLOOKUP(C72,'10. Свод Перечней'!C:H,6,0),""))&gt;1,IFERROR(VLOOKUP(C72,'10. Свод Перечней'!C:H,6,0),""),"")</f>
        <v/>
      </c>
    </row>
    <row r="73" spans="1:8" s="1" customFormat="1" ht="99.95" customHeight="1">
      <c r="A73" s="20">
        <f>IF(LEN(C73)&gt;0,MAX($A$6:A72)+1,"")</f>
        <v>67</v>
      </c>
      <c r="B73" s="10" t="str">
        <f>IFERROR(INDEX('10. Свод Перечней'!B:C,MATCH(C73,'10. Свод Перечней'!C:C,0),1),"")</f>
        <v>Орехи миндаля сладкого (ядро)</v>
      </c>
      <c r="C73" s="20" t="str">
        <f t="array" ref="C73">IFERROR(INDEX('10. Свод Перечней'!$C$4:$C$529,SMALL(IF("ЦД"='10. Свод Перечней'!$I$4:$Q$529,ROW('10. Свод Перечней'!$C$4:$C$529)-3,""),ROW()-6)),"")</f>
        <v>Орехи тип 2</v>
      </c>
      <c r="D73" s="20" t="str">
        <f>IFERROR(VLOOKUP(C73,'10. Свод Перечней'!C:H,2,0),"")</f>
        <v>01.25.31.000</v>
      </c>
      <c r="E73" s="20" t="str">
        <f>IFERROR(VLOOKUP(C73,'10. Свод Перечней'!C:H,3,0),"")</f>
        <v>001</v>
      </c>
      <c r="F73" s="20" t="str">
        <f>IFERROR(VLOOKUP(C73,'10. Свод Перечней'!C:H,4,0),"")</f>
        <v>КГ</v>
      </c>
      <c r="G73" s="9" t="str">
        <f>IFERROR(VLOOKUP(C73,'10.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3" s="20" t="str">
        <f>IF(LEN(IFERROR(VLOOKUP(C73,'10. Свод Перечней'!C:H,6,0),""))&gt;1,IFERROR(VLOOKUP(C73,'10. Свод Перечней'!C:H,6,0),""),"")</f>
        <v/>
      </c>
    </row>
    <row r="74" spans="1:8" s="1" customFormat="1" ht="99.95" customHeight="1">
      <c r="A74" s="20">
        <f>IF(LEN(C74)&gt;0,MAX($A$6:A73)+1,"")</f>
        <v>68</v>
      </c>
      <c r="B74" s="10" t="str">
        <f>IFERROR(INDEX('10. Свод Перечней'!B:C,MATCH(C74,'10. Свод Перечней'!C:C,0),1),"")</f>
        <v>Орехи фундук (ядро)</v>
      </c>
      <c r="C74" s="20" t="str">
        <f t="array" ref="C74">IFERROR(INDEX('10. Свод Перечней'!$C$4:$C$529,SMALL(IF("ЦД"='10. Свод Перечней'!$I$4:$Q$529,ROW('10. Свод Перечней'!$C$4:$C$529)-3,""),ROW()-6)),"")</f>
        <v>Орехи тип 4</v>
      </c>
      <c r="D74" s="20" t="str">
        <f>IFERROR(VLOOKUP(C74,'10. Свод Перечней'!C:H,2,0),"")</f>
        <v>01.25.33.000</v>
      </c>
      <c r="E74" s="20" t="str">
        <f>IFERROR(VLOOKUP(C74,'10. Свод Перечней'!C:H,3,0),"")</f>
        <v>001</v>
      </c>
      <c r="F74" s="20" t="str">
        <f>IFERROR(VLOOKUP(C74,'10. Свод Перечней'!C:H,4,0),"")</f>
        <v>КГ</v>
      </c>
      <c r="G74" s="9" t="str">
        <f>IFERROR(VLOOKUP(C74,'10.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74" s="20" t="str">
        <f>IF(LEN(IFERROR(VLOOKUP(C74,'10. Свод Перечней'!C:H,6,0),""))&gt;1,IFERROR(VLOOKUP(C74,'10. Свод Перечней'!C:H,6,0),""),"")</f>
        <v/>
      </c>
    </row>
    <row r="75" spans="1:8" s="3" customFormat="1" ht="99.95" customHeight="1">
      <c r="A75" s="20">
        <f>IF(LEN(C75)&gt;0,MAX($A$6:A74)+1,"")</f>
        <v>69</v>
      </c>
      <c r="B75" s="10" t="str">
        <f>IFERROR(INDEX('10. Свод Перечней'!B:C,MATCH(C75,'10. Свод Перечней'!C:C,0),1),"")</f>
        <v xml:space="preserve">Плоды шиповника сушеные </v>
      </c>
      <c r="C75" s="20" t="str">
        <f t="array" ref="C75">IFERROR(INDEX('10. Свод Перечней'!$C$4:$C$529,SMALL(IF("ЦД"='10. Свод Перечней'!$I$4:$Q$529,ROW('10. Свод Перечней'!$C$4:$C$529)-3,""),ROW()-6)),"")</f>
        <v>Ягоды сушеные тип 1</v>
      </c>
      <c r="D75" s="20" t="str">
        <f>IFERROR(VLOOKUP(C75,'10. Свод Перечней'!C:H,2,0),"")</f>
        <v>01.25.19.190</v>
      </c>
      <c r="E75" s="20" t="str">
        <f>IFERROR(VLOOKUP(C75,'10. Свод Перечней'!C:H,3,0),"")</f>
        <v>001</v>
      </c>
      <c r="F75" s="20" t="str">
        <f>IFERROR(VLOOKUP(C75,'10. Свод Перечней'!C:H,4,0),"")</f>
        <v>КГ</v>
      </c>
      <c r="G75" s="9" t="str">
        <f>IFERROR(VLOOKUP(C75,'10.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5" s="20" t="str">
        <f>IF(LEN(IFERROR(VLOOKUP(C75,'10. Свод Перечней'!C:H,6,0),""))&gt;1,IFERROR(VLOOKUP(C75,'10. Свод Перечней'!C:H,6,0),""),"")</f>
        <v>01.25.19.190-00000010</v>
      </c>
    </row>
    <row r="76" spans="1:8" s="3" customFormat="1" ht="99.95" customHeight="1">
      <c r="A76" s="20">
        <f>IF(LEN(C76)&gt;0,MAX($A$6:A75)+1,"")</f>
        <v>70</v>
      </c>
      <c r="B76" s="10" t="str">
        <f>IFERROR(INDEX('10. Свод Перечней'!B:C,MATCH(C76,'10. Свод Перечней'!C:C,0),1),"")</f>
        <v xml:space="preserve">Плоды шиповника сушеные </v>
      </c>
      <c r="C76" s="20" t="str">
        <f t="array" ref="C76">IFERROR(INDEX('10. Свод Перечней'!$C$4:$C$529,SMALL(IF("ЦД"='10. Свод Перечней'!$I$4:$Q$529,ROW('10. Свод Перечней'!$C$4:$C$529)-3,""),ROW()-6)),"")</f>
        <v>Ягоды сушеные тип 2</v>
      </c>
      <c r="D76" s="20" t="str">
        <f>IFERROR(VLOOKUP(C76,'10. Свод Перечней'!C:H,2,0),"")</f>
        <v>01.25.19.190</v>
      </c>
      <c r="E76" s="20" t="str">
        <f>IFERROR(VLOOKUP(C76,'10. Свод Перечней'!C:H,3,0),"")</f>
        <v>002</v>
      </c>
      <c r="F76" s="20" t="str">
        <f>IFERROR(VLOOKUP(C76,'10. Свод Перечней'!C:H,4,0),"")</f>
        <v>КГ</v>
      </c>
      <c r="G76" s="9" t="str">
        <f>IFERROR(VLOOKUP(C76,'10.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1994-93, ТУ производителя</v>
      </c>
      <c r="H76" s="20" t="str">
        <f>IF(LEN(IFERROR(VLOOKUP(C76,'10. Свод Перечней'!C:H,6,0),""))&gt;1,IFERROR(VLOOKUP(C76,'10. Свод Перечней'!C:H,6,0),""),"")</f>
        <v>01.25.19.190-00000010</v>
      </c>
    </row>
    <row r="77" spans="1:8" s="3" customFormat="1" ht="99.95" customHeight="1">
      <c r="A77" s="20">
        <f>IF(LEN(C77)&gt;0,MAX($A$6:A76)+1,"")</f>
        <v>71</v>
      </c>
      <c r="B77" s="10" t="str">
        <f>IFERROR(INDEX('10. Свод Перечней'!B:C,MATCH(C77,'10. Свод Перечней'!C:C,0),1),"")</f>
        <v>Яйцо куриное пищевое столовое</v>
      </c>
      <c r="C77" s="20" t="str">
        <f t="array" ref="C77">IFERROR(INDEX('10. Свод Перечней'!$C$4:$C$529,SMALL(IF("ЦД"='10. Свод Перечней'!$I$4:$Q$529,ROW('10. Свод Перечней'!$C$4:$C$529)-3,""),ROW()-6)),"")</f>
        <v>Яйца куриные в скорлупе свежие тип 1</v>
      </c>
      <c r="D77" s="20" t="str">
        <f>IFERROR(VLOOKUP(C77,'10. Свод Перечней'!C:H,2,0),"")</f>
        <v>01.47.21.000</v>
      </c>
      <c r="E77" s="20" t="str">
        <f>IFERROR(VLOOKUP(C77,'10. Свод Перечней'!C:H,3,0),"")</f>
        <v>001</v>
      </c>
      <c r="F77" s="20" t="str">
        <f>IFERROR(VLOOKUP(C77,'10. Свод Перечней'!C:H,4,0),"")</f>
        <v>ШТ</v>
      </c>
      <c r="G77" s="9" t="str">
        <f>IFERROR(VLOOKUP(C77,'10.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7" s="20" t="str">
        <f>IF(LEN(IFERROR(VLOOKUP(C77,'10. Свод Перечней'!C:H,6,0),""))&gt;1,IFERROR(VLOOKUP(C77,'10. Свод Перечней'!C:H,6,0),""),"")</f>
        <v>01.47.21.000-00000014</v>
      </c>
    </row>
    <row r="78" spans="1:8" s="3" customFormat="1" ht="99.95" customHeight="1">
      <c r="A78" s="20">
        <f>IF(LEN(C78)&gt;0,MAX($A$6:A77)+1,"")</f>
        <v>72</v>
      </c>
      <c r="B78" s="10" t="str">
        <f>IFERROR(INDEX('10. Свод Перечней'!B:C,MATCH(C78,'10. Свод Перечней'!C:C,0),1),"")</f>
        <v>Яйцо куриное пищевое диетическое</v>
      </c>
      <c r="C78" s="20" t="str">
        <f t="array" ref="C78">IFERROR(INDEX('10. Свод Перечней'!$C$4:$C$529,SMALL(IF("ЦД"='10. Свод Перечней'!$I$4:$Q$529,ROW('10. Свод Перечней'!$C$4:$C$529)-3,""),ROW()-6)),"")</f>
        <v>Яйца куриные в скорлупе свежие тип 2</v>
      </c>
      <c r="D78" s="20" t="str">
        <f>IFERROR(VLOOKUP(C78,'10. Свод Перечней'!C:H,2,0),"")</f>
        <v>01.47.21.000</v>
      </c>
      <c r="E78" s="20" t="str">
        <f>IFERROR(VLOOKUP(C78,'10. Свод Перечней'!C:H,3,0),"")</f>
        <v>002</v>
      </c>
      <c r="F78" s="20" t="str">
        <f>IFERROR(VLOOKUP(C78,'10. Свод Перечней'!C:H,4,0),"")</f>
        <v>ШТ</v>
      </c>
      <c r="G78" s="9" t="str">
        <f>IFERROR(VLOOKUP(C78,'10.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8" s="20" t="str">
        <f>IF(LEN(IFERROR(VLOOKUP(C78,'10. Свод Перечней'!C:H,6,0),""))&gt;1,IFERROR(VLOOKUP(C78,'10. Свод Перечней'!C:H,6,0),""),"")</f>
        <v>01.47.21.000-00000019</v>
      </c>
    </row>
    <row r="79" spans="1:8" s="3" customFormat="1" ht="99.95" customHeight="1">
      <c r="A79" s="20">
        <f>IF(LEN(C79)&gt;0,MAX($A$6:A78)+1,"")</f>
        <v>73</v>
      </c>
      <c r="B79" s="10" t="str">
        <f>IFERROR(INDEX('10. Свод Перечней'!B:C,MATCH(C79,'10. Свод Перечней'!C:C,0),1),"")</f>
        <v>Мед натуральный</v>
      </c>
      <c r="C79" s="20" t="str">
        <f t="array" ref="C79">IFERROR(INDEX('10. Свод Перечней'!$C$4:$C$529,SMALL(IF("ЦД"='10. Свод Перечней'!$I$4:$Q$529,ROW('10. Свод Перечней'!$C$4:$C$529)-3,""),ROW()-6)),"")</f>
        <v>Мед натуральный пчелиный тип 1</v>
      </c>
      <c r="D79" s="20" t="str">
        <f>IFERROR(VLOOKUP(C79,'10. Свод Перечней'!C:H,2,0),"")</f>
        <v>01.49.21.110</v>
      </c>
      <c r="E79" s="20" t="str">
        <f>IFERROR(VLOOKUP(C79,'10. Свод Перечней'!C:H,3,0),"")</f>
        <v>001</v>
      </c>
      <c r="F79" s="20" t="str">
        <f>IFERROR(VLOOKUP(C79,'10. Свод Перечней'!C:H,4,0),"")</f>
        <v>КГ</v>
      </c>
      <c r="G79" s="9" t="str">
        <f>IFERROR(VLOOKUP(C79,'10.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9" s="20" t="str">
        <f>IF(LEN(IFERROR(VLOOKUP(C79,'10. Свод Перечней'!C:H,6,0),""))&gt;1,IFERROR(VLOOKUP(C79,'10. Свод Перечней'!C:H,6,0),""),"")</f>
        <v>01.49.21.110-00000001, 01.49.21.110-00000002, 01.49.21.110-00000003</v>
      </c>
    </row>
    <row r="80" spans="1:8" s="3" customFormat="1" ht="99.95" customHeight="1">
      <c r="A80" s="20">
        <f>IF(LEN(C80)&gt;0,MAX($A$6:A79)+1,"")</f>
        <v>74</v>
      </c>
      <c r="B80" s="10" t="str">
        <f>IFERROR(INDEX('10. Свод Перечней'!B:C,MATCH(C80,'10. Свод Перечней'!C:C,0),1),"")</f>
        <v>Мясо говядина б/к (задняя часть) замороженная</v>
      </c>
      <c r="C80" s="20" t="str">
        <f t="array" ref="C80">IFERROR(INDEX('10. Свод Перечней'!$C$4:$C$529,SMALL(IF("ЦД"='10. Свод Перечней'!$I$4:$Q$529,ROW('10. Свод Перечней'!$C$4:$C$529)-3,""),ROW()-6)),"")</f>
        <v>Говядина замороженная тип 3</v>
      </c>
      <c r="D80" s="20" t="str">
        <f>IFERROR(VLOOKUP(C80,'10. Свод Перечней'!C:H,2,0),"")</f>
        <v>10.11.31.110</v>
      </c>
      <c r="E80" s="20" t="str">
        <f>IFERROR(VLOOKUP(C80,'10. Свод Перечней'!C:H,3,0),"")</f>
        <v>001</v>
      </c>
      <c r="F80" s="20" t="str">
        <f>IFERROR(VLOOKUP(C80,'10. Свод Перечней'!C:H,4,0),"")</f>
        <v>КГ</v>
      </c>
      <c r="G80" s="9" t="str">
        <f>IFERROR(VLOOKUP(C80,'10.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0" s="20" t="str">
        <f>IF(LEN(IFERROR(VLOOKUP(C80,'10. Свод Перечней'!C:H,6,0),""))&gt;1,IFERROR(VLOOKUP(C80,'10. Свод Перечней'!C:H,6,0),""),"")</f>
        <v>10.11.31.110-00000003</v>
      </c>
    </row>
    <row r="81" spans="1:8" s="3" customFormat="1" ht="99.95" customHeight="1">
      <c r="A81" s="20">
        <f>IF(LEN(C81)&gt;0,MAX($A$6:A80)+1,"")</f>
        <v>75</v>
      </c>
      <c r="B81" s="10" t="str">
        <f>IFERROR(INDEX('10. Свод Перечней'!B:C,MATCH(C81,'10. Свод Перечней'!C:C,0),1),"")</f>
        <v>Мясо говядина б/к (лопатка) замороженная</v>
      </c>
      <c r="C81" s="20" t="str">
        <f t="array" ref="C81">IFERROR(INDEX('10. Свод Перечней'!$C$4:$C$529,SMALL(IF("ЦД"='10. Свод Перечней'!$I$4:$Q$529,ROW('10. Свод Перечней'!$C$4:$C$529)-3,""),ROW()-6)),"")</f>
        <v>Говядина замороженная тип 4</v>
      </c>
      <c r="D81" s="20" t="str">
        <f>IFERROR(VLOOKUP(C81,'10. Свод Перечней'!C:H,2,0),"")</f>
        <v>10.11.31.110</v>
      </c>
      <c r="E81" s="20" t="str">
        <f>IFERROR(VLOOKUP(C81,'10. Свод Перечней'!C:H,3,0),"")</f>
        <v>002</v>
      </c>
      <c r="F81" s="20" t="str">
        <f>IFERROR(VLOOKUP(C81,'10. Свод Перечней'!C:H,4,0),"")</f>
        <v>КГ</v>
      </c>
      <c r="G81" s="9" t="str">
        <f>IFERROR(VLOOKUP(C81,'10.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1" s="20" t="str">
        <f>IF(LEN(IFERROR(VLOOKUP(C81,'10. Свод Перечней'!C:H,6,0),""))&gt;1,IFERROR(VLOOKUP(C81,'10. Свод Перечней'!C:H,6,0),""),"")</f>
        <v>10.11.31.110-00000003</v>
      </c>
    </row>
    <row r="82" spans="1:8" s="3" customFormat="1" ht="99.95" customHeight="1">
      <c r="A82" s="20">
        <f>IF(LEN(C82)&gt;0,MAX($A$6:A81)+1,"")</f>
        <v>76</v>
      </c>
      <c r="B82" s="10" t="str">
        <f>IFERROR(INDEX('10. Свод Перечней'!B:C,MATCH(C82,'10. Свод Перечней'!C:C,0),1),"")</f>
        <v>Мясо говядина б/к (шея) замороженная</v>
      </c>
      <c r="C82" s="20" t="str">
        <f t="array" ref="C82">IFERROR(INDEX('10. Свод Перечней'!$C$4:$C$529,SMALL(IF("ЦД"='10. Свод Перечней'!$I$4:$Q$529,ROW('10. Свод Перечней'!$C$4:$C$529)-3,""),ROW()-6)),"")</f>
        <v>Говядина замороженная тип 5</v>
      </c>
      <c r="D82" s="20" t="str">
        <f>IFERROR(VLOOKUP(C82,'10. Свод Перечней'!C:H,2,0),"")</f>
        <v>10.11.31.110</v>
      </c>
      <c r="E82" s="20" t="str">
        <f>IFERROR(VLOOKUP(C82,'10. Свод Перечней'!C:H,3,0),"")</f>
        <v>005</v>
      </c>
      <c r="F82" s="20" t="str">
        <f>IFERROR(VLOOKUP(C82,'10. Свод Перечней'!C:H,4,0),"")</f>
        <v>КГ</v>
      </c>
      <c r="G82" s="9" t="str">
        <f>IFERROR(VLOOKUP(C82,'10.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2" s="20" t="str">
        <f>IF(LEN(IFERROR(VLOOKUP(C82,'10. Свод Перечней'!C:H,6,0),""))&gt;1,IFERROR(VLOOKUP(C82,'10. Свод Перечней'!C:H,6,0),""),"")</f>
        <v>10.11.31.110-00000003</v>
      </c>
    </row>
    <row r="83" spans="1:8" s="3" customFormat="1" ht="99.95" customHeight="1">
      <c r="A83" s="20">
        <f>IF(LEN(C83)&gt;0,MAX($A$6:A82)+1,"")</f>
        <v>77</v>
      </c>
      <c r="B83" s="10" t="str">
        <f>IFERROR(INDEX('10. Свод Перечней'!B:C,MATCH(C83,'10. Свод Перечней'!C:C,0),1),"")</f>
        <v>Телятина замороженная</v>
      </c>
      <c r="C83" s="20" t="str">
        <f t="array" ref="C83">IFERROR(INDEX('10. Свод Перечней'!$C$4:$C$529,SMALL(IF("ЦД"='10. Свод Перечней'!$I$4:$Q$529,ROW('10. Свод Перечней'!$C$4:$C$529)-3,""),ROW()-6)),"")</f>
        <v>Телятина замороженная тип 1</v>
      </c>
      <c r="D83" s="20" t="str">
        <f>IFERROR(VLOOKUP(C83,'10. Свод Перечней'!C:H,2,0),"")</f>
        <v>10.11.31.120</v>
      </c>
      <c r="E83" s="20" t="str">
        <f>IFERROR(VLOOKUP(C83,'10. Свод Перечней'!C:H,3,0),"")</f>
        <v>001</v>
      </c>
      <c r="F83" s="20" t="str">
        <f>IFERROR(VLOOKUP(C83,'10. Свод Перечней'!C:H,4,0),"")</f>
        <v>КГ</v>
      </c>
      <c r="G83" s="9" t="str">
        <f>IFERROR(VLOOKUP(C83,'10.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3" s="20" t="str">
        <f>IF(LEN(IFERROR(VLOOKUP(C83,'10. Свод Перечней'!C:H,6,0),""))&gt;1,IFERROR(VLOOKUP(C83,'10. Свод Перечней'!C:H,6,0),""),"")</f>
        <v>10.11.31.120-00000003</v>
      </c>
    </row>
    <row r="84" spans="1:8" s="3" customFormat="1" ht="99.95" customHeight="1">
      <c r="A84" s="20">
        <f>IF(LEN(C84)&gt;0,MAX($A$6:A83)+1,"")</f>
        <v>78</v>
      </c>
      <c r="B84" s="10" t="str">
        <f>IFERROR(INDEX('10. Свод Перечней'!B:C,MATCH(C84,'10. Свод Перечней'!C:C,0),1),"")</f>
        <v>Печень говяжья замороженная</v>
      </c>
      <c r="C84" s="20" t="str">
        <f t="array" ref="C84">IFERROR(INDEX('10. Свод Перечней'!$C$4:$C$529,SMALL(IF("ЦД"='10. Свод Перечней'!$I$4:$Q$529,ROW('10. Свод Перечней'!$C$4:$C$529)-3,""),ROW()-6)),"")</f>
        <v>Субпродукты пищевые крупного рогатого скота замороженные тип 1</v>
      </c>
      <c r="D84" s="20" t="str">
        <f>IFERROR(VLOOKUP(C84,'10. Свод Перечней'!C:H,2,0),"")</f>
        <v>10.11.31.140</v>
      </c>
      <c r="E84" s="20" t="str">
        <f>IFERROR(VLOOKUP(C84,'10. Свод Перечней'!C:H,3,0),"")</f>
        <v>001</v>
      </c>
      <c r="F84" s="20" t="str">
        <f>IFERROR(VLOOKUP(C84,'10. Свод Перечней'!C:H,4,0),"")</f>
        <v>КГ</v>
      </c>
      <c r="G84" s="9" t="str">
        <f>IFERROR(VLOOKUP(C84,'10.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32244-2013, ГОСТ Р 54366-2011</v>
      </c>
      <c r="H84" s="20" t="str">
        <f>IF(LEN(IFERROR(VLOOKUP(C84,'10. Свод Перечней'!C:H,6,0),""))&gt;1,IFERROR(VLOOKUP(C84,'10. Свод Перечней'!C:H,6,0),""),"")</f>
        <v>10.11.31.140-00000001</v>
      </c>
    </row>
    <row r="85" spans="1:8" s="3" customFormat="1" ht="99.95" customHeight="1">
      <c r="A85" s="20">
        <f>IF(LEN(C85)&gt;0,MAX($A$6:A84)+1,"")</f>
        <v>79</v>
      </c>
      <c r="B85" s="10" t="str">
        <f>IFERROR(INDEX('10. Свод Перечней'!B:C,MATCH(C85,'10. Свод Перечней'!C:C,0),1),"")</f>
        <v>Сердце говяжье замороженное</v>
      </c>
      <c r="C85" s="20" t="str">
        <f t="array" ref="C85">IFERROR(INDEX('10. Свод Перечней'!$C$4:$C$529,SMALL(IF("ЦД"='10. Свод Перечней'!$I$4:$Q$529,ROW('10. Свод Перечней'!$C$4:$C$529)-3,""),ROW()-6)),"")</f>
        <v>Субпродукты пищевые крупного рогатого скота замороженные тип 2</v>
      </c>
      <c r="D85" s="20" t="str">
        <f>IFERROR(VLOOKUP(C85,'10. Свод Перечней'!C:H,2,0),"")</f>
        <v>10.11.31.140</v>
      </c>
      <c r="E85" s="20" t="str">
        <f>IFERROR(VLOOKUP(C85,'10. Свод Перечней'!C:H,3,0),"")</f>
        <v>002</v>
      </c>
      <c r="F85" s="20" t="str">
        <f>IFERROR(VLOOKUP(C85,'10. Свод Перечней'!C:H,4,0),"")</f>
        <v>КГ</v>
      </c>
      <c r="G85" s="9" t="str">
        <f>IFERROR(VLOOKUP(C85,'10.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5" s="20" t="str">
        <f>IF(LEN(IFERROR(VLOOKUP(C85,'10. Свод Перечней'!C:H,6,0),""))&gt;1,IFERROR(VLOOKUP(C85,'10. Свод Перечней'!C:H,6,0),""),"")</f>
        <v>10.11.31.140-00000001</v>
      </c>
    </row>
    <row r="86" spans="1:8" s="3" customFormat="1" ht="99.95" customHeight="1">
      <c r="A86" s="20">
        <f>IF(LEN(C86)&gt;0,MAX($A$6:A85)+1,"")</f>
        <v>80</v>
      </c>
      <c r="B86" s="10" t="str">
        <f>IFERROR(INDEX('10. Свод Перечней'!B:C,MATCH(C86,'10. Свод Перечней'!C:C,0),1),"")</f>
        <v>Язык говяжий замороженный</v>
      </c>
      <c r="C86" s="20" t="str">
        <f t="array" ref="C86">IFERROR(INDEX('10. Свод Перечней'!$C$4:$C$529,SMALL(IF("ЦД"='10. Свод Перечней'!$I$4:$Q$529,ROW('10. Свод Перечней'!$C$4:$C$529)-3,""),ROW()-6)),"")</f>
        <v>Субпродукты пищевые крупного рогатого скота замороженные тип 3</v>
      </c>
      <c r="D86" s="20" t="str">
        <f>IFERROR(VLOOKUP(C86,'10. Свод Перечней'!C:H,2,0),"")</f>
        <v>10.11.31.140</v>
      </c>
      <c r="E86" s="20" t="str">
        <f>IFERROR(VLOOKUP(C86,'10. Свод Перечней'!C:H,3,0),"")</f>
        <v>003</v>
      </c>
      <c r="F86" s="20" t="str">
        <f>IFERROR(VLOOKUP(C86,'10. Свод Перечней'!C:H,4,0),"")</f>
        <v>КГ</v>
      </c>
      <c r="G86" s="9" t="str">
        <f>IFERROR(VLOOKUP(C86,'10.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6" s="20" t="str">
        <f>IF(LEN(IFERROR(VLOOKUP(C86,'10. Свод Перечней'!C:H,6,0),""))&gt;1,IFERROR(VLOOKUP(C86,'10. Свод Перечней'!C:H,6,0),""),"")</f>
        <v>10.11.31.140-00000001</v>
      </c>
    </row>
    <row r="87" spans="1:8" s="3" customFormat="1" ht="99.95" customHeight="1">
      <c r="A87" s="20">
        <f>IF(LEN(C87)&gt;0,MAX($A$6:A86)+1,"")</f>
        <v>81</v>
      </c>
      <c r="B87" s="10" t="str">
        <f>IFERROR(INDEX('10. Свод Перечней'!B:C,MATCH(C87,'10. Свод Перечней'!C:C,0),1),"")</f>
        <v>Свинина мясная б/к (лопатка) замороженная</v>
      </c>
      <c r="C87" s="20" t="str">
        <f t="array" ref="C87">IFERROR(INDEX('10. Свод Перечней'!$C$4:$C$529,SMALL(IF("ЦД"='10. Свод Перечней'!$I$4:$Q$529,ROW('10. Свод Перечней'!$C$4:$C$529)-3,""),ROW()-6)),"")</f>
        <v>Свинина замороженная тип 3</v>
      </c>
      <c r="D87" s="20" t="str">
        <f>IFERROR(VLOOKUP(C87,'10. Свод Перечней'!C:H,2,0),"")</f>
        <v>10.11.32.110</v>
      </c>
      <c r="E87" s="20" t="str">
        <f>IFERROR(VLOOKUP(C87,'10. Свод Перечней'!C:H,3,0),"")</f>
        <v>002</v>
      </c>
      <c r="F87" s="20" t="str">
        <f>IFERROR(VLOOKUP(C87,'10. Свод Перечней'!C:H,4,0),"")</f>
        <v>КГ</v>
      </c>
      <c r="G87" s="9" t="str">
        <f>IFERROR(VLOOKUP(C87,'10.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7" s="20" t="str">
        <f>IF(LEN(IFERROR(VLOOKUP(C87,'10. Свод Перечней'!C:H,6,0),""))&gt;1,IFERROR(VLOOKUP(C87,'10. Свод Перечней'!C:H,6,0),""),"")</f>
        <v>10.11.32.110-00000003</v>
      </c>
    </row>
    <row r="88" spans="1:8" s="3" customFormat="1" ht="99.95" customHeight="1">
      <c r="A88" s="20">
        <f>IF(LEN(C88)&gt;0,MAX($A$6:A87)+1,"")</f>
        <v>82</v>
      </c>
      <c r="B88" s="10" t="str">
        <f>IFERROR(INDEX('10. Свод Перечней'!B:C,MATCH(C88,'10. Свод Перечней'!C:C,0),1),"")</f>
        <v>Свинина мясная б/к (окорок) замороженная</v>
      </c>
      <c r="C88" s="20" t="str">
        <f t="array" ref="C88">IFERROR(INDEX('10. Свод Перечней'!$C$4:$C$529,SMALL(IF("ЦД"='10. Свод Перечней'!$I$4:$Q$529,ROW('10. Свод Перечней'!$C$4:$C$529)-3,""),ROW()-6)),"")</f>
        <v>Свинина замороженная тип 4</v>
      </c>
      <c r="D88" s="20" t="str">
        <f>IFERROR(VLOOKUP(C88,'10. Свод Перечней'!C:H,2,0),"")</f>
        <v>10.11.32.110</v>
      </c>
      <c r="E88" s="20" t="str">
        <f>IFERROR(VLOOKUP(C88,'10. Свод Перечней'!C:H,3,0),"")</f>
        <v>003</v>
      </c>
      <c r="F88" s="20" t="str">
        <f>IFERROR(VLOOKUP(C88,'10. Свод Перечней'!C:H,4,0),"")</f>
        <v>КГ</v>
      </c>
      <c r="G88" s="9" t="str">
        <f>IFERROR(VLOOKUP(C88,'10.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8" s="20" t="str">
        <f>IF(LEN(IFERROR(VLOOKUP(C88,'10. Свод Перечней'!C:H,6,0),""))&gt;1,IFERROR(VLOOKUP(C88,'10. Свод Перечней'!C:H,6,0),""),"")</f>
        <v>10.11.32.110-00000003</v>
      </c>
    </row>
    <row r="89" spans="1:8" s="3" customFormat="1" ht="99.95" customHeight="1">
      <c r="A89" s="20">
        <f>IF(LEN(C89)&gt;0,MAX($A$6:A88)+1,"")</f>
        <v>83</v>
      </c>
      <c r="B89" s="10" t="str">
        <f>IFERROR(INDEX('10. Свод Перечней'!B:C,MATCH(C89,'10. Свод Перечней'!C:C,0),1),"")</f>
        <v>Мясо кролика замороженное
(Тушки кроликов, кроликов-бройлеров и их части)</v>
      </c>
      <c r="C89" s="20" t="str">
        <f t="array" ref="C89">IFERROR(INDEX('10. Свод Перечней'!$C$4:$C$529,SMALL(IF("ЦД"='10. Свод Перечней'!$I$4:$Q$529,ROW('10. Свод Перечней'!$C$4:$C$529)-3,""),ROW()-6)),"")</f>
        <v>Мясо кролика тип 1</v>
      </c>
      <c r="D89" s="20" t="str">
        <f>IFERROR(VLOOKUP(C89,'10. Свод Перечней'!C:H,2,0),"")</f>
        <v>10.11.39.110</v>
      </c>
      <c r="E89" s="20" t="str">
        <f>IFERROR(VLOOKUP(C89,'10. Свод Перечней'!C:H,3,0),"")</f>
        <v>001</v>
      </c>
      <c r="F89" s="20" t="str">
        <f>IFERROR(VLOOKUP(C89,'10. Свод Перечней'!C:H,4,0),"")</f>
        <v>КГ</v>
      </c>
      <c r="G89" s="9" t="str">
        <f>IFERROR(VLOOKUP(C89,'10.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89" s="20" t="str">
        <f>IF(LEN(IFERROR(VLOOKUP(C89,'10. Свод Перечней'!C:H,6,0),""))&gt;1,IFERROR(VLOOKUP(C89,'10. Свод Перечней'!C:H,6,0),""),"")</f>
        <v/>
      </c>
    </row>
    <row r="90" spans="1:8" s="3" customFormat="1" ht="99.95" customHeight="1">
      <c r="A90" s="20">
        <f>IF(LEN(C90)&gt;0,MAX($A$6:A89)+1,"")</f>
        <v>84</v>
      </c>
      <c r="B90" s="10" t="str">
        <f>IFERROR(INDEX('10. Свод Перечней'!B:C,MATCH(C90,'10. Свод Перечней'!C:C,0),1),"")</f>
        <v>Грудки кур охлажденные</v>
      </c>
      <c r="C90" s="20" t="str">
        <f t="array" ref="C90">IFERROR(INDEX('10. Свод Перечней'!$C$4:$C$529,SMALL(IF("ЦД"='10. Свод Перечней'!$I$4:$Q$529,ROW('10. Свод Перечней'!$C$4:$C$529)-3,""),ROW()-6)),"")</f>
        <v>Мясо сельскохозяйственной птицы охлажденное тип 1</v>
      </c>
      <c r="D90" s="20" t="str">
        <f>IFERROR(VLOOKUP(C90,'10. Свод Перечней'!C:H,2,0),"")</f>
        <v>10.12.10.110</v>
      </c>
      <c r="E90" s="20" t="str">
        <f>IFERROR(VLOOKUP(C90,'10. Свод Перечней'!C:H,3,0),"")</f>
        <v>001</v>
      </c>
      <c r="F90" s="20" t="str">
        <f>IFERROR(VLOOKUP(C90,'10. Свод Перечней'!C:H,4,0),"")</f>
        <v>КГ</v>
      </c>
      <c r="G90" s="9" t="str">
        <f>IFERROR(VLOOKUP(C90,'10. Свод Перечней'!C:H,5,0),"")</f>
        <v>Наименование мяса птицы: Куры
Сорт: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0" s="20" t="str">
        <f>IF(LEN(IFERROR(VLOOKUP(C90,'10. Свод Перечней'!C:H,6,0),""))&gt;1,IFERROR(VLOOKUP(C90,'10. Свод Перечней'!C:H,6,0),""),"")</f>
        <v>10.12.10.000-00000006</v>
      </c>
    </row>
    <row r="91" spans="1:8" s="3" customFormat="1" ht="99.95" customHeight="1">
      <c r="A91" s="20">
        <f>IF(LEN(C91)&gt;0,MAX($A$6:A90)+1,"")</f>
        <v>85</v>
      </c>
      <c r="B91" s="10" t="str">
        <f>IFERROR(INDEX('10. Свод Перечней'!B:C,MATCH(C91,'10. Свод Перечней'!C:C,0),1),"")</f>
        <v>Мясо цыплят- бройлеров (тушки) охлажденные</v>
      </c>
      <c r="C91" s="20" t="str">
        <f t="array" ref="C91">IFERROR(INDEX('10. Свод Перечней'!$C$4:$C$529,SMALL(IF("ЦД"='10. Свод Перечней'!$I$4:$Q$529,ROW('10. Свод Перечней'!$C$4:$C$529)-3,""),ROW()-6)),"")</f>
        <v>Мясо сельскохозяйственной птицы охлажденное тип 2</v>
      </c>
      <c r="D91" s="20" t="str">
        <f>IFERROR(VLOOKUP(C91,'10. Свод Перечней'!C:H,2,0),"")</f>
        <v>10.12.10.110</v>
      </c>
      <c r="E91" s="20" t="str">
        <f>IFERROR(VLOOKUP(C91,'10. Свод Перечней'!C:H,3,0),"")</f>
        <v>002</v>
      </c>
      <c r="F91" s="20" t="str">
        <f>IFERROR(VLOOKUP(C91,'10. Свод Перечней'!C:H,4,0),"")</f>
        <v>КГ</v>
      </c>
      <c r="G91" s="9" t="str">
        <f>IFERROR(VLOOKUP(C91,'10. Свод Перечней'!C:H,5,0),"")</f>
        <v>Наименование мяса птицы: Цыплята-бройлеры
Сорт: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20" t="str">
        <f>IF(LEN(IFERROR(VLOOKUP(C91,'10. Свод Перечней'!C:H,6,0),""))&gt;1,IFERROR(VLOOKUP(C91,'10. Свод Перечней'!C:H,6,0),""),"")</f>
        <v>10.12.10.000-00000005</v>
      </c>
    </row>
    <row r="92" spans="1:8" s="3" customFormat="1" ht="99.95" customHeight="1">
      <c r="A92" s="20">
        <f>IF(LEN(C92)&gt;0,MAX($A$6:A91)+1,"")</f>
        <v>86</v>
      </c>
      <c r="B92" s="10" t="str">
        <f>IFERROR(INDEX('10. Свод Перечней'!B:C,MATCH(C92,'10. Свод Перечней'!C:C,0),1),"")</f>
        <v>Окорчок куриный охлажденный (отечественный)</v>
      </c>
      <c r="C92" s="20" t="str">
        <f t="array" ref="C92">IFERROR(INDEX('10. Свод Перечней'!$C$4:$C$529,SMALL(IF("ЦД"='10. Свод Перечней'!$I$4:$Q$529,ROW('10. Свод Перечней'!$C$4:$C$529)-3,""),ROW()-6)),"")</f>
        <v>Мясо сельскохозяйственной птицы охлажденное тип 3</v>
      </c>
      <c r="D92" s="20" t="str">
        <f>IFERROR(VLOOKUP(C92,'10. Свод Перечней'!C:H,2,0),"")</f>
        <v>10.12.10.110</v>
      </c>
      <c r="E92" s="20" t="str">
        <f>IFERROR(VLOOKUP(C92,'10. Свод Перечней'!C:H,3,0),"")</f>
        <v>003</v>
      </c>
      <c r="F92" s="20" t="str">
        <f>IFERROR(VLOOKUP(C92,'10. Свод Перечней'!C:H,4,0),"")</f>
        <v>КГ</v>
      </c>
      <c r="G92" s="9" t="str">
        <f>IFERROR(VLOOKUP(C92,'10. Свод Перечней'!C:H,5,0),"")</f>
        <v>Наименование мяса птицы: Куры
Сорт: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2" s="20" t="str">
        <f>IF(LEN(IFERROR(VLOOKUP(C92,'10. Свод Перечней'!C:H,6,0),""))&gt;1,IFERROR(VLOOKUP(C92,'10. Свод Перечней'!C:H,6,0),""),"")</f>
        <v>10.12.10.000-00000006</v>
      </c>
    </row>
    <row r="93" spans="1:8" s="3" customFormat="1" ht="99.95" customHeight="1">
      <c r="A93" s="20">
        <f>IF(LEN(C93)&gt;0,MAX($A$6:A92)+1,"")</f>
        <v>87</v>
      </c>
      <c r="B93" s="10" t="str">
        <f>IFERROR(INDEX('10. Свод Перечней'!B:C,MATCH(C93,'10. Свод Перечней'!C:C,0),1),"")</f>
        <v>Филе индейки охлажденное</v>
      </c>
      <c r="C93" s="20" t="str">
        <f t="array" ref="C93">IFERROR(INDEX('10. Свод Перечней'!$C$4:$C$529,SMALL(IF("ЦД"='10. Свод Перечней'!$I$4:$Q$529,ROW('10. Свод Перечней'!$C$4:$C$529)-3,""),ROW()-6)),"")</f>
        <v>Мясо сельскохозяйственной птицы охлажденное тип 4</v>
      </c>
      <c r="D93" s="20" t="str">
        <f>IFERROR(VLOOKUP(C93,'10. Свод Перечней'!C:H,2,0),"")</f>
        <v>10.12.10.120</v>
      </c>
      <c r="E93" s="20" t="str">
        <f>IFERROR(VLOOKUP(C93,'10. Свод Перечней'!C:H,3,0),"")</f>
        <v>001</v>
      </c>
      <c r="F93" s="20" t="str">
        <f>IFERROR(VLOOKUP(C93,'10. Свод Перечней'!C:H,4,0),"")</f>
        <v>КГ</v>
      </c>
      <c r="G93" s="9" t="str">
        <f>IFERROR(VLOOKUP(C93,'10. Свод Перечней'!C:H,5,0),"")</f>
        <v>Наименование мяса птицы: Индейки
Сорт: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93" s="20" t="str">
        <f>IF(LEN(IFERROR(VLOOKUP(C93,'10. Свод Перечней'!C:H,6,0),""))&gt;1,IFERROR(VLOOKUP(C93,'10. Свод Перечней'!C:H,6,0),""),"")</f>
        <v>10.12.10.000-00000007</v>
      </c>
    </row>
    <row r="94" spans="1:8" s="3" customFormat="1" ht="99.95" customHeight="1">
      <c r="A94" s="20">
        <f>IF(LEN(C94)&gt;0,MAX($A$6:A93)+1,"")</f>
        <v>88</v>
      </c>
      <c r="B94" s="10" t="str">
        <f>IFERROR(INDEX('10. Свод Перечней'!B:C,MATCH(C94,'10. Свод Перечней'!C:C,0),1),"")</f>
        <v>Филе грудки цыпленка охлажденное</v>
      </c>
      <c r="C94" s="20" t="str">
        <f t="array" ref="C94">IFERROR(INDEX('10. Свод Перечней'!$C$4:$C$529,SMALL(IF("ЦД"='10. Свод Перечней'!$I$4:$Q$529,ROW('10. Свод Перечней'!$C$4:$C$529)-3,""),ROW()-6)),"")</f>
        <v>Мясо сельскохозяйственной птицы охлажденное для детского питания тип 1</v>
      </c>
      <c r="D94" s="20" t="str">
        <f>IFERROR(VLOOKUP(C94,'10. Свод Перечней'!C:H,2,0),"")</f>
        <v>10.12.10.170</v>
      </c>
      <c r="E94" s="20" t="str">
        <f>IFERROR(VLOOKUP(C94,'10. Свод Перечней'!C:H,3,0),"")</f>
        <v>001</v>
      </c>
      <c r="F94" s="20" t="str">
        <f>IFERROR(VLOOKUP(C94,'10. Свод Перечней'!C:H,4,0),"")</f>
        <v>КГ</v>
      </c>
      <c r="G94" s="9" t="str">
        <f>IFERROR(VLOOKUP(C94,'10.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4" s="20" t="str">
        <f>IF(LEN(IFERROR(VLOOKUP(C94,'10. Свод Перечней'!C:H,6,0),""))&gt;1,IFERROR(VLOOKUP(C94,'10. Свод Перечней'!C:H,6,0),""),"")</f>
        <v>10.12.10.170-00000004</v>
      </c>
    </row>
    <row r="95" spans="1:8" s="3" customFormat="1" ht="99.95" customHeight="1">
      <c r="A95" s="20">
        <f>IF(LEN(C95)&gt;0,MAX($A$6:A94)+1,"")</f>
        <v>89</v>
      </c>
      <c r="B95" s="10" t="str">
        <f>IFERROR(INDEX('10. Свод Перечней'!B:C,MATCH(C95,'10. Свод Перечней'!C:C,0),1),"")</f>
        <v>Филе грудки цыпленка замороженное</v>
      </c>
      <c r="C95" s="20" t="str">
        <f t="array" ref="C95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7</v>
      </c>
      <c r="D95" s="20" t="str">
        <f>IFERROR(VLOOKUP(C95,'10. Свод Перечней'!C:H,2,0),"")</f>
        <v>10.12.20.170</v>
      </c>
      <c r="E95" s="20" t="str">
        <f>IFERROR(VLOOKUP(C95,'10. Свод Перечней'!C:H,3,0),"")</f>
        <v>001</v>
      </c>
      <c r="F95" s="20" t="str">
        <f>IFERROR(VLOOKUP(C95,'10. Свод Перечней'!C:H,4,0),"")</f>
        <v>КГ</v>
      </c>
      <c r="G95" s="9" t="str">
        <f>IFERROR(VLOOKUP(C95,'10.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5" s="20" t="str">
        <f>IF(LEN(IFERROR(VLOOKUP(C95,'10. Свод Перечней'!C:H,6,0),""))&gt;1,IFERROR(VLOOKUP(C95,'10. Свод Перечней'!C:H,6,0),""),"")</f>
        <v>10.12.20.000-00000006</v>
      </c>
    </row>
    <row r="96" spans="1:8" s="3" customFormat="1" ht="99.95" customHeight="1">
      <c r="A96" s="20">
        <f>IF(LEN(C96)&gt;0,MAX($A$6:A95)+1,"")</f>
        <v>90</v>
      </c>
      <c r="B96" s="10" t="str">
        <f>IFERROR(INDEX('10. Свод Перечней'!B:C,MATCH(C96,'10. Свод Перечней'!C:C,0),1),"")</f>
        <v>Грудки кур замороженные</v>
      </c>
      <c r="C96" s="20" t="str">
        <f t="array" ref="C96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1</v>
      </c>
      <c r="D96" s="20" t="str">
        <f>IFERROR(VLOOKUP(C96,'10. Свод Перечней'!C:H,2,0),"")</f>
        <v>10.12.20.110</v>
      </c>
      <c r="E96" s="20" t="str">
        <f>IFERROR(VLOOKUP(C96,'10. Свод Перечней'!C:H,3,0),"")</f>
        <v>004</v>
      </c>
      <c r="F96" s="20" t="str">
        <f>IFERROR(VLOOKUP(C96,'10. Свод Перечней'!C:H,4,0),"")</f>
        <v>КГ</v>
      </c>
      <c r="G96" s="9" t="str">
        <f>IFERROR(VLOOKUP(C96,'10. Свод Перечней'!C:H,5,0),"")</f>
        <v>Наименование мяса птицы: Куры
Сорт: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6" s="20" t="str">
        <f>IF(LEN(IFERROR(VLOOKUP(C96,'10. Свод Перечней'!C:H,6,0),""))&gt;1,IFERROR(VLOOKUP(C96,'10. Свод Перечней'!C:H,6,0),""),"")</f>
        <v>10.12.20.000-00000007</v>
      </c>
    </row>
    <row r="97" spans="1:8" s="3" customFormat="1" ht="99.95" customHeight="1">
      <c r="A97" s="20">
        <f>IF(LEN(C97)&gt;0,MAX($A$6:A96)+1,"")</f>
        <v>91</v>
      </c>
      <c r="B97" s="10" t="str">
        <f>IFERROR(INDEX('10. Свод Перечней'!B:C,MATCH(C97,'10. Свод Перечней'!C:C,0),1),"")</f>
        <v>Кура потрошеная замороженная</v>
      </c>
      <c r="C97" s="20" t="str">
        <f t="array" ref="C97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2</v>
      </c>
      <c r="D97" s="20" t="str">
        <f>IFERROR(VLOOKUP(C97,'10. Свод Перечней'!C:H,2,0),"")</f>
        <v>10.12.20.110</v>
      </c>
      <c r="E97" s="20" t="str">
        <f>IFERROR(VLOOKUP(C97,'10. Свод Перечней'!C:H,3,0),"")</f>
        <v>003</v>
      </c>
      <c r="F97" s="20" t="str">
        <f>IFERROR(VLOOKUP(C97,'10. Свод Перечней'!C:H,4,0),"")</f>
        <v>КГ</v>
      </c>
      <c r="G97" s="9" t="str">
        <f>IFERROR(VLOOKUP(C97,'10. Свод Перечней'!C:H,5,0),"")</f>
        <v>Наименование мяса птицы: Куры
Сорт: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20" t="str">
        <f>IF(LEN(IFERROR(VLOOKUP(C97,'10. Свод Перечней'!C:H,6,0),""))&gt;1,IFERROR(VLOOKUP(C97,'10. Свод Перечней'!C:H,6,0),""),"")</f>
        <v>10.12.20.000-00000007</v>
      </c>
    </row>
    <row r="98" spans="1:8" s="3" customFormat="1" ht="99.95" customHeight="1">
      <c r="A98" s="20">
        <f>IF(LEN(C98)&gt;0,MAX($A$6:A97)+1,"")</f>
        <v>92</v>
      </c>
      <c r="B98" s="10" t="str">
        <f>IFERROR(INDEX('10. Свод Перечней'!B:C,MATCH(C98,'10. Свод Перечней'!C:C,0),1),"")</f>
        <v>Мясо цыплят- бройлеров (тушки) замороженное</v>
      </c>
      <c r="C98" s="20" t="str">
        <f t="array" ref="C98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3</v>
      </c>
      <c r="D98" s="20" t="str">
        <f>IFERROR(VLOOKUP(C98,'10. Свод Перечней'!C:H,2,0),"")</f>
        <v>10.12.20.110</v>
      </c>
      <c r="E98" s="20" t="str">
        <f>IFERROR(VLOOKUP(C98,'10. Свод Перечней'!C:H,3,0),"")</f>
        <v>001</v>
      </c>
      <c r="F98" s="20" t="str">
        <f>IFERROR(VLOOKUP(C98,'10. Свод Перечней'!C:H,4,0),"")</f>
        <v>КГ</v>
      </c>
      <c r="G98" s="9" t="str">
        <f>IFERROR(VLOOKUP(C98,'10. Свод Перечней'!C:H,5,0),"")</f>
        <v>Наименование мяса птицы: Цыплята-бройлеры
Сорт: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8" s="20" t="str">
        <f>IF(LEN(IFERROR(VLOOKUP(C98,'10. Свод Перечней'!C:H,6,0),""))&gt;1,IFERROR(VLOOKUP(C98,'10. Свод Перечней'!C:H,6,0),""),"")</f>
        <v>10.12.20.000-00000006</v>
      </c>
    </row>
    <row r="99" spans="1:8" s="3" customFormat="1" ht="99.95" customHeight="1">
      <c r="A99" s="20">
        <f>IF(LEN(C99)&gt;0,MAX($A$6:A98)+1,"")</f>
        <v>93</v>
      </c>
      <c r="B99" s="10" t="str">
        <f>IFERROR(INDEX('10. Свод Перечней'!B:C,MATCH(C99,'10. Свод Перечней'!C:C,0),1),"")</f>
        <v>Окорочок куриный замороженный (отечественный)</v>
      </c>
      <c r="C99" s="20" t="str">
        <f t="array" ref="C99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4</v>
      </c>
      <c r="D99" s="20" t="str">
        <f>IFERROR(VLOOKUP(C99,'10. Свод Перечней'!C:H,2,0),"")</f>
        <v>10.12.20.110</v>
      </c>
      <c r="E99" s="20" t="str">
        <f>IFERROR(VLOOKUP(C99,'10. Свод Перечней'!C:H,3,0),"")</f>
        <v>005</v>
      </c>
      <c r="F99" s="20" t="str">
        <f>IFERROR(VLOOKUP(C99,'10. Свод Перечней'!C:H,4,0),"")</f>
        <v>КГ</v>
      </c>
      <c r="G99" s="9" t="str">
        <f>IFERROR(VLOOKUP(C99,'10. Свод Перечней'!C:H,5,0),"")</f>
        <v>Наименование мяса птицы: Куры
Сорт: Второй; Первый
Вид мяса по способу разделки: Окорочок; Бедро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9" s="20" t="str">
        <f>IF(LEN(IFERROR(VLOOKUP(C99,'10. Свод Перечней'!C:H,6,0),""))&gt;1,IFERROR(VLOOKUP(C99,'10. Свод Перечней'!C:H,6,0),""),"")</f>
        <v>10.12.20.000-00000007</v>
      </c>
    </row>
    <row r="100" spans="1:8" s="3" customFormat="1" ht="99.95" customHeight="1">
      <c r="A100" s="20">
        <f>IF(LEN(C100)&gt;0,MAX($A$6:A99)+1,"")</f>
        <v>94</v>
      </c>
      <c r="B100" s="10" t="str">
        <f>IFERROR(INDEX('10. Свод Перечней'!B:C,MATCH(C100,'10. Свод Перечней'!C:C,0),1),"")</f>
        <v>Филе индейки замороженное</v>
      </c>
      <c r="C100" s="20" t="str">
        <f t="array" ref="C100">IFERROR(INDEX('10. Свод Перечней'!$C$4:$C$529,SMALL(IF("ЦД"='10. Свод Перечней'!$I$4:$Q$529,ROW('10. Свод Перечней'!$C$4:$C$529)-3,""),ROW()-6)),"")</f>
        <v>Мясо сельскохозяйственной птицы замороженное, в том числе для детского питания тип 6</v>
      </c>
      <c r="D100" s="20" t="str">
        <f>IFERROR(VLOOKUP(C100,'10. Свод Перечней'!C:H,2,0),"")</f>
        <v>10.12.20.120</v>
      </c>
      <c r="E100" s="20" t="str">
        <f>IFERROR(VLOOKUP(C100,'10. Свод Перечней'!C:H,3,0),"")</f>
        <v>001</v>
      </c>
      <c r="F100" s="20" t="str">
        <f>IFERROR(VLOOKUP(C100,'10. Свод Перечней'!C:H,4,0),"")</f>
        <v>КГ</v>
      </c>
      <c r="G100" s="9" t="str">
        <f>IFERROR(VLOOKUP(C100,'10. Свод Перечней'!C:H,5,0),"")</f>
        <v>Наименование мяса птицы: Индейки
Сорт: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ТУ производителя</v>
      </c>
      <c r="H100" s="20" t="str">
        <f>IF(LEN(IFERROR(VLOOKUP(C100,'10. Свод Перечней'!C:H,6,0),""))&gt;1,IFERROR(VLOOKUP(C100,'10. Свод Перечней'!C:H,6,0),""),"")</f>
        <v>10.12.20.000-00000008</v>
      </c>
    </row>
    <row r="101" spans="1:8" s="3" customFormat="1" ht="99.95" customHeight="1">
      <c r="A101" s="20">
        <f>IF(LEN(C101)&gt;0,MAX($A$6:A100)+1,"")</f>
        <v>95</v>
      </c>
      <c r="B101" s="10" t="str">
        <f>IFERROR(INDEX('10. Свод Перечней'!B:C,MATCH(C101,'10. Свод Перечней'!C:C,0),1),"")</f>
        <v>Горбуша мороженая потрошеная с/г</v>
      </c>
      <c r="C101" s="20" t="str">
        <f t="array" ref="C101">IFERROR(INDEX('10. Свод Перечней'!$C$4:$C$529,SMALL(IF("ЦД"='10. Свод Перечней'!$I$4:$Q$529,ROW('10. Свод Перечней'!$C$4:$C$529)-3,""),ROW()-6)),"")</f>
        <v>Рыба лососевая мороженая тип 1</v>
      </c>
      <c r="D101" s="20" t="str">
        <f>IFERROR(VLOOKUP(C101,'10. Свод Перечней'!C:H,2,0),"")</f>
        <v>10.20.13.110</v>
      </c>
      <c r="E101" s="20" t="str">
        <f>IFERROR(VLOOKUP(C101,'10. Свод Перечней'!C:H,3,0),"")</f>
        <v>001</v>
      </c>
      <c r="F101" s="20" t="str">
        <f>IFERROR(VLOOKUP(C101,'10. Свод Перечней'!C:H,4,0),"")</f>
        <v>КГ</v>
      </c>
      <c r="G101" s="9" t="str">
        <f>IFERROR(VLOOKUP(C101,'10.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1" s="20" t="str">
        <f>IF(LEN(IFERROR(VLOOKUP(C101,'10. Свод Перечней'!C:H,6,0),""))&gt;1,IFERROR(VLOOKUP(C101,'10. Свод Перечней'!C:H,6,0),""),"")</f>
        <v>10.20.13.110-00000010</v>
      </c>
    </row>
    <row r="102" spans="1:8" s="3" customFormat="1" ht="99.95" customHeight="1">
      <c r="A102" s="20">
        <f>IF(LEN(C102)&gt;0,MAX($A$6:A101)+1,"")</f>
        <v>96</v>
      </c>
      <c r="B102" s="10" t="str">
        <f>IFERROR(INDEX('10. Свод Перечней'!B:C,MATCH(C102,'10. Свод Перечней'!C:C,0),1),"")</f>
        <v>Минтай мороженый потрошенный обезглавленный</v>
      </c>
      <c r="C102" s="20" t="str">
        <f t="array" ref="C102">IFERROR(INDEX('10. Свод Перечней'!$C$4:$C$529,SMALL(IF("ЦД"='10. Свод Перечней'!$I$4:$Q$529,ROW('10. Свод Перечней'!$C$4:$C$529)-3,""),ROW()-6)),"")</f>
        <v>Рыба трескообразная мороженая тип 1</v>
      </c>
      <c r="D102" s="20" t="str">
        <f>IFERROR(VLOOKUP(C102,'10. Свод Перечней'!C:H,2,0),"")</f>
        <v>10.20.13.122</v>
      </c>
      <c r="E102" s="20" t="str">
        <f>IFERROR(VLOOKUP(C102,'10. Свод Перечней'!C:H,3,0),"")</f>
        <v>003</v>
      </c>
      <c r="F102" s="20" t="str">
        <f>IFERROR(VLOOKUP(C102,'10. Свод Перечней'!C:H,4,0),"")</f>
        <v>КГ</v>
      </c>
      <c r="G102" s="9" t="str">
        <f>IFERROR(VLOOKUP(C102,'10.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2" s="20" t="str">
        <f>IF(LEN(IFERROR(VLOOKUP(C102,'10. Свод Перечней'!C:H,6,0),""))&gt;1,IFERROR(VLOOKUP(C102,'10. Свод Перечней'!C:H,6,0),""),"")</f>
        <v>10.20.13.120-00000017</v>
      </c>
    </row>
    <row r="103" spans="1:8" s="3" customFormat="1" ht="99.95" customHeight="1">
      <c r="A103" s="20">
        <f>IF(LEN(C103)&gt;0,MAX($A$6:A102)+1,"")</f>
        <v>97</v>
      </c>
      <c r="B103" s="10" t="str">
        <f>IFERROR(INDEX('10. Свод Перечней'!B:C,MATCH(C103,'10. Свод Перечней'!C:C,0),1),"")</f>
        <v>Пикша мороженая потрошенная обезглавленная</v>
      </c>
      <c r="C103" s="20" t="str">
        <f t="array" ref="C103">IFERROR(INDEX('10. Свод Перечней'!$C$4:$C$529,SMALL(IF("ЦД"='10. Свод Перечней'!$I$4:$Q$529,ROW('10. Свод Перечней'!$C$4:$C$529)-3,""),ROW()-6)),"")</f>
        <v>Рыба трескообразная мороженая тип 2</v>
      </c>
      <c r="D103" s="20" t="str">
        <f>IFERROR(VLOOKUP(C103,'10. Свод Перечней'!C:H,2,0),"")</f>
        <v>10.20.13.122</v>
      </c>
      <c r="E103" s="20" t="str">
        <f>IFERROR(VLOOKUP(C103,'10. Свод Перечней'!C:H,3,0),"")</f>
        <v>005</v>
      </c>
      <c r="F103" s="20" t="str">
        <f>IFERROR(VLOOKUP(C103,'10. Свод Перечней'!C:H,4,0),"")</f>
        <v>КГ</v>
      </c>
      <c r="G103" s="9" t="str">
        <f>IFERROR(VLOOKUP(C103,'10.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3" s="20" t="str">
        <f>IF(LEN(IFERROR(VLOOKUP(C103,'10. Свод Перечней'!C:H,6,0),""))&gt;1,IFERROR(VLOOKUP(C103,'10. Свод Перечней'!C:H,6,0),""),"")</f>
        <v>10.20.13.120-00000017</v>
      </c>
    </row>
    <row r="104" spans="1:8" s="3" customFormat="1" ht="99.95" customHeight="1">
      <c r="A104" s="20">
        <f>IF(LEN(C104)&gt;0,MAX($A$6:A103)+1,"")</f>
        <v>98</v>
      </c>
      <c r="B104" s="10" t="str">
        <f>IFERROR(INDEX('10. Свод Перечней'!B:C,MATCH(C104,'10. Свод Перечней'!C:C,0),1),"")</f>
        <v>Сайда мороженая потрошеная обезглавленная</v>
      </c>
      <c r="C104" s="20" t="str">
        <f t="array" ref="C104">IFERROR(INDEX('10. Свод Перечней'!$C$4:$C$529,SMALL(IF("ЦД"='10. Свод Перечней'!$I$4:$Q$529,ROW('10. Свод Перечней'!$C$4:$C$529)-3,""),ROW()-6)),"")</f>
        <v>Рыба трескообразная мороженая тип 3</v>
      </c>
      <c r="D104" s="20" t="str">
        <f>IFERROR(VLOOKUP(C104,'10. Свод Перечней'!C:H,2,0),"")</f>
        <v>10.20.13.122</v>
      </c>
      <c r="E104" s="20" t="str">
        <f>IFERROR(VLOOKUP(C104,'10. Свод Перечней'!C:H,3,0),"")</f>
        <v>002</v>
      </c>
      <c r="F104" s="20" t="str">
        <f>IFERROR(VLOOKUP(C104,'10. Свод Перечней'!C:H,4,0),"")</f>
        <v>КГ</v>
      </c>
      <c r="G104" s="9" t="str">
        <f>IFERROR(VLOOKUP(C104,'10.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4" s="20" t="str">
        <f>IF(LEN(IFERROR(VLOOKUP(C104,'10. Свод Перечней'!C:H,6,0),""))&gt;1,IFERROR(VLOOKUP(C104,'10. Свод Перечней'!C:H,6,0),""),"")</f>
        <v>10.20.13.120-00000017</v>
      </c>
    </row>
    <row r="105" spans="1:8" s="3" customFormat="1" ht="99.95" customHeight="1">
      <c r="A105" s="20">
        <f>IF(LEN(C105)&gt;0,MAX($A$6:A104)+1,"")</f>
        <v>99</v>
      </c>
      <c r="B105" s="10" t="str">
        <f>IFERROR(INDEX('10. Свод Перечней'!B:C,MATCH(C105,'10. Свод Перечней'!C:C,0),1),"")</f>
        <v>Треска мороженая потрошенная обезглавленная</v>
      </c>
      <c r="C105" s="20" t="str">
        <f t="array" ref="C105">IFERROR(INDEX('10. Свод Перечней'!$C$4:$C$529,SMALL(IF("ЦД"='10. Свод Перечней'!$I$4:$Q$529,ROW('10. Свод Перечней'!$C$4:$C$529)-3,""),ROW()-6)),"")</f>
        <v>Рыба трескообразная мороженая тип 4</v>
      </c>
      <c r="D105" s="20" t="str">
        <f>IFERROR(VLOOKUP(C105,'10. Свод Перечней'!C:H,2,0),"")</f>
        <v>10.20.13.122</v>
      </c>
      <c r="E105" s="20" t="str">
        <f>IFERROR(VLOOKUP(C105,'10. Свод Перечней'!C:H,3,0),"")</f>
        <v>001</v>
      </c>
      <c r="F105" s="20" t="str">
        <f>IFERROR(VLOOKUP(C105,'10. Свод Перечней'!C:H,4,0),"")</f>
        <v>КГ</v>
      </c>
      <c r="G105" s="9" t="str">
        <f>IFERROR(VLOOKUP(C105,'10.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5" s="20" t="str">
        <f>IF(LEN(IFERROR(VLOOKUP(C105,'10. Свод Перечней'!C:H,6,0),""))&gt;1,IFERROR(VLOOKUP(C105,'10. Свод Перечней'!C:H,6,0),""),"")</f>
        <v>10.20.13.120-00000017</v>
      </c>
    </row>
    <row r="106" spans="1:8" s="3" customFormat="1" ht="99.95" customHeight="1">
      <c r="A106" s="20">
        <f>IF(LEN(C106)&gt;0,MAX($A$6:A105)+1,"")</f>
        <v>100</v>
      </c>
      <c r="B106" s="10" t="str">
        <f>IFERROR(INDEX('10. Свод Перечней'!B:C,MATCH(C106,'10. Свод Перечней'!C:C,0),1),"")</f>
        <v>Хек мороженый потрошённый обезглавленный</v>
      </c>
      <c r="C106" s="20" t="str">
        <f t="array" ref="C106">IFERROR(INDEX('10. Свод Перечней'!$C$4:$C$529,SMALL(IF("ЦД"='10. Свод Перечней'!$I$4:$Q$529,ROW('10. Свод Перечней'!$C$4:$C$529)-3,""),ROW()-6)),"")</f>
        <v>Рыба трескообразная мороженая тип 5</v>
      </c>
      <c r="D106" s="20" t="str">
        <f>IFERROR(VLOOKUP(C106,'10. Свод Перечней'!C:H,2,0),"")</f>
        <v>10.20.13.122</v>
      </c>
      <c r="E106" s="20" t="str">
        <f>IFERROR(VLOOKUP(C106,'10. Свод Перечней'!C:H,3,0),"")</f>
        <v>006</v>
      </c>
      <c r="F106" s="20" t="str">
        <f>IFERROR(VLOOKUP(C106,'10. Свод Перечней'!C:H,4,0),"")</f>
        <v>КГ</v>
      </c>
      <c r="G106" s="9" t="str">
        <f>IFERROR(VLOOKUP(C106,'10.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6" s="20" t="str">
        <f>IF(LEN(IFERROR(VLOOKUP(C106,'10. Свод Перечней'!C:H,6,0),""))&gt;1,IFERROR(VLOOKUP(C106,'10. Свод Перечней'!C:H,6,0),""),"")</f>
        <v>10.20.13.120-00000017</v>
      </c>
    </row>
    <row r="107" spans="1:8" s="3" customFormat="1" ht="99.95" customHeight="1">
      <c r="A107" s="20">
        <f>IF(LEN(C107)&gt;0,MAX($A$6:A106)+1,"")</f>
        <v>101</v>
      </c>
      <c r="B107" s="10" t="str">
        <f>IFERROR(INDEX('10. Свод Перечней'!B:C,MATCH(C107,'10. Свод Перечней'!C:C,0),1),"")</f>
        <v>Судак мороженый потрошенный с/г</v>
      </c>
      <c r="C107" s="20" t="str">
        <f t="array" ref="C107">IFERROR(INDEX('10. Свод Перечней'!$C$4:$C$529,SMALL(IF("ЦД"='10. Свод Перечней'!$I$4:$Q$529,ROW('10. Свод Перечней'!$C$4:$C$529)-3,""),ROW()-6)),"")</f>
        <v>Судак тип 1</v>
      </c>
      <c r="D107" s="20" t="str">
        <f>IFERROR(VLOOKUP(C107,'10. Свод Перечней'!C:H,2,0),"")</f>
        <v>10.20.13.122</v>
      </c>
      <c r="E107" s="20" t="str">
        <f>IFERROR(VLOOKUP(C107,'10. Свод Перечней'!C:H,3,0),"")</f>
        <v>007</v>
      </c>
      <c r="F107" s="20" t="str">
        <f>IFERROR(VLOOKUP(C107,'10. Свод Перечней'!C:H,4,0),"")</f>
        <v>КГ</v>
      </c>
      <c r="G107" s="9" t="str">
        <f>IFERROR(VLOOKUP(C107,'10.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7" s="20" t="str">
        <f>IF(LEN(IFERROR(VLOOKUP(C107,'10. Свод Перечней'!C:H,6,0),""))&gt;1,IFERROR(VLOOKUP(C107,'10. Свод Перечней'!C:H,6,0),""),"")</f>
        <v/>
      </c>
    </row>
    <row r="108" spans="1:8" s="3" customFormat="1" ht="99.95" customHeight="1">
      <c r="A108" s="20">
        <f>IF(LEN(C108)&gt;0,MAX($A$6:A107)+1,"")</f>
        <v>102</v>
      </c>
      <c r="B108" s="10" t="str">
        <f>IFERROR(INDEX('10. Свод Перечней'!B:C,MATCH(C108,'10. Свод Перечней'!C:C,0),1),"")</f>
        <v>Филе Горбуши мороженое</v>
      </c>
      <c r="C108" s="20" t="str">
        <f t="array" ref="C108">IFERROR(INDEX('10. Свод Перечней'!$C$4:$C$529,SMALL(IF("ЦД"='10. Свод Перечней'!$I$4:$Q$529,ROW('10. Свод Перечней'!$C$4:$C$529)-3,""),ROW()-6)),"")</f>
        <v>Филе лососевых рыб мороженое тип 1</v>
      </c>
      <c r="D108" s="20" t="str">
        <f>IFERROR(VLOOKUP(C108,'10. Свод Перечней'!C:H,2,0),"")</f>
        <v>10.20.14.110</v>
      </c>
      <c r="E108" s="20" t="str">
        <f>IFERROR(VLOOKUP(C108,'10. Свод Перечней'!C:H,3,0),"")</f>
        <v>084</v>
      </c>
      <c r="F108" s="20" t="str">
        <f>IFERROR(VLOOKUP(C108,'10. Свод Перечней'!C:H,4,0),"")</f>
        <v>КГ</v>
      </c>
      <c r="G108" s="9" t="str">
        <f>IFERROR(VLOOKUP(C108,'10.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8" s="20" t="str">
        <f>IF(LEN(IFERROR(VLOOKUP(C108,'10. Свод Перечней'!C:H,6,0),""))&gt;1,IFERROR(VLOOKUP(C108,'10. Свод Перечней'!C:H,6,0),""),"")</f>
        <v>10.20.14.110-00000002</v>
      </c>
    </row>
    <row r="109" spans="1:8" s="3" customFormat="1" ht="99.95" customHeight="1">
      <c r="A109" s="20">
        <f>IF(LEN(C109)&gt;0,MAX($A$6:A108)+1,"")</f>
        <v>103</v>
      </c>
      <c r="B109" s="10" t="str">
        <f>IFERROR(INDEX('10. Свод Перечней'!B:C,MATCH(C109,'10. Свод Перечней'!C:C,0),1),"")</f>
        <v>Филе Горбуши мороженое</v>
      </c>
      <c r="C109" s="20" t="str">
        <f t="array" ref="C109">IFERROR(INDEX('10. Свод Перечней'!$C$4:$C$529,SMALL(IF("ЦД"='10. Свод Перечней'!$I$4:$Q$529,ROW('10. Свод Перечней'!$C$4:$C$529)-3,""),ROW()-6)),"")</f>
        <v>Филе лососевых рыб мороженое тип 2</v>
      </c>
      <c r="D109" s="20" t="str">
        <f>IFERROR(VLOOKUP(C109,'10. Свод Перечней'!C:H,2,0),"")</f>
        <v>10.20.14.110</v>
      </c>
      <c r="E109" s="20" t="str">
        <f>IFERROR(VLOOKUP(C109,'10. Свод Перечней'!C:H,3,0),"")</f>
        <v>017</v>
      </c>
      <c r="F109" s="20" t="str">
        <f>IFERROR(VLOOKUP(C109,'10. Свод Перечней'!C:H,4,0),"")</f>
        <v>КГ</v>
      </c>
      <c r="G109" s="9" t="str">
        <f>IFERROR(VLOOKUP(C109,'10.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9" s="20" t="str">
        <f>IF(LEN(IFERROR(VLOOKUP(C109,'10. Свод Перечней'!C:H,6,0),""))&gt;1,IFERROR(VLOOKUP(C109,'10. Свод Перечней'!C:H,6,0),""),"")</f>
        <v>10.20.14.110-00000003</v>
      </c>
    </row>
    <row r="110" spans="1:8" s="3" customFormat="1" ht="99.95" customHeight="1">
      <c r="A110" s="20">
        <f>IF(LEN(C110)&gt;0,MAX($A$6:A109)+1,"")</f>
        <v>104</v>
      </c>
      <c r="B110" s="10" t="str">
        <f>IFERROR(INDEX('10. Свод Перечней'!B:C,MATCH(C110,'10. Свод Перечней'!C:C,0),1),"")</f>
        <v>Филе Судака мороженое</v>
      </c>
      <c r="C110" s="20" t="str">
        <f t="array" ref="C110">IFERROR(INDEX('10. Свод Перечней'!$C$4:$C$529,SMALL(IF("ЦД"='10. Свод Перечней'!$I$4:$Q$529,ROW('10. Свод Перечней'!$C$4:$C$529)-3,""),ROW()-6)),"")</f>
        <v>Филе Судака тип 1</v>
      </c>
      <c r="D110" s="20" t="str">
        <f>IFERROR(VLOOKUP(C110,'10. Свод Перечней'!C:H,2,0),"")</f>
        <v>10.20.14.120</v>
      </c>
      <c r="E110" s="20" t="str">
        <f>IFERROR(VLOOKUP(C110,'10. Свод Перечней'!C:H,3,0),"")</f>
        <v>004</v>
      </c>
      <c r="F110" s="20" t="str">
        <f>IFERROR(VLOOKUP(C110,'10. Свод Перечней'!C:H,4,0),"")</f>
        <v>КГ</v>
      </c>
      <c r="G110" s="9" t="str">
        <f>IFERROR(VLOOKUP(C110,'10.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0" s="20" t="str">
        <f>IF(LEN(IFERROR(VLOOKUP(C110,'10. Свод Перечней'!C:H,6,0),""))&gt;1,IFERROR(VLOOKUP(C110,'10. Свод Перечней'!C:H,6,0),""),"")</f>
        <v/>
      </c>
    </row>
    <row r="111" spans="1:8" s="3" customFormat="1" ht="99.95" customHeight="1">
      <c r="A111" s="20">
        <f>IF(LEN(C111)&gt;0,MAX($A$6:A110)+1,"")</f>
        <v>105</v>
      </c>
      <c r="B111" s="10" t="str">
        <f>IFERROR(INDEX('10. Свод Перечней'!B:C,MATCH(C111,'10. Свод Перечней'!C:C,0),1),"")</f>
        <v>Филе Минтая мороженое</v>
      </c>
      <c r="C111" s="20" t="str">
        <f t="array" ref="C111">IFERROR(INDEX('10. Свод Перечней'!$C$4:$C$529,SMALL(IF("ЦД"='10. Свод Перечней'!$I$4:$Q$529,ROW('10. Свод Перечней'!$C$4:$C$529)-3,""),ROW()-6)),"")</f>
        <v>Филе тресковых рыб мороженое тип 1</v>
      </c>
      <c r="D111" s="20" t="str">
        <f>IFERROR(VLOOKUP(C111,'10. Свод Перечней'!C:H,2,0),"")</f>
        <v>10.20.14.120</v>
      </c>
      <c r="E111" s="20" t="str">
        <f>IFERROR(VLOOKUP(C111,'10. Свод Перечней'!C:H,3,0),"")</f>
        <v>007</v>
      </c>
      <c r="F111" s="20" t="str">
        <f>IFERROR(VLOOKUP(C111,'10. Свод Перечней'!C:H,4,0),"")</f>
        <v>КГ</v>
      </c>
      <c r="G111" s="9" t="str">
        <f>IFERROR(VLOOKUP(C111,'10.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20" t="str">
        <f>IF(LEN(IFERROR(VLOOKUP(C111,'10. Свод Перечней'!C:H,6,0),""))&gt;1,IFERROR(VLOOKUP(C111,'10. Свод Перечней'!C:H,6,0),""),"")</f>
        <v>10.20.14.120-00000005</v>
      </c>
    </row>
    <row r="112" spans="1:8" s="3" customFormat="1" ht="99.95" customHeight="1">
      <c r="A112" s="20">
        <f>IF(LEN(C112)&gt;0,MAX($A$6:A111)+1,"")</f>
        <v>106</v>
      </c>
      <c r="B112" s="10" t="str">
        <f>IFERROR(INDEX('10. Свод Перечней'!B:C,MATCH(C112,'10. Свод Перечней'!C:C,0),1),"")</f>
        <v>Филе Пикши мороженое</v>
      </c>
      <c r="C112" s="20" t="str">
        <f t="array" ref="C112">IFERROR(INDEX('10. Свод Перечней'!$C$4:$C$529,SMALL(IF("ЦД"='10. Свод Перечней'!$I$4:$Q$529,ROW('10. Свод Перечней'!$C$4:$C$529)-3,""),ROW()-6)),"")</f>
        <v>Филе тресковых рыб мороженое тип 2</v>
      </c>
      <c r="D112" s="20" t="str">
        <f>IFERROR(VLOOKUP(C112,'10. Свод Перечней'!C:H,2,0),"")</f>
        <v>10.20.14.120</v>
      </c>
      <c r="E112" s="20" t="str">
        <f>IFERROR(VLOOKUP(C112,'10. Свод Перечней'!C:H,3,0),"")</f>
        <v>003</v>
      </c>
      <c r="F112" s="20" t="str">
        <f>IFERROR(VLOOKUP(C112,'10. Свод Перечней'!C:H,4,0),"")</f>
        <v>КГ</v>
      </c>
      <c r="G112" s="9" t="str">
        <f>IFERROR(VLOOKUP(C112,'10.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20" t="str">
        <f>IF(LEN(IFERROR(VLOOKUP(C112,'10. Свод Перечней'!C:H,6,0),""))&gt;1,IFERROR(VLOOKUP(C112,'10. Свод Перечней'!C:H,6,0),""),"")</f>
        <v>10.20.14.120-00000005</v>
      </c>
    </row>
    <row r="113" spans="1:8" s="3" customFormat="1" ht="99.95" customHeight="1">
      <c r="A113" s="20">
        <f>IF(LEN(C113)&gt;0,MAX($A$6:A112)+1,"")</f>
        <v>107</v>
      </c>
      <c r="B113" s="10" t="str">
        <f>IFERROR(INDEX('10. Свод Перечней'!B:C,MATCH(C113,'10. Свод Перечней'!C:C,0),1),"")</f>
        <v>Филе Сайды мороженое</v>
      </c>
      <c r="C113" s="20" t="str">
        <f t="array" ref="C113">IFERROR(INDEX('10. Свод Перечней'!$C$4:$C$529,SMALL(IF("ЦД"='10. Свод Перечней'!$I$4:$Q$529,ROW('10. Свод Перечней'!$C$4:$C$529)-3,""),ROW()-6)),"")</f>
        <v>Филе тресковых рыб мороженое тип 3</v>
      </c>
      <c r="D113" s="20" t="str">
        <f>IFERROR(VLOOKUP(C113,'10. Свод Перечней'!C:H,2,0),"")</f>
        <v>10.20.14.120</v>
      </c>
      <c r="E113" s="20" t="str">
        <f>IFERROR(VLOOKUP(C113,'10. Свод Перечней'!C:H,3,0),"")</f>
        <v>005</v>
      </c>
      <c r="F113" s="20" t="str">
        <f>IFERROR(VLOOKUP(C113,'10. Свод Перечней'!C:H,4,0),"")</f>
        <v>КГ</v>
      </c>
      <c r="G113" s="9" t="str">
        <f>IFERROR(VLOOKUP(C113,'10.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20" t="str">
        <f>IF(LEN(IFERROR(VLOOKUP(C113,'10. Свод Перечней'!C:H,6,0),""))&gt;1,IFERROR(VLOOKUP(C113,'10. Свод Перечней'!C:H,6,0),""),"")</f>
        <v>10.20.14.120-00000005</v>
      </c>
    </row>
    <row r="114" spans="1:8" s="3" customFormat="1" ht="99.95" customHeight="1">
      <c r="A114" s="20">
        <f>IF(LEN(C114)&gt;0,MAX($A$6:A113)+1,"")</f>
        <v>108</v>
      </c>
      <c r="B114" s="10" t="str">
        <f>IFERROR(INDEX('10. Свод Перечней'!B:C,MATCH(C114,'10. Свод Перечней'!C:C,0),1),"")</f>
        <v>Филе Трески мороженое</v>
      </c>
      <c r="C114" s="20" t="str">
        <f t="array" ref="C114">IFERROR(INDEX('10. Свод Перечней'!$C$4:$C$529,SMALL(IF("ЦД"='10. Свод Перечней'!$I$4:$Q$529,ROW('10. Свод Перечней'!$C$4:$C$529)-3,""),ROW()-6)),"")</f>
        <v>Филе тресковых рыб мороженое тип 4</v>
      </c>
      <c r="D114" s="20" t="str">
        <f>IFERROR(VLOOKUP(C114,'10. Свод Перечней'!C:H,2,0),"")</f>
        <v>10.20.14.120</v>
      </c>
      <c r="E114" s="20" t="str">
        <f>IFERROR(VLOOKUP(C114,'10. Свод Перечней'!C:H,3,0),"")</f>
        <v>002</v>
      </c>
      <c r="F114" s="20" t="str">
        <f>IFERROR(VLOOKUP(C114,'10. Свод Перечней'!C:H,4,0),"")</f>
        <v>КГ</v>
      </c>
      <c r="G114" s="9" t="str">
        <f>IFERROR(VLOOKUP(C114,'10.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20" t="str">
        <f>IF(LEN(IFERROR(VLOOKUP(C114,'10. Свод Перечней'!C:H,6,0),""))&gt;1,IFERROR(VLOOKUP(C114,'10. Свод Перечней'!C:H,6,0),""),"")</f>
        <v>10.20.14.120-00000005</v>
      </c>
    </row>
    <row r="115" spans="1:8" s="3" customFormat="1" ht="99.95" customHeight="1">
      <c r="A115" s="20">
        <f>IF(LEN(C115)&gt;0,MAX($A$6:A114)+1,"")</f>
        <v>109</v>
      </c>
      <c r="B115" s="10" t="str">
        <f>IFERROR(INDEX('10. Свод Перечней'!B:C,MATCH(C115,'10. Свод Перечней'!C:C,0),1),"")</f>
        <v>Филе Хека мороженое, высшая категория</v>
      </c>
      <c r="C115" s="20" t="str">
        <f t="array" ref="C115">IFERROR(INDEX('10. Свод Перечней'!$C$4:$C$529,SMALL(IF("ЦД"='10. Свод Перечней'!$I$4:$Q$529,ROW('10. Свод Перечней'!$C$4:$C$529)-3,""),ROW()-6)),"")</f>
        <v>Филе тресковых рыб мороженое тип 5</v>
      </c>
      <c r="D115" s="20" t="str">
        <f>IFERROR(VLOOKUP(C115,'10. Свод Перечней'!C:H,2,0),"")</f>
        <v>10.20.14.120</v>
      </c>
      <c r="E115" s="20" t="str">
        <f>IFERROR(VLOOKUP(C115,'10. Свод Перечней'!C:H,3,0),"")</f>
        <v>006</v>
      </c>
      <c r="F115" s="20" t="str">
        <f>IFERROR(VLOOKUP(C115,'10. Свод Перечней'!C:H,4,0),"")</f>
        <v>КГ</v>
      </c>
      <c r="G115" s="9" t="str">
        <f>IFERROR(VLOOKUP(C115,'10.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20" t="str">
        <f>IF(LEN(IFERROR(VLOOKUP(C115,'10. Свод Перечней'!C:H,6,0),""))&gt;1,IFERROR(VLOOKUP(C115,'10. Свод Перечней'!C:H,6,0),""),"")</f>
        <v>10.20.14.120-00000005</v>
      </c>
    </row>
    <row r="116" spans="1:8" s="3" customFormat="1" ht="99.95" customHeight="1">
      <c r="A116" s="20">
        <f>IF(LEN(C116)&gt;0,MAX($A$6:A115)+1,"")</f>
        <v>110</v>
      </c>
      <c r="B116" s="10" t="str">
        <f>IFERROR(INDEX('10. Свод Перечней'!B:C,MATCH(C116,'10. Свод Перечней'!C:C,0),1),"")</f>
        <v>Филе Минтая мороженое</v>
      </c>
      <c r="C116" s="20" t="str">
        <f t="array" ref="C116">IFERROR(INDEX('10. Свод Перечней'!$C$4:$C$529,SMALL(IF("ЦД"='10. Свод Перечней'!$I$4:$Q$529,ROW('10. Свод Перечней'!$C$4:$C$529)-3,""),ROW()-6)),"")</f>
        <v>Филе тресковых рыб мороженое тип 6</v>
      </c>
      <c r="D116" s="20" t="str">
        <f>IFERROR(VLOOKUP(C116,'10. Свод Перечней'!C:H,2,0),"")</f>
        <v>10.20.14.120</v>
      </c>
      <c r="E116" s="20" t="str">
        <f>IFERROR(VLOOKUP(C116,'10. Свод Перечней'!C:H,3,0),"")</f>
        <v>009</v>
      </c>
      <c r="F116" s="20" t="str">
        <f>IFERROR(VLOOKUP(C116,'10. Свод Перечней'!C:H,4,0),"")</f>
        <v>КГ</v>
      </c>
      <c r="G116" s="9" t="str">
        <f>IFERROR(VLOOKUP(C116,'10.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20" t="str">
        <f>IF(LEN(IFERROR(VLOOKUP(C116,'10. Свод Перечней'!C:H,6,0),""))&gt;1,IFERROR(VLOOKUP(C116,'10. Свод Перечней'!C:H,6,0),""),"")</f>
        <v>10.20.14.120-00000006</v>
      </c>
    </row>
    <row r="117" spans="1:8" s="3" customFormat="1" ht="99.95" customHeight="1">
      <c r="A117" s="20">
        <f>IF(LEN(C117)&gt;0,MAX($A$6:A116)+1,"")</f>
        <v>111</v>
      </c>
      <c r="B117" s="10" t="str">
        <f>IFERROR(INDEX('10. Свод Перечней'!B:C,MATCH(C117,'10. Свод Перечней'!C:C,0),1),"")</f>
        <v>Филе Пикши мороженое</v>
      </c>
      <c r="C117" s="20" t="str">
        <f t="array" ref="C117">IFERROR(INDEX('10. Свод Перечней'!$C$4:$C$529,SMALL(IF("ЦД"='10. Свод Перечней'!$I$4:$Q$529,ROW('10. Свод Перечней'!$C$4:$C$529)-3,""),ROW()-6)),"")</f>
        <v>Филе тресковых рыб мороженое тип 7</v>
      </c>
      <c r="D117" s="20" t="str">
        <f>IFERROR(VLOOKUP(C117,'10. Свод Перечней'!C:H,2,0),"")</f>
        <v>10.20.14.120</v>
      </c>
      <c r="E117" s="20" t="str">
        <f>IFERROR(VLOOKUP(C117,'10. Свод Перечней'!C:H,3,0),"")</f>
        <v>010</v>
      </c>
      <c r="F117" s="20" t="str">
        <f>IFERROR(VLOOKUP(C117,'10. Свод Перечней'!C:H,4,0),"")</f>
        <v>КГ</v>
      </c>
      <c r="G117" s="9" t="str">
        <f>IFERROR(VLOOKUP(C117,'10.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20" t="str">
        <f>IF(LEN(IFERROR(VLOOKUP(C117,'10. Свод Перечней'!C:H,6,0),""))&gt;1,IFERROR(VLOOKUP(C117,'10. Свод Перечней'!C:H,6,0),""),"")</f>
        <v>10.20.14.120-00000006</v>
      </c>
    </row>
    <row r="118" spans="1:8" s="3" customFormat="1" ht="99.95" customHeight="1">
      <c r="A118" s="20">
        <f>IF(LEN(C118)&gt;0,MAX($A$6:A117)+1,"")</f>
        <v>112</v>
      </c>
      <c r="B118" s="10" t="str">
        <f>IFERROR(INDEX('10. Свод Перечней'!B:C,MATCH(C118,'10. Свод Перечней'!C:C,0),1),"")</f>
        <v>Филе Сайды мороженое</v>
      </c>
      <c r="C118" s="20" t="str">
        <f t="array" ref="C118">IFERROR(INDEX('10. Свод Перечней'!$C$4:$C$529,SMALL(IF("ЦД"='10. Свод Перечней'!$I$4:$Q$529,ROW('10. Свод Перечней'!$C$4:$C$529)-3,""),ROW()-6)),"")</f>
        <v>Филе тресковых рыб мороженое тип 8</v>
      </c>
      <c r="D118" s="20" t="str">
        <f>IFERROR(VLOOKUP(C118,'10. Свод Перечней'!C:H,2,0),"")</f>
        <v>10.20.14.120</v>
      </c>
      <c r="E118" s="20" t="str">
        <f>IFERROR(VLOOKUP(C118,'10. Свод Перечней'!C:H,3,0),"")</f>
        <v>011</v>
      </c>
      <c r="F118" s="20" t="str">
        <f>IFERROR(VLOOKUP(C118,'10. Свод Перечней'!C:H,4,0),"")</f>
        <v>КГ</v>
      </c>
      <c r="G118" s="9" t="str">
        <f>IFERROR(VLOOKUP(C118,'10.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20" t="str">
        <f>IF(LEN(IFERROR(VLOOKUP(C118,'10. Свод Перечней'!C:H,6,0),""))&gt;1,IFERROR(VLOOKUP(C118,'10. Свод Перечней'!C:H,6,0),""),"")</f>
        <v>10.20.14.120-00000006</v>
      </c>
    </row>
    <row r="119" spans="1:8" s="3" customFormat="1" ht="99.95" customHeight="1">
      <c r="A119" s="20">
        <f>IF(LEN(C119)&gt;0,MAX($A$6:A118)+1,"")</f>
        <v>113</v>
      </c>
      <c r="B119" s="10" t="str">
        <f>IFERROR(INDEX('10. Свод Перечней'!B:C,MATCH(C119,'10. Свод Перечней'!C:C,0),1),"")</f>
        <v>Филе Трески мороженое</v>
      </c>
      <c r="C119" s="20" t="str">
        <f t="array" ref="C119">IFERROR(INDEX('10. Свод Перечней'!$C$4:$C$529,SMALL(IF("ЦД"='10. Свод Перечней'!$I$4:$Q$529,ROW('10. Свод Перечней'!$C$4:$C$529)-3,""),ROW()-6)),"")</f>
        <v>Филе тресковых рыб мороженое тип 9</v>
      </c>
      <c r="D119" s="20" t="str">
        <f>IFERROR(VLOOKUP(C119,'10. Свод Перечней'!C:H,2,0),"")</f>
        <v>10.20.14.120</v>
      </c>
      <c r="E119" s="20" t="str">
        <f>IFERROR(VLOOKUP(C119,'10. Свод Перечней'!C:H,3,0),"")</f>
        <v>012</v>
      </c>
      <c r="F119" s="20" t="str">
        <f>IFERROR(VLOOKUP(C119,'10. Свод Перечней'!C:H,4,0),"")</f>
        <v>КГ</v>
      </c>
      <c r="G119" s="9" t="str">
        <f>IFERROR(VLOOKUP(C119,'10.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20" t="str">
        <f>IF(LEN(IFERROR(VLOOKUP(C119,'10. Свод Перечней'!C:H,6,0),""))&gt;1,IFERROR(VLOOKUP(C119,'10. Свод Перечней'!C:H,6,0),""),"")</f>
        <v>10.20.14.120-00000006</v>
      </c>
    </row>
    <row r="120" spans="1:8" s="3" customFormat="1" ht="99.95" customHeight="1">
      <c r="A120" s="20">
        <f>IF(LEN(C120)&gt;0,MAX($A$6:A119)+1,"")</f>
        <v>114</v>
      </c>
      <c r="B120" s="10" t="str">
        <f>IFERROR(INDEX('10. Свод Перечней'!B:C,MATCH(C120,'10. Свод Перечней'!C:C,0),1),"")</f>
        <v>Филе Хека мороженое</v>
      </c>
      <c r="C120" s="20" t="str">
        <f t="array" ref="C120">IFERROR(INDEX('10. Свод Перечней'!$C$4:$C$529,SMALL(IF("ЦД"='10. Свод Перечней'!$I$4:$Q$529,ROW('10. Свод Перечней'!$C$4:$C$529)-3,""),ROW()-6)),"")</f>
        <v>Филе тресковых рыб мороженое тип 10</v>
      </c>
      <c r="D120" s="20" t="str">
        <f>IFERROR(VLOOKUP(C120,'10. Свод Перечней'!C:H,2,0),"")</f>
        <v>10.20.14.120</v>
      </c>
      <c r="E120" s="20" t="str">
        <f>IFERROR(VLOOKUP(C120,'10. Свод Перечней'!C:H,3,0),"")</f>
        <v>013</v>
      </c>
      <c r="F120" s="20" t="str">
        <f>IFERROR(VLOOKUP(C120,'10. Свод Перечней'!C:H,4,0),"")</f>
        <v>КГ</v>
      </c>
      <c r="G120" s="9" t="str">
        <f>IFERROR(VLOOKUP(C120,'10.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20" t="str">
        <f>IF(LEN(IFERROR(VLOOKUP(C120,'10. Свод Перечней'!C:H,6,0),""))&gt;1,IFERROR(VLOOKUP(C120,'10. Свод Перечней'!C:H,6,0),""),"")</f>
        <v>10.20.14.120-00000006</v>
      </c>
    </row>
    <row r="121" spans="1:8" s="3" customFormat="1" ht="99.95" customHeight="1">
      <c r="A121" s="20">
        <f>IF(LEN(C121)&gt;0,MAX($A$6:A120)+1,"")</f>
        <v>115</v>
      </c>
      <c r="B121" s="10" t="str">
        <f>IFERROR(INDEX('10. Свод Перечней'!B:C,MATCH(C121,'10. Свод Перечней'!C:C,0),1),"")</f>
        <v>Лососи дальневосточные солёные. Рыба соленая красная. Кета</v>
      </c>
      <c r="C121" s="20" t="str">
        <f t="array" ref="C121">IFERROR(INDEX('10. Свод Перечней'!$C$4:$C$529,SMALL(IF("ЦД"='10. Свод Перечней'!$I$4:$Q$529,ROW('10. Свод Перечней'!$C$4:$C$529)-3,""),ROW()-6)),"")</f>
        <v>Рыба лососевая соленая тип 1</v>
      </c>
      <c r="D121" s="20" t="str">
        <f>IFERROR(VLOOKUP(C121,'10. Свод Перечней'!C:H,2,0),"")</f>
        <v>10.20.23.121</v>
      </c>
      <c r="E121" s="20" t="str">
        <f>IFERROR(VLOOKUP(C121,'10. Свод Перечней'!C:H,3,0),"")</f>
        <v>004</v>
      </c>
      <c r="F121" s="20" t="str">
        <f>IFERROR(VLOOKUP(C121,'10. Свод Перечней'!C:H,4,0),"")</f>
        <v>КГ</v>
      </c>
      <c r="G121" s="9" t="str">
        <f>IFERROR(VLOOKUP(C121,'10.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1" s="20" t="str">
        <f>IF(LEN(IFERROR(VLOOKUP(C121,'10. Свод Перечней'!C:H,6,0),""))&gt;1,IFERROR(VLOOKUP(C121,'10. Свод Перечней'!C:H,6,0),""),"")</f>
        <v>10.20.23.121-00000017</v>
      </c>
    </row>
    <row r="122" spans="1:8" s="3" customFormat="1" ht="99.95" customHeight="1">
      <c r="A122" s="20">
        <f>IF(LEN(C122)&gt;0,MAX($A$6:A121)+1,"")</f>
        <v>116</v>
      </c>
      <c r="B122" s="10" t="str">
        <f>IFERROR(INDEX('10. Свод Перечней'!B:C,MATCH(C122,'10. Свод Перечней'!C:C,0),1),"")</f>
        <v>Лососи дальневосточные солёные. Рыба соленая красная. Кета</v>
      </c>
      <c r="C122" s="20" t="str">
        <f t="array" ref="C122">IFERROR(INDEX('10. Свод Перечней'!$C$4:$C$529,SMALL(IF("ЦД"='10. Свод Перечней'!$I$4:$Q$529,ROW('10. Свод Перечней'!$C$4:$C$529)-3,""),ROW()-6)),"")</f>
        <v>Рыба лососевая соленая тип 2</v>
      </c>
      <c r="D122" s="20" t="str">
        <f>IFERROR(VLOOKUP(C122,'10. Свод Перечней'!C:H,2,0),"")</f>
        <v>10.20.23.121</v>
      </c>
      <c r="E122" s="20" t="str">
        <f>IFERROR(VLOOKUP(C122,'10. Свод Перечней'!C:H,3,0),"")</f>
        <v>002</v>
      </c>
      <c r="F122" s="20" t="str">
        <f>IFERROR(VLOOKUP(C122,'10. Свод Перечней'!C:H,4,0),"")</f>
        <v>КГ</v>
      </c>
      <c r="G122" s="9" t="str">
        <f>IFERROR(VLOOKUP(C122,'10.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2" s="20" t="str">
        <f>IF(LEN(IFERROR(VLOOKUP(C122,'10. Свод Перечней'!C:H,6,0),""))&gt;1,IFERROR(VLOOKUP(C122,'10. Свод Перечней'!C:H,6,0),""),"")</f>
        <v>10.20.23.121-00000017</v>
      </c>
    </row>
    <row r="123" spans="1:8" s="3" customFormat="1" ht="99.95" customHeight="1">
      <c r="A123" s="20">
        <f>IF(LEN(C123)&gt;0,MAX($A$6:A122)+1,"")</f>
        <v>117</v>
      </c>
      <c r="B123" s="10" t="str">
        <f>IFERROR(INDEX('10. Свод Перечней'!B:C,MATCH(C123,'10. Свод Перечней'!C:C,0),1),"")</f>
        <v xml:space="preserve">Лососи дальневосточные солёные. Рыба соленая красная. Горбуша </v>
      </c>
      <c r="C123" s="20" t="str">
        <f t="array" ref="C123">IFERROR(INDEX('10. Свод Перечней'!$C$4:$C$529,SMALL(IF("ЦД"='10. Свод Перечней'!$I$4:$Q$529,ROW('10. Свод Перечней'!$C$4:$C$529)-3,""),ROW()-6)),"")</f>
        <v>Рыба лососевая соленая тип 3</v>
      </c>
      <c r="D123" s="20" t="str">
        <f>IFERROR(VLOOKUP(C123,'10. Свод Перечней'!C:H,2,0),"")</f>
        <v>10.20.23.121</v>
      </c>
      <c r="E123" s="20" t="str">
        <f>IFERROR(VLOOKUP(C123,'10. Свод Перечней'!C:H,3,0),"")</f>
        <v>003</v>
      </c>
      <c r="F123" s="20" t="str">
        <f>IFERROR(VLOOKUP(C123,'10. Свод Перечней'!C:H,4,0),"")</f>
        <v>КГ</v>
      </c>
      <c r="G123" s="9" t="str">
        <f>IFERROR(VLOOKUP(C123,'10.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3" s="20" t="str">
        <f>IF(LEN(IFERROR(VLOOKUP(C123,'10. Свод Перечней'!C:H,6,0),""))&gt;1,IFERROR(VLOOKUP(C123,'10. Свод Перечней'!C:H,6,0),""),"")</f>
        <v>10.20.23.121-00000016</v>
      </c>
    </row>
    <row r="124" spans="1:8" s="3" customFormat="1" ht="99.95" customHeight="1">
      <c r="A124" s="20">
        <f>IF(LEN(C124)&gt;0,MAX($A$6:A123)+1,"")</f>
        <v>118</v>
      </c>
      <c r="B124" s="10" t="str">
        <f>IFERROR(INDEX('10. Свод Перечней'!B:C,MATCH(C124,'10. Свод Перечней'!C:C,0),1),"")</f>
        <v xml:space="preserve">Лососи дальневосточные солёные. Рыба соленая красная. Горбуша </v>
      </c>
      <c r="C124" s="20" t="str">
        <f t="array" ref="C124">IFERROR(INDEX('10. Свод Перечней'!$C$4:$C$529,SMALL(IF("ЦД"='10. Свод Перечней'!$I$4:$Q$529,ROW('10. Свод Перечней'!$C$4:$C$529)-3,""),ROW()-6)),"")</f>
        <v>Рыба лососевая соленая тип 4</v>
      </c>
      <c r="D124" s="20" t="str">
        <f>IFERROR(VLOOKUP(C124,'10. Свод Перечней'!C:H,2,0),"")</f>
        <v>10.20.23.121</v>
      </c>
      <c r="E124" s="20" t="str">
        <f>IFERROR(VLOOKUP(C124,'10. Свод Перечней'!C:H,3,0),"")</f>
        <v>001</v>
      </c>
      <c r="F124" s="20" t="str">
        <f>IFERROR(VLOOKUP(C124,'10. Свод Перечней'!C:H,4,0),"")</f>
        <v>КГ</v>
      </c>
      <c r="G124" s="9" t="str">
        <f>IFERROR(VLOOKUP(C124,'10.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4" s="20" t="str">
        <f>IF(LEN(IFERROR(VLOOKUP(C124,'10. Свод Перечней'!C:H,6,0),""))&gt;1,IFERROR(VLOOKUP(C124,'10. Свод Перечней'!C:H,6,0),""),"")</f>
        <v>10.20.23.121-00000016</v>
      </c>
    </row>
    <row r="125" spans="1:8" s="3" customFormat="1" ht="99.95" customHeight="1">
      <c r="A125" s="20">
        <f>IF(LEN(C125)&gt;0,MAX($A$6:A124)+1,"")</f>
        <v>119</v>
      </c>
      <c r="B125" s="10" t="str">
        <f>IFERROR(INDEX('10. Свод Перечней'!B:C,MATCH(C125,'10. Свод Перечней'!C:C,0),1),"")</f>
        <v>Сельдь соленая слабой соли неразделанная</v>
      </c>
      <c r="C125" s="20" t="str">
        <f t="array" ref="C125">IFERROR(INDEX('10. Свод Перечней'!$C$4:$C$529,SMALL(IF("ЦД"='10. Свод Перечней'!$I$4:$Q$529,ROW('10. Свод Перечней'!$C$4:$C$529)-3,""),ROW()-6)),"")</f>
        <v>Сельдь соленая тип 1</v>
      </c>
      <c r="D125" s="20" t="str">
        <f>IFERROR(VLOOKUP(C125,'10. Свод Перечней'!C:H,2,0),"")</f>
        <v>10.20.23.122</v>
      </c>
      <c r="E125" s="20" t="str">
        <f>IFERROR(VLOOKUP(C125,'10. Свод Перечней'!C:H,3,0),"")</f>
        <v>001</v>
      </c>
      <c r="F125" s="20" t="str">
        <f>IFERROR(VLOOKUP(C125,'10. Свод Перечней'!C:H,4,0),"")</f>
        <v>КГ</v>
      </c>
      <c r="G125" s="9" t="str">
        <f>IFERROR(VLOOKUP(C125,'10.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25" s="20" t="str">
        <f>IF(LEN(IFERROR(VLOOKUP(C125,'10. Свод Перечней'!C:H,6,0),""))&gt;1,IFERROR(VLOOKUP(C125,'10. Свод Перечней'!C:H,6,0),""),"")</f>
        <v>10.20.23.122-00000004</v>
      </c>
    </row>
    <row r="126" spans="1:8" s="3" customFormat="1" ht="99.95" customHeight="1">
      <c r="A126" s="20">
        <f>IF(LEN(C126)&gt;0,MAX($A$6:A125)+1,"")</f>
        <v>120</v>
      </c>
      <c r="B126" s="10" t="str">
        <f>IFERROR(INDEX('10. Свод Перечней'!B:C,MATCH(C126,'10. Свод Перечней'!C:C,0),1),"")</f>
        <v>Икра лососевая зернистая</v>
      </c>
      <c r="C126" s="20" t="str">
        <f t="array" ref="C126">IFERROR(INDEX('10. Свод Перечней'!$C$4:$C$529,SMALL(IF("ЦД"='10. Свод Перечней'!$I$4:$Q$529,ROW('10. Свод Перечней'!$C$4:$C$529)-3,""),ROW()-6)),"")</f>
        <v>Икра зернистая тип 1</v>
      </c>
      <c r="D126" s="20" t="str">
        <f>IFERROR(VLOOKUP(C126,'10. Свод Перечней'!C:H,2,0),"")</f>
        <v>10.20.26.112</v>
      </c>
      <c r="E126" s="20" t="str">
        <f>IFERROR(VLOOKUP(C126,'10. Свод Перечней'!C:H,3,0),"")</f>
        <v>001</v>
      </c>
      <c r="F126" s="20" t="str">
        <f>IFERROR(VLOOKUP(C126,'10. Свод Перечней'!C:H,4,0),"")</f>
        <v>КГ</v>
      </c>
      <c r="G126" s="9" t="str">
        <f>IFERROR(VLOOKUP(C126,'10.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пищевой продукции" от 09.12.2011 № 021/2011, ГОСТ Р 53957-2010</v>
      </c>
      <c r="H126" s="20" t="str">
        <f>IF(LEN(IFERROR(VLOOKUP(C126,'10. Свод Перечней'!C:H,6,0),""))&gt;1,IFERROR(VLOOKUP(C126,'10. Свод Перечней'!C:H,6,0),""),"")</f>
        <v>10.20.26.112-00000001</v>
      </c>
    </row>
    <row r="127" spans="1:8" s="3" customFormat="1" ht="99.95" customHeight="1">
      <c r="A127" s="20">
        <f>IF(LEN(C127)&gt;0,MAX($A$6:A126)+1,"")</f>
        <v>121</v>
      </c>
      <c r="B127" s="10" t="str">
        <f>IFERROR(INDEX('10. Свод Перечней'!B:C,MATCH(C127,'10. Свод Перечней'!C:C,0),1),"")</f>
        <v>Сок томатный прямого отжима</v>
      </c>
      <c r="C127" s="20" t="str">
        <f t="array" ref="C127">IFERROR(INDEX('10. Свод Перечней'!$C$4:$C$529,SMALL(IF("ЦД"='10. Свод Перечней'!$I$4:$Q$529,ROW('10. Свод Перечней'!$C$4:$C$529)-3,""),ROW()-6)),"")</f>
        <v>Сок из фруктов и (или) овощей тип 1</v>
      </c>
      <c r="D127" s="20" t="str">
        <f>IFERROR(VLOOKUP(C127,'10. Свод Перечней'!C:H,2,0),"")</f>
        <v>10.32.11.110</v>
      </c>
      <c r="E127" s="20" t="str">
        <f>IFERROR(VLOOKUP(C127,'10. Свод Перечней'!C:H,3,0),"")</f>
        <v>001</v>
      </c>
      <c r="F127" s="20" t="str">
        <f>IFERROR(VLOOKUP(C127,'10. Свод Перечней'!C:H,4,0),"")</f>
        <v>Л; ДМ3</v>
      </c>
      <c r="G127" s="9" t="str">
        <f>IFERROR(VLOOKUP(C127,'10.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27" s="20" t="str">
        <f>IF(LEN(IFERROR(VLOOKUP(C127,'10. Свод Перечней'!C:H,6,0),""))&gt;1,IFERROR(VLOOKUP(C127,'10. Свод Перечней'!C:H,6,0),""),"")</f>
        <v>10.32.10.000-00000010</v>
      </c>
    </row>
    <row r="128" spans="1:8" s="3" customFormat="1" ht="99.95" customHeight="1">
      <c r="A128" s="20">
        <f>IF(LEN(C128)&gt;0,MAX($A$6:A127)+1,"")</f>
        <v>122</v>
      </c>
      <c r="B128" s="10" t="str">
        <f>IFERROR(INDEX('10. Свод Перечней'!B:C,MATCH(C128,'10. Свод Перечней'!C:C,0),1),"")</f>
        <v>Сок томатный прямого отжима</v>
      </c>
      <c r="C128" s="20" t="str">
        <f t="array" ref="C128">IFERROR(INDEX('10. Свод Перечней'!$C$4:$C$529,SMALL(IF("ЦД"='10. Свод Перечней'!$I$4:$Q$529,ROW('10. Свод Перечней'!$C$4:$C$529)-3,""),ROW()-6)),"")</f>
        <v>Сок из фруктов и (или) овощей тип 2</v>
      </c>
      <c r="D128" s="20" t="str">
        <f>IFERROR(VLOOKUP(C128,'10. Свод Перечней'!C:H,2,0),"")</f>
        <v>10.32.11.110</v>
      </c>
      <c r="E128" s="20" t="str">
        <f>IFERROR(VLOOKUP(C128,'10. Свод Перечней'!C:H,3,0),"")</f>
        <v>003</v>
      </c>
      <c r="F128" s="20" t="str">
        <f>IFERROR(VLOOKUP(C128,'10. Свод Перечней'!C:H,4,0),"")</f>
        <v>Л; ДМ3</v>
      </c>
      <c r="G128" s="9" t="str">
        <f>IFERROR(VLOOKUP(C128,'10.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28" s="20" t="str">
        <f>IF(LEN(IFERROR(VLOOKUP(C128,'10. Свод Перечней'!C:H,6,0),""))&gt;1,IFERROR(VLOOKUP(C128,'10. Свод Перечней'!C:H,6,0),""),"")</f>
        <v>10.32.10.000-00000010</v>
      </c>
    </row>
    <row r="129" spans="1:8" s="3" customFormat="1" ht="99.95" customHeight="1">
      <c r="A129" s="20">
        <f>IF(LEN(C129)&gt;0,MAX($A$6:A128)+1,"")</f>
        <v>123</v>
      </c>
      <c r="B129" s="10" t="str">
        <f>IFERROR(INDEX('10. Свод Перечней'!B:C,MATCH(C129,'10. Свод Перечней'!C:C,0),1),"")</f>
        <v>Сок томатный восстановленный</v>
      </c>
      <c r="C129" s="20" t="str">
        <f t="array" ref="C129">IFERROR(INDEX('10. Свод Перечней'!$C$4:$C$529,SMALL(IF("ЦД"='10. Свод Перечней'!$I$4:$Q$529,ROW('10. Свод Перечней'!$C$4:$C$529)-3,""),ROW()-6)),"")</f>
        <v>Сок из фруктов и (или) овощей тип 3</v>
      </c>
      <c r="D129" s="20" t="str">
        <f>IFERROR(VLOOKUP(C129,'10. Свод Перечней'!C:H,2,0),"")</f>
        <v>10.32.11.120</v>
      </c>
      <c r="E129" s="20" t="str">
        <f>IFERROR(VLOOKUP(C129,'10. Свод Перечней'!C:H,3,0),"")</f>
        <v>001</v>
      </c>
      <c r="F129" s="20" t="str">
        <f>IFERROR(VLOOKUP(C129,'10. Свод Перечней'!C:H,4,0),"")</f>
        <v>Л; ДМ3</v>
      </c>
      <c r="G129" s="9" t="str">
        <f>IFERROR(VLOOKUP(C129,'10.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29" s="20" t="str">
        <f>IF(LEN(IFERROR(VLOOKUP(C129,'10. Свод Перечней'!C:H,6,0),""))&gt;1,IFERROR(VLOOKUP(C129,'10. Свод Перечней'!C:H,6,0),""),"")</f>
        <v>10.32.10.000-00000010</v>
      </c>
    </row>
    <row r="130" spans="1:8" s="3" customFormat="1" ht="99.95" customHeight="1">
      <c r="A130" s="20">
        <f>IF(LEN(C130)&gt;0,MAX($A$6:A129)+1,"")</f>
        <v>124</v>
      </c>
      <c r="B130" s="10" t="str">
        <f>IFERROR(INDEX('10. Свод Перечней'!B:C,MATCH(C130,'10. Свод Перечней'!C:C,0),1),"")</f>
        <v>Сок томатный восстановленный</v>
      </c>
      <c r="C130" s="20" t="str">
        <f t="array" ref="C130">IFERROR(INDEX('10. Свод Перечней'!$C$4:$C$529,SMALL(IF("ЦД"='10. Свод Перечней'!$I$4:$Q$529,ROW('10. Свод Перечней'!$C$4:$C$529)-3,""),ROW()-6)),"")</f>
        <v>Сок из фруктов и (или) овощей тип 4</v>
      </c>
      <c r="D130" s="20" t="str">
        <f>IFERROR(VLOOKUP(C130,'10. Свод Перечней'!C:H,2,0),"")</f>
        <v>10.32.11.120</v>
      </c>
      <c r="E130" s="20" t="str">
        <f>IFERROR(VLOOKUP(C130,'10. Свод Перечней'!C:H,3,0),"")</f>
        <v>002</v>
      </c>
      <c r="F130" s="20" t="str">
        <f>IFERROR(VLOOKUP(C130,'10. Свод Перечней'!C:H,4,0),"")</f>
        <v>Л; ДМ3</v>
      </c>
      <c r="G130" s="9" t="str">
        <f>IFERROR(VLOOKUP(C130,'10.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</v>
      </c>
      <c r="H130" s="20" t="str">
        <f>IF(LEN(IFERROR(VLOOKUP(C130,'10. Свод Перечней'!C:H,6,0),""))&gt;1,IFERROR(VLOOKUP(C130,'10. Свод Перечней'!C:H,6,0),""),"")</f>
        <v>10.32.10.000-00000010</v>
      </c>
    </row>
    <row r="131" spans="1:8" s="3" customFormat="1" ht="99.95" customHeight="1">
      <c r="A131" s="20">
        <f>IF(LEN(C131)&gt;0,MAX($A$6:A130)+1,"")</f>
        <v>125</v>
      </c>
      <c r="B131" s="10" t="str">
        <f>IFERROR(INDEX('10. Свод Перечней'!B:C,MATCH(C131,'10. Свод Перечней'!C:C,0),1),"")</f>
        <v>Соки фруктовые прямого отжима в ассортименте</v>
      </c>
      <c r="C131" s="20" t="str">
        <f t="array" ref="C131">IFERROR(INDEX('10. Свод Перечней'!$C$4:$C$529,SMALL(IF("ЦД"='10. Свод Перечней'!$I$4:$Q$529,ROW('10. Свод Перечней'!$C$4:$C$529)-3,""),ROW()-6)),"")</f>
        <v>Сок из фруктов и (или) овощей тип 6</v>
      </c>
      <c r="D131" s="20" t="str">
        <f>IFERROR(VLOOKUP(C131,'10. Свод Перечней'!C:H,2,0),"")</f>
        <v>10.32.19.111</v>
      </c>
      <c r="E131" s="20" t="str">
        <f>IFERROR(VLOOKUP(C131,'10. Свод Перечней'!C:H,3,0),"")</f>
        <v>007</v>
      </c>
      <c r="F131" s="20" t="str">
        <f>IFERROR(VLOOKUP(C131,'10. Свод Перечней'!C:H,4,0),"")</f>
        <v>Л; ДМ3</v>
      </c>
      <c r="G131" s="9" t="str">
        <f>IFERROR(VLOOKUP(C131,'10.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                                                                          Добавление сахара: Да;Нет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32101-2013, ТУ производителя</v>
      </c>
      <c r="H131" s="20" t="str">
        <f>IF(LEN(IFERROR(VLOOKUP(C131,'10. Свод Перечней'!C:H,6,0),""))&gt;1,IFERROR(VLOOKUP(C131,'10. Свод Перечней'!C:H,6,0),""),"")</f>
        <v>10.32.10.000-00000006</v>
      </c>
    </row>
    <row r="132" spans="1:8" s="3" customFormat="1" ht="99.95" customHeight="1">
      <c r="A132" s="20">
        <f>IF(LEN(C132)&gt;0,MAX($A$6:A131)+1,"")</f>
        <v>126</v>
      </c>
      <c r="B132" s="10" t="str">
        <f>IFERROR(INDEX('10. Свод Перечней'!B:C,MATCH(C132,'10. Свод Перечней'!C:C,0),1),"")</f>
        <v>Соки фруктовые восстановленные</v>
      </c>
      <c r="C132" s="20" t="str">
        <f t="array" ref="C132">IFERROR(INDEX('10. Свод Перечней'!$C$4:$C$529,SMALL(IF("ЦД"='10. Свод Перечней'!$I$4:$Q$529,ROW('10. Свод Перечней'!$C$4:$C$529)-3,""),ROW()-6)),"")</f>
        <v>Сок из фруктов и (или) овощей тип 7</v>
      </c>
      <c r="D132" s="20" t="str">
        <f>IFERROR(VLOOKUP(C132,'10. Свод Перечней'!C:H,2,0),"")</f>
        <v>10.32.19.112</v>
      </c>
      <c r="E132" s="20" t="str">
        <f>IFERROR(VLOOKUP(C132,'10. Свод Перечней'!C:H,3,0),"")</f>
        <v>001</v>
      </c>
      <c r="F132" s="20" t="str">
        <f>IFERROR(VLOOKUP(C132,'10. Свод Перечней'!C:H,4,0),"")</f>
        <v>Л; ДМ3</v>
      </c>
      <c r="G132" s="9" t="str">
        <f>IFERROR(VLOOKUP(C132,'10.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32" s="20" t="str">
        <f>IF(LEN(IFERROR(VLOOKUP(C132,'10. Свод Перечней'!C:H,6,0),""))&gt;1,IFERROR(VLOOKUP(C132,'10. Свод Перечней'!C:H,6,0),""),"")</f>
        <v>10.32.10.000-00000006</v>
      </c>
    </row>
    <row r="133" spans="1:8" s="3" customFormat="1" ht="99.95" customHeight="1">
      <c r="A133" s="20">
        <f>IF(LEN(C133)&gt;0,MAX($A$6:A132)+1,"")</f>
        <v>127</v>
      </c>
      <c r="B133" s="10" t="str">
        <f>IFERROR(INDEX('10. Свод Перечней'!B:C,MATCH(C133,'10. Свод Перечней'!C:C,0),1),"")</f>
        <v>Соки фруктовые восстановленные</v>
      </c>
      <c r="C133" s="20" t="str">
        <f t="array" ref="C133">IFERROR(INDEX('10. Свод Перечней'!$C$4:$C$529,SMALL(IF("ЦД"='10. Свод Перечней'!$I$4:$Q$529,ROW('10. Свод Перечней'!$C$4:$C$529)-3,""),ROW()-6)),"")</f>
        <v>Сок из фруктов и (или) овощей тип 8</v>
      </c>
      <c r="D133" s="20" t="str">
        <f>IFERROR(VLOOKUP(C133,'10. Свод Перечней'!C:H,2,0),"")</f>
        <v>10.32.19.112</v>
      </c>
      <c r="E133" s="20" t="str">
        <f>IFERROR(VLOOKUP(C133,'10. Свод Перечней'!C:H,3,0),"")</f>
        <v>003</v>
      </c>
      <c r="F133" s="20" t="str">
        <f>IFERROR(VLOOKUP(C133,'10. Свод Перечней'!C:H,4,0),"")</f>
        <v>Л; ДМ3</v>
      </c>
      <c r="G133" s="9" t="str">
        <f>IFERROR(VLOOKUP(C133,'10.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32103-2013, ТУ производителя</v>
      </c>
      <c r="H133" s="20" t="str">
        <f>IF(LEN(IFERROR(VLOOKUP(C133,'10. Свод Перечней'!C:H,6,0),""))&gt;1,IFERROR(VLOOKUP(C133,'10. Свод Перечней'!C:H,6,0),""),"")</f>
        <v>10.32.10.000-00000006</v>
      </c>
    </row>
    <row r="134" spans="1:8" s="3" customFormat="1" ht="99.95" customHeight="1">
      <c r="A134" s="20">
        <f>IF(LEN(C134)&gt;0,MAX($A$6:A133)+1,"")</f>
        <v>128</v>
      </c>
      <c r="B134" s="10" t="str">
        <f>IFERROR(INDEX('10. Свод Перечней'!B:C,MATCH(C134,'10. Свод Перечней'!C:C,0),1),"")</f>
        <v>Нектары фруктовые</v>
      </c>
      <c r="C134" s="20" t="str">
        <f t="array" ref="C134">IFERROR(INDEX('10. Свод Перечней'!$C$4:$C$529,SMALL(IF("ЦД"='10. Свод Перечней'!$I$4:$Q$529,ROW('10. Свод Перечней'!$C$4:$C$529)-3,""),ROW()-6)),"")</f>
        <v>Нектар из фруктов и (или) овощей тип 1</v>
      </c>
      <c r="D134" s="20" t="str">
        <f>IFERROR(VLOOKUP(C134,'10. Свод Перечней'!C:H,2,0),"")</f>
        <v>10.32.21.110</v>
      </c>
      <c r="E134" s="20" t="str">
        <f>IFERROR(VLOOKUP(C134,'10. Свод Перечней'!C:H,3,0),"")</f>
        <v>003</v>
      </c>
      <c r="F134" s="20" t="str">
        <f>IFERROR(VLOOKUP(C134,'10. Свод Перечней'!C:H,4,0),"")</f>
        <v>Л; ДМ3</v>
      </c>
      <c r="G134" s="9" t="str">
        <f>IFERROR(VLOOKUP(C134,'10.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32104-2013, ТУ производителя</v>
      </c>
      <c r="H134" s="20" t="str">
        <f>IF(LEN(IFERROR(VLOOKUP(C134,'10. Свод Перечней'!C:H,6,0),""))&gt;1,IFERROR(VLOOKUP(C134,'10. Свод Перечней'!C:H,6,0),""),"")</f>
        <v>10.32.21.000-00000003</v>
      </c>
    </row>
    <row r="135" spans="1:8" s="3" customFormat="1" ht="99.95" customHeight="1">
      <c r="A135" s="20">
        <f>IF(LEN(C135)&gt;0,MAX($A$6:A134)+1,"")</f>
        <v>129</v>
      </c>
      <c r="B135" s="10" t="str">
        <f>IFERROR(INDEX('10. Свод Перечней'!B:C,MATCH(C135,'10. Свод Перечней'!C:C,0),1),"")</f>
        <v>Нектары фруктовые</v>
      </c>
      <c r="C135" s="20" t="str">
        <f t="array" ref="C135">IFERROR(INDEX('10. Свод Перечней'!$C$4:$C$529,SMALL(IF("ЦД"='10. Свод Перечней'!$I$4:$Q$529,ROW('10. Свод Перечней'!$C$4:$C$529)-3,""),ROW()-6)),"")</f>
        <v>Нектар из фруктов и (или) овощей тип 2</v>
      </c>
      <c r="D135" s="20" t="str">
        <f>IFERROR(VLOOKUP(C135,'10. Свод Перечней'!C:H,2,0),"")</f>
        <v>10.32.21.110</v>
      </c>
      <c r="E135" s="20" t="str">
        <f>IFERROR(VLOOKUP(C135,'10. Свод Перечней'!C:H,3,0),"")</f>
        <v>001</v>
      </c>
      <c r="F135" s="20" t="str">
        <f>IFERROR(VLOOKUP(C135,'10. Свод Перечней'!C:H,4,0),"")</f>
        <v>Л; ДМ3</v>
      </c>
      <c r="G135" s="9" t="str">
        <f>IFERROR(VLOOKUP(C135,'10.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</v>
      </c>
      <c r="H135" s="20" t="str">
        <f>IF(LEN(IFERROR(VLOOKUP(C135,'10. Свод Перечней'!C:H,6,0),""))&gt;1,IFERROR(VLOOKUP(C135,'10. Свод Перечней'!C:H,6,0),""),"")</f>
        <v>10.32.21.000-00000003</v>
      </c>
    </row>
    <row r="136" spans="1:8" s="3" customFormat="1" ht="99.95" customHeight="1">
      <c r="A136" s="20">
        <f>IF(LEN(C136)&gt;0,MAX($A$6:A135)+1,"")</f>
        <v>130</v>
      </c>
      <c r="B136" s="10" t="str">
        <f>IFERROR(INDEX('10. Свод Перечней'!B:C,MATCH(C136,'10. Свод Перечней'!C:C,0),1),"")</f>
        <v>Овощи замороженные в ассортименте</v>
      </c>
      <c r="C136" s="20" t="str">
        <f t="array" ref="C136">IFERROR(INDEX('10. Свод Перечней'!$C$4:$C$529,SMALL(IF("ЦД"='10. Свод Перечней'!$I$4:$Q$529,ROW('10. Свод Перечней'!$C$4:$C$529)-3,""),ROW()-6)),"")</f>
        <v>Овощи замороженные тип 1</v>
      </c>
      <c r="D136" s="20" t="str">
        <f>IFERROR(VLOOKUP(C136,'10. Свод Перечней'!C:H,2,0),"")</f>
        <v>10.39.11.000</v>
      </c>
      <c r="E136" s="20" t="str">
        <f>IFERROR(VLOOKUP(C136,'10. Свод Перечней'!C:H,3,0),"")</f>
        <v>001</v>
      </c>
      <c r="F136" s="20" t="str">
        <f>IFERROR(VLOOKUP(C136,'10. Свод Перечней'!C:H,4,0),"")</f>
        <v>КГ</v>
      </c>
      <c r="G136" s="9" t="str">
        <f>IFERROR(VLOOKUP(C136,'10.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34110-2017</v>
      </c>
      <c r="H136" s="20" t="str">
        <f>IF(LEN(IFERROR(VLOOKUP(C136,'10. Свод Перечней'!C:H,6,0),""))&gt;1,IFERROR(VLOOKUP(C136,'10. Свод Перечней'!C:H,6,0),""),"")</f>
        <v>10.39.11.000-00000016, 
10.39.11.000-00000015</v>
      </c>
    </row>
    <row r="137" spans="1:8" s="3" customFormat="1" ht="99.95" customHeight="1">
      <c r="A137" s="20">
        <f>IF(LEN(C137)&gt;0,MAX($A$6:A136)+1,"")</f>
        <v>131</v>
      </c>
      <c r="B137" s="10" t="str">
        <f>IFERROR(INDEX('10. Свод Перечней'!B:C,MATCH(C137,'10. Свод Перечней'!C:C,0),1),"")</f>
        <v>Морковь столовая сушеная</v>
      </c>
      <c r="C137" s="20" t="str">
        <f t="array" ref="C137">IFERROR(INDEX('10. Свод Перечней'!$C$4:$C$529,SMALL(IF("ЦД"='10. Свод Перечней'!$I$4:$Q$529,ROW('10. Свод Перечней'!$C$4:$C$529)-3,""),ROW()-6)),"")</f>
        <v>Морковь столовая тип 5</v>
      </c>
      <c r="D137" s="20" t="str">
        <f>IFERROR(VLOOKUP(C137,'10. Свод Перечней'!C:H,2,0),"")</f>
        <v>10.39.13.000</v>
      </c>
      <c r="E137" s="20" t="str">
        <f>IFERROR(VLOOKUP(C137,'10. Свод Перечней'!C:H,3,0),"")</f>
        <v>001</v>
      </c>
      <c r="F137" s="20" t="str">
        <f>IFERROR(VLOOKUP(C137,'10. Свод Перечней'!C:H,4,0),"")</f>
        <v>КГ</v>
      </c>
      <c r="G137" s="9" t="str">
        <f>IFERROR(VLOOKUP(C137,'10.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32065-2013</v>
      </c>
      <c r="H137" s="20" t="str">
        <f>IF(LEN(IFERROR(VLOOKUP(C137,'10. Свод Перечней'!C:H,6,0),""))&gt;1,IFERROR(VLOOKUP(C137,'10. Свод Перечней'!C:H,6,0),""),"")</f>
        <v/>
      </c>
    </row>
    <row r="138" spans="1:8" s="3" customFormat="1" ht="99.95" customHeight="1">
      <c r="A138" s="20">
        <f>IF(LEN(C138)&gt;0,MAX($A$6:A137)+1,"")</f>
        <v>132</v>
      </c>
      <c r="B138" s="10" t="str">
        <f>IFERROR(INDEX('10. Свод Перечней'!B:C,MATCH(C138,'10. Свод Перечней'!C:C,0),1),"")</f>
        <v>Свекла столовая сушеная</v>
      </c>
      <c r="C138" s="20" t="str">
        <f t="array" ref="C138">IFERROR(INDEX('10. Свод Перечней'!$C$4:$C$529,SMALL(IF("ЦД"='10. Свод Перечней'!$I$4:$Q$529,ROW('10. Свод Перечней'!$C$4:$C$529)-3,""),ROW()-6)),"")</f>
        <v>Свекла столовая тип 7</v>
      </c>
      <c r="D138" s="20" t="str">
        <f>IFERROR(VLOOKUP(C138,'10. Свод Перечней'!C:H,2,0),"")</f>
        <v>10.39.13.000</v>
      </c>
      <c r="E138" s="20" t="str">
        <f>IFERROR(VLOOKUP(C138,'10. Свод Перечней'!C:H,3,0),"")</f>
        <v>002</v>
      </c>
      <c r="F138" s="20" t="str">
        <f>IFERROR(VLOOKUP(C138,'10. Свод Перечней'!C:H,4,0),"")</f>
        <v>КГ</v>
      </c>
      <c r="G138" s="9" t="str">
        <f>IFERROR(VLOOKUP(C138,'10.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38" s="20" t="str">
        <f>IF(LEN(IFERROR(VLOOKUP(C138,'10. Свод Перечней'!C:H,6,0),""))&gt;1,IFERROR(VLOOKUP(C138,'10. Свод Перечней'!C:H,6,0),""),"")</f>
        <v/>
      </c>
    </row>
    <row r="139" spans="1:8" s="3" customFormat="1" ht="99.95" customHeight="1">
      <c r="A139" s="20">
        <f>IF(LEN(C139)&gt;0,MAX($A$6:A138)+1,"")</f>
        <v>133</v>
      </c>
      <c r="B139" s="10" t="str">
        <f>IFERROR(INDEX('10. Свод Перечней'!B:C,MATCH(C139,'10. Свод Перечней'!C:C,0),1),"")</f>
        <v>Свекла столовая сушеная</v>
      </c>
      <c r="C139" s="20" t="str">
        <f t="array" ref="C139">IFERROR(INDEX('10. Свод Перечней'!$C$4:$C$529,SMALL(IF("ЦД"='10. Свод Перечней'!$I$4:$Q$529,ROW('10. Свод Перечней'!$C$4:$C$529)-3,""),ROW()-6)),"")</f>
        <v>Свекла столовая тип 8</v>
      </c>
      <c r="D139" s="20" t="str">
        <f>IFERROR(VLOOKUP(C139,'10. Свод Перечней'!C:H,2,0),"")</f>
        <v>10.39.13.000</v>
      </c>
      <c r="E139" s="20" t="str">
        <f>IFERROR(VLOOKUP(C139,'10. Свод Перечней'!C:H,3,0),"")</f>
        <v>003</v>
      </c>
      <c r="F139" s="20" t="str">
        <f>IFERROR(VLOOKUP(C139,'10. Свод Перечней'!C:H,4,0),"")</f>
        <v>КГ</v>
      </c>
      <c r="G139" s="9" t="str">
        <f>IFERROR(VLOOKUP(C139,'10.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39" s="20" t="str">
        <f>IF(LEN(IFERROR(VLOOKUP(C139,'10. Свод Перечней'!C:H,6,0),""))&gt;1,IFERROR(VLOOKUP(C139,'10. Свод Перечней'!C:H,6,0),""),"")</f>
        <v/>
      </c>
    </row>
    <row r="140" spans="1:8" s="3" customFormat="1" ht="99.95" customHeight="1">
      <c r="A140" s="20">
        <f>IF(LEN(C140)&gt;0,MAX($A$6:A139)+1,"")</f>
        <v>134</v>
      </c>
      <c r="B140" s="10" t="str">
        <f>IFERROR(INDEX('10. Свод Перечней'!B:C,MATCH(C140,'10. Свод Перечней'!C:C,0),1),"")</f>
        <v>Морковь свежая очищенная **</v>
      </c>
      <c r="C140" s="20" t="str">
        <f t="array" ref="C140">IFERROR(INDEX('10. Свод Перечней'!$C$4:$C$529,SMALL(IF("ЦД"='10. Свод Перечней'!$I$4:$Q$529,ROW('10. Свод Перечней'!$C$4:$C$529)-3,""),ROW()-6)),"")</f>
        <v>Морковь столовая тип 6</v>
      </c>
      <c r="D140" s="20" t="str">
        <f>IFERROR(VLOOKUP(C140,'10. Свод Перечней'!C:H,2,0),"")</f>
        <v>01.13.41.110</v>
      </c>
      <c r="E140" s="20" t="str">
        <f>IFERROR(VLOOKUP(C140,'10. Свод Перечней'!C:H,3,0),"")</f>
        <v>005</v>
      </c>
      <c r="F140" s="20" t="str">
        <f>IFERROR(VLOOKUP(C140,'10. Свод Перечней'!C:H,4,0),"")</f>
        <v>КГ</v>
      </c>
      <c r="G140" s="9" t="str">
        <f>IFERROR(VLOOKUP(C140,'10.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0" s="20" t="str">
        <f>IF(LEN(IFERROR(VLOOKUP(C140,'10. Свод Перечней'!C:H,6,0),""))&gt;1,IFERROR(VLOOKUP(C140,'10. Свод Перечней'!C:H,6,0),""),"")</f>
        <v>01.13.41.110-00000003</v>
      </c>
    </row>
    <row r="141" spans="1:8" s="3" customFormat="1" ht="99.95" customHeight="1">
      <c r="A141" s="20">
        <f>IF(LEN(C141)&gt;0,MAX($A$6:A140)+1,"")</f>
        <v>135</v>
      </c>
      <c r="B141" s="10" t="str">
        <f>IFERROR(INDEX('10. Свод Перечней'!B:C,MATCH(C141,'10. Свод Перечней'!C:C,0),1),"")</f>
        <v xml:space="preserve">Свекла столовая очищенная ** </v>
      </c>
      <c r="C141" s="20" t="str">
        <f t="array" ref="C141">IFERROR(INDEX('10. Свод Перечней'!$C$4:$C$529,SMALL(IF("ЦД"='10. Свод Перечней'!$I$4:$Q$529,ROW('10. Свод Перечней'!$C$4:$C$529)-3,""),ROW()-6)),"")</f>
        <v>Свекла столовая тип 4</v>
      </c>
      <c r="D141" s="20" t="str">
        <f>IFERROR(VLOOKUP(C141,'10. Свод Перечней'!C:H,2,0),"")</f>
        <v>01.13.49.110</v>
      </c>
      <c r="E141" s="20" t="str">
        <f>IFERROR(VLOOKUP(C141,'10. Свод Перечней'!C:H,3,0),"")</f>
        <v>004</v>
      </c>
      <c r="F141" s="20" t="str">
        <f>IFERROR(VLOOKUP(C141,'10. Свод Перечней'!C:H,4,0),"")</f>
        <v>КГ</v>
      </c>
      <c r="G141" s="9" t="str">
        <f>IFERROR(VLOOKUP(C141,'10.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1" s="20" t="str">
        <f>IF(LEN(IFERROR(VLOOKUP(C141,'10. Свод Перечней'!C:H,6,0),""))&gt;1,IFERROR(VLOOKUP(C141,'10. Свод Перечней'!C:H,6,0),""),"")</f>
        <v>01.13.49.110-00000003</v>
      </c>
    </row>
    <row r="142" spans="1:8" s="3" customFormat="1" ht="99.95" customHeight="1">
      <c r="A142" s="20">
        <f>IF(LEN(C142)&gt;0,MAX($A$6:A141)+1,"")</f>
        <v>136</v>
      </c>
      <c r="B142" s="10" t="str">
        <f>IFERROR(INDEX('10. Свод Перечней'!B:C,MATCH(C142,'10. Свод Перечней'!C:C,0),1),"")</f>
        <v>Горошек зеленый</v>
      </c>
      <c r="C142" s="20" t="str">
        <f t="array" ref="C142">IFERROR(INDEX('10. Свод Перечней'!$C$4:$C$529,SMALL(IF("ЦД"='10.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1</v>
      </c>
      <c r="D142" s="20" t="str">
        <f>IFERROR(VLOOKUP(C142,'10. Свод Перечней'!C:H,2,0),"")</f>
        <v>10.39.16.000</v>
      </c>
      <c r="E142" s="20" t="str">
        <f>IFERROR(VLOOKUP(C142,'10. Свод Перечней'!C:H,3,0),"")</f>
        <v>001</v>
      </c>
      <c r="F142" s="20" t="str">
        <f>IFERROR(VLOOKUP(C142,'10. Свод Перечней'!C:H,4,0),"")</f>
        <v>КГ</v>
      </c>
      <c r="G142" s="9" t="str">
        <f>IFERROR(VLOOKUP(C142,'10.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2" s="20" t="str">
        <f>IF(LEN(IFERROR(VLOOKUP(C142,'10. Свод Перечней'!C:H,6,0),""))&gt;1,IFERROR(VLOOKUP(C142,'10. Свод Перечней'!C:H,6,0),""),"")</f>
        <v>10.39.16.000-00000002</v>
      </c>
    </row>
    <row r="143" spans="1:8" s="3" customFormat="1" ht="99.95" customHeight="1">
      <c r="A143" s="20">
        <f>IF(LEN(C143)&gt;0,MAX($A$6:A142)+1,"")</f>
        <v>137</v>
      </c>
      <c r="B143" s="10" t="str">
        <f>IFERROR(INDEX('10. Свод Перечней'!B:C,MATCH(C143,'10. Свод Перечней'!C:C,0),1),"")</f>
        <v>Горошек зеленый</v>
      </c>
      <c r="C143" s="20" t="str">
        <f t="array" ref="C143">IFERROR(INDEX('10. Свод Перечней'!$C$4:$C$529,SMALL(IF("ЦД"='10. Свод Перечней'!$I$4:$Q$529,ROW('10. Свод Перечней'!$C$4:$C$529)-3,""),ROW()-6)),"")</f>
        <v>Горох, консервированный без уксуса или уксусной кислоты (кроме готовых блюд из овощей) тип 2</v>
      </c>
      <c r="D143" s="20" t="str">
        <f>IFERROR(VLOOKUP(C143,'10. Свод Перечней'!C:H,2,0),"")</f>
        <v>10.39.16.000</v>
      </c>
      <c r="E143" s="20" t="str">
        <f>IFERROR(VLOOKUP(C143,'10. Свод Перечней'!C:H,3,0),"")</f>
        <v>002</v>
      </c>
      <c r="F143" s="20" t="str">
        <f>IFERROR(VLOOKUP(C143,'10. Свод Перечней'!C:H,4,0),"")</f>
        <v>КГ</v>
      </c>
      <c r="G143" s="9" t="str">
        <f>IFERROR(VLOOKUP(C143,'10.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3" s="20" t="str">
        <f>IF(LEN(IFERROR(VLOOKUP(C143,'10. Свод Перечней'!C:H,6,0),""))&gt;1,IFERROR(VLOOKUP(C143,'10. Свод Перечней'!C:H,6,0),""),"")</f>
        <v>10.39.16.000-00000002</v>
      </c>
    </row>
    <row r="144" spans="1:8" s="3" customFormat="1" ht="99.95" customHeight="1">
      <c r="A144" s="20">
        <f>IF(LEN(C144)&gt;0,MAX($A$6:A143)+1,"")</f>
        <v>138</v>
      </c>
      <c r="B144" s="10" t="str">
        <f>IFERROR(INDEX('10. Свод Перечней'!B:C,MATCH(C144,'10. Свод Перечней'!C:C,0),1),"")</f>
        <v>Капуста белокочанная квашенная шинкованная</v>
      </c>
      <c r="C144" s="20" t="str">
        <f t="array" ref="C144">IFERROR(INDEX('10. Свод Перечней'!$C$4:$C$529,SMALL(IF("ЦД"='10. Свод Перечней'!$I$4:$Q$529,ROW('10. Свод Перечней'!$C$4:$C$529)-3,""),ROW()-6)),"")</f>
        <v>Капуста белокочанная тип 3</v>
      </c>
      <c r="D144" s="20" t="str">
        <f>IFERROR(VLOOKUP(C144,'10. Свод Перечней'!C:H,2,0),"")</f>
        <v>10.39.17.190</v>
      </c>
      <c r="E144" s="20" t="str">
        <f>IFERROR(VLOOKUP(C144,'10. Свод Перечней'!C:H,3,0),"")</f>
        <v>001</v>
      </c>
      <c r="F144" s="20" t="str">
        <f>IFERROR(VLOOKUP(C144,'10. Свод Перечней'!C:H,4,0),"")</f>
        <v>КГ</v>
      </c>
      <c r="G144" s="9" t="str">
        <f>IFERROR(VLOOKUP(C144,'10.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4" s="20" t="str">
        <f>IF(LEN(IFERROR(VLOOKUP(C144,'10. Свод Перечней'!C:H,6,0),""))&gt;1,IFERROR(VLOOKUP(C144,'10. Свод Перечней'!C:H,6,0),""),"")</f>
        <v/>
      </c>
    </row>
    <row r="145" spans="1:8" s="3" customFormat="1" ht="99.95" customHeight="1">
      <c r="A145" s="20">
        <f>IF(LEN(C145)&gt;0,MAX($A$6:A144)+1,"")</f>
        <v>139</v>
      </c>
      <c r="B145" s="10" t="str">
        <f>IFERROR(INDEX('10. Свод Перечней'!B:C,MATCH(C145,'10. Свод Перечней'!C:C,0),1),"")</f>
        <v>Капуста белокочанная квашенная рубленная</v>
      </c>
      <c r="C145" s="20" t="str">
        <f t="array" ref="C145">IFERROR(INDEX('10. Свод Перечней'!$C$4:$C$529,SMALL(IF("ЦД"='10. Свод Перечней'!$I$4:$Q$529,ROW('10. Свод Перечней'!$C$4:$C$529)-3,""),ROW()-6)),"")</f>
        <v>Капуста белокочанная тип 4</v>
      </c>
      <c r="D145" s="20" t="str">
        <f>IFERROR(VLOOKUP(C145,'10. Свод Перечней'!C:H,2,0),"")</f>
        <v>10.39.17.190</v>
      </c>
      <c r="E145" s="20" t="str">
        <f>IFERROR(VLOOKUP(C145,'10. Свод Перечней'!C:H,3,0),"")</f>
        <v>010</v>
      </c>
      <c r="F145" s="20" t="str">
        <f>IFERROR(VLOOKUP(C145,'10. Свод Перечней'!C:H,4,0),"")</f>
        <v>КГ</v>
      </c>
      <c r="G145" s="9" t="str">
        <f>IFERROR(VLOOKUP(C145,'10.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5" s="20" t="str">
        <f>IF(LEN(IFERROR(VLOOKUP(C145,'10. Свод Перечней'!C:H,6,0),""))&gt;1,IFERROR(VLOOKUP(C145,'10. Свод Перечней'!C:H,6,0),""),"")</f>
        <v/>
      </c>
    </row>
    <row r="146" spans="1:8" s="3" customFormat="1" ht="99.95" customHeight="1">
      <c r="A146" s="20">
        <f>IF(LEN(C146)&gt;0,MAX($A$6:A145)+1,"")</f>
        <v>140</v>
      </c>
      <c r="B146" s="10" t="str">
        <f>IFERROR(INDEX('10. Свод Перечней'!B:C,MATCH(C146,'10. Свод Перечней'!C:C,0),1),"")</f>
        <v>Кукуруза сахарная</v>
      </c>
      <c r="C146" s="20" t="str">
        <f t="array" ref="C146">IFERROR(INDEX('10. Свод Перечней'!$C$4:$C$529,SMALL(IF("ЦД"='10. Свод Перечней'!$I$4:$Q$529,ROW('10. Свод Перечней'!$C$4:$C$529)-3,""),ROW()-6)),"")</f>
        <v>Кукуруза консервированная тип 2</v>
      </c>
      <c r="D146" s="20" t="str">
        <f>IFERROR(VLOOKUP(C146,'10. Свод Перечней'!C:H,2,0),"")</f>
        <v>10.39.17.190</v>
      </c>
      <c r="E146" s="20" t="str">
        <f>IFERROR(VLOOKUP(C146,'10. Свод Перечней'!C:H,3,0),"")</f>
        <v>006</v>
      </c>
      <c r="F146" s="20" t="str">
        <f>IFERROR(VLOOKUP(C146,'10. Свод Перечней'!C:H,4,0),"")</f>
        <v>КГ</v>
      </c>
      <c r="G146" s="9" t="str">
        <f>IFERROR(VLOOKUP(C146,'10.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46" s="20" t="str">
        <f>IF(LEN(IFERROR(VLOOKUP(C146,'10. Свод Перечней'!C:H,6,0),""))&gt;1,IFERROR(VLOOKUP(C146,'10. Свод Перечней'!C:H,6,0),""),"")</f>
        <v/>
      </c>
    </row>
    <row r="147" spans="1:8" s="3" customFormat="1" ht="99.95" customHeight="1">
      <c r="A147" s="20">
        <f>IF(LEN(C147)&gt;0,MAX($A$6:A146)+1,"")</f>
        <v>141</v>
      </c>
      <c r="B147" s="10" t="str">
        <f>IFERROR(INDEX('10. Свод Перечней'!B:C,MATCH(C147,'10. Свод Перечней'!C:C,0),1),"")</f>
        <v>Огурцы соленые
 (пикули, корнишоны, зеленцы)</v>
      </c>
      <c r="C147" s="20" t="str">
        <f t="array" ref="C147">IFERROR(INDEX('10. Свод Перечней'!$C$4:$C$529,SMALL(IF("ЦД"='10. Свод Перечней'!$I$4:$Q$529,ROW('10. Свод Перечней'!$C$4:$C$529)-3,""),ROW()-6)),"")</f>
        <v>Огурцы тип 2</v>
      </c>
      <c r="D147" s="20" t="str">
        <f>IFERROR(VLOOKUP(C147,'10. Свод Перечней'!C:H,2,0),"")</f>
        <v>10.39.17.190</v>
      </c>
      <c r="E147" s="20" t="str">
        <f>IFERROR(VLOOKUP(C147,'10. Свод Перечней'!C:H,3,0),"")</f>
        <v>002</v>
      </c>
      <c r="F147" s="20" t="str">
        <f>IFERROR(VLOOKUP(C147,'10. Свод Перечней'!C:H,4,0),"")</f>
        <v>КГ</v>
      </c>
      <c r="G147" s="9" t="str">
        <f>IFERROR(VLOOKUP(C147,'10.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7" s="20" t="str">
        <f>IF(LEN(IFERROR(VLOOKUP(C147,'10. Свод Перечней'!C:H,6,0),""))&gt;1,IFERROR(VLOOKUP(C147,'10. Свод Перечней'!C:H,6,0),""),"")</f>
        <v/>
      </c>
    </row>
    <row r="148" spans="1:8" s="3" customFormat="1" ht="99.95" customHeight="1">
      <c r="A148" s="20">
        <f>IF(LEN(C148)&gt;0,MAX($A$6:A147)+1,"")</f>
        <v>142</v>
      </c>
      <c r="B148" s="10" t="str">
        <f>IFERROR(INDEX('10. Свод Перечней'!B:C,MATCH(C148,'10. Свод Перечней'!C:C,0),1),"")</f>
        <v>Томаты соленые</v>
      </c>
      <c r="C148" s="20" t="str">
        <f t="array" ref="C148">IFERROR(INDEX('10. Свод Перечней'!$C$4:$C$529,SMALL(IF("ЦД"='10. Свод Перечней'!$I$4:$Q$529,ROW('10. Свод Перечней'!$C$4:$C$529)-3,""),ROW()-6)),"")</f>
        <v>Томаты тип 4</v>
      </c>
      <c r="D148" s="20" t="str">
        <f>IFERROR(VLOOKUP(C148,'10. Свод Перечней'!C:H,2,0),"")</f>
        <v>10.39.17.190</v>
      </c>
      <c r="E148" s="20" t="str">
        <f>IFERROR(VLOOKUP(C148,'10. Свод Перечней'!C:H,3,0),"")</f>
        <v>009</v>
      </c>
      <c r="F148" s="20" t="str">
        <f>IFERROR(VLOOKUP(C148,'10. Свод Перечней'!C:H,4,0),"")</f>
        <v>КГ</v>
      </c>
      <c r="G148" s="9" t="str">
        <f>IFERROR(VLOOKUP(C148,'10.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8" s="20" t="str">
        <f>IF(LEN(IFERROR(VLOOKUP(C148,'10. Свод Перечней'!C:H,6,0),""))&gt;1,IFERROR(VLOOKUP(C148,'10. Свод Перечней'!C:H,6,0),""),"")</f>
        <v/>
      </c>
    </row>
    <row r="149" spans="1:8" s="3" customFormat="1" ht="99.95" customHeight="1">
      <c r="A149" s="20">
        <f>IF(LEN(C149)&gt;0,MAX($A$6:A148)+1,"")</f>
        <v>143</v>
      </c>
      <c r="B149" s="10" t="str">
        <f>IFERROR(INDEX('10. Свод Перечней'!B:C,MATCH(C149,'10. Свод Перечней'!C:C,0),1),"")</f>
        <v xml:space="preserve">Джем стерилизованный в ассортименте </v>
      </c>
      <c r="C149" s="20" t="str">
        <f t="array" ref="C149">IFERROR(INDEX('10. Свод Перечней'!$C$4:$C$529,SMALL(IF("ЦД"='10. Свод Перечней'!$I$4:$Q$529,ROW('10. Свод Перечней'!$C$4:$C$529)-3,""),ROW()-6)),"")</f>
        <v>Джем тип 1</v>
      </c>
      <c r="D149" s="20" t="str">
        <f>IFERROR(VLOOKUP(C149,'10. Свод Перечней'!C:H,2,0),"")</f>
        <v>10.39.22.110</v>
      </c>
      <c r="E149" s="20" t="str">
        <f>IFERROR(VLOOKUP(C149,'10. Свод Перечней'!C:H,3,0),"")</f>
        <v>001</v>
      </c>
      <c r="F149" s="20" t="str">
        <f>IFERROR(VLOOKUP(C149,'10. Свод Перечней'!C:H,4,0),"")</f>
        <v>КГ</v>
      </c>
      <c r="G149" s="9" t="str">
        <f>IFERROR(VLOOKUP(C149,'10.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49" s="20" t="str">
        <f>IF(LEN(IFERROR(VLOOKUP(C149,'10. Свод Перечней'!C:H,6,0),""))&gt;1,IFERROR(VLOOKUP(C149,'10. Свод Перечней'!C:H,6,0),""),"")</f>
        <v>10.39.22.110-00000004</v>
      </c>
    </row>
    <row r="150" spans="1:8" s="3" customFormat="1" ht="99.95" customHeight="1">
      <c r="A150" s="20">
        <f>IF(LEN(C150)&gt;0,MAX($A$6:A149)+1,"")</f>
        <v>144</v>
      </c>
      <c r="B150" s="10" t="str">
        <f>IFERROR(INDEX('10. Свод Перечней'!B:C,MATCH(C150,'10. Свод Перечней'!C:C,0),1),"")</f>
        <v>Конфитюр стерилизованный</v>
      </c>
      <c r="C150" s="20" t="str">
        <f t="array" ref="C150">IFERROR(INDEX('10. Свод Перечней'!$C$4:$C$529,SMALL(IF("ЦД"='10. Свод Перечней'!$I$4:$Q$529,ROW('10. Свод Перечней'!$C$4:$C$529)-3,""),ROW()-6)),"")</f>
        <v>Конфитюр тип 1</v>
      </c>
      <c r="D150" s="20" t="str">
        <f>IFERROR(VLOOKUP(C150,'10. Свод Перечней'!C:H,2,0),"")</f>
        <v>10.39.22.110</v>
      </c>
      <c r="E150" s="20" t="str">
        <f>IFERROR(VLOOKUP(C150,'10. Свод Перечней'!C:H,3,0),"")</f>
        <v>002</v>
      </c>
      <c r="F150" s="20" t="str">
        <f>IFERROR(VLOOKUP(C150,'10. Свод Перечней'!C:H,4,0),"")</f>
        <v>КГ</v>
      </c>
      <c r="G150" s="9" t="str">
        <f>IFERROR(VLOOKUP(C150,'10.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34447-2018</v>
      </c>
      <c r="H150" s="20" t="str">
        <f>IF(LEN(IFERROR(VLOOKUP(C150,'10. Свод Перечней'!C:H,6,0),""))&gt;1,IFERROR(VLOOKUP(C150,'10. Свод Перечней'!C:H,6,0),""),"")</f>
        <v/>
      </c>
    </row>
    <row r="151" spans="1:8" s="3" customFormat="1" ht="99.95" customHeight="1">
      <c r="A151" s="20">
        <f>IF(LEN(C151)&gt;0,MAX($A$6:A150)+1,"")</f>
        <v>145</v>
      </c>
      <c r="B151" s="10" t="str">
        <f>IFERROR(INDEX('10. Свод Перечней'!B:C,MATCH(C151,'10. Свод Перечней'!C:C,0),1),"")</f>
        <v>Компоты в ассортименте</v>
      </c>
      <c r="C151" s="20" t="str">
        <f t="array" ref="C151">IFERROR(INDEX('10. Свод Перечней'!$C$4:$C$529,SMALL(IF("ЦД"='10. Свод Перечней'!$I$4:$Q$529,ROW('10. Свод Перечней'!$C$4:$C$529)-3,""),ROW()-6)),"")</f>
        <v>Компот тип 1</v>
      </c>
      <c r="D151" s="20" t="str">
        <f>IFERROR(VLOOKUP(C151,'10. Свод Перечней'!C:H,2,0),"")</f>
        <v>10.39.22.120</v>
      </c>
      <c r="E151" s="20" t="str">
        <f>IFERROR(VLOOKUP(C151,'10. Свод Перечней'!C:H,3,0),"")</f>
        <v>001</v>
      </c>
      <c r="F151" s="20" t="str">
        <f>IFERROR(VLOOKUP(C151,'10. Свод Перечней'!C:H,4,0),"")</f>
        <v>Л; ДМ3</v>
      </c>
      <c r="G151" s="9" t="str">
        <f>IFERROR(VLOOKUP(C151,'10.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51" s="20" t="str">
        <f>IF(LEN(IFERROR(VLOOKUP(C151,'10. Свод Перечней'!C:H,6,0),""))&gt;1,IFERROR(VLOOKUP(C151,'10. Свод Перечней'!C:H,6,0),""),"")</f>
        <v>10.39.22.120-00000001</v>
      </c>
    </row>
    <row r="152" spans="1:8" s="3" customFormat="1" ht="99.95" customHeight="1">
      <c r="A152" s="20">
        <f>IF(LEN(C152)&gt;0,MAX($A$6:A151)+1,"")</f>
        <v>146</v>
      </c>
      <c r="B152" s="10" t="str">
        <f>IFERROR(INDEX('10. Свод Перечней'!B:C,MATCH(C152,'10. Свод Перечней'!C:C,0),1),"")</f>
        <v>Брусника протертая с сахаром стерилизованная</v>
      </c>
      <c r="C152" s="20" t="str">
        <f t="array" ref="C152">IFERROR(INDEX('10. Свод Перечней'!$C$4:$C$529,SMALL(IF("ЦД"='10. Свод Перечней'!$I$4:$Q$529,ROW('10. Свод Перечней'!$C$4:$C$529)-3,""),ROW()-6)),"")</f>
        <v>Брусника тип 1</v>
      </c>
      <c r="D152" s="20" t="str">
        <f>IFERROR(VLOOKUP(C152,'10. Свод Перечней'!C:H,2,0),"")</f>
        <v>10.39.22.130</v>
      </c>
      <c r="E152" s="20" t="str">
        <f>IFERROR(VLOOKUP(C152,'10. Свод Перечней'!C:H,3,0),"")</f>
        <v>003</v>
      </c>
      <c r="F152" s="20" t="str">
        <f>IFERROR(VLOOKUP(C152,'10. Свод Перечней'!C:H,4,0),"")</f>
        <v>КГ</v>
      </c>
      <c r="G152" s="9" t="str">
        <f>IFERROR(VLOOKUP(C152,'10.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2" s="20" t="str">
        <f>IF(LEN(IFERROR(VLOOKUP(C152,'10. Свод Перечней'!C:H,6,0),""))&gt;1,IFERROR(VLOOKUP(C152,'10. Свод Перечней'!C:H,6,0),""),"")</f>
        <v/>
      </c>
    </row>
    <row r="153" spans="1:8" s="3" customFormat="1" ht="99.95" customHeight="1">
      <c r="A153" s="20">
        <f>IF(LEN(C153)&gt;0,MAX($A$6:A152)+1,"")</f>
        <v>147</v>
      </c>
      <c r="B153" s="10" t="str">
        <f>IFERROR(INDEX('10. Свод Перечней'!B:C,MATCH(C153,'10. Свод Перечней'!C:C,0),1),"")</f>
        <v>Варенье стерилизованное в ассортименте</v>
      </c>
      <c r="C153" s="20" t="str">
        <f t="array" ref="C153">IFERROR(INDEX('10. Свод Перечней'!$C$4:$C$529,SMALL(IF("ЦД"='10. Свод Перечней'!$I$4:$Q$529,ROW('10. Свод Перечней'!$C$4:$C$529)-3,""),ROW()-6)),"")</f>
        <v>Варенье тип 1</v>
      </c>
      <c r="D153" s="20" t="str">
        <f>IFERROR(VLOOKUP(C153,'10. Свод Перечней'!C:H,2,0),"")</f>
        <v>10.39.22.130</v>
      </c>
      <c r="E153" s="20" t="str">
        <f>IFERROR(VLOOKUP(C153,'10. Свод Перечней'!C:H,3,0),"")</f>
        <v>004</v>
      </c>
      <c r="F153" s="20" t="str">
        <f>IFERROR(VLOOKUP(C153,'10. Свод Перечней'!C:H,4,0),"")</f>
        <v>КГ</v>
      </c>
      <c r="G153" s="9" t="str">
        <f>IFERROR(VLOOKUP(C153,'10.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53" s="20" t="str">
        <f>IF(LEN(IFERROR(VLOOKUP(C153,'10. Свод Перечней'!C:H,6,0),""))&gt;1,IFERROR(VLOOKUP(C153,'10. Свод Перечней'!C:H,6,0),""),"")</f>
        <v/>
      </c>
    </row>
    <row r="154" spans="1:8" s="3" customFormat="1" ht="99.95" customHeight="1">
      <c r="A154" s="20">
        <f>IF(LEN(C154)&gt;0,MAX($A$6:A153)+1,"")</f>
        <v>148</v>
      </c>
      <c r="B154" s="10" t="str">
        <f>IFERROR(INDEX('10. Свод Перечней'!B:C,MATCH(C154,'10. Свод Перечней'!C:C,0),1),"")</f>
        <v>Клюква протертая с сахаром</v>
      </c>
      <c r="C154" s="20" t="str">
        <f t="array" ref="C154">IFERROR(INDEX('10. Свод Перечней'!$C$4:$C$529,SMALL(IF("ЦД"='10. Свод Перечней'!$I$4:$Q$529,ROW('10. Свод Перечней'!$C$4:$C$529)-3,""),ROW()-6)),"")</f>
        <v>Клюква тип 2</v>
      </c>
      <c r="D154" s="20" t="str">
        <f>IFERROR(VLOOKUP(C154,'10. Свод Перечней'!C:H,2,0),"")</f>
        <v>10.39.22.130</v>
      </c>
      <c r="E154" s="20" t="str">
        <f>IFERROR(VLOOKUP(C154,'10. Свод Перечней'!C:H,3,0),"")</f>
        <v>005</v>
      </c>
      <c r="F154" s="20" t="str">
        <f>IFERROR(VLOOKUP(C154,'10. Свод Перечней'!C:H,4,0),"")</f>
        <v>КГ</v>
      </c>
      <c r="G154" s="9" t="str">
        <f>IFERROR(VLOOKUP(C154,'10.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4" s="20" t="str">
        <f>IF(LEN(IFERROR(VLOOKUP(C154,'10. Свод Перечней'!C:H,6,0),""))&gt;1,IFERROR(VLOOKUP(C154,'10. Свод Перечней'!C:H,6,0),""),"")</f>
        <v/>
      </c>
    </row>
    <row r="155" spans="1:8" s="3" customFormat="1" ht="99.95" customHeight="1">
      <c r="A155" s="20">
        <f>IF(LEN(C155)&gt;0,MAX($A$6:A154)+1,"")</f>
        <v>149</v>
      </c>
      <c r="B155" s="10" t="str">
        <f>IFERROR(INDEX('10. Свод Перечней'!B:C,MATCH(C155,'10. Свод Перечней'!C:C,0),1),"")</f>
        <v>Повидло стерилизованное в ассортименте</v>
      </c>
      <c r="C155" s="20" t="str">
        <f t="array" ref="C155">IFERROR(INDEX('10. Свод Перечней'!$C$4:$C$529,SMALL(IF("ЦД"='10. Свод Перечней'!$I$4:$Q$529,ROW('10. Свод Перечней'!$C$4:$C$529)-3,""),ROW()-6)),"")</f>
        <v>Повидло тип 1</v>
      </c>
      <c r="D155" s="20" t="str">
        <f>IFERROR(VLOOKUP(C155,'10. Свод Перечней'!C:H,2,0),"")</f>
        <v>10.39.22.130</v>
      </c>
      <c r="E155" s="20" t="str">
        <f>IFERROR(VLOOKUP(C155,'10. Свод Перечней'!C:H,3,0),"")</f>
        <v>001</v>
      </c>
      <c r="F155" s="20" t="str">
        <f>IFERROR(VLOOKUP(C155,'10. Свод Перечней'!C:H,4,0),"")</f>
        <v>КГ</v>
      </c>
      <c r="G155" s="9" t="str">
        <f>IFERROR(VLOOKUP(C155,'10.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55" s="20" t="str">
        <f>IF(LEN(IFERROR(VLOOKUP(C155,'10. Свод Перечней'!C:H,6,0),""))&gt;1,IFERROR(VLOOKUP(C155,'10. Свод Перечней'!C:H,6,0),""),"")</f>
        <v/>
      </c>
    </row>
    <row r="156" spans="1:8" s="3" customFormat="1" ht="99.95" customHeight="1">
      <c r="A156" s="20">
        <f>IF(LEN(C156)&gt;0,MAX($A$6:A155)+1,"")</f>
        <v>150</v>
      </c>
      <c r="B156" s="10" t="str">
        <f>IFERROR(INDEX('10. Свод Перечней'!B:C,MATCH(C156,'10. Свод Перечней'!C:C,0),1),"")</f>
        <v>Повидло стерилизованное в ассортименте</v>
      </c>
      <c r="C156" s="20" t="str">
        <f t="array" ref="C156">IFERROR(INDEX('10. Свод Перечней'!$C$4:$C$529,SMALL(IF("ЦД"='10. Свод Перечней'!$I$4:$Q$529,ROW('10. Свод Перечней'!$C$4:$C$529)-3,""),ROW()-6)),"")</f>
        <v>Повидло тип 2</v>
      </c>
      <c r="D156" s="20" t="str">
        <f>IFERROR(VLOOKUP(C156,'10. Свод Перечней'!C:H,2,0),"")</f>
        <v>10.39.22.130</v>
      </c>
      <c r="E156" s="20" t="str">
        <f>IFERROR(VLOOKUP(C156,'10. Свод Перечней'!C:H,3,0),"")</f>
        <v>002</v>
      </c>
      <c r="F156" s="20" t="str">
        <f>IFERROR(VLOOKUP(C156,'10. Свод Перечней'!C:H,4,0),"")</f>
        <v>КГ</v>
      </c>
      <c r="G156" s="9" t="str">
        <f>IFERROR(VLOOKUP(C156,'10.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56" s="20" t="str">
        <f>IF(LEN(IFERROR(VLOOKUP(C156,'10. Свод Перечней'!C:H,6,0),""))&gt;1,IFERROR(VLOOKUP(C156,'10. Свод Перечней'!C:H,6,0),""),"")</f>
        <v/>
      </c>
    </row>
    <row r="157" spans="1:8" s="3" customFormat="1" ht="99.95" customHeight="1">
      <c r="A157" s="20">
        <f>IF(LEN(C157)&gt;0,MAX($A$6:A156)+1,"")</f>
        <v>151</v>
      </c>
      <c r="B157" s="10" t="str">
        <f>IFERROR(INDEX('10. Свод Перечней'!B:C,MATCH(C157,'10. Свод Перечней'!C:C,0),1),"")</f>
        <v>Виноград сушеный «Изюм»</v>
      </c>
      <c r="C157" s="20" t="str">
        <f t="array" ref="C157">IFERROR(INDEX('10. Свод Перечней'!$C$4:$C$529,SMALL(IF("ЦД"='10. Свод Перечней'!$I$4:$Q$529,ROW('10. Свод Перечней'!$C$4:$C$529)-3,""),ROW()-6)),"")</f>
        <v>Ягоды сушеные тип 3</v>
      </c>
      <c r="D157" s="20" t="str">
        <f>IFERROR(VLOOKUP(C157,'10. Свод Перечней'!C:H,2,0),"")</f>
        <v>01.25.19.190</v>
      </c>
      <c r="E157" s="20" t="str">
        <f>IFERROR(VLOOKUP(C157,'10. Свод Перечней'!C:H,3,0),"")</f>
        <v>003</v>
      </c>
      <c r="F157" s="20" t="str">
        <f>IFERROR(VLOOKUP(C157,'10. Свод Перечней'!C:H,4,0),"")</f>
        <v>КГ</v>
      </c>
      <c r="G157" s="9" t="str">
        <f>IFERROR(VLOOKUP(C157,'10.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7" s="20" t="str">
        <f>IF(LEN(IFERROR(VLOOKUP(C157,'10. Свод Перечней'!C:H,6,0),""))&gt;1,IFERROR(VLOOKUP(C157,'10. Свод Перечней'!C:H,6,0),""),"")</f>
        <v>01.25.19.190-00000029</v>
      </c>
    </row>
    <row r="158" spans="1:8" s="3" customFormat="1" ht="99.95" customHeight="1">
      <c r="A158" s="20">
        <f>IF(LEN(C158)&gt;0,MAX($A$6:A157)+1,"")</f>
        <v>152</v>
      </c>
      <c r="B158" s="10" t="str">
        <f>IFERROR(INDEX('10. Свод Перечней'!B:C,MATCH(C158,'10. Свод Перечней'!C:C,0),1),"")</f>
        <v xml:space="preserve">Виноград сушеный «Кишмиш» </v>
      </c>
      <c r="C158" s="20" t="str">
        <f t="array" ref="C158">IFERROR(INDEX('10. Свод Перечней'!$C$4:$C$529,SMALL(IF("ЦД"='10. Свод Перечней'!$I$4:$Q$529,ROW('10. Свод Перечней'!$C$4:$C$529)-3,""),ROW()-6)),"")</f>
        <v>Ягоды сушеные тип 4</v>
      </c>
      <c r="D158" s="20" t="str">
        <f>IFERROR(VLOOKUP(C158,'10. Свод Перечней'!C:H,2,0),"")</f>
        <v>01.25.19.190</v>
      </c>
      <c r="E158" s="20" t="str">
        <f>IFERROR(VLOOKUP(C158,'10. Свод Перечней'!C:H,3,0),"")</f>
        <v>004</v>
      </c>
      <c r="F158" s="20" t="str">
        <f>IFERROR(VLOOKUP(C158,'10. Свод Перечней'!C:H,4,0),"")</f>
        <v>КГ</v>
      </c>
      <c r="G158" s="9" t="str">
        <f>IFERROR(VLOOKUP(C158,'10.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8" s="20" t="str">
        <f>IF(LEN(IFERROR(VLOOKUP(C158,'10. Свод Перечней'!C:H,6,0),""))&gt;1,IFERROR(VLOOKUP(C158,'10. Свод Перечней'!C:H,6,0),""),"")</f>
        <v>01.25.19.190-00000029</v>
      </c>
    </row>
    <row r="159" spans="1:8" s="3" customFormat="1" ht="99.95" customHeight="1">
      <c r="A159" s="20">
        <f>IF(LEN(C159)&gt;0,MAX($A$6:A158)+1,"")</f>
        <v>153</v>
      </c>
      <c r="B159" s="10" t="str">
        <f>IFERROR(INDEX('10. Свод Перечней'!B:C,MATCH(C159,'10. Свод Перечней'!C:C,0),1),"")</f>
        <v xml:space="preserve">Виноград сушеный «Кишмиш» </v>
      </c>
      <c r="C159" s="20" t="str">
        <f t="array" ref="C159">IFERROR(INDEX('10. Свод Перечней'!$C$4:$C$529,SMALL(IF("ЦД"='10. Свод Перечней'!$I$4:$Q$529,ROW('10. Свод Перечней'!$C$4:$C$529)-3,""),ROW()-6)),"")</f>
        <v>Ягоды сушеные тип 5</v>
      </c>
      <c r="D159" s="20" t="str">
        <f>IFERROR(VLOOKUP(C159,'10. Свод Перечней'!C:H,2,0),"")</f>
        <v>01.25.19.190</v>
      </c>
      <c r="E159" s="20" t="str">
        <f>IFERROR(VLOOKUP(C159,'10. Свод Перечней'!C:H,3,0),"")</f>
        <v>005</v>
      </c>
      <c r="F159" s="20" t="str">
        <f>IFERROR(VLOOKUP(C159,'10. Свод Перечней'!C:H,4,0),"")</f>
        <v>КГ</v>
      </c>
      <c r="G159" s="9" t="str">
        <f>IFERROR(VLOOKUP(C159,'10.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9" s="20" t="str">
        <f>IF(LEN(IFERROR(VLOOKUP(C159,'10. Свод Перечней'!C:H,6,0),""))&gt;1,IFERROR(VLOOKUP(C159,'10. Свод Перечней'!C:H,6,0),""),"")</f>
        <v>01.25.19.190-00000029</v>
      </c>
    </row>
    <row r="160" spans="1:8" s="3" customFormat="1" ht="99.95" customHeight="1">
      <c r="A160" s="20">
        <f>IF(LEN(C160)&gt;0,MAX($A$6:A159)+1,"")</f>
        <v>154</v>
      </c>
      <c r="B160" s="10" t="str">
        <f>IFERROR(INDEX('10. Свод Перечней'!B:C,MATCH(C160,'10. Свод Перечней'!C:C,0),1),"")</f>
        <v>Виноград сушеный «Изюм»</v>
      </c>
      <c r="C160" s="20" t="str">
        <f t="array" ref="C160">IFERROR(INDEX('10. Свод Перечней'!$C$4:$C$529,SMALL(IF("ЦД"='10. Свод Перечней'!$I$4:$Q$529,ROW('10. Свод Перечней'!$C$4:$C$529)-3,""),ROW()-6)),"")</f>
        <v>Ягоды сушеные тип 6</v>
      </c>
      <c r="D160" s="20" t="str">
        <f>IFERROR(VLOOKUP(C160,'10. Свод Перечней'!C:H,2,0),"")</f>
        <v>01.25.19.190</v>
      </c>
      <c r="E160" s="20" t="str">
        <f>IFERROR(VLOOKUP(C160,'10. Свод Перечней'!C:H,3,0),"")</f>
        <v>006</v>
      </c>
      <c r="F160" s="20" t="str">
        <f>IFERROR(VLOOKUP(C160,'10. Свод Перечней'!C:H,4,0),"")</f>
        <v>КГ</v>
      </c>
      <c r="G160" s="9" t="str">
        <f>IFERROR(VLOOKUP(C160,'10.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0" s="20" t="str">
        <f>IF(LEN(IFERROR(VLOOKUP(C160,'10. Свод Перечней'!C:H,6,0),""))&gt;1,IFERROR(VLOOKUP(C160,'10. Свод Перечней'!C:H,6,0),""),"")</f>
        <v>01.25.19.190-00000029</v>
      </c>
    </row>
    <row r="161" spans="1:8" s="3" customFormat="1" ht="99.95" customHeight="1">
      <c r="A161" s="20">
        <f>IF(LEN(C161)&gt;0,MAX($A$6:A160)+1,"")</f>
        <v>155</v>
      </c>
      <c r="B161" s="10" t="str">
        <f>IFERROR(INDEX('10. Свод Перечней'!B:C,MATCH(C161,'10. Свод Перечней'!C:C,0),1),"")</f>
        <v>Фрукты сушёные. Абрикосы сушёные (курага-половинки) без косточки</v>
      </c>
      <c r="C161" s="20" t="str">
        <f t="array" ref="C161">IFERROR(INDEX('10. Свод Перечней'!$C$4:$C$529,SMALL(IF("ЦД"='10. Свод Перечней'!$I$4:$Q$529,ROW('10. Свод Перечней'!$C$4:$C$529)-3,""),ROW()-6)),"")</f>
        <v>Фрукты сушеные тип 1</v>
      </c>
      <c r="D161" s="20" t="str">
        <f>IFERROR(VLOOKUP(C161,'10. Свод Перечней'!C:H,2,0),"")</f>
        <v>10.39.25.132</v>
      </c>
      <c r="E161" s="20" t="str">
        <f>IFERROR(VLOOKUP(C161,'10. Свод Перечней'!C:H,3,0),"")</f>
        <v>003</v>
      </c>
      <c r="F161" s="20" t="str">
        <f>IFERROR(VLOOKUP(C161,'10. Свод Перечней'!C:H,4,0),"")</f>
        <v>КГ</v>
      </c>
      <c r="G161" s="9" t="str">
        <f>IFERROR(VLOOKUP(C161,'10.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1" s="20" t="str">
        <f>IF(LEN(IFERROR(VLOOKUP(C161,'10. Свод Перечней'!C:H,6,0),""))&gt;1,IFERROR(VLOOKUP(C161,'10. Свод Перечней'!C:H,6,0),""),"")</f>
        <v>10.39.25.130-00000029</v>
      </c>
    </row>
    <row r="162" spans="1:8" s="3" customFormat="1" ht="99.95" customHeight="1">
      <c r="A162" s="20">
        <f>IF(LEN(C162)&gt;0,MAX($A$6:A161)+1,"")</f>
        <v>156</v>
      </c>
      <c r="B162" s="10" t="str">
        <f>IFERROR(INDEX('10. Свод Перечней'!B:C,MATCH(C162,'10. Свод Перечней'!C:C,0),1),"")</f>
        <v>Фрукты сушёные. Абрикосы сушёные (курага-половинки) без косточки</v>
      </c>
      <c r="C162" s="20" t="str">
        <f t="array" ref="C162">IFERROR(INDEX('10. Свод Перечней'!$C$4:$C$529,SMALL(IF("ЦД"='10. Свод Перечней'!$I$4:$Q$529,ROW('10. Свод Перечней'!$C$4:$C$529)-3,""),ROW()-6)),"")</f>
        <v>Фрукты сушеные тип 2</v>
      </c>
      <c r="D162" s="20" t="str">
        <f>IFERROR(VLOOKUP(C162,'10. Свод Перечней'!C:H,2,0),"")</f>
        <v>10.39.25.132</v>
      </c>
      <c r="E162" s="20" t="str">
        <f>IFERROR(VLOOKUP(C162,'10. Свод Перечней'!C:H,3,0),"")</f>
        <v>006</v>
      </c>
      <c r="F162" s="20" t="str">
        <f>IFERROR(VLOOKUP(C162,'10. Свод Перечней'!C:H,4,0),"")</f>
        <v>КГ</v>
      </c>
      <c r="G162" s="9" t="str">
        <f>IFERROR(VLOOKUP(C162,'10.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2" s="20" t="str">
        <f>IF(LEN(IFERROR(VLOOKUP(C162,'10. Свод Перечней'!C:H,6,0),""))&gt;1,IFERROR(VLOOKUP(C162,'10. Свод Перечней'!C:H,6,0),""),"")</f>
        <v>10.39.25.130-00000029</v>
      </c>
    </row>
    <row r="163" spans="1:8" s="3" customFormat="1" ht="99.95" customHeight="1">
      <c r="A163" s="20">
        <f>IF(LEN(C163)&gt;0,MAX($A$6:A162)+1,"")</f>
        <v>157</v>
      </c>
      <c r="B163" s="10" t="str">
        <f>IFERROR(INDEX('10. Свод Перечней'!B:C,MATCH(C163,'10. Свод Перечней'!C:C,0),1),"")</f>
        <v>Фрукты сушёные. Абрикосы сушёные (целые плоды) без косточки</v>
      </c>
      <c r="C163" s="20" t="str">
        <f t="array" ref="C163">IFERROR(INDEX('10. Свод Перечней'!$C$4:$C$529,SMALL(IF("ЦД"='10. Свод Перечней'!$I$4:$Q$529,ROW('10. Свод Перечней'!$C$4:$C$529)-3,""),ROW()-6)),"")</f>
        <v>Фрукты сушеные тип 5</v>
      </c>
      <c r="D163" s="20" t="str">
        <f>IFERROR(VLOOKUP(C163,'10. Свод Перечней'!C:H,2,0),"")</f>
        <v>10.39.25.132</v>
      </c>
      <c r="E163" s="20" t="str">
        <f>IFERROR(VLOOKUP(C163,'10. Свод Перечней'!C:H,3,0),"")</f>
        <v>007</v>
      </c>
      <c r="F163" s="20" t="str">
        <f>IFERROR(VLOOKUP(C163,'10. Свод Перечней'!C:H,4,0),"")</f>
        <v>КГ</v>
      </c>
      <c r="G163" s="9" t="str">
        <f>IFERROR(VLOOKUP(C163,'10.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3" s="20" t="str">
        <f>IF(LEN(IFERROR(VLOOKUP(C163,'10. Свод Перечней'!C:H,6,0),""))&gt;1,IFERROR(VLOOKUP(C163,'10. Свод Перечней'!C:H,6,0),""),"")</f>
        <v>10.39.25.130-00000029</v>
      </c>
    </row>
    <row r="164" spans="1:8" s="3" customFormat="1" ht="99.95" customHeight="1">
      <c r="A164" s="20">
        <f>IF(LEN(C164)&gt;0,MAX($A$6:A163)+1,"")</f>
        <v>158</v>
      </c>
      <c r="B164" s="10" t="str">
        <f>IFERROR(INDEX('10. Свод Перечней'!B:C,MATCH(C164,'10. Свод Перечней'!C:C,0),1),"")</f>
        <v>Фрукты сушёные. Абрикосы сушёные (целые плоды) без косточки</v>
      </c>
      <c r="C164" s="20" t="str">
        <f t="array" ref="C164">IFERROR(INDEX('10. Свод Перечней'!$C$4:$C$529,SMALL(IF("ЦД"='10. Свод Перечней'!$I$4:$Q$529,ROW('10. Свод Перечней'!$C$4:$C$529)-3,""),ROW()-6)),"")</f>
        <v>Фрукты сушеные тип 4</v>
      </c>
      <c r="D164" s="20" t="str">
        <f>IFERROR(VLOOKUP(C164,'10. Свод Перечней'!C:H,2,0),"")</f>
        <v>10.39.25.132</v>
      </c>
      <c r="E164" s="20" t="str">
        <f>IFERROR(VLOOKUP(C164,'10. Свод Перечней'!C:H,3,0),"")</f>
        <v>004</v>
      </c>
      <c r="F164" s="20" t="str">
        <f>IFERROR(VLOOKUP(C164,'10. Свод Перечней'!C:H,4,0),"")</f>
        <v>КГ</v>
      </c>
      <c r="G164" s="9" t="str">
        <f>IFERROR(VLOOKUP(C164,'10.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4" s="20" t="str">
        <f>IF(LEN(IFERROR(VLOOKUP(C164,'10. Свод Перечней'!C:H,6,0),""))&gt;1,IFERROR(VLOOKUP(C164,'10. Свод Перечней'!C:H,6,0),""),"")</f>
        <v>10.39.25.130-00000029</v>
      </c>
    </row>
    <row r="165" spans="1:8" s="3" customFormat="1" ht="99.95" customHeight="1">
      <c r="A165" s="20">
        <f>IF(LEN(C165)&gt;0,MAX($A$6:A164)+1,"")</f>
        <v>159</v>
      </c>
      <c r="B165" s="10" t="str">
        <f>IFERROR(INDEX('10. Свод Перечней'!B:C,MATCH(C165,'10. Свод Перечней'!C:C,0),1),"")</f>
        <v>Фрукты сушёные. Абрикосы сушёные (курага-половинки) без косточки</v>
      </c>
      <c r="C165" s="20" t="str">
        <f t="array" ref="C165">IFERROR(INDEX('10. Свод Перечней'!$C$4:$C$529,SMALL(IF("ЦД"='10. Свод Перечней'!$I$4:$Q$529,ROW('10. Свод Перечней'!$C$4:$C$529)-3,""),ROW()-6)),"")</f>
        <v>Фрукты сушеные тип 3</v>
      </c>
      <c r="D165" s="20" t="str">
        <f>IFERROR(VLOOKUP(C165,'10. Свод Перечней'!C:H,2,0),"")</f>
        <v>10.39.25.132</v>
      </c>
      <c r="E165" s="20" t="str">
        <f>IFERROR(VLOOKUP(C165,'10. Свод Перечней'!C:H,3,0),"")</f>
        <v>010</v>
      </c>
      <c r="F165" s="20" t="str">
        <f>IFERROR(VLOOKUP(C165,'10. Свод Перечней'!C:H,4,0),"")</f>
        <v>КГ</v>
      </c>
      <c r="G165" s="9" t="str">
        <f>IFERROR(VLOOKUP(C165,'10.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5" s="20" t="str">
        <f>IF(LEN(IFERROR(VLOOKUP(C165,'10. Свод Перечней'!C:H,6,0),""))&gt;1,IFERROR(VLOOKUP(C165,'10. Свод Перечней'!C:H,6,0),""),"")</f>
        <v>10.39.25.130-00000029</v>
      </c>
    </row>
    <row r="166" spans="1:8" s="3" customFormat="1" ht="99.95" customHeight="1">
      <c r="A166" s="20">
        <f>IF(LEN(C166)&gt;0,MAX($A$6:A165)+1,"")</f>
        <v>160</v>
      </c>
      <c r="B166" s="10" t="str">
        <f>IFERROR(INDEX('10. Свод Перечней'!B:C,MATCH(C166,'10. Свод Перечней'!C:C,0),1),"")</f>
        <v>Фрукты сушёные. Слива сушёная чернослив (целые плоды) без косточки</v>
      </c>
      <c r="C166" s="20" t="str">
        <f t="array" ref="C166">IFERROR(INDEX('10. Свод Перечней'!$C$4:$C$529,SMALL(IF("ЦД"='10. Свод Перечней'!$I$4:$Q$529,ROW('10. Свод Перечней'!$C$4:$C$529)-3,""),ROW()-6)),"")</f>
        <v>Фрукты сушеные тип 7</v>
      </c>
      <c r="D166" s="20" t="str">
        <f>IFERROR(VLOOKUP(C166,'10. Свод Перечней'!C:H,2,0),"")</f>
        <v>10.39.25.132</v>
      </c>
      <c r="E166" s="20" t="str">
        <f>IFERROR(VLOOKUP(C166,'10. Свод Перечней'!C:H,3,0),"")</f>
        <v>008</v>
      </c>
      <c r="F166" s="20" t="str">
        <f>IFERROR(VLOOKUP(C166,'10. Свод Перечней'!C:H,4,0),"")</f>
        <v>КГ</v>
      </c>
      <c r="G166" s="9" t="str">
        <f>IFERROR(VLOOKUP(C166,'10.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6" s="20" t="str">
        <f>IF(LEN(IFERROR(VLOOKUP(C166,'10. Свод Перечней'!C:H,6,0),""))&gt;1,IFERROR(VLOOKUP(C166,'10. Свод Перечней'!C:H,6,0),""),"")</f>
        <v>10.39.25.130-00000005</v>
      </c>
    </row>
    <row r="167" spans="1:8" s="3" customFormat="1" ht="99.95" customHeight="1">
      <c r="A167" s="20">
        <f>IF(LEN(C167)&gt;0,MAX($A$6:A166)+1,"")</f>
        <v>161</v>
      </c>
      <c r="B167" s="10" t="str">
        <f>IFERROR(INDEX('10. Свод Перечней'!B:C,MATCH(C167,'10. Свод Перечней'!C:C,0),1),"")</f>
        <v>Фрукты сушёные. Слива сушёная чернослив (целые плоды) без косточки</v>
      </c>
      <c r="C167" s="20" t="str">
        <f t="array" ref="C167">IFERROR(INDEX('10. Свод Перечней'!$C$4:$C$529,SMALL(IF("ЦД"='10. Свод Перечней'!$I$4:$Q$529,ROW('10. Свод Перечней'!$C$4:$C$529)-3,""),ROW()-6)),"")</f>
        <v>Фрукты сушеные тип 8</v>
      </c>
      <c r="D167" s="20" t="str">
        <f>IFERROR(VLOOKUP(C167,'10. Свод Перечней'!C:H,2,0),"")</f>
        <v>10.39.25.132</v>
      </c>
      <c r="E167" s="20" t="str">
        <f>IFERROR(VLOOKUP(C167,'10. Свод Перечней'!C:H,3,0),"")</f>
        <v>009</v>
      </c>
      <c r="F167" s="20" t="str">
        <f>IFERROR(VLOOKUP(C167,'10. Свод Перечней'!C:H,4,0),"")</f>
        <v>КГ</v>
      </c>
      <c r="G167" s="9" t="str">
        <f>IFERROR(VLOOKUP(C167,'10.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7" s="20" t="str">
        <f>IF(LEN(IFERROR(VLOOKUP(C167,'10. Свод Перечней'!C:H,6,0),""))&gt;1,IFERROR(VLOOKUP(C167,'10. Свод Перечней'!C:H,6,0),""),"")</f>
        <v>10.39.25.130-00000005</v>
      </c>
    </row>
    <row r="168" spans="1:8" s="3" customFormat="1" ht="99.95" customHeight="1">
      <c r="A168" s="20">
        <f>IF(LEN(C168)&gt;0,MAX($A$6:A167)+1,"")</f>
        <v>162</v>
      </c>
      <c r="B168" s="10" t="str">
        <f>IFERROR(INDEX('10. Свод Перечней'!B:C,MATCH(C168,'10. Свод Перечней'!C:C,0),1),"")</f>
        <v>Фрукты сушёные. Слива сушёная чернослив (целые плоды) без косточки</v>
      </c>
      <c r="C168" s="20" t="str">
        <f t="array" ref="C168">IFERROR(INDEX('10. Свод Перечней'!$C$4:$C$529,SMALL(IF("ЦД"='10. Свод Перечней'!$I$4:$Q$529,ROW('10. Свод Перечней'!$C$4:$C$529)-3,""),ROW()-6)),"")</f>
        <v>Фрукты сушеные тип 6</v>
      </c>
      <c r="D168" s="20" t="str">
        <f>IFERROR(VLOOKUP(C168,'10. Свод Перечней'!C:H,2,0),"")</f>
        <v>10.39.25.132</v>
      </c>
      <c r="E168" s="20" t="str">
        <f>IFERROR(VLOOKUP(C168,'10. Свод Перечней'!C:H,3,0),"")</f>
        <v>005</v>
      </c>
      <c r="F168" s="20" t="str">
        <f>IFERROR(VLOOKUP(C168,'10. Свод Перечней'!C:H,4,0),"")</f>
        <v>КГ</v>
      </c>
      <c r="G168" s="9" t="str">
        <f>IFERROR(VLOOKUP(C168,'10.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20" t="str">
        <f>IF(LEN(IFERROR(VLOOKUP(C168,'10. Свод Перечней'!C:H,6,0),""))&gt;1,IFERROR(VLOOKUP(C168,'10. Свод Перечней'!C:H,6,0),""),"")</f>
        <v>10.39.25.130-00000005</v>
      </c>
    </row>
    <row r="169" spans="1:8" s="3" customFormat="1" ht="99.95" customHeight="1">
      <c r="A169" s="20">
        <f>IF(LEN(C169)&gt;0,MAX($A$6:A168)+1,"")</f>
        <v>163</v>
      </c>
      <c r="B169" s="10" t="str">
        <f>IFERROR(INDEX('10. Свод Перечней'!B:C,MATCH(C169,'10. Свод Перечней'!C:C,0),1),"")</f>
        <v>Компотная смесь из сухофруктов</v>
      </c>
      <c r="C169" s="20" t="str">
        <f t="array" ref="C169">IFERROR(INDEX('10. Свод Перечней'!$C$4:$C$529,SMALL(IF("ЦД"='10. Свод Перечней'!$I$4:$Q$529,ROW('10. Свод Перечней'!$C$4:$C$529)-3,""),ROW()-6)),"")</f>
        <v>Смесь сушеных фруктов (сухой компот) тип 1</v>
      </c>
      <c r="D169" s="20" t="str">
        <f>IFERROR(VLOOKUP(C169,'10. Свод Перечней'!C:H,2,0),"")</f>
        <v>10.39.25.134</v>
      </c>
      <c r="E169" s="20" t="str">
        <f>IFERROR(VLOOKUP(C169,'10. Свод Перечней'!C:H,3,0),"")</f>
        <v>002</v>
      </c>
      <c r="F169" s="20" t="str">
        <f>IFERROR(VLOOKUP(C169,'10. Свод Перечней'!C:H,4,0),"")</f>
        <v>КГ</v>
      </c>
      <c r="G169" s="9" t="str">
        <f>IFERROR(VLOOKUP(C169,'10.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32896-2014, ТУ производителя</v>
      </c>
      <c r="H169" s="20" t="str">
        <f>IF(LEN(IFERROR(VLOOKUP(C169,'10. Свод Перечней'!C:H,6,0),""))&gt;1,IFERROR(VLOOKUP(C169,'10. Свод Перечней'!C:H,6,0),""),"")</f>
        <v>10.39.25.134-00000001</v>
      </c>
    </row>
    <row r="170" spans="1:8" s="3" customFormat="1" ht="99.95" customHeight="1">
      <c r="A170" s="20">
        <f>IF(LEN(C170)&gt;0,MAX($A$6:A169)+1,"")</f>
        <v>164</v>
      </c>
      <c r="B170" s="10" t="str">
        <f>IFERROR(INDEX('10. Свод Перечней'!B:C,MATCH(C170,'10. Свод Перечней'!C:C,0),1),"")</f>
        <v>Масло подсолнечное рафинированное дезодорированное</v>
      </c>
      <c r="C170" s="20" t="str">
        <f t="array" ref="C170">IFERROR(INDEX('10. Свод Перечней'!$C$4:$C$529,SMALL(IF("ЦД"='10. Свод Перечней'!$I$4:$Q$529,ROW('10. Свод Перечней'!$C$4:$C$529)-3,""),ROW()-6)),"")</f>
        <v>Масло подсолнечное рафинированное тип 1</v>
      </c>
      <c r="D170" s="20" t="str">
        <f>IFERROR(VLOOKUP(C170,'10. Свод Перечней'!C:H,2,0),"")</f>
        <v>10.41.54.110</v>
      </c>
      <c r="E170" s="20" t="str">
        <f>IFERROR(VLOOKUP(C170,'10. Свод Перечней'!C:H,3,0),"")</f>
        <v>001</v>
      </c>
      <c r="F170" s="20" t="str">
        <f>IFERROR(VLOOKUP(C170,'10. Свод Перечней'!C:H,4,0),"")</f>
        <v>Л; ДМ3</v>
      </c>
      <c r="G170" s="9" t="str">
        <f>IFERROR(VLOOKUP(C170,'10.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0" s="20" t="str">
        <f>IF(LEN(IFERROR(VLOOKUP(C170,'10. Свод Перечней'!C:H,6,0),""))&gt;1,IFERROR(VLOOKUP(C170,'10. Свод Перечней'!C:H,6,0),""),"")</f>
        <v>10.41.54.000-00000003
10.41.54.000-00000004</v>
      </c>
    </row>
    <row r="171" spans="1:8" s="3" customFormat="1" ht="99.95" customHeight="1">
      <c r="A171" s="20">
        <f>IF(LEN(C171)&gt;0,MAX($A$6:A170)+1,"")</f>
        <v>165</v>
      </c>
      <c r="B171" s="10" t="str">
        <f>IFERROR(INDEX('10. Свод Перечней'!B:C,MATCH(C171,'10. Свод Перечней'!C:C,0),1),"")</f>
        <v>Маргарин</v>
      </c>
      <c r="C171" s="20" t="str">
        <f t="array" ref="C171">IFERROR(INDEX('10. Свод Перечней'!$C$4:$C$529,SMALL(IF("ЦД"='10. Свод Перечней'!$I$4:$Q$529,ROW('10. Свод Перечней'!$C$4:$C$529)-3,""),ROW()-6)),"")</f>
        <v>Маргарин тип 1</v>
      </c>
      <c r="D171" s="20" t="str">
        <f>IFERROR(VLOOKUP(C171,'10. Свод Перечней'!C:H,2,0),"")</f>
        <v>10.42.10.112</v>
      </c>
      <c r="E171" s="20" t="str">
        <f>IFERROR(VLOOKUP(C171,'10. Свод Перечней'!C:H,3,0),"")</f>
        <v>001</v>
      </c>
      <c r="F171" s="20" t="str">
        <f>IFERROR(VLOOKUP(C171,'10. Свод Перечней'!C:H,4,0),"")</f>
        <v>КГ</v>
      </c>
      <c r="G171" s="9" t="str">
        <f>IFERROR(VLOOKUP(C171,'10.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1" s="20" t="str">
        <f>IF(LEN(IFERROR(VLOOKUP(C171,'10. Свод Перечней'!C:H,6,0),""))&gt;1,IFERROR(VLOOKUP(C171,'10. Свод Перечней'!C:H,6,0),""),"")</f>
        <v>10.42.10.110-00000002</v>
      </c>
    </row>
    <row r="172" spans="1:8" s="3" customFormat="1" ht="99.95" customHeight="1">
      <c r="A172" s="20">
        <f>IF(LEN(C172)&gt;0,MAX($A$6:A171)+1,"")</f>
        <v>166</v>
      </c>
      <c r="B172" s="10" t="str">
        <f>IFERROR(INDEX('10. Свод Перечней'!B:C,MATCH(C172,'10. Свод Перечней'!C:C,0),1),"")</f>
        <v>Маргарин</v>
      </c>
      <c r="C172" s="20" t="str">
        <f t="array" ref="C172">IFERROR(INDEX('10. Свод Перечней'!$C$4:$C$529,SMALL(IF("ЦД"='10. Свод Перечней'!$I$4:$Q$529,ROW('10. Свод Перечней'!$C$4:$C$529)-3,""),ROW()-6)),"")</f>
        <v>Маргарин тип 2</v>
      </c>
      <c r="D172" s="20" t="str">
        <f>IFERROR(VLOOKUP(C172,'10. Свод Перечней'!C:H,2,0),"")</f>
        <v>10.42.10.112</v>
      </c>
      <c r="E172" s="20" t="str">
        <f>IFERROR(VLOOKUP(C172,'10. Свод Перечней'!C:H,3,0),"")</f>
        <v>002</v>
      </c>
      <c r="F172" s="20" t="str">
        <f>IFERROR(VLOOKUP(C172,'10. Свод Перечней'!C:H,4,0),"")</f>
        <v>КГ</v>
      </c>
      <c r="G172" s="9" t="str">
        <f>IFERROR(VLOOKUP(C172,'10.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2" s="20" t="str">
        <f>IF(LEN(IFERROR(VLOOKUP(C172,'10. Свод Перечней'!C:H,6,0),""))&gt;1,IFERROR(VLOOKUP(C172,'10. Свод Перечней'!C:H,6,0),""),"")</f>
        <v>10.42.10.110-00000002</v>
      </c>
    </row>
    <row r="173" spans="1:8" s="3" customFormat="1" ht="99.95" customHeight="1">
      <c r="A173" s="20">
        <f>IF(LEN(C173)&gt;0,MAX($A$6:A172)+1,"")</f>
        <v>167</v>
      </c>
      <c r="B173" s="10" t="str">
        <f>IFERROR(INDEX('10. Свод Перечней'!B:C,MATCH(C173,'10. Свод Перечней'!C:C,0),1),"")</f>
        <v xml:space="preserve">Молоко питьевое пастеризованное 2,5% жирности </v>
      </c>
      <c r="C173" s="20" t="str">
        <f t="array" ref="C173">IFERROR(INDEX('10. Свод Перечней'!$C$4:$C$529,SMALL(IF("ЦД"='10. Свод Перечней'!$I$4:$Q$529,ROW('10. Свод Перечней'!$C$4:$C$529)-3,""),ROW()-6)),"")</f>
        <v>Молоко питьевое тип 1</v>
      </c>
      <c r="D173" s="20" t="str">
        <f>IFERROR(VLOOKUP(C173,'10. Свод Перечней'!C:H,2,0),"")</f>
        <v>10.51.11.111</v>
      </c>
      <c r="E173" s="20" t="str">
        <f>IFERROR(VLOOKUP(C173,'10. Свод Перечней'!C:H,3,0),"")</f>
        <v>001</v>
      </c>
      <c r="F173" s="20" t="str">
        <f>IFERROR(VLOOKUP(C173,'10. Свод Перечней'!C:H,4,0),"")</f>
        <v>Л; ДМ3</v>
      </c>
      <c r="G173" s="9" t="str">
        <f>IFERROR(VLOOKUP(C173,'10.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3" s="20" t="str">
        <f>IF(LEN(IFERROR(VLOOKUP(C173,'10. Свод Перечней'!C:H,6,0),""))&gt;1,IFERROR(VLOOKUP(C173,'10. Свод Перечней'!C:H,6,0),""),"")</f>
        <v>10.51.11.000-00000008</v>
      </c>
    </row>
    <row r="174" spans="1:8" s="3" customFormat="1" ht="99.95" customHeight="1">
      <c r="A174" s="20">
        <f>IF(LEN(C174)&gt;0,MAX($A$6:A173)+1,"")</f>
        <v>168</v>
      </c>
      <c r="B174" s="10" t="str">
        <f>IFERROR(INDEX('10. Свод Перечней'!B:C,MATCH(C174,'10. Свод Перечней'!C:C,0),1),"")</f>
        <v>Молоко питьевое пастеризованное 3,2% жирности</v>
      </c>
      <c r="C174" s="20" t="str">
        <f t="array" ref="C174">IFERROR(INDEX('10. Свод Перечней'!$C$4:$C$529,SMALL(IF("ЦД"='10. Свод Перечней'!$I$4:$Q$529,ROW('10. Свод Перечней'!$C$4:$C$529)-3,""),ROW()-6)),"")</f>
        <v>Молоко питьевое тип 3</v>
      </c>
      <c r="D174" s="20" t="str">
        <f>IFERROR(VLOOKUP(C174,'10. Свод Перечней'!C:H,2,0),"")</f>
        <v>10.51.11.111</v>
      </c>
      <c r="E174" s="20" t="str">
        <f>IFERROR(VLOOKUP(C174,'10. Свод Перечней'!C:H,3,0),"")</f>
        <v>003</v>
      </c>
      <c r="F174" s="20" t="str">
        <f>IFERROR(VLOOKUP(C174,'10. Свод Перечней'!C:H,4,0),"")</f>
        <v>Л; ДМ3</v>
      </c>
      <c r="G174" s="9" t="str">
        <f>IFERROR(VLOOKUP(C174,'10.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4" s="20" t="str">
        <f>IF(LEN(IFERROR(VLOOKUP(C174,'10. Свод Перечней'!C:H,6,0),""))&gt;1,IFERROR(VLOOKUP(C174,'10. Свод Перечней'!C:H,6,0),""),"")</f>
        <v>10.51.11.000-00000008</v>
      </c>
    </row>
    <row r="175" spans="1:8" s="3" customFormat="1" ht="99.95" customHeight="1">
      <c r="A175" s="20">
        <f>IF(LEN(C175)&gt;0,MAX($A$6:A174)+1,"")</f>
        <v>169</v>
      </c>
      <c r="B175" s="10" t="str">
        <f>IFERROR(INDEX('10. Свод Перечней'!B:C,MATCH(C175,'10. Свод Перечней'!C:C,0),1),"")</f>
        <v>Молоко питьевое пастеризованное 3,5% жирности</v>
      </c>
      <c r="C175" s="20" t="str">
        <f t="array" ref="C175">IFERROR(INDEX('10. Свод Перечней'!$C$4:$C$529,SMALL(IF("ЦД"='10. Свод Перечней'!$I$4:$Q$529,ROW('10. Свод Перечней'!$C$4:$C$529)-3,""),ROW()-6)),"")</f>
        <v>Молоко питьевое тип 21</v>
      </c>
      <c r="D175" s="20" t="str">
        <f>IFERROR(VLOOKUP(C175,'10. Свод Перечней'!C:H,2,0),"")</f>
        <v>10.51.11.111</v>
      </c>
      <c r="E175" s="20" t="str">
        <f>IFERROR(VLOOKUP(C175,'10. Свод Перечней'!C:H,3,0),"")</f>
        <v>005</v>
      </c>
      <c r="F175" s="20" t="str">
        <f>IFERROR(VLOOKUP(C175,'10. Свод Перечней'!C:H,4,0),"")</f>
        <v>Л; ДМ3</v>
      </c>
      <c r="G175" s="9" t="str">
        <f>IFERROR(VLOOKUP(C175,'10.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5" s="20" t="str">
        <f>IF(LEN(IFERROR(VLOOKUP(C175,'10. Свод Перечней'!C:H,6,0),""))&gt;1,IFERROR(VLOOKUP(C175,'10. Свод Перечней'!C:H,6,0),""),"")</f>
        <v>10.51.11.000-00000008</v>
      </c>
    </row>
    <row r="176" spans="1:8" s="3" customFormat="1" ht="99.95" customHeight="1">
      <c r="A176" s="20">
        <f>IF(LEN(C176)&gt;0,MAX($A$6:A175)+1,"")</f>
        <v>170</v>
      </c>
      <c r="B176" s="10" t="str">
        <f>IFERROR(INDEX('10. Свод Перечней'!B:C,MATCH(C176,'10. Свод Перечней'!C:C,0),1),"")</f>
        <v>Молоко питьевое ультрапастеризованное 2,5 % жирности длительного хранения</v>
      </c>
      <c r="C176" s="20" t="str">
        <f t="array" ref="C176">IFERROR(INDEX('10. Свод Перечней'!$C$4:$C$529,SMALL(IF("ЦД"='10. Свод Перечней'!$I$4:$Q$529,ROW('10. Свод Перечней'!$C$4:$C$529)-3,""),ROW()-6)),"")</f>
        <v>Молоко питьевое тип 25</v>
      </c>
      <c r="D176" s="20" t="str">
        <f>IFERROR(VLOOKUP(C176,'10. Свод Перечней'!C:H,2,0),"")</f>
        <v>10.51.11.121</v>
      </c>
      <c r="E176" s="20" t="str">
        <f>IFERROR(VLOOKUP(C176,'10. Свод Перечней'!C:H,3,0),"")</f>
        <v>001</v>
      </c>
      <c r="F176" s="20" t="str">
        <f>IFERROR(VLOOKUP(C176,'10. Свод Перечней'!C:H,4,0),"")</f>
        <v>Л; ДМ3</v>
      </c>
      <c r="G176" s="9" t="str">
        <f>IFERROR(VLOOKUP(C176,'10.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6" s="20" t="str">
        <f>IF(LEN(IFERROR(VLOOKUP(C176,'10. Свод Перечней'!C:H,6,0),""))&gt;1,IFERROR(VLOOKUP(C176,'10. Свод Перечней'!C:H,6,0),""),"")</f>
        <v>10.51.11.000-00000007</v>
      </c>
    </row>
    <row r="177" spans="1:8" s="3" customFormat="1" ht="99.95" customHeight="1">
      <c r="A177" s="20">
        <f>IF(LEN(C177)&gt;0,MAX($A$6:A176)+1,"")</f>
        <v>171</v>
      </c>
      <c r="B177" s="10" t="str">
        <f>IFERROR(INDEX('10. Свод Перечней'!B:C,MATCH(C177,'10. Свод Перечней'!C:C,0),1),"")</f>
        <v>Молоко питьевое стерилизованное 2,5 % жирности длительного хранения</v>
      </c>
      <c r="C177" s="20" t="str">
        <f t="array" ref="C177">IFERROR(INDEX('10. Свод Перечней'!$C$4:$C$529,SMALL(IF("ЦД"='10. Свод Перечней'!$I$4:$Q$529,ROW('10. Свод Перечней'!$C$4:$C$529)-3,""),ROW()-6)),"")</f>
        <v>Молоко питьевое тип 23</v>
      </c>
      <c r="D177" s="20" t="str">
        <f>IFERROR(VLOOKUP(C177,'10. Свод Перечней'!C:H,2,0),"")</f>
        <v>10.51.11.141</v>
      </c>
      <c r="E177" s="20" t="str">
        <f>IFERROR(VLOOKUP(C177,'10. Свод Перечней'!C:H,3,0),"")</f>
        <v>001</v>
      </c>
      <c r="F177" s="20" t="str">
        <f>IFERROR(VLOOKUP(C177,'10. Свод Перечней'!C:H,4,0),"")</f>
        <v>Л; ДМ3</v>
      </c>
      <c r="G177" s="9" t="str">
        <f>IFERROR(VLOOKUP(C177,'10.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7" s="20" t="str">
        <f>IF(LEN(IFERROR(VLOOKUP(C177,'10. Свод Перечней'!C:H,6,0),""))&gt;1,IFERROR(VLOOKUP(C177,'10. Свод Перечней'!C:H,6,0),""),"")</f>
        <v>10.51.11.000-00000009</v>
      </c>
    </row>
    <row r="178" spans="1:8" s="3" customFormat="1" ht="99.95" customHeight="1">
      <c r="A178" s="20">
        <f>IF(LEN(C178)&gt;0,MAX($A$6:A177)+1,"")</f>
        <v>172</v>
      </c>
      <c r="B178" s="10" t="str">
        <f>IFERROR(INDEX('10. Свод Перечней'!B:C,MATCH(C178,'10. Свод Перечней'!C:C,0),1),"")</f>
        <v xml:space="preserve">Сливки питьевые пастеризованные 10 % жирности </v>
      </c>
      <c r="C178" s="20" t="str">
        <f t="array" ref="C178">IFERROR(INDEX('10. Свод Перечней'!$C$4:$C$529,SMALL(IF("ЦД"='10. Свод Перечней'!$I$4:$Q$529,ROW('10. Свод Перечней'!$C$4:$C$529)-3,""),ROW()-6)),"")</f>
        <v>Сливки питьевые из коровьего молока тип 1</v>
      </c>
      <c r="D178" s="20" t="str">
        <f>IFERROR(VLOOKUP(C178,'10. Свод Перечней'!C:H,2,0),"")</f>
        <v>10.51.12.111</v>
      </c>
      <c r="E178" s="20" t="str">
        <f>IFERROR(VLOOKUP(C178,'10. Свод Перечней'!C:H,3,0),"")</f>
        <v>001</v>
      </c>
      <c r="F178" s="20" t="str">
        <f>IFERROR(VLOOKUP(C178,'10. Свод Перечней'!C:H,4,0),"")</f>
        <v>КГ</v>
      </c>
      <c r="G178" s="9" t="str">
        <f>IFERROR(VLOOKUP(C178,'10.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78" s="20" t="str">
        <f>IF(LEN(IFERROR(VLOOKUP(C178,'10. Свод Перечней'!C:H,6,0),""))&gt;1,IFERROR(VLOOKUP(C178,'10. Свод Перечней'!C:H,6,0),""),"")</f>
        <v>10.51.12.110-00000003</v>
      </c>
    </row>
    <row r="179" spans="1:8" s="3" customFormat="1" ht="99.95" customHeight="1">
      <c r="A179" s="20">
        <f>IF(LEN(C179)&gt;0,MAX($A$6:A178)+1,"")</f>
        <v>173</v>
      </c>
      <c r="B179" s="10" t="str">
        <f>IFERROR(INDEX('10. Свод Перечней'!B:C,MATCH(C179,'10. Свод Перечней'!C:C,0),1),"")</f>
        <v>Молоко цельное сухое, не менее 26% жирности</v>
      </c>
      <c r="C179" s="20" t="str">
        <f t="array" ref="C179">IFERROR(INDEX('10. Свод Перечней'!$C$4:$C$529,SMALL(IF("ЦД"='10. Свод Перечней'!$I$4:$Q$529,ROW('10. Свод Перечней'!$C$4:$C$529)-3,""),ROW()-6)),"")</f>
        <v>Молоко сухое коровье тип 1</v>
      </c>
      <c r="D179" s="20" t="str">
        <f>IFERROR(VLOOKUP(C179,'10. Свод Перечней'!C:H,2,0),"")</f>
        <v>10.51.22.112</v>
      </c>
      <c r="E179" s="20" t="str">
        <f>IFERROR(VLOOKUP(C179,'10. Свод Перечней'!C:H,3,0),"")</f>
        <v>004</v>
      </c>
      <c r="F179" s="20" t="str">
        <f>IFERROR(VLOOKUP(C179,'10. Свод Перечней'!C:H,4,0),"")</f>
        <v>КГ</v>
      </c>
      <c r="G179" s="9" t="str">
        <f>IFERROR(VLOOKUP(C179,'10.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79" s="20" t="str">
        <f>IF(LEN(IFERROR(VLOOKUP(C179,'10. Свод Перечней'!C:H,6,0),""))&gt;1,IFERROR(VLOOKUP(C179,'10. Свод Перечней'!C:H,6,0),""),"")</f>
        <v>10.51.20.000-00000004</v>
      </c>
    </row>
    <row r="180" spans="1:8" s="3" customFormat="1" ht="99.95" customHeight="1">
      <c r="A180" s="20">
        <f>IF(LEN(C180)&gt;0,MAX($A$6:A179)+1,"")</f>
        <v>174</v>
      </c>
      <c r="B180" s="10" t="str">
        <f>IFERROR(INDEX('10. Свод Перечней'!B:C,MATCH(C180,'10. Свод Перечней'!C:C,0),1),"")</f>
        <v>Молоко цельное сухое, не менее 26% жирности</v>
      </c>
      <c r="C180" s="20" t="str">
        <f t="array" ref="C180">IFERROR(INDEX('10. Свод Перечней'!$C$4:$C$529,SMALL(IF("ЦД"='10. Свод Перечней'!$I$4:$Q$529,ROW('10. Свод Перечней'!$C$4:$C$529)-3,""),ROW()-6)),"")</f>
        <v>Молоко сухое коровье тип 2</v>
      </c>
      <c r="D180" s="20" t="str">
        <f>IFERROR(VLOOKUP(C180,'10. Свод Перечней'!C:H,2,0),"")</f>
        <v>10.51.22.112</v>
      </c>
      <c r="E180" s="20" t="str">
        <f>IFERROR(VLOOKUP(C180,'10. Свод Перечней'!C:H,3,0),"")</f>
        <v>005</v>
      </c>
      <c r="F180" s="20" t="str">
        <f>IFERROR(VLOOKUP(C180,'10. Свод Перечней'!C:H,4,0),"")</f>
        <v>КГ</v>
      </c>
      <c r="G180" s="9" t="str">
        <f>IFERROR(VLOOKUP(C180,'10.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0" s="20" t="str">
        <f>IF(LEN(IFERROR(VLOOKUP(C180,'10. Свод Перечней'!C:H,6,0),""))&gt;1,IFERROR(VLOOKUP(C180,'10. Свод Перечней'!C:H,6,0),""),"")</f>
        <v>10.51.20.000-00000004</v>
      </c>
    </row>
    <row r="181" spans="1:8" s="3" customFormat="1" ht="99.95" customHeight="1">
      <c r="A181" s="20">
        <f>IF(LEN(C181)&gt;0,MAX($A$6:A180)+1,"")</f>
        <v>175</v>
      </c>
      <c r="B181" s="10" t="str">
        <f>IFERROR(INDEX('10. Свод Перечней'!B:C,MATCH(C181,'10. Свод Перечней'!C:C,0),1),"")</f>
        <v>Молоко сухое козье быстрорастворимое</v>
      </c>
      <c r="C181" s="20" t="str">
        <f t="array" ref="C181">IFERROR(INDEX('10. Свод Перечней'!$C$4:$C$529,SMALL(IF("ЦД"='10. Свод Перечней'!$I$4:$Q$529,ROW('10. Свод Перечней'!$C$4:$C$529)-3,""),ROW()-6)),"")</f>
        <v>Молоко сухое тип 1</v>
      </c>
      <c r="D181" s="20" t="str">
        <f>IFERROR(VLOOKUP(C181,'10. Свод Перечней'!C:H,2,0),"")</f>
        <v>10.51.22.112</v>
      </c>
      <c r="E181" s="20" t="str">
        <f>IFERROR(VLOOKUP(C181,'10. Свод Перечней'!C:H,3,0),"")</f>
        <v>003</v>
      </c>
      <c r="F181" s="20" t="str">
        <f>IFERROR(VLOOKUP(C181,'10. Свод Перечней'!C:H,4,0),"")</f>
        <v>КГ</v>
      </c>
      <c r="G181" s="9" t="str">
        <f>IFERROR(VLOOKUP(C181,'10.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81" s="20" t="str">
        <f>IF(LEN(IFERROR(VLOOKUP(C181,'10. Свод Перечней'!C:H,6,0),""))&gt;1,IFERROR(VLOOKUP(C181,'10. Свод Перечней'!C:H,6,0),""),"")</f>
        <v/>
      </c>
    </row>
    <row r="182" spans="1:8" s="3" customFormat="1" ht="99.95" customHeight="1">
      <c r="A182" s="20">
        <f>IF(LEN(C182)&gt;0,MAX($A$6:A181)+1,"")</f>
        <v>176</v>
      </c>
      <c r="B182" s="10" t="str">
        <f>IFERROR(INDEX('10. Свод Перечней'!B:C,MATCH(C182,'10. Свод Перечней'!C:C,0),1),"")</f>
        <v>Масло сливочное несоленое, 82,5% жирности</v>
      </c>
      <c r="C182" s="20" t="str">
        <f t="array" ref="C182">IFERROR(INDEX('10. Свод Перечней'!$C$4:$C$529,SMALL(IF("ЦД"='10. Свод Перечней'!$I$4:$Q$529,ROW('10. Свод Перечней'!$C$4:$C$529)-3,""),ROW()-6)),"")</f>
        <v>Масло сливочное тип 1</v>
      </c>
      <c r="D182" s="20" t="str">
        <f>IFERROR(VLOOKUP(C182,'10. Свод Перечней'!C:H,2,0),"")</f>
        <v>10.51.30.111</v>
      </c>
      <c r="E182" s="20" t="str">
        <f>IFERROR(VLOOKUP(C182,'10. Свод Перечней'!C:H,3,0),"")</f>
        <v>001</v>
      </c>
      <c r="F182" s="20" t="str">
        <f>IFERROR(VLOOKUP(C182,'10. Свод Перечней'!C:H,4,0),"")</f>
        <v>КГ</v>
      </c>
      <c r="G182" s="9" t="str">
        <f>IFERROR(VLOOKUP(C182,'10.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2" s="20" t="str">
        <f>IF(LEN(IFERROR(VLOOKUP(C182,'10. Свод Перечней'!C:H,6,0),""))&gt;1,IFERROR(VLOOKUP(C182,'10. Свод Перечней'!C:H,6,0),""),"")</f>
        <v>10.51.30.110-00000004</v>
      </c>
    </row>
    <row r="183" spans="1:8" s="3" customFormat="1" ht="99.95" customHeight="1">
      <c r="A183" s="20">
        <f>IF(LEN(C183)&gt;0,MAX($A$6:A182)+1,"")</f>
        <v>177</v>
      </c>
      <c r="B183" s="10" t="str">
        <f>IFERROR(INDEX('10. Свод Перечней'!B:C,MATCH(C183,'10. Свод Перечней'!C:C,0),1),"")</f>
        <v xml:space="preserve">Масло из коровьего молока несоленое, 82,5% жирности </v>
      </c>
      <c r="C183" s="20" t="str">
        <f t="array" ref="C183">IFERROR(INDEX('10. Свод Перечней'!$C$4:$C$529,SMALL(IF("ЦД"='10. Свод Перечней'!$I$4:$Q$529,ROW('10. Свод Перечней'!$C$4:$C$529)-3,""),ROW()-6)),"")</f>
        <v>Масло сливочное тип 3</v>
      </c>
      <c r="D183" s="20" t="str">
        <f>IFERROR(VLOOKUP(C183,'10. Свод Перечней'!C:H,2,0),"")</f>
        <v>10.51.30.111</v>
      </c>
      <c r="E183" s="20" t="str">
        <f>IFERROR(VLOOKUP(C183,'10. Свод Перечней'!C:H,3,0),"")</f>
        <v>007</v>
      </c>
      <c r="F183" s="20" t="str">
        <f>IFERROR(VLOOKUP(C183,'10. Свод Перечней'!C:H,4,0),"")</f>
        <v>КГ</v>
      </c>
      <c r="G183" s="9" t="str">
        <f>IFERROR(VLOOKUP(C183,'10.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3" s="20" t="str">
        <f>IF(LEN(IFERROR(VLOOKUP(C183,'10. Свод Перечней'!C:H,6,0),""))&gt;1,IFERROR(VLOOKUP(C183,'10. Свод Перечней'!C:H,6,0),""),"")</f>
        <v>10.51.30.110-00000004</v>
      </c>
    </row>
    <row r="184" spans="1:8" s="3" customFormat="1" ht="99.95" customHeight="1">
      <c r="A184" s="20">
        <f>IF(LEN(C184)&gt;0,MAX($A$6:A183)+1,"")</f>
        <v>178</v>
      </c>
      <c r="B184" s="10" t="str">
        <f>IFERROR(INDEX('10. Свод Перечней'!B:C,MATCH(C184,'10. Свод Перечней'!C:C,0),1),"")</f>
        <v xml:space="preserve">Масло из коровьего молока несоленое, 82,5% жирности </v>
      </c>
      <c r="C184" s="20" t="str">
        <f t="array" ref="C184">IFERROR(INDEX('10. Свод Перечней'!$C$4:$C$529,SMALL(IF("ЦД"='10. Свод Перечней'!$I$4:$Q$529,ROW('10. Свод Перечней'!$C$4:$C$529)-3,""),ROW()-6)),"")</f>
        <v>Масло сливочное тип 4</v>
      </c>
      <c r="D184" s="20" t="str">
        <f>IFERROR(VLOOKUP(C184,'10. Свод Перечней'!C:H,2,0),"")</f>
        <v>10.51.30.111</v>
      </c>
      <c r="E184" s="20" t="str">
        <f>IFERROR(VLOOKUP(C184,'10. Свод Перечней'!C:H,3,0),"")</f>
        <v>008</v>
      </c>
      <c r="F184" s="20" t="str">
        <f>IFERROR(VLOOKUP(C184,'10. Свод Перечней'!C:H,4,0),"")</f>
        <v>КГ</v>
      </c>
      <c r="G184" s="9" t="str">
        <f>IFERROR(VLOOKUP(C184,'10.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4" s="20" t="str">
        <f>IF(LEN(IFERROR(VLOOKUP(C184,'10. Свод Перечней'!C:H,6,0),""))&gt;1,IFERROR(VLOOKUP(C184,'10. Свод Перечней'!C:H,6,0),""),"")</f>
        <v>10.51.30.110-00000004</v>
      </c>
    </row>
    <row r="185" spans="1:8" s="3" customFormat="1" ht="99.95" customHeight="1">
      <c r="A185" s="20">
        <f>IF(LEN(C185)&gt;0,MAX($A$6:A184)+1,"")</f>
        <v>179</v>
      </c>
      <c r="B185" s="10" t="str">
        <f>IFERROR(INDEX('10. Свод Перечней'!B:C,MATCH(C185,'10. Свод Перечней'!C:C,0),1),"")</f>
        <v xml:space="preserve">Масло из коровьего молока несоленое, 82,5% жирности </v>
      </c>
      <c r="C185" s="20" t="str">
        <f t="array" ref="C185">IFERROR(INDEX('10. Свод Перечней'!$C$4:$C$529,SMALL(IF("ЦД"='10. Свод Перечней'!$I$4:$Q$529,ROW('10. Свод Перечней'!$C$4:$C$529)-3,""),ROW()-6)),"")</f>
        <v>Масло сливочное тип 5</v>
      </c>
      <c r="D185" s="20" t="str">
        <f>IFERROR(VLOOKUP(C185,'10. Свод Перечней'!C:H,2,0),"")</f>
        <v>10.51.30.111</v>
      </c>
      <c r="E185" s="20" t="str">
        <f>IFERROR(VLOOKUP(C185,'10. Свод Перечней'!C:H,3,0),"")</f>
        <v>009</v>
      </c>
      <c r="F185" s="20" t="str">
        <f>IFERROR(VLOOKUP(C185,'10. Свод Перечней'!C:H,4,0),"")</f>
        <v>КГ</v>
      </c>
      <c r="G185" s="9" t="str">
        <f>IFERROR(VLOOKUP(C185,'10.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5" s="20" t="str">
        <f>IF(LEN(IFERROR(VLOOKUP(C185,'10. Свод Перечней'!C:H,6,0),""))&gt;1,IFERROR(VLOOKUP(C185,'10. Свод Перечней'!C:H,6,0),""),"")</f>
        <v>10.51.30.110-00000004</v>
      </c>
    </row>
    <row r="186" spans="1:8" s="3" customFormat="1" ht="99.95" customHeight="1">
      <c r="A186" s="20">
        <f>IF(LEN(C186)&gt;0,MAX($A$6:A185)+1,"")</f>
        <v>180</v>
      </c>
      <c r="B186" s="10" t="str">
        <f>IFERROR(INDEX('10. Свод Перечней'!B:C,MATCH(C186,'10. Свод Перечней'!C:C,0),1),"")</f>
        <v>Масло сливочное несоленое, 82,5% жирности</v>
      </c>
      <c r="C186" s="20" t="str">
        <f t="array" ref="C186">IFERROR(INDEX('10. Свод Перечней'!$C$4:$C$529,SMALL(IF("ЦД"='10. Свод Перечней'!$I$4:$Q$529,ROW('10. Свод Перечней'!$C$4:$C$529)-3,""),ROW()-6)),"")</f>
        <v>Масло сливочное тип 6</v>
      </c>
      <c r="D186" s="20" t="str">
        <f>IFERROR(VLOOKUP(C186,'10. Свод Перечней'!C:H,2,0),"")</f>
        <v>10.51.30.111</v>
      </c>
      <c r="E186" s="20" t="str">
        <f>IFERROR(VLOOKUP(C186,'10. Свод Перечней'!C:H,3,0),"")</f>
        <v>005</v>
      </c>
      <c r="F186" s="20" t="str">
        <f>IFERROR(VLOOKUP(C186,'10. Свод Перечней'!C:H,4,0),"")</f>
        <v>КГ</v>
      </c>
      <c r="G186" s="9" t="str">
        <f>IFERROR(VLOOKUP(C186,'10.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6" s="20" t="str">
        <f>IF(LEN(IFERROR(VLOOKUP(C186,'10. Свод Перечней'!C:H,6,0),""))&gt;1,IFERROR(VLOOKUP(C186,'10. Свод Перечней'!C:H,6,0),""),"")</f>
        <v>10.51.30.110-00000004</v>
      </c>
    </row>
    <row r="187" spans="1:8" s="3" customFormat="1" ht="99.95" customHeight="1">
      <c r="A187" s="20">
        <f>IF(LEN(C187)&gt;0,MAX($A$6:A186)+1,"")</f>
        <v>181</v>
      </c>
      <c r="B187" s="10" t="str">
        <f>IFERROR(INDEX('10. Свод Перечней'!B:C,MATCH(C187,'10. Свод Перечней'!C:C,0),1),"")</f>
        <v>Масло сливочное несоленое, 82,5% жирности</v>
      </c>
      <c r="C187" s="20" t="str">
        <f t="array" ref="C187">IFERROR(INDEX('10. Свод Перечней'!$C$4:$C$529,SMALL(IF("ЦД"='10. Свод Перечней'!$I$4:$Q$529,ROW('10. Свод Перечней'!$C$4:$C$529)-3,""),ROW()-6)),"")</f>
        <v>Масло сливочное тип 8</v>
      </c>
      <c r="D187" s="20" t="str">
        <f>IFERROR(VLOOKUP(C187,'10. Свод Перечней'!C:H,2,0),"")</f>
        <v>10.51.30.111</v>
      </c>
      <c r="E187" s="20" t="str">
        <f>IFERROR(VLOOKUP(C187,'10. Свод Перечней'!C:H,3,0),"")</f>
        <v>004</v>
      </c>
      <c r="F187" s="20" t="str">
        <f>IFERROR(VLOOKUP(C187,'10. Свод Перечней'!C:H,4,0),"")</f>
        <v>КГ</v>
      </c>
      <c r="G187" s="9" t="str">
        <f>IFERROR(VLOOKUP(C187,'10.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7" s="20" t="str">
        <f>IF(LEN(IFERROR(VLOOKUP(C187,'10. Свод Перечней'!C:H,6,0),""))&gt;1,IFERROR(VLOOKUP(C187,'10. Свод Перечней'!C:H,6,0),""),"")</f>
        <v>10.51.30.110-00000004</v>
      </c>
    </row>
    <row r="188" spans="1:8" s="3" customFormat="1" ht="99.95" customHeight="1">
      <c r="A188" s="20">
        <f>IF(LEN(C188)&gt;0,MAX($A$6:A187)+1,"")</f>
        <v>182</v>
      </c>
      <c r="B188" s="10" t="str">
        <f>IFERROR(INDEX('10. Свод Перечней'!B:C,MATCH(C188,'10. Свод Перечней'!C:C,0),1),"")</f>
        <v>Сыры полутвердые в ассортименте</v>
      </c>
      <c r="C188" s="20" t="str">
        <f t="array" ref="C188">IFERROR(INDEX('10. Свод Перечней'!$C$4:$C$529,SMALL(IF("ЦД"='10. Свод Перечней'!$I$4:$Q$529,ROW('10. Свод Перечней'!$C$4:$C$529)-3,""),ROW()-6)),"")</f>
        <v>Сыры полутвердые тип 2</v>
      </c>
      <c r="D188" s="20" t="str">
        <f>IFERROR(VLOOKUP(C188,'10. Свод Перечней'!C:H,2,0),"")</f>
        <v>10.51.40.121</v>
      </c>
      <c r="E188" s="20" t="str">
        <f>IFERROR(VLOOKUP(C188,'10. Свод Перечней'!C:H,3,0),"")</f>
        <v>001</v>
      </c>
      <c r="F188" s="20" t="str">
        <f>IFERROR(VLOOKUP(C188,'10. Свод Перечней'!C:H,4,0),"")</f>
        <v>КГ</v>
      </c>
      <c r="G188" s="9" t="str">
        <f>IFERROR(VLOOKUP(C188,'10.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88" s="20" t="str">
        <f>IF(LEN(IFERROR(VLOOKUP(C188,'10. Свод Перечней'!C:H,6,0),""))&gt;1,IFERROR(VLOOKUP(C188,'10. Свод Перечней'!C:H,6,0),""),"")</f>
        <v>10.51.40.120-00000002</v>
      </c>
    </row>
    <row r="189" spans="1:8" s="3" customFormat="1" ht="99.95" customHeight="1">
      <c r="A189" s="20">
        <f>IF(LEN(C189)&gt;0,MAX($A$6:A188)+1,"")</f>
        <v>183</v>
      </c>
      <c r="B189" s="10" t="str">
        <f>IFERROR(INDEX('10. Свод Перечней'!B:C,MATCH(C189,'10. Свод Перечней'!C:C,0),1),"")</f>
        <v>Сыры полутвердые в ассортименте</v>
      </c>
      <c r="C189" s="20" t="str">
        <f t="array" ref="C189">IFERROR(INDEX('10. Свод Перечней'!$C$4:$C$529,SMALL(IF("ЦД"='10. Свод Перечней'!$I$4:$Q$529,ROW('10. Свод Перечней'!$C$4:$C$529)-3,""),ROW()-6)),"")</f>
        <v>Сыры полутвердые тип 3</v>
      </c>
      <c r="D189" s="20" t="str">
        <f>IFERROR(VLOOKUP(C189,'10. Свод Перечней'!C:H,2,0),"")</f>
        <v>10.51.40.121</v>
      </c>
      <c r="E189" s="20" t="str">
        <f>IFERROR(VLOOKUP(C189,'10. Свод Перечней'!C:H,3,0),"")</f>
        <v>002</v>
      </c>
      <c r="F189" s="20" t="str">
        <f>IFERROR(VLOOKUP(C189,'10. Свод Перечней'!C:H,4,0),"")</f>
        <v>КГ</v>
      </c>
      <c r="G189" s="9" t="str">
        <f>IFERROR(VLOOKUP(C189,'10. Свод Перечней'!C:H,5,0),"")</f>
        <v>Форма сыра: Цилиндр; Брусок; Шар
Вид сыра: Цельный
Наименование сыра из коровьего молока: Латвийский; Угличский; Степной; Эстонский; Ярославский; Костромской; Голландский; Российский; Алтайский; Швейцарский; Советский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89" s="20" t="str">
        <f>IF(LEN(IFERROR(VLOOKUP(C189,'10. Свод Перечней'!C:H,6,0),""))&gt;1,IFERROR(VLOOKUP(C189,'10. Свод Перечней'!C:H,6,0),""),"")</f>
        <v>10.51.40.120-00000002</v>
      </c>
    </row>
    <row r="190" spans="1:8" s="3" customFormat="1" ht="99.95" customHeight="1">
      <c r="A190" s="20">
        <f>IF(LEN(C190)&gt;0,MAX($A$6:A189)+1,"")</f>
        <v>184</v>
      </c>
      <c r="B190" s="10" t="str">
        <f>IFERROR(INDEX('10. Свод Перечней'!B:C,MATCH(C190,'10. Свод Перечней'!C:C,0),1),"")</f>
        <v>Сыры полутвердые в ассортименте</v>
      </c>
      <c r="C190" s="20" t="str">
        <f t="array" ref="C190">IFERROR(INDEX('10. Свод Перечней'!$C$4:$C$529,SMALL(IF("ЦД"='10. Свод Перечней'!$I$4:$Q$529,ROW('10. Свод Перечней'!$C$4:$C$529)-3,""),ROW()-6)),"")</f>
        <v>Сыры полутвердые тип 4</v>
      </c>
      <c r="D190" s="20" t="str">
        <f>IFERROR(VLOOKUP(C190,'10. Свод Перечней'!C:H,2,0),"")</f>
        <v>10.51.40.121</v>
      </c>
      <c r="E190" s="20" t="str">
        <f>IFERROR(VLOOKUP(C190,'10. Свод Перечней'!C:H,3,0),"")</f>
        <v>003</v>
      </c>
      <c r="F190" s="20" t="str">
        <f>IFERROR(VLOOKUP(C190,'10. Свод Перечней'!C:H,4,0),"")</f>
        <v>КГ</v>
      </c>
      <c r="G190" s="9" t="str">
        <f>IFERROR(VLOOKUP(C190,'10.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0" s="20" t="str">
        <f>IF(LEN(IFERROR(VLOOKUP(C190,'10. Свод Перечней'!C:H,6,0),""))&gt;1,IFERROR(VLOOKUP(C190,'10. Свод Перечней'!C:H,6,0),""),"")</f>
        <v/>
      </c>
    </row>
    <row r="191" spans="1:8" s="3" customFormat="1" ht="99.95" customHeight="1">
      <c r="A191" s="20">
        <f>IF(LEN(C191)&gt;0,MAX($A$6:A190)+1,"")</f>
        <v>185</v>
      </c>
      <c r="B191" s="10" t="str">
        <f>IFERROR(INDEX('10. Свод Перечней'!B:C,MATCH(C191,'10. Свод Перечней'!C:C,0),1),"")</f>
        <v>Сыры полутвердые в ассортименте</v>
      </c>
      <c r="C191" s="20" t="str">
        <f t="array" ref="C191">IFERROR(INDEX('10. Свод Перечней'!$C$4:$C$529,SMALL(IF("ЦД"='10. Свод Перечней'!$I$4:$Q$529,ROW('10. Свод Перечней'!$C$4:$C$529)-3,""),ROW()-6)),"")</f>
        <v>Сыры полутвердые тип 5</v>
      </c>
      <c r="D191" s="20" t="str">
        <f>IFERROR(VLOOKUP(C191,'10. Свод Перечней'!C:H,2,0),"")</f>
        <v>10.51.40.121</v>
      </c>
      <c r="E191" s="20" t="str">
        <f>IFERROR(VLOOKUP(C191,'10. Свод Перечней'!C:H,3,0),"")</f>
        <v>004</v>
      </c>
      <c r="F191" s="20" t="str">
        <f>IFERROR(VLOOKUP(C191,'10. Свод Перечней'!C:H,4,0),"")</f>
        <v>КГ</v>
      </c>
      <c r="G191" s="9" t="str">
        <f>IFERROR(VLOOKUP(C191,'10.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1" s="20" t="str">
        <f>IF(LEN(IFERROR(VLOOKUP(C191,'10. Свод Перечней'!C:H,6,0),""))&gt;1,IFERROR(VLOOKUP(C191,'10. Свод Перечней'!C:H,6,0),""),"")</f>
        <v/>
      </c>
    </row>
    <row r="192" spans="1:8" s="3" customFormat="1" ht="99.95" customHeight="1">
      <c r="A192" s="20">
        <f>IF(LEN(C192)&gt;0,MAX($A$6:A191)+1,"")</f>
        <v>186</v>
      </c>
      <c r="B192" s="10" t="str">
        <f>IFERROR(INDEX('10. Свод Перечней'!B:C,MATCH(C192,'10. Свод Перечней'!C:C,0),1),"")</f>
        <v>Творог 5 % жирности</v>
      </c>
      <c r="C192" s="20" t="str">
        <f t="array" ref="C192">IFERROR(INDEX('10. Свод Перечней'!$C$4:$C$529,SMALL(IF("ЦД"='10. Свод Перечней'!$I$4:$Q$529,ROW('10. Свод Перечней'!$C$4:$C$529)-3,""),ROW()-6)),"")</f>
        <v>Творог тип 1</v>
      </c>
      <c r="D192" s="20" t="str">
        <f>IFERROR(VLOOKUP(C192,'10. Свод Перечней'!C:H,2,0),"")</f>
        <v>10.51.40.313</v>
      </c>
      <c r="E192" s="20" t="str">
        <f>IFERROR(VLOOKUP(C192,'10. Свод Перечней'!C:H,3,0),"")</f>
        <v>001</v>
      </c>
      <c r="F192" s="20" t="str">
        <f>IFERROR(VLOOKUP(C192,'10. Свод Перечней'!C:H,4,0),"")</f>
        <v>КГ</v>
      </c>
      <c r="G192" s="9" t="str">
        <f>IFERROR(VLOOKUP(C192,'10.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2" s="20" t="str">
        <f>IF(LEN(IFERROR(VLOOKUP(C192,'10. Свод Перечней'!C:H,6,0),""))&gt;1,IFERROR(VLOOKUP(C192,'10. Свод Перечней'!C:H,6,0),""),"")</f>
        <v>10.51.40.300-00000005, 10.51.40.300-00000003, 10.51.40.300-00000002</v>
      </c>
    </row>
    <row r="193" spans="1:8" s="3" customFormat="1" ht="99.95" customHeight="1">
      <c r="A193" s="20">
        <f>IF(LEN(C193)&gt;0,MAX($A$6:A192)+1,"")</f>
        <v>187</v>
      </c>
      <c r="B193" s="10" t="str">
        <f>IFERROR(INDEX('10. Свод Перечней'!B:C,MATCH(C193,'10. Свод Перечней'!C:C,0),1),"")</f>
        <v>Творог 5 % жирности</v>
      </c>
      <c r="C193" s="20" t="str">
        <f t="array" ref="C193">IFERROR(INDEX('10. Свод Перечней'!$C$4:$C$529,SMALL(IF("ЦД"='10. Свод Перечней'!$I$4:$Q$529,ROW('10. Свод Перечней'!$C$4:$C$529)-3,""),ROW()-6)),"")</f>
        <v>Творог тип 3</v>
      </c>
      <c r="D193" s="20" t="str">
        <f>IFERROR(VLOOKUP(C193,'10. Свод Перечней'!C:H,2,0),"")</f>
        <v>10.51.40.313</v>
      </c>
      <c r="E193" s="20" t="str">
        <f>IFERROR(VLOOKUP(C193,'10. Свод Перечней'!C:H,3,0),"")</f>
        <v>003</v>
      </c>
      <c r="F193" s="20" t="str">
        <f>IFERROR(VLOOKUP(C193,'10. Свод Перечней'!C:H,4,0),"")</f>
        <v>КГ</v>
      </c>
      <c r="G193" s="9" t="str">
        <f>IFERROR(VLOOKUP(C193,'10.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3" s="20" t="str">
        <f>IF(LEN(IFERROR(VLOOKUP(C193,'10. Свод Перечней'!C:H,6,0),""))&gt;1,IFERROR(VLOOKUP(C193,'10. Свод Перечней'!C:H,6,0),""),"")</f>
        <v>10.51.40.300-00000005, 10.51.40.300-00000003, 10.51.40.300-00000002</v>
      </c>
    </row>
    <row r="194" spans="1:8" s="3" customFormat="1" ht="99.95" customHeight="1">
      <c r="A194" s="20">
        <f>IF(LEN(C194)&gt;0,MAX($A$6:A193)+1,"")</f>
        <v>188</v>
      </c>
      <c r="B194" s="10" t="str">
        <f>IFERROR(INDEX('10. Свод Перечней'!B:C,MATCH(C194,'10. Свод Перечней'!C:C,0),1),"")</f>
        <v>Творог 9% жирности</v>
      </c>
      <c r="C194" s="20" t="str">
        <f t="array" ref="C194">IFERROR(INDEX('10. Свод Перечней'!$C$4:$C$529,SMALL(IF("ЦД"='10. Свод Перечней'!$I$4:$Q$529,ROW('10. Свод Перечней'!$C$4:$C$529)-3,""),ROW()-6)),"")</f>
        <v>Творог тип 5</v>
      </c>
      <c r="D194" s="20" t="str">
        <f>IFERROR(VLOOKUP(C194,'10. Свод Перечней'!C:H,2,0),"")</f>
        <v>10.51.40.313</v>
      </c>
      <c r="E194" s="20" t="str">
        <f>IFERROR(VLOOKUP(C194,'10. Свод Перечней'!C:H,3,0),"")</f>
        <v>005</v>
      </c>
      <c r="F194" s="20" t="str">
        <f>IFERROR(VLOOKUP(C194,'10. Свод Перечней'!C:H,4,0),"")</f>
        <v>КГ</v>
      </c>
      <c r="G194" s="9" t="str">
        <f>IFERROR(VLOOKUP(C194,'10.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4" s="20" t="str">
        <f>IF(LEN(IFERROR(VLOOKUP(C194,'10. Свод Перечней'!C:H,6,0),""))&gt;1,IFERROR(VLOOKUP(C194,'10. Свод Перечней'!C:H,6,0),""),"")</f>
        <v>10.51.40.300-00000005, 10.51.40.300-00000003, 10.51.40.300-00000002</v>
      </c>
    </row>
    <row r="195" spans="1:8" s="3" customFormat="1" ht="99.95" customHeight="1">
      <c r="A195" s="20">
        <f>IF(LEN(C195)&gt;0,MAX($A$6:A194)+1,"")</f>
        <v>189</v>
      </c>
      <c r="B195" s="10" t="str">
        <f>IFERROR(INDEX('10. Свод Перечней'!B:C,MATCH(C195,'10. Свод Перечней'!C:C,0),1),"")</f>
        <v>Творог 9% жирности</v>
      </c>
      <c r="C195" s="20" t="str">
        <f t="array" ref="C195">IFERROR(INDEX('10. Свод Перечней'!$C$4:$C$529,SMALL(IF("ЦД"='10. Свод Перечней'!$I$4:$Q$529,ROW('10. Свод Перечней'!$C$4:$C$529)-3,""),ROW()-6)),"")</f>
        <v>Творог тип 7</v>
      </c>
      <c r="D195" s="20" t="str">
        <f>IFERROR(VLOOKUP(C195,'10. Свод Перечней'!C:H,2,0),"")</f>
        <v>10.51.40.313</v>
      </c>
      <c r="E195" s="20" t="str">
        <f>IFERROR(VLOOKUP(C195,'10. Свод Перечней'!C:H,3,0),"")</f>
        <v>007</v>
      </c>
      <c r="F195" s="20" t="str">
        <f>IFERROR(VLOOKUP(C195,'10. Свод Перечней'!C:H,4,0),"")</f>
        <v>КГ</v>
      </c>
      <c r="G195" s="9" t="str">
        <f>IFERROR(VLOOKUP(C195,'10.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5" s="20" t="str">
        <f>IF(LEN(IFERROR(VLOOKUP(C195,'10. Свод Перечней'!C:H,6,0),""))&gt;1,IFERROR(VLOOKUP(C195,'10. Свод Перечней'!C:H,6,0),""),"")</f>
        <v>10.51.40.300-00000005, 10.51.40.300-00000003, 10.51.40.300-00000002</v>
      </c>
    </row>
    <row r="196" spans="1:8" s="3" customFormat="1" ht="99.95" customHeight="1">
      <c r="A196" s="20">
        <f>IF(LEN(C196)&gt;0,MAX($A$6:A195)+1,"")</f>
        <v>190</v>
      </c>
      <c r="B196" s="10" t="str">
        <f>IFERROR(INDEX('10. Свод Перечней'!B:C,MATCH(C196,'10. Свод Перечней'!C:C,0),1),"")</f>
        <v>Творог 18 % жирности</v>
      </c>
      <c r="C196" s="20" t="str">
        <f t="array" ref="C196">IFERROR(INDEX('10. Свод Перечней'!$C$4:$C$529,SMALL(IF("ЦД"='10. Свод Перечней'!$I$4:$Q$529,ROW('10. Свод Перечней'!$C$4:$C$529)-3,""),ROW()-6)),"")</f>
        <v>Творог тип 11</v>
      </c>
      <c r="D196" s="20" t="str">
        <f>IFERROR(VLOOKUP(C196,'10. Свод Перечней'!C:H,2,0),"")</f>
        <v>10.51.40.314</v>
      </c>
      <c r="E196" s="20" t="str">
        <f>IFERROR(VLOOKUP(C196,'10. Свод Перечней'!C:H,3,0),"")</f>
        <v>001</v>
      </c>
      <c r="F196" s="20" t="str">
        <f>IFERROR(VLOOKUP(C196,'10. Свод Перечней'!C:H,4,0),"")</f>
        <v>КГ</v>
      </c>
      <c r="G196" s="9" t="str">
        <f>IFERROR(VLOOKUP(C196,'10.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6" s="20" t="str">
        <f>IF(LEN(IFERROR(VLOOKUP(C196,'10. Свод Перечней'!C:H,6,0),""))&gt;1,IFERROR(VLOOKUP(C196,'10. Свод Перечней'!C:H,6,0),""),"")</f>
        <v>10.51.40.300-00000005, 10.51.40.300-00000003, 10.51.40.300-00000002</v>
      </c>
    </row>
    <row r="197" spans="1:8" s="3" customFormat="1" ht="99.95" customHeight="1">
      <c r="A197" s="20">
        <f>IF(LEN(C197)&gt;0,MAX($A$6:A196)+1,"")</f>
        <v>191</v>
      </c>
      <c r="B197" s="10" t="str">
        <f>IFERROR(INDEX('10. Свод Перечней'!B:C,MATCH(C197,'10. Свод Перечней'!C:C,0),1),"")</f>
        <v>Творог 18 % жирности</v>
      </c>
      <c r="C197" s="20" t="str">
        <f t="array" ref="C197">IFERROR(INDEX('10. Свод Перечней'!$C$4:$C$529,SMALL(IF("ЦД"='10. Свод Перечней'!$I$4:$Q$529,ROW('10. Свод Перечней'!$C$4:$C$529)-3,""),ROW()-6)),"")</f>
        <v>Творог тип 13</v>
      </c>
      <c r="D197" s="20" t="str">
        <f>IFERROR(VLOOKUP(C197,'10. Свод Перечней'!C:H,2,0),"")</f>
        <v>10.51.40.314</v>
      </c>
      <c r="E197" s="20" t="str">
        <f>IFERROR(VLOOKUP(C197,'10. Свод Перечней'!C:H,3,0),"")</f>
        <v>003</v>
      </c>
      <c r="F197" s="20" t="str">
        <f>IFERROR(VLOOKUP(C197,'10. Свод Перечней'!C:H,4,0),"")</f>
        <v>КГ</v>
      </c>
      <c r="G197" s="9" t="str">
        <f>IFERROR(VLOOKUP(C197,'10.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7" s="20" t="str">
        <f>IF(LEN(IFERROR(VLOOKUP(C197,'10. Свод Перечней'!C:H,6,0),""))&gt;1,IFERROR(VLOOKUP(C197,'10. Свод Перечней'!C:H,6,0),""),"")</f>
        <v>10.51.40.300-00000005, 10.51.40.300-00000003, 10.51.40.300-00000002</v>
      </c>
    </row>
    <row r="198" spans="1:8" s="3" customFormat="1" ht="99.95" customHeight="1">
      <c r="A198" s="20">
        <f>IF(LEN(C198)&gt;0,MAX($A$6:A197)+1,"")</f>
        <v>192</v>
      </c>
      <c r="B198" s="10" t="str">
        <f>IFERROR(INDEX('10. Свод Перечней'!B:C,MATCH(C198,'10. Свод Перечней'!C:C,0),1),"")</f>
        <v>Консервы молочные. Молоко цельное сгущенное с сахаром 
8,5 % жирности</v>
      </c>
      <c r="C198" s="20" t="str">
        <f t="array" ref="C198">IFERROR(INDEX('10. Свод Перечней'!$C$4:$C$529,SMALL(IF("ЦД"='10. Свод Перечней'!$I$4:$Q$529,ROW('10. Свод Перечней'!$C$4:$C$529)-3,""),ROW()-6)),"")</f>
        <v>Молоко сгущенное тип 1</v>
      </c>
      <c r="D198" s="20" t="str">
        <f>IFERROR(VLOOKUP(C198,'10. Свод Перечней'!C:H,2,0),"")</f>
        <v>10.51.51.113</v>
      </c>
      <c r="E198" s="20" t="str">
        <f>IFERROR(VLOOKUP(C198,'10. Свод Перечней'!C:H,3,0),"")</f>
        <v>001</v>
      </c>
      <c r="F198" s="20" t="str">
        <f>IFERROR(VLOOKUP(C198,'10. Свод Перечней'!C:H,4,0),"")</f>
        <v>КГ</v>
      </c>
      <c r="G198" s="9" t="str">
        <f>IFERROR(VLOOKUP(C198,'10.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198" s="20" t="str">
        <f>IF(LEN(IFERROR(VLOOKUP(C198,'10. Свод Перечней'!C:H,6,0),""))&gt;1,IFERROR(VLOOKUP(C198,'10. Свод Перечней'!C:H,6,0),""),"")</f>
        <v>10.51.51.000-00000001</v>
      </c>
    </row>
    <row r="199" spans="1:8" s="3" customFormat="1" ht="99.95" customHeight="1">
      <c r="A199" s="20">
        <f>IF(LEN(C199)&gt;0,MAX($A$6:A198)+1,"")</f>
        <v>193</v>
      </c>
      <c r="B199" s="10" t="str">
        <f>IFERROR(INDEX('10. Свод Перечней'!B:C,MATCH(C199,'10. Свод Перечней'!C:C,0),1),"")</f>
        <v>Биойогурт, массовая доля жира 2,5-3,2 %</v>
      </c>
      <c r="C199" s="20" t="str">
        <f t="array" ref="C199">IFERROR(INDEX('10. Свод Перечней'!$C$4:$C$529,SMALL(IF("ЦД"='10. Свод Перечней'!$I$4:$Q$529,ROW('10. Свод Перечней'!$C$4:$C$529)-3,""),ROW()-6)),"")</f>
        <v>Йогурт тип 2</v>
      </c>
      <c r="D199" s="20" t="str">
        <f>IFERROR(VLOOKUP(C199,'10. Свод Перечней'!C:H,2,0),"")</f>
        <v>10.51.52.111</v>
      </c>
      <c r="E199" s="20" t="str">
        <f>IFERROR(VLOOKUP(C199,'10. Свод Перечней'!C:H,3,0),"")</f>
        <v>001</v>
      </c>
      <c r="F199" s="20" t="str">
        <f>IFERROR(VLOOKUP(C199,'10. Свод Перечней'!C:H,4,0),"")</f>
        <v>КГ</v>
      </c>
      <c r="G199" s="9" t="str">
        <f>IFERROR(VLOOKUP(C199,'10.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99" s="20" t="str">
        <f>IF(LEN(IFERROR(VLOOKUP(C199,'10. Свод Перечней'!C:H,6,0),""))&gt;1,IFERROR(VLOOKUP(C199,'10. Свод Перечней'!C:H,6,0),""),"")</f>
        <v>10.51.52.110-00000001, 
10.51.52.110-00000002</v>
      </c>
    </row>
    <row r="200" spans="1:8" s="3" customFormat="1" ht="99.95" customHeight="1">
      <c r="A200" s="20">
        <f>IF(LEN(C200)&gt;0,MAX($A$6:A199)+1,"")</f>
        <v>194</v>
      </c>
      <c r="B200" s="10" t="str">
        <f>IFERROR(INDEX('10. Свод Перечней'!B:C,MATCH(C200,'10. Свод Перечней'!C:C,0),1),"")</f>
        <v>Биойогурт, массовая доля жира 2,5-3,2 %</v>
      </c>
      <c r="C200" s="20" t="str">
        <f t="array" ref="C200">IFERROR(INDEX('10. Свод Перечней'!$C$4:$C$529,SMALL(IF("ЦД"='10. Свод Перечней'!$I$4:$Q$529,ROW('10. Свод Перечней'!$C$4:$C$529)-3,""),ROW()-6)),"")</f>
        <v>Йогурт тип 4</v>
      </c>
      <c r="D200" s="20" t="str">
        <f>IFERROR(VLOOKUP(C200,'10. Свод Перечней'!C:H,2,0),"")</f>
        <v>10.51.52.111</v>
      </c>
      <c r="E200" s="20" t="str">
        <f>IFERROR(VLOOKUP(C200,'10. Свод Перечней'!C:H,3,0),"")</f>
        <v>002</v>
      </c>
      <c r="F200" s="20" t="str">
        <f>IFERROR(VLOOKUP(C200,'10. Свод Перечней'!C:H,4,0),"")</f>
        <v>КГ</v>
      </c>
      <c r="G200" s="9" t="str">
        <f>IFERROR(VLOOKUP(C200,'10.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0" s="20" t="str">
        <f>IF(LEN(IFERROR(VLOOKUP(C200,'10. Свод Перечней'!C:H,6,0),""))&gt;1,IFERROR(VLOOKUP(C200,'10. Свод Перечней'!C:H,6,0),""),"")</f>
        <v>10.51.52.110-00000001, 
10.51.52.110-00000002</v>
      </c>
    </row>
    <row r="201" spans="1:8" s="3" customFormat="1" ht="99.95" customHeight="1">
      <c r="A201" s="20">
        <f>IF(LEN(C201)&gt;0,MAX($A$6:A200)+1,"")</f>
        <v>195</v>
      </c>
      <c r="B201" s="10" t="str">
        <f>IFERROR(INDEX('10. Свод Перечней'!B:C,MATCH(C201,'10. Свод Перечней'!C:C,0),1),"")</f>
        <v>Йогурт 2,5 % жирности в ассортименте</v>
      </c>
      <c r="C201" s="20" t="str">
        <f t="array" ref="C201">IFERROR(INDEX('10. Свод Перечней'!$C$4:$C$529,SMALL(IF("ЦД"='10. Свод Перечней'!$I$4:$Q$529,ROW('10. Свод Перечней'!$C$4:$C$529)-3,""),ROW()-6)),"")</f>
        <v>Йогурт тип 5</v>
      </c>
      <c r="D201" s="20" t="str">
        <f>IFERROR(VLOOKUP(C201,'10. Свод Перечней'!C:H,2,0),"")</f>
        <v>10.51.52.112</v>
      </c>
      <c r="E201" s="20" t="str">
        <f>IFERROR(VLOOKUP(C201,'10. Свод Перечней'!C:H,3,0),"")</f>
        <v>003</v>
      </c>
      <c r="F201" s="20" t="str">
        <f>IFERROR(VLOOKUP(C201,'10. Свод Перечней'!C:H,4,0),"")</f>
        <v>КГ</v>
      </c>
      <c r="G201" s="9" t="str">
        <f>IFERROR(VLOOKUP(C201,'10.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1" s="20" t="str">
        <f>IF(LEN(IFERROR(VLOOKUP(C201,'10. Свод Перечней'!C:H,6,0),""))&gt;1,IFERROR(VLOOKUP(C201,'10. Свод Перечней'!C:H,6,0),""),"")</f>
        <v>10.51.52.110-00000004</v>
      </c>
    </row>
    <row r="202" spans="1:8" s="3" customFormat="1" ht="99.95" customHeight="1">
      <c r="A202" s="20">
        <f>IF(LEN(C202)&gt;0,MAX($A$6:A201)+1,"")</f>
        <v>196</v>
      </c>
      <c r="B202" s="10" t="str">
        <f>IFERROR(INDEX('10. Свод Перечней'!B:C,MATCH(C202,'10. Свод Перечней'!C:C,0),1),"")</f>
        <v>Йогурт 2,5 % жирности в ассортименте</v>
      </c>
      <c r="C202" s="20" t="str">
        <f t="array" ref="C202">IFERROR(INDEX('10. Свод Перечней'!$C$4:$C$529,SMALL(IF("ЦД"='10. Свод Перечней'!$I$4:$Q$529,ROW('10. Свод Перечней'!$C$4:$C$529)-3,""),ROW()-6)),"")</f>
        <v>Йогурт тип 7</v>
      </c>
      <c r="D202" s="20" t="str">
        <f>IFERROR(VLOOKUP(C202,'10. Свод Перечней'!C:H,2,0),"")</f>
        <v>10.51.52.112</v>
      </c>
      <c r="E202" s="20" t="str">
        <f>IFERROR(VLOOKUP(C202,'10. Свод Перечней'!C:H,3,0),"")</f>
        <v>004</v>
      </c>
      <c r="F202" s="20" t="str">
        <f>IFERROR(VLOOKUP(C202,'10. Свод Перечней'!C:H,4,0),"")</f>
        <v>КГ</v>
      </c>
      <c r="G202" s="9" t="str">
        <f>IFERROR(VLOOKUP(C202,'10.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2" s="20" t="str">
        <f>IF(LEN(IFERROR(VLOOKUP(C202,'10. Свод Перечней'!C:H,6,0),""))&gt;1,IFERROR(VLOOKUP(C202,'10. Свод Перечней'!C:H,6,0),""),"")</f>
        <v>10.51.52.110-00000004</v>
      </c>
    </row>
    <row r="203" spans="1:8" s="3" customFormat="1" ht="99.95" customHeight="1">
      <c r="A203" s="20">
        <f>IF(LEN(C203)&gt;0,MAX($A$6:A202)+1,"")</f>
        <v>197</v>
      </c>
      <c r="B203" s="10" t="str">
        <f>IFERROR(INDEX('10. Свод Перечней'!B:C,MATCH(C203,'10. Свод Перечней'!C:C,0),1),"")</f>
        <v>Йогурт 2,5 % жирности в ассортименте</v>
      </c>
      <c r="C203" s="20" t="str">
        <f t="array" ref="C203">IFERROR(INDEX('10. Свод Перечней'!$C$4:$C$529,SMALL(IF("ЦД"='10. Свод Перечней'!$I$4:$Q$529,ROW('10. Свод Перечней'!$C$4:$C$529)-3,""),ROW()-6)),"")</f>
        <v>Йогурт тип 9</v>
      </c>
      <c r="D203" s="20" t="str">
        <f>IFERROR(VLOOKUP(C203,'10. Свод Перечней'!C:H,2,0),"")</f>
        <v>10.51.52.112</v>
      </c>
      <c r="E203" s="20" t="str">
        <f>IFERROR(VLOOKUP(C203,'10. Свод Перечней'!C:H,3,0),"")</f>
        <v>006</v>
      </c>
      <c r="F203" s="20" t="str">
        <f>IFERROR(VLOOKUP(C203,'10. Свод Перечней'!C:H,4,0),"")</f>
        <v>КГ</v>
      </c>
      <c r="G203" s="9" t="str">
        <f>IFERROR(VLOOKUP(C203,'10.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3" s="20" t="str">
        <f>IF(LEN(IFERROR(VLOOKUP(C203,'10. Свод Перечней'!C:H,6,0),""))&gt;1,IFERROR(VLOOKUP(C203,'10. Свод Перечней'!C:H,6,0),""),"")</f>
        <v>10.51.52.110-00000004</v>
      </c>
    </row>
    <row r="204" spans="1:8" s="3" customFormat="1" ht="99.95" customHeight="1">
      <c r="A204" s="20">
        <f>IF(LEN(C204)&gt;0,MAX($A$6:A203)+1,"")</f>
        <v>198</v>
      </c>
      <c r="B204" s="10" t="str">
        <f>IFERROR(INDEX('10. Свод Перечней'!B:C,MATCH(C204,'10. Свод Перечней'!C:C,0),1),"")</f>
        <v>Ряженка 2,5% жирности</v>
      </c>
      <c r="C204" s="20" t="str">
        <f t="array" ref="C204">IFERROR(INDEX('10. Свод Перечней'!$C$4:$C$529,SMALL(IF("ЦД"='10. Свод Перечней'!$I$4:$Q$529,ROW('10. Свод Перечней'!$C$4:$C$529)-3,""),ROW()-6)),"")</f>
        <v>Ряженка тип 2</v>
      </c>
      <c r="D204" s="20" t="str">
        <f>IFERROR(VLOOKUP(C204,'10. Свод Перечней'!C:H,2,0),"")</f>
        <v>10.51.52.130</v>
      </c>
      <c r="E204" s="20" t="str">
        <f>IFERROR(VLOOKUP(C204,'10. Свод Перечней'!C:H,3,0),"")</f>
        <v>005</v>
      </c>
      <c r="F204" s="20" t="str">
        <f>IFERROR(VLOOKUP(C204,'10. Свод Перечней'!C:H,4,0),"")</f>
        <v>КГ</v>
      </c>
      <c r="G204" s="9" t="str">
        <f>IFERROR(VLOOKUP(C204,'10.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4" s="20" t="str">
        <f>IF(LEN(IFERROR(VLOOKUP(C204,'10. Свод Перечней'!C:H,6,0),""))&gt;1,IFERROR(VLOOKUP(C204,'10. Свод Перечней'!C:H,6,0),""),"")</f>
        <v>10.51.52.130-00000001</v>
      </c>
    </row>
    <row r="205" spans="1:8" s="3" customFormat="1" ht="99.95" customHeight="1">
      <c r="A205" s="20">
        <f>IF(LEN(C205)&gt;0,MAX($A$6:A204)+1,"")</f>
        <v>199</v>
      </c>
      <c r="B205" s="10" t="str">
        <f>IFERROR(INDEX('10. Свод Перечней'!B:C,MATCH(C205,'10. Свод Перечней'!C:C,0),1),"")</f>
        <v>Ряженка 2,5% жирности</v>
      </c>
      <c r="C205" s="20" t="str">
        <f t="array" ref="C205">IFERROR(INDEX('10. Свод Перечней'!$C$4:$C$529,SMALL(IF("ЦД"='10. Свод Перечней'!$I$4:$Q$529,ROW('10. Свод Перечней'!$C$4:$C$529)-3,""),ROW()-6)),"")</f>
        <v>Ряженка тип 2</v>
      </c>
      <c r="D205" s="20" t="str">
        <f>IFERROR(VLOOKUP(C205,'10. Свод Перечней'!C:H,2,0),"")</f>
        <v>10.51.52.130</v>
      </c>
      <c r="E205" s="20" t="str">
        <f>IFERROR(VLOOKUP(C205,'10. Свод Перечней'!C:H,3,0),"")</f>
        <v>005</v>
      </c>
      <c r="F205" s="20" t="str">
        <f>IFERROR(VLOOKUP(C205,'10. Свод Перечней'!C:H,4,0),"")</f>
        <v>КГ</v>
      </c>
      <c r="G205" s="9" t="str">
        <f>IFERROR(VLOOKUP(C205,'10.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5" s="20" t="str">
        <f>IF(LEN(IFERROR(VLOOKUP(C205,'10. Свод Перечней'!C:H,6,0),""))&gt;1,IFERROR(VLOOKUP(C205,'10. Свод Перечней'!C:H,6,0),""),"")</f>
        <v>10.51.52.130-00000001</v>
      </c>
    </row>
    <row r="206" spans="1:8" s="3" customFormat="1" ht="99.95" customHeight="1">
      <c r="A206" s="20">
        <f>IF(LEN(C206)&gt;0,MAX($A$6:A205)+1,"")</f>
        <v>200</v>
      </c>
      <c r="B206" s="10" t="str">
        <f>IFERROR(INDEX('10. Свод Перечней'!B:C,MATCH(C206,'10. Свод Перечней'!C:C,0),1),"")</f>
        <v>Ряженка 2,5% жирности</v>
      </c>
      <c r="C206" s="20" t="str">
        <f t="array" ref="C206">IFERROR(INDEX('10. Свод Перечней'!$C$4:$C$529,SMALL(IF("ЦД"='10. Свод Перечней'!$I$4:$Q$529,ROW('10. Свод Перечней'!$C$4:$C$529)-3,""),ROW()-6)),"")</f>
        <v>Ряженка тип 4</v>
      </c>
      <c r="D206" s="20" t="str">
        <f>IFERROR(VLOOKUP(C206,'10. Свод Перечней'!C:H,2,0),"")</f>
        <v>10.51.52.130</v>
      </c>
      <c r="E206" s="20" t="str">
        <f>IFERROR(VLOOKUP(C206,'10. Свод Перечней'!C:H,3,0),"")</f>
        <v>006</v>
      </c>
      <c r="F206" s="20" t="str">
        <f>IFERROR(VLOOKUP(C206,'10. Свод Перечней'!C:H,4,0),"")</f>
        <v>КГ</v>
      </c>
      <c r="G206" s="9" t="str">
        <f>IFERROR(VLOOKUP(C206,'10.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6" s="20" t="str">
        <f>IF(LEN(IFERROR(VLOOKUP(C206,'10. Свод Перечней'!C:H,6,0),""))&gt;1,IFERROR(VLOOKUP(C206,'10. Свод Перечней'!C:H,6,0),""),"")</f>
        <v>10.51.52.130-00000001</v>
      </c>
    </row>
    <row r="207" spans="1:8" s="3" customFormat="1" ht="99.95" customHeight="1">
      <c r="A207" s="20">
        <f>IF(LEN(C207)&gt;0,MAX($A$6:A206)+1,"")</f>
        <v>201</v>
      </c>
      <c r="B207" s="10" t="str">
        <f>IFERROR(INDEX('10. Свод Перечней'!B:C,MATCH(C207,'10. Свод Перечней'!C:C,0),1),"")</f>
        <v>Ряженка 2,5% жирности</v>
      </c>
      <c r="C207" s="20" t="str">
        <f t="array" ref="C207">IFERROR(INDEX('10. Свод Перечней'!$C$4:$C$529,SMALL(IF("ЦД"='10. Свод Перечней'!$I$4:$Q$529,ROW('10. Свод Перечней'!$C$4:$C$529)-3,""),ROW()-6)),"")</f>
        <v>Ряженка тип 4</v>
      </c>
      <c r="D207" s="20" t="str">
        <f>IFERROR(VLOOKUP(C207,'10. Свод Перечней'!C:H,2,0),"")</f>
        <v>10.51.52.130</v>
      </c>
      <c r="E207" s="20" t="str">
        <f>IFERROR(VLOOKUP(C207,'10. Свод Перечней'!C:H,3,0),"")</f>
        <v>006</v>
      </c>
      <c r="F207" s="20" t="str">
        <f>IFERROR(VLOOKUP(C207,'10. Свод Перечней'!C:H,4,0),"")</f>
        <v>КГ</v>
      </c>
      <c r="G207" s="9" t="str">
        <f>IFERROR(VLOOKUP(C207,'10.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7" s="20" t="str">
        <f>IF(LEN(IFERROR(VLOOKUP(C207,'10. Свод Перечней'!C:H,6,0),""))&gt;1,IFERROR(VLOOKUP(C207,'10. Свод Перечней'!C:H,6,0),""),"")</f>
        <v>10.51.52.130-00000001</v>
      </c>
    </row>
    <row r="208" spans="1:8" s="3" customFormat="1" ht="99.95" customHeight="1">
      <c r="A208" s="20">
        <f>IF(LEN(C208)&gt;0,MAX($A$6:A207)+1,"")</f>
        <v>202</v>
      </c>
      <c r="B208" s="10" t="str">
        <f>IFERROR(INDEX('10. Свод Перечней'!B:C,MATCH(C208,'10. Свод Перечней'!C:C,0),1),"")</f>
        <v>Кефир 2,5% жирности</v>
      </c>
      <c r="C208" s="20" t="str">
        <f t="array" ref="C208">IFERROR(INDEX('10. Свод Перечней'!$C$4:$C$529,SMALL(IF("ЦД"='10. Свод Перечней'!$I$4:$Q$529,ROW('10. Свод Перечней'!$C$4:$C$529)-3,""),ROW()-6)),"")</f>
        <v>Кефир тип 1</v>
      </c>
      <c r="D208" s="20" t="str">
        <f>IFERROR(VLOOKUP(C208,'10. Свод Перечней'!C:H,2,0),"")</f>
        <v>10.51.52.140</v>
      </c>
      <c r="E208" s="20" t="str">
        <f>IFERROR(VLOOKUP(C208,'10. Свод Перечней'!C:H,3,0),"")</f>
        <v>001</v>
      </c>
      <c r="F208" s="20" t="str">
        <f>IFERROR(VLOOKUP(C208,'10. Свод Перечней'!C:H,4,0),"")</f>
        <v>Л; ДМ3</v>
      </c>
      <c r="G208" s="9" t="str">
        <f>IFERROR(VLOOKUP(C208,'10.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08" s="20" t="str">
        <f>IF(LEN(IFERROR(VLOOKUP(C208,'10. Свод Перечней'!C:H,6,0),""))&gt;1,IFERROR(VLOOKUP(C208,'10. Свод Перечней'!C:H,6,0),""),"")</f>
        <v>10.51.52.140-00000002, 10.51.52.140-00000003, 10.51.52.140-00000005</v>
      </c>
    </row>
    <row r="209" spans="1:8" s="3" customFormat="1" ht="99.95" customHeight="1">
      <c r="A209" s="20">
        <f>IF(LEN(C209)&gt;0,MAX($A$6:A208)+1,"")</f>
        <v>203</v>
      </c>
      <c r="B209" s="10" t="str">
        <f>IFERROR(INDEX('10. Свод Перечней'!B:C,MATCH(C209,'10. Свод Перечней'!C:C,0),1),"")</f>
        <v>Кефир 2,5% жирности</v>
      </c>
      <c r="C209" s="20" t="str">
        <f t="array" ref="C209">IFERROR(INDEX('10. Свод Перечней'!$C$4:$C$529,SMALL(IF("ЦД"='10. Свод Перечней'!$I$4:$Q$529,ROW('10. Свод Перечней'!$C$4:$C$529)-3,""),ROW()-6)),"")</f>
        <v>Кефир тип 6</v>
      </c>
      <c r="D209" s="20" t="str">
        <f>IFERROR(VLOOKUP(C209,'10. Свод Перечней'!C:H,2,0),"")</f>
        <v>10.51.52.140</v>
      </c>
      <c r="E209" s="20" t="str">
        <f>IFERROR(VLOOKUP(C209,'10. Свод Перечней'!C:H,3,0),"")</f>
        <v>006</v>
      </c>
      <c r="F209" s="20" t="str">
        <f>IFERROR(VLOOKUP(C209,'10. Свод Перечней'!C:H,4,0),"")</f>
        <v>КГ</v>
      </c>
      <c r="G209" s="9" t="str">
        <f>IFERROR(VLOOKUP(C209,'10. Свод Перечней'!C:H,5,0),"")</f>
        <v>Вес: не менее 0,6 КГ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09" s="20" t="str">
        <f>IF(LEN(IFERROR(VLOOKUP(C209,'10. Свод Перечней'!C:H,6,0),""))&gt;1,IFERROR(VLOOKUP(C209,'10. Свод Перечней'!C:H,6,0),""),"")</f>
        <v>10.51.52.140-00000008, 10.51.52.140-00000010, 10.51.52.140-00000011</v>
      </c>
    </row>
    <row r="210" spans="1:8" s="3" customFormat="1" ht="99.95" customHeight="1">
      <c r="A210" s="20">
        <f>IF(LEN(C210)&gt;0,MAX($A$6:A209)+1,"")</f>
        <v>204</v>
      </c>
      <c r="B210" s="10" t="str">
        <f>IFERROR(INDEX('10. Свод Перечней'!B:C,MATCH(C210,'10. Свод Перечней'!C:C,0),1),"")</f>
        <v>Кефир 2,5% жирности</v>
      </c>
      <c r="C210" s="20" t="str">
        <f t="array" ref="C210">IFERROR(INDEX('10. Свод Перечней'!$C$4:$C$529,SMALL(IF("ЦД"='10. Свод Перечней'!$I$4:$Q$529,ROW('10. Свод Перечней'!$C$4:$C$529)-3,""),ROW()-6)),"")</f>
        <v>Кефир тип 3</v>
      </c>
      <c r="D210" s="20" t="str">
        <f>IFERROR(VLOOKUP(C210,'10. Свод Перечней'!C:H,2,0),"")</f>
        <v>10.51.52.140</v>
      </c>
      <c r="E210" s="20" t="str">
        <f>IFERROR(VLOOKUP(C210,'10. Свод Перечней'!C:H,3,0),"")</f>
        <v>003</v>
      </c>
      <c r="F210" s="20" t="str">
        <f>IFERROR(VLOOKUP(C210,'10. Свод Перечней'!C:H,4,0),"")</f>
        <v>Л; ДМ3</v>
      </c>
      <c r="G210" s="9" t="str">
        <f>IFERROR(VLOOKUP(C210,'10.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0" s="20" t="str">
        <f>IF(LEN(IFERROR(VLOOKUP(C210,'10. Свод Перечней'!C:H,6,0),""))&gt;1,IFERROR(VLOOKUP(C210,'10. Свод Перечней'!C:H,6,0),""),"")</f>
        <v>10.51.52.140-00000002, 10.51.52.140-00000003, 10.51.52.140-00000005</v>
      </c>
    </row>
    <row r="211" spans="1:8" s="3" customFormat="1" ht="99.95" customHeight="1">
      <c r="A211" s="20">
        <f>IF(LEN(C211)&gt;0,MAX($A$6:A210)+1,"")</f>
        <v>205</v>
      </c>
      <c r="B211" s="10" t="str">
        <f>IFERROR(INDEX('10. Свод Перечней'!B:C,MATCH(C211,'10. Свод Перечней'!C:C,0),1),"")</f>
        <v>Кефир 2,5% жирности</v>
      </c>
      <c r="C211" s="20" t="str">
        <f t="array" ref="C211">IFERROR(INDEX('10. Свод Перечней'!$C$4:$C$529,SMALL(IF("ЦД"='10. Свод Перечней'!$I$4:$Q$529,ROW('10. Свод Перечней'!$C$4:$C$529)-3,""),ROW()-6)),"")</f>
        <v>Кефир тип 7</v>
      </c>
      <c r="D211" s="20" t="str">
        <f>IFERROR(VLOOKUP(C211,'10. Свод Перечней'!C:H,2,0),"")</f>
        <v>10.51.52.140</v>
      </c>
      <c r="E211" s="20" t="str">
        <f>IFERROR(VLOOKUP(C211,'10. Свод Перечней'!C:H,3,0),"")</f>
        <v>007</v>
      </c>
      <c r="F211" s="20" t="str">
        <f>IFERROR(VLOOKUP(C211,'10. Свод Перечней'!C:H,4,0),"")</f>
        <v>КГ</v>
      </c>
      <c r="G211" s="9" t="str">
        <f>IFERROR(VLOOKUP(C211,'10.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1" s="20" t="str">
        <f>IF(LEN(IFERROR(VLOOKUP(C211,'10. Свод Перечней'!C:H,6,0),""))&gt;1,IFERROR(VLOOKUP(C211,'10. Свод Перечней'!C:H,6,0),""),"")</f>
        <v>10.51.52.140-00000008, 10.51.52.140-00000010, 10.51.52.140-00000011</v>
      </c>
    </row>
    <row r="212" spans="1:8" s="3" customFormat="1" ht="99.95" customHeight="1">
      <c r="A212" s="20">
        <f>IF(LEN(C212)&gt;0,MAX($A$6:A211)+1,"")</f>
        <v>206</v>
      </c>
      <c r="B212" s="10" t="str">
        <f>IFERROR(INDEX('10. Свод Перечней'!B:C,MATCH(C212,'10. Свод Перечней'!C:C,0),1),"")</f>
        <v>Кефир для детского питания 3,2 % жирности</v>
      </c>
      <c r="C212" s="20" t="str">
        <f t="array" ref="C212">IFERROR(INDEX('10. Свод Перечней'!$C$4:$C$529,SMALL(IF("ЦД"='10. Свод Перечней'!$I$4:$Q$529,ROW('10. Свод Перечней'!$C$4:$C$529)-3,""),ROW()-6)),"")</f>
        <v>Кефир тип 5</v>
      </c>
      <c r="D212" s="20" t="str">
        <f>IFERROR(VLOOKUP(C212,'10. Свод Перечней'!C:H,2,0),"")</f>
        <v>10.51.52.140</v>
      </c>
      <c r="E212" s="20" t="str">
        <f>IFERROR(VLOOKUP(C212,'10. Свод Перечней'!C:H,3,0),"")</f>
        <v>005</v>
      </c>
      <c r="F212" s="20" t="str">
        <f>IFERROR(VLOOKUP(C212,'10. Свод Перечней'!C:H,4,0),"")</f>
        <v>Л; ДМ3</v>
      </c>
      <c r="G212" s="9" t="str">
        <f>IFERROR(VLOOKUP(C212,'10.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12" s="20" t="str">
        <f>IF(LEN(IFERROR(VLOOKUP(C212,'10. Свод Перечней'!C:H,6,0),""))&gt;1,IFERROR(VLOOKUP(C212,'10. Свод Перечней'!C:H,6,0),""),"")</f>
        <v>10.51.52.140-00000002, 10.51.52.140-00000003, 10.51.52.140-00000005</v>
      </c>
    </row>
    <row r="213" spans="1:8" s="3" customFormat="1" ht="99.95" customHeight="1">
      <c r="A213" s="20">
        <f>IF(LEN(C213)&gt;0,MAX($A$6:A212)+1,"")</f>
        <v>207</v>
      </c>
      <c r="B213" s="10" t="str">
        <f>IFERROR(INDEX('10. Свод Перечней'!B:C,MATCH(C213,'10. Свод Перечней'!C:C,0),1),"")</f>
        <v>Кефир для детского питания 3,2 % жирности</v>
      </c>
      <c r="C213" s="20" t="str">
        <f t="array" ref="C213">IFERROR(INDEX('10. Свод Перечней'!$C$4:$C$529,SMALL(IF("ЦД"='10. Свод Перечней'!$I$4:$Q$529,ROW('10. Свод Перечней'!$C$4:$C$529)-3,""),ROW()-6)),"")</f>
        <v>Кефир тип 8</v>
      </c>
      <c r="D213" s="20" t="str">
        <f>IFERROR(VLOOKUP(C213,'10. Свод Перечней'!C:H,2,0),"")</f>
        <v>10.51.52.140</v>
      </c>
      <c r="E213" s="20" t="str">
        <f>IFERROR(VLOOKUP(C213,'10. Свод Перечней'!C:H,3,0),"")</f>
        <v>008</v>
      </c>
      <c r="F213" s="20" t="str">
        <f>IFERROR(VLOOKUP(C213,'10. Свод Перечней'!C:H,4,0),"")</f>
        <v>КГ</v>
      </c>
      <c r="G213" s="9" t="str">
        <f>IFERROR(VLOOKUP(C213,'10.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32925-2014, ТУ производителя</v>
      </c>
      <c r="H213" s="20" t="str">
        <f>IF(LEN(IFERROR(VLOOKUP(C213,'10. Свод Перечней'!C:H,6,0),""))&gt;1,IFERROR(VLOOKUP(C213,'10. Свод Перечней'!C:H,6,0),""),"")</f>
        <v>10.51.52.140-00000008, 10.51.52.140-00000010, 10.51.52.140-00000011</v>
      </c>
    </row>
    <row r="214" spans="1:8" s="3" customFormat="1" ht="99.95" customHeight="1">
      <c r="A214" s="20">
        <f>IF(LEN(C214)&gt;0,MAX($A$6:A213)+1,"")</f>
        <v>208</v>
      </c>
      <c r="B214" s="10" t="str">
        <f>IFERROR(INDEX('10. Свод Перечней'!B:C,MATCH(C214,'10. Свод Перечней'!C:C,0),1),"")</f>
        <v xml:space="preserve">Кисломолочные продукты, обогащенные бифидобактериями бифидум 2,5% жирности </v>
      </c>
      <c r="C214" s="20" t="str">
        <f t="array" ref="C214">IFERROR(INDEX('10. Свод Перечней'!$C$4:$C$529,SMALL(IF("ЦД"='10. Свод Перечней'!$I$4:$Q$529,ROW('10. Свод Перечней'!$C$4:$C$529)-3,""),ROW()-6)),"")</f>
        <v>Кисломолочные продукты тип 1</v>
      </c>
      <c r="D214" s="20" t="str">
        <f>IFERROR(VLOOKUP(C214,'10. Свод Перечней'!C:H,2,0),"")</f>
        <v>10.51.52.190</v>
      </c>
      <c r="E214" s="20" t="str">
        <f>IFERROR(VLOOKUP(C214,'10. Свод Перечней'!C:H,3,0),"")</f>
        <v>001</v>
      </c>
      <c r="F214" s="20" t="str">
        <f>IFERROR(VLOOKUP(C214,'10. Свод Перечней'!C:H,4,0),"")</f>
        <v>КГ</v>
      </c>
      <c r="G214" s="9" t="str">
        <f>IFERROR(VLOOKUP(C214,'10.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4" s="20" t="str">
        <f>IF(LEN(IFERROR(VLOOKUP(C214,'10. Свод Перечней'!C:H,6,0),""))&gt;1,IFERROR(VLOOKUP(C214,'10. Свод Перечней'!C:H,6,0),""),"")</f>
        <v/>
      </c>
    </row>
    <row r="215" spans="1:8" s="3" customFormat="1" ht="99.95" customHeight="1">
      <c r="A215" s="20">
        <f>IF(LEN(C215)&gt;0,MAX($A$6:A214)+1,"")</f>
        <v>209</v>
      </c>
      <c r="B215" s="10" t="str">
        <f>IFERROR(INDEX('10. Свод Перечней'!B:C,MATCH(C215,'10. Свод Перечней'!C:C,0),1),"")</f>
        <v xml:space="preserve">Кисломолочные продукты, обогащенные бифидобактериями бифидум 2,5% жирности </v>
      </c>
      <c r="C215" s="20" t="str">
        <f t="array" ref="C215">IFERROR(INDEX('10. Свод Перечней'!$C$4:$C$529,SMALL(IF("ЦД"='10. Свод Перечней'!$I$4:$Q$529,ROW('10. Свод Перечней'!$C$4:$C$529)-3,""),ROW()-6)),"")</f>
        <v>Кисломолочные продукты тип 3</v>
      </c>
      <c r="D215" s="20" t="str">
        <f>IFERROR(VLOOKUP(C215,'10. Свод Перечней'!C:H,2,0),"")</f>
        <v>10.51.52.190</v>
      </c>
      <c r="E215" s="20" t="str">
        <f>IFERROR(VLOOKUP(C215,'10. Свод Перечней'!C:H,3,0),"")</f>
        <v>004</v>
      </c>
      <c r="F215" s="20" t="str">
        <f>IFERROR(VLOOKUP(C215,'10. Свод Перечней'!C:H,4,0),"")</f>
        <v>КГ</v>
      </c>
      <c r="G215" s="9" t="str">
        <f>IFERROR(VLOOKUP(C215,'10.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5" s="20" t="str">
        <f>IF(LEN(IFERROR(VLOOKUP(C215,'10. Свод Перечней'!C:H,6,0),""))&gt;1,IFERROR(VLOOKUP(C215,'10. Свод Перечней'!C:H,6,0),""),"")</f>
        <v/>
      </c>
    </row>
    <row r="216" spans="1:8" s="3" customFormat="1" ht="99.95" customHeight="1">
      <c r="A216" s="20">
        <f>IF(LEN(C216)&gt;0,MAX($A$6:A215)+1,"")</f>
        <v>210</v>
      </c>
      <c r="B216" s="10" t="str">
        <f>IFERROR(INDEX('10. Свод Перечней'!B:C,MATCH(C216,'10. Свод Перечней'!C:C,0),1),"")</f>
        <v xml:space="preserve">Кисломолочные продукты, обогащенные бифидобактериями бифидум 2,5% жирности </v>
      </c>
      <c r="C216" s="20" t="str">
        <f t="array" ref="C216">IFERROR(INDEX('10. Свод Перечней'!$C$4:$C$529,SMALL(IF("ЦД"='10. Свод Перечней'!$I$4:$Q$529,ROW('10. Свод Перечней'!$C$4:$C$529)-3,""),ROW()-6)),"")</f>
        <v>Кисломолочные продукты тип 5</v>
      </c>
      <c r="D216" s="20" t="str">
        <f>IFERROR(VLOOKUP(C216,'10. Свод Перечней'!C:H,2,0),"")</f>
        <v>10.51.52.190</v>
      </c>
      <c r="E216" s="20" t="str">
        <f>IFERROR(VLOOKUP(C216,'10. Свод Перечней'!C:H,3,0),"")</f>
        <v>008</v>
      </c>
      <c r="F216" s="20" t="str">
        <f>IFERROR(VLOOKUP(C216,'10. Свод Перечней'!C:H,4,0),"")</f>
        <v>КГ</v>
      </c>
      <c r="G216" s="9" t="str">
        <f>IFERROR(VLOOKUP(C216,'10.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6" s="20" t="str">
        <f>IF(LEN(IFERROR(VLOOKUP(C216,'10. Свод Перечней'!C:H,6,0),""))&gt;1,IFERROR(VLOOKUP(C216,'10. Свод Перечней'!C:H,6,0),""),"")</f>
        <v/>
      </c>
    </row>
    <row r="217" spans="1:8" s="3" customFormat="1" ht="99.95" customHeight="1">
      <c r="A217" s="20">
        <f>IF(LEN(C217)&gt;0,MAX($A$6:A216)+1,"")</f>
        <v>211</v>
      </c>
      <c r="B217" s="10" t="str">
        <f>IFERROR(INDEX('10. Свод Перечней'!B:C,MATCH(C217,'10. Свод Перечней'!C:C,0),1),"")</f>
        <v>Кисломолочные продукты, обогащенные бифидобактериями бифидум для детского питания, 2,5-3,2 % жирности*</v>
      </c>
      <c r="C217" s="20" t="str">
        <f t="array" ref="C217">IFERROR(INDEX('10. Свод Перечней'!$C$4:$C$529,SMALL(IF("ЦД"='10. Свод Перечней'!$I$4:$Q$529,ROW('10. Свод Перечней'!$C$4:$C$529)-3,""),ROW()-6)),"")</f>
        <v>Кисломолочные продукты тип 7</v>
      </c>
      <c r="D217" s="20" t="str">
        <f>IFERROR(VLOOKUP(C217,'10. Свод Перечней'!C:H,2,0),"")</f>
        <v>10.51.52.190</v>
      </c>
      <c r="E217" s="20" t="str">
        <f>IFERROR(VLOOKUP(C217,'10. Свод Перечней'!C:H,3,0),"")</f>
        <v>005</v>
      </c>
      <c r="F217" s="20" t="str">
        <f>IFERROR(VLOOKUP(C217,'10. Свод Перечней'!C:H,4,0),"")</f>
        <v>КГ</v>
      </c>
      <c r="G217" s="9" t="str">
        <f>IFERROR(VLOOKUP(C217,'10.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7" s="20" t="str">
        <f>IF(LEN(IFERROR(VLOOKUP(C217,'10. Свод Перечней'!C:H,6,0),""))&gt;1,IFERROR(VLOOKUP(C217,'10. Свод Перечней'!C:H,6,0),""),"")</f>
        <v/>
      </c>
    </row>
    <row r="218" spans="1:8" s="3" customFormat="1" ht="99.95" customHeight="1">
      <c r="A218" s="20">
        <f>IF(LEN(C218)&gt;0,MAX($A$6:A217)+1,"")</f>
        <v>212</v>
      </c>
      <c r="B218" s="10" t="str">
        <f>IFERROR(INDEX('10. Свод Перечней'!B:C,MATCH(C218,'10. Свод Перечней'!C:C,0),1),"")</f>
        <v xml:space="preserve">Сметана 15% жирности </v>
      </c>
      <c r="C218" s="20" t="str">
        <f t="array" ref="C218">IFERROR(INDEX('10. Свод Перечней'!$C$4:$C$529,SMALL(IF("ЦД"='10. Свод Перечней'!$I$4:$Q$529,ROW('10. Свод Перечней'!$C$4:$C$529)-3,""),ROW()-6)),"")</f>
        <v>Сметана тип 1</v>
      </c>
      <c r="D218" s="20" t="str">
        <f>IFERROR(VLOOKUP(C218,'10. Свод Перечней'!C:H,2,0),"")</f>
        <v>10.51.52.211</v>
      </c>
      <c r="E218" s="20" t="str">
        <f>IFERROR(VLOOKUP(C218,'10. Свод Перечней'!C:H,3,0),"")</f>
        <v>001</v>
      </c>
      <c r="F218" s="20" t="str">
        <f>IFERROR(VLOOKUP(C218,'10. Свод Перечней'!C:H,4,0),"")</f>
        <v>КГ</v>
      </c>
      <c r="G218" s="9" t="str">
        <f>IFERROR(VLOOKUP(C218,'10.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18" s="20" t="str">
        <f>IF(LEN(IFERROR(VLOOKUP(C218,'10. Свод Перечней'!C:H,6,0),""))&gt;1,IFERROR(VLOOKUP(C218,'10. Свод Перечней'!C:H,6,0),""),"")</f>
        <v>10.51.52.200-00000002</v>
      </c>
    </row>
    <row r="219" spans="1:8" s="3" customFormat="1" ht="99.95" customHeight="1">
      <c r="A219" s="20">
        <f>IF(LEN(C219)&gt;0,MAX($A$6:A218)+1,"")</f>
        <v>213</v>
      </c>
      <c r="B219" s="10" t="str">
        <f>IFERROR(INDEX('10. Свод Перечней'!B:C,MATCH(C219,'10. Свод Перечней'!C:C,0),1),"")</f>
        <v>Сырки глазированные не более 9 % жирности</v>
      </c>
      <c r="C219" s="20" t="str">
        <f t="array" ref="C219">IFERROR(INDEX('10. Свод Перечней'!$C$4:$C$529,SMALL(IF("ЦД"='10. Свод Перечней'!$I$4:$Q$529,ROW('10. Свод Перечней'!$C$4:$C$529)-3,""),ROW()-6)),"")</f>
        <v>Сырки творожные тип 1</v>
      </c>
      <c r="D219" s="20" t="str">
        <f>IFERROR(VLOOKUP(C219,'10. Свод Перечней'!C:H,2,0),"")</f>
        <v>10.51.56.152</v>
      </c>
      <c r="E219" s="20" t="str">
        <f>IFERROR(VLOOKUP(C219,'10. Свод Перечней'!C:H,3,0),"")</f>
        <v>085</v>
      </c>
      <c r="F219" s="20" t="str">
        <f>IFERROR(VLOOKUP(C219,'10. Свод Перечней'!C:H,4,0),"")</f>
        <v>КГ</v>
      </c>
      <c r="G219" s="9" t="str">
        <f>IFERROR(VLOOKUP(C219,'10.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19" s="20" t="str">
        <f>IF(LEN(IFERROR(VLOOKUP(C219,'10. Свод Перечней'!C:H,6,0),""))&gt;1,IFERROR(VLOOKUP(C219,'10. Свод Перечней'!C:H,6,0),""),"")</f>
        <v>10.51.56.152-00000003</v>
      </c>
    </row>
    <row r="220" spans="1:8" s="3" customFormat="1" ht="99.95" customHeight="1">
      <c r="A220" s="20">
        <f>IF(LEN(C220)&gt;0,MAX($A$6:A219)+1,"")</f>
        <v>214</v>
      </c>
      <c r="B220" s="10" t="str">
        <f>IFERROR(INDEX('10. Свод Перечней'!B:C,MATCH(C220,'10. Свод Перечней'!C:C,0),1),"")</f>
        <v>Рис шлифованный</v>
      </c>
      <c r="C220" s="20" t="str">
        <f t="array" ref="C220">IFERROR(INDEX('10. Свод Перечней'!$C$4:$C$529,SMALL(IF("ЦД"='10. Свод Перечней'!$I$4:$Q$529,ROW('10. Свод Перечней'!$C$4:$C$529)-3,""),ROW()-6)),"")</f>
        <v>Рис тип 1</v>
      </c>
      <c r="D220" s="20" t="str">
        <f>IFERROR(VLOOKUP(C220,'10. Свод Перечней'!C:H,2,0),"")</f>
        <v>10.61.12.000</v>
      </c>
      <c r="E220" s="20" t="str">
        <f>IFERROR(VLOOKUP(C220,'10. Свод Перечней'!C:H,3,0),"")</f>
        <v>001</v>
      </c>
      <c r="F220" s="20" t="str">
        <f>IFERROR(VLOOKUP(C220,'10. Свод Перечней'!C:H,4,0),"")</f>
        <v>КГ</v>
      </c>
      <c r="G220" s="9" t="str">
        <f>IFERROR(VLOOKUP(C220,'10.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20" s="20" t="str">
        <f>IF(LEN(IFERROR(VLOOKUP(C220,'10. Свод Перечней'!C:H,6,0),""))&gt;1,IFERROR(VLOOKUP(C220,'10. Свод Перечней'!C:H,6,0),""),"")</f>
        <v>10.61.10.000-00000003</v>
      </c>
    </row>
    <row r="221" spans="1:8" s="3" customFormat="1" ht="99.95" customHeight="1">
      <c r="A221" s="20">
        <f>IF(LEN(C221)&gt;0,MAX($A$6:A220)+1,"")</f>
        <v>215</v>
      </c>
      <c r="B221" s="10" t="str">
        <f>IFERROR(INDEX('10. Свод Перечней'!B:C,MATCH(C221,'10. Свод Перечней'!C:C,0),1),"")</f>
        <v xml:space="preserve">Рис шлифованный дроблённый </v>
      </c>
      <c r="C221" s="20" t="str">
        <f t="array" ref="C221">IFERROR(INDEX('10. Свод Перечней'!$C$4:$C$529,SMALL(IF("ЦД"='10. Свод Перечней'!$I$4:$Q$529,ROW('10. Свод Перечней'!$C$4:$C$529)-3,""),ROW()-6)),"")</f>
        <v>Рис тип 2</v>
      </c>
      <c r="D221" s="20" t="str">
        <f>IFERROR(VLOOKUP(C221,'10. Свод Перечней'!C:H,2,0),"")</f>
        <v>10.61.12.000</v>
      </c>
      <c r="E221" s="20" t="str">
        <f>IFERROR(VLOOKUP(C221,'10. Свод Перечней'!C:H,3,0),"")</f>
        <v>003</v>
      </c>
      <c r="F221" s="20" t="str">
        <f>IFERROR(VLOOKUP(C221,'10. Свод Перечней'!C:H,4,0),"")</f>
        <v>КГ</v>
      </c>
      <c r="G221" s="9" t="str">
        <f>IFERROR(VLOOKUP(C221,'10.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21" s="20" t="str">
        <f>IF(LEN(IFERROR(VLOOKUP(C221,'10. Свод Перечней'!C:H,6,0),""))&gt;1,IFERROR(VLOOKUP(C221,'10. Свод Перечней'!C:H,6,0),""),"")</f>
        <v>10.61.10.000-00000002</v>
      </c>
    </row>
    <row r="222" spans="1:8" s="3" customFormat="1" ht="99.95" customHeight="1">
      <c r="A222" s="20">
        <f>IF(LEN(C222)&gt;0,MAX($A$6:A221)+1,"")</f>
        <v>216</v>
      </c>
      <c r="B222" s="10" t="str">
        <f>IFERROR(INDEX('10. Свод Перечней'!B:C,MATCH(C222,'10. Свод Перечней'!C:C,0),1),"")</f>
        <v xml:space="preserve">Рис шлифованный дроблённый </v>
      </c>
      <c r="C222" s="20" t="str">
        <f t="array" ref="C222">IFERROR(INDEX('10. Свод Перечней'!$C$4:$C$529,SMALL(IF("ЦД"='10. Свод Перечней'!$I$4:$Q$529,ROW('10. Свод Перечней'!$C$4:$C$529)-3,""),ROW()-6)),"")</f>
        <v>Рис тип 3</v>
      </c>
      <c r="D222" s="20" t="str">
        <f>IFERROR(VLOOKUP(C222,'10. Свод Перечней'!C:H,2,0),"")</f>
        <v>10.61.12.000</v>
      </c>
      <c r="E222" s="20" t="str">
        <f>IFERROR(VLOOKUP(C222,'10. Свод Перечней'!C:H,3,0),"")</f>
        <v>004</v>
      </c>
      <c r="F222" s="20" t="str">
        <f>IFERROR(VLOOKUP(C222,'10. Свод Перечней'!C:H,4,0),"")</f>
        <v>КГ</v>
      </c>
      <c r="G222" s="9" t="str">
        <f>IFERROR(VLOOKUP(C222,'10.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22" s="20" t="str">
        <f>IF(LEN(IFERROR(VLOOKUP(C222,'10. Свод Перечней'!C:H,6,0),""))&gt;1,IFERROR(VLOOKUP(C222,'10. Свод Перечней'!C:H,6,0),""),"")</f>
        <v>10.61.10.000-00000002</v>
      </c>
    </row>
    <row r="223" spans="1:8" s="3" customFormat="1" ht="99.95" customHeight="1">
      <c r="A223" s="20">
        <f>IF(LEN(C223)&gt;0,MAX($A$6:A222)+1,"")</f>
        <v>217</v>
      </c>
      <c r="B223" s="10" t="str">
        <f>IFERROR(INDEX('10. Свод Перечней'!B:C,MATCH(C223,'10. Свод Перечней'!C:C,0),1),"")</f>
        <v>Рис шлифованный</v>
      </c>
      <c r="C223" s="20" t="str">
        <f t="array" ref="C223">IFERROR(INDEX('10. Свод Перечней'!$C$4:$C$529,SMALL(IF("ЦД"='10. Свод Перечней'!$I$4:$Q$529,ROW('10. Свод Перечней'!$C$4:$C$529)-3,""),ROW()-6)),"")</f>
        <v>Рис тип 4</v>
      </c>
      <c r="D223" s="20" t="str">
        <f>IFERROR(VLOOKUP(C223,'10. Свод Перечней'!C:H,2,0),"")</f>
        <v>10.61.12.000</v>
      </c>
      <c r="E223" s="20" t="str">
        <f>IFERROR(VLOOKUP(C223,'10. Свод Перечней'!C:H,3,0),"")</f>
        <v>002</v>
      </c>
      <c r="F223" s="20" t="str">
        <f>IFERROR(VLOOKUP(C223,'10. Свод Перечней'!C:H,4,0),"")</f>
        <v>КГ</v>
      </c>
      <c r="G223" s="9" t="str">
        <f>IFERROR(VLOOKUP(C223,'10.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v>
      </c>
      <c r="H223" s="20" t="str">
        <f>IF(LEN(IFERROR(VLOOKUP(C223,'10. Свод Перечней'!C:H,6,0),""))&gt;1,IFERROR(VLOOKUP(C223,'10. Свод Перечней'!C:H,6,0),""),"")</f>
        <v>10.61.10.000-00000003</v>
      </c>
    </row>
    <row r="224" spans="1:8" s="3" customFormat="1" ht="99.95" customHeight="1">
      <c r="A224" s="20">
        <f>IF(LEN(C224)&gt;0,MAX($A$6:A223)+1,"")</f>
        <v>218</v>
      </c>
      <c r="B224" s="10" t="str">
        <f>IFERROR(INDEX('10. Свод Перечней'!B:C,MATCH(C224,'10. Свод Перечней'!C:C,0),1),"")</f>
        <v xml:space="preserve">Рис шлифованный </v>
      </c>
      <c r="C224" s="20" t="str">
        <f t="array" ref="C224">IFERROR(INDEX('10. Свод Перечней'!$C$4:$C$529,SMALL(IF("ЦД"='10. Свод Перечней'!$I$4:$Q$529,ROW('10. Свод Перечней'!$C$4:$C$529)-3,""),ROW()-6)),"")</f>
        <v>Рис тип 5</v>
      </c>
      <c r="D224" s="20" t="str">
        <f>IFERROR(VLOOKUP(C224,'10. Свод Перечней'!C:H,2,0),"")</f>
        <v>10.61.12.000</v>
      </c>
      <c r="E224" s="20" t="str">
        <f>IFERROR(VLOOKUP(C224,'10. Свод Перечней'!C:H,3,0),"")</f>
        <v>005</v>
      </c>
      <c r="F224" s="20" t="str">
        <f>IFERROR(VLOOKUP(C224,'10. Свод Перечней'!C:H,4,0),"")</f>
        <v>КГ</v>
      </c>
      <c r="G224" s="9" t="str">
        <f>IFERROR(VLOOKUP(C224,'10.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v>
      </c>
      <c r="H224" s="20" t="str">
        <f>IF(LEN(IFERROR(VLOOKUP(C224,'10. Свод Перечней'!C:H,6,0),""))&gt;1,IFERROR(VLOOKUP(C224,'10. Свод Перечней'!C:H,6,0),""),"")</f>
        <v/>
      </c>
    </row>
    <row r="225" spans="1:8" s="3" customFormat="1" ht="99.95" customHeight="1">
      <c r="A225" s="20">
        <f>IF(LEN(C225)&gt;0,MAX($A$6:A224)+1,"")</f>
        <v>219</v>
      </c>
      <c r="B225" s="10" t="str">
        <f>IFERROR(INDEX('10. Свод Перечней'!B:C,MATCH(C225,'10. Свод Перечней'!C:C,0),1),"")</f>
        <v xml:space="preserve">Мука кукурузная </v>
      </c>
      <c r="C225" s="20" t="str">
        <f t="array" ref="C225">IFERROR(INDEX('10. Свод Перечней'!$C$4:$C$529,SMALL(IF("ЦД"='10. Свод Перечней'!$I$4:$Q$529,ROW('10. Свод Перечней'!$C$4:$C$529)-3,""),ROW()-6)),"")</f>
        <v>Мука кукурузная тип 1</v>
      </c>
      <c r="D225" s="20" t="str">
        <f>IFERROR(VLOOKUP(C225,'10. Свод Перечней'!C:H,2,0),"")</f>
        <v>10.61.22.120</v>
      </c>
      <c r="E225" s="20" t="str">
        <f>IFERROR(VLOOKUP(C225,'10. Свод Перечней'!C:H,3,0),"")</f>
        <v>001</v>
      </c>
      <c r="F225" s="20" t="str">
        <f>IFERROR(VLOOKUP(C225,'10. Свод Перечней'!C:H,4,0),"")</f>
        <v>КГ</v>
      </c>
      <c r="G225" s="9" t="str">
        <f>IFERROR(VLOOKUP(C225,'10. Свод Перечней'!C:H,5,0),"")</f>
        <v>Вид муки: Тонкого помола; Крупного помола; Обойная                          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25" s="20" t="str">
        <f>IF(LEN(IFERROR(VLOOKUP(C225,'10. Свод Перечней'!C:H,6,0),""))&gt;1,IFERROR(VLOOKUP(C225,'10. Свод Перечней'!C:H,6,0),""),"")</f>
        <v>10.61.22.120-00000002, 10.61.22.120-00000003, 10.61.22.120-00000004</v>
      </c>
    </row>
    <row r="226" spans="1:8" s="3" customFormat="1" ht="99.95" customHeight="1">
      <c r="A226" s="20">
        <f>IF(LEN(C226)&gt;0,MAX($A$6:A225)+1,"")</f>
        <v>220</v>
      </c>
      <c r="B226" s="10" t="str">
        <f>IFERROR(INDEX('10. Свод Перечней'!B:C,MATCH(C226,'10. Свод Перечней'!C:C,0),1),"")</f>
        <v xml:space="preserve">Мука рисовая </v>
      </c>
      <c r="C226" s="20" t="str">
        <f t="array" ref="C226">IFERROR(INDEX('10. Свод Перечней'!$C$4:$C$529,SMALL(IF("ЦД"='10. Свод Перечней'!$I$4:$Q$529,ROW('10. Свод Перечней'!$C$4:$C$529)-3,""),ROW()-6)),"")</f>
        <v>Мука рисовая тип 1</v>
      </c>
      <c r="D226" s="20" t="str">
        <f>IFERROR(VLOOKUP(C226,'10. Свод Перечней'!C:H,2,0),"")</f>
        <v>10.61.22.130</v>
      </c>
      <c r="E226" s="20" t="str">
        <f>IFERROR(VLOOKUP(C226,'10. Свод Перечней'!C:H,3,0),"")</f>
        <v>001</v>
      </c>
      <c r="F226" s="20" t="str">
        <f>IFERROR(VLOOKUP(C226,'10. Свод Перечней'!C:H,4,0),"")</f>
        <v>КГ</v>
      </c>
      <c r="G226" s="9" t="str">
        <f>IFERROR(VLOOKUP(C226,'10. Свод Перечней'!C:H,5,0),"")</f>
        <v>Фасовка: Весовая                                                                                    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6" s="20" t="str">
        <f>IF(LEN(IFERROR(VLOOKUP(C226,'10. Свод Перечней'!C:H,6,0),""))&gt;1,IFERROR(VLOOKUP(C226,'10. Свод Перечней'!C:H,6,0),""),"")</f>
        <v>10.61.22.130-00000001</v>
      </c>
    </row>
    <row r="227" spans="1:8" s="3" customFormat="1" ht="99.95" customHeight="1">
      <c r="A227" s="20">
        <f>IF(LEN(C227)&gt;0,MAX($A$6:A226)+1,"")</f>
        <v>221</v>
      </c>
      <c r="B227" s="10" t="str">
        <f>IFERROR(INDEX('10. Свод Перечней'!B:C,MATCH(C227,'10. Свод Перечней'!C:C,0),1),"")</f>
        <v>Крупа гречневая ядрица</v>
      </c>
      <c r="C227" s="20" t="str">
        <f t="array" ref="C227">IFERROR(INDEX('10. Свод Перечней'!$C$4:$C$529,SMALL(IF("ЦД"='10. Свод Перечней'!$I$4:$Q$529,ROW('10. Свод Перечней'!$C$4:$C$529)-3,""),ROW()-6)),"")</f>
        <v>Крупа гречневая тип 1</v>
      </c>
      <c r="D227" s="20" t="str">
        <f>IFERROR(VLOOKUP(C227,'10. Свод Перечней'!C:H,2,0),"")</f>
        <v>10.61.32.113</v>
      </c>
      <c r="E227" s="20" t="str">
        <f>IFERROR(VLOOKUP(C227,'10. Свод Перечней'!C:H,3,0),"")</f>
        <v>001</v>
      </c>
      <c r="F227" s="20" t="str">
        <f>IFERROR(VLOOKUP(C227,'10. Свод Перечней'!C:H,4,0),"")</f>
        <v>КГ</v>
      </c>
      <c r="G227" s="9" t="str">
        <f>IFERROR(VLOOKUP(C227,'10. Свод Перечней'!C:H,5,0),"")</f>
        <v>Вид крупы: Ядрица быстроразваривающаяся (пропаренная)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27" s="20" t="str">
        <f>IF(LEN(IFERROR(VLOOKUP(C227,'10. Свод Перечней'!C:H,6,0),""))&gt;1,IFERROR(VLOOKUP(C227,'10. Свод Перечней'!C:H,6,0),""),"")</f>
        <v>10.61.32.113-00000003</v>
      </c>
    </row>
    <row r="228" spans="1:8" s="3" customFormat="1" ht="99.95" customHeight="1">
      <c r="A228" s="20">
        <f>IF(LEN(C228)&gt;0,MAX($A$6:A227)+1,"")</f>
        <v>222</v>
      </c>
      <c r="B228" s="10" t="str">
        <f>IFERROR(INDEX('10. Свод Перечней'!B:C,MATCH(C228,'10. Свод Перечней'!C:C,0),1),"")</f>
        <v>Крупа гречневая ядрица</v>
      </c>
      <c r="C228" s="20" t="str">
        <f t="array" ref="C228">IFERROR(INDEX('10. Свод Перечней'!$C$4:$C$529,SMALL(IF("ЦД"='10. Свод Перечней'!$I$4:$Q$529,ROW('10. Свод Перечней'!$C$4:$C$529)-3,""),ROW()-6)),"")</f>
        <v>Крупа гречневая тип 2</v>
      </c>
      <c r="D228" s="20" t="str">
        <f>IFERROR(VLOOKUP(C228,'10. Свод Перечней'!C:H,2,0),"")</f>
        <v>10.61.32.113</v>
      </c>
      <c r="E228" s="20" t="str">
        <f>IFERROR(VLOOKUP(C228,'10. Свод Перечней'!C:H,3,0),"")</f>
        <v>002</v>
      </c>
      <c r="F228" s="20" t="str">
        <f>IFERROR(VLOOKUP(C228,'10. Свод Перечней'!C:H,4,0),"")</f>
        <v>КГ</v>
      </c>
      <c r="G228" s="9" t="str">
        <f>IFERROR(VLOOKUP(C228,'10. Свод Перечней'!C:H,5,0),"")</f>
        <v>Вид крупы: Ядрица быстроразваривающаяся (пропаренная)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28" s="20" t="str">
        <f>IF(LEN(IFERROR(VLOOKUP(C228,'10. Свод Перечней'!C:H,6,0),""))&gt;1,IFERROR(VLOOKUP(C228,'10. Свод Перечней'!C:H,6,0),""),"")</f>
        <v>10.61.32.113-00000003</v>
      </c>
    </row>
    <row r="229" spans="1:8" s="3" customFormat="1" ht="99.95" customHeight="1">
      <c r="A229" s="20">
        <f>IF(LEN(C229)&gt;0,MAX($A$6:A228)+1,"")</f>
        <v>223</v>
      </c>
      <c r="B229" s="10" t="str">
        <f>IFERROR(INDEX('10. Свод Перечней'!B:C,MATCH(C229,'10. Свод Перечней'!C:C,0),1),"")</f>
        <v>Пшено шлифованное</v>
      </c>
      <c r="C229" s="20" t="str">
        <f t="array" ref="C229">IFERROR(INDEX('10. Свод Перечней'!$C$4:$C$529,SMALL(IF("ЦД"='10. Свод Перечней'!$I$4:$Q$529,ROW('10. Свод Перечней'!$C$4:$C$529)-3,""),ROW()-6)),"")</f>
        <v>Пшено тип 1</v>
      </c>
      <c r="D229" s="20" t="str">
        <f>IFERROR(VLOOKUP(C229,'10. Свод Перечней'!C:H,2,0),"")</f>
        <v>10.61.32.114</v>
      </c>
      <c r="E229" s="20" t="str">
        <f>IFERROR(VLOOKUP(C229,'10. Свод Перечней'!C:H,3,0),"")</f>
        <v>001</v>
      </c>
      <c r="F229" s="20" t="str">
        <f>IFERROR(VLOOKUP(C229,'10. Свод Перечней'!C:H,4,0),"")</f>
        <v>КГ</v>
      </c>
      <c r="G229" s="9" t="str">
        <f>IFERROR(VLOOKUP(C229,'10.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9" s="20" t="str">
        <f>IF(LEN(IFERROR(VLOOKUP(C229,'10. Свод Перечней'!C:H,6,0),""))&gt;1,IFERROR(VLOOKUP(C229,'10. Свод Перечней'!C:H,6,0),""),"")</f>
        <v>10.61.32.114-00000004</v>
      </c>
    </row>
    <row r="230" spans="1:8" s="3" customFormat="1" ht="99.95" customHeight="1">
      <c r="A230" s="20">
        <f>IF(LEN(C230)&gt;0,MAX($A$6:A229)+1,"")</f>
        <v>224</v>
      </c>
      <c r="B230" s="10" t="str">
        <f>IFERROR(INDEX('10. Свод Перечней'!B:C,MATCH(C230,'10. Свод Перечней'!C:C,0),1),"")</f>
        <v>Пшено шлифованное</v>
      </c>
      <c r="C230" s="20" t="str">
        <f t="array" ref="C230">IFERROR(INDEX('10. Свод Перечней'!$C$4:$C$529,SMALL(IF("ЦД"='10. Свод Перечней'!$I$4:$Q$529,ROW('10. Свод Перечней'!$C$4:$C$529)-3,""),ROW()-6)),"")</f>
        <v>Пшено тип 2</v>
      </c>
      <c r="D230" s="20" t="str">
        <f>IFERROR(VLOOKUP(C230,'10. Свод Перечней'!C:H,2,0),"")</f>
        <v>10.61.32.114</v>
      </c>
      <c r="E230" s="20" t="str">
        <f>IFERROR(VLOOKUP(C230,'10. Свод Перечней'!C:H,3,0),"")</f>
        <v>002</v>
      </c>
      <c r="F230" s="20" t="str">
        <f>IFERROR(VLOOKUP(C230,'10. Свод Перечней'!C:H,4,0),"")</f>
        <v>КГ</v>
      </c>
      <c r="G230" s="9" t="str">
        <f>IFERROR(VLOOKUP(C230,'10.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30" s="20" t="str">
        <f>IF(LEN(IFERROR(VLOOKUP(C230,'10. Свод Перечней'!C:H,6,0),""))&gt;1,IFERROR(VLOOKUP(C230,'10. Свод Перечней'!C:H,6,0),""),"")</f>
        <v>10.61.32.114-00000004</v>
      </c>
    </row>
    <row r="231" spans="1:8" s="3" customFormat="1" ht="99.95" customHeight="1">
      <c r="A231" s="20">
        <f>IF(LEN(C231)&gt;0,MAX($A$6:A230)+1,"")</f>
        <v>225</v>
      </c>
      <c r="B231" s="10" t="str">
        <f>IFERROR(INDEX('10. Свод Перечней'!B:C,MATCH(C231,'10. Свод Перечней'!C:C,0),1),"")</f>
        <v>Пшено шлифованное</v>
      </c>
      <c r="C231" s="20" t="str">
        <f t="array" ref="C231">IFERROR(INDEX('10. Свод Перечней'!$C$4:$C$529,SMALL(IF("ЦД"='10. Свод Перечней'!$I$4:$Q$529,ROW('10. Свод Перечней'!$C$4:$C$529)-3,""),ROW()-6)),"")</f>
        <v>Пшено тип 3</v>
      </c>
      <c r="D231" s="20" t="str">
        <f>IFERROR(VLOOKUP(C231,'10. Свод Перечней'!C:H,2,0),"")</f>
        <v>10.61.32.114</v>
      </c>
      <c r="E231" s="20" t="str">
        <f>IFERROR(VLOOKUP(C231,'10. Свод Перечней'!C:H,3,0),"")</f>
        <v>003</v>
      </c>
      <c r="F231" s="20" t="str">
        <f>IFERROR(VLOOKUP(C231,'10. Свод Перечней'!C:H,4,0),"")</f>
        <v>КГ</v>
      </c>
      <c r="G231" s="9" t="str">
        <f>IFERROR(VLOOKUP(C231,'10.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31" s="20" t="str">
        <f>IF(LEN(IFERROR(VLOOKUP(C231,'10. Свод Перечней'!C:H,6,0),""))&gt;1,IFERROR(VLOOKUP(C231,'10. Свод Перечней'!C:H,6,0),""),"")</f>
        <v>10.61.32.114-00000003</v>
      </c>
    </row>
    <row r="232" spans="1:8" s="3" customFormat="1" ht="99.95" customHeight="1">
      <c r="A232" s="20">
        <f>IF(LEN(C232)&gt;0,MAX($A$6:A231)+1,"")</f>
        <v>226</v>
      </c>
      <c r="B232" s="10" t="str">
        <f>IFERROR(INDEX('10. Свод Перечней'!B:C,MATCH(C232,'10. Свод Перечней'!C:C,0),1),"")</f>
        <v>Пшено шлифованное</v>
      </c>
      <c r="C232" s="20" t="str">
        <f t="array" ref="C232">IFERROR(INDEX('10. Свод Перечней'!$C$4:$C$529,SMALL(IF("ЦД"='10. Свод Перечней'!$I$4:$Q$529,ROW('10. Свод Перечней'!$C$4:$C$529)-3,""),ROW()-6)),"")</f>
        <v>Пшено тип 4</v>
      </c>
      <c r="D232" s="20" t="str">
        <f>IFERROR(VLOOKUP(C232,'10. Свод Перечней'!C:H,2,0),"")</f>
        <v>10.61.32.114</v>
      </c>
      <c r="E232" s="20" t="str">
        <f>IFERROR(VLOOKUP(C232,'10. Свод Перечней'!C:H,3,0),"")</f>
        <v>004</v>
      </c>
      <c r="F232" s="20" t="str">
        <f>IFERROR(VLOOKUP(C232,'10. Свод Перечней'!C:H,4,0),"")</f>
        <v>КГ</v>
      </c>
      <c r="G232" s="9" t="str">
        <f>IFERROR(VLOOKUP(C232,'10.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32" s="20" t="str">
        <f>IF(LEN(IFERROR(VLOOKUP(C232,'10. Свод Перечней'!C:H,6,0),""))&gt;1,IFERROR(VLOOKUP(C232,'10. Свод Перечней'!C:H,6,0),""),"")</f>
        <v>10.61.32.114-00000003</v>
      </c>
    </row>
    <row r="233" spans="1:8" s="3" customFormat="1" ht="99.95" customHeight="1">
      <c r="A233" s="20">
        <f>IF(LEN(C233)&gt;0,MAX($A$6:A232)+1,"")</f>
        <v>227</v>
      </c>
      <c r="B233" s="10" t="str">
        <f>IFERROR(INDEX('10. Свод Перечней'!B:C,MATCH(C233,'10. Свод Перечней'!C:C,0),1),"")</f>
        <v>Крупа кукурузная шлифованная 
№ 1</v>
      </c>
      <c r="C233" s="20" t="str">
        <f t="array" ref="C233">IFERROR(INDEX('10. Свод Перечней'!$C$4:$C$529,SMALL(IF("ЦД"='10. Свод Перечней'!$I$4:$Q$529,ROW('10. Свод Перечней'!$C$4:$C$529)-3,""),ROW()-6)),"")</f>
        <v>Крупа кукурузная тип 1</v>
      </c>
      <c r="D233" s="20" t="str">
        <f>IFERROR(VLOOKUP(C233,'10. Свод Перечней'!C:H,2,0),"")</f>
        <v>10.61.32.117</v>
      </c>
      <c r="E233" s="20" t="str">
        <f>IFERROR(VLOOKUP(C233,'10. Свод Перечней'!C:H,3,0),"")</f>
        <v>002</v>
      </c>
      <c r="F233" s="20" t="str">
        <f>IFERROR(VLOOKUP(C233,'10. Свод Перечней'!C:H,4,0),"")</f>
        <v>КГ</v>
      </c>
      <c r="G233" s="9" t="str">
        <f>IFERROR(VLOOKUP(C233,'10.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3" s="20" t="str">
        <f>IF(LEN(IFERROR(VLOOKUP(C233,'10. Свод Перечней'!C:H,6,0),""))&gt;1,IFERROR(VLOOKUP(C233,'10. Свод Перечней'!C:H,6,0),""),"")</f>
        <v>10.61.32.117-00000003</v>
      </c>
    </row>
    <row r="234" spans="1:8" s="3" customFormat="1" ht="99.95" customHeight="1">
      <c r="A234" s="20">
        <f>IF(LEN(C234)&gt;0,MAX($A$6:A233)+1,"")</f>
        <v>228</v>
      </c>
      <c r="B234" s="10" t="str">
        <f>IFERROR(INDEX('10. Свод Перечней'!B:C,MATCH(C234,'10. Свод Перечней'!C:C,0),1),"")</f>
        <v>Крупа кукурузная шлифованная 
№ 1</v>
      </c>
      <c r="C234" s="20" t="str">
        <f t="array" ref="C234">IFERROR(INDEX('10. Свод Перечней'!$C$4:$C$529,SMALL(IF("ЦД"='10. Свод Перечней'!$I$4:$Q$529,ROW('10. Свод Перечней'!$C$4:$C$529)-3,""),ROW()-6)),"")</f>
        <v>Крупа кукурузная тип 2</v>
      </c>
      <c r="D234" s="20" t="str">
        <f>IFERROR(VLOOKUP(C234,'10. Свод Перечней'!C:H,2,0),"")</f>
        <v>10.61.32.117</v>
      </c>
      <c r="E234" s="20" t="str">
        <f>IFERROR(VLOOKUP(C234,'10. Свод Перечней'!C:H,3,0),"")</f>
        <v>001</v>
      </c>
      <c r="F234" s="20" t="str">
        <f>IFERROR(VLOOKUP(C234,'10. Свод Перечней'!C:H,4,0),"")</f>
        <v>КГ</v>
      </c>
      <c r="G234" s="9" t="str">
        <f>IFERROR(VLOOKUP(C234,'10.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4" s="20" t="str">
        <f>IF(LEN(IFERROR(VLOOKUP(C234,'10. Свод Перечней'!C:H,6,0),""))&gt;1,IFERROR(VLOOKUP(C234,'10. Свод Перечней'!C:H,6,0),""),"")</f>
        <v>10.61.32.117-00000003</v>
      </c>
    </row>
    <row r="235" spans="1:8" s="3" customFormat="1" ht="99.95" customHeight="1">
      <c r="A235" s="20">
        <f>IF(LEN(C235)&gt;0,MAX($A$6:A234)+1,"")</f>
        <v>229</v>
      </c>
      <c r="B235" s="10" t="str">
        <f>IFERROR(INDEX('10. Свод Перечней'!B:C,MATCH(C235,'10. Свод Перечней'!C:C,0),1),"")</f>
        <v>Крупа кукурузная шлифованная 
№ 4</v>
      </c>
      <c r="C235" s="20" t="str">
        <f t="array" ref="C235">IFERROR(INDEX('10. Свод Перечней'!$C$4:$C$529,SMALL(IF("ЦД"='10. Свод Перечней'!$I$4:$Q$529,ROW('10. Свод Перечней'!$C$4:$C$529)-3,""),ROW()-6)),"")</f>
        <v>Крупа кукурузная тип 3</v>
      </c>
      <c r="D235" s="20" t="str">
        <f>IFERROR(VLOOKUP(C235,'10. Свод Перечней'!C:H,2,0),"")</f>
        <v>10.61.32.117</v>
      </c>
      <c r="E235" s="20" t="str">
        <f>IFERROR(VLOOKUP(C235,'10. Свод Перечней'!C:H,3,0),"")</f>
        <v>003</v>
      </c>
      <c r="F235" s="20" t="str">
        <f>IFERROR(VLOOKUP(C235,'10. Свод Перечней'!C:H,4,0),"")</f>
        <v>КГ</v>
      </c>
      <c r="G235" s="9" t="str">
        <f>IFERROR(VLOOKUP(C235,'10.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5" s="20" t="str">
        <f>IF(LEN(IFERROR(VLOOKUP(C235,'10. Свод Перечней'!C:H,6,0),""))&gt;1,IFERROR(VLOOKUP(C235,'10. Свод Перечней'!C:H,6,0),""),"")</f>
        <v>10.61.32.117-00000003</v>
      </c>
    </row>
    <row r="236" spans="1:8" s="3" customFormat="1" ht="99.95" customHeight="1">
      <c r="A236" s="20">
        <f>IF(LEN(C236)&gt;0,MAX($A$6:A235)+1,"")</f>
        <v>230</v>
      </c>
      <c r="B236" s="10" t="str">
        <f>IFERROR(INDEX('10. Свод Перечней'!B:C,MATCH(C236,'10. Свод Перечней'!C:C,0),1),"")</f>
        <v>Крупа кукурузная шлифованная 
№ 4</v>
      </c>
      <c r="C236" s="20" t="str">
        <f t="array" ref="C236">IFERROR(INDEX('10. Свод Перечней'!$C$4:$C$529,SMALL(IF("ЦД"='10. Свод Перечней'!$I$4:$Q$529,ROW('10. Свод Перечней'!$C$4:$C$529)-3,""),ROW()-6)),"")</f>
        <v>Крупа кукурузная тип 4</v>
      </c>
      <c r="D236" s="20" t="str">
        <f>IFERROR(VLOOKUP(C236,'10. Свод Перечней'!C:H,2,0),"")</f>
        <v>10.61.32.117</v>
      </c>
      <c r="E236" s="20" t="str">
        <f>IFERROR(VLOOKUP(C236,'10. Свод Перечней'!C:H,3,0),"")</f>
        <v>004</v>
      </c>
      <c r="F236" s="20" t="str">
        <f>IFERROR(VLOOKUP(C236,'10. Свод Перечней'!C:H,4,0),"")</f>
        <v>КГ</v>
      </c>
      <c r="G236" s="9" t="str">
        <f>IFERROR(VLOOKUP(C236,'10.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6" s="20" t="str">
        <f>IF(LEN(IFERROR(VLOOKUP(C236,'10. Свод Перечней'!C:H,6,0),""))&gt;1,IFERROR(VLOOKUP(C236,'10. Свод Перечней'!C:H,6,0),""),"")</f>
        <v>10.61.32.117-00000003</v>
      </c>
    </row>
    <row r="237" spans="1:8" s="3" customFormat="1" ht="99.95" customHeight="1">
      <c r="A237" s="20">
        <f>IF(LEN(C237)&gt;0,MAX($A$6:A236)+1,"")</f>
        <v>231</v>
      </c>
      <c r="B237" s="10" t="str">
        <f>IFERROR(INDEX('10. Свод Перечней'!B:C,MATCH(C237,'10. Свод Перечней'!C:C,0),1),"")</f>
        <v>Крупа кукурузная шлифованная 
№ 5</v>
      </c>
      <c r="C237" s="20" t="str">
        <f t="array" ref="C237">IFERROR(INDEX('10. Свод Перечней'!$C$4:$C$529,SMALL(IF("ЦД"='10. Свод Перечней'!$I$4:$Q$529,ROW('10. Свод Перечней'!$C$4:$C$529)-3,""),ROW()-6)),"")</f>
        <v>Крупа кукурузная тип 5</v>
      </c>
      <c r="D237" s="20" t="str">
        <f>IFERROR(VLOOKUP(C237,'10. Свод Перечней'!C:H,2,0),"")</f>
        <v>10.61.32.117</v>
      </c>
      <c r="E237" s="20" t="str">
        <f>IFERROR(VLOOKUP(C237,'10. Свод Перечней'!C:H,3,0),"")</f>
        <v>005</v>
      </c>
      <c r="F237" s="20" t="str">
        <f>IFERROR(VLOOKUP(C237,'10. Свод Перечней'!C:H,4,0),"")</f>
        <v>КГ</v>
      </c>
      <c r="G237" s="9" t="str">
        <f>IFERROR(VLOOKUP(C237,'10.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7" s="20" t="str">
        <f>IF(LEN(IFERROR(VLOOKUP(C237,'10. Свод Перечней'!C:H,6,0),""))&gt;1,IFERROR(VLOOKUP(C237,'10. Свод Перечней'!C:H,6,0),""),"")</f>
        <v>10.61.32.117-00000003</v>
      </c>
    </row>
    <row r="238" spans="1:8" s="3" customFormat="1" ht="99.95" customHeight="1">
      <c r="A238" s="20">
        <f>IF(LEN(C238)&gt;0,MAX($A$6:A237)+1,"")</f>
        <v>232</v>
      </c>
      <c r="B238" s="10" t="str">
        <f>IFERROR(INDEX('10. Свод Перечней'!B:C,MATCH(C238,'10. Свод Перечней'!C:C,0),1),"")</f>
        <v>Крупа кукурузная шлифованная 
№ 5</v>
      </c>
      <c r="C238" s="20" t="str">
        <f t="array" ref="C238">IFERROR(INDEX('10. Свод Перечней'!$C$4:$C$529,SMALL(IF("ЦД"='10. Свод Перечней'!$I$4:$Q$529,ROW('10. Свод Перечней'!$C$4:$C$529)-3,""),ROW()-6)),"")</f>
        <v>Крупа кукурузная тип 6</v>
      </c>
      <c r="D238" s="20" t="str">
        <f>IFERROR(VLOOKUP(C238,'10. Свод Перечней'!C:H,2,0),"")</f>
        <v>10.61.32.117</v>
      </c>
      <c r="E238" s="20" t="str">
        <f>IFERROR(VLOOKUP(C238,'10. Свод Перечней'!C:H,3,0),"")</f>
        <v>006</v>
      </c>
      <c r="F238" s="20" t="str">
        <f>IFERROR(VLOOKUP(C238,'10. Свод Перечней'!C:H,4,0),"")</f>
        <v>КГ</v>
      </c>
      <c r="G238" s="9" t="str">
        <f>IFERROR(VLOOKUP(C238,'10.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8" s="20" t="str">
        <f>IF(LEN(IFERROR(VLOOKUP(C238,'10. Свод Перечней'!C:H,6,0),""))&gt;1,IFERROR(VLOOKUP(C238,'10. Свод Перечней'!C:H,6,0),""),"")</f>
        <v>10.61.32.117-00000003</v>
      </c>
    </row>
    <row r="239" spans="1:8" s="3" customFormat="1" ht="99.95" customHeight="1">
      <c r="A239" s="20">
        <f>IF(LEN(C239)&gt;0,MAX($A$6:A238)+1,"")</f>
        <v>233</v>
      </c>
      <c r="B239" s="10" t="str">
        <f>IFERROR(INDEX('10. Свод Перечней'!B:C,MATCH(C239,'10. Свод Перечней'!C:C,0),1),"")</f>
        <v>Хлопья из круп (злаков) безглютеновые витаминизированные</v>
      </c>
      <c r="C239" s="20" t="str">
        <f t="array" ref="C239">IFERROR(INDEX('10. Свод Перечней'!$C$4:$C$529,SMALL(IF("ЦД"='10. Свод Перечней'!$I$4:$Q$529,ROW('10. Свод Перечней'!$C$4:$C$529)-3,""),ROW()-6)),"")</f>
        <v>Хлопья из круп (злаков) тип 1</v>
      </c>
      <c r="D239" s="20" t="str">
        <f>IFERROR(VLOOKUP(C239,'10. Свод Перечней'!C:H,2,0),"")</f>
        <v>10.61.33.119</v>
      </c>
      <c r="E239" s="20" t="str">
        <f>IFERROR(VLOOKUP(C239,'10. Свод Перечней'!C:H,3,0),"")</f>
        <v>001</v>
      </c>
      <c r="F239" s="20" t="str">
        <f>IFERROR(VLOOKUP(C239,'10. Свод Перечней'!C:H,4,0),"")</f>
        <v>КГ</v>
      </c>
      <c r="G239" s="9" t="str">
        <f>IFERROR(VLOOKUP(C239,'10.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9" s="20" t="str">
        <f>IF(LEN(IFERROR(VLOOKUP(C239,'10. Свод Перечней'!C:H,6,0),""))&gt;1,IFERROR(VLOOKUP(C239,'10. Свод Перечней'!C:H,6,0),""),"")</f>
        <v/>
      </c>
    </row>
    <row r="240" spans="1:8" s="3" customFormat="1" ht="99.95" customHeight="1">
      <c r="A240" s="20">
        <f>IF(LEN(C240)&gt;0,MAX($A$6:A239)+1,"")</f>
        <v>234</v>
      </c>
      <c r="B240" s="10" t="str">
        <f>IFERROR(INDEX('10. Свод Перечней'!B:C,MATCH(C240,'10. Свод Перечней'!C:C,0),1),"")</f>
        <v xml:space="preserve">Крахмал картофельный, </v>
      </c>
      <c r="C240" s="20" t="str">
        <f t="array" ref="C240">IFERROR(INDEX('10. Свод Перечней'!$C$4:$C$529,SMALL(IF("ЦД"='10. Свод Перечней'!$I$4:$Q$529,ROW('10. Свод Перечней'!$C$4:$C$529)-3,""),ROW()-6)),"")</f>
        <v>Крахмалы, кроме модифицированных тип 1</v>
      </c>
      <c r="D240" s="20" t="str">
        <f>IFERROR(VLOOKUP(C240,'10. Свод Перечней'!C:H,2,0),"")</f>
        <v>10.62.11.111</v>
      </c>
      <c r="E240" s="20" t="str">
        <f>IFERROR(VLOOKUP(C240,'10. Свод Перечней'!C:H,3,0),"")</f>
        <v>001</v>
      </c>
      <c r="F240" s="20" t="str">
        <f>IFERROR(VLOOKUP(C240,'10. Свод Перечней'!C:H,4,0),"")</f>
        <v>КГ</v>
      </c>
      <c r="G240" s="9" t="str">
        <f>IFERROR(VLOOKUP(C240,'10.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40" s="20" t="str">
        <f>IF(LEN(IFERROR(VLOOKUP(C240,'10. Свод Перечней'!C:H,6,0),""))&gt;1,IFERROR(VLOOKUP(C240,'10. Свод Перечней'!C:H,6,0),""),"")</f>
        <v>10.62.11.110-00000010</v>
      </c>
    </row>
    <row r="241" spans="1:8" s="3" customFormat="1" ht="99.95" customHeight="1">
      <c r="A241" s="20">
        <f>IF(LEN(C241)&gt;0,MAX($A$6:A240)+1,"")</f>
        <v>235</v>
      </c>
      <c r="B241" s="10" t="str">
        <f>IFERROR(INDEX('10. Свод Перечней'!B:C,MATCH(C241,'10. Свод Перечней'!C:C,0),1),"")</f>
        <v xml:space="preserve">Крахмал картофельный, </v>
      </c>
      <c r="C241" s="20" t="str">
        <f t="array" ref="C241">IFERROR(INDEX('10. Свод Перечней'!$C$4:$C$529,SMALL(IF("ЦД"='10. Свод Перечней'!$I$4:$Q$529,ROW('10. Свод Перечней'!$C$4:$C$529)-3,""),ROW()-6)),"")</f>
        <v>Крахмалы, кроме модифицированных тип 2</v>
      </c>
      <c r="D241" s="20" t="str">
        <f>IFERROR(VLOOKUP(C241,'10. Свод Перечней'!C:H,2,0),"")</f>
        <v>10.62.11.111</v>
      </c>
      <c r="E241" s="20" t="str">
        <f>IFERROR(VLOOKUP(C241,'10. Свод Перечней'!C:H,3,0),"")</f>
        <v>002</v>
      </c>
      <c r="F241" s="20" t="str">
        <f>IFERROR(VLOOKUP(C241,'10. Свод Перечней'!C:H,4,0),"")</f>
        <v>КГ</v>
      </c>
      <c r="G241" s="9" t="str">
        <f>IFERROR(VLOOKUP(C241,'10.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41" s="20" t="str">
        <f>IF(LEN(IFERROR(VLOOKUP(C241,'10. Свод Перечней'!C:H,6,0),""))&gt;1,IFERROR(VLOOKUP(C241,'10. Свод Перечней'!C:H,6,0),""),"")</f>
        <v>10.62.11.110-00000010</v>
      </c>
    </row>
    <row r="242" spans="1:8" s="3" customFormat="1" ht="99.95" customHeight="1">
      <c r="A242" s="20">
        <f>IF(LEN(C242)&gt;0,MAX($A$6:A241)+1,"")</f>
        <v>236</v>
      </c>
      <c r="B242" s="10" t="str">
        <f>IFERROR(INDEX('10. Свод Перечней'!B:C,MATCH(C242,'10. Свод Перечней'!C:C,0),1),"")</f>
        <v xml:space="preserve">Крахмал кукурузный </v>
      </c>
      <c r="C242" s="20" t="str">
        <f t="array" ref="C242">IFERROR(INDEX('10. Свод Перечней'!$C$4:$C$529,SMALL(IF("ЦД"='10. Свод Перечней'!$I$4:$Q$529,ROW('10. Свод Перечней'!$C$4:$C$529)-3,""),ROW()-6)),"")</f>
        <v>Крахмалы, кроме модифицированных тип 3</v>
      </c>
      <c r="D242" s="20" t="str">
        <f>IFERROR(VLOOKUP(C242,'10. Свод Перечней'!C:H,2,0),"")</f>
        <v>10.62.11.112</v>
      </c>
      <c r="E242" s="20" t="str">
        <f>IFERROR(VLOOKUP(C242,'10. Свод Перечней'!C:H,3,0),"")</f>
        <v>001</v>
      </c>
      <c r="F242" s="20" t="str">
        <f>IFERROR(VLOOKUP(C242,'10. Свод Перечней'!C:H,4,0),"")</f>
        <v>КГ</v>
      </c>
      <c r="G242" s="9" t="str">
        <f>IFERROR(VLOOKUP(C242,'10.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42" s="20" t="str">
        <f>IF(LEN(IFERROR(VLOOKUP(C242,'10. Свод Перечней'!C:H,6,0),""))&gt;1,IFERROR(VLOOKUP(C242,'10. Свод Перечней'!C:H,6,0),""),"")</f>
        <v>10.62.11.110-00000009</v>
      </c>
    </row>
    <row r="243" spans="1:8" s="3" customFormat="1" ht="99.95" customHeight="1">
      <c r="A243" s="20">
        <f>IF(LEN(C243)&gt;0,MAX($A$6:A242)+1,"")</f>
        <v>237</v>
      </c>
      <c r="B243" s="10" t="str">
        <f>IFERROR(INDEX('10. Свод Перечней'!B:C,MATCH(C243,'10. Свод Перечней'!C:C,0),1),"")</f>
        <v xml:space="preserve">Крахмал кукурузный </v>
      </c>
      <c r="C243" s="20" t="str">
        <f t="array" ref="C243">IFERROR(INDEX('10. Свод Перечней'!$C$4:$C$529,SMALL(IF("ЦД"='10. Свод Перечней'!$I$4:$Q$529,ROW('10. Свод Перечней'!$C$4:$C$529)-3,""),ROW()-6)),"")</f>
        <v>Крахмалы, кроме модифицированных тип 4</v>
      </c>
      <c r="D243" s="20" t="str">
        <f>IFERROR(VLOOKUP(C243,'10. Свод Перечней'!C:H,2,0),"")</f>
        <v>10.62.11.112</v>
      </c>
      <c r="E243" s="20" t="str">
        <f>IFERROR(VLOOKUP(C243,'10. Свод Перечней'!C:H,3,0),"")</f>
        <v>002</v>
      </c>
      <c r="F243" s="20" t="str">
        <f>IFERROR(VLOOKUP(C243,'10. Свод Перечней'!C:H,4,0),"")</f>
        <v>КГ</v>
      </c>
      <c r="G243" s="9" t="str">
        <f>IFERROR(VLOOKUP(C243,'10.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43" s="20" t="str">
        <f>IF(LEN(IFERROR(VLOOKUP(C243,'10. Свод Перечней'!C:H,6,0),""))&gt;1,IFERROR(VLOOKUP(C243,'10. Свод Перечней'!C:H,6,0),""),"")</f>
        <v>10.62.11.110-00000009</v>
      </c>
    </row>
    <row r="244" spans="1:8" s="3" customFormat="1" ht="99.95" customHeight="1">
      <c r="A244" s="20">
        <f>IF(LEN(C244)&gt;0,MAX($A$6:A243)+1,"")</f>
        <v>238</v>
      </c>
      <c r="B244" s="10" t="str">
        <f>IFERROR(INDEX('10. Свод Перечней'!B:C,MATCH(C244,'10. Свод Перечней'!C:C,0),1),"")</f>
        <v>Сироп шиповника</v>
      </c>
      <c r="C244" s="20" t="str">
        <f t="array" ref="C244">IFERROR(INDEX('10. Свод Перечней'!$C$4:$C$529,SMALL(IF("ЦД"='10. Свод Перечней'!$I$4:$Q$529,ROW('10. Свод Перечней'!$C$4:$C$529)-3,""),ROW()-6)),"")</f>
        <v>Сироп шиповника тип 1</v>
      </c>
      <c r="D244" s="20" t="str">
        <f>IFERROR(VLOOKUP(C244,'10. Свод Перечней'!C:H,2,0),"")</f>
        <v>10.62.13.190</v>
      </c>
      <c r="E244" s="20" t="str">
        <f>IFERROR(VLOOKUP(C244,'10. Свод Перечней'!C:H,3,0),"")</f>
        <v>001</v>
      </c>
      <c r="F244" s="20" t="str">
        <f>IFERROR(VLOOKUP(C244,'10. Свод Перечней'!C:H,4,0),"")</f>
        <v>Л; ДМ3</v>
      </c>
      <c r="G244" s="9" t="str">
        <f>IFERROR(VLOOKUP(C244,'10.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20" t="str">
        <f>IF(LEN(IFERROR(VLOOKUP(C244,'10. Свод Перечней'!C:H,6,0),""))&gt;1,IFERROR(VLOOKUP(C244,'10. Свод Перечней'!C:H,6,0),""),"")</f>
        <v/>
      </c>
    </row>
    <row r="245" spans="1:8" s="3" customFormat="1" ht="99.95" customHeight="1">
      <c r="A245" s="20">
        <f>IF(LEN(C245)&gt;0,MAX($A$6:A244)+1,"")</f>
        <v>239</v>
      </c>
      <c r="B245" s="10" t="str">
        <f>IFERROR(INDEX('10. Свод Перечней'!B:C,MATCH(C245,'10. Свод Перечней'!C:C,0),1),"")</f>
        <v>Масло кукурузное рафинированное дезодорированное</v>
      </c>
      <c r="C245" s="20" t="str">
        <f t="array" ref="C245">IFERROR(INDEX('10. Свод Перечней'!$C$4:$C$529,SMALL(IF("ЦД"='10. Свод Перечней'!$I$4:$Q$529,ROW('10. Свод Перечней'!$C$4:$C$529)-3,""),ROW()-6)),"")</f>
        <v>Масло кукурузное тип 1</v>
      </c>
      <c r="D245" s="20" t="str">
        <f>IFERROR(VLOOKUP(C245,'10. Свод Перечней'!C:H,2,0),"")</f>
        <v>10.62.14.120</v>
      </c>
      <c r="E245" s="20" t="str">
        <f>IFERROR(VLOOKUP(C245,'10. Свод Перечней'!C:H,3,0),"")</f>
        <v>001</v>
      </c>
      <c r="F245" s="20" t="str">
        <f>IFERROR(VLOOKUP(C245,'10. Свод Перечней'!C:H,4,0),"")</f>
        <v>КГ</v>
      </c>
      <c r="G245" s="9" t="str">
        <f>IFERROR(VLOOKUP(C245,'10.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45" s="20" t="str">
        <f>IF(LEN(IFERROR(VLOOKUP(C245,'10. Свод Перечней'!C:H,6,0),""))&gt;1,IFERROR(VLOOKUP(C245,'10. Свод Перечней'!C:H,6,0),""),"")</f>
        <v/>
      </c>
    </row>
    <row r="246" spans="1:8" s="3" customFormat="1" ht="99.95" customHeight="1">
      <c r="A246" s="20">
        <f>IF(LEN(C246)&gt;0,MAX($A$6:A245)+1,"")</f>
        <v>240</v>
      </c>
      <c r="B246" s="10" t="str">
        <f>IFERROR(INDEX('10. Свод Перечней'!B:C,MATCH(C246,'10. Свод Перечней'!C:C,0),1),"")</f>
        <v>Хлеб безглютеновый кукурузный</v>
      </c>
      <c r="C246" s="20" t="str">
        <f t="array" ref="C246">IFERROR(INDEX('10. Свод Перечней'!$C$4:$C$529,SMALL(IF("ЦД"='10. Свод Перечней'!$I$4:$Q$529,ROW('10. Свод Перечней'!$C$4:$C$529)-3,""),ROW()-6)),"")</f>
        <v>Хлеб кукурузный тип 1</v>
      </c>
      <c r="D246" s="20" t="str">
        <f>IFERROR(VLOOKUP(C246,'10. Свод Перечней'!C:H,2,0),"")</f>
        <v>10.71.11.179</v>
      </c>
      <c r="E246" s="20" t="str">
        <f>IFERROR(VLOOKUP(C246,'10. Свод Перечней'!C:H,3,0),"")</f>
        <v>008</v>
      </c>
      <c r="F246" s="20" t="str">
        <f>IFERROR(VLOOKUP(C246,'10. Свод Перечней'!C:H,4,0),"")</f>
        <v>КГ</v>
      </c>
      <c r="G246" s="9" t="str">
        <f>IFERROR(VLOOKUP(C246,'10.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20" t="str">
        <f>IF(LEN(IFERROR(VLOOKUP(C246,'10. Свод Перечней'!C:H,6,0),""))&gt;1,IFERROR(VLOOKUP(C246,'10. Свод Перечней'!C:H,6,0),""),"")</f>
        <v/>
      </c>
    </row>
    <row r="247" spans="1:8" s="3" customFormat="1" ht="99.95" customHeight="1">
      <c r="A247" s="20">
        <f>IF(LEN(C247)&gt;0,MAX($A$6:A246)+1,"")</f>
        <v>241</v>
      </c>
      <c r="B247" s="10" t="str">
        <f>IFERROR(INDEX('10. Свод Перечней'!B:C,MATCH(C247,'10. Свод Перечней'!C:C,0),1),"")</f>
        <v>Хлеб безглютеновый рисовый</v>
      </c>
      <c r="C247" s="20" t="str">
        <f t="array" ref="C247">IFERROR(INDEX('10. Свод Перечней'!$C$4:$C$529,SMALL(IF("ЦД"='10. Свод Перечней'!$I$4:$Q$529,ROW('10. Свод Перечней'!$C$4:$C$529)-3,""),ROW()-6)),"")</f>
        <v>Хлеб рисовый тип 1</v>
      </c>
      <c r="D247" s="20" t="str">
        <f>IFERROR(VLOOKUP(C247,'10. Свод Перечней'!C:H,2,0),"")</f>
        <v>10.71.11.179</v>
      </c>
      <c r="E247" s="20" t="str">
        <f>IFERROR(VLOOKUP(C247,'10. Свод Перечней'!C:H,3,0),"")</f>
        <v>007</v>
      </c>
      <c r="F247" s="20" t="str">
        <f>IFERROR(VLOOKUP(C247,'10. Свод Перечней'!C:H,4,0),"")</f>
        <v>КГ</v>
      </c>
      <c r="G247" s="9" t="str">
        <f>IFERROR(VLOOKUP(C247,'10.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20" t="str">
        <f>IF(LEN(IFERROR(VLOOKUP(C247,'10. Свод Перечней'!C:H,6,0),""))&gt;1,IFERROR(VLOOKUP(C247,'10. Свод Перечней'!C:H,6,0),""),"")</f>
        <v/>
      </c>
    </row>
    <row r="248" spans="1:8" s="3" customFormat="1" ht="99.95" customHeight="1">
      <c r="A248" s="20">
        <f>IF(LEN(C248)&gt;0,MAX($A$6:A247)+1,"")</f>
        <v>242</v>
      </c>
      <c r="B248" s="10" t="str">
        <f>IFERROR(INDEX('10. Свод Перечней'!B:C,MATCH(C248,'10. Свод Перечней'!C:C,0),1),"")</f>
        <v xml:space="preserve">Печенье безглютеновое </v>
      </c>
      <c r="C248" s="20" t="str">
        <f t="array" ref="C248">IFERROR(INDEX('10. Свод Перечней'!$C$4:$C$529,SMALL(IF("ЦД"='10. Свод Перечней'!$I$4:$Q$529,ROW('10. Свод Перечней'!$C$4:$C$529)-3,""),ROW()-6)),"")</f>
        <v>Печенье тип 10</v>
      </c>
      <c r="D248" s="20" t="str">
        <f>IFERROR(VLOOKUP(C248,'10. Свод Перечней'!C:H,2,0),"")</f>
        <v>10.72.12.120</v>
      </c>
      <c r="E248" s="20" t="str">
        <f>IFERROR(VLOOKUP(C248,'10. Свод Перечней'!C:H,3,0),"")</f>
        <v>010</v>
      </c>
      <c r="F248" s="20" t="str">
        <f>IFERROR(VLOOKUP(C248,'10. Свод Перечней'!C:H,4,0),"")</f>
        <v>КГ</v>
      </c>
      <c r="G248" s="9" t="str">
        <f>IFERROR(VLOOKUP(C248,'10.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20" t="str">
        <f>IF(LEN(IFERROR(VLOOKUP(C248,'10. Свод Перечней'!C:H,6,0),""))&gt;1,IFERROR(VLOOKUP(C248,'10. Свод Перечней'!C:H,6,0),""),"")</f>
        <v/>
      </c>
    </row>
    <row r="249" spans="1:8" s="3" customFormat="1" ht="99.95" customHeight="1">
      <c r="A249" s="20">
        <f>IF(LEN(C249)&gt;0,MAX($A$6:A248)+1,"")</f>
        <v>243</v>
      </c>
      <c r="B249" s="10" t="str">
        <f>IFERROR(INDEX('10. Свод Перечней'!B:C,MATCH(C249,'10. Свод Перечней'!C:C,0),1),"")</f>
        <v xml:space="preserve">Печенье безглютеновое </v>
      </c>
      <c r="C249" s="20" t="str">
        <f t="array" ref="C249">IFERROR(INDEX('10. Свод Перечней'!$C$4:$C$529,SMALL(IF("ЦД"='10. Свод Перечней'!$I$4:$Q$529,ROW('10. Свод Перечней'!$C$4:$C$529)-3,""),ROW()-6)),"")</f>
        <v>Печенье тип 11</v>
      </c>
      <c r="D249" s="20" t="str">
        <f>IFERROR(VLOOKUP(C249,'10. Свод Перечней'!C:H,2,0),"")</f>
        <v>10.72.12.120</v>
      </c>
      <c r="E249" s="20" t="str">
        <f>IFERROR(VLOOKUP(C249,'10. Свод Перечней'!C:H,3,0),"")</f>
        <v>011</v>
      </c>
      <c r="F249" s="20" t="str">
        <f>IFERROR(VLOOKUP(C249,'10. Свод Перечней'!C:H,4,0),"")</f>
        <v>КГ</v>
      </c>
      <c r="G249" s="9" t="str">
        <f>IFERROR(VLOOKUP(C249,'10.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20" t="str">
        <f>IF(LEN(IFERROR(VLOOKUP(C249,'10. Свод Перечней'!C:H,6,0),""))&gt;1,IFERROR(VLOOKUP(C249,'10. Свод Перечней'!C:H,6,0),""),"")</f>
        <v/>
      </c>
    </row>
    <row r="250" spans="1:8" s="3" customFormat="1" ht="99.95" customHeight="1">
      <c r="A250" s="20">
        <f>IF(LEN(C250)&gt;0,MAX($A$6:A249)+1,"")</f>
        <v>244</v>
      </c>
      <c r="B250" s="10" t="str">
        <f>IFERROR(INDEX('10. Свод Перечней'!B:C,MATCH(C250,'10. Свод Перечней'!C:C,0),1),"")</f>
        <v>Вафли безглютеновые</v>
      </c>
      <c r="C250" s="20" t="str">
        <f t="array" ref="C250">IFERROR(INDEX('10. Свод Перечней'!$C$4:$C$529,SMALL(IF("ЦД"='10. Свод Перечней'!$I$4:$Q$529,ROW('10. Свод Перечней'!$C$4:$C$529)-3,""),ROW()-6)),"")</f>
        <v>Вафли тип 6</v>
      </c>
      <c r="D250" s="20" t="str">
        <f>IFERROR(VLOOKUP(C250,'10. Свод Перечней'!C:H,2,0),"")</f>
        <v>10.72.12.130</v>
      </c>
      <c r="E250" s="20" t="str">
        <f>IFERROR(VLOOKUP(C250,'10. Свод Перечней'!C:H,3,0),"")</f>
        <v>006</v>
      </c>
      <c r="F250" s="20" t="str">
        <f>IFERROR(VLOOKUP(C250,'10. Свод Перечней'!C:H,4,0),"")</f>
        <v>КГ</v>
      </c>
      <c r="G250" s="9" t="str">
        <f>IFERROR(VLOOKUP(C250,'10.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20" t="str">
        <f>IF(LEN(IFERROR(VLOOKUP(C250,'10. Свод Перечней'!C:H,6,0),""))&gt;1,IFERROR(VLOOKUP(C250,'10. Свод Перечней'!C:H,6,0),""),"")</f>
        <v/>
      </c>
    </row>
    <row r="251" spans="1:8" s="3" customFormat="1" ht="99.95" customHeight="1">
      <c r="A251" s="20">
        <f>IF(LEN(C251)&gt;0,MAX($A$6:A250)+1,"")</f>
        <v>245</v>
      </c>
      <c r="B251" s="10" t="str">
        <f>IFERROR(INDEX('10. Свод Перечней'!B:C,MATCH(C251,'10. Свод Перечней'!C:C,0),1),"")</f>
        <v>Изделия хлебобулочные безглютеновые (булочки)</v>
      </c>
      <c r="C251" s="20" t="str">
        <f t="array" ref="C251">IFERROR(INDEX('10. Свод Перечней'!$C$4:$C$529,SMALL(IF("ЦД"='10. Свод Перечней'!$I$4:$Q$529,ROW('10. Свод Перечней'!$C$4:$C$529)-3,""),ROW()-6)),"")</f>
        <v>Изделия хлебобулочные тип 9</v>
      </c>
      <c r="D251" s="20" t="str">
        <f>IFERROR(VLOOKUP(C251,'10. Свод Перечней'!C:H,2,0),"")</f>
        <v>10.72.19.119</v>
      </c>
      <c r="E251" s="20" t="str">
        <f>IFERROR(VLOOKUP(C251,'10. Свод Перечней'!C:H,3,0),"")</f>
        <v>001</v>
      </c>
      <c r="F251" s="20" t="str">
        <f>IFERROR(VLOOKUP(C251,'10. Свод Перечней'!C:H,4,0),"")</f>
        <v>КГ</v>
      </c>
      <c r="G251" s="9" t="str">
        <f>IFERROR(VLOOKUP(C251,'10.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20" t="str">
        <f>IF(LEN(IFERROR(VLOOKUP(C251,'10. Свод Перечней'!C:H,6,0),""))&gt;1,IFERROR(VLOOKUP(C251,'10. Свод Перечней'!C:H,6,0),""),"")</f>
        <v/>
      </c>
    </row>
    <row r="252" spans="1:8" s="3" customFormat="1" ht="99.95" customHeight="1">
      <c r="A252" s="20">
        <f>IF(LEN(C252)&gt;0,MAX($A$6:A251)+1,"")</f>
        <v>246</v>
      </c>
      <c r="B252" s="10" t="str">
        <f>IFERROR(INDEX('10. Свод Перечней'!B:C,MATCH(C252,'10. Свод Перечней'!C:C,0),1),"")</f>
        <v>Изделия хлебобулочные безглютеновые (булочки) витаминизированные</v>
      </c>
      <c r="C252" s="20" t="str">
        <f t="array" ref="C252">IFERROR(INDEX('10. Свод Перечней'!$C$4:$C$529,SMALL(IF("ЦД"='10. Свод Перечней'!$I$4:$Q$529,ROW('10. Свод Перечней'!$C$4:$C$529)-3,""),ROW()-6)),"")</f>
        <v>Изделия хлебобулочные тип 10</v>
      </c>
      <c r="D252" s="20" t="str">
        <f>IFERROR(VLOOKUP(C252,'10. Свод Перечней'!C:H,2,0),"")</f>
        <v>10.72.19.119</v>
      </c>
      <c r="E252" s="20" t="str">
        <f>IFERROR(VLOOKUP(C252,'10. Свод Перечней'!C:H,3,0),"")</f>
        <v>002</v>
      </c>
      <c r="F252" s="20" t="str">
        <f>IFERROR(VLOOKUP(C252,'10. Свод Перечней'!C:H,4,0),"")</f>
        <v>КГ</v>
      </c>
      <c r="G252" s="9" t="str">
        <f>IFERROR(VLOOKUP(C252,'10.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20" t="str">
        <f>IF(LEN(IFERROR(VLOOKUP(C252,'10. Свод Перечней'!C:H,6,0),""))&gt;1,IFERROR(VLOOKUP(C252,'10. Свод Перечней'!C:H,6,0),""),"")</f>
        <v/>
      </c>
    </row>
    <row r="253" spans="1:8" s="3" customFormat="1" ht="99.95" customHeight="1">
      <c r="A253" s="20">
        <f>IF(LEN(C253)&gt;0,MAX($A$6:A252)+1,"")</f>
        <v>247</v>
      </c>
      <c r="B253" s="10" t="str">
        <f>IFERROR(INDEX('10. Свод Перечней'!B:C,MATCH(C253,'10. Свод Перечней'!C:C,0),1),"")</f>
        <v>Макаронные изделия безглютеновые</v>
      </c>
      <c r="C253" s="20" t="str">
        <f t="array" ref="C253">IFERROR(INDEX('10. Свод Перечней'!$C$4:$C$529,SMALL(IF("ЦД"='10. Свод Перечней'!$I$4:$Q$529,ROW('10. Свод Перечней'!$C$4:$C$529)-3,""),ROW()-6)),"")</f>
        <v>Макаронные изделия тип 3</v>
      </c>
      <c r="D253" s="20" t="str">
        <f>IFERROR(VLOOKUP(C253,'10. Свод Перечней'!C:H,2,0),"")</f>
        <v>10.73.11.190</v>
      </c>
      <c r="E253" s="20" t="str">
        <f>IFERROR(VLOOKUP(C253,'10. Свод Перечней'!C:H,3,0),"")</f>
        <v>001</v>
      </c>
      <c r="F253" s="20" t="str">
        <f>IFERROR(VLOOKUP(C253,'10. Свод Перечней'!C:H,4,0),"")</f>
        <v>КГ</v>
      </c>
      <c r="G253" s="9" t="str">
        <f>IFERROR(VLOOKUP(C253,'10. Свод Перечней'!C:H,5,0),"")</f>
        <v>Вид сырья: мука кукурузная; мука рисовая; гречневая мука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53" s="20" t="str">
        <f>IF(LEN(IFERROR(VLOOKUP(C253,'10. Свод Перечней'!C:H,6,0),""))&gt;1,IFERROR(VLOOKUP(C253,'10. Свод Перечней'!C:H,6,0),""),"")</f>
        <v/>
      </c>
    </row>
    <row r="254" spans="1:8" s="3" customFormat="1" ht="99.95" customHeight="1">
      <c r="A254" s="20">
        <f>IF(LEN(C254)&gt;0,MAX($A$6:A253)+1,"")</f>
        <v>248</v>
      </c>
      <c r="B254" s="10" t="str">
        <f>IFERROR(INDEX('10. Свод Перечней'!B:C,MATCH(C254,'10. Свод Перечней'!C:C,0),1),"")</f>
        <v>Макаронные изделия безглютеновые</v>
      </c>
      <c r="C254" s="20" t="str">
        <f t="array" ref="C254">IFERROR(INDEX('10. Свод Перечней'!$C$4:$C$529,SMALL(IF("ЦД"='10. Свод Перечней'!$I$4:$Q$529,ROW('10. Свод Перечней'!$C$4:$C$529)-3,""),ROW()-6)),"")</f>
        <v>Макаронные изделия тип 4</v>
      </c>
      <c r="D254" s="20" t="str">
        <f>IFERROR(VLOOKUP(C254,'10. Свод Перечней'!C:H,2,0),"")</f>
        <v>10.73.11.190</v>
      </c>
      <c r="E254" s="20" t="str">
        <f>IFERROR(VLOOKUP(C254,'10. Свод Перечней'!C:H,3,0),"")</f>
        <v>002</v>
      </c>
      <c r="F254" s="20" t="str">
        <f>IFERROR(VLOOKUP(C254,'10. Свод Перечней'!C:H,4,0),"")</f>
        <v>КГ</v>
      </c>
      <c r="G254" s="9" t="str">
        <f>IFERROR(VLOOKUP(C254,'10. Свод Перечней'!C:H,5,0),"")</f>
        <v>Вид сырья: мука кукурузная; мука рисовая; гречневая мука                     Вес: не более 1 КГ
Глютен в составе: Отсутствие       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32908-2014</v>
      </c>
      <c r="H254" s="20" t="str">
        <f>IF(LEN(IFERROR(VLOOKUP(C254,'10. Свод Перечней'!C:H,6,0),""))&gt;1,IFERROR(VLOOKUP(C254,'10. Свод Перечней'!C:H,6,0),""),"")</f>
        <v/>
      </c>
    </row>
    <row r="255" spans="1:8" s="3" customFormat="1" ht="99.95" customHeight="1">
      <c r="A255" s="20">
        <f>IF(LEN(C255)&gt;0,MAX($A$6:A254)+1,"")</f>
        <v>249</v>
      </c>
      <c r="B255" s="10" t="str">
        <f>IFERROR(INDEX('10. Свод Перечней'!B:C,MATCH(C255,'10. Свод Перечней'!C:C,0),1),"")</f>
        <v>Сахар белый кристаллический</v>
      </c>
      <c r="C255" s="20" t="str">
        <f t="array" ref="C255">IFERROR(INDEX('10. Свод Перечней'!$C$4:$C$529,SMALL(IF("ЦД"='10.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1</v>
      </c>
      <c r="D255" s="20" t="str">
        <f>IFERROR(VLOOKUP(C255,'10. Свод Перечней'!C:H,2,0),"")</f>
        <v>10.81.12.110</v>
      </c>
      <c r="E255" s="20" t="str">
        <f>IFERROR(VLOOKUP(C255,'10. Свод Перечней'!C:H,3,0),"")</f>
        <v>005</v>
      </c>
      <c r="F255" s="20" t="str">
        <f>IFERROR(VLOOKUP(C255,'10. Свод Перечней'!C:H,4,0),"")</f>
        <v>КГ</v>
      </c>
      <c r="G255" s="9" t="str">
        <f>IFERROR(VLOOKUP(C255,'10.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5" s="20" t="str">
        <f>IF(LEN(IFERROR(VLOOKUP(C255,'10. Свод Перечней'!C:H,6,0),""))&gt;1,IFERROR(VLOOKUP(C255,'10. Свод Перечней'!C:H,6,0),""),"")</f>
        <v>10.81.12.110-00000004</v>
      </c>
    </row>
    <row r="256" spans="1:8" s="3" customFormat="1" ht="99.95" customHeight="1">
      <c r="A256" s="20">
        <f>IF(LEN(C256)&gt;0,MAX($A$6:A255)+1,"")</f>
        <v>250</v>
      </c>
      <c r="B256" s="10" t="str">
        <f>IFERROR(INDEX('10. Свод Перечней'!B:C,MATCH(C256,'10. Свод Перечней'!C:C,0),1),"")</f>
        <v>Сахар белый кристаллический</v>
      </c>
      <c r="C256" s="20" t="str">
        <f t="array" ref="C256">IFERROR(INDEX('10. Свод Перечней'!$C$4:$C$529,SMALL(IF("ЦД"='10.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2</v>
      </c>
      <c r="D256" s="20" t="str">
        <f>IFERROR(VLOOKUP(C256,'10. Свод Перечней'!C:H,2,0),"")</f>
        <v>10.81.12.110</v>
      </c>
      <c r="E256" s="20" t="str">
        <f>IFERROR(VLOOKUP(C256,'10. Свод Перечней'!C:H,3,0),"")</f>
        <v>006</v>
      </c>
      <c r="F256" s="20" t="str">
        <f>IFERROR(VLOOKUP(C256,'10. Свод Перечней'!C:H,4,0),"")</f>
        <v>КГ</v>
      </c>
      <c r="G256" s="9" t="str">
        <f>IFERROR(VLOOKUP(C256,'10.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6" s="20" t="str">
        <f>IF(LEN(IFERROR(VLOOKUP(C256,'10. Свод Перечней'!C:H,6,0),""))&gt;1,IFERROR(VLOOKUP(C256,'10. Свод Перечней'!C:H,6,0),""),"")</f>
        <v>10.81.12.110-00000004</v>
      </c>
    </row>
    <row r="257" spans="1:8" s="3" customFormat="1" ht="99.95" customHeight="1">
      <c r="A257" s="20">
        <f>IF(LEN(C257)&gt;0,MAX($A$6:A256)+1,"")</f>
        <v>251</v>
      </c>
      <c r="B257" s="10" t="str">
        <f>IFERROR(INDEX('10. Свод Перечней'!B:C,MATCH(C257,'10. Свод Перечней'!C:C,0),1),"")</f>
        <v>Сахар белый. Сахарная пудра</v>
      </c>
      <c r="C257" s="20" t="str">
        <f t="array" ref="C257">IFERROR(INDEX('10. Свод Перечней'!$C$4:$C$529,SMALL(IF("ЦД"='10. Свод Перечней'!$I$4:$Q$529,ROW('10. Свод Перечней'!$C$4:$C$529)-3,""),ROW()-6)),"")</f>
        <v>Сахар белый свекловичный в твердом состоянии без вкусоароматических или красящих добавок тип 3</v>
      </c>
      <c r="D257" s="20" t="str">
        <f>IFERROR(VLOOKUP(C257,'10. Свод Перечней'!C:H,2,0),"")</f>
        <v>10.81.12.110</v>
      </c>
      <c r="E257" s="20" t="str">
        <f>IFERROR(VLOOKUP(C257,'10. Свод Перечней'!C:H,3,0),"")</f>
        <v>003</v>
      </c>
      <c r="F257" s="20" t="str">
        <f>IFERROR(VLOOKUP(C257,'10. Свод Перечней'!C:H,4,0),"")</f>
        <v>КГ</v>
      </c>
      <c r="G257" s="9" t="str">
        <f>IFERROR(VLOOKUP(C257,'10.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7" s="20" t="str">
        <f>IF(LEN(IFERROR(VLOOKUP(C257,'10. Свод Перечней'!C:H,6,0),""))&gt;1,IFERROR(VLOOKUP(C257,'10. Свод Перечней'!C:H,6,0),""),"")</f>
        <v>10.81.12.110-00000002</v>
      </c>
    </row>
    <row r="258" spans="1:8" s="3" customFormat="1" ht="99.95" customHeight="1">
      <c r="A258" s="20">
        <f>IF(LEN(C258)&gt;0,MAX($A$6:A257)+1,"")</f>
        <v>252</v>
      </c>
      <c r="B258" s="10" t="str">
        <f>IFERROR(INDEX('10. Свод Перечней'!B:C,MATCH(C258,'10. Свод Перечней'!C:C,0),1),"")</f>
        <v xml:space="preserve">Какао-порошок </v>
      </c>
      <c r="C258" s="20" t="str">
        <f t="array" ref="C258">IFERROR(INDEX('10. Свод Перечней'!$C$4:$C$529,SMALL(IF("ЦД"='10. Свод Перечней'!$I$4:$Q$529,ROW('10. Свод Перечней'!$C$4:$C$529)-3,""),ROW()-6)),"")</f>
        <v>Какао-порошок тип 1</v>
      </c>
      <c r="D258" s="20" t="str">
        <f>IFERROR(VLOOKUP(C258,'10. Свод Перечней'!C:H,2,0),"")</f>
        <v>10.82.13.000</v>
      </c>
      <c r="E258" s="20" t="str">
        <f>IFERROR(VLOOKUP(C258,'10. Свод Перечней'!C:H,3,0),"")</f>
        <v>001</v>
      </c>
      <c r="F258" s="20" t="str">
        <f>IFERROR(VLOOKUP(C258,'10. Свод Перечней'!C:H,4,0),"")</f>
        <v>КГ</v>
      </c>
      <c r="G258" s="9" t="str">
        <f>IFERROR(VLOOKUP(C258,'10.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58" s="20" t="str">
        <f>IF(LEN(IFERROR(VLOOKUP(C258,'10. Свод Перечней'!C:H,6,0),""))&gt;1,IFERROR(VLOOKUP(C258,'10. Свод Перечней'!C:H,6,0),""),"")</f>
        <v>10.82.14.000-00000009</v>
      </c>
    </row>
    <row r="259" spans="1:8" s="3" customFormat="1" ht="99.95" customHeight="1">
      <c r="A259" s="20">
        <f>IF(LEN(C259)&gt;0,MAX($A$6:A258)+1,"")</f>
        <v>253</v>
      </c>
      <c r="B259" s="10" t="str">
        <f>IFERROR(INDEX('10. Свод Перечней'!B:C,MATCH(C259,'10. Свод Перечней'!C:C,0),1),"")</f>
        <v>Шоколад обыкновенный без добавок</v>
      </c>
      <c r="C259" s="20" t="str">
        <f t="array" ref="C259">IFERROR(INDEX('10. Свод Перечней'!$C$4:$C$529,SMALL(IF("ЦД"='10. Свод Перечней'!$I$4:$Q$529,ROW('10. Свод Перечней'!$C$4:$C$529)-3,""),ROW()-6)),"")</f>
        <v>Шоколад в упакованном виде тип 1</v>
      </c>
      <c r="D259" s="20" t="str">
        <f>IFERROR(VLOOKUP(C259,'10. Свод Перечней'!C:H,2,0),"")</f>
        <v>10.82.22.111</v>
      </c>
      <c r="E259" s="20" t="str">
        <f>IFERROR(VLOOKUP(C259,'10. Свод Перечней'!C:H,3,0),"")</f>
        <v>001</v>
      </c>
      <c r="F259" s="20" t="str">
        <f>IFERROR(VLOOKUP(C259,'10. Свод Перечней'!C:H,4,0),"")</f>
        <v>КГ</v>
      </c>
      <c r="G259" s="9" t="str">
        <f>IFERROR(VLOOKUP(C259,'10.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259" s="20" t="str">
        <f>IF(LEN(IFERROR(VLOOKUP(C259,'10. Свод Перечней'!C:H,6,0),""))&gt;1,IFERROR(VLOOKUP(C259,'10. Свод Перечней'!C:H,6,0),""),"")</f>
        <v>10.82.22.110-00000002</v>
      </c>
    </row>
    <row r="260" spans="1:8" s="3" customFormat="1" ht="99.95" customHeight="1">
      <c r="A260" s="20">
        <f>IF(LEN(C260)&gt;0,MAX($A$6:A259)+1,"")</f>
        <v>254</v>
      </c>
      <c r="B260" s="10" t="str">
        <f>IFERROR(INDEX('10. Свод Перечней'!B:C,MATCH(C260,'10. Свод Перечней'!C:C,0),1),"")</f>
        <v>Шоколад обыкновенный без добавок</v>
      </c>
      <c r="C260" s="20" t="str">
        <f t="array" ref="C260">IFERROR(INDEX('10. Свод Перечней'!$C$4:$C$529,SMALL(IF("ЦД"='10. Свод Перечней'!$I$4:$Q$529,ROW('10. Свод Перечней'!$C$4:$C$529)-3,""),ROW()-6)),"")</f>
        <v>Шоколад в упакованном виде тип 2</v>
      </c>
      <c r="D260" s="20" t="str">
        <f>IFERROR(VLOOKUP(C260,'10. Свод Перечней'!C:H,2,0),"")</f>
        <v>10.82.22.111</v>
      </c>
      <c r="E260" s="20" t="str">
        <f>IFERROR(VLOOKUP(C260,'10. Свод Перечней'!C:H,3,0),"")</f>
        <v>003</v>
      </c>
      <c r="F260" s="20" t="str">
        <f>IFERROR(VLOOKUP(C260,'10. Свод Перечней'!C:H,4,0),"")</f>
        <v>КГ</v>
      </c>
      <c r="G260" s="9" t="str">
        <f>IFERROR(VLOOKUP(C260,'10.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v>
      </c>
      <c r="H260" s="20" t="str">
        <f>IF(LEN(IFERROR(VLOOKUP(C260,'10. Свод Перечней'!C:H,6,0),""))&gt;1,IFERROR(VLOOKUP(C260,'10. Свод Перечней'!C:H,6,0),""),"")</f>
        <v>10.82.22.110-00000002</v>
      </c>
    </row>
    <row r="261" spans="1:8" s="3" customFormat="1" ht="99.95" customHeight="1">
      <c r="A261" s="20">
        <f>IF(LEN(C261)&gt;0,MAX($A$6:A260)+1,"")</f>
        <v>255</v>
      </c>
      <c r="B261" s="10" t="str">
        <f>IFERROR(INDEX('10. Свод Перечней'!B:C,MATCH(C261,'10. Свод Перечней'!C:C,0),1),"")</f>
        <v>Мармелад фруктово-ягодный неглазированный</v>
      </c>
      <c r="C261" s="20" t="str">
        <f t="array" ref="C261">IFERROR(INDEX('10. Свод Перечней'!$C$4:$C$529,SMALL(IF("ЦД"='10. Свод Перечней'!$I$4:$Q$529,ROW('10. Свод Перечней'!$C$4:$C$529)-3,""),ROW()-6)),"")</f>
        <v>Мармелад тип 5</v>
      </c>
      <c r="D261" s="20" t="str">
        <f>IFERROR(VLOOKUP(C261,'10. Свод Перечней'!C:H,2,0),"")</f>
        <v>10.82.23.171</v>
      </c>
      <c r="E261" s="20" t="str">
        <f>IFERROR(VLOOKUP(C261,'10. Свод Перечней'!C:H,3,0),"")</f>
        <v>002</v>
      </c>
      <c r="F261" s="20" t="str">
        <f>IFERROR(VLOOKUP(C261,'10. Свод Перечней'!C:H,4,0),"")</f>
        <v>КГ</v>
      </c>
      <c r="G261" s="9" t="str">
        <f>IFERROR(VLOOKUP(C261,'10.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1" s="20" t="str">
        <f>IF(LEN(IFERROR(VLOOKUP(C261,'10. Свод Перечней'!C:H,6,0),""))&gt;1,IFERROR(VLOOKUP(C261,'10. Свод Перечней'!C:H,6,0),""),"")</f>
        <v/>
      </c>
    </row>
    <row r="262" spans="1:8" s="3" customFormat="1" ht="99.95" customHeight="1">
      <c r="A262" s="20">
        <f>IF(LEN(C262)&gt;0,MAX($A$6:A261)+1,"")</f>
        <v>256</v>
      </c>
      <c r="B262" s="10" t="str">
        <f>IFERROR(INDEX('10. Свод Перечней'!B:C,MATCH(C262,'10. Свод Перечней'!C:C,0),1),"")</f>
        <v>Мармелад фруктово-ягодный неглазированный</v>
      </c>
      <c r="C262" s="20" t="str">
        <f t="array" ref="C262">IFERROR(INDEX('10. Свод Перечней'!$C$4:$C$529,SMALL(IF("ЦД"='10. Свод Перечней'!$I$4:$Q$529,ROW('10. Свод Перечней'!$C$4:$C$529)-3,""),ROW()-6)),"")</f>
        <v>Мармелад тип 6</v>
      </c>
      <c r="D262" s="20" t="str">
        <f>IFERROR(VLOOKUP(C262,'10. Свод Перечней'!C:H,2,0),"")</f>
        <v>10.82.23.171</v>
      </c>
      <c r="E262" s="20" t="str">
        <f>IFERROR(VLOOKUP(C262,'10. Свод Перечней'!C:H,3,0),"")</f>
        <v>001</v>
      </c>
      <c r="F262" s="20" t="str">
        <f>IFERROR(VLOOKUP(C262,'10. Свод Перечней'!C:H,4,0),"")</f>
        <v>КГ</v>
      </c>
      <c r="G262" s="9" t="str">
        <f>IFERROR(VLOOKUP(C262,'10.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2" s="20" t="str">
        <f>IF(LEN(IFERROR(VLOOKUP(C262,'10. Свод Перечней'!C:H,6,0),""))&gt;1,IFERROR(VLOOKUP(C262,'10. Свод Перечней'!C:H,6,0),""),"")</f>
        <v/>
      </c>
    </row>
    <row r="263" spans="1:8" s="3" customFormat="1" ht="99.95" customHeight="1">
      <c r="A263" s="20">
        <f>IF(LEN(C263)&gt;0,MAX($A$6:A262)+1,"")</f>
        <v>257</v>
      </c>
      <c r="B263" s="10" t="str">
        <f>IFERROR(INDEX('10. Свод Перечней'!B:C,MATCH(C263,'10. Свод Перечней'!C:C,0),1),"")</f>
        <v xml:space="preserve">Мармелад желейно- фруктовый неглазированный </v>
      </c>
      <c r="C263" s="20" t="str">
        <f t="array" ref="C263">IFERROR(INDEX('10. Свод Перечней'!$C$4:$C$529,SMALL(IF("ЦД"='10. Свод Перечней'!$I$4:$Q$529,ROW('10. Свод Перечней'!$C$4:$C$529)-3,""),ROW()-6)),"")</f>
        <v>Мармелад тип 1</v>
      </c>
      <c r="D263" s="20" t="str">
        <f>IFERROR(VLOOKUP(C263,'10. Свод Перечней'!C:H,2,0),"")</f>
        <v>10.82.23.172</v>
      </c>
      <c r="E263" s="20" t="str">
        <f>IFERROR(VLOOKUP(C263,'10. Свод Перечней'!C:H,3,0),"")</f>
        <v>001</v>
      </c>
      <c r="F263" s="20" t="str">
        <f>IFERROR(VLOOKUP(C263,'10. Свод Перечней'!C:H,4,0),"")</f>
        <v>КГ</v>
      </c>
      <c r="G263" s="9" t="str">
        <f>IFERROR(VLOOKUP(C263,'10.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3" s="20" t="str">
        <f>IF(LEN(IFERROR(VLOOKUP(C263,'10. Свод Перечней'!C:H,6,0),""))&gt;1,IFERROR(VLOOKUP(C263,'10. Свод Перечней'!C:H,6,0),""),"")</f>
        <v/>
      </c>
    </row>
    <row r="264" spans="1:8" s="3" customFormat="1" ht="99.95" customHeight="1">
      <c r="A264" s="20">
        <f>IF(LEN(C264)&gt;0,MAX($A$6:A263)+1,"")</f>
        <v>258</v>
      </c>
      <c r="B264" s="10" t="str">
        <f>IFERROR(INDEX('10. Свод Перечней'!B:C,MATCH(C264,'10. Свод Перечней'!C:C,0),1),"")</f>
        <v xml:space="preserve">Мармелад желейно- фруктовый неглазированный </v>
      </c>
      <c r="C264" s="20" t="str">
        <f t="array" ref="C264">IFERROR(INDEX('10. Свод Перечней'!$C$4:$C$529,SMALL(IF("ЦД"='10. Свод Перечней'!$I$4:$Q$529,ROW('10. Свод Перечней'!$C$4:$C$529)-3,""),ROW()-6)),"")</f>
        <v>Мармелад тип 2</v>
      </c>
      <c r="D264" s="20" t="str">
        <f>IFERROR(VLOOKUP(C264,'10. Свод Перечней'!C:H,2,0),"")</f>
        <v>10.82.23.172</v>
      </c>
      <c r="E264" s="20" t="str">
        <f>IFERROR(VLOOKUP(C264,'10. Свод Перечней'!C:H,3,0),"")</f>
        <v>002</v>
      </c>
      <c r="F264" s="20" t="str">
        <f>IFERROR(VLOOKUP(C264,'10. Свод Перечней'!C:H,4,0),"")</f>
        <v>КГ</v>
      </c>
      <c r="G264" s="9" t="str">
        <f>IFERROR(VLOOKUP(C264,'10.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4" s="20" t="str">
        <f>IF(LEN(IFERROR(VLOOKUP(C264,'10. Свод Перечней'!C:H,6,0),""))&gt;1,IFERROR(VLOOKUP(C264,'10. Свод Перечней'!C:H,6,0),""),"")</f>
        <v/>
      </c>
    </row>
    <row r="265" spans="1:8" s="3" customFormat="1" ht="99.95" customHeight="1">
      <c r="A265" s="20">
        <f>IF(LEN(C265)&gt;0,MAX($A$6:A264)+1,"")</f>
        <v>259</v>
      </c>
      <c r="B265" s="10" t="str">
        <f>IFERROR(INDEX('10. Свод Перечней'!B:C,MATCH(C265,'10. Свод Перечней'!C:C,0),1),"")</f>
        <v>Мармелад желейный неглазированный</v>
      </c>
      <c r="C265" s="20" t="str">
        <f t="array" ref="C265">IFERROR(INDEX('10. Свод Перечней'!$C$4:$C$529,SMALL(IF("ЦД"='10. Свод Перечней'!$I$4:$Q$529,ROW('10. Свод Перечней'!$C$4:$C$529)-3,""),ROW()-6)),"")</f>
        <v>Мармелад тип 3</v>
      </c>
      <c r="D265" s="20" t="str">
        <f>IFERROR(VLOOKUP(C265,'10. Свод Перечней'!C:H,2,0),"")</f>
        <v>10.82.23.172</v>
      </c>
      <c r="E265" s="20" t="str">
        <f>IFERROR(VLOOKUP(C265,'10. Свод Перечней'!C:H,3,0),"")</f>
        <v>003</v>
      </c>
      <c r="F265" s="20" t="str">
        <f>IFERROR(VLOOKUP(C265,'10. Свод Перечней'!C:H,4,0),"")</f>
        <v>КГ</v>
      </c>
      <c r="G265" s="9" t="str">
        <f>IFERROR(VLOOKUP(C265,'10.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5" s="20" t="str">
        <f>IF(LEN(IFERROR(VLOOKUP(C265,'10. Свод Перечней'!C:H,6,0),""))&gt;1,IFERROR(VLOOKUP(C265,'10. Свод Перечней'!C:H,6,0),""),"")</f>
        <v/>
      </c>
    </row>
    <row r="266" spans="1:8" s="3" customFormat="1" ht="99.95" customHeight="1">
      <c r="A266" s="20">
        <f>IF(LEN(C266)&gt;0,MAX($A$6:A265)+1,"")</f>
        <v>260</v>
      </c>
      <c r="B266" s="10" t="str">
        <f>IFERROR(INDEX('10. Свод Перечней'!B:C,MATCH(C266,'10. Свод Перечней'!C:C,0),1),"")</f>
        <v>Мармелад желейный неглазированный</v>
      </c>
      <c r="C266" s="20" t="str">
        <f t="array" ref="C266">IFERROR(INDEX('10. Свод Перечней'!$C$4:$C$529,SMALL(IF("ЦД"='10. Свод Перечней'!$I$4:$Q$529,ROW('10. Свод Перечней'!$C$4:$C$529)-3,""),ROW()-6)),"")</f>
        <v>Мармелад тип 4</v>
      </c>
      <c r="D266" s="20" t="str">
        <f>IFERROR(VLOOKUP(C266,'10. Свод Перечней'!C:H,2,0),"")</f>
        <v>10.82.23.172</v>
      </c>
      <c r="E266" s="20" t="str">
        <f>IFERROR(VLOOKUP(C266,'10. Свод Перечней'!C:H,3,0),"")</f>
        <v>004</v>
      </c>
      <c r="F266" s="20" t="str">
        <f>IFERROR(VLOOKUP(C266,'10. Свод Перечней'!C:H,4,0),"")</f>
        <v>КГ</v>
      </c>
      <c r="G266" s="9" t="str">
        <f>IFERROR(VLOOKUP(C266,'10.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6" s="20" t="str">
        <f>IF(LEN(IFERROR(VLOOKUP(C266,'10. Свод Перечней'!C:H,6,0),""))&gt;1,IFERROR(VLOOKUP(C266,'10. Свод Перечней'!C:H,6,0),""),"")</f>
        <v/>
      </c>
    </row>
    <row r="267" spans="1:8" s="3" customFormat="1" ht="99.95" customHeight="1">
      <c r="A267" s="20">
        <f>IF(LEN(C267)&gt;0,MAX($A$6:A266)+1,"")</f>
        <v>261</v>
      </c>
      <c r="B267" s="10" t="str">
        <f>IFERROR(INDEX('10. Свод Перечней'!B:C,MATCH(C267,'10. Свод Перечней'!C:C,0),1),"")</f>
        <v xml:space="preserve">Пастила </v>
      </c>
      <c r="C267" s="20" t="str">
        <f t="array" ref="C267">IFERROR(INDEX('10. Свод Перечней'!$C$4:$C$529,SMALL(IF("ЦД"='10. Свод Перечней'!$I$4:$Q$529,ROW('10. Свод Перечней'!$C$4:$C$529)-3,""),ROW()-6)),"")</f>
        <v>Пастила тип 1</v>
      </c>
      <c r="D267" s="20" t="str">
        <f>IFERROR(VLOOKUP(C267,'10. Свод Перечней'!C:H,2,0),"")</f>
        <v>10.82.23.180</v>
      </c>
      <c r="E267" s="20" t="str">
        <f>IFERROR(VLOOKUP(C267,'10. Свод Перечней'!C:H,3,0),"")</f>
        <v>001</v>
      </c>
      <c r="F267" s="20" t="str">
        <f>IFERROR(VLOOKUP(C267,'10. Свод Перечней'!C:H,4,0),"")</f>
        <v>КГ</v>
      </c>
      <c r="G267" s="9" t="str">
        <f>IFERROR(VLOOKUP(C267,'10.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7" s="20" t="str">
        <f>IF(LEN(IFERROR(VLOOKUP(C267,'10. Свод Перечней'!C:H,6,0),""))&gt;1,IFERROR(VLOOKUP(C267,'10. Свод Перечней'!C:H,6,0),""),"")</f>
        <v/>
      </c>
    </row>
    <row r="268" spans="1:8" ht="99.95" customHeight="1">
      <c r="A268" s="20">
        <f>IF(LEN(C268)&gt;0,MAX($A$6:A267)+1,"")</f>
        <v>262</v>
      </c>
      <c r="B268" s="10" t="str">
        <f>IFERROR(INDEX('10. Свод Перечней'!B:C,MATCH(C268,'10. Свод Перечней'!C:C,0),1),"")</f>
        <v xml:space="preserve">Пастила </v>
      </c>
      <c r="C268" s="20" t="str">
        <f t="array" ref="C268">IFERROR(INDEX('10. Свод Перечней'!$C$4:$C$529,SMALL(IF("ЦД"='10. Свод Перечней'!$I$4:$Q$529,ROW('10. Свод Перечней'!$C$4:$C$529)-3,""),ROW()-6)),"")</f>
        <v>Пастила тип 2</v>
      </c>
      <c r="D268" s="20" t="str">
        <f>IFERROR(VLOOKUP(C268,'10. Свод Перечней'!C:H,2,0),"")</f>
        <v>10.82.23.180</v>
      </c>
      <c r="E268" s="20" t="str">
        <f>IFERROR(VLOOKUP(C268,'10. Свод Перечней'!C:H,3,0),"")</f>
        <v>002</v>
      </c>
      <c r="F268" s="20" t="str">
        <f>IFERROR(VLOOKUP(C268,'10. Свод Перечней'!C:H,4,0),"")</f>
        <v>КГ</v>
      </c>
      <c r="G268" s="9" t="str">
        <f>IFERROR(VLOOKUP(C268,'10.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8" s="20" t="str">
        <f>IF(LEN(IFERROR(VLOOKUP(C268,'10. Свод Перечней'!C:H,6,0),""))&gt;1,IFERROR(VLOOKUP(C268,'10. Свод Перечней'!C:H,6,0),""),"")</f>
        <v/>
      </c>
    </row>
    <row r="269" spans="1:8" ht="99.95" customHeight="1">
      <c r="A269" s="20">
        <f>IF(LEN(C269)&gt;0,MAX($A$6:A268)+1,"")</f>
        <v>263</v>
      </c>
      <c r="B269" s="10" t="str">
        <f>IFERROR(INDEX('10. Свод Перечней'!B:C,MATCH(C269,'10. Свод Перечней'!C:C,0),1),"")</f>
        <v xml:space="preserve">Пастила </v>
      </c>
      <c r="C269" s="20" t="str">
        <f t="array" ref="C269">IFERROR(INDEX('10. Свод Перечней'!$C$4:$C$529,SMALL(IF("ЦД"='10. Свод Перечней'!$I$4:$Q$529,ROW('10. Свод Перечней'!$C$4:$C$529)-3,""),ROW()-6)),"")</f>
        <v>Пастила тип 3</v>
      </c>
      <c r="D269" s="20" t="str">
        <f>IFERROR(VLOOKUP(C269,'10. Свод Перечней'!C:H,2,0),"")</f>
        <v>10.82.23.180</v>
      </c>
      <c r="E269" s="20" t="str">
        <f>IFERROR(VLOOKUP(C269,'10. Свод Перечней'!C:H,3,0),"")</f>
        <v>003</v>
      </c>
      <c r="F269" s="20" t="str">
        <f>IFERROR(VLOOKUP(C269,'10. Свод Перечней'!C:H,4,0),"")</f>
        <v>КГ</v>
      </c>
      <c r="G269" s="9" t="str">
        <f>IFERROR(VLOOKUP(C269,'10.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9" s="20" t="str">
        <f>IF(LEN(IFERROR(VLOOKUP(C269,'10. Свод Перечней'!C:H,6,0),""))&gt;1,IFERROR(VLOOKUP(C269,'10. Свод Перечней'!C:H,6,0),""),"")</f>
        <v/>
      </c>
    </row>
    <row r="270" spans="1:8" ht="99.95" customHeight="1">
      <c r="A270" s="20">
        <f>IF(LEN(C270)&gt;0,MAX($A$6:A269)+1,"")</f>
        <v>264</v>
      </c>
      <c r="B270" s="10" t="str">
        <f>IFERROR(INDEX('10. Свод Перечней'!B:C,MATCH(C270,'10. Свод Перечней'!C:C,0),1),"")</f>
        <v>Зефир</v>
      </c>
      <c r="C270" s="20" t="str">
        <f t="array" ref="C270">IFERROR(INDEX('10. Свод Перечней'!$C$4:$C$529,SMALL(IF("ЦД"='10. Свод Перечней'!$I$4:$Q$529,ROW('10. Свод Перечней'!$C$4:$C$529)-3,""),ROW()-6)),"")</f>
        <v>Зефир тип 1</v>
      </c>
      <c r="D270" s="20" t="str">
        <f>IFERROR(VLOOKUP(C270,'10. Свод Перечней'!C:H,2,0),"")</f>
        <v>10.82.23.210</v>
      </c>
      <c r="E270" s="20" t="str">
        <f>IFERROR(VLOOKUP(C270,'10. Свод Перечней'!C:H,3,0),"")</f>
        <v>001</v>
      </c>
      <c r="F270" s="20" t="str">
        <f>IFERROR(VLOOKUP(C270,'10. Свод Перечней'!C:H,4,0),"")</f>
        <v>КГ</v>
      </c>
      <c r="G270" s="9" t="str">
        <f>IFERROR(VLOOKUP(C270,'10.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0" s="20" t="str">
        <f>IF(LEN(IFERROR(VLOOKUP(C270,'10. Свод Перечней'!C:H,6,0),""))&gt;1,IFERROR(VLOOKUP(C270,'10. Свод Перечней'!C:H,6,0),""),"")</f>
        <v>10.82.23.210-00000002</v>
      </c>
    </row>
    <row r="271" spans="1:8" ht="99.95" customHeight="1">
      <c r="A271" s="20">
        <f>IF(LEN(C271)&gt;0,MAX($A$6:A270)+1,"")</f>
        <v>265</v>
      </c>
      <c r="B271" s="10" t="str">
        <f>IFERROR(INDEX('10. Свод Перечней'!B:C,MATCH(C271,'10. Свод Перечней'!C:C,0),1),"")</f>
        <v xml:space="preserve">Зефир </v>
      </c>
      <c r="C271" s="20" t="str">
        <f t="array" ref="C271">IFERROR(INDEX('10. Свод Перечней'!$C$4:$C$529,SMALL(IF("ЦД"='10. Свод Перечней'!$I$4:$Q$529,ROW('10. Свод Перечней'!$C$4:$C$529)-3,""),ROW()-6)),"")</f>
        <v>Зефир тип 2</v>
      </c>
      <c r="D271" s="20" t="str">
        <f>IFERROR(VLOOKUP(C271,'10. Свод Перечней'!C:H,2,0),"")</f>
        <v>10.82.23.210</v>
      </c>
      <c r="E271" s="20" t="str">
        <f>IFERROR(VLOOKUP(C271,'10. Свод Перечней'!C:H,3,0),"")</f>
        <v>002</v>
      </c>
      <c r="F271" s="20" t="str">
        <f>IFERROR(VLOOKUP(C271,'10. Свод Перечней'!C:H,4,0),"")</f>
        <v>КГ</v>
      </c>
      <c r="G271" s="9" t="str">
        <f>IFERROR(VLOOKUP(C271,'10.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1" s="20" t="str">
        <f>IF(LEN(IFERROR(VLOOKUP(C271,'10. Свод Перечней'!C:H,6,0),""))&gt;1,IFERROR(VLOOKUP(C271,'10. Свод Перечней'!C:H,6,0),""),"")</f>
        <v>10.82.23.210-00000002</v>
      </c>
    </row>
    <row r="272" spans="1:8" ht="99.95" customHeight="1">
      <c r="A272" s="20">
        <f>IF(LEN(C272)&gt;0,MAX($A$6:A271)+1,"")</f>
        <v>266</v>
      </c>
      <c r="B272" s="10" t="str">
        <f>IFERROR(INDEX('10. Свод Перечней'!B:C,MATCH(C272,'10. Свод Перечней'!C:C,0),1),"")</f>
        <v>Зефир витаминизированный</v>
      </c>
      <c r="C272" s="20" t="str">
        <f t="array" ref="C272">IFERROR(INDEX('10. Свод Перечней'!$C$4:$C$529,SMALL(IF("ЦД"='10. Свод Перечней'!$I$4:$Q$529,ROW('10. Свод Перечней'!$C$4:$C$529)-3,""),ROW()-6)),"")</f>
        <v>Зефир тип 3</v>
      </c>
      <c r="D272" s="20" t="str">
        <f>IFERROR(VLOOKUP(C272,'10. Свод Перечней'!C:H,2,0),"")</f>
        <v>10.82.23.210</v>
      </c>
      <c r="E272" s="20" t="str">
        <f>IFERROR(VLOOKUP(C272,'10. Свод Перечней'!C:H,3,0),"")</f>
        <v>003</v>
      </c>
      <c r="F272" s="20" t="str">
        <f>IFERROR(VLOOKUP(C272,'10. Свод Перечней'!C:H,4,0),"")</f>
        <v>КГ</v>
      </c>
      <c r="G272" s="9" t="str">
        <f>IFERROR(VLOOKUP(C272,'10.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6441-2014</v>
      </c>
      <c r="H272" s="20" t="str">
        <f>IF(LEN(IFERROR(VLOOKUP(C272,'10. Свод Перечней'!C:H,6,0),""))&gt;1,IFERROR(VLOOKUP(C272,'10. Свод Перечней'!C:H,6,0),""),"")</f>
        <v>10.82.23.210-00000002</v>
      </c>
    </row>
    <row r="273" spans="1:8" ht="99.95" customHeight="1">
      <c r="A273" s="20">
        <f>IF(LEN(C273)&gt;0,MAX($A$6:A272)+1,"")</f>
        <v>267</v>
      </c>
      <c r="B273" s="10" t="str">
        <f>IFERROR(INDEX('10. Свод Перечней'!B:C,MATCH(C273,'10. Свод Перечней'!C:C,0),1),"")</f>
        <v>Чай черный крупнолистовой</v>
      </c>
      <c r="C273" s="20" t="str">
        <f t="array" ref="C273">IFERROR(INDEX('10. Свод Перечней'!$C$4:$C$529,SMALL(IF("ЦД"='10. Свод Перечней'!$I$4:$Q$529,ROW('10. Свод Перечней'!$C$4:$C$529)-3,""),ROW()-6)),"")</f>
        <v>Чай черный (ферментированный) тип 1</v>
      </c>
      <c r="D273" s="20" t="str">
        <f>IFERROR(VLOOKUP(C273,'10. Свод Перечней'!C:H,2,0),"")</f>
        <v>10.83.13.120</v>
      </c>
      <c r="E273" s="20" t="str">
        <f>IFERROR(VLOOKUP(C273,'10. Свод Перечней'!C:H,3,0),"")</f>
        <v>001</v>
      </c>
      <c r="F273" s="20" t="str">
        <f>IFERROR(VLOOKUP(C273,'10. Свод Перечней'!C:H,4,0),"")</f>
        <v>КГ</v>
      </c>
      <c r="G273" s="9" t="str">
        <f>IFERROR(VLOOKUP(C273,'10.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3" s="20" t="str">
        <f>IF(LEN(IFERROR(VLOOKUP(C273,'10. Свод Перечней'!C:H,6,0),""))&gt;1,IFERROR(VLOOKUP(C273,'10. Свод Перечней'!C:H,6,0),""),"")</f>
        <v>10.83.13.120-00000003</v>
      </c>
    </row>
    <row r="274" spans="1:8" ht="99.95" customHeight="1">
      <c r="A274" s="20">
        <f>IF(LEN(C274)&gt;0,MAX($A$6:A273)+1,"")</f>
        <v>268</v>
      </c>
      <c r="B274" s="10" t="str">
        <f>IFERROR(INDEX('10. Свод Перечней'!B:C,MATCH(C274,'10. Свод Перечней'!C:C,0),1),"")</f>
        <v xml:space="preserve">Чай черный гранулированный </v>
      </c>
      <c r="C274" s="20" t="str">
        <f t="array" ref="C274">IFERROR(INDEX('10. Свод Перечней'!$C$4:$C$529,SMALL(IF("ЦД"='10. Свод Перечней'!$I$4:$Q$529,ROW('10. Свод Перечней'!$C$4:$C$529)-3,""),ROW()-6)),"")</f>
        <v>Чай черный (ферментированный) тип 2</v>
      </c>
      <c r="D274" s="20" t="str">
        <f>IFERROR(VLOOKUP(C274,'10. Свод Перечней'!C:H,2,0),"")</f>
        <v>10.83.13.120</v>
      </c>
      <c r="E274" s="20" t="str">
        <f>IFERROR(VLOOKUP(C274,'10. Свод Перечней'!C:H,3,0),"")</f>
        <v>002</v>
      </c>
      <c r="F274" s="20" t="str">
        <f>IFERROR(VLOOKUP(C274,'10. Свод Перечней'!C:H,4,0),"")</f>
        <v>КГ</v>
      </c>
      <c r="G274" s="9" t="str">
        <f>IFERROR(VLOOKUP(C274,'10.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4" s="20" t="str">
        <f>IF(LEN(IFERROR(VLOOKUP(C274,'10. Свод Перечней'!C:H,6,0),""))&gt;1,IFERROR(VLOOKUP(C274,'10. Свод Перечней'!C:H,6,0),""),"")</f>
        <v>10.83.13.120-00000004</v>
      </c>
    </row>
    <row r="275" spans="1:8" ht="99.95" customHeight="1">
      <c r="A275" s="20">
        <f>IF(LEN(C275)&gt;0,MAX($A$6:A274)+1,"")</f>
        <v>269</v>
      </c>
      <c r="B275" s="10" t="str">
        <f>IFERROR(INDEX('10. Свод Перечней'!B:C,MATCH(C275,'10. Свод Перечней'!C:C,0),1),"")</f>
        <v>Чай черный мелколистовой</v>
      </c>
      <c r="C275" s="20" t="str">
        <f t="array" ref="C275">IFERROR(INDEX('10. Свод Перечней'!$C$4:$C$529,SMALL(IF("ЦД"='10. Свод Перечней'!$I$4:$Q$529,ROW('10. Свод Перечней'!$C$4:$C$529)-3,""),ROW()-6)),"")</f>
        <v>Чай черный (ферментированный) тип 3</v>
      </c>
      <c r="D275" s="20" t="str">
        <f>IFERROR(VLOOKUP(C275,'10. Свод Перечней'!C:H,2,0),"")</f>
        <v>10.83.13.120</v>
      </c>
      <c r="E275" s="20" t="str">
        <f>IFERROR(VLOOKUP(C275,'10. Свод Перечней'!C:H,3,0),"")</f>
        <v>003</v>
      </c>
      <c r="F275" s="20" t="str">
        <f>IFERROR(VLOOKUP(C275,'10. Свод Перечней'!C:H,4,0),"")</f>
        <v>КГ</v>
      </c>
      <c r="G275" s="9" t="str">
        <f>IFERROR(VLOOKUP(C275,'10.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5" s="20" t="str">
        <f>IF(LEN(IFERROR(VLOOKUP(C275,'10. Свод Перечней'!C:H,6,0),""))&gt;1,IFERROR(VLOOKUP(C275,'10. Свод Перечней'!C:H,6,0),""),"")</f>
        <v>10.83.13.120-00000003</v>
      </c>
    </row>
    <row r="276" spans="1:8" ht="99.95" customHeight="1">
      <c r="A276" s="20">
        <f>IF(LEN(C276)&gt;0,MAX($A$6:A275)+1,"")</f>
        <v>270</v>
      </c>
      <c r="B276" s="10" t="str">
        <f>IFERROR(INDEX('10. Свод Перечней'!B:C,MATCH(C276,'10. Свод Перечней'!C:C,0),1),"")</f>
        <v xml:space="preserve">Лавровый лист сухой </v>
      </c>
      <c r="C276" s="20" t="str">
        <f t="array" ref="C276">IFERROR(INDEX('10. Свод Перечней'!$C$4:$C$529,SMALL(IF("ЦД"='10. Свод Перечней'!$I$4:$Q$529,ROW('10. Свод Перечней'!$C$4:$C$529)-3,""),ROW()-6)),"")</f>
        <v>Лист лавровый сушеный тип 1</v>
      </c>
      <c r="D276" s="20" t="str">
        <f>IFERROR(VLOOKUP(C276,'10. Свод Перечней'!C:H,2,0),"")</f>
        <v>10.84.23.164</v>
      </c>
      <c r="E276" s="20" t="str">
        <f>IFERROR(VLOOKUP(C276,'10. Свод Перечней'!C:H,3,0),"")</f>
        <v>001</v>
      </c>
      <c r="F276" s="20" t="str">
        <f>IFERROR(VLOOKUP(C276,'10. Свод Перечней'!C:H,4,0),"")</f>
        <v>КГ</v>
      </c>
      <c r="G276" s="9" t="str">
        <f>IFERROR(VLOOKUP(C276,'10.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76" s="20" t="str">
        <f>IF(LEN(IFERROR(VLOOKUP(C276,'10. Свод Перечней'!C:H,6,0),""))&gt;1,IFERROR(VLOOKUP(C276,'10. Свод Перечней'!C:H,6,0),""),"")</f>
        <v>10.84.23.164-00000001</v>
      </c>
    </row>
    <row r="277" spans="1:8" ht="99.95" customHeight="1">
      <c r="A277" s="20">
        <f>IF(LEN(C277)&gt;0,MAX($A$6:A276)+1,"")</f>
        <v>271</v>
      </c>
      <c r="B277" s="10" t="str">
        <f>IFERROR(INDEX('10. Свод Перечней'!B:C,MATCH(C277,'10. Свод Перечней'!C:C,0),1),"")</f>
        <v>Зелень сушеная (петрушка)</v>
      </c>
      <c r="C277" s="20" t="str">
        <f t="array" ref="C277">IFERROR(INDEX('10. Свод Перечней'!$C$4:$C$529,SMALL(IF("ЦД"='10. Свод Перечней'!$I$4:$Q$529,ROW('10. Свод Перечней'!$C$4:$C$529)-3,""),ROW()-6)),"")</f>
        <v>Зелень сушеная тип 1</v>
      </c>
      <c r="D277" s="20" t="str">
        <f>IFERROR(VLOOKUP(C277,'10. Свод Перечней'!C:H,2,0),"")</f>
        <v>10.84.23.190</v>
      </c>
      <c r="E277" s="20" t="str">
        <f>IFERROR(VLOOKUP(C277,'10. Свод Перечней'!C:H,3,0),"")</f>
        <v>003</v>
      </c>
      <c r="F277" s="20" t="str">
        <f>IFERROR(VLOOKUP(C277,'10. Свод Перечней'!C:H,4,0),"")</f>
        <v>КГ</v>
      </c>
      <c r="G277" s="9" t="str">
        <f>IFERROR(VLOOKUP(C277,'10.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77" s="20" t="str">
        <f>IF(LEN(IFERROR(VLOOKUP(C277,'10. Свод Перечней'!C:H,6,0),""))&gt;1,IFERROR(VLOOKUP(C277,'10. Свод Перечней'!C:H,6,0),""),"")</f>
        <v/>
      </c>
    </row>
    <row r="278" spans="1:8" ht="99.95" customHeight="1">
      <c r="A278" s="20">
        <f>IF(LEN(C278)&gt;0,MAX($A$6:A277)+1,"")</f>
        <v>272</v>
      </c>
      <c r="B278" s="10" t="str">
        <f>IFERROR(INDEX('10. Свод Перечней'!B:C,MATCH(C278,'10. Свод Перечней'!C:C,0),1),"")</f>
        <v xml:space="preserve">Зелень сушеная (укроп) </v>
      </c>
      <c r="C278" s="20" t="str">
        <f t="array" ref="C278">IFERROR(INDEX('10. Свод Перечней'!$C$4:$C$529,SMALL(IF("ЦД"='10. Свод Перечней'!$I$4:$Q$529,ROW('10. Свод Перечней'!$C$4:$C$529)-3,""),ROW()-6)),"")</f>
        <v>Зелень сушеная тип 5</v>
      </c>
      <c r="D278" s="20" t="str">
        <f>IFERROR(VLOOKUP(C278,'10. Свод Перечней'!C:H,2,0),"")</f>
        <v>10.84.23.190</v>
      </c>
      <c r="E278" s="20" t="str">
        <f>IFERROR(VLOOKUP(C278,'10. Свод Перечней'!C:H,3,0),"")</f>
        <v>006</v>
      </c>
      <c r="F278" s="20" t="str">
        <f>IFERROR(VLOOKUP(C278,'10. Свод Перечней'!C:H,4,0),"")</f>
        <v>КГ</v>
      </c>
      <c r="G278" s="9" t="str">
        <f>IFERROR(VLOOKUP(C278,'10.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78" s="20" t="str">
        <f>IF(LEN(IFERROR(VLOOKUP(C278,'10. Свод Перечней'!C:H,6,0),""))&gt;1,IFERROR(VLOOKUP(C278,'10. Свод Перечней'!C:H,6,0),""),"")</f>
        <v/>
      </c>
    </row>
    <row r="279" spans="1:8" ht="99.95" customHeight="1">
      <c r="A279" s="20">
        <f>IF(LEN(C279)&gt;0,MAX($A$6:A278)+1,"")</f>
        <v>273</v>
      </c>
      <c r="B279" s="10" t="str">
        <f>IFERROR(INDEX('10. Свод Перечней'!B:C,MATCH(C279,'10. Свод Перечней'!C:C,0),1),"")</f>
        <v>Соль пищевая</v>
      </c>
      <c r="C279" s="20" t="str">
        <f t="array" ref="C279">IFERROR(INDEX('10. Свод Перечней'!$C$4:$C$529,SMALL(IF("ЦД"='10. Свод Перечней'!$I$4:$Q$529,ROW('10. Свод Перечней'!$C$4:$C$529)-3,""),ROW()-6)),"")</f>
        <v>Соль пищевая тип 1</v>
      </c>
      <c r="D279" s="20" t="str">
        <f>IFERROR(VLOOKUP(C279,'10. Свод Перечней'!C:H,2,0),"")</f>
        <v>10.84.30.140</v>
      </c>
      <c r="E279" s="20" t="str">
        <f>IFERROR(VLOOKUP(C279,'10. Свод Перечней'!C:H,3,0),"")</f>
        <v>001</v>
      </c>
      <c r="F279" s="20" t="str">
        <f>IFERROR(VLOOKUP(C279,'10. Свод Перечней'!C:H,4,0),"")</f>
        <v>КГ</v>
      </c>
      <c r="G279" s="9" t="str">
        <f>IFERROR(VLOOKUP(C279,'10.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79" s="20" t="str">
        <f>IF(LEN(IFERROR(VLOOKUP(C279,'10. Свод Перечней'!C:H,6,0),""))&gt;1,IFERROR(VLOOKUP(C279,'10. Свод Перечней'!C:H,6,0),""),"")</f>
        <v>10.84.30.000-00000001</v>
      </c>
    </row>
    <row r="280" spans="1:8" ht="99.95" customHeight="1">
      <c r="A280" s="20">
        <f>IF(LEN(C280)&gt;0,MAX($A$6:A279)+1,"")</f>
        <v>274</v>
      </c>
      <c r="B280" s="10" t="str">
        <f>IFERROR(INDEX('10. Свод Перечней'!B:C,MATCH(C280,'10. Свод Перечней'!C:C,0),1),"")</f>
        <v>Соль пищевая</v>
      </c>
      <c r="C280" s="20" t="str">
        <f t="array" ref="C280">IFERROR(INDEX('10. Свод Перечней'!$C$4:$C$529,SMALL(IF("ЦД"='10. Свод Перечней'!$I$4:$Q$529,ROW('10. Свод Перечней'!$C$4:$C$529)-3,""),ROW()-6)),"")</f>
        <v>Соль пищевая тип 2</v>
      </c>
      <c r="D280" s="20" t="str">
        <f>IFERROR(VLOOKUP(C280,'10. Свод Перечней'!C:H,2,0),"")</f>
        <v>10.84.30.140</v>
      </c>
      <c r="E280" s="20" t="str">
        <f>IFERROR(VLOOKUP(C280,'10. Свод Перечней'!C:H,3,0),"")</f>
        <v>002</v>
      </c>
      <c r="F280" s="20" t="str">
        <f>IFERROR(VLOOKUP(C280,'10. Свод Перечней'!C:H,4,0),"")</f>
        <v>КГ</v>
      </c>
      <c r="G280" s="9" t="str">
        <f>IFERROR(VLOOKUP(C280,'10.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0" s="20" t="str">
        <f>IF(LEN(IFERROR(VLOOKUP(C280,'10. Свод Перечней'!C:H,6,0),""))&gt;1,IFERROR(VLOOKUP(C280,'10. Свод Перечней'!C:H,6,0),""),"")</f>
        <v>10.84.30.000-00000001</v>
      </c>
    </row>
    <row r="281" spans="1:8" ht="99.95" customHeight="1">
      <c r="A281" s="20">
        <f>IF(LEN(C281)&gt;0,MAX($A$6:A280)+1,"")</f>
        <v>275</v>
      </c>
      <c r="B281" s="10" t="str">
        <f>IFERROR(INDEX('10. Свод Перечней'!B:C,MATCH(C281,'10. Свод Перечней'!C:C,0),1),"")</f>
        <v>Соль пищевая</v>
      </c>
      <c r="C281" s="20" t="str">
        <f t="array" ref="C281">IFERROR(INDEX('10. Свод Перечней'!$C$4:$C$529,SMALL(IF("ЦД"='10. Свод Перечней'!$I$4:$Q$529,ROW('10. Свод Перечней'!$C$4:$C$529)-3,""),ROW()-6)),"")</f>
        <v>Соль пищевая тип 3</v>
      </c>
      <c r="D281" s="20" t="str">
        <f>IFERROR(VLOOKUP(C281,'10. Свод Перечней'!C:H,2,0),"")</f>
        <v>10.84.30.140</v>
      </c>
      <c r="E281" s="20" t="str">
        <f>IFERROR(VLOOKUP(C281,'10. Свод Перечней'!C:H,3,0),"")</f>
        <v>003</v>
      </c>
      <c r="F281" s="20" t="str">
        <f>IFERROR(VLOOKUP(C281,'10. Свод Перечней'!C:H,4,0),"")</f>
        <v>КГ</v>
      </c>
      <c r="G281" s="9" t="str">
        <f>IFERROR(VLOOKUP(C281,'10.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1" s="20" t="str">
        <f>IF(LEN(IFERROR(VLOOKUP(C281,'10. Свод Перечней'!C:H,6,0),""))&gt;1,IFERROR(VLOOKUP(C281,'10. Свод Перечней'!C:H,6,0),""),"")</f>
        <v>10.84.30.000-00000003</v>
      </c>
    </row>
    <row r="282" spans="1:8" ht="99.95" customHeight="1">
      <c r="A282" s="20">
        <f>IF(LEN(C282)&gt;0,MAX($A$6:A281)+1,"")</f>
        <v>276</v>
      </c>
      <c r="B282" s="10" t="str">
        <f>IFERROR(INDEX('10. Свод Перечней'!B:C,MATCH(C282,'10. Свод Перечней'!C:C,0),1),"")</f>
        <v>Соль пищевая</v>
      </c>
      <c r="C282" s="20" t="str">
        <f t="array" ref="C282">IFERROR(INDEX('10. Свод Перечней'!$C$4:$C$529,SMALL(IF("ЦД"='10. Свод Перечней'!$I$4:$Q$529,ROW('10. Свод Перечней'!$C$4:$C$529)-3,""),ROW()-6)),"")</f>
        <v>Соль пищевая тип 4</v>
      </c>
      <c r="D282" s="20" t="str">
        <f>IFERROR(VLOOKUP(C282,'10. Свод Перечней'!C:H,2,0),"")</f>
        <v>10.84.30.140</v>
      </c>
      <c r="E282" s="20" t="str">
        <f>IFERROR(VLOOKUP(C282,'10. Свод Перечней'!C:H,3,0),"")</f>
        <v>004</v>
      </c>
      <c r="F282" s="20" t="str">
        <f>IFERROR(VLOOKUP(C282,'10. Свод Перечней'!C:H,4,0),"")</f>
        <v>КГ</v>
      </c>
      <c r="G282" s="9" t="str">
        <f>IFERROR(VLOOKUP(C282,'10.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2" s="20" t="str">
        <f>IF(LEN(IFERROR(VLOOKUP(C282,'10. Свод Перечней'!C:H,6,0),""))&gt;1,IFERROR(VLOOKUP(C282,'10. Свод Перечней'!C:H,6,0),""),"")</f>
        <v>10.84.30.000-00000003</v>
      </c>
    </row>
    <row r="283" spans="1:8" ht="99.95" customHeight="1">
      <c r="A283" s="20">
        <f>IF(LEN(C283)&gt;0,MAX($A$6:A282)+1,"")</f>
        <v>277</v>
      </c>
      <c r="B283" s="10" t="str">
        <f>IFERROR(INDEX('10. Свод Перечней'!B:C,MATCH(C283,'10. Свод Перечней'!C:C,0),1),"")</f>
        <v>Соль пищевая</v>
      </c>
      <c r="C283" s="20" t="str">
        <f t="array" ref="C283">IFERROR(INDEX('10. Свод Перечней'!$C$4:$C$529,SMALL(IF("ЦД"='10. Свод Перечней'!$I$4:$Q$529,ROW('10. Свод Перечней'!$C$4:$C$529)-3,""),ROW()-6)),"")</f>
        <v>Соль пищевая тип 5</v>
      </c>
      <c r="D283" s="20" t="str">
        <f>IFERROR(VLOOKUP(C283,'10. Свод Перечней'!C:H,2,0),"")</f>
        <v>10.84.30.140</v>
      </c>
      <c r="E283" s="20" t="str">
        <f>IFERROR(VLOOKUP(C283,'10. Свод Перечней'!C:H,3,0),"")</f>
        <v>005</v>
      </c>
      <c r="F283" s="20" t="str">
        <f>IFERROR(VLOOKUP(C283,'10. Свод Перечней'!C:H,4,0),"")</f>
        <v>КГ</v>
      </c>
      <c r="G283" s="9" t="str">
        <f>IFERROR(VLOOKUP(C283,'10.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3" s="20" t="str">
        <f>IF(LEN(IFERROR(VLOOKUP(C283,'10. Свод Перечней'!C:H,6,0),""))&gt;1,IFERROR(VLOOKUP(C283,'10. Свод Перечней'!C:H,6,0),""),"")</f>
        <v>10.84.30.000-00000007</v>
      </c>
    </row>
    <row r="284" spans="1:8" ht="99.95" customHeight="1">
      <c r="A284" s="20">
        <f>IF(LEN(C284)&gt;0,MAX($A$6:A283)+1,"")</f>
        <v>278</v>
      </c>
      <c r="B284" s="10" t="str">
        <f>IFERROR(INDEX('10. Свод Перечней'!B:C,MATCH(C284,'10. Свод Перечней'!C:C,0),1),"")</f>
        <v>Соль пищевая</v>
      </c>
      <c r="C284" s="20" t="str">
        <f t="array" ref="C284">IFERROR(INDEX('10. Свод Перечней'!$C$4:$C$529,SMALL(IF("ЦД"='10. Свод Перечней'!$I$4:$Q$529,ROW('10. Свод Перечней'!$C$4:$C$529)-3,""),ROW()-6)),"")</f>
        <v>Соль пищевая тип 6</v>
      </c>
      <c r="D284" s="20" t="str">
        <f>IFERROR(VLOOKUP(C284,'10. Свод Перечней'!C:H,2,0),"")</f>
        <v>10.84.30.140</v>
      </c>
      <c r="E284" s="20" t="str">
        <f>IFERROR(VLOOKUP(C284,'10. Свод Перечней'!C:H,3,0),"")</f>
        <v>006</v>
      </c>
      <c r="F284" s="20" t="str">
        <f>IFERROR(VLOOKUP(C284,'10. Свод Перечней'!C:H,4,0),"")</f>
        <v>КГ</v>
      </c>
      <c r="G284" s="9" t="str">
        <f>IFERROR(VLOOKUP(C284,'10.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4" s="20" t="str">
        <f>IF(LEN(IFERROR(VLOOKUP(C284,'10. Свод Перечней'!C:H,6,0),""))&gt;1,IFERROR(VLOOKUP(C284,'10. Свод Перечней'!C:H,6,0),""),"")</f>
        <v>10.84.30.000-00000007</v>
      </c>
    </row>
    <row r="285" spans="1:8" ht="99.95" customHeight="1">
      <c r="A285" s="20">
        <f>IF(LEN(C285)&gt;0,MAX($A$6:A284)+1,"")</f>
        <v>279</v>
      </c>
      <c r="B285" s="10" t="str">
        <f>IFERROR(INDEX('10. Свод Перечней'!B:C,MATCH(C285,'10. Свод Перечней'!C:C,0),1),"")</f>
        <v>Соль пищевая йодированная</v>
      </c>
      <c r="C285" s="20" t="str">
        <f t="array" ref="C285">IFERROR(INDEX('10. Свод Перечней'!$C$4:$C$529,SMALL(IF("ЦД"='10. Свод Перечней'!$I$4:$Q$529,ROW('10. Свод Перечней'!$C$4:$C$529)-3,""),ROW()-6)),"")</f>
        <v>Соль пищевая тип 7</v>
      </c>
      <c r="D285" s="20" t="str">
        <f>IFERROR(VLOOKUP(C285,'10. Свод Перечней'!C:H,2,0),"")</f>
        <v>10.84.30.140</v>
      </c>
      <c r="E285" s="20" t="str">
        <f>IFERROR(VLOOKUP(C285,'10. Свод Перечней'!C:H,3,0),"")</f>
        <v>007</v>
      </c>
      <c r="F285" s="20" t="str">
        <f>IFERROR(VLOOKUP(C285,'10. Свод Перечней'!C:H,4,0),"")</f>
        <v>КГ</v>
      </c>
      <c r="G285" s="9" t="str">
        <f>IFERROR(VLOOKUP(C285,'10.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5" s="20" t="str">
        <f>IF(LEN(IFERROR(VLOOKUP(C285,'10. Свод Перечней'!C:H,6,0),""))&gt;1,IFERROR(VLOOKUP(C285,'10. Свод Перечней'!C:H,6,0),""),"")</f>
        <v>10.84.30.000-00000002</v>
      </c>
    </row>
    <row r="286" spans="1:8" ht="99.95" customHeight="1">
      <c r="A286" s="20">
        <f>IF(LEN(C286)&gt;0,MAX($A$6:A285)+1,"")</f>
        <v>280</v>
      </c>
      <c r="B286" s="10" t="str">
        <f>IFERROR(INDEX('10. Свод Перечней'!B:C,MATCH(C286,'10. Свод Перечней'!C:C,0),1),"")</f>
        <v>Соль пищевая йодированная</v>
      </c>
      <c r="C286" s="20" t="str">
        <f t="array" ref="C286">IFERROR(INDEX('10. Свод Перечней'!$C$4:$C$529,SMALL(IF("ЦД"='10. Свод Перечней'!$I$4:$Q$529,ROW('10. Свод Перечней'!$C$4:$C$529)-3,""),ROW()-6)),"")</f>
        <v>Соль пищевая тип 8</v>
      </c>
      <c r="D286" s="20" t="str">
        <f>IFERROR(VLOOKUP(C286,'10. Свод Перечней'!C:H,2,0),"")</f>
        <v>10.84.30.140</v>
      </c>
      <c r="E286" s="20" t="str">
        <f>IFERROR(VLOOKUP(C286,'10. Свод Перечней'!C:H,3,0),"")</f>
        <v>008</v>
      </c>
      <c r="F286" s="20" t="str">
        <f>IFERROR(VLOOKUP(C286,'10. Свод Перечней'!C:H,4,0),"")</f>
        <v>КГ</v>
      </c>
      <c r="G286" s="9" t="str">
        <f>IFERROR(VLOOKUP(C286,'10.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6" s="20" t="str">
        <f>IF(LEN(IFERROR(VLOOKUP(C286,'10. Свод Перечней'!C:H,6,0),""))&gt;1,IFERROR(VLOOKUP(C286,'10. Свод Перечней'!C:H,6,0),""),"")</f>
        <v>10.84.30.000-00000002</v>
      </c>
    </row>
    <row r="287" spans="1:8" ht="99.95" customHeight="1">
      <c r="A287" s="20">
        <f>IF(LEN(C287)&gt;0,MAX($A$6:A286)+1,"")</f>
        <v>281</v>
      </c>
      <c r="B287" s="10" t="str">
        <f>IFERROR(INDEX('10. Свод Перечней'!B:C,MATCH(C287,'10. Свод Перечней'!C:C,0),1),"")</f>
        <v>Соль пищевая йодированная</v>
      </c>
      <c r="C287" s="20" t="str">
        <f t="array" ref="C287">IFERROR(INDEX('10. Свод Перечней'!$C$4:$C$529,SMALL(IF("ЦД"='10. Свод Перечней'!$I$4:$Q$529,ROW('10. Свод Перечней'!$C$4:$C$529)-3,""),ROW()-6)),"")</f>
        <v>Соль пищевая тип 9</v>
      </c>
      <c r="D287" s="20" t="str">
        <f>IFERROR(VLOOKUP(C287,'10. Свод Перечней'!C:H,2,0),"")</f>
        <v>10.84.30.140</v>
      </c>
      <c r="E287" s="20" t="str">
        <f>IFERROR(VLOOKUP(C287,'10. Свод Перечней'!C:H,3,0),"")</f>
        <v>009</v>
      </c>
      <c r="F287" s="20" t="str">
        <f>IFERROR(VLOOKUP(C287,'10. Свод Перечней'!C:H,4,0),"")</f>
        <v>КГ</v>
      </c>
      <c r="G287" s="9" t="str">
        <f>IFERROR(VLOOKUP(C287,'10.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7" s="20" t="str">
        <f>IF(LEN(IFERROR(VLOOKUP(C287,'10. Свод Перечней'!C:H,6,0),""))&gt;1,IFERROR(VLOOKUP(C287,'10. Свод Перечней'!C:H,6,0),""),"")</f>
        <v>10.84.30.000-00000004</v>
      </c>
    </row>
    <row r="288" spans="1:8" ht="99.95" customHeight="1">
      <c r="A288" s="20">
        <f>IF(LEN(C288)&gt;0,MAX($A$6:A287)+1,"")</f>
        <v>282</v>
      </c>
      <c r="B288" s="10" t="str">
        <f>IFERROR(INDEX('10. Свод Перечней'!B:C,MATCH(C288,'10. Свод Перечней'!C:C,0),1),"")</f>
        <v>Соль пищевая йодированная</v>
      </c>
      <c r="C288" s="20" t="str">
        <f t="array" ref="C288">IFERROR(INDEX('10. Свод Перечней'!$C$4:$C$529,SMALL(IF("ЦД"='10. Свод Перечней'!$I$4:$Q$529,ROW('10. Свод Перечней'!$C$4:$C$529)-3,""),ROW()-6)),"")</f>
        <v>Соль пищевая тип 10</v>
      </c>
      <c r="D288" s="20" t="str">
        <f>IFERROR(VLOOKUP(C288,'10. Свод Перечней'!C:H,2,0),"")</f>
        <v>10.84.30.140</v>
      </c>
      <c r="E288" s="20" t="str">
        <f>IFERROR(VLOOKUP(C288,'10. Свод Перечней'!C:H,3,0),"")</f>
        <v>010</v>
      </c>
      <c r="F288" s="20" t="str">
        <f>IFERROR(VLOOKUP(C288,'10. Свод Перечней'!C:H,4,0),"")</f>
        <v>КГ</v>
      </c>
      <c r="G288" s="9" t="str">
        <f>IFERROR(VLOOKUP(C288,'10.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8" s="20" t="str">
        <f>IF(LEN(IFERROR(VLOOKUP(C288,'10. Свод Перечней'!C:H,6,0),""))&gt;1,IFERROR(VLOOKUP(C288,'10. Свод Перечней'!C:H,6,0),""),"")</f>
        <v>10.84.30.000-00000004</v>
      </c>
    </row>
    <row r="289" spans="1:8" ht="99.95" customHeight="1">
      <c r="A289" s="20">
        <f>IF(LEN(C289)&gt;0,MAX($A$6:A288)+1,"")</f>
        <v>283</v>
      </c>
      <c r="B289" s="10" t="str">
        <f>IFERROR(INDEX('10. Свод Перечней'!B:C,MATCH(C289,'10. Свод Перечней'!C:C,0),1),"")</f>
        <v>Соль пищевая йодированная</v>
      </c>
      <c r="C289" s="20" t="str">
        <f t="array" ref="C289">IFERROR(INDEX('10. Свод Перечней'!$C$4:$C$529,SMALL(IF("ЦД"='10. Свод Перечней'!$I$4:$Q$529,ROW('10. Свод Перечней'!$C$4:$C$529)-3,""),ROW()-6)),"")</f>
        <v>Соль пищевая тип 11</v>
      </c>
      <c r="D289" s="20" t="str">
        <f>IFERROR(VLOOKUP(C289,'10. Свод Перечней'!C:H,2,0),"")</f>
        <v>10.84.30.140</v>
      </c>
      <c r="E289" s="20" t="str">
        <f>IFERROR(VLOOKUP(C289,'10. Свод Перечней'!C:H,3,0),"")</f>
        <v>011</v>
      </c>
      <c r="F289" s="20" t="str">
        <f>IFERROR(VLOOKUP(C289,'10. Свод Перечней'!C:H,4,0),"")</f>
        <v>КГ</v>
      </c>
      <c r="G289" s="9" t="str">
        <f>IFERROR(VLOOKUP(C289,'10.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9" s="20" t="str">
        <f>IF(LEN(IFERROR(VLOOKUP(C289,'10. Свод Перечней'!C:H,6,0),""))&gt;1,IFERROR(VLOOKUP(C289,'10. Свод Перечней'!C:H,6,0),""),"")</f>
        <v>10.84.30.000-00000008</v>
      </c>
    </row>
    <row r="290" spans="1:8" ht="99.95" customHeight="1">
      <c r="A290" s="20">
        <f>IF(LEN(C290)&gt;0,MAX($A$6:A289)+1,"")</f>
        <v>284</v>
      </c>
      <c r="B290" s="10" t="str">
        <f>IFERROR(INDEX('10. Свод Перечней'!B:C,MATCH(C290,'10. Свод Перечней'!C:C,0),1),"")</f>
        <v>Соль пищевая йодированная</v>
      </c>
      <c r="C290" s="20" t="str">
        <f t="array" ref="C290">IFERROR(INDEX('10. Свод Перечней'!$C$4:$C$529,SMALL(IF("ЦД"='10. Свод Перечней'!$I$4:$Q$529,ROW('10. Свод Перечней'!$C$4:$C$529)-3,""),ROW()-6)),"")</f>
        <v>Соль пищевая тип 12</v>
      </c>
      <c r="D290" s="20" t="str">
        <f>IFERROR(VLOOKUP(C290,'10. Свод Перечней'!C:H,2,0),"")</f>
        <v>10.84.30.140</v>
      </c>
      <c r="E290" s="20" t="str">
        <f>IFERROR(VLOOKUP(C290,'10. Свод Перечней'!C:H,3,0),"")</f>
        <v>012</v>
      </c>
      <c r="F290" s="20" t="str">
        <f>IFERROR(VLOOKUP(C290,'10. Свод Перечней'!C:H,4,0),"")</f>
        <v>КГ</v>
      </c>
      <c r="G290" s="9" t="str">
        <f>IFERROR(VLOOKUP(C290,'10.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0" s="20" t="str">
        <f>IF(LEN(IFERROR(VLOOKUP(C290,'10. Свод Перечней'!C:H,6,0),""))&gt;1,IFERROR(VLOOKUP(C290,'10. Свод Перечней'!C:H,6,0),""),"")</f>
        <v>10.84.30.000-00000008</v>
      </c>
    </row>
    <row r="291" spans="1:8" ht="99.95" customHeight="1">
      <c r="A291" s="20">
        <f>IF(LEN(C291)&gt;0,MAX($A$6:A290)+1,"")</f>
        <v>285</v>
      </c>
      <c r="B291" s="10" t="str">
        <f>IFERROR(INDEX('10. Свод Перечней'!B:C,MATCH(C291,'10. Свод Перечней'!C:C,0),1),"")</f>
        <v>Молоко, обогащенное витаминно-минеральными комплексами для детского питания 3,2% жирности</v>
      </c>
      <c r="C291" s="20" t="str">
        <f t="array" ref="C291">IFERROR(INDEX('10. Свод Перечней'!$C$4:$C$529,SMALL(IF("ЦД"='10. Свод Перечней'!$I$4:$Q$529,ROW('10. Свод Перечней'!$C$4:$C$529)-3,""),ROW()-6)),"")</f>
        <v>Молоко питьевое для детского питания тип 1</v>
      </c>
      <c r="D291" s="20" t="str">
        <f>IFERROR(VLOOKUP(C291,'10. Свод Перечней'!C:H,2,0),"")</f>
        <v>10.86.10.110</v>
      </c>
      <c r="E291" s="20" t="str">
        <f>IFERROR(VLOOKUP(C291,'10. Свод Перечней'!C:H,3,0),"")</f>
        <v>003</v>
      </c>
      <c r="F291" s="20" t="str">
        <f>IFERROR(VLOOKUP(C291,'10. Свод Перечней'!C:H,4,0),"")</f>
        <v>Л; ДМ3</v>
      </c>
      <c r="G291" s="9" t="str">
        <f>IFERROR(VLOOKUP(C291,'10.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1" s="20" t="str">
        <f>IF(LEN(IFERROR(VLOOKUP(C291,'10. Свод Перечней'!C:H,6,0),""))&gt;1,IFERROR(VLOOKUP(C291,'10. Свод Перечней'!C:H,6,0),""),"")</f>
        <v>10.86.10.110-00000002</v>
      </c>
    </row>
    <row r="292" spans="1:8" ht="99.95" customHeight="1">
      <c r="A292" s="20">
        <f>IF(LEN(C292)&gt;0,MAX($A$6:A291)+1,"")</f>
        <v>286</v>
      </c>
      <c r="B292" s="10" t="str">
        <f>IFERROR(INDEX('10. Свод Перечней'!B:C,MATCH(C292,'10. Свод Перечней'!C:C,0),1),"")</f>
        <v>Молоко, обогащенное витаминно-минеральными комплексами для детского питания 3,5 % жирности</v>
      </c>
      <c r="C292" s="20" t="str">
        <f t="array" ref="C292">IFERROR(INDEX('10. Свод Перечней'!$C$4:$C$529,SMALL(IF("ЦД"='10. Свод Перечней'!$I$4:$Q$529,ROW('10. Свод Перечней'!$C$4:$C$529)-3,""),ROW()-6)),"")</f>
        <v>Молоко питьевое для детского питания тип 3</v>
      </c>
      <c r="D292" s="20" t="str">
        <f>IFERROR(VLOOKUP(C292,'10. Свод Перечней'!C:H,2,0),"")</f>
        <v>10.86.10.110</v>
      </c>
      <c r="E292" s="20" t="str">
        <f>IFERROR(VLOOKUP(C292,'10. Свод Перечней'!C:H,3,0),"")</f>
        <v>011</v>
      </c>
      <c r="F292" s="20" t="str">
        <f>IFERROR(VLOOKUP(C292,'10. Свод Перечней'!C:H,4,0),"")</f>
        <v>Л; ДМ3</v>
      </c>
      <c r="G292" s="9" t="str">
        <f>IFERROR(VLOOKUP(C292,'10.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2" s="20" t="str">
        <f>IF(LEN(IFERROR(VLOOKUP(C292,'10. Свод Перечней'!C:H,6,0),""))&gt;1,IFERROR(VLOOKUP(C292,'10. Свод Перечней'!C:H,6,0),""),"")</f>
        <v>10.86.10.110-00000002</v>
      </c>
    </row>
    <row r="293" spans="1:8" ht="99.95" customHeight="1">
      <c r="A293" s="20">
        <f>IF(LEN(C293)&gt;0,MAX($A$6:A292)+1,"")</f>
        <v>287</v>
      </c>
      <c r="B293" s="10" t="str">
        <f>IFERROR(INDEX('10. Свод Перечней'!B:C,MATCH(C293,'10. Свод Перечней'!C:C,0),1),"")</f>
        <v>Молоко для питания детей дошкольного и школьного возраста 3,5 % жирности</v>
      </c>
      <c r="C293" s="20" t="str">
        <f t="array" ref="C293">IFERROR(INDEX('10. Свод Перечней'!$C$4:$C$529,SMALL(IF("ЦД"='10. Свод Перечней'!$I$4:$Q$529,ROW('10. Свод Перечней'!$C$4:$C$529)-3,""),ROW()-6)),"")</f>
        <v>Молоко питьевое для детского питания тип 4</v>
      </c>
      <c r="D293" s="20" t="str">
        <f>IFERROR(VLOOKUP(C293,'10. Свод Перечней'!C:H,2,0),"")</f>
        <v>10.86.10.110</v>
      </c>
      <c r="E293" s="20" t="str">
        <f>IFERROR(VLOOKUP(C293,'10. Свод Перечней'!C:H,3,0),"")</f>
        <v>006</v>
      </c>
      <c r="F293" s="20" t="str">
        <f>IFERROR(VLOOKUP(C293,'10. Свод Перечней'!C:H,4,0),"")</f>
        <v>Л; ДМ3</v>
      </c>
      <c r="G293" s="9" t="str">
        <f>IFERROR(VLOOKUP(C293,'10.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3" s="20" t="str">
        <f>IF(LEN(IFERROR(VLOOKUP(C293,'10. Свод Перечней'!C:H,6,0),""))&gt;1,IFERROR(VLOOKUP(C293,'10. Свод Перечней'!C:H,6,0),""),"")</f>
        <v>10.86.10.110-00000001</v>
      </c>
    </row>
    <row r="294" spans="1:8" ht="99.95" customHeight="1">
      <c r="A294" s="20">
        <f>IF(LEN(C294)&gt;0,MAX($A$6:A293)+1,"")</f>
        <v>288</v>
      </c>
      <c r="B294" s="10" t="str">
        <f>IFERROR(INDEX('10. Свод Перечней'!B:C,MATCH(C294,'10. Свод Перечней'!C:C,0),1),"")</f>
        <v>Творог для детского питания 4,0%, 5,0%, 9,0%, 10% жирности (в индивидуальной вакуумной упаковке)</v>
      </c>
      <c r="C294" s="20" t="str">
        <f t="array" ref="C294">IFERROR(INDEX('10. Свод Перечней'!$C$4:$C$529,SMALL(IF("ЦД"='10. Свод Перечней'!$I$4:$Q$529,ROW('10. Свод Перечней'!$C$4:$C$529)-3,""),ROW()-6)),"")</f>
        <v>Творог для детского питания тип 1</v>
      </c>
      <c r="D294" s="20" t="str">
        <f>IFERROR(VLOOKUP(C294,'10. Свод Перечней'!C:H,2,0),"")</f>
        <v>10.86.10.126</v>
      </c>
      <c r="E294" s="20" t="str">
        <f>IFERROR(VLOOKUP(C294,'10. Свод Перечней'!C:H,3,0),"")</f>
        <v>001</v>
      </c>
      <c r="F294" s="20" t="str">
        <f>IFERROR(VLOOKUP(C294,'10. Свод Перечней'!C:H,4,0),"")</f>
        <v>КГ</v>
      </c>
      <c r="G294" s="9" t="str">
        <f>IFERROR(VLOOKUP(C294,'10.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294" s="20" t="str">
        <f>IF(LEN(IFERROR(VLOOKUP(C294,'10. Свод Перечней'!C:H,6,0),""))&gt;1,IFERROR(VLOOKUP(C294,'10. Свод Перечней'!C:H,6,0),""),"")</f>
        <v>10.86.10.100-00000019</v>
      </c>
    </row>
    <row r="295" spans="1:8" ht="99.95" customHeight="1">
      <c r="A295" s="20">
        <f>IF(LEN(C295)&gt;0,MAX($A$6:A294)+1,"")</f>
        <v>289</v>
      </c>
      <c r="B295" s="10" t="str">
        <f>IFERROR(INDEX('10. Свод Перечней'!B:C,MATCH(C295,'10.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295" s="20" t="str">
        <f t="array" ref="C295">IFERROR(INDEX('10. Свод Перечней'!$C$4:$C$529,SMALL(IF("ЦД"='10. Свод Перечней'!$I$4:$Q$529,ROW('10. Свод Перечней'!$C$4:$C$529)-3,""),ROW()-6)),"")</f>
        <v>Творог для детского питания тип 2</v>
      </c>
      <c r="D295" s="20" t="str">
        <f>IFERROR(VLOOKUP(C295,'10. Свод Перечней'!C:H,2,0),"")</f>
        <v>10.86.10.126</v>
      </c>
      <c r="E295" s="20" t="str">
        <f>IFERROR(VLOOKUP(C295,'10. Свод Перечней'!C:H,3,0),"")</f>
        <v>002</v>
      </c>
      <c r="F295" s="20" t="str">
        <f>IFERROR(VLOOKUP(C295,'10. Свод Перечней'!C:H,4,0),"")</f>
        <v>КГ</v>
      </c>
      <c r="G295" s="9" t="str">
        <f>IFERROR(VLOOKUP(C295,'10.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5" s="20" t="str">
        <f>IF(LEN(IFERROR(VLOOKUP(C295,'10. Свод Перечней'!C:H,6,0),""))&gt;1,IFERROR(VLOOKUP(C295,'10. Свод Перечней'!C:H,6,0),""),"")</f>
        <v>10.86.10.100-00000019</v>
      </c>
    </row>
    <row r="296" spans="1:8" ht="99.95" customHeight="1">
      <c r="A296" s="20">
        <f>IF(LEN(C296)&gt;0,MAX($A$6:A295)+1,"")</f>
        <v>290</v>
      </c>
      <c r="B296" s="10" t="str">
        <f>IFERROR(INDEX('10. Свод Перечней'!B:C,MATCH(C296,'10. Свод Перечней'!C:C,0),1),"")</f>
        <v xml:space="preserve">Продукция соковая. Соки и нектары для питания детей раннего возраста (с 4-х месяцев) </v>
      </c>
      <c r="C296" s="20" t="str">
        <f t="array" ref="C296">IFERROR(INDEX('10. Свод Перечней'!$C$4:$C$529,SMALL(IF("ЦД"='10. Свод Перечней'!$I$4:$Q$529,ROW('10. Свод Перечней'!$C$4:$C$529)-3,""),ROW()-6)),"")</f>
        <v>Сок фруктовый для детского питания тип 1</v>
      </c>
      <c r="D296" s="20" t="str">
        <f>IFERROR(VLOOKUP(C296,'10. Свод Перечней'!C:H,2,0),"")</f>
        <v>10.86.10.243</v>
      </c>
      <c r="E296" s="20" t="str">
        <f>IFERROR(VLOOKUP(C296,'10. Свод Перечней'!C:H,3,0),"")</f>
        <v>001</v>
      </c>
      <c r="F296" s="20" t="str">
        <f>IFERROR(VLOOKUP(C296,'10. Свод Перечней'!C:H,4,0),"")</f>
        <v>Л; ДМ3</v>
      </c>
      <c r="G296" s="9" t="str">
        <f>IFERROR(VLOOKUP(C296,'10.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
Сок осветленный: Нет; Да
Сок с мякотью: Нет; Да
Наличие обогащающих компонентов: Нет; Да
Объем: не более 0,35 Л; ДМ3
Особые условия (требования к составу пищевых продуктов): Ст. 5 ТР ТС от 09.12.2011 с 01.07.2013 (Без химических консервантов, искусственных красителей и ароматизаторов, искусственных пищевых добавок)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32920-2022, ТУ производителя</v>
      </c>
      <c r="H296" s="20" t="str">
        <f>IF(LEN(IFERROR(VLOOKUP(C296,'10. Свод Перечней'!C:H,6,0),""))&gt;1,IFERROR(VLOOKUP(C296,'10. Свод Перечней'!C:H,6,0),""),"")</f>
        <v>10.86.10.243-00000001, 10.86.10.243-00000002</v>
      </c>
    </row>
    <row r="297" spans="1:8" ht="99.95" customHeight="1">
      <c r="A297" s="20">
        <f>IF(LEN(C297)&gt;0,MAX($A$6:A296)+1,"")</f>
        <v>291</v>
      </c>
      <c r="B297" s="10" t="str">
        <f>IFERROR(INDEX('10. Свод Перечней'!B:C,MATCH(C297,'10. Свод Перечней'!C:C,0),1),"")</f>
        <v xml:space="preserve">Дрожжи хлебопекарные прессованные </v>
      </c>
      <c r="C297" s="20" t="str">
        <f t="array" ref="C297">IFERROR(INDEX('10. Свод Перечней'!$C$4:$C$529,SMALL(IF("ЦД"='10. Свод Перечней'!$I$4:$Q$529,ROW('10. Свод Перечней'!$C$4:$C$529)-3,""),ROW()-6)),"")</f>
        <v>Дрожжи хлебопекарные прессованные тип 1</v>
      </c>
      <c r="D297" s="20" t="str">
        <f>IFERROR(VLOOKUP(C297,'10. Свод Перечней'!C:H,2,0),"")</f>
        <v>10.89.13.111</v>
      </c>
      <c r="E297" s="20" t="str">
        <f>IFERROR(VLOOKUP(C297,'10. Свод Перечней'!C:H,3,0),"")</f>
        <v>001</v>
      </c>
      <c r="F297" s="20" t="str">
        <f>IFERROR(VLOOKUP(C297,'10. Свод Перечней'!C:H,4,0),"")</f>
        <v>КГ</v>
      </c>
      <c r="G297" s="9" t="str">
        <f>IFERROR(VLOOKUP(C297,'10.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297" s="20" t="str">
        <f>IF(LEN(IFERROR(VLOOKUP(C297,'10. Свод Перечней'!C:H,6,0),""))&gt;1,IFERROR(VLOOKUP(C297,'10. Свод Перечней'!C:H,6,0),""),"")</f>
        <v>10.89.13.111-00000003</v>
      </c>
    </row>
    <row r="298" spans="1:8" ht="99.95" customHeight="1">
      <c r="A298" s="20">
        <f>IF(LEN(C298)&gt;0,MAX($A$6:A297)+1,"")</f>
        <v>292</v>
      </c>
      <c r="B298" s="10" t="str">
        <f>IFERROR(INDEX('10. Свод Перечней'!B:C,MATCH(C298,'10. Свод Перечней'!C:C,0),1),"")</f>
        <v xml:space="preserve">Дрожжи хлебопекарные прессованные </v>
      </c>
      <c r="C298" s="20" t="str">
        <f t="array" ref="C298">IFERROR(INDEX('10. Свод Перечней'!$C$4:$C$529,SMALL(IF("ЦД"='10. Свод Перечней'!$I$4:$Q$529,ROW('10. Свод Перечней'!$C$4:$C$529)-3,""),ROW()-6)),"")</f>
        <v>Дрожжи хлебопекарные прессованные тип 2</v>
      </c>
      <c r="D298" s="20" t="str">
        <f>IFERROR(VLOOKUP(C298,'10. Свод Перечней'!C:H,2,0),"")</f>
        <v>10.89.13.111</v>
      </c>
      <c r="E298" s="20" t="str">
        <f>IFERROR(VLOOKUP(C298,'10. Свод Перечней'!C:H,3,0),"")</f>
        <v>002</v>
      </c>
      <c r="F298" s="20" t="str">
        <f>IFERROR(VLOOKUP(C298,'10. Свод Перечней'!C:H,4,0),"")</f>
        <v>КГ</v>
      </c>
      <c r="G298" s="9" t="str">
        <f>IFERROR(VLOOKUP(C298,'10.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298" s="20" t="str">
        <f>IF(LEN(IFERROR(VLOOKUP(C298,'10. Свод Перечней'!C:H,6,0),""))&gt;1,IFERROR(VLOOKUP(C298,'10. Свод Перечней'!C:H,6,0),""),"")</f>
        <v>10.89.13.111-00000003</v>
      </c>
    </row>
    <row r="299" spans="1:8" ht="99.95" customHeight="1">
      <c r="A299" s="20">
        <f>IF(LEN(C299)&gt;0,MAX($A$6:A298)+1,"")</f>
        <v>293</v>
      </c>
      <c r="B299" s="10" t="str">
        <f>IFERROR(INDEX('10. Свод Перечней'!B:C,MATCH(C299,'10. Свод Перечней'!C:C,0),1),"")</f>
        <v xml:space="preserve">Дрожжи хлебопекарные прессованные </v>
      </c>
      <c r="C299" s="20" t="str">
        <f t="array" ref="C299">IFERROR(INDEX('10. Свод Перечней'!$C$4:$C$529,SMALL(IF("ЦД"='10. Свод Перечней'!$I$4:$Q$529,ROW('10. Свод Перечней'!$C$4:$C$529)-3,""),ROW()-6)),"")</f>
        <v>Дрожжи хлебопекарные прессованные тип 4</v>
      </c>
      <c r="D299" s="20" t="str">
        <f>IFERROR(VLOOKUP(C299,'10. Свод Перечней'!C:H,2,0),"")</f>
        <v>10.89.13.111</v>
      </c>
      <c r="E299" s="20" t="str">
        <f>IFERROR(VLOOKUP(C299,'10. Свод Перечней'!C:H,3,0),"")</f>
        <v>004</v>
      </c>
      <c r="F299" s="20" t="str">
        <f>IFERROR(VLOOKUP(C299,'10. Свод Перечней'!C:H,4,0),"")</f>
        <v>КГ</v>
      </c>
      <c r="G299" s="9" t="str">
        <f>IFERROR(VLOOKUP(C299,'10.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299" s="20" t="str">
        <f>IF(LEN(IFERROR(VLOOKUP(C299,'10. Свод Перечней'!C:H,6,0),""))&gt;1,IFERROR(VLOOKUP(C299,'10. Свод Перечней'!C:H,6,0),""),"")</f>
        <v>10.89.13.111-00000003</v>
      </c>
    </row>
    <row r="300" spans="1:8" ht="99.95" customHeight="1">
      <c r="A300" s="20">
        <f>IF(LEN(C300)&gt;0,MAX($A$6:A299)+1,"")</f>
        <v>294</v>
      </c>
      <c r="B300" s="10" t="str">
        <f>IFERROR(INDEX('10. Свод Перечней'!B:C,MATCH(C300,'10. Свод Перечней'!C:C,0),1),"")</f>
        <v xml:space="preserve">Дрожжи хлебопекарные сушеные </v>
      </c>
      <c r="C300" s="20" t="str">
        <f t="array" ref="C300">IFERROR(INDEX('10. Свод Перечней'!$C$4:$C$529,SMALL(IF("ЦД"='10. Свод Перечней'!$I$4:$Q$529,ROW('10. Свод Перечней'!$C$4:$C$529)-3,""),ROW()-6)),"")</f>
        <v>Дрожжи хлебопекарные сушеные тип 3</v>
      </c>
      <c r="D300" s="20" t="str">
        <f>IFERROR(VLOOKUP(C300,'10. Свод Перечней'!C:H,2,0),"")</f>
        <v>10.89.13.112</v>
      </c>
      <c r="E300" s="20" t="str">
        <f>IFERROR(VLOOKUP(C300,'10. Свод Перечней'!C:H,3,0),"")</f>
        <v>001</v>
      </c>
      <c r="F300" s="20" t="str">
        <f>IFERROR(VLOOKUP(C300,'10. Свод Перечней'!C:H,4,0),"")</f>
        <v>КГ</v>
      </c>
      <c r="G300" s="9" t="str">
        <f>IFERROR(VLOOKUP(C300,'10.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00" s="20" t="str">
        <f>IF(LEN(IFERROR(VLOOKUP(C300,'10. Свод Перечней'!C:H,6,0),""))&gt;1,IFERROR(VLOOKUP(C300,'10. Свод Перечней'!C:H,6,0),""),"")</f>
        <v>10.89.13.112-00000003</v>
      </c>
    </row>
    <row r="301" spans="1:8" ht="99.95" customHeight="1">
      <c r="A301" s="20">
        <f>IF(LEN(C301)&gt;0,MAX($A$6:A300)+1,"")</f>
        <v>295</v>
      </c>
      <c r="B301" s="10" t="str">
        <f>IFERROR(INDEX('10. Свод Перечней'!B:C,MATCH(C301,'10. Свод Перечней'!C:C,0),1),"")</f>
        <v>Ванилин</v>
      </c>
      <c r="C301" s="20" t="str">
        <f t="array" ref="C301">IFERROR(INDEX('10. Свод Перечней'!$C$4:$C$529,SMALL(IF("ЦД"='10. Свод Перечней'!$I$4:$Q$529,ROW('10. Свод Перечней'!$C$4:$C$529)-3,""),ROW()-6)),"")</f>
        <v>Ванилин тип 1</v>
      </c>
      <c r="D301" s="20" t="str">
        <f>IFERROR(VLOOKUP(C301,'10. Свод Перечней'!C:H,2,0),"")</f>
        <v>10.89.19.150</v>
      </c>
      <c r="E301" s="20" t="str">
        <f>IFERROR(VLOOKUP(C301,'10. Свод Перечней'!C:H,3,0),"")</f>
        <v>001</v>
      </c>
      <c r="F301" s="20" t="str">
        <f>IFERROR(VLOOKUP(C301,'10. Свод Перечней'!C:H,4,0),"")</f>
        <v>КГ</v>
      </c>
      <c r="G301" s="9" t="str">
        <f>IFERROR(VLOOKUP(C301,'10.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01" s="20" t="str">
        <f>IF(LEN(IFERROR(VLOOKUP(C301,'10. Свод Перечней'!C:H,6,0),""))&gt;1,IFERROR(VLOOKUP(C301,'10. Свод Перечней'!C:H,6,0),""),"")</f>
        <v/>
      </c>
    </row>
    <row r="302" spans="1:8" ht="99.95" customHeight="1">
      <c r="A302" s="20">
        <f>IF(LEN(C302)&gt;0,MAX($A$6:A301)+1,"")</f>
        <v>296</v>
      </c>
      <c r="B302" s="10" t="str">
        <f>IFERROR(INDEX('10. Свод Перечней'!B:C,MATCH(C302,'10. Свод Перечней'!C:C,0),1),"")</f>
        <v>Сода пищевая</v>
      </c>
      <c r="C302" s="20" t="str">
        <f t="array" ref="C302">IFERROR(INDEX('10. Свод Перечней'!$C$4:$C$529,SMALL(IF("ЦД"='10. Свод Перечней'!$I$4:$Q$529,ROW('10. Свод Перечней'!$C$4:$C$529)-3,""),ROW()-6)),"")</f>
        <v>Сода тип 1</v>
      </c>
      <c r="D302" s="20" t="str">
        <f>IFERROR(VLOOKUP(C302,'10. Свод Перечней'!C:H,2,0),"")</f>
        <v>10.89.19.150</v>
      </c>
      <c r="E302" s="20" t="str">
        <f>IFERROR(VLOOKUP(C302,'10. Свод Перечней'!C:H,3,0),"")</f>
        <v>004</v>
      </c>
      <c r="F302" s="20" t="str">
        <f>IFERROR(VLOOKUP(C302,'10. Свод Перечней'!C:H,4,0),"")</f>
        <v>КГ</v>
      </c>
      <c r="G302" s="9" t="str">
        <f>IFERROR(VLOOKUP(C302,'10.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02" s="20" t="str">
        <f>IF(LEN(IFERROR(VLOOKUP(C302,'10. Свод Перечней'!C:H,6,0),""))&gt;1,IFERROR(VLOOKUP(C302,'10. Свод Перечней'!C:H,6,0),""),"")</f>
        <v/>
      </c>
    </row>
    <row r="303" spans="1:8" ht="99.95" customHeight="1">
      <c r="A303" s="20">
        <f>IF(LEN(C303)&gt;0,MAX($A$6:A302)+1,"")</f>
        <v>297</v>
      </c>
      <c r="B303" s="10" t="str">
        <f>IFERROR(INDEX('10. Свод Перечней'!B:C,MATCH(C303,'10. Свод Перечней'!C:C,0),1),"")</f>
        <v>Гематоген</v>
      </c>
      <c r="C303" s="20" t="str">
        <f t="array" ref="C303">IFERROR(INDEX('10. Свод Перечней'!$C$4:$C$529,SMALL(IF("ЦД"='10. Свод Перечней'!$I$4:$Q$529,ROW('10. Свод Перечней'!$C$4:$C$529)-3,""),ROW()-6)),"")</f>
        <v>Гематоген тип 1</v>
      </c>
      <c r="D303" s="20" t="str">
        <f>IFERROR(VLOOKUP(C303,'10. Свод Перечней'!C:H,2,0),"")</f>
        <v>10.89.19.290</v>
      </c>
      <c r="E303" s="20" t="str">
        <f>IFERROR(VLOOKUP(C303,'10. Свод Перечней'!C:H,3,0),"")</f>
        <v>001</v>
      </c>
      <c r="F303" s="20" t="str">
        <f>IFERROR(VLOOKUP(C303,'10. Свод Перечней'!C:H,4,0),"")</f>
        <v>КГ</v>
      </c>
      <c r="G303" s="9" t="str">
        <f>IFERROR(VLOOKUP(C303,'10.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20" t="str">
        <f>IF(LEN(IFERROR(VLOOKUP(C303,'10. Свод Перечней'!C:H,6,0),""))&gt;1,IFERROR(VLOOKUP(C303,'10. Свод Перечней'!C:H,6,0),""),"")</f>
        <v/>
      </c>
    </row>
    <row r="304" spans="1:8" ht="99.95" customHeight="1">
      <c r="A304" s="20">
        <f>IF(LEN(C304)&gt;0,MAX($A$6:A303)+1,"")</f>
        <v>298</v>
      </c>
      <c r="B304" s="10" t="str">
        <f>IFERROR(INDEX('10. Свод Перечней'!B:C,MATCH(C304,'10. Свод Перечней'!C:C,0),1),"")</f>
        <v>Гематоген, обогащенный витаминно-минеральными комплексами</v>
      </c>
      <c r="C304" s="20" t="str">
        <f t="array" ref="C304">IFERROR(INDEX('10. Свод Перечней'!$C$4:$C$529,SMALL(IF("ЦД"='10. Свод Перечней'!$I$4:$Q$529,ROW('10. Свод Перечней'!$C$4:$C$529)-3,""),ROW()-6)),"")</f>
        <v>Гематоген тип 2</v>
      </c>
      <c r="D304" s="20" t="str">
        <f>IFERROR(VLOOKUP(C304,'10. Свод Перечней'!C:H,2,0),"")</f>
        <v>10.89.19.290</v>
      </c>
      <c r="E304" s="20" t="str">
        <f>IFERROR(VLOOKUP(C304,'10. Свод Перечней'!C:H,3,0),"")</f>
        <v>002</v>
      </c>
      <c r="F304" s="20" t="str">
        <f>IFERROR(VLOOKUP(C304,'10. Свод Перечней'!C:H,4,0),"")</f>
        <v>КГ</v>
      </c>
      <c r="G304" s="9" t="str">
        <f>IFERROR(VLOOKUP(C304,'10.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20" t="str">
        <f>IF(LEN(IFERROR(VLOOKUP(C304,'10. Свод Перечней'!C:H,6,0),""))&gt;1,IFERROR(VLOOKUP(C304,'10. Свод Перечней'!C:H,6,0),""),"")</f>
        <v/>
      </c>
    </row>
    <row r="305" spans="1:8" ht="99.95" customHeight="1">
      <c r="A305" s="20">
        <f>IF(LEN(C305)&gt;0,MAX($A$6:A304)+1,"")</f>
        <v>299</v>
      </c>
      <c r="B305" s="10" t="str">
        <f>IFERROR(INDEX('10. Свод Перечней'!B:C,MATCH(C305,'10. Свод Перечней'!C:C,0),1),"")</f>
        <v>Вода минеральная природная питьевая столовая</v>
      </c>
      <c r="C305" s="20" t="str">
        <f t="array" ref="C305">IFERROR(INDEX('10. Свод Перечней'!$C$4:$C$529,SMALL(IF("ЦД"='10. Свод Перечней'!$I$4:$Q$529,ROW('10. Свод Перечней'!$C$4:$C$529)-3,""),ROW()-6)),"")</f>
        <v>Вода минеральная природная питьевая упакованная тип 1</v>
      </c>
      <c r="D305" s="20" t="str">
        <f>IFERROR(VLOOKUP(C305,'10. Свод Перечней'!C:H,2,0),"")</f>
        <v>11.07.11.111</v>
      </c>
      <c r="E305" s="20" t="str">
        <f>IFERROR(VLOOKUP(C305,'10. Свод Перечней'!C:H,3,0),"")</f>
        <v>002</v>
      </c>
      <c r="F305" s="20" t="str">
        <f>IFERROR(VLOOKUP(C305,'10. Свод Перечней'!C:H,4,0),"")</f>
        <v>ШТ</v>
      </c>
      <c r="G305" s="9" t="str">
        <f>IFERROR(VLOOKUP(C305,'10.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05" s="20" t="str">
        <f>IF(LEN(IFERROR(VLOOKUP(C305,'10. Свод Перечней'!C:H,6,0),""))&gt;1,IFERROR(VLOOKUP(C305,'10. Свод Перечней'!C:H,6,0),""),"")</f>
        <v>11.07.11.110-00000003</v>
      </c>
    </row>
    <row r="306" spans="1:8" ht="99.95" customHeight="1">
      <c r="A306" s="20">
        <f>IF(LEN(C306)&gt;0,MAX($A$6:A305)+1,"")</f>
        <v>300</v>
      </c>
      <c r="B306" s="10" t="str">
        <f>IFERROR(INDEX('10. Свод Перечней'!B:C,MATCH(C306,'10. Свод Перечней'!C:C,0),1),"")</f>
        <v>Вода минеральная природная питьевая столовая</v>
      </c>
      <c r="C306" s="20" t="str">
        <f t="array" ref="C306">IFERROR(INDEX('10. Свод Перечней'!$C$4:$C$529,SMALL(IF("ЦД"='10. Свод Перечней'!$I$4:$Q$529,ROW('10. Свод Перечней'!$C$4:$C$529)-3,""),ROW()-6)),"")</f>
        <v>Вода минеральная природная питьевая упакованная тип 2</v>
      </c>
      <c r="D306" s="20" t="str">
        <f>IFERROR(VLOOKUP(C306,'10. Свод Перечней'!C:H,2,0),"")</f>
        <v>11.07.11.111</v>
      </c>
      <c r="E306" s="20" t="str">
        <f>IFERROR(VLOOKUP(C306,'10. Свод Перечней'!C:H,3,0),"")</f>
        <v>001</v>
      </c>
      <c r="F306" s="20" t="str">
        <f>IFERROR(VLOOKUP(C306,'10. Свод Перечней'!C:H,4,0),"")</f>
        <v>ШТ</v>
      </c>
      <c r="G306" s="9" t="str">
        <f>IFERROR(VLOOKUP(C306,'10.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06" s="20" t="str">
        <f>IF(LEN(IFERROR(VLOOKUP(C306,'10. Свод Перечней'!C:H,6,0),""))&gt;1,IFERROR(VLOOKUP(C306,'10. Свод Перечней'!C:H,6,0),""),"")</f>
        <v>11.07.11.110-00000003</v>
      </c>
    </row>
    <row r="307" spans="1:8" ht="99.95" customHeight="1">
      <c r="A307" s="20">
        <f>IF(LEN(C307)&gt;0,MAX($A$6:A306)+1,"")</f>
        <v>301</v>
      </c>
      <c r="B307" s="10" t="str">
        <f>IFERROR(INDEX('10. Свод Перечней'!B:C,MATCH(C307,'10. Свод Перечней'!C:C,0),1),"")</f>
        <v>Вода минеральная природная питьевая столовая</v>
      </c>
      <c r="C307" s="20" t="str">
        <f t="array" ref="C307">IFERROR(INDEX('10. Свод Перечней'!$C$4:$C$529,SMALL(IF("ЦД"='10. Свод Перечней'!$I$4:$Q$529,ROW('10. Свод Перечней'!$C$4:$C$529)-3,""),ROW()-6)),"")</f>
        <v>Вода минеральная природная питьевая упакованная тип 3</v>
      </c>
      <c r="D307" s="20" t="str">
        <f>IFERROR(VLOOKUP(C307,'10. Свод Перечней'!C:H,2,0),"")</f>
        <v>11.07.11.111</v>
      </c>
      <c r="E307" s="20" t="str">
        <f>IFERROR(VLOOKUP(C307,'10. Свод Перечней'!C:H,3,0),"")</f>
        <v>003</v>
      </c>
      <c r="F307" s="20" t="str">
        <f>IFERROR(VLOOKUP(C307,'10. Свод Перечней'!C:H,4,0),"")</f>
        <v>ШТ</v>
      </c>
      <c r="G307" s="9" t="str">
        <f>IFERROR(VLOOKUP(C307,'10.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07" s="20" t="str">
        <f>IF(LEN(IFERROR(VLOOKUP(C307,'10. Свод Перечней'!C:H,6,0),""))&gt;1,IFERROR(VLOOKUP(C307,'10. Свод Перечней'!C:H,6,0),""),"")</f>
        <v>11.07.11.110-00000003</v>
      </c>
    </row>
    <row r="308" spans="1:8" ht="99.95" customHeight="1">
      <c r="A308" s="20">
        <f>IF(LEN(C308)&gt;0,MAX($A$6:A307)+1,"")</f>
        <v>302</v>
      </c>
      <c r="B308" s="10" t="str">
        <f>IFERROR(INDEX('10. Свод Перечней'!B:C,MATCH(C308,'10. Свод Перечней'!C:C,0),1),"")</f>
        <v>Вода питьевая упакованная тип 1</v>
      </c>
      <c r="C308" s="20" t="str">
        <f t="array" ref="C308">IFERROR(INDEX('10. Свод Перечней'!$C$4:$C$529,SMALL(IF("ЦД"='10. Свод Перечней'!$I$4:$Q$529,ROW('10. Свод Перечней'!$C$4:$C$529)-3,""),ROW()-6)),"")</f>
        <v>Вода питьевая упакованная тип 1</v>
      </c>
      <c r="D308" s="20" t="str">
        <f>IFERROR(VLOOKUP(C308,'10. Свод Перечней'!C:H,2,0),"")</f>
        <v>11.07.11.121</v>
      </c>
      <c r="E308" s="20" t="str">
        <f>IFERROR(VLOOKUP(C308,'10. Свод Перечней'!C:H,3,0),"")</f>
        <v>001</v>
      </c>
      <c r="F308" s="20" t="str">
        <f>IFERROR(VLOOKUP(C308,'10. Свод Перечней'!C:H,4,0),"")</f>
        <v>ШТ</v>
      </c>
      <c r="G308" s="9" t="str">
        <f>IFERROR(VLOOKUP(C308,'10.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08" s="20" t="str">
        <f>IF(LEN(IFERROR(VLOOKUP(C308,'10. Свод Перечней'!C:H,6,0),""))&gt;1,IFERROR(VLOOKUP(C308,'10. Свод Перечней'!C:H,6,0),""),"")</f>
        <v>11.07.11.120-00000001</v>
      </c>
    </row>
    <row r="309" spans="1:8" ht="99.95" customHeight="1">
      <c r="A309" s="20">
        <f>IF(LEN(C309)&gt;0,MAX($A$6:A308)+1,"")</f>
        <v>303</v>
      </c>
      <c r="B309" s="10" t="str">
        <f>IFERROR(INDEX('10. Свод Перечней'!B:C,MATCH(C309,'10. Свод Перечней'!C:C,0),1),"")</f>
        <v>Вода питьевая упакованная тип 2</v>
      </c>
      <c r="C309" s="20" t="str">
        <f t="array" ref="C309">IFERROR(INDEX('10. Свод Перечней'!$C$4:$C$529,SMALL(IF("ЦД"='10. Свод Перечней'!$I$4:$Q$529,ROW('10. Свод Перечней'!$C$4:$C$529)-3,""),ROW()-6)),"")</f>
        <v>Вода питьевая упакованная тип 2</v>
      </c>
      <c r="D309" s="20" t="str">
        <f>IFERROR(VLOOKUP(C309,'10. Свод Перечней'!C:H,2,0),"")</f>
        <v>11.07.11.121</v>
      </c>
      <c r="E309" s="20" t="str">
        <f>IFERROR(VLOOKUP(C309,'10. Свод Перечней'!C:H,3,0),"")</f>
        <v>002</v>
      </c>
      <c r="F309" s="20" t="str">
        <f>IFERROR(VLOOKUP(C309,'10. Свод Перечней'!C:H,4,0),"")</f>
        <v>ШТ</v>
      </c>
      <c r="G309" s="9" t="str">
        <f>IFERROR(VLOOKUP(C309,'10.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09" s="20" t="str">
        <f>IF(LEN(IFERROR(VLOOKUP(C309,'10. Свод Перечней'!C:H,6,0),""))&gt;1,IFERROR(VLOOKUP(C309,'10. Свод Перечней'!C:H,6,0),""),"")</f>
        <v>11.07.11.120-00000001</v>
      </c>
    </row>
    <row r="310" spans="1:8" ht="99.95" customHeight="1">
      <c r="A310" s="20">
        <f>IF(LEN(C310)&gt;0,MAX($A$6:A309)+1,"")</f>
        <v>304</v>
      </c>
      <c r="B310" s="10" t="str">
        <f>IFERROR(INDEX('10. Свод Перечней'!B:C,MATCH(C310,'10. Свод Перечней'!C:C,0),1),"")</f>
        <v>Вода питьевая упакованная тип 3</v>
      </c>
      <c r="C310" s="20" t="str">
        <f t="array" ref="C310">IFERROR(INDEX('10. Свод Перечней'!$C$4:$C$529,SMALL(IF("ЦД"='10. Свод Перечней'!$I$4:$Q$529,ROW('10. Свод Перечней'!$C$4:$C$529)-3,""),ROW()-6)),"")</f>
        <v>Вода питьевая упакованная тип 3</v>
      </c>
      <c r="D310" s="20" t="str">
        <f>IFERROR(VLOOKUP(C310,'10. Свод Перечней'!C:H,2,0),"")</f>
        <v>11.07.11.121</v>
      </c>
      <c r="E310" s="20" t="str">
        <f>IFERROR(VLOOKUP(C310,'10. Свод Перечней'!C:H,3,0),"")</f>
        <v>003</v>
      </c>
      <c r="F310" s="20" t="str">
        <f>IFERROR(VLOOKUP(C310,'10. Свод Перечней'!C:H,4,0),"")</f>
        <v>ШТ</v>
      </c>
      <c r="G310" s="9" t="str">
        <f>IFERROR(VLOOKUP(C310,'10.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10" s="20" t="str">
        <f>IF(LEN(IFERROR(VLOOKUP(C310,'10. Свод Перечней'!C:H,6,0),""))&gt;1,IFERROR(VLOOKUP(C310,'10. Свод Перечней'!C:H,6,0),""),"")</f>
        <v>11.07.11.120-00000001</v>
      </c>
    </row>
    <row r="311" spans="1:8" ht="99.95" customHeight="1">
      <c r="A311" s="20">
        <f>IF(LEN(C311)&gt;0,MAX($A$6:A310)+1,"")</f>
        <v>305</v>
      </c>
      <c r="B311" s="10" t="str">
        <f>IFERROR(INDEX('10. Свод Перечней'!B:C,MATCH(C311,'10. Свод Перечней'!C:C,0),1),"")</f>
        <v>Вода питьевая упакованная тип 4</v>
      </c>
      <c r="C311" s="20" t="str">
        <f t="array" ref="C311">IFERROR(INDEX('10. Свод Перечней'!$C$4:$C$529,SMALL(IF("ЦД"='10. Свод Перечней'!$I$4:$Q$529,ROW('10. Свод Перечней'!$C$4:$C$529)-3,""),ROW()-6)),"")</f>
        <v>Вода питьевая упакованная тип 4</v>
      </c>
      <c r="D311" s="20" t="str">
        <f>IFERROR(VLOOKUP(C311,'10. Свод Перечней'!C:H,2,0),"")</f>
        <v>11.07.11.121</v>
      </c>
      <c r="E311" s="20" t="str">
        <f>IFERROR(VLOOKUP(C311,'10. Свод Перечней'!C:H,3,0),"")</f>
        <v>004</v>
      </c>
      <c r="F311" s="20" t="str">
        <f>IFERROR(VLOOKUP(C311,'10. Свод Перечней'!C:H,4,0),"")</f>
        <v>ШТ</v>
      </c>
      <c r="G311" s="9" t="str">
        <f>IFERROR(VLOOKUP(C311,'10.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11" s="20" t="str">
        <f>IF(LEN(IFERROR(VLOOKUP(C311,'10. Свод Перечней'!C:H,6,0),""))&gt;1,IFERROR(VLOOKUP(C311,'10. Свод Перечней'!C:H,6,0),""),"")</f>
        <v>11.07.11.120-00000001</v>
      </c>
    </row>
    <row r="312" spans="1:8" ht="99.95" customHeight="1">
      <c r="A312" s="20">
        <f>IF(LEN(C312)&gt;0,MAX($A$6:A311)+1,"")</f>
        <v>306</v>
      </c>
      <c r="B312" s="10" t="str">
        <f>IFERROR(INDEX('10. Свод Перечней'!B:C,MATCH(C312,'10. Свод Перечней'!C:C,0),1),"")</f>
        <v>Вода питьевая упакованная тип 5</v>
      </c>
      <c r="C312" s="20" t="str">
        <f t="array" ref="C312">IFERROR(INDEX('10. Свод Перечней'!$C$4:$C$529,SMALL(IF("ЦД"='10. Свод Перечней'!$I$4:$Q$529,ROW('10. Свод Перечней'!$C$4:$C$529)-3,""),ROW()-6)),"")</f>
        <v>Вода питьевая упакованная тип 5</v>
      </c>
      <c r="D312" s="20" t="str">
        <f>IFERROR(VLOOKUP(C312,'10. Свод Перечней'!C:H,2,0),"")</f>
        <v>11.07.11.121</v>
      </c>
      <c r="E312" s="20" t="str">
        <f>IFERROR(VLOOKUP(C312,'10. Свод Перечней'!C:H,3,0),"")</f>
        <v>005</v>
      </c>
      <c r="F312" s="20" t="str">
        <f>IFERROR(VLOOKUP(C312,'10. Свод Перечней'!C:H,4,0),"")</f>
        <v>ШТ</v>
      </c>
      <c r="G312" s="9" t="str">
        <f>IFERROR(VLOOKUP(C312,'10.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12" s="20" t="str">
        <f>IF(LEN(IFERROR(VLOOKUP(C312,'10. Свод Перечней'!C:H,6,0),""))&gt;1,IFERROR(VLOOKUP(C312,'10. Свод Перечней'!C:H,6,0),""),"")</f>
        <v>11.07.11.120-00000001</v>
      </c>
    </row>
    <row r="313" spans="1:8" ht="99.95" customHeight="1">
      <c r="A313" s="20">
        <f>IF(LEN(C313)&gt;0,MAX($A$6:A312)+1,"")</f>
        <v>307</v>
      </c>
      <c r="B313" s="10" t="str">
        <f>IFERROR(INDEX('10. Свод Перечней'!B:C,MATCH(C313,'10. Свод Перечней'!C:C,0),1),"")</f>
        <v>Вода питьевая упакованная тип 6</v>
      </c>
      <c r="C313" s="20" t="str">
        <f t="array" ref="C313">IFERROR(INDEX('10. Свод Перечней'!$C$4:$C$529,SMALL(IF("ЦД"='10. Свод Перечней'!$I$4:$Q$529,ROW('10. Свод Перечней'!$C$4:$C$529)-3,""),ROW()-6)),"")</f>
        <v>Вода питьевая упакованная тип 6</v>
      </c>
      <c r="D313" s="20" t="str">
        <f>IFERROR(VLOOKUP(C313,'10. Свод Перечней'!C:H,2,0),"")</f>
        <v>11.07.11.121</v>
      </c>
      <c r="E313" s="20" t="str">
        <f>IFERROR(VLOOKUP(C313,'10. Свод Перечней'!C:H,3,0),"")</f>
        <v>006</v>
      </c>
      <c r="F313" s="20" t="str">
        <f>IFERROR(VLOOKUP(C313,'10. Свод Перечней'!C:H,4,0),"")</f>
        <v>ШТ</v>
      </c>
      <c r="G313" s="9" t="str">
        <f>IFERROR(VLOOKUP(C313,'10.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51074-2003, ТУ производителя</v>
      </c>
      <c r="H313" s="20" t="str">
        <f>IF(LEN(IFERROR(VLOOKUP(C313,'10. Свод Перечней'!C:H,6,0),""))&gt;1,IFERROR(VLOOKUP(C313,'10. Свод Перечней'!C:H,6,0),""),"")</f>
        <v>11.07.11.120-00000001</v>
      </c>
    </row>
    <row r="314" spans="1:8" ht="99.95" customHeight="1">
      <c r="A314" s="20">
        <f>IF(LEN(C314)&gt;0,MAX($A$6:A313)+1,"")</f>
        <v>308</v>
      </c>
      <c r="B314" s="10" t="str">
        <f>IFERROR(INDEX('10. Свод Перечней'!B:C,MATCH(C314,'10. Свод Перечней'!C:C,0),1),"")</f>
        <v>Кислота лимонная пищевая</v>
      </c>
      <c r="C314" s="20" t="str">
        <f t="array" ref="C314">IFERROR(INDEX('10. Свод Перечней'!$C$4:$C$529,SMALL(IF("ЦД"='10. Свод Перечней'!$I$4:$Q$529,ROW('10. Свод Перечней'!$C$4:$C$529)-3,""),ROW()-6)),"")</f>
        <v>Кислота лимонная пищевая тип 1</v>
      </c>
      <c r="D314" s="20" t="str">
        <f>IFERROR(VLOOKUP(C314,'10. Свод Перечней'!C:H,2,0),"")</f>
        <v>20.14.34.231</v>
      </c>
      <c r="E314" s="20" t="str">
        <f>IFERROR(VLOOKUP(C314,'10. Свод Перечней'!C:H,3,0),"")</f>
        <v>001</v>
      </c>
      <c r="F314" s="20" t="str">
        <f>IFERROR(VLOOKUP(C314,'10. Свод Перечней'!C:H,4,0),"")</f>
        <v>КГ</v>
      </c>
      <c r="G314" s="9" t="str">
        <f>IFERROR(VLOOKUP(C314,'10.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14" s="20" t="str">
        <f>IF(LEN(IFERROR(VLOOKUP(C314,'10. Свод Перечней'!C:H,6,0),""))&gt;1,IFERROR(VLOOKUP(C314,'10. Свод Перечней'!C:H,6,0),""),"")</f>
        <v>20.14.34.231-00000001</v>
      </c>
    </row>
    <row r="315" spans="1:8" ht="99.95" customHeight="1">
      <c r="A315" s="20">
        <f>IF(LEN(C315)&gt;0,MAX($A$6:A314)+1,"")</f>
        <v>309</v>
      </c>
      <c r="B315" s="10" t="str">
        <f>IFERROR(INDEX('10. Свод Перечней'!B:C,MATCH(C315,'10. Свод Перечней'!C:C,0),1),"")</f>
        <v>Брусника замороженная</v>
      </c>
      <c r="C315" s="20" t="str">
        <f t="array" ref="C315">IFERROR(INDEX('10. Свод Перечней'!$C$4:$C$529,SMALL(IF("ЦД"='10. Свод Перечней'!$I$4:$Q$529,ROW('10. Свод Перечней'!$C$4:$C$529)-3,""),ROW()-6)),"")</f>
        <v>Ягоды замороженные тип 1</v>
      </c>
      <c r="D315" s="20" t="str">
        <f>IFERROR(VLOOKUP(C315,'10. Свод Перечней'!C:H,2,0),"")</f>
        <v>10.39.21.120</v>
      </c>
      <c r="E315" s="20" t="str">
        <f>IFERROR(VLOOKUP(C315,'10. Свод Перечней'!C:H,3,0),"")</f>
        <v>001</v>
      </c>
      <c r="F315" s="20" t="str">
        <f>IFERROR(VLOOKUP(C315,'10. Свод Перечней'!C:H,4,0),"")</f>
        <v>КГ</v>
      </c>
      <c r="G315" s="9" t="str">
        <f>IFERROR(VLOOKUP(C315,'10.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15" s="20" t="str">
        <f>IF(LEN(IFERROR(VLOOKUP(C315,'10. Свод Перечней'!C:H,6,0),""))&gt;1,IFERROR(VLOOKUP(C315,'10. Свод Перечней'!C:H,6,0),""),"")</f>
        <v>10.39.21.120-00000023</v>
      </c>
    </row>
    <row r="316" spans="1:8" ht="99.95" customHeight="1">
      <c r="A316" s="20">
        <f>IF(LEN(C316)&gt;0,MAX($A$6:A315)+1,"")</f>
        <v>310</v>
      </c>
      <c r="B316" s="10" t="str">
        <f>IFERROR(INDEX('10. Свод Перечней'!B:C,MATCH(C316,'10. Свод Перечней'!C:C,0),1),"")</f>
        <v>Вишня замороженная</v>
      </c>
      <c r="C316" s="20" t="str">
        <f t="array" ref="C316">IFERROR(INDEX('10. Свод Перечней'!$C$4:$C$529,SMALL(IF("ЦД"='10. Свод Перечней'!$I$4:$Q$529,ROW('10. Свод Перечней'!$C$4:$C$529)-3,""),ROW()-6)),"")</f>
        <v>Ягоды замороженные тип 2</v>
      </c>
      <c r="D316" s="20" t="str">
        <f>IFERROR(VLOOKUP(C316,'10. Свод Перечней'!C:H,2,0),"")</f>
        <v>10.39.21.120</v>
      </c>
      <c r="E316" s="20" t="str">
        <f>IFERROR(VLOOKUP(C316,'10. Свод Перечней'!C:H,3,0),"")</f>
        <v>002</v>
      </c>
      <c r="F316" s="20" t="str">
        <f>IFERROR(VLOOKUP(C316,'10. Свод Перечней'!C:H,4,0),"")</f>
        <v>КГ</v>
      </c>
      <c r="G316" s="9" t="str">
        <f>IFERROR(VLOOKUP(C316,'10.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16" s="20" t="str">
        <f>IF(LEN(IFERROR(VLOOKUP(C316,'10. Свод Перечней'!C:H,6,0),""))&gt;1,IFERROR(VLOOKUP(C316,'10. Свод Перечней'!C:H,6,0),""),"")</f>
        <v>10.39.21.120-00000020</v>
      </c>
    </row>
    <row r="317" spans="1:8" ht="99.95" customHeight="1">
      <c r="A317" s="20">
        <f>IF(LEN(C317)&gt;0,MAX($A$6:A316)+1,"")</f>
        <v>311</v>
      </c>
      <c r="B317" s="10" t="str">
        <f>IFERROR(INDEX('10. Свод Перечней'!B:C,MATCH(C317,'10. Свод Перечней'!C:C,0),1),"")</f>
        <v>Клубника замороженная</v>
      </c>
      <c r="C317" s="20" t="str">
        <f t="array" ref="C317">IFERROR(INDEX('10. Свод Перечней'!$C$4:$C$529,SMALL(IF("ЦД"='10. Свод Перечней'!$I$4:$Q$529,ROW('10. Свод Перечней'!$C$4:$C$529)-3,""),ROW()-6)),"")</f>
        <v>Ягоды замороженные тип 3</v>
      </c>
      <c r="D317" s="20" t="str">
        <f>IFERROR(VLOOKUP(C317,'10. Свод Перечней'!C:H,2,0),"")</f>
        <v>10.39.21.120</v>
      </c>
      <c r="E317" s="20" t="str">
        <f>IFERROR(VLOOKUP(C317,'10. Свод Перечней'!C:H,3,0),"")</f>
        <v>003</v>
      </c>
      <c r="F317" s="20" t="str">
        <f>IFERROR(VLOOKUP(C317,'10. Свод Перечней'!C:H,4,0),"")</f>
        <v>КГ</v>
      </c>
      <c r="G317" s="9" t="str">
        <f>IFERROR(VLOOKUP(C317,'10.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17" s="20" t="str">
        <f>IF(LEN(IFERROR(VLOOKUP(C317,'10. Свод Перечней'!C:H,6,0),""))&gt;1,IFERROR(VLOOKUP(C317,'10. Свод Перечней'!C:H,6,0),""),"")</f>
        <v>10.39.21.120-00000014</v>
      </c>
    </row>
    <row r="318" spans="1:8" ht="99.95" customHeight="1">
      <c r="A318" s="20">
        <f>IF(LEN(C318)&gt;0,MAX($A$6:A317)+1,"")</f>
        <v>312</v>
      </c>
      <c r="B318" s="10" t="str">
        <f>IFERROR(INDEX('10. Свод Перечней'!B:C,MATCH(C318,'10. Свод Перечней'!C:C,0),1),"")</f>
        <v>Клюква замороженная</v>
      </c>
      <c r="C318" s="20" t="str">
        <f t="array" ref="C318">IFERROR(INDEX('10. Свод Перечней'!$C$4:$C$529,SMALL(IF("ЦД"='10. Свод Перечней'!$I$4:$Q$529,ROW('10. Свод Перечней'!$C$4:$C$529)-3,""),ROW()-6)),"")</f>
        <v>Ягоды замороженные тип 4</v>
      </c>
      <c r="D318" s="20" t="str">
        <f>IFERROR(VLOOKUP(C318,'10. Свод Перечней'!C:H,2,0),"")</f>
        <v>10.39.21.120</v>
      </c>
      <c r="E318" s="20" t="str">
        <f>IFERROR(VLOOKUP(C318,'10. Свод Перечней'!C:H,3,0),"")</f>
        <v>004</v>
      </c>
      <c r="F318" s="20" t="str">
        <f>IFERROR(VLOOKUP(C318,'10. Свод Перечней'!C:H,4,0),"")</f>
        <v>КГ</v>
      </c>
      <c r="G318" s="9" t="str">
        <f>IFERROR(VLOOKUP(C318,'10.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18" s="20" t="str">
        <f>IF(LEN(IFERROR(VLOOKUP(C318,'10. Свод Перечней'!C:H,6,0),""))&gt;1,IFERROR(VLOOKUP(C318,'10. Свод Перечней'!C:H,6,0),""),"")</f>
        <v>10.39.21.120-00000013</v>
      </c>
    </row>
    <row r="319" spans="1:8" ht="99.95" customHeight="1">
      <c r="A319" s="20">
        <f>IF(LEN(C319)&gt;0,MAX($A$6:A318)+1,"")</f>
        <v>313</v>
      </c>
      <c r="B319" s="10" t="str">
        <f>IFERROR(INDEX('10. Свод Перечней'!B:C,MATCH(C319,'10. Свод Перечней'!C:C,0),1),"")</f>
        <v>Малина замороженная</v>
      </c>
      <c r="C319" s="20" t="str">
        <f t="array" ref="C319">IFERROR(INDEX('10. Свод Перечней'!$C$4:$C$529,SMALL(IF("ЦД"='10. Свод Перечней'!$I$4:$Q$529,ROW('10. Свод Перечней'!$C$4:$C$529)-3,""),ROW()-6)),"")</f>
        <v>Ягоды замороженные тип 5</v>
      </c>
      <c r="D319" s="20" t="str">
        <f>IFERROR(VLOOKUP(C319,'10. Свод Перечней'!C:H,2,0),"")</f>
        <v>10.39.21.120</v>
      </c>
      <c r="E319" s="20" t="str">
        <f>IFERROR(VLOOKUP(C319,'10. Свод Перечней'!C:H,3,0),"")</f>
        <v>005</v>
      </c>
      <c r="F319" s="20" t="str">
        <f>IFERROR(VLOOKUP(C319,'10. Свод Перечней'!C:H,4,0),"")</f>
        <v>КГ</v>
      </c>
      <c r="G319" s="9" t="str">
        <f>IFERROR(VLOOKUP(C319,'10.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19" s="20" t="str">
        <f>IF(LEN(IFERROR(VLOOKUP(C319,'10. Свод Перечней'!C:H,6,0),""))&gt;1,IFERROR(VLOOKUP(C319,'10. Свод Перечней'!C:H,6,0),""),"")</f>
        <v>10.39.21.120-00000011</v>
      </c>
    </row>
    <row r="320" spans="1:8" ht="99.95" customHeight="1">
      <c r="A320" s="20">
        <f>IF(LEN(C320)&gt;0,MAX($A$6:A319)+1,"")</f>
        <v>314</v>
      </c>
      <c r="B320" s="10" t="str">
        <f>IFERROR(INDEX('10. Свод Перечней'!B:C,MATCH(C320,'10. Свод Перечней'!C:C,0),1),"")</f>
        <v>Облепиха замороженная</v>
      </c>
      <c r="C320" s="20" t="str">
        <f t="array" ref="C320">IFERROR(INDEX('10. Свод Перечней'!$C$4:$C$529,SMALL(IF("ЦД"='10. Свод Перечней'!$I$4:$Q$529,ROW('10. Свод Перечней'!$C$4:$C$529)-3,""),ROW()-6)),"")</f>
        <v>Ягоды замороженные тип 6</v>
      </c>
      <c r="D320" s="20" t="str">
        <f>IFERROR(VLOOKUP(C320,'10. Свод Перечней'!C:H,2,0),"")</f>
        <v>10.39.21.120</v>
      </c>
      <c r="E320" s="20" t="str">
        <f>IFERROR(VLOOKUP(C320,'10. Свод Перечней'!C:H,3,0),"")</f>
        <v>006</v>
      </c>
      <c r="F320" s="20" t="str">
        <f>IFERROR(VLOOKUP(C320,'10. Свод Перечней'!C:H,4,0),"")</f>
        <v>КГ</v>
      </c>
      <c r="G320" s="9" t="str">
        <f>IFERROR(VLOOKUP(C320,'10.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20" s="20" t="str">
        <f>IF(LEN(IFERROR(VLOOKUP(C320,'10. Свод Перечней'!C:H,6,0),""))&gt;1,IFERROR(VLOOKUP(C320,'10. Свод Перечней'!C:H,6,0),""),"")</f>
        <v>10.39.21.120-00000009</v>
      </c>
    </row>
    <row r="321" spans="1:8" ht="99.95" customHeight="1">
      <c r="A321" s="20">
        <f>IF(LEN(C321)&gt;0,MAX($A$6:A320)+1,"")</f>
        <v>315</v>
      </c>
      <c r="B321" s="10" t="str">
        <f>IFERROR(INDEX('10. Свод Перечней'!B:C,MATCH(C321,'10. Свод Перечней'!C:C,0),1),"")</f>
        <v>Смородина черная замороженная</v>
      </c>
      <c r="C321" s="20" t="str">
        <f t="array" ref="C321">IFERROR(INDEX('10. Свод Перечней'!$C$4:$C$529,SMALL(IF("ЦД"='10. Свод Перечней'!$I$4:$Q$529,ROW('10. Свод Перечней'!$C$4:$C$529)-3,""),ROW()-6)),"")</f>
        <v>Ягоды замороженные тип 7</v>
      </c>
      <c r="D321" s="20" t="str">
        <f>IFERROR(VLOOKUP(C321,'10. Свод Перечней'!C:H,2,0),"")</f>
        <v>10.39.21.120</v>
      </c>
      <c r="E321" s="20" t="str">
        <f>IFERROR(VLOOKUP(C321,'10. Свод Перечней'!C:H,3,0),"")</f>
        <v>007</v>
      </c>
      <c r="F321" s="20" t="str">
        <f>IFERROR(VLOOKUP(C321,'10. Свод Перечней'!C:H,4,0),"")</f>
        <v>КГ</v>
      </c>
      <c r="G321" s="9" t="str">
        <f>IFERROR(VLOOKUP(C321,'10.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33823-2016, ТУ производителя</v>
      </c>
      <c r="H321" s="20" t="str">
        <f>IF(LEN(IFERROR(VLOOKUP(C321,'10. Свод Перечней'!C:H,6,0),""))&gt;1,IFERROR(VLOOKUP(C321,'10. Свод Перечней'!C:H,6,0),""),"")</f>
        <v>10.39.21.120-00000001</v>
      </c>
    </row>
    <row r="322" spans="1:8" ht="99.95" customHeight="1">
      <c r="A322" s="20">
        <f>IF(LEN(C322)&gt;0,MAX($A$6:A321)+1,"")</f>
        <v>316</v>
      </c>
      <c r="B322" s="10" t="str">
        <f>IFERROR(INDEX('10. Свод Перечней'!B:C,MATCH(C322,'10. Свод Перечней'!C:C,0),1),"")</f>
        <v>Йогурт 3,2 % жирности в ассортименте</v>
      </c>
      <c r="C322" s="20" t="str">
        <f t="array" ref="C322">IFERROR(INDEX('10. Свод Перечней'!$C$4:$C$529,SMALL(IF("ЦД"='10. Свод Перечней'!$I$4:$Q$529,ROW('10. Свод Перечней'!$C$4:$C$529)-3,""),ROW()-6)),"")</f>
        <v>Йогурт тип 10</v>
      </c>
      <c r="D322" s="20" t="str">
        <f>IFERROR(VLOOKUP(C322,'10. Свод Перечней'!C:H,2,0),"")</f>
        <v>10.51.52.111</v>
      </c>
      <c r="E322" s="20" t="str">
        <f>IFERROR(VLOOKUP(C322,'10. Свод Перечней'!C:H,3,0),"")</f>
        <v>003</v>
      </c>
      <c r="F322" s="20" t="str">
        <f>IFERROR(VLOOKUP(C322,'10. Свод Перечней'!C:H,4,0),"")</f>
        <v>КГ</v>
      </c>
      <c r="G322" s="9" t="str">
        <f>IFERROR(VLOOKUP(C322,'10.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22" s="20" t="str">
        <f>IF(LEN(IFERROR(VLOOKUP(C322,'10. Свод Перечней'!C:H,6,0),""))&gt;1,IFERROR(VLOOKUP(C322,'10. Свод Перечней'!C:H,6,0),""),"")</f>
        <v>10.51.52.110-00000004</v>
      </c>
    </row>
    <row r="323" spans="1:8" ht="99.95" customHeight="1">
      <c r="A323" s="20">
        <f>IF(LEN(C323)&gt;0,MAX($A$6:A322)+1,"")</f>
        <v>317</v>
      </c>
      <c r="B323" s="10" t="str">
        <f>IFERROR(INDEX('10. Свод Перечней'!B:C,MATCH(C323,'10. Свод Перечней'!C:C,0),1),"")</f>
        <v>Нектарины свежие</v>
      </c>
      <c r="C323" s="20" t="str">
        <f t="array" ref="C323">IFERROR(INDEX('10. Свод Перечней'!$C$4:$C$529,SMALL(IF("ЦД"='10. Свод Перечней'!$I$4:$Q$529,ROW('10. Свод Перечней'!$C$4:$C$529)-3,""),ROW()-6)),"")</f>
        <v>Нектарины тип 1</v>
      </c>
      <c r="D323" s="20" t="str">
        <f>IFERROR(VLOOKUP(C323,'10. Свод Перечней'!C:H,2,0),"")</f>
        <v>01.24.26.000</v>
      </c>
      <c r="E323" s="20" t="str">
        <f>IFERROR(VLOOKUP(C323,'10. Свод Перечней'!C:H,3,0),"")</f>
        <v>001</v>
      </c>
      <c r="F323" s="20" t="str">
        <f>IFERROR(VLOOKUP(C323,'10. Свод Перечней'!C:H,4,0),"")</f>
        <v>КГ</v>
      </c>
      <c r="G323" s="9" t="str">
        <f>IFERROR(VLOOKUP(C323,'10.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23" s="20" t="str">
        <f>IF(LEN(IFERROR(VLOOKUP(C323,'10. Свод Перечней'!C:H,6,0),""))&gt;1,IFERROR(VLOOKUP(C323,'10. Свод Перечней'!C:H,6,0),""),"")</f>
        <v>01.24.26.000-00000003</v>
      </c>
    </row>
    <row r="324" spans="1:8" ht="99.95" customHeight="1">
      <c r="A324" s="20">
        <f>IF(LEN(C324)&gt;0,MAX($A$6:A323)+1,"")</f>
        <v>318</v>
      </c>
      <c r="B324" s="10" t="str">
        <f>IFERROR(INDEX('10. Свод Перечней'!B:C,MATCH(C324,'10. Свод Перечней'!C:C,0),1),"")</f>
        <v>Нектарины свежие</v>
      </c>
      <c r="C324" s="20" t="str">
        <f t="array" ref="C324">IFERROR(INDEX('10. Свод Перечней'!$C$4:$C$529,SMALL(IF("ЦД"='10. Свод Перечней'!$I$4:$Q$529,ROW('10. Свод Перечней'!$C$4:$C$529)-3,""),ROW()-6)),"")</f>
        <v>Нектарины тип 2</v>
      </c>
      <c r="D324" s="20" t="str">
        <f>IFERROR(VLOOKUP(C324,'10. Свод Перечней'!C:H,2,0),"")</f>
        <v>01.24.26.000</v>
      </c>
      <c r="E324" s="20" t="str">
        <f>IFERROR(VLOOKUP(C324,'10. Свод Перечней'!C:H,3,0),"")</f>
        <v>002</v>
      </c>
      <c r="F324" s="20" t="str">
        <f>IFERROR(VLOOKUP(C324,'10. Свод Перечней'!C:H,4,0),"")</f>
        <v>КГ</v>
      </c>
      <c r="G324" s="9" t="str">
        <f>IFERROR(VLOOKUP(C324,'10.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24" s="20" t="str">
        <f>IF(LEN(IFERROR(VLOOKUP(C324,'10. Свод Перечней'!C:H,6,0),""))&gt;1,IFERROR(VLOOKUP(C324,'10. Свод Перечней'!C:H,6,0),""),"")</f>
        <v>01.24.26.000-00000002</v>
      </c>
    </row>
    <row r="325" spans="1:8" ht="99.95" customHeight="1">
      <c r="A325" s="20">
        <f>IF(LEN(C325)&gt;0,MAX($A$6:A324)+1,"")</f>
        <v>319</v>
      </c>
      <c r="B325" s="10" t="str">
        <f>IFERROR(INDEX('10. Свод Перечней'!B:C,MATCH(C325,'10. Свод Перечней'!C:C,0),1),"")</f>
        <v>Творог для детского питания 4,0%, 5,0%, 9,0%, 10% жирности (в индивидуальной вакуумной упаковке)</v>
      </c>
      <c r="C325" s="20" t="str">
        <f t="array" ref="C325">IFERROR(INDEX('10. Свод Перечней'!$C$4:$C$529,SMALL(IF("ЦД"='10. Свод Перечней'!$I$4:$Q$529,ROW('10. Свод Перечней'!$C$4:$C$529)-3,""),ROW()-6)),"")</f>
        <v>Творог для детского питания тип 3</v>
      </c>
      <c r="D325" s="20" t="str">
        <f>IFERROR(VLOOKUP(C325,'10. Свод Перечней'!C:H,2,0),"")</f>
        <v>10.86.10.144</v>
      </c>
      <c r="E325" s="20" t="str">
        <f>IFERROR(VLOOKUP(C325,'10. Свод Перечней'!C:H,3,0),"")</f>
        <v>001</v>
      </c>
      <c r="F325" s="20" t="str">
        <f>IFERROR(VLOOKUP(C325,'10. Свод Перечней'!C:H,4,0),"")</f>
        <v>КГ</v>
      </c>
      <c r="G325" s="9" t="str">
        <f>IFERROR(VLOOKUP(C325,'10.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32927-2014, ТУ производителя</v>
      </c>
      <c r="H325" s="20" t="str">
        <f>IF(LEN(IFERROR(VLOOKUP(C325,'10. Свод Перечней'!C:H,6,0),""))&gt;1,IFERROR(VLOOKUP(C325,'10. Свод Перечней'!C:H,6,0),""),"")</f>
        <v>10.86.10.100-00000018</v>
      </c>
    </row>
    <row r="326" spans="1:8" ht="99.95" customHeight="1">
      <c r="A326" s="20">
        <f>IF(LEN(C326)&gt;0,MAX($A$6:A325)+1,"")</f>
        <v>320</v>
      </c>
      <c r="B326" s="10" t="str">
        <f>IFERROR(INDEX('10. Свод Перечней'!B:C,MATCH(C326,'10.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20" t="str">
        <f t="array" ref="C326">IFERROR(INDEX('10. Свод Перечней'!$C$4:$C$529,SMALL(IF("ЦД"='10. Свод Перечней'!$I$4:$Q$529,ROW('10. Свод Перечней'!$C$4:$C$529)-3,""),ROW()-6)),"")</f>
        <v>Творог для детского питания тип 4</v>
      </c>
      <c r="D326" s="20" t="str">
        <f>IFERROR(VLOOKUP(C326,'10. Свод Перечней'!C:H,2,0),"")</f>
        <v>10.86.10.144</v>
      </c>
      <c r="E326" s="20" t="str">
        <f>IFERROR(VLOOKUP(C326,'10. Свод Перечней'!C:H,3,0),"")</f>
        <v>002</v>
      </c>
      <c r="F326" s="20" t="str">
        <f>IFERROR(VLOOKUP(C326,'10. Свод Перечней'!C:H,4,0),"")</f>
        <v>КГ</v>
      </c>
      <c r="G326" s="9" t="str">
        <f>IFERROR(VLOOKUP(C326,'10.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20" t="str">
        <f>IF(LEN(IFERROR(VLOOKUP(C326,'10. Свод Перечней'!C:H,6,0),""))&gt;1,IFERROR(VLOOKUP(C326,'10. Свод Перечней'!C:H,6,0),""),"")</f>
        <v>10.86.10.100-00000018</v>
      </c>
    </row>
    <row r="327" spans="1:8" ht="99.95" customHeight="1">
      <c r="A327" s="20">
        <f>IF(LEN(C327)&gt;0,MAX($A$6:A326)+1,"")</f>
        <v>321</v>
      </c>
      <c r="B327" s="10" t="str">
        <f>IFERROR(INDEX('10. Свод Перечней'!B:C,MATCH(C327,'10. Свод Перечней'!C:C,0),1),"")</f>
        <v>Биотворог для детского питания 2,5%-10,0% жирности (в индивидуальной вакуумной упаковке)</v>
      </c>
      <c r="C327" s="20" t="str">
        <f t="array" ref="C327">IFERROR(INDEX('10. Свод Перечней'!$C$4:$C$529,SMALL(IF("ЦД"='10. Свод Перечней'!$I$4:$Q$529,ROW('10. Свод Перечней'!$C$4:$C$529)-3,""),ROW()-6)),"")</f>
        <v>Биотворог для детского питания тип 1</v>
      </c>
      <c r="D327" s="20" t="str">
        <f>IFERROR(VLOOKUP(C327,'10. Свод Перечней'!C:H,2,0),"")</f>
        <v>10.86.10.126</v>
      </c>
      <c r="E327" s="20" t="str">
        <f>IFERROR(VLOOKUP(C327,'10. Свод Перечней'!C:H,3,0),"")</f>
        <v>003</v>
      </c>
      <c r="F327" s="20" t="str">
        <f>IFERROR(VLOOKUP(C327,'10. Свод Перечней'!C:H,4,0),"")</f>
        <v>КГ</v>
      </c>
      <c r="G327" s="9" t="str">
        <f>IFERROR(VLOOKUP(C327,'10.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7" s="20" t="str">
        <f>IF(LEN(IFERROR(VLOOKUP(C327,'10. Свод Перечней'!C:H,6,0),""))&gt;1,IFERROR(VLOOKUP(C327,'10. Свод Перечней'!C:H,6,0),""),"")</f>
        <v/>
      </c>
    </row>
    <row r="328" spans="1:8" ht="99.95" customHeight="1">
      <c r="A328" s="20">
        <f>IF(LEN(C328)&gt;0,MAX($A$6:A327)+1,"")</f>
        <v>322</v>
      </c>
      <c r="B328" s="10" t="str">
        <f>IFERROR(INDEX('10. Свод Перечней'!B:C,MATCH(C328,'10. Свод Перечней'!C:C,0),1),"")</f>
        <v>Биотворог для детского питания 2,5%-10,0% жирности (в индивидуальной вакуумной упаковке)</v>
      </c>
      <c r="C328" s="20" t="str">
        <f t="array" ref="C328">IFERROR(INDEX('10. Свод Перечней'!$C$4:$C$529,SMALL(IF("ЦД"='10. Свод Перечней'!$I$4:$Q$529,ROW('10. Свод Перечней'!$C$4:$C$529)-3,""),ROW()-6)),"")</f>
        <v>Биотворог для детского питания тип 2</v>
      </c>
      <c r="D328" s="20" t="str">
        <f>IFERROR(VLOOKUP(C328,'10. Свод Перечней'!C:H,2,0),"")</f>
        <v>10.86.10.144</v>
      </c>
      <c r="E328" s="20" t="str">
        <f>IFERROR(VLOOKUP(C328,'10. Свод Перечней'!C:H,3,0),"")</f>
        <v>003</v>
      </c>
      <c r="F328" s="20" t="str">
        <f>IFERROR(VLOOKUP(C328,'10. Свод Перечней'!C:H,4,0),"")</f>
        <v>КГ</v>
      </c>
      <c r="G328" s="9" t="str">
        <f>IFERROR(VLOOKUP(C328,'10.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8" s="20" t="str">
        <f>IF(LEN(IFERROR(VLOOKUP(C328,'10. Свод Перечней'!C:H,6,0),""))&gt;1,IFERROR(VLOOKUP(C328,'10. Свод Перечней'!C:H,6,0),""),"")</f>
        <v/>
      </c>
    </row>
    <row r="329" spans="1:8" ht="99.95" customHeight="1">
      <c r="A329" s="20">
        <f>IF(LEN(C329)&gt;0,MAX($A$6:A328)+1,"")</f>
        <v>323</v>
      </c>
      <c r="B329" s="10" t="str">
        <f>IFERROR(INDEX('10. Свод Перечней'!B:C,MATCH(C329,'10. Свод Перечней'!C:C,0),1),"")</f>
        <v>Морская капуста</v>
      </c>
      <c r="C329" s="20" t="str">
        <f t="array" ref="C329">IFERROR(INDEX('10. Свод Перечней'!$C$4:$C$529,SMALL(IF("ЦД"='10. Свод Перечней'!$I$4:$Q$529,ROW('10. Свод Перечней'!$C$4:$C$529)-3,""),ROW()-6)),"")</f>
        <v>Капуста морская тип 2</v>
      </c>
      <c r="D329" s="20" t="str">
        <f>IFERROR(VLOOKUP(C329,'10. Свод Перечней'!C:H,2,0),"")</f>
        <v>03.11.63.120</v>
      </c>
      <c r="E329" s="20" t="str">
        <f>IFERROR(VLOOKUP(C329,'10. Свод Перечней'!C:H,3,0),"")</f>
        <v>002</v>
      </c>
      <c r="F329" s="20" t="str">
        <f>IFERROR(VLOOKUP(C329,'10. Свод Перечней'!C:H,4,0),"")</f>
        <v>КГ</v>
      </c>
      <c r="G329" s="9" t="str">
        <f>IFERROR(VLOOKUP(C329,'10.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329" s="20" t="str">
        <f>IF(LEN(IFERROR(VLOOKUP(C329,'10. Свод Перечней'!C:H,6,0),""))&gt;1,IFERROR(VLOOKUP(C329,'10. Свод Перечней'!C:H,6,0),""),"")</f>
        <v/>
      </c>
    </row>
    <row r="330" spans="1:8" ht="99.95" customHeight="1">
      <c r="A330" s="20">
        <f>IF(LEN(C330)&gt;0,MAX($A$6:A329)+1,"")</f>
        <v>324</v>
      </c>
      <c r="B330" s="10" t="str">
        <f>IFERROR(INDEX('10. Свод Перечней'!B:C,MATCH(C330,'10. Свод Перечней'!C:C,0),1),"")</f>
        <v>Стевия (подсластитель)</v>
      </c>
      <c r="C330" s="20" t="str">
        <f t="array" ref="C330">IFERROR(INDEX('10. Свод Перечней'!$C$4:$C$529,SMALL(IF("ЦД"='10. Свод Перечней'!$I$4:$Q$529,ROW('10. Свод Перечней'!$C$4:$C$529)-3,""),ROW()-6)),"")</f>
        <v>Подсластитель тип 1</v>
      </c>
      <c r="D330" s="20" t="str">
        <f>IFERROR(VLOOKUP(C330,'10. Свод Перечней'!C:H,2,0),"")</f>
        <v>10.86.10.910</v>
      </c>
      <c r="E330" s="20" t="str">
        <f>IFERROR(VLOOKUP(C330,'10. Свод Перечней'!C:H,3,0),"")</f>
        <v>002</v>
      </c>
      <c r="F330" s="20" t="str">
        <f>IFERROR(VLOOKUP(C330,'10. Свод Перечней'!C:H,4,0),"")</f>
        <v>КГ</v>
      </c>
      <c r="G330" s="9" t="str">
        <f>IFERROR(VLOOKUP(C330,'10.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  Вес: не более 1 КГ                                                                                 Форма выпуска: белый кристаллический гигроскопичный порошок            Номер по международной классификации Евросоюза Кодекс Алиментариус: Е960                                                                              Упаковка производителя: наличие                   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30" s="20" t="str">
        <f>IF(LEN(IFERROR(VLOOKUP(C330,'10. Свод Перечней'!C:H,6,0),""))&gt;1,IFERROR(VLOOKUP(C330,'10. Свод Перечней'!C:H,6,0),""),"")</f>
        <v/>
      </c>
    </row>
    <row r="331" spans="1:8" ht="99.95" customHeight="1">
      <c r="A331" s="20">
        <f>IF(LEN(C331)&gt;0,MAX($A$6:A330)+1,"")</f>
        <v>325</v>
      </c>
      <c r="B331" s="10" t="str">
        <f>IFERROR(INDEX('10. Свод Перечней'!B:C,MATCH(C331,'10. Свод Перечней'!C:C,0),1),"")</f>
        <v>Стевия (подсластитель)</v>
      </c>
      <c r="C331" s="20" t="str">
        <f t="array" ref="C331">IFERROR(INDEX('10. Свод Перечней'!$C$4:$C$529,SMALL(IF("ЦД"='10. Свод Перечней'!$I$4:$Q$529,ROW('10. Свод Перечней'!$C$4:$C$529)-3,""),ROW()-6)),"")</f>
        <v>Подсластитель тип 2</v>
      </c>
      <c r="D331" s="20" t="str">
        <f>IFERROR(VLOOKUP(C331,'10. Свод Перечней'!C:H,2,0),"")</f>
        <v>10.86.10.910</v>
      </c>
      <c r="E331" s="20" t="str">
        <f>IFERROR(VLOOKUP(C331,'10. Свод Перечней'!C:H,3,0),"")</f>
        <v>003</v>
      </c>
      <c r="F331" s="20" t="str">
        <f>IFERROR(VLOOKUP(C331,'10. Свод Перечней'!C:H,4,0),"")</f>
        <v>КГ</v>
      </c>
      <c r="G331" s="9" t="str">
        <f>IFERROR(VLOOKUP(C331,'10. Свод Перечней'!C:H,5,0),"")</f>
        <v>Тип: Пищевая добавка                                                                             Применения: по медицинским показаниям                                                    Вид подсластителя: Стевия                                                                        Тип подсластителя: натуральный                                                                 Вес: не более 30 Г                                                                                        Форма выпуска: таблетки                                                                        Номер по международной классификации Евросоюза Кодекс Алиментариус: Е960                                                                          Упаковка производителя: наличие                                           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"Требования безопасности пищевых добавок, ароматизаторов и технологических вспомогательных средств" от 20.07.2012 № 029/2012, ТУ производителя</v>
      </c>
      <c r="H331" s="20" t="str">
        <f>IF(LEN(IFERROR(VLOOKUP(C331,'10. Свод Перечней'!C:H,6,0),""))&gt;1,IFERROR(VLOOKUP(C331,'10. Свод Перечней'!C:H,6,0),""),"")</f>
        <v/>
      </c>
    </row>
    <row r="332" spans="1:8" ht="99.95" customHeight="1">
      <c r="A332" s="20">
        <f>IF(LEN(C332)&gt;0,MAX($A$6:A331)+1,"")</f>
        <v>326</v>
      </c>
      <c r="B332" s="10" t="str">
        <f>IFERROR(INDEX('10. Свод Перечней'!B:C,MATCH(C332,'10. Свод Перечней'!C:C,0),1),"")</f>
        <v>Базилик свежий (зелень)</v>
      </c>
      <c r="C332" s="20" t="str">
        <f t="array" ref="C332">IFERROR(INDEX('10. Свод Перечней'!$C$4:$C$529,SMALL(IF("ЦД"='10. Свод Перечней'!$I$4:$Q$529,ROW('10. Свод Перечней'!$C$4:$C$529)-3,""),ROW()-6)),"")</f>
        <v>Базилик свежий тип 1</v>
      </c>
      <c r="D332" s="20" t="str">
        <f>IFERROR(VLOOKUP(C332,'10. Свод Перечней'!C:H,2,0),"")</f>
        <v>01.13.19.000</v>
      </c>
      <c r="E332" s="20" t="str">
        <f>IFERROR(VLOOKUP(C332,'10. Свод Перечней'!C:H,3,0),"")</f>
        <v>006</v>
      </c>
      <c r="F332" s="20" t="str">
        <f>IFERROR(VLOOKUP(C332,'10. Свод Перечней'!C:H,4,0),"")</f>
        <v>КГ</v>
      </c>
      <c r="G332" s="9" t="str">
        <f>IFERROR(VLOOKUP(C332,'10. Свод Перечней'!C:H,5,0),"")</f>
        <v>Вид базилика: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Р 56562-2015</v>
      </c>
      <c r="H332" s="20" t="str">
        <f>IF(LEN(IFERROR(VLOOKUP(C332,'10. Свод Перечней'!C:H,6,0),""))&gt;1,IFERROR(VLOOKUP(C332,'10. Свод Перечней'!C:H,6,0),""),"")</f>
        <v>01.13.19.000-00000001</v>
      </c>
    </row>
    <row r="333" spans="1:8" ht="99.95" customHeight="1">
      <c r="A333" s="20">
        <f>IF(LEN(C333)&gt;0,MAX($A$6:A332)+1,"")</f>
        <v>327</v>
      </c>
      <c r="B333" s="10" t="str">
        <f>IFERROR(INDEX('10. Свод Перечней'!B:C,MATCH(C333,'10. Свод Перечней'!C:C,0),1),"")</f>
        <v>Кориандр свежий (кинза) (зелень)</v>
      </c>
      <c r="C333" s="20" t="str">
        <f t="array" ref="C333">IFERROR(INDEX('10. Свод Перечней'!$C$4:$C$529,SMALL(IF("ЦД"='10. Свод Перечней'!$I$4:$Q$529,ROW('10. Свод Перечней'!$C$4:$C$529)-3,""),ROW()-6)),"")</f>
        <v>Кориандр свежий (кинза) тип 1</v>
      </c>
      <c r="D333" s="20" t="str">
        <f>IFERROR(VLOOKUP(C333,'10. Свод Перечней'!C:H,2,0),"")</f>
        <v>01.13.19.000</v>
      </c>
      <c r="E333" s="20" t="str">
        <f>IFERROR(VLOOKUP(C333,'10. Свод Перечней'!C:H,3,0),"")</f>
        <v>007</v>
      </c>
      <c r="F333" s="20" t="str">
        <f>IFERROR(VLOOKUP(C333,'10. Свод Перечней'!C:H,4,0),"")</f>
        <v>КГ</v>
      </c>
      <c r="G333" s="9" t="str">
        <f>IFERROR(VLOOKUP(C333,'10. Свод Перечней'!C:H,5,0),"")</f>
        <v>Вид кориандра: Зелень обрезная
Фасовка: Весовая                                                                                            Вес: не более 0,5кг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ГОСТ 32788-2014</v>
      </c>
      <c r="H333" s="20" t="str">
        <f>IF(LEN(IFERROR(VLOOKUP(C333,'10. Свод Перечней'!C:H,6,0),""))&gt;1,IFERROR(VLOOKUP(C333,'10. Свод Перечней'!C:H,6,0),""),"")</f>
        <v/>
      </c>
    </row>
    <row r="334" spans="1:8" ht="99.95" customHeight="1">
      <c r="A334" s="20">
        <f>IF(LEN(C334)&gt;0,MAX($A$6:A333)+1,"")</f>
        <v>328</v>
      </c>
      <c r="B334" s="10" t="str">
        <f>IFERROR(INDEX('10. Свод Перечней'!B:C,MATCH(C334,'10. Свод Перечней'!C:C,0),1),"")</f>
        <v>Хлебцы кукурузные безглютеновые</v>
      </c>
      <c r="C334" s="20" t="str">
        <f t="array" ref="C334">IFERROR(INDEX('10. Свод Перечней'!$C$4:$C$529,SMALL(IF("ЦД"='10. Свод Перечней'!$I$4:$Q$529,ROW('10. Свод Перечней'!$C$4:$C$529)-3,""),ROW()-6)),"")</f>
        <v>Хлебцы кукурузные безглютеновые тип 2</v>
      </c>
      <c r="D334" s="20" t="str">
        <f>IFERROR(VLOOKUP(C334,'10. Свод Перечней'!C:H,2,0),"")</f>
        <v>10.72.11.130</v>
      </c>
      <c r="E334" s="20" t="str">
        <f>IFERROR(VLOOKUP(C334,'10. Свод Перечней'!C:H,3,0),"")</f>
        <v>002</v>
      </c>
      <c r="F334" s="20" t="str">
        <f>IFERROR(VLOOKUP(C334,'10. Свод Перечней'!C:H,4,0),"")</f>
        <v>КГ</v>
      </c>
      <c r="G334" s="9" t="str">
        <f>IFERROR(VLOOKUP(C334,'10. Свод Перечней'!C:H,5,0),"")</f>
        <v>Вид сырья: Крупа кукурузная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34" s="20" t="str">
        <f>IF(LEN(IFERROR(VLOOKUP(C334,'10. Свод Перечней'!C:H,6,0),""))&gt;1,IFERROR(VLOOKUP(C334,'10. Свод Перечней'!C:H,6,0),""),"")</f>
        <v>10.72.11.130-00000008</v>
      </c>
    </row>
    <row r="335" spans="1:8" ht="99.95" customHeight="1">
      <c r="A335" s="20">
        <f>IF(LEN(C335)&gt;0,MAX($A$6:A334)+1,"")</f>
        <v>329</v>
      </c>
      <c r="B335" s="10" t="str">
        <f>IFERROR(INDEX('10. Свод Перечней'!B:C,MATCH(C335,'10. Свод Перечней'!C:C,0),1),"")</f>
        <v>Хлебцы рисовые безглютеновые</v>
      </c>
      <c r="C335" s="20" t="str">
        <f t="array" ref="C335">IFERROR(INDEX('10. Свод Перечней'!$C$4:$C$529,SMALL(IF("ЦД"='10. Свод Перечней'!$I$4:$Q$529,ROW('10. Свод Перечней'!$C$4:$C$529)-3,""),ROW()-6)),"")</f>
        <v>Хлебцы рисовые безглютеновые тип 3</v>
      </c>
      <c r="D335" s="20" t="str">
        <f>IFERROR(VLOOKUP(C335,'10. Свод Перечней'!C:H,2,0),"")</f>
        <v>10.72.11.130</v>
      </c>
      <c r="E335" s="20" t="str">
        <f>IFERROR(VLOOKUP(C335,'10. Свод Перечней'!C:H,3,0),"")</f>
        <v>003</v>
      </c>
      <c r="F335" s="20" t="str">
        <f>IFERROR(VLOOKUP(C335,'10. Свод Перечней'!C:H,4,0),"")</f>
        <v>КГ</v>
      </c>
      <c r="G335" s="9" t="str">
        <f>IFERROR(VLOOKUP(C335,'10. Свод Перечней'!C:H,5,0),"")</f>
        <v>Вид сырья: Крупа рисовая                                    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35" s="20" t="str">
        <f>IF(LEN(IFERROR(VLOOKUP(C335,'10. Свод Перечней'!C:H,6,0),""))&gt;1,IFERROR(VLOOKUP(C335,'10. Свод Перечней'!C:H,6,0),""),"")</f>
        <v>10.72.11.130-00000002</v>
      </c>
    </row>
    <row r="336" spans="1:8" ht="99.95" customHeight="1">
      <c r="A336" s="20">
        <f>IF(LEN(C336)&gt;0,MAX($A$6:A335)+1,"")</f>
        <v>330</v>
      </c>
      <c r="B336" s="10" t="str">
        <f>IFERROR(INDEX('10. Свод Перечней'!B:C,MATCH(C336,'10. Свод Перечней'!C:C,0),1),"")</f>
        <v>Хлебцы рисово-кукурузные безглютеновые</v>
      </c>
      <c r="C336" s="20" t="str">
        <f t="array" ref="C336">IFERROR(INDEX('10. Свод Перечней'!$C$4:$C$529,SMALL(IF("ЦД"='10. Свод Перечней'!$I$4:$Q$529,ROW('10. Свод Перечней'!$C$4:$C$529)-3,""),ROW()-6)),"")</f>
        <v>Хлебцы рисово-кукурузные безглютеновые тип 4</v>
      </c>
      <c r="D336" s="20" t="str">
        <f>IFERROR(VLOOKUP(C336,'10. Свод Перечней'!C:H,2,0),"")</f>
        <v>10.72.11.130</v>
      </c>
      <c r="E336" s="20" t="str">
        <f>IFERROR(VLOOKUP(C336,'10. Свод Перечней'!C:H,3,0),"")</f>
        <v>004</v>
      </c>
      <c r="F336" s="20" t="str">
        <f>IFERROR(VLOOKUP(C336,'10. Свод Перечней'!C:H,4,0),"")</f>
        <v>КГ</v>
      </c>
      <c r="G336" s="9" t="str">
        <f>IFERROR(VLOOKUP(C336,'10. Свод Перечней'!C:H,5,0),"")</f>
        <v>Вид сырья: Крупа рисовая, крупа кукурузная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36" s="20" t="str">
        <f>IF(LEN(IFERROR(VLOOKUP(C336,'10. Свод Перечней'!C:H,6,0),""))&gt;1,IFERROR(VLOOKUP(C336,'10. Свод Перечней'!C:H,6,0),""),"")</f>
        <v/>
      </c>
    </row>
    <row r="337" spans="1:8" ht="99.95" customHeight="1">
      <c r="A337" s="20">
        <f>IF(LEN(C337)&gt;0,MAX($A$6:A336)+1,"")</f>
        <v>331</v>
      </c>
      <c r="B337" s="10" t="str">
        <f>IFERROR(INDEX('10. Свод Перечней'!B:C,MATCH(C337,'10. Свод Перечней'!C:C,0),1),"")</f>
        <v>Хлебцы гречнево-рисовые безглютеновые</v>
      </c>
      <c r="C337" s="20" t="str">
        <f t="array" ref="C337">IFERROR(INDEX('10. Свод Перечней'!$C$4:$C$529,SMALL(IF("ЦД"='10. Свод Перечней'!$I$4:$Q$529,ROW('10. Свод Перечней'!$C$4:$C$529)-3,""),ROW()-6)),"")</f>
        <v>Хлебцы гречнево-рисовые безглютеновые тип 5</v>
      </c>
      <c r="D337" s="20" t="str">
        <f>IFERROR(VLOOKUP(C337,'10. Свод Перечней'!C:H,2,0),"")</f>
        <v>10.72.11.130</v>
      </c>
      <c r="E337" s="20" t="str">
        <f>IFERROR(VLOOKUP(C337,'10. Свод Перечней'!C:H,3,0),"")</f>
        <v>005</v>
      </c>
      <c r="F337" s="20" t="str">
        <f>IFERROR(VLOOKUP(C337,'10. Свод Перечней'!C:H,4,0),"")</f>
        <v>КГ</v>
      </c>
      <c r="G337" s="9" t="str">
        <f>IFERROR(VLOOKUP(C337,'10. Свод Перечней'!C:H,5,0),"")</f>
        <v>Вид сырья: Крупа гречневая, крупа рисовая                                          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337" s="20" t="str">
        <f>IF(LEN(IFERROR(VLOOKUP(C337,'10. Свод Перечней'!C:H,6,0),""))&gt;1,IFERROR(VLOOKUP(C337,'10. Свод Перечней'!C:H,6,0),""),"")</f>
        <v/>
      </c>
    </row>
    <row r="338" spans="1:8" ht="99.95" customHeight="1">
      <c r="A338" s="20">
        <f>IF(LEN(C338)&gt;0,MAX($A$6:A337)+1,"")</f>
        <v>332</v>
      </c>
      <c r="B338" s="10" t="str">
        <f>IFERROR(INDEX('10. Свод Перечней'!B:C,MATCH(C338,'10. Свод Перечней'!C:C,0),1),"")</f>
        <v>Мука рисовая ц/з без глютена</v>
      </c>
      <c r="C338" s="20" t="str">
        <f t="array" ref="C338">IFERROR(INDEX('10. Свод Перечней'!$C$4:$C$529,SMALL(IF("ЦД"='10. Свод Перечней'!$I$4:$Q$529,ROW('10. Свод Перечней'!$C$4:$C$529)-3,""),ROW()-6)),"")</f>
        <v>Мука рисовая ц/з без глютена тип 2</v>
      </c>
      <c r="D338" s="20" t="str">
        <f>IFERROR(VLOOKUP(C338,'10. Свод Перечней'!C:H,2,0),"")</f>
        <v>10.61.22.130</v>
      </c>
      <c r="E338" s="20" t="str">
        <f>IFERROR(VLOOKUP(C338,'10. Свод Перечней'!C:H,3,0),"")</f>
        <v>002</v>
      </c>
      <c r="F338" s="20" t="str">
        <f>IFERROR(VLOOKUP(C338,'10. Свод Перечней'!C:H,4,0),"")</f>
        <v>КГ</v>
      </c>
      <c r="G338" s="9" t="str">
        <f>IFERROR(VLOOKUP(C338,'10. Свод Перечней'!C:H,5,0),"")</f>
        <v>Вид сырья: нешлифованный рис                                                                 Вес: не более 2 КГ                                                                                           Глютен в составе: Отсутствие                                                                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20" t="str">
        <f>IF(LEN(IFERROR(VLOOKUP(C338,'10. Свод Перечней'!C:H,6,0),""))&gt;1,IFERROR(VLOOKUP(C338,'10. Свод Перечней'!C:H,6,0),""),"")</f>
        <v/>
      </c>
    </row>
    <row r="339" spans="1:8" ht="99.95" customHeight="1">
      <c r="A339" s="20">
        <f>IF(LEN(C339)&gt;0,MAX($A$6:A338)+1,"")</f>
        <v>333</v>
      </c>
      <c r="B339" s="10" t="str">
        <f>IFERROR(INDEX('10. Свод Перечней'!B:C,MATCH(C339,'10. Свод Перечней'!C:C,0),1),"")</f>
        <v>Йогурт 2,5 % жирности без сахара в ассортименте</v>
      </c>
      <c r="C339" s="20" t="str">
        <f t="array" ref="C339">IFERROR(INDEX('10. Свод Перечней'!$C$4:$C$529,SMALL(IF("ЦД"='10. Свод Перечней'!$I$4:$Q$529,ROW('10. Свод Перечней'!$C$4:$C$529)-3,""),ROW()-6)),"")</f>
        <v>Йогурт тип 11</v>
      </c>
      <c r="D339" s="20" t="str">
        <f>IFERROR(VLOOKUP(C339,'10. Свод Перечней'!C:H,2,0),"")</f>
        <v>10.51.52.112</v>
      </c>
      <c r="E339" s="20" t="str">
        <f>IFERROR(VLOOKUP(C339,'10. Свод Перечней'!C:H,3,0),"")</f>
        <v>005</v>
      </c>
      <c r="F339" s="20" t="str">
        <f>IFERROR(VLOOKUP(C339,'10. Свод Перечней'!C:H,4,0),"")</f>
        <v>КГ</v>
      </c>
      <c r="G339" s="9" t="str">
        <f>IFERROR(VLOOKUP(C339,'10. Свод Перечней'!C:H,5,0),"")</f>
        <v>Вид продукта: Йогурт
Для детского питания: Да
Йогурт питьевой: Да; Нет
Наличие вкусовых компонентов: Да
Тип: Фруктовый                                                                           Содержание сахара: без добавления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31981-2013, ТУ производителя</v>
      </c>
      <c r="H339" s="20" t="str">
        <f>IF(LEN(IFERROR(VLOOKUP(C339,'10. Свод Перечней'!C:H,6,0),""))&gt;1,IFERROR(VLOOKUP(C339,'10. Свод Перечней'!C:H,6,0),""),"")</f>
        <v>10.51.52.110-00000004</v>
      </c>
    </row>
    <row r="340" spans="1:8" ht="99.95" customHeight="1">
      <c r="A340" s="20">
        <f>IF(LEN(C340)&gt;0,MAX($A$6:A339)+1,"")</f>
        <v>334</v>
      </c>
      <c r="B340" s="10" t="str">
        <f>IFERROR(INDEX('10. Свод Перечней'!B:C,MATCH(C340,'10. Свод Перечней'!C:C,0),1),"")</f>
        <v xml:space="preserve">Джем стерилизованный без сахара в ассортименте </v>
      </c>
      <c r="C340" s="20" t="str">
        <f t="array" ref="C340">IFERROR(INDEX('10. Свод Перечней'!$C$4:$C$529,SMALL(IF("ЦД"='10. Свод Перечней'!$I$4:$Q$529,ROW('10. Свод Перечней'!$C$4:$C$529)-3,""),ROW()-6)),"")</f>
        <v>Джем без сахара тип 2</v>
      </c>
      <c r="D340" s="20" t="str">
        <f>IFERROR(VLOOKUP(C340,'10. Свод Перечней'!C:H,2,0),"")</f>
        <v>10.39.22.110</v>
      </c>
      <c r="E340" s="20" t="str">
        <f>IFERROR(VLOOKUP(C340,'10. Свод Перечней'!C:H,3,0),"")</f>
        <v>003</v>
      </c>
      <c r="F340" s="20" t="str">
        <f>IFERROR(VLOOKUP(C340,'10. Свод Перечней'!C:H,4,0),"")</f>
        <v>КГ</v>
      </c>
      <c r="G340" s="9" t="str">
        <f>IFERROR(VLOOKUP(C340,'10.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20" t="str">
        <f>IF(LEN(IFERROR(VLOOKUP(C340,'10. Свод Перечней'!C:H,6,0),""))&gt;1,IFERROR(VLOOKUP(C340,'10. Свод Перечней'!C:H,6,0),""),"")</f>
        <v>10.39.22.110-00000004</v>
      </c>
    </row>
    <row r="341" spans="1:8" ht="99.95" customHeight="1">
      <c r="A341" s="20" t="str">
        <f>IF(LEN(C341)&gt;0,MAX($A$6:A340)+1,"")</f>
        <v/>
      </c>
      <c r="B341" s="10" t="str">
        <f>IFERROR(INDEX('10. Свод Перечней'!B:C,MATCH(C341,'10. Свод Перечней'!C:C,0),1),"")</f>
        <v/>
      </c>
      <c r="C341" s="20" t="str">
        <f t="array" ref="C341">IFERROR(INDEX('10. Свод Перечней'!$C$4:$C$529,SMALL(IF("ЦД"='10. Свод Перечней'!$I$4:$Q$529,ROW('10. Свод Перечней'!$C$4:$C$529)-3,""),ROW()-6)),"")</f>
        <v/>
      </c>
      <c r="D341" s="20" t="str">
        <f>IFERROR(VLOOKUP(C341,'10. Свод Перечней'!C:H,2,0),"")</f>
        <v/>
      </c>
      <c r="E341" s="20" t="str">
        <f>IFERROR(VLOOKUP(C341,'10. Свод Перечней'!C:H,3,0),"")</f>
        <v/>
      </c>
      <c r="F341" s="20" t="str">
        <f>IFERROR(VLOOKUP(C341,'10. Свод Перечней'!C:H,4,0),"")</f>
        <v/>
      </c>
      <c r="G341" s="9" t="str">
        <f>IFERROR(VLOOKUP(C341,'10. Свод Перечней'!C:H,5,0),"")</f>
        <v/>
      </c>
      <c r="H341" s="20" t="str">
        <f>IF(LEN(IFERROR(VLOOKUP(C341,'10. Свод Перечней'!C:H,6,0),""))&gt;1,IFERROR(VLOOKUP(C341,'10. Свод Перечней'!C:H,6,0),""),"")</f>
        <v/>
      </c>
    </row>
    <row r="342" spans="1:8" ht="99.95" customHeight="1">
      <c r="A342" s="20" t="str">
        <f>IF(LEN(C342)&gt;0,MAX($A$6:A341)+1,"")</f>
        <v/>
      </c>
      <c r="B342" s="10" t="str">
        <f>IFERROR(INDEX('10. Свод Перечней'!B:C,MATCH(C342,'10. Свод Перечней'!C:C,0),1),"")</f>
        <v/>
      </c>
      <c r="C342" s="20" t="str">
        <f t="array" ref="C342">IFERROR(INDEX('10. Свод Перечней'!$C$4:$C$529,SMALL(IF("ЦД"='10. Свод Перечней'!$I$4:$Q$529,ROW('10. Свод Перечней'!$C$4:$C$529)-3,""),ROW()-6)),"")</f>
        <v/>
      </c>
      <c r="D342" s="20" t="str">
        <f>IFERROR(VLOOKUP(C342,'10. Свод Перечней'!C:H,2,0),"")</f>
        <v/>
      </c>
      <c r="E342" s="20" t="str">
        <f>IFERROR(VLOOKUP(C342,'10. Свод Перечней'!C:H,3,0),"")</f>
        <v/>
      </c>
      <c r="F342" s="20" t="str">
        <f>IFERROR(VLOOKUP(C342,'10. Свод Перечней'!C:H,4,0),"")</f>
        <v/>
      </c>
      <c r="G342" s="9" t="str">
        <f>IFERROR(VLOOKUP(C342,'10. Свод Перечней'!C:H,5,0),"")</f>
        <v/>
      </c>
      <c r="H342" s="20" t="str">
        <f>IF(LEN(IFERROR(VLOOKUP(C342,'10. Свод Перечней'!C:H,6,0),""))&gt;1,IFERROR(VLOOKUP(C342,'10. Свод Перечней'!C:H,6,0),""),"")</f>
        <v/>
      </c>
    </row>
    <row r="343" spans="1:8" ht="99.95" customHeight="1">
      <c r="A343" s="20" t="str">
        <f>IF(LEN(C343)&gt;0,MAX($A$6:A342)+1,"")</f>
        <v/>
      </c>
      <c r="B343" s="10" t="str">
        <f>IFERROR(INDEX('10. Свод Перечней'!B:C,MATCH(C343,'10. Свод Перечней'!C:C,0),1),"")</f>
        <v/>
      </c>
      <c r="C343" s="20" t="str">
        <f t="array" ref="C343">IFERROR(INDEX('10. Свод Перечней'!$C$4:$C$529,SMALL(IF("ЦД"='10. Свод Перечней'!$I$4:$Q$529,ROW('10. Свод Перечней'!$C$4:$C$529)-3,""),ROW()-6)),"")</f>
        <v/>
      </c>
      <c r="D343" s="20" t="str">
        <f>IFERROR(VLOOKUP(C343,'10. Свод Перечней'!C:H,2,0),"")</f>
        <v/>
      </c>
      <c r="E343" s="20" t="str">
        <f>IFERROR(VLOOKUP(C343,'10. Свод Перечней'!C:H,3,0),"")</f>
        <v/>
      </c>
      <c r="F343" s="20" t="str">
        <f>IFERROR(VLOOKUP(C343,'10. Свод Перечней'!C:H,4,0),"")</f>
        <v/>
      </c>
      <c r="G343" s="9" t="str">
        <f>IFERROR(VLOOKUP(C343,'10. Свод Перечней'!C:H,5,0),"")</f>
        <v/>
      </c>
      <c r="H343" s="20" t="str">
        <f>IF(LEN(IFERROR(VLOOKUP(C343,'10. Свод Перечней'!C:H,6,0),""))&gt;1,IFERROR(VLOOKUP(C343,'10. Свод Перечней'!C:H,6,0),""),"")</f>
        <v/>
      </c>
    </row>
    <row r="344" spans="1:8" ht="99.95" customHeight="1">
      <c r="A344" s="20" t="str">
        <f>IF(LEN(C344)&gt;0,MAX($A$6:A343)+1,"")</f>
        <v/>
      </c>
      <c r="B344" s="10" t="str">
        <f>IFERROR(INDEX('10. Свод Перечней'!B:C,MATCH(C344,'10. Свод Перечней'!C:C,0),1),"")</f>
        <v/>
      </c>
      <c r="C344" s="20" t="str">
        <f t="array" ref="C344">IFERROR(INDEX('10. Свод Перечней'!$C$4:$C$529,SMALL(IF("ЦД"='10. Свод Перечней'!$I$4:$Q$529,ROW('10. Свод Перечней'!$C$4:$C$529)-3,""),ROW()-6)),"")</f>
        <v/>
      </c>
      <c r="D344" s="20" t="str">
        <f>IFERROR(VLOOKUP(C344,'10. Свод Перечней'!C:H,2,0),"")</f>
        <v/>
      </c>
      <c r="E344" s="20" t="str">
        <f>IFERROR(VLOOKUP(C344,'10. Свод Перечней'!C:H,3,0),"")</f>
        <v/>
      </c>
      <c r="F344" s="20" t="str">
        <f>IFERROR(VLOOKUP(C344,'10. Свод Перечней'!C:H,4,0),"")</f>
        <v/>
      </c>
      <c r="G344" s="9" t="str">
        <f>IFERROR(VLOOKUP(C344,'10. Свод Перечней'!C:H,5,0),"")</f>
        <v/>
      </c>
      <c r="H344" s="20" t="str">
        <f>IF(LEN(IFERROR(VLOOKUP(C344,'10. Свод Перечней'!C:H,6,0),""))&gt;1,IFERROR(VLOOKUP(C344,'10. Свод Перечней'!C:H,6,0),""),"")</f>
        <v/>
      </c>
    </row>
    <row r="345" spans="1:8" ht="99.95" customHeight="1">
      <c r="A345" s="20" t="str">
        <f>IF(LEN(C345)&gt;0,MAX($A$6:A344)+1,"")</f>
        <v/>
      </c>
      <c r="B345" s="10" t="str">
        <f>IFERROR(INDEX('10. Свод Перечней'!B:C,MATCH(C345,'10. Свод Перечней'!C:C,0),1),"")</f>
        <v/>
      </c>
      <c r="C345" s="20" t="str">
        <f t="array" ref="C345">IFERROR(INDEX('10. Свод Перечней'!$C$4:$C$529,SMALL(IF("ЦД"='10. Свод Перечней'!$I$4:$Q$529,ROW('10. Свод Перечней'!$C$4:$C$529)-3,""),ROW()-6)),"")</f>
        <v/>
      </c>
      <c r="D345" s="20" t="str">
        <f>IFERROR(VLOOKUP(C345,'10. Свод Перечней'!C:H,2,0),"")</f>
        <v/>
      </c>
      <c r="E345" s="20" t="str">
        <f>IFERROR(VLOOKUP(C345,'10. Свод Перечней'!C:H,3,0),"")</f>
        <v/>
      </c>
      <c r="F345" s="20" t="str">
        <f>IFERROR(VLOOKUP(C345,'10. Свод Перечней'!C:H,4,0),"")</f>
        <v/>
      </c>
      <c r="G345" s="9" t="str">
        <f>IFERROR(VLOOKUP(C345,'10. Свод Перечней'!C:H,5,0),"")</f>
        <v/>
      </c>
      <c r="H345" s="20" t="str">
        <f>IF(LEN(IFERROR(VLOOKUP(C345,'10. Свод Перечней'!C:H,6,0),""))&gt;1,IFERROR(VLOOKUP(C345,'10. Свод Перечней'!C:H,6,0),""),"")</f>
        <v/>
      </c>
    </row>
    <row r="346" spans="1:8" ht="99.95" customHeight="1">
      <c r="A346" s="20" t="str">
        <f>IF(LEN(C346)&gt;0,MAX($A$6:A345)+1,"")</f>
        <v/>
      </c>
      <c r="B346" s="10" t="str">
        <f>IFERROR(INDEX('10. Свод Перечней'!B:C,MATCH(C346,'10. Свод Перечней'!C:C,0),1),"")</f>
        <v/>
      </c>
      <c r="C346" s="20" t="str">
        <f t="array" ref="C346">IFERROR(INDEX('10. Свод Перечней'!$C$4:$C$529,SMALL(IF("ЦД"='10. Свод Перечней'!$I$4:$Q$529,ROW('10. Свод Перечней'!$C$4:$C$529)-3,""),ROW()-6)),"")</f>
        <v/>
      </c>
      <c r="D346" s="20" t="str">
        <f>IFERROR(VLOOKUP(C346,'10. Свод Перечней'!C:H,2,0),"")</f>
        <v/>
      </c>
      <c r="E346" s="20" t="str">
        <f>IFERROR(VLOOKUP(C346,'10. Свод Перечней'!C:H,3,0),"")</f>
        <v/>
      </c>
      <c r="F346" s="20" t="str">
        <f>IFERROR(VLOOKUP(C346,'10. Свод Перечней'!C:H,4,0),"")</f>
        <v/>
      </c>
      <c r="G346" s="9" t="str">
        <f>IFERROR(VLOOKUP(C346,'10. Свод Перечней'!C:H,5,0),"")</f>
        <v/>
      </c>
      <c r="H346" s="20" t="str">
        <f>IF(LEN(IFERROR(VLOOKUP(C346,'10. Свод Перечней'!C:H,6,0),""))&gt;1,IFERROR(VLOOKUP(C346,'10. Свод Перечней'!C:H,6,0),""),"")</f>
        <v/>
      </c>
    </row>
    <row r="347" spans="1:8" ht="99.95" customHeight="1">
      <c r="A347" s="20" t="str">
        <f>IF(LEN(C347)&gt;0,MAX($A$6:A346)+1,"")</f>
        <v/>
      </c>
      <c r="B347" s="10" t="str">
        <f>IFERROR(INDEX('10. Свод Перечней'!B:C,MATCH(C347,'10. Свод Перечней'!C:C,0),1),"")</f>
        <v/>
      </c>
      <c r="C347" s="20" t="str">
        <f t="array" ref="C347">IFERROR(INDEX('10. Свод Перечней'!$C$4:$C$529,SMALL(IF("ЦД"='10. Свод Перечней'!$I$4:$Q$529,ROW('10. Свод Перечней'!$C$4:$C$529)-3,""),ROW()-6)),"")</f>
        <v/>
      </c>
      <c r="D347" s="20" t="str">
        <f>IFERROR(VLOOKUP(C347,'10. Свод Перечней'!C:H,2,0),"")</f>
        <v/>
      </c>
      <c r="E347" s="20" t="str">
        <f>IFERROR(VLOOKUP(C347,'10. Свод Перечней'!C:H,3,0),"")</f>
        <v/>
      </c>
      <c r="F347" s="20" t="str">
        <f>IFERROR(VLOOKUP(C347,'10. Свод Перечней'!C:H,4,0),"")</f>
        <v/>
      </c>
      <c r="G347" s="9" t="str">
        <f>IFERROR(VLOOKUP(C347,'10. Свод Перечней'!C:H,5,0),"")</f>
        <v/>
      </c>
      <c r="H347" s="20" t="str">
        <f>IF(LEN(IFERROR(VLOOKUP(C347,'10. Свод Перечней'!C:H,6,0),""))&gt;1,IFERROR(VLOOKUP(C347,'10. Свод Перечней'!C:H,6,0),""),"")</f>
        <v/>
      </c>
    </row>
    <row r="348" spans="1:8" ht="99.95" customHeight="1">
      <c r="A348" s="20" t="str">
        <f>IF(LEN(C348)&gt;0,MAX($A$6:A347)+1,"")</f>
        <v/>
      </c>
      <c r="B348" s="10" t="str">
        <f>IFERROR(INDEX('10. Свод Перечней'!B:C,MATCH(C348,'10. Свод Перечней'!C:C,0),1),"")</f>
        <v/>
      </c>
      <c r="C348" s="20" t="str">
        <f t="array" ref="C348">IFERROR(INDEX('10. Свод Перечней'!$C$4:$C$529,SMALL(IF("ЦД"='10. Свод Перечней'!$I$4:$Q$529,ROW('10. Свод Перечней'!$C$4:$C$529)-3,""),ROW()-6)),"")</f>
        <v/>
      </c>
      <c r="D348" s="20" t="str">
        <f>IFERROR(VLOOKUP(C348,'10. Свод Перечней'!C:H,2,0),"")</f>
        <v/>
      </c>
      <c r="E348" s="20" t="str">
        <f>IFERROR(VLOOKUP(C348,'10. Свод Перечней'!C:H,3,0),"")</f>
        <v/>
      </c>
      <c r="F348" s="20" t="str">
        <f>IFERROR(VLOOKUP(C348,'10. Свод Перечней'!C:H,4,0),"")</f>
        <v/>
      </c>
      <c r="G348" s="9" t="str">
        <f>IFERROR(VLOOKUP(C348,'10. Свод Перечней'!C:H,5,0),"")</f>
        <v/>
      </c>
      <c r="H348" s="20" t="str">
        <f>IF(LEN(IFERROR(VLOOKUP(C348,'10. Свод Перечней'!C:H,6,0),""))&gt;1,IFERROR(VLOOKUP(C348,'10. Свод Перечней'!C:H,6,0),""),"")</f>
        <v/>
      </c>
    </row>
    <row r="349" spans="1:8" ht="99.95" customHeight="1">
      <c r="A349" s="20" t="str">
        <f>IF(LEN(C349)&gt;0,MAX($A$6:A348)+1,"")</f>
        <v/>
      </c>
      <c r="B349" s="10" t="str">
        <f>IFERROR(INDEX('10. Свод Перечней'!B:C,MATCH(C349,'10. Свод Перечней'!C:C,0),1),"")</f>
        <v/>
      </c>
      <c r="C349" s="20" t="str">
        <f t="array" ref="C349">IFERROR(INDEX('10. Свод Перечней'!$C$4:$C$529,SMALL(IF("ЦД"='10. Свод Перечней'!$I$4:$Q$529,ROW('10. Свод Перечней'!$C$4:$C$529)-3,""),ROW()-6)),"")</f>
        <v/>
      </c>
      <c r="D349" s="20" t="str">
        <f>IFERROR(VLOOKUP(C349,'10. Свод Перечней'!C:H,2,0),"")</f>
        <v/>
      </c>
      <c r="E349" s="20" t="str">
        <f>IFERROR(VLOOKUP(C349,'10. Свод Перечней'!C:H,3,0),"")</f>
        <v/>
      </c>
      <c r="F349" s="20" t="str">
        <f>IFERROR(VLOOKUP(C349,'10. Свод Перечней'!C:H,4,0),"")</f>
        <v/>
      </c>
      <c r="G349" s="9" t="str">
        <f>IFERROR(VLOOKUP(C349,'10. Свод Перечней'!C:H,5,0),"")</f>
        <v/>
      </c>
      <c r="H349" s="20" t="str">
        <f>IF(LEN(IFERROR(VLOOKUP(C349,'10. Свод Перечней'!C:H,6,0),""))&gt;1,IFERROR(VLOOKUP(C349,'10. Свод Перечней'!C:H,6,0),""),"")</f>
        <v/>
      </c>
    </row>
    <row r="350" spans="1:8" ht="99.95" customHeight="1">
      <c r="A350" s="20" t="str">
        <f>IF(LEN(C350)&gt;0,MAX($A$6:A349)+1,"")</f>
        <v/>
      </c>
      <c r="B350" s="10" t="str">
        <f>IFERROR(INDEX('10. Свод Перечней'!B:C,MATCH(C350,'10. Свод Перечней'!C:C,0),1),"")</f>
        <v/>
      </c>
      <c r="C350" s="20" t="str">
        <f t="array" ref="C350">IFERROR(INDEX('10. Свод Перечней'!$C$4:$C$529,SMALL(IF("ЦД"='10. Свод Перечней'!$I$4:$Q$529,ROW('10. Свод Перечней'!$C$4:$C$529)-3,""),ROW()-6)),"")</f>
        <v/>
      </c>
      <c r="D350" s="20" t="str">
        <f>IFERROR(VLOOKUP(C350,'10. Свод Перечней'!C:H,2,0),"")</f>
        <v/>
      </c>
      <c r="E350" s="20" t="str">
        <f>IFERROR(VLOOKUP(C350,'10. Свод Перечней'!C:H,3,0),"")</f>
        <v/>
      </c>
      <c r="F350" s="20" t="str">
        <f>IFERROR(VLOOKUP(C350,'10. Свод Перечней'!C:H,4,0),"")</f>
        <v/>
      </c>
      <c r="G350" s="9" t="str">
        <f>IFERROR(VLOOKUP(C350,'10. Свод Перечней'!C:H,5,0),"")</f>
        <v/>
      </c>
      <c r="H350" s="20" t="str">
        <f>IF(LEN(IFERROR(VLOOKUP(C350,'10. Свод Перечней'!C:H,6,0),""))&gt;1,IFERROR(VLOOKUP(C350,'10. Свод Перечней'!C:H,6,0),""),"")</f>
        <v/>
      </c>
    </row>
    <row r="351" spans="1:8" ht="99.95" customHeight="1">
      <c r="A351" s="20" t="str">
        <f>IF(LEN(C351)&gt;0,MAX($A$6:A350)+1,"")</f>
        <v/>
      </c>
      <c r="B351" s="10" t="str">
        <f>IFERROR(INDEX('10. Свод Перечней'!B:C,MATCH(C351,'10. Свод Перечней'!C:C,0),1),"")</f>
        <v/>
      </c>
      <c r="C351" s="20" t="str">
        <f t="array" ref="C351">IFERROR(INDEX('10. Свод Перечней'!$C$4:$C$529,SMALL(IF("ЦД"='10. Свод Перечней'!$I$4:$Q$529,ROW('10. Свод Перечней'!$C$4:$C$529)-3,""),ROW()-6)),"")</f>
        <v/>
      </c>
      <c r="D351" s="20" t="str">
        <f>IFERROR(VLOOKUP(C351,'10. Свод Перечней'!C:H,2,0),"")</f>
        <v/>
      </c>
      <c r="E351" s="20" t="str">
        <f>IFERROR(VLOOKUP(C351,'10. Свод Перечней'!C:H,3,0),"")</f>
        <v/>
      </c>
      <c r="F351" s="20" t="str">
        <f>IFERROR(VLOOKUP(C351,'10. Свод Перечней'!C:H,4,0),"")</f>
        <v/>
      </c>
      <c r="G351" s="9" t="str">
        <f>IFERROR(VLOOKUP(C351,'10. Свод Перечней'!C:H,5,0),"")</f>
        <v/>
      </c>
      <c r="H351" s="20" t="str">
        <f>IF(LEN(IFERROR(VLOOKUP(C351,'10. Свод Перечней'!C:H,6,0),""))&gt;1,IFERROR(VLOOKUP(C351,'10. Свод Перечней'!C:H,6,0),""),"")</f>
        <v/>
      </c>
    </row>
    <row r="352" spans="1:8" ht="99.95" customHeight="1">
      <c r="A352" s="20" t="str">
        <f>IF(LEN(C352)&gt;0,MAX($A$6:A351)+1,"")</f>
        <v/>
      </c>
      <c r="B352" s="10" t="str">
        <f>IFERROR(INDEX('10. Свод Перечней'!B:C,MATCH(C352,'10. Свод Перечней'!C:C,0),1),"")</f>
        <v/>
      </c>
      <c r="C352" s="20" t="str">
        <f t="array" ref="C352">IFERROR(INDEX('10. Свод Перечней'!$C$4:$C$529,SMALL(IF("ЦД"='10. Свод Перечней'!$I$4:$Q$529,ROW('10. Свод Перечней'!$C$4:$C$529)-3,""),ROW()-6)),"")</f>
        <v/>
      </c>
      <c r="D352" s="20" t="str">
        <f>IFERROR(VLOOKUP(C352,'10. Свод Перечней'!C:H,2,0),"")</f>
        <v/>
      </c>
      <c r="E352" s="20" t="str">
        <f>IFERROR(VLOOKUP(C352,'10. Свод Перечней'!C:H,3,0),"")</f>
        <v/>
      </c>
      <c r="F352" s="20" t="str">
        <f>IFERROR(VLOOKUP(C352,'10. Свод Перечней'!C:H,4,0),"")</f>
        <v/>
      </c>
      <c r="G352" s="9" t="str">
        <f>IFERROR(VLOOKUP(C352,'10. Свод Перечней'!C:H,5,0),"")</f>
        <v/>
      </c>
      <c r="H352" s="20" t="str">
        <f>IF(LEN(IFERROR(VLOOKUP(C352,'10. Свод Перечней'!C:H,6,0),""))&gt;1,IFERROR(VLOOKUP(C352,'10. Свод Перечней'!C:H,6,0),""),"")</f>
        <v/>
      </c>
    </row>
    <row r="353" spans="1:8" ht="99.95" customHeight="1">
      <c r="A353" s="20" t="str">
        <f>IF(LEN(C353)&gt;0,MAX($A$6:A352)+1,"")</f>
        <v/>
      </c>
      <c r="B353" s="10" t="str">
        <f>IFERROR(INDEX('10. Свод Перечней'!B:C,MATCH(C353,'10. Свод Перечней'!C:C,0),1),"")</f>
        <v/>
      </c>
      <c r="C353" s="20" t="str">
        <f t="array" ref="C353">IFERROR(INDEX('10. Свод Перечней'!$C$4:$C$529,SMALL(IF("ЦД"='10. Свод Перечней'!$I$4:$Q$529,ROW('10. Свод Перечней'!$C$4:$C$529)-3,""),ROW()-6)),"")</f>
        <v/>
      </c>
      <c r="D353" s="20" t="str">
        <f>IFERROR(VLOOKUP(C353,'10. Свод Перечней'!C:H,2,0),"")</f>
        <v/>
      </c>
      <c r="E353" s="20" t="str">
        <f>IFERROR(VLOOKUP(C353,'10. Свод Перечней'!C:H,3,0),"")</f>
        <v/>
      </c>
      <c r="F353" s="20" t="str">
        <f>IFERROR(VLOOKUP(C353,'10. Свод Перечней'!C:H,4,0),"")</f>
        <v/>
      </c>
      <c r="G353" s="9" t="str">
        <f>IFERROR(VLOOKUP(C353,'10. Свод Перечней'!C:H,5,0),"")</f>
        <v/>
      </c>
      <c r="H353" s="20" t="str">
        <f>IF(LEN(IFERROR(VLOOKUP(C353,'10. Свод Перечней'!C:H,6,0),""))&gt;1,IFERROR(VLOOKUP(C353,'10. Свод Перечней'!C:H,6,0),""),"")</f>
        <v/>
      </c>
    </row>
    <row r="354" spans="1:8" ht="99.95" customHeight="1">
      <c r="A354" s="20" t="str">
        <f>IF(LEN(C354)&gt;0,MAX($A$6:A353)+1,"")</f>
        <v/>
      </c>
      <c r="B354" s="10" t="str">
        <f>IFERROR(INDEX('10. Свод Перечней'!B:C,MATCH(C354,'10. Свод Перечней'!C:C,0),1),"")</f>
        <v/>
      </c>
      <c r="C354" s="20" t="str">
        <f t="array" ref="C354">IFERROR(INDEX('10. Свод Перечней'!$C$4:$C$529,SMALL(IF("ЦД"='10. Свод Перечней'!$I$4:$Q$529,ROW('10. Свод Перечней'!$C$4:$C$529)-3,""),ROW()-6)),"")</f>
        <v/>
      </c>
      <c r="D354" s="20" t="str">
        <f>IFERROR(VLOOKUP(C354,'10. Свод Перечней'!C:H,2,0),"")</f>
        <v/>
      </c>
      <c r="E354" s="20" t="str">
        <f>IFERROR(VLOOKUP(C354,'10. Свод Перечней'!C:H,3,0),"")</f>
        <v/>
      </c>
      <c r="F354" s="20" t="str">
        <f>IFERROR(VLOOKUP(C354,'10. Свод Перечней'!C:H,4,0),"")</f>
        <v/>
      </c>
      <c r="G354" s="9" t="str">
        <f>IFERROR(VLOOKUP(C354,'10. Свод Перечней'!C:H,5,0),"")</f>
        <v/>
      </c>
      <c r="H354" s="20" t="str">
        <f>IF(LEN(IFERROR(VLOOKUP(C354,'10. Свод Перечней'!C:H,6,0),""))&gt;1,IFERROR(VLOOKUP(C354,'10. Свод Перечней'!C:H,6,0),""),"")</f>
        <v/>
      </c>
    </row>
    <row r="355" spans="1:8" ht="99.95" customHeight="1">
      <c r="A355" s="20" t="str">
        <f>IF(LEN(C355)&gt;0,MAX($A$6:A354)+1,"")</f>
        <v/>
      </c>
      <c r="B355" s="10" t="str">
        <f>IFERROR(INDEX('10. Свод Перечней'!B:C,MATCH(C355,'10. Свод Перечней'!C:C,0),1),"")</f>
        <v/>
      </c>
      <c r="C355" s="20" t="str">
        <f t="array" ref="C355">IFERROR(INDEX('10. Свод Перечней'!$C$4:$C$529,SMALL(IF("ЦД"='10. Свод Перечней'!$I$4:$Q$529,ROW('10. Свод Перечней'!$C$4:$C$529)-3,""),ROW()-6)),"")</f>
        <v/>
      </c>
      <c r="D355" s="20" t="str">
        <f>IFERROR(VLOOKUP(C355,'10. Свод Перечней'!C:H,2,0),"")</f>
        <v/>
      </c>
      <c r="E355" s="20" t="str">
        <f>IFERROR(VLOOKUP(C355,'10. Свод Перечней'!C:H,3,0),"")</f>
        <v/>
      </c>
      <c r="F355" s="20" t="str">
        <f>IFERROR(VLOOKUP(C355,'10. Свод Перечней'!C:H,4,0),"")</f>
        <v/>
      </c>
      <c r="G355" s="9" t="str">
        <f>IFERROR(VLOOKUP(C355,'10. Свод Перечней'!C:H,5,0),"")</f>
        <v/>
      </c>
      <c r="H355" s="20" t="str">
        <f>IF(LEN(IFERROR(VLOOKUP(C355,'10. Свод Перечней'!C:H,6,0),""))&gt;1,IFERROR(VLOOKUP(C355,'10. Свод Перечней'!C:H,6,0),""),"")</f>
        <v/>
      </c>
    </row>
    <row r="356" spans="1:8" ht="99.95" customHeight="1">
      <c r="A356" s="20" t="str">
        <f>IF(LEN(C356)&gt;0,MAX($A$6:A355)+1,"")</f>
        <v/>
      </c>
      <c r="B356" s="10" t="str">
        <f>IFERROR(INDEX('10. Свод Перечней'!B:C,MATCH(C356,'10. Свод Перечней'!C:C,0),1),"")</f>
        <v/>
      </c>
      <c r="C356" s="20" t="str">
        <f t="array" ref="C356">IFERROR(INDEX('10. Свод Перечней'!$C$4:$C$529,SMALL(IF("ЦД"='10. Свод Перечней'!$I$4:$Q$529,ROW('10. Свод Перечней'!$C$4:$C$529)-3,""),ROW()-6)),"")</f>
        <v/>
      </c>
      <c r="D356" s="20" t="str">
        <f>IFERROR(VLOOKUP(C356,'10. Свод Перечней'!C:H,2,0),"")</f>
        <v/>
      </c>
      <c r="E356" s="20" t="str">
        <f>IFERROR(VLOOKUP(C356,'10. Свод Перечней'!C:H,3,0),"")</f>
        <v/>
      </c>
      <c r="F356" s="20" t="str">
        <f>IFERROR(VLOOKUP(C356,'10. Свод Перечней'!C:H,4,0),"")</f>
        <v/>
      </c>
      <c r="G356" s="9" t="str">
        <f>IFERROR(VLOOKUP(C356,'10. Свод Перечней'!C:H,5,0),"")</f>
        <v/>
      </c>
      <c r="H356" s="20" t="str">
        <f>IF(LEN(IFERROR(VLOOKUP(C356,'10. Свод Перечней'!C:H,6,0),""))&gt;1,IFERROR(VLOOKUP(C356,'10. Свод Перечней'!C:H,6,0),""),"")</f>
        <v/>
      </c>
    </row>
    <row r="357" spans="1:8" ht="99.95" customHeight="1">
      <c r="A357" s="20" t="str">
        <f>IF(LEN(C357)&gt;0,MAX($A$6:A356)+1,"")</f>
        <v/>
      </c>
      <c r="B357" s="10" t="str">
        <f>IFERROR(INDEX('10. Свод Перечней'!B:C,MATCH(C357,'10. Свод Перечней'!C:C,0),1),"")</f>
        <v/>
      </c>
      <c r="C357" s="20" t="str">
        <f t="array" ref="C357">IFERROR(INDEX('10. Свод Перечней'!$C$4:$C$529,SMALL(IF("ЦД"='10. Свод Перечней'!$I$4:$Q$529,ROW('10. Свод Перечней'!$C$4:$C$529)-3,""),ROW()-6)),"")</f>
        <v/>
      </c>
      <c r="D357" s="20" t="str">
        <f>IFERROR(VLOOKUP(C357,'10. Свод Перечней'!C:H,2,0),"")</f>
        <v/>
      </c>
      <c r="E357" s="20" t="str">
        <f>IFERROR(VLOOKUP(C357,'10. Свод Перечней'!C:H,3,0),"")</f>
        <v/>
      </c>
      <c r="F357" s="20" t="str">
        <f>IFERROR(VLOOKUP(C357,'10. Свод Перечней'!C:H,4,0),"")</f>
        <v/>
      </c>
      <c r="G357" s="9" t="str">
        <f>IFERROR(VLOOKUP(C357,'10. Свод Перечней'!C:H,5,0),"")</f>
        <v/>
      </c>
      <c r="H357" s="20" t="str">
        <f>IF(LEN(IFERROR(VLOOKUP(C357,'10. Свод Перечней'!C:H,6,0),""))&gt;1,IFERROR(VLOOKUP(C357,'10. Свод Перечней'!C:H,6,0),""),"")</f>
        <v/>
      </c>
    </row>
    <row r="358" spans="1:8" ht="99.95" customHeight="1">
      <c r="A358" s="20" t="str">
        <f>IF(LEN(C358)&gt;0,MAX($A$6:A357)+1,"")</f>
        <v/>
      </c>
      <c r="B358" s="10" t="str">
        <f>IFERROR(INDEX('10. Свод Перечней'!B:C,MATCH(C358,'10. Свод Перечней'!C:C,0),1),"")</f>
        <v/>
      </c>
      <c r="C358" s="20" t="str">
        <f t="array" ref="C358">IFERROR(INDEX('10. Свод Перечней'!$C$4:$C$529,SMALL(IF("ЦД"='10. Свод Перечней'!$I$4:$Q$529,ROW('10. Свод Перечней'!$C$4:$C$529)-3,""),ROW()-6)),"")</f>
        <v/>
      </c>
      <c r="D358" s="20" t="str">
        <f>IFERROR(VLOOKUP(C358,'10. Свод Перечней'!C:H,2,0),"")</f>
        <v/>
      </c>
      <c r="E358" s="20" t="str">
        <f>IFERROR(VLOOKUP(C358,'10. Свод Перечней'!C:H,3,0),"")</f>
        <v/>
      </c>
      <c r="F358" s="20" t="str">
        <f>IFERROR(VLOOKUP(C358,'10. Свод Перечней'!C:H,4,0),"")</f>
        <v/>
      </c>
      <c r="G358" s="9" t="str">
        <f>IFERROR(VLOOKUP(C358,'10. Свод Перечней'!C:H,5,0),"")</f>
        <v/>
      </c>
      <c r="H358" s="20" t="str">
        <f>IF(LEN(IFERROR(VLOOKUP(C358,'10. Свод Перечней'!C:H,6,0),""))&gt;1,IFERROR(VLOOKUP(C358,'10. Свод Перечней'!C:H,6,0),""),"")</f>
        <v/>
      </c>
    </row>
    <row r="359" spans="1:8" ht="99.95" customHeight="1">
      <c r="A359" s="20" t="str">
        <f>IF(LEN(C359)&gt;0,MAX($A$6:A358)+1,"")</f>
        <v/>
      </c>
      <c r="B359" s="10" t="str">
        <f>IFERROR(INDEX('10. Свод Перечней'!B:C,MATCH(C359,'10. Свод Перечней'!C:C,0),1),"")</f>
        <v/>
      </c>
      <c r="C359" s="20" t="str">
        <f t="array" ref="C359">IFERROR(INDEX('10. Свод Перечней'!$C$4:$C$529,SMALL(IF("ЦД"='10. Свод Перечней'!$I$4:$Q$529,ROW('10. Свод Перечней'!$C$4:$C$529)-3,""),ROW()-6)),"")</f>
        <v/>
      </c>
      <c r="D359" s="20" t="str">
        <f>IFERROR(VLOOKUP(C359,'10. Свод Перечней'!C:H,2,0),"")</f>
        <v/>
      </c>
      <c r="E359" s="20" t="str">
        <f>IFERROR(VLOOKUP(C359,'10. Свод Перечней'!C:H,3,0),"")</f>
        <v/>
      </c>
      <c r="F359" s="20" t="str">
        <f>IFERROR(VLOOKUP(C359,'10. Свод Перечней'!C:H,4,0),"")</f>
        <v/>
      </c>
      <c r="G359" s="9" t="str">
        <f>IFERROR(VLOOKUP(C359,'10. Свод Перечней'!C:H,5,0),"")</f>
        <v/>
      </c>
      <c r="H359" s="20" t="str">
        <f>IF(LEN(IFERROR(VLOOKUP(C359,'10. Свод Перечней'!C:H,6,0),""))&gt;1,IFERROR(VLOOKUP(C359,'10. Свод Перечней'!C:H,6,0),""),"")</f>
        <v/>
      </c>
    </row>
    <row r="360" spans="1:8" ht="99.95" customHeight="1">
      <c r="A360" s="20" t="str">
        <f>IF(LEN(C360)&gt;0,MAX($A$6:A359)+1,"")</f>
        <v/>
      </c>
      <c r="B360" s="10" t="str">
        <f>IFERROR(INDEX('10. Свод Перечней'!B:C,MATCH(C360,'10. Свод Перечней'!C:C,0),1),"")</f>
        <v/>
      </c>
      <c r="C360" s="20" t="str">
        <f t="array" ref="C360">IFERROR(INDEX('10. Свод Перечней'!$C$4:$C$529,SMALL(IF("ЦД"='10. Свод Перечней'!$I$4:$Q$529,ROW('10. Свод Перечней'!$C$4:$C$529)-3,""),ROW()-6)),"")</f>
        <v/>
      </c>
      <c r="D360" s="20" t="str">
        <f>IFERROR(VLOOKUP(C360,'10. Свод Перечней'!C:H,2,0),"")</f>
        <v/>
      </c>
      <c r="E360" s="20" t="str">
        <f>IFERROR(VLOOKUP(C360,'10. Свод Перечней'!C:H,3,0),"")</f>
        <v/>
      </c>
      <c r="F360" s="20" t="str">
        <f>IFERROR(VLOOKUP(C360,'10. Свод Перечней'!C:H,4,0),"")</f>
        <v/>
      </c>
      <c r="G360" s="9" t="str">
        <f>IFERROR(VLOOKUP(C360,'10. Свод Перечней'!C:H,5,0),"")</f>
        <v/>
      </c>
      <c r="H360" s="20" t="str">
        <f>IF(LEN(IFERROR(VLOOKUP(C360,'10. Свод Перечней'!C:H,6,0),""))&gt;1,IFERROR(VLOOKUP(C360,'10. Свод Перечней'!C:H,6,0),""),"")</f>
        <v/>
      </c>
    </row>
    <row r="361" spans="1:8" ht="99.95" customHeight="1">
      <c r="A361" s="20" t="str">
        <f>IF(LEN(C361)&gt;0,MAX($A$6:A360)+1,"")</f>
        <v/>
      </c>
      <c r="B361" s="10" t="str">
        <f>IFERROR(INDEX('10. Свод Перечней'!B:C,MATCH(C361,'10. Свод Перечней'!C:C,0),1),"")</f>
        <v/>
      </c>
      <c r="C361" s="20" t="str">
        <f t="array" ref="C361">IFERROR(INDEX('10. Свод Перечней'!$C$4:$C$529,SMALL(IF("ЦД"='10. Свод Перечней'!$I$4:$Q$529,ROW('10. Свод Перечней'!$C$4:$C$529)-3,""),ROW()-6)),"")</f>
        <v/>
      </c>
      <c r="D361" s="20" t="str">
        <f>IFERROR(VLOOKUP(C361,'10. Свод Перечней'!C:H,2,0),"")</f>
        <v/>
      </c>
      <c r="E361" s="20" t="str">
        <f>IFERROR(VLOOKUP(C361,'10. Свод Перечней'!C:H,3,0),"")</f>
        <v/>
      </c>
      <c r="F361" s="20" t="str">
        <f>IFERROR(VLOOKUP(C361,'10. Свод Перечней'!C:H,4,0),"")</f>
        <v/>
      </c>
      <c r="G361" s="9" t="str">
        <f>IFERROR(VLOOKUP(C361,'10. Свод Перечней'!C:H,5,0),"")</f>
        <v/>
      </c>
      <c r="H361" s="20" t="str">
        <f>IF(LEN(IFERROR(VLOOKUP(C361,'10. Свод Перечней'!C:H,6,0),""))&gt;1,IFERROR(VLOOKUP(C361,'10. Свод Перечней'!C:H,6,0),""),"")</f>
        <v/>
      </c>
    </row>
    <row r="362" spans="1:8" ht="99.95" customHeight="1">
      <c r="A362" s="20" t="str">
        <f>IF(LEN(C362)&gt;0,MAX($A$6:A361)+1,"")</f>
        <v/>
      </c>
      <c r="B362" s="10" t="str">
        <f>IFERROR(INDEX('10. Свод Перечней'!B:C,MATCH(C362,'10. Свод Перечней'!C:C,0),1),"")</f>
        <v/>
      </c>
      <c r="C362" s="20" t="str">
        <f t="array" ref="C362">IFERROR(INDEX('10. Свод Перечней'!$C$4:$C$529,SMALL(IF("ЦД"='10. Свод Перечней'!$I$4:$Q$529,ROW('10. Свод Перечней'!$C$4:$C$529)-3,""),ROW()-6)),"")</f>
        <v/>
      </c>
      <c r="D362" s="20" t="str">
        <f>IFERROR(VLOOKUP(C362,'10. Свод Перечней'!C:H,2,0),"")</f>
        <v/>
      </c>
      <c r="E362" s="20" t="str">
        <f>IFERROR(VLOOKUP(C362,'10. Свод Перечней'!C:H,3,0),"")</f>
        <v/>
      </c>
      <c r="F362" s="20" t="str">
        <f>IFERROR(VLOOKUP(C362,'10. Свод Перечней'!C:H,4,0),"")</f>
        <v/>
      </c>
      <c r="G362" s="9" t="str">
        <f>IFERROR(VLOOKUP(C362,'10. Свод Перечней'!C:H,5,0),"")</f>
        <v/>
      </c>
      <c r="H362" s="20" t="str">
        <f>IF(LEN(IFERROR(VLOOKUP(C362,'10. Свод Перечней'!C:H,6,0),""))&gt;1,IFERROR(VLOOKUP(C362,'10. Свод Перечней'!C:H,6,0),""),"")</f>
        <v/>
      </c>
    </row>
    <row r="363" spans="1:8" ht="99.95" customHeight="1">
      <c r="A363" s="20" t="str">
        <f>IF(LEN(C363)&gt;0,MAX($A$6:A362)+1,"")</f>
        <v/>
      </c>
      <c r="B363" s="10" t="str">
        <f>IFERROR(INDEX('10. Свод Перечней'!B:C,MATCH(C363,'10. Свод Перечней'!C:C,0),1),"")</f>
        <v/>
      </c>
      <c r="C363" s="20" t="str">
        <f t="array" ref="C363">IFERROR(INDEX('10. Свод Перечней'!$C$4:$C$529,SMALL(IF("ЦД"='10. Свод Перечней'!$I$4:$Q$529,ROW('10. Свод Перечней'!$C$4:$C$529)-3,""),ROW()-6)),"")</f>
        <v/>
      </c>
      <c r="D363" s="20" t="str">
        <f>IFERROR(VLOOKUP(C363,'10. Свод Перечней'!C:H,2,0),"")</f>
        <v/>
      </c>
      <c r="E363" s="20" t="str">
        <f>IFERROR(VLOOKUP(C363,'10. Свод Перечней'!C:H,3,0),"")</f>
        <v/>
      </c>
      <c r="F363" s="20" t="str">
        <f>IFERROR(VLOOKUP(C363,'10. Свод Перечней'!C:H,4,0),"")</f>
        <v/>
      </c>
      <c r="G363" s="9" t="str">
        <f>IFERROR(VLOOKUP(C363,'10. Свод Перечней'!C:H,5,0),"")</f>
        <v/>
      </c>
      <c r="H363" s="20" t="str">
        <f>IF(LEN(IFERROR(VLOOKUP(C363,'10. Свод Перечней'!C:H,6,0),""))&gt;1,IFERROR(VLOOKUP(C363,'10. Свод Перечней'!C:H,6,0),""),"")</f>
        <v/>
      </c>
    </row>
    <row r="364" spans="1:8" ht="99.95" customHeight="1">
      <c r="A364" s="20" t="str">
        <f>IF(LEN(C364)&gt;0,MAX($A$6:A363)+1,"")</f>
        <v/>
      </c>
      <c r="B364" s="10" t="str">
        <f>IFERROR(INDEX('10. Свод Перечней'!B:C,MATCH(C364,'10. Свод Перечней'!C:C,0),1),"")</f>
        <v/>
      </c>
      <c r="C364" s="20" t="str">
        <f t="array" ref="C364">IFERROR(INDEX('10. Свод Перечней'!$C$4:$C$529,SMALL(IF("ЦД"='10. Свод Перечней'!$I$4:$Q$529,ROW('10. Свод Перечней'!$C$4:$C$529)-3,""),ROW()-6)),"")</f>
        <v/>
      </c>
      <c r="D364" s="20" t="str">
        <f>IFERROR(VLOOKUP(C364,'10. Свод Перечней'!C:H,2,0),"")</f>
        <v/>
      </c>
      <c r="E364" s="20" t="str">
        <f>IFERROR(VLOOKUP(C364,'10. Свод Перечней'!C:H,3,0),"")</f>
        <v/>
      </c>
      <c r="F364" s="20" t="str">
        <f>IFERROR(VLOOKUP(C364,'10. Свод Перечней'!C:H,4,0),"")</f>
        <v/>
      </c>
      <c r="G364" s="9" t="str">
        <f>IFERROR(VLOOKUP(C364,'10. Свод Перечней'!C:H,5,0),"")</f>
        <v/>
      </c>
      <c r="H364" s="20" t="str">
        <f>IF(LEN(IFERROR(VLOOKUP(C364,'10. Свод Перечней'!C:H,6,0),""))&gt;1,IFERROR(VLOOKUP(C364,'10. Свод Перечней'!C:H,6,0),""),"")</f>
        <v/>
      </c>
    </row>
    <row r="365" spans="1:8" ht="99.95" customHeight="1">
      <c r="A365" s="20" t="str">
        <f>IF(LEN(C365)&gt;0,MAX($A$6:A364)+1,"")</f>
        <v/>
      </c>
      <c r="B365" s="10" t="str">
        <f>IFERROR(INDEX('10. Свод Перечней'!B:C,MATCH(C365,'10. Свод Перечней'!C:C,0),1),"")</f>
        <v/>
      </c>
      <c r="C365" s="20" t="str">
        <f t="array" ref="C365">IFERROR(INDEX('10. Свод Перечней'!$C$4:$C$529,SMALL(IF("ЦД"='10. Свод Перечней'!$I$4:$Q$529,ROW('10. Свод Перечней'!$C$4:$C$529)-3,""),ROW()-6)),"")</f>
        <v/>
      </c>
      <c r="D365" s="20" t="str">
        <f>IFERROR(VLOOKUP(C365,'10. Свод Перечней'!C:H,2,0),"")</f>
        <v/>
      </c>
      <c r="E365" s="20" t="str">
        <f>IFERROR(VLOOKUP(C365,'10. Свод Перечней'!C:H,3,0),"")</f>
        <v/>
      </c>
      <c r="F365" s="20" t="str">
        <f>IFERROR(VLOOKUP(C365,'10. Свод Перечней'!C:H,4,0),"")</f>
        <v/>
      </c>
      <c r="G365" s="9" t="str">
        <f>IFERROR(VLOOKUP(C365,'10. Свод Перечней'!C:H,5,0),"")</f>
        <v/>
      </c>
      <c r="H365" s="20" t="str">
        <f>IF(LEN(IFERROR(VLOOKUP(C365,'10. Свод Перечней'!C:H,6,0),""))&gt;1,IFERROR(VLOOKUP(C365,'10. Свод Перечней'!C:H,6,0),""),"")</f>
        <v/>
      </c>
    </row>
    <row r="366" spans="1:8" ht="99.95" customHeight="1">
      <c r="A366" s="20" t="str">
        <f>IF(LEN(C366)&gt;0,MAX($A$6:A365)+1,"")</f>
        <v/>
      </c>
      <c r="B366" s="10" t="str">
        <f>IFERROR(INDEX('10. Свод Перечней'!B:C,MATCH(C366,'10. Свод Перечней'!C:C,0),1),"")</f>
        <v/>
      </c>
      <c r="C366" s="20" t="str">
        <f t="array" ref="C366">IFERROR(INDEX('10. Свод Перечней'!$C$4:$C$529,SMALL(IF("ЦД"='10. Свод Перечней'!$I$4:$Q$529,ROW('10. Свод Перечней'!$C$4:$C$529)-3,""),ROW()-6)),"")</f>
        <v/>
      </c>
      <c r="D366" s="20" t="str">
        <f>IFERROR(VLOOKUP(C366,'10. Свод Перечней'!C:H,2,0),"")</f>
        <v/>
      </c>
      <c r="E366" s="20" t="str">
        <f>IFERROR(VLOOKUP(C366,'10. Свод Перечней'!C:H,3,0),"")</f>
        <v/>
      </c>
      <c r="F366" s="20" t="str">
        <f>IFERROR(VLOOKUP(C366,'10. Свод Перечней'!C:H,4,0),"")</f>
        <v/>
      </c>
      <c r="G366" s="9" t="str">
        <f>IFERROR(VLOOKUP(C366,'10. Свод Перечней'!C:H,5,0),"")</f>
        <v/>
      </c>
      <c r="H366" s="20" t="str">
        <f>IF(LEN(IFERROR(VLOOKUP(C366,'10. Свод Перечней'!C:H,6,0),""))&gt;1,IFERROR(VLOOKUP(C366,'10. Свод Перечней'!C:H,6,0),""),"")</f>
        <v/>
      </c>
    </row>
    <row r="367" spans="1:8" ht="99.95" customHeight="1">
      <c r="A367" s="20" t="str">
        <f>IF(LEN(C367)&gt;0,MAX($A$6:A366)+1,"")</f>
        <v/>
      </c>
      <c r="B367" s="10" t="str">
        <f>IFERROR(INDEX('10. Свод Перечней'!B:C,MATCH(C367,'10. Свод Перечней'!C:C,0),1),"")</f>
        <v/>
      </c>
      <c r="C367" s="20" t="str">
        <f t="array" ref="C367">IFERROR(INDEX('10. Свод Перечней'!$C$4:$C$529,SMALL(IF("ЦД"='10. Свод Перечней'!$I$4:$Q$529,ROW('10. Свод Перечней'!$C$4:$C$529)-3,""),ROW()-6)),"")</f>
        <v/>
      </c>
      <c r="D367" s="20" t="str">
        <f>IFERROR(VLOOKUP(C367,'10. Свод Перечней'!C:H,2,0),"")</f>
        <v/>
      </c>
      <c r="E367" s="20" t="str">
        <f>IFERROR(VLOOKUP(C367,'10. Свод Перечней'!C:H,3,0),"")</f>
        <v/>
      </c>
      <c r="F367" s="20" t="str">
        <f>IFERROR(VLOOKUP(C367,'10. Свод Перечней'!C:H,4,0),"")</f>
        <v/>
      </c>
      <c r="G367" s="9" t="str">
        <f>IFERROR(VLOOKUP(C367,'10. Свод Перечней'!C:H,5,0),"")</f>
        <v/>
      </c>
      <c r="H367" s="20" t="str">
        <f>IF(LEN(IFERROR(VLOOKUP(C367,'10. Свод Перечней'!C:H,6,0),""))&gt;1,IFERROR(VLOOKUP(C367,'10. Свод Перечней'!C:H,6,0),""),"")</f>
        <v/>
      </c>
    </row>
    <row r="368" spans="1:8" ht="99.95" customHeight="1">
      <c r="A368" s="20" t="str">
        <f>IF(LEN(C368)&gt;0,MAX($A$6:A367)+1,"")</f>
        <v/>
      </c>
      <c r="B368" s="10" t="str">
        <f>IFERROR(INDEX('10. Свод Перечней'!B:C,MATCH(C368,'10. Свод Перечней'!C:C,0),1),"")</f>
        <v/>
      </c>
      <c r="C368" s="20" t="str">
        <f t="array" ref="C368">IFERROR(INDEX('10. Свод Перечней'!$C$4:$C$529,SMALL(IF("ЦД"='10. Свод Перечней'!$I$4:$Q$529,ROW('10. Свод Перечней'!$C$4:$C$529)-3,""),ROW()-6)),"")</f>
        <v/>
      </c>
      <c r="D368" s="20" t="str">
        <f>IFERROR(VLOOKUP(C368,'10. Свод Перечней'!C:H,2,0),"")</f>
        <v/>
      </c>
      <c r="E368" s="20" t="str">
        <f>IFERROR(VLOOKUP(C368,'10. Свод Перечней'!C:H,3,0),"")</f>
        <v/>
      </c>
      <c r="F368" s="20" t="str">
        <f>IFERROR(VLOOKUP(C368,'10. Свод Перечней'!C:H,4,0),"")</f>
        <v/>
      </c>
      <c r="G368" s="9" t="str">
        <f>IFERROR(VLOOKUP(C368,'10. Свод Перечней'!C:H,5,0),"")</f>
        <v/>
      </c>
      <c r="H368" s="20" t="str">
        <f>IF(LEN(IFERROR(VLOOKUP(C368,'10. Свод Перечней'!C:H,6,0),""))&gt;1,IFERROR(VLOOKUP(C368,'10. Свод Перечней'!C:H,6,0),""),"")</f>
        <v/>
      </c>
    </row>
    <row r="369" spans="1:8" ht="99.95" customHeight="1">
      <c r="A369" s="20" t="str">
        <f>IF(LEN(C369)&gt;0,MAX($A$6:A368)+1,"")</f>
        <v/>
      </c>
      <c r="B369" s="10" t="str">
        <f>IFERROR(INDEX('10. Свод Перечней'!B:C,MATCH(C369,'10. Свод Перечней'!C:C,0),1),"")</f>
        <v/>
      </c>
      <c r="C369" s="20" t="str">
        <f t="array" ref="C369">IFERROR(INDEX('10. Свод Перечней'!$C$4:$C$529,SMALL(IF("ЦД"='10. Свод Перечней'!$I$4:$Q$529,ROW('10. Свод Перечней'!$C$4:$C$529)-3,""),ROW()-6)),"")</f>
        <v/>
      </c>
      <c r="D369" s="20" t="str">
        <f>IFERROR(VLOOKUP(C369,'10. Свод Перечней'!C:H,2,0),"")</f>
        <v/>
      </c>
      <c r="E369" s="20" t="str">
        <f>IFERROR(VLOOKUP(C369,'10. Свод Перечней'!C:H,3,0),"")</f>
        <v/>
      </c>
      <c r="F369" s="20" t="str">
        <f>IFERROR(VLOOKUP(C369,'10. Свод Перечней'!C:H,4,0),"")</f>
        <v/>
      </c>
      <c r="G369" s="9" t="str">
        <f>IFERROR(VLOOKUP(C369,'10. Свод Перечней'!C:H,5,0),"")</f>
        <v/>
      </c>
      <c r="H369" s="20" t="str">
        <f>IF(LEN(IFERROR(VLOOKUP(C369,'10. Свод Перечней'!C:H,6,0),""))&gt;1,IFERROR(VLOOKUP(C369,'10. Свод Перечней'!C:H,6,0),""),"")</f>
        <v/>
      </c>
    </row>
    <row r="370" spans="1:8" ht="99.95" customHeight="1">
      <c r="A370" s="20" t="str">
        <f>IF(LEN(C370)&gt;0,MAX($A$6:A369)+1,"")</f>
        <v/>
      </c>
      <c r="B370" s="10" t="str">
        <f>IFERROR(INDEX('10. Свод Перечней'!B:C,MATCH(C370,'10. Свод Перечней'!C:C,0),1),"")</f>
        <v/>
      </c>
      <c r="C370" s="20" t="str">
        <f t="array" ref="C370">IFERROR(INDEX('10. Свод Перечней'!$C$4:$C$529,SMALL(IF("ЦД"='10. Свод Перечней'!$I$4:$Q$529,ROW('10. Свод Перечней'!$C$4:$C$529)-3,""),ROW()-6)),"")</f>
        <v/>
      </c>
      <c r="D370" s="20" t="str">
        <f>IFERROR(VLOOKUP(C370,'10. Свод Перечней'!C:H,2,0),"")</f>
        <v/>
      </c>
      <c r="E370" s="20" t="str">
        <f>IFERROR(VLOOKUP(C370,'10. Свод Перечней'!C:H,3,0),"")</f>
        <v/>
      </c>
      <c r="F370" s="20" t="str">
        <f>IFERROR(VLOOKUP(C370,'10. Свод Перечней'!C:H,4,0),"")</f>
        <v/>
      </c>
      <c r="G370" s="9" t="str">
        <f>IFERROR(VLOOKUP(C370,'10. Свод Перечней'!C:H,5,0),"")</f>
        <v/>
      </c>
      <c r="H370" s="20" t="str">
        <f>IF(LEN(IFERROR(VLOOKUP(C370,'10. Свод Перечней'!C:H,6,0),""))&gt;1,IFERROR(VLOOKUP(C370,'10. Свод Перечней'!C:H,6,0),""),"")</f>
        <v/>
      </c>
    </row>
    <row r="371" spans="1:8" ht="99.95" customHeight="1">
      <c r="A371" s="20" t="str">
        <f>IF(LEN(C371)&gt;0,MAX($A$6:A370)+1,"")</f>
        <v/>
      </c>
      <c r="B371" s="10" t="str">
        <f>IFERROR(INDEX('10. Свод Перечней'!B:C,MATCH(C371,'10. Свод Перечней'!C:C,0),1),"")</f>
        <v/>
      </c>
      <c r="C371" s="20" t="str">
        <f t="array" ref="C371">IFERROR(INDEX('10. Свод Перечней'!$C$4:$C$529,SMALL(IF("ЦД"='10. Свод Перечней'!$I$4:$Q$529,ROW('10. Свод Перечней'!$C$4:$C$529)-3,""),ROW()-6)),"")</f>
        <v/>
      </c>
      <c r="D371" s="20" t="str">
        <f>IFERROR(VLOOKUP(C371,'10. Свод Перечней'!C:H,2,0),"")</f>
        <v/>
      </c>
      <c r="E371" s="20" t="str">
        <f>IFERROR(VLOOKUP(C371,'10. Свод Перечней'!C:H,3,0),"")</f>
        <v/>
      </c>
      <c r="F371" s="20" t="str">
        <f>IFERROR(VLOOKUP(C371,'10. Свод Перечней'!C:H,4,0),"")</f>
        <v/>
      </c>
      <c r="G371" s="9" t="str">
        <f>IFERROR(VLOOKUP(C371,'10. Свод Перечней'!C:H,5,0),"")</f>
        <v/>
      </c>
      <c r="H371" s="20" t="str">
        <f>IF(LEN(IFERROR(VLOOKUP(C371,'10. Свод Перечней'!C:H,6,0),""))&gt;1,IFERROR(VLOOKUP(C371,'10. Свод Перечней'!C:H,6,0),""),"")</f>
        <v/>
      </c>
    </row>
    <row r="372" spans="1:8" ht="99.95" customHeight="1">
      <c r="A372" s="20" t="str">
        <f>IF(LEN(C372)&gt;0,MAX($A$6:A371)+1,"")</f>
        <v/>
      </c>
      <c r="B372" s="10" t="str">
        <f>IFERROR(INDEX('10. Свод Перечней'!B:C,MATCH(C372,'10. Свод Перечней'!C:C,0),1),"")</f>
        <v/>
      </c>
      <c r="C372" s="20" t="str">
        <f t="array" ref="C372">IFERROR(INDEX('10. Свод Перечней'!$C$4:$C$529,SMALL(IF("ЦД"='10. Свод Перечней'!$I$4:$Q$529,ROW('10. Свод Перечней'!$C$4:$C$529)-3,""),ROW()-6)),"")</f>
        <v/>
      </c>
      <c r="D372" s="20" t="str">
        <f>IFERROR(VLOOKUP(C372,'10. Свод Перечней'!C:H,2,0),"")</f>
        <v/>
      </c>
      <c r="E372" s="20" t="str">
        <f>IFERROR(VLOOKUP(C372,'10. Свод Перечней'!C:H,3,0),"")</f>
        <v/>
      </c>
      <c r="F372" s="20" t="str">
        <f>IFERROR(VLOOKUP(C372,'10. Свод Перечней'!C:H,4,0),"")</f>
        <v/>
      </c>
      <c r="G372" s="9" t="str">
        <f>IFERROR(VLOOKUP(C372,'10. Свод Перечней'!C:H,5,0),"")</f>
        <v/>
      </c>
      <c r="H372" s="20" t="str">
        <f>IF(LEN(IFERROR(VLOOKUP(C372,'10. Свод Перечней'!C:H,6,0),""))&gt;1,IFERROR(VLOOKUP(C372,'10. Свод Перечней'!C:H,6,0),""),"")</f>
        <v/>
      </c>
    </row>
    <row r="373" spans="1:8" ht="99.95" customHeight="1">
      <c r="A373" s="20" t="str">
        <f>IF(LEN(C373)&gt;0,MAX($A$6:A372)+1,"")</f>
        <v/>
      </c>
      <c r="B373" s="10" t="str">
        <f>IFERROR(INDEX('10. Свод Перечней'!B:C,MATCH(C373,'10. Свод Перечней'!C:C,0),1),"")</f>
        <v/>
      </c>
      <c r="C373" s="20" t="str">
        <f t="array" ref="C373">IFERROR(INDEX('10. Свод Перечней'!$C$4:$C$529,SMALL(IF("ЦД"='10. Свод Перечней'!$I$4:$Q$529,ROW('10. Свод Перечней'!$C$4:$C$529)-3,""),ROW()-6)),"")</f>
        <v/>
      </c>
      <c r="D373" s="20" t="str">
        <f>IFERROR(VLOOKUP(C373,'10. Свод Перечней'!C:H,2,0),"")</f>
        <v/>
      </c>
      <c r="E373" s="20" t="str">
        <f>IFERROR(VLOOKUP(C373,'10. Свод Перечней'!C:H,3,0),"")</f>
        <v/>
      </c>
      <c r="F373" s="20" t="str">
        <f>IFERROR(VLOOKUP(C373,'10. Свод Перечней'!C:H,4,0),"")</f>
        <v/>
      </c>
      <c r="G373" s="9" t="str">
        <f>IFERROR(VLOOKUP(C373,'10. Свод Перечней'!C:H,5,0),"")</f>
        <v/>
      </c>
      <c r="H373" s="20" t="str">
        <f>IF(LEN(IFERROR(VLOOKUP(C373,'10. Свод Перечней'!C:H,6,0),""))&gt;1,IFERROR(VLOOKUP(C373,'10. Свод Перечней'!C:H,6,0),""),"")</f>
        <v/>
      </c>
    </row>
    <row r="374" spans="1:8" ht="99.95" customHeight="1">
      <c r="A374" s="20" t="str">
        <f>IF(LEN(C374)&gt;0,MAX($A$6:A373)+1,"")</f>
        <v/>
      </c>
      <c r="B374" s="10" t="str">
        <f>IFERROR(INDEX('10. Свод Перечней'!B:C,MATCH(C374,'10. Свод Перечней'!C:C,0),1),"")</f>
        <v/>
      </c>
      <c r="C374" s="20" t="str">
        <f t="array" ref="C374">IFERROR(INDEX('10. Свод Перечней'!$C$4:$C$529,SMALL(IF("ЦД"='10. Свод Перечней'!$I$4:$Q$529,ROW('10. Свод Перечней'!$C$4:$C$529)-3,""),ROW()-6)),"")</f>
        <v/>
      </c>
      <c r="D374" s="20" t="str">
        <f>IFERROR(VLOOKUP(C374,'10. Свод Перечней'!C:H,2,0),"")</f>
        <v/>
      </c>
      <c r="E374" s="20" t="str">
        <f>IFERROR(VLOOKUP(C374,'10. Свод Перечней'!C:H,3,0),"")</f>
        <v/>
      </c>
      <c r="F374" s="20" t="str">
        <f>IFERROR(VLOOKUP(C374,'10. Свод Перечней'!C:H,4,0),"")</f>
        <v/>
      </c>
      <c r="G374" s="9" t="str">
        <f>IFERROR(VLOOKUP(C374,'10. Свод Перечней'!C:H,5,0),"")</f>
        <v/>
      </c>
      <c r="H374" s="20" t="str">
        <f>IF(LEN(IFERROR(VLOOKUP(C374,'10. Свод Перечней'!C:H,6,0),""))&gt;1,IFERROR(VLOOKUP(C374,'10. Свод Перечней'!C:H,6,0),""),"")</f>
        <v/>
      </c>
    </row>
    <row r="375" spans="1:8" ht="99.95" customHeight="1">
      <c r="A375" s="20" t="str">
        <f>IF(LEN(C375)&gt;0,MAX($A$6:A374)+1,"")</f>
        <v/>
      </c>
      <c r="B375" s="10" t="str">
        <f>IFERROR(INDEX('10. Свод Перечней'!B:C,MATCH(C375,'10. Свод Перечней'!C:C,0),1),"")</f>
        <v/>
      </c>
      <c r="C375" s="20" t="str">
        <f t="array" ref="C375">IFERROR(INDEX('10. Свод Перечней'!$C$4:$C$529,SMALL(IF("ЦД"='10. Свод Перечней'!$I$4:$Q$529,ROW('10. Свод Перечней'!$C$4:$C$529)-3,""),ROW()-6)),"")</f>
        <v/>
      </c>
      <c r="D375" s="20" t="str">
        <f>IFERROR(VLOOKUP(C375,'10. Свод Перечней'!C:H,2,0),"")</f>
        <v/>
      </c>
      <c r="E375" s="20" t="str">
        <f>IFERROR(VLOOKUP(C375,'10. Свод Перечней'!C:H,3,0),"")</f>
        <v/>
      </c>
      <c r="F375" s="20" t="str">
        <f>IFERROR(VLOOKUP(C375,'10. Свод Перечней'!C:H,4,0),"")</f>
        <v/>
      </c>
      <c r="G375" s="9" t="str">
        <f>IFERROR(VLOOKUP(C375,'10. Свод Перечней'!C:H,5,0),"")</f>
        <v/>
      </c>
      <c r="H375" s="20" t="str">
        <f>IF(LEN(IFERROR(VLOOKUP(C375,'10. Свод Перечней'!C:H,6,0),""))&gt;1,IFERROR(VLOOKUP(C375,'10. Свод Перечней'!C:H,6,0),""),"")</f>
        <v/>
      </c>
    </row>
    <row r="376" spans="1:8" ht="99.95" customHeight="1">
      <c r="A376" s="20" t="str">
        <f>IF(LEN(C376)&gt;0,MAX($A$6:A375)+1,"")</f>
        <v/>
      </c>
      <c r="B376" s="10" t="str">
        <f>IFERROR(INDEX('10. Свод Перечней'!B:C,MATCH(C376,'10. Свод Перечней'!C:C,0),1),"")</f>
        <v/>
      </c>
      <c r="C376" s="20" t="str">
        <f t="array" ref="C376">IFERROR(INDEX('10. Свод Перечней'!$C$4:$C$529,SMALL(IF("ЦД"='10. Свод Перечней'!$I$4:$Q$529,ROW('10. Свод Перечней'!$C$4:$C$529)-3,""),ROW()-6)),"")</f>
        <v/>
      </c>
      <c r="D376" s="20" t="str">
        <f>IFERROR(VLOOKUP(C376,'10. Свод Перечней'!C:H,2,0),"")</f>
        <v/>
      </c>
      <c r="E376" s="20" t="str">
        <f>IFERROR(VLOOKUP(C376,'10. Свод Перечней'!C:H,3,0),"")</f>
        <v/>
      </c>
      <c r="F376" s="20" t="str">
        <f>IFERROR(VLOOKUP(C376,'10. Свод Перечней'!C:H,4,0),"")</f>
        <v/>
      </c>
      <c r="G376" s="9" t="str">
        <f>IFERROR(VLOOKUP(C376,'10. Свод Перечней'!C:H,5,0),"")</f>
        <v/>
      </c>
      <c r="H376" s="20" t="str">
        <f>IF(LEN(IFERROR(VLOOKUP(C376,'10. Свод Перечней'!C:H,6,0),""))&gt;1,IFERROR(VLOOKUP(C376,'10. Свод Перечней'!C:H,6,0),""),"")</f>
        <v/>
      </c>
    </row>
    <row r="377" spans="1:8" ht="99.95" customHeight="1">
      <c r="A377" s="20" t="str">
        <f>IF(LEN(C377)&gt;0,MAX($A$6:A376)+1,"")</f>
        <v/>
      </c>
      <c r="B377" s="10" t="str">
        <f>IFERROR(INDEX('10. Свод Перечней'!B:C,MATCH(C377,'10. Свод Перечней'!C:C,0),1),"")</f>
        <v/>
      </c>
      <c r="C377" s="20" t="str">
        <f t="array" ref="C377">IFERROR(INDEX('10. Свод Перечней'!$C$4:$C$529,SMALL(IF("ЦД"='10. Свод Перечней'!$I$4:$Q$529,ROW('10. Свод Перечней'!$C$4:$C$529)-3,""),ROW()-6)),"")</f>
        <v/>
      </c>
      <c r="D377" s="20" t="str">
        <f>IFERROR(VLOOKUP(C377,'10. Свод Перечней'!C:H,2,0),"")</f>
        <v/>
      </c>
      <c r="E377" s="20" t="str">
        <f>IFERROR(VLOOKUP(C377,'10. Свод Перечней'!C:H,3,0),"")</f>
        <v/>
      </c>
      <c r="F377" s="20" t="str">
        <f>IFERROR(VLOOKUP(C377,'10. Свод Перечней'!C:H,4,0),"")</f>
        <v/>
      </c>
      <c r="G377" s="9" t="str">
        <f>IFERROR(VLOOKUP(C377,'10. Свод Перечней'!C:H,5,0),"")</f>
        <v/>
      </c>
      <c r="H377" s="20" t="str">
        <f>IF(LEN(IFERROR(VLOOKUP(C377,'10. Свод Перечней'!C:H,6,0),""))&gt;1,IFERROR(VLOOKUP(C377,'10. Свод Перечней'!C:H,6,0),""),"")</f>
        <v/>
      </c>
    </row>
    <row r="378" spans="1:8" ht="99.95" customHeight="1">
      <c r="A378" s="20" t="str">
        <f>IF(LEN(C378)&gt;0,MAX($A$6:A377)+1,"")</f>
        <v/>
      </c>
      <c r="B378" s="10" t="str">
        <f>IFERROR(INDEX('10. Свод Перечней'!B:C,MATCH(C378,'10. Свод Перечней'!C:C,0),1),"")</f>
        <v/>
      </c>
      <c r="C378" s="20" t="str">
        <f t="array" ref="C378">IFERROR(INDEX('10. Свод Перечней'!$C$4:$C$529,SMALL(IF("ЦД"='10. Свод Перечней'!$I$4:$Q$529,ROW('10. Свод Перечней'!$C$4:$C$529)-3,""),ROW()-6)),"")</f>
        <v/>
      </c>
      <c r="D378" s="20" t="str">
        <f>IFERROR(VLOOKUP(C378,'10. Свод Перечней'!C:H,2,0),"")</f>
        <v/>
      </c>
      <c r="E378" s="20" t="str">
        <f>IFERROR(VLOOKUP(C378,'10. Свод Перечней'!C:H,3,0),"")</f>
        <v/>
      </c>
      <c r="F378" s="20" t="str">
        <f>IFERROR(VLOOKUP(C378,'10. Свод Перечней'!C:H,4,0),"")</f>
        <v/>
      </c>
      <c r="G378" s="9" t="str">
        <f>IFERROR(VLOOKUP(C378,'10. Свод Перечней'!C:H,5,0),"")</f>
        <v/>
      </c>
      <c r="H378" s="20" t="str">
        <f>IF(LEN(IFERROR(VLOOKUP(C378,'10. Свод Перечней'!C:H,6,0),""))&gt;1,IFERROR(VLOOKUP(C378,'10. Свод Перечней'!C:H,6,0),""),"")</f>
        <v/>
      </c>
    </row>
    <row r="379" spans="1:8" ht="99.95" customHeight="1">
      <c r="A379" s="20" t="str">
        <f>IF(LEN(C379)&gt;0,MAX($A$6:A378)+1,"")</f>
        <v/>
      </c>
      <c r="B379" s="10" t="str">
        <f>IFERROR(INDEX('10. Свод Перечней'!B:C,MATCH(C379,'10. Свод Перечней'!C:C,0),1),"")</f>
        <v/>
      </c>
      <c r="C379" s="20" t="str">
        <f t="array" ref="C379">IFERROR(INDEX('10. Свод Перечней'!$C$4:$C$529,SMALL(IF("ЦД"='10. Свод Перечней'!$I$4:$Q$529,ROW('10. Свод Перечней'!$C$4:$C$529)-3,""),ROW()-6)),"")</f>
        <v/>
      </c>
      <c r="D379" s="20" t="str">
        <f>IFERROR(VLOOKUP(C379,'10. Свод Перечней'!C:H,2,0),"")</f>
        <v/>
      </c>
      <c r="E379" s="20" t="str">
        <f>IFERROR(VLOOKUP(C379,'10. Свод Перечней'!C:H,3,0),"")</f>
        <v/>
      </c>
      <c r="F379" s="20" t="str">
        <f>IFERROR(VLOOKUP(C379,'10. Свод Перечней'!C:H,4,0),"")</f>
        <v/>
      </c>
      <c r="G379" s="9" t="str">
        <f>IFERROR(VLOOKUP(C379,'10. Свод Перечней'!C:H,5,0),"")</f>
        <v/>
      </c>
      <c r="H379" s="20" t="str">
        <f>IF(LEN(IFERROR(VLOOKUP(C379,'10. Свод Перечней'!C:H,6,0),""))&gt;1,IFERROR(VLOOKUP(C379,'10. Свод Перечней'!C:H,6,0),""),"")</f>
        <v/>
      </c>
    </row>
    <row r="380" spans="1:8" ht="99.95" customHeight="1">
      <c r="A380" s="20" t="str">
        <f>IF(LEN(C380)&gt;0,MAX($A$6:A379)+1,"")</f>
        <v/>
      </c>
      <c r="B380" s="10" t="str">
        <f>IFERROR(INDEX('10. Свод Перечней'!B:C,MATCH(C380,'10. Свод Перечней'!C:C,0),1),"")</f>
        <v/>
      </c>
      <c r="C380" s="20" t="str">
        <f t="array" ref="C380">IFERROR(INDEX('10. Свод Перечней'!$C$4:$C$529,SMALL(IF("ЦД"='10. Свод Перечней'!$I$4:$Q$529,ROW('10. Свод Перечней'!$C$4:$C$529)-3,""),ROW()-6)),"")</f>
        <v/>
      </c>
      <c r="D380" s="20" t="str">
        <f>IFERROR(VLOOKUP(C380,'10. Свод Перечней'!C:H,2,0),"")</f>
        <v/>
      </c>
      <c r="E380" s="20" t="str">
        <f>IFERROR(VLOOKUP(C380,'10. Свод Перечней'!C:H,3,0),"")</f>
        <v/>
      </c>
      <c r="F380" s="20" t="str">
        <f>IFERROR(VLOOKUP(C380,'10. Свод Перечней'!C:H,4,0),"")</f>
        <v/>
      </c>
      <c r="G380" s="9" t="str">
        <f>IFERROR(VLOOKUP(C380,'10. Свод Перечней'!C:H,5,0),"")</f>
        <v/>
      </c>
      <c r="H380" s="20" t="str">
        <f>IF(LEN(IFERROR(VLOOKUP(C380,'10. Свод Перечней'!C:H,6,0),""))&gt;1,IFERROR(VLOOKUP(C380,'10. Свод Перечней'!C:H,6,0),""),"")</f>
        <v/>
      </c>
    </row>
    <row r="381" spans="1:8" ht="99.95" customHeight="1">
      <c r="A381" s="20" t="str">
        <f>IF(LEN(C381)&gt;0,MAX($A$6:A380)+1,"")</f>
        <v/>
      </c>
      <c r="B381" s="10" t="str">
        <f>IFERROR(INDEX('10. Свод Перечней'!B:C,MATCH(C381,'10. Свод Перечней'!C:C,0),1),"")</f>
        <v/>
      </c>
      <c r="C381" s="20" t="str">
        <f t="array" ref="C381">IFERROR(INDEX('10. Свод Перечней'!$C$4:$C$529,SMALL(IF("ЦД"='10. Свод Перечней'!$I$4:$Q$529,ROW('10. Свод Перечней'!$C$4:$C$529)-3,""),ROW()-6)),"")</f>
        <v/>
      </c>
      <c r="D381" s="20" t="str">
        <f>IFERROR(VLOOKUP(C381,'10. Свод Перечней'!C:H,2,0),"")</f>
        <v/>
      </c>
      <c r="E381" s="20" t="str">
        <f>IFERROR(VLOOKUP(C381,'10. Свод Перечней'!C:H,3,0),"")</f>
        <v/>
      </c>
      <c r="F381" s="20" t="str">
        <f>IFERROR(VLOOKUP(C381,'10. Свод Перечней'!C:H,4,0),"")</f>
        <v/>
      </c>
      <c r="G381" s="9" t="str">
        <f>IFERROR(VLOOKUP(C381,'10. Свод Перечней'!C:H,5,0),"")</f>
        <v/>
      </c>
      <c r="H381" s="20" t="str">
        <f>IF(LEN(IFERROR(VLOOKUP(C381,'10. Свод Перечней'!C:H,6,0),""))&gt;1,IFERROR(VLOOKUP(C381,'10. Свод Перечней'!C:H,6,0),""),"")</f>
        <v/>
      </c>
    </row>
    <row r="382" spans="1:8" ht="99.95" customHeight="1">
      <c r="A382" s="20" t="str">
        <f>IF(LEN(C382)&gt;0,MAX($A$6:A381)+1,"")</f>
        <v/>
      </c>
      <c r="B382" s="10" t="str">
        <f>IFERROR(INDEX('10. Свод Перечней'!B:C,MATCH(C382,'10. Свод Перечней'!C:C,0),1),"")</f>
        <v/>
      </c>
      <c r="C382" s="20" t="str">
        <f t="array" ref="C382">IFERROR(INDEX('10. Свод Перечней'!$C$4:$C$529,SMALL(IF("ЦД"='10. Свод Перечней'!$I$4:$Q$529,ROW('10. Свод Перечней'!$C$4:$C$529)-3,""),ROW()-6)),"")</f>
        <v/>
      </c>
      <c r="D382" s="20" t="str">
        <f>IFERROR(VLOOKUP(C382,'10. Свод Перечней'!C:H,2,0),"")</f>
        <v/>
      </c>
      <c r="E382" s="20" t="str">
        <f>IFERROR(VLOOKUP(C382,'10. Свод Перечней'!C:H,3,0),"")</f>
        <v/>
      </c>
      <c r="F382" s="20" t="str">
        <f>IFERROR(VLOOKUP(C382,'10. Свод Перечней'!C:H,4,0),"")</f>
        <v/>
      </c>
      <c r="G382" s="9" t="str">
        <f>IFERROR(VLOOKUP(C382,'10. Свод Перечней'!C:H,5,0),"")</f>
        <v/>
      </c>
      <c r="H382" s="20" t="str">
        <f>IF(LEN(IFERROR(VLOOKUP(C382,'10. Свод Перечней'!C:H,6,0),""))&gt;1,IFERROR(VLOOKUP(C382,'10. Свод Перечней'!C:H,6,0),""),"")</f>
        <v/>
      </c>
    </row>
    <row r="383" spans="1:8" ht="99.95" customHeight="1">
      <c r="A383" s="20" t="str">
        <f>IF(LEN(C383)&gt;0,MAX($A$6:A382)+1,"")</f>
        <v/>
      </c>
      <c r="B383" s="10" t="str">
        <f>IFERROR(INDEX('10. Свод Перечней'!B:C,MATCH(C383,'10. Свод Перечней'!C:C,0),1),"")</f>
        <v/>
      </c>
      <c r="C383" s="20" t="str">
        <f t="array" ref="C383">IFERROR(INDEX('10. Свод Перечней'!$C$4:$C$529,SMALL(IF("ЦД"='10. Свод Перечней'!$I$4:$Q$529,ROW('10. Свод Перечней'!$C$4:$C$529)-3,""),ROW()-6)),"")</f>
        <v/>
      </c>
      <c r="D383" s="20" t="str">
        <f>IFERROR(VLOOKUP(C383,'10. Свод Перечней'!C:H,2,0),"")</f>
        <v/>
      </c>
      <c r="E383" s="20" t="str">
        <f>IFERROR(VLOOKUP(C383,'10. Свод Перечней'!C:H,3,0),"")</f>
        <v/>
      </c>
      <c r="F383" s="20" t="str">
        <f>IFERROR(VLOOKUP(C383,'10. Свод Перечней'!C:H,4,0),"")</f>
        <v/>
      </c>
      <c r="G383" s="9" t="str">
        <f>IFERROR(VLOOKUP(C383,'10. Свод Перечней'!C:H,5,0),"")</f>
        <v/>
      </c>
      <c r="H383" s="20" t="str">
        <f>IF(LEN(IFERROR(VLOOKUP(C383,'10. Свод Перечней'!C:H,6,0),""))&gt;1,IFERROR(VLOOKUP(C383,'10. Свод Перечней'!C:H,6,0),""),"")</f>
        <v/>
      </c>
    </row>
    <row r="384" spans="1:8" ht="99.95" customHeight="1">
      <c r="A384" s="20" t="str">
        <f>IF(LEN(C384)&gt;0,MAX($A$6:A383)+1,"")</f>
        <v/>
      </c>
      <c r="B384" s="10" t="str">
        <f>IFERROR(INDEX('10. Свод Перечней'!B:C,MATCH(C384,'10. Свод Перечней'!C:C,0),1),"")</f>
        <v/>
      </c>
      <c r="C384" s="20" t="str">
        <f t="array" ref="C384">IFERROR(INDEX('10. Свод Перечней'!$C$4:$C$529,SMALL(IF("ЦД"='10. Свод Перечней'!$I$4:$Q$529,ROW('10. Свод Перечней'!$C$4:$C$529)-3,""),ROW()-6)),"")</f>
        <v/>
      </c>
      <c r="D384" s="20" t="str">
        <f>IFERROR(VLOOKUP(C384,'10. Свод Перечней'!C:H,2,0),"")</f>
        <v/>
      </c>
      <c r="E384" s="20" t="str">
        <f>IFERROR(VLOOKUP(C384,'10. Свод Перечней'!C:H,3,0),"")</f>
        <v/>
      </c>
      <c r="F384" s="20" t="str">
        <f>IFERROR(VLOOKUP(C384,'10. Свод Перечней'!C:H,4,0),"")</f>
        <v/>
      </c>
      <c r="G384" s="9" t="str">
        <f>IFERROR(VLOOKUP(C384,'10. Свод Перечней'!C:H,5,0),"")</f>
        <v/>
      </c>
      <c r="H384" s="20" t="str">
        <f>IF(LEN(IFERROR(VLOOKUP(C384,'10. Свод Перечней'!C:H,6,0),""))&gt;1,IFERROR(VLOOKUP(C384,'10. Свод Перечней'!C:H,6,0),""),"")</f>
        <v/>
      </c>
    </row>
    <row r="385" spans="1:8" ht="99.95" customHeight="1">
      <c r="A385" s="20" t="str">
        <f>IF(LEN(C385)&gt;0,MAX($A$6:A384)+1,"")</f>
        <v/>
      </c>
      <c r="B385" s="10" t="str">
        <f>IFERROR(INDEX('10. Свод Перечней'!B:C,MATCH(C385,'10. Свод Перечней'!C:C,0),1),"")</f>
        <v/>
      </c>
      <c r="C385" s="20" t="str">
        <f t="array" ref="C385">IFERROR(INDEX('10. Свод Перечней'!$C$4:$C$529,SMALL(IF("ЦД"='10. Свод Перечней'!$I$4:$Q$529,ROW('10. Свод Перечней'!$C$4:$C$529)-3,""),ROW()-6)),"")</f>
        <v/>
      </c>
      <c r="D385" s="20" t="str">
        <f>IFERROR(VLOOKUP(C385,'10. Свод Перечней'!C:H,2,0),"")</f>
        <v/>
      </c>
      <c r="E385" s="20" t="str">
        <f>IFERROR(VLOOKUP(C385,'10. Свод Перечней'!C:H,3,0),"")</f>
        <v/>
      </c>
      <c r="F385" s="20" t="str">
        <f>IFERROR(VLOOKUP(C385,'10. Свод Перечней'!C:H,4,0),"")</f>
        <v/>
      </c>
      <c r="G385" s="9" t="str">
        <f>IFERROR(VLOOKUP(C385,'10. Свод Перечней'!C:H,5,0),"")</f>
        <v/>
      </c>
      <c r="H385" s="20" t="str">
        <f>IF(LEN(IFERROR(VLOOKUP(C385,'10. Свод Перечней'!C:H,6,0),""))&gt;1,IFERROR(VLOOKUP(C385,'10. Свод Перечней'!C:H,6,0),""),"")</f>
        <v/>
      </c>
    </row>
    <row r="386" spans="1:8" ht="99.95" customHeight="1">
      <c r="A386" s="20" t="str">
        <f>IF(LEN(C386)&gt;0,MAX($A$6:A385)+1,"")</f>
        <v/>
      </c>
      <c r="B386" s="10" t="str">
        <f>IFERROR(INDEX('10. Свод Перечней'!B:C,MATCH(C386,'10. Свод Перечней'!C:C,0),1),"")</f>
        <v/>
      </c>
      <c r="C386" s="20" t="str">
        <f t="array" ref="C386">IFERROR(INDEX('10. Свод Перечней'!$C$4:$C$529,SMALL(IF("ЦД"='10. Свод Перечней'!$I$4:$Q$529,ROW('10. Свод Перечней'!$C$4:$C$529)-3,""),ROW()-6)),"")</f>
        <v/>
      </c>
      <c r="D386" s="20" t="str">
        <f>IFERROR(VLOOKUP(C386,'10. Свод Перечней'!C:H,2,0),"")</f>
        <v/>
      </c>
      <c r="E386" s="20" t="str">
        <f>IFERROR(VLOOKUP(C386,'10. Свод Перечней'!C:H,3,0),"")</f>
        <v/>
      </c>
      <c r="F386" s="20" t="str">
        <f>IFERROR(VLOOKUP(C386,'10. Свод Перечней'!C:H,4,0),"")</f>
        <v/>
      </c>
      <c r="G386" s="9" t="str">
        <f>IFERROR(VLOOKUP(C386,'10. Свод Перечней'!C:H,5,0),"")</f>
        <v/>
      </c>
      <c r="H386" s="20" t="str">
        <f>IF(LEN(IFERROR(VLOOKUP(C386,'10. Свод Перечней'!C:H,6,0),""))&gt;1,IFERROR(VLOOKUP(C386,'10. Свод Перечней'!C:H,6,0),""),"")</f>
        <v/>
      </c>
    </row>
    <row r="387" spans="1:8" ht="99.95" customHeight="1">
      <c r="A387" s="20" t="str">
        <f>IF(LEN(C387)&gt;0,MAX($A$6:A386)+1,"")</f>
        <v/>
      </c>
      <c r="B387" s="10" t="str">
        <f>IFERROR(INDEX('10. Свод Перечней'!B:C,MATCH(C387,'10. Свод Перечней'!C:C,0),1),"")</f>
        <v/>
      </c>
      <c r="C387" s="20" t="str">
        <f t="array" ref="C387">IFERROR(INDEX('10. Свод Перечней'!$C$4:$C$529,SMALL(IF("ЦД"='10. Свод Перечней'!$I$4:$Q$529,ROW('10. Свод Перечней'!$C$4:$C$529)-3,""),ROW()-6)),"")</f>
        <v/>
      </c>
      <c r="D387" s="20" t="str">
        <f>IFERROR(VLOOKUP(C387,'10. Свод Перечней'!C:H,2,0),"")</f>
        <v/>
      </c>
      <c r="E387" s="20" t="str">
        <f>IFERROR(VLOOKUP(C387,'10. Свод Перечней'!C:H,3,0),"")</f>
        <v/>
      </c>
      <c r="F387" s="20" t="str">
        <f>IFERROR(VLOOKUP(C387,'10. Свод Перечней'!C:H,4,0),"")</f>
        <v/>
      </c>
      <c r="G387" s="9" t="str">
        <f>IFERROR(VLOOKUP(C387,'10. Свод Перечней'!C:H,5,0),"")</f>
        <v/>
      </c>
      <c r="H387" s="20" t="str">
        <f>IF(LEN(IFERROR(VLOOKUP(C387,'10. Свод Перечней'!C:H,6,0),""))&gt;1,IFERROR(VLOOKUP(C387,'10. Свод Перечней'!C:H,6,0),""),"")</f>
        <v/>
      </c>
    </row>
    <row r="388" spans="1:8" ht="99.95" customHeight="1">
      <c r="A388" s="20" t="str">
        <f>IF(LEN(C388)&gt;0,MAX($A$6:A387)+1,"")</f>
        <v/>
      </c>
      <c r="B388" s="10" t="str">
        <f>IFERROR(INDEX('10. Свод Перечней'!B:C,MATCH(C388,'10. Свод Перечней'!C:C,0),1),"")</f>
        <v/>
      </c>
      <c r="C388" s="20" t="str">
        <f t="array" ref="C388">IFERROR(INDEX('10. Свод Перечней'!$C$4:$C$529,SMALL(IF("ЦД"='10. Свод Перечней'!$I$4:$Q$529,ROW('10. Свод Перечней'!$C$4:$C$529)-3,""),ROW()-6)),"")</f>
        <v/>
      </c>
      <c r="D388" s="20" t="str">
        <f>IFERROR(VLOOKUP(C388,'10. Свод Перечней'!C:H,2,0),"")</f>
        <v/>
      </c>
      <c r="E388" s="20" t="str">
        <f>IFERROR(VLOOKUP(C388,'10. Свод Перечней'!C:H,3,0),"")</f>
        <v/>
      </c>
      <c r="F388" s="20" t="str">
        <f>IFERROR(VLOOKUP(C388,'10. Свод Перечней'!C:H,4,0),"")</f>
        <v/>
      </c>
      <c r="G388" s="9" t="str">
        <f>IFERROR(VLOOKUP(C388,'10. Свод Перечней'!C:H,5,0),"")</f>
        <v/>
      </c>
      <c r="H388" s="20" t="str">
        <f>IF(LEN(IFERROR(VLOOKUP(C388,'10. Свод Перечней'!C:H,6,0),""))&gt;1,IFERROR(VLOOKUP(C388,'10. Свод Перечней'!C:H,6,0),""),"")</f>
        <v/>
      </c>
    </row>
    <row r="389" spans="1:8" ht="99.95" customHeight="1">
      <c r="A389" s="20" t="str">
        <f>IF(LEN(C389)&gt;0,MAX($A$6:A388)+1,"")</f>
        <v/>
      </c>
      <c r="B389" s="10" t="str">
        <f>IFERROR(INDEX('10. Свод Перечней'!B:C,MATCH(C389,'10. Свод Перечней'!C:C,0),1),"")</f>
        <v/>
      </c>
      <c r="C389" s="20" t="str">
        <f t="array" ref="C389">IFERROR(INDEX('10. Свод Перечней'!$C$4:$C$529,SMALL(IF("ЦД"='10. Свод Перечней'!$I$4:$Q$529,ROW('10. Свод Перечней'!$C$4:$C$529)-3,""),ROW()-6)),"")</f>
        <v/>
      </c>
      <c r="D389" s="20" t="str">
        <f>IFERROR(VLOOKUP(C389,'10. Свод Перечней'!C:H,2,0),"")</f>
        <v/>
      </c>
      <c r="E389" s="20" t="str">
        <f>IFERROR(VLOOKUP(C389,'10. Свод Перечней'!C:H,3,0),"")</f>
        <v/>
      </c>
      <c r="F389" s="20" t="str">
        <f>IFERROR(VLOOKUP(C389,'10. Свод Перечней'!C:H,4,0),"")</f>
        <v/>
      </c>
      <c r="G389" s="9" t="str">
        <f>IFERROR(VLOOKUP(C389,'10. Свод Перечней'!C:H,5,0),"")</f>
        <v/>
      </c>
      <c r="H389" s="20" t="str">
        <f>IF(LEN(IFERROR(VLOOKUP(C389,'10. Свод Перечней'!C:H,6,0),""))&gt;1,IFERROR(VLOOKUP(C389,'10. Свод Перечней'!C:H,6,0),""),"")</f>
        <v/>
      </c>
    </row>
    <row r="390" spans="1:8" ht="99.95" customHeight="1">
      <c r="A390" s="20" t="str">
        <f>IF(LEN(C390)&gt;0,MAX($A$6:A389)+1,"")</f>
        <v/>
      </c>
      <c r="B390" s="10" t="str">
        <f>IFERROR(INDEX('10. Свод Перечней'!B:C,MATCH(C390,'10. Свод Перечней'!C:C,0),1),"")</f>
        <v/>
      </c>
      <c r="C390" s="20" t="str">
        <f t="array" ref="C390">IFERROR(INDEX('10. Свод Перечней'!$C$4:$C$529,SMALL(IF("ЦД"='10. Свод Перечней'!$I$4:$Q$529,ROW('10. Свод Перечней'!$C$4:$C$529)-3,""),ROW()-6)),"")</f>
        <v/>
      </c>
      <c r="D390" s="20" t="str">
        <f>IFERROR(VLOOKUP(C390,'10. Свод Перечней'!C:H,2,0),"")</f>
        <v/>
      </c>
      <c r="E390" s="20" t="str">
        <f>IFERROR(VLOOKUP(C390,'10. Свод Перечней'!C:H,3,0),"")</f>
        <v/>
      </c>
      <c r="F390" s="20" t="str">
        <f>IFERROR(VLOOKUP(C390,'10. Свод Перечней'!C:H,4,0),"")</f>
        <v/>
      </c>
      <c r="G390" s="9" t="str">
        <f>IFERROR(VLOOKUP(C390,'10. Свод Перечней'!C:H,5,0),"")</f>
        <v/>
      </c>
      <c r="H390" s="20" t="str">
        <f>IF(LEN(IFERROR(VLOOKUP(C390,'10. Свод Перечней'!C:H,6,0),""))&gt;1,IFERROR(VLOOKUP(C390,'10. Свод Перечней'!C:H,6,0),""),"")</f>
        <v/>
      </c>
    </row>
    <row r="391" spans="1:8" ht="99.95" customHeight="1">
      <c r="A391" s="20" t="str">
        <f>IF(LEN(C391)&gt;0,MAX($A$6:A390)+1,"")</f>
        <v/>
      </c>
      <c r="B391" s="10" t="str">
        <f>IFERROR(INDEX('10. Свод Перечней'!B:C,MATCH(C391,'10. Свод Перечней'!C:C,0),1),"")</f>
        <v/>
      </c>
      <c r="C391" s="20" t="str">
        <f t="array" ref="C391">IFERROR(INDEX('10. Свод Перечней'!$C$4:$C$529,SMALL(IF("ЦД"='10. Свод Перечней'!$I$4:$Q$529,ROW('10. Свод Перечней'!$C$4:$C$529)-3,""),ROW()-6)),"")</f>
        <v/>
      </c>
      <c r="D391" s="20" t="str">
        <f>IFERROR(VLOOKUP(C391,'10. Свод Перечней'!C:H,2,0),"")</f>
        <v/>
      </c>
      <c r="E391" s="20" t="str">
        <f>IFERROR(VLOOKUP(C391,'10. Свод Перечней'!C:H,3,0),"")</f>
        <v/>
      </c>
      <c r="F391" s="20" t="str">
        <f>IFERROR(VLOOKUP(C391,'10. Свод Перечней'!C:H,4,0),"")</f>
        <v/>
      </c>
      <c r="G391" s="9" t="str">
        <f>IFERROR(VLOOKUP(C391,'10. Свод Перечней'!C:H,5,0),"")</f>
        <v/>
      </c>
      <c r="H391" s="20" t="str">
        <f>IF(LEN(IFERROR(VLOOKUP(C391,'10. Свод Перечней'!C:H,6,0),""))&gt;1,IFERROR(VLOOKUP(C391,'10. Свод Перечней'!C:H,6,0),""),"")</f>
        <v/>
      </c>
    </row>
    <row r="392" spans="1:8" ht="99.95" customHeight="1">
      <c r="A392" s="20" t="str">
        <f>IF(LEN(C392)&gt;0,MAX($A$6:A391)+1,"")</f>
        <v/>
      </c>
      <c r="B392" s="10" t="str">
        <f>IFERROR(INDEX('10. Свод Перечней'!B:C,MATCH(C392,'10. Свод Перечней'!C:C,0),1),"")</f>
        <v/>
      </c>
      <c r="C392" s="20" t="str">
        <f t="array" ref="C392">IFERROR(INDEX('10. Свод Перечней'!$C$4:$C$529,SMALL(IF("ЦД"='10. Свод Перечней'!$I$4:$Q$529,ROW('10. Свод Перечней'!$C$4:$C$529)-3,""),ROW()-6)),"")</f>
        <v/>
      </c>
      <c r="D392" s="20" t="str">
        <f>IFERROR(VLOOKUP(C392,'10. Свод Перечней'!C:H,2,0),"")</f>
        <v/>
      </c>
      <c r="E392" s="20" t="str">
        <f>IFERROR(VLOOKUP(C392,'10. Свод Перечней'!C:H,3,0),"")</f>
        <v/>
      </c>
      <c r="F392" s="20" t="str">
        <f>IFERROR(VLOOKUP(C392,'10. Свод Перечней'!C:H,4,0),"")</f>
        <v/>
      </c>
      <c r="G392" s="9" t="str">
        <f>IFERROR(VLOOKUP(C392,'10. Свод Перечней'!C:H,5,0),"")</f>
        <v/>
      </c>
      <c r="H392" s="20" t="str">
        <f>IF(LEN(IFERROR(VLOOKUP(C392,'10. Свод Перечней'!C:H,6,0),""))&gt;1,IFERROR(VLOOKUP(C392,'10. Свод Перечней'!C:H,6,0),""),"")</f>
        <v/>
      </c>
    </row>
    <row r="393" spans="1:8" ht="99.95" customHeight="1">
      <c r="A393" s="20" t="str">
        <f>IF(LEN(C393)&gt;0,MAX($A$6:A392)+1,"")</f>
        <v/>
      </c>
      <c r="B393" s="10" t="str">
        <f>IFERROR(INDEX('10. Свод Перечней'!B:C,MATCH(C393,'10. Свод Перечней'!C:C,0),1),"")</f>
        <v/>
      </c>
      <c r="C393" s="20" t="str">
        <f t="array" ref="C393">IFERROR(INDEX('10. Свод Перечней'!$C$4:$C$529,SMALL(IF("ЦД"='10. Свод Перечней'!$I$4:$Q$529,ROW('10. Свод Перечней'!$C$4:$C$529)-3,""),ROW()-6)),"")</f>
        <v/>
      </c>
      <c r="D393" s="20" t="str">
        <f>IFERROR(VLOOKUP(C393,'10. Свод Перечней'!C:H,2,0),"")</f>
        <v/>
      </c>
      <c r="E393" s="20" t="str">
        <f>IFERROR(VLOOKUP(C393,'10. Свод Перечней'!C:H,3,0),"")</f>
        <v/>
      </c>
      <c r="F393" s="20" t="str">
        <f>IFERROR(VLOOKUP(C393,'10. Свод Перечней'!C:H,4,0),"")</f>
        <v/>
      </c>
      <c r="G393" s="9" t="str">
        <f>IFERROR(VLOOKUP(C393,'10. Свод Перечней'!C:H,5,0),"")</f>
        <v/>
      </c>
      <c r="H393" s="20" t="str">
        <f>IF(LEN(IFERROR(VLOOKUP(C393,'10. Свод Перечней'!C:H,6,0),""))&gt;1,IFERROR(VLOOKUP(C393,'10. Свод Перечней'!C:H,6,0),""),"")</f>
        <v/>
      </c>
    </row>
    <row r="394" spans="1:8" ht="99.95" customHeight="1">
      <c r="A394" s="20" t="str">
        <f>IF(LEN(C394)&gt;0,MAX($A$6:A393)+1,"")</f>
        <v/>
      </c>
      <c r="B394" s="10" t="str">
        <f>IFERROR(INDEX('10. Свод Перечней'!B:C,MATCH(C394,'10. Свод Перечней'!C:C,0),1),"")</f>
        <v/>
      </c>
      <c r="C394" s="20" t="str">
        <f t="array" ref="C394">IFERROR(INDEX('10. Свод Перечней'!$C$4:$C$529,SMALL(IF("ЦД"='10. Свод Перечней'!$I$4:$Q$529,ROW('10. Свод Перечней'!$C$4:$C$529)-3,""),ROW()-6)),"")</f>
        <v/>
      </c>
      <c r="D394" s="20" t="str">
        <f>IFERROR(VLOOKUP(C394,'10. Свод Перечней'!C:H,2,0),"")</f>
        <v/>
      </c>
      <c r="E394" s="20" t="str">
        <f>IFERROR(VLOOKUP(C394,'10. Свод Перечней'!C:H,3,0),"")</f>
        <v/>
      </c>
      <c r="F394" s="20" t="str">
        <f>IFERROR(VLOOKUP(C394,'10. Свод Перечней'!C:H,4,0),"")</f>
        <v/>
      </c>
      <c r="G394" s="9" t="str">
        <f>IFERROR(VLOOKUP(C394,'10. Свод Перечней'!C:H,5,0),"")</f>
        <v/>
      </c>
      <c r="H394" s="20" t="str">
        <f>IF(LEN(IFERROR(VLOOKUP(C394,'10. Свод Перечней'!C:H,6,0),""))&gt;1,IFERROR(VLOOKUP(C394,'10. Свод Перечней'!C:H,6,0),""),"")</f>
        <v/>
      </c>
    </row>
    <row r="395" spans="1:8" ht="99.95" customHeight="1">
      <c r="A395" s="20" t="str">
        <f>IF(LEN(C395)&gt;0,MAX($A$6:A394)+1,"")</f>
        <v/>
      </c>
      <c r="B395" s="10" t="str">
        <f>IFERROR(INDEX('10. Свод Перечней'!B:C,MATCH(C395,'10. Свод Перечней'!C:C,0),1),"")</f>
        <v/>
      </c>
      <c r="C395" s="20" t="str">
        <f t="array" ref="C395">IFERROR(INDEX('10. Свод Перечней'!$C$4:$C$529,SMALL(IF("ЦД"='10. Свод Перечней'!$I$4:$Q$529,ROW('10. Свод Перечней'!$C$4:$C$529)-3,""),ROW()-6)),"")</f>
        <v/>
      </c>
      <c r="D395" s="20" t="str">
        <f>IFERROR(VLOOKUP(C395,'10. Свод Перечней'!C:H,2,0),"")</f>
        <v/>
      </c>
      <c r="E395" s="20" t="str">
        <f>IFERROR(VLOOKUP(C395,'10. Свод Перечней'!C:H,3,0),"")</f>
        <v/>
      </c>
      <c r="F395" s="20" t="str">
        <f>IFERROR(VLOOKUP(C395,'10. Свод Перечней'!C:H,4,0),"")</f>
        <v/>
      </c>
      <c r="G395" s="9" t="str">
        <f>IFERROR(VLOOKUP(C395,'10. Свод Перечней'!C:H,5,0),"")</f>
        <v/>
      </c>
      <c r="H395" s="20" t="str">
        <f>IF(LEN(IFERROR(VLOOKUP(C395,'10. Свод Перечней'!C:H,6,0),""))&gt;1,IFERROR(VLOOKUP(C395,'10. Свод Перечней'!C:H,6,0),""),"")</f>
        <v/>
      </c>
    </row>
    <row r="396" spans="1:8" ht="99.95" customHeight="1">
      <c r="A396" s="20" t="str">
        <f>IF(LEN(C396)&gt;0,MAX($A$6:A395)+1,"")</f>
        <v/>
      </c>
      <c r="B396" s="10" t="str">
        <f>IFERROR(INDEX('10. Свод Перечней'!B:C,MATCH(C396,'10. Свод Перечней'!C:C,0),1),"")</f>
        <v/>
      </c>
      <c r="C396" s="20" t="str">
        <f t="array" ref="C396">IFERROR(INDEX('10. Свод Перечней'!$C$4:$C$529,SMALL(IF("ЦД"='10. Свод Перечней'!$I$4:$Q$529,ROW('10. Свод Перечней'!$C$4:$C$529)-3,""),ROW()-6)),"")</f>
        <v/>
      </c>
      <c r="D396" s="20" t="str">
        <f>IFERROR(VLOOKUP(C396,'10. Свод Перечней'!C:H,2,0),"")</f>
        <v/>
      </c>
      <c r="E396" s="20" t="str">
        <f>IFERROR(VLOOKUP(C396,'10. Свод Перечней'!C:H,3,0),"")</f>
        <v/>
      </c>
      <c r="F396" s="20" t="str">
        <f>IFERROR(VLOOKUP(C396,'10. Свод Перечней'!C:H,4,0),"")</f>
        <v/>
      </c>
      <c r="G396" s="9" t="str">
        <f>IFERROR(VLOOKUP(C396,'10. Свод Перечней'!C:H,5,0),"")</f>
        <v/>
      </c>
      <c r="H396" s="20" t="str">
        <f>IF(LEN(IFERROR(VLOOKUP(C396,'10. Свод Перечней'!C:H,6,0),""))&gt;1,IFERROR(VLOOKUP(C396,'10. Свод Перечней'!C:H,6,0),""),"")</f>
        <v/>
      </c>
    </row>
    <row r="397" spans="1:8" ht="99.95" customHeight="1">
      <c r="A397" s="20" t="str">
        <f>IF(LEN(C397)&gt;0,MAX($A$6:A396)+1,"")</f>
        <v/>
      </c>
      <c r="B397" s="10" t="str">
        <f>IFERROR(INDEX('10. Свод Перечней'!B:C,MATCH(C397,'10. Свод Перечней'!C:C,0),1),"")</f>
        <v/>
      </c>
      <c r="C397" s="20" t="str">
        <f t="array" ref="C397">IFERROR(INDEX('10. Свод Перечней'!$C$4:$C$529,SMALL(IF("ЦД"='10. Свод Перечней'!$I$4:$Q$529,ROW('10. Свод Перечней'!$C$4:$C$529)-3,""),ROW()-6)),"")</f>
        <v/>
      </c>
      <c r="D397" s="20" t="str">
        <f>IFERROR(VLOOKUP(C397,'10. Свод Перечней'!C:H,2,0),"")</f>
        <v/>
      </c>
      <c r="E397" s="20" t="str">
        <f>IFERROR(VLOOKUP(C397,'10. Свод Перечней'!C:H,3,0),"")</f>
        <v/>
      </c>
      <c r="F397" s="20" t="str">
        <f>IFERROR(VLOOKUP(C397,'10. Свод Перечней'!C:H,4,0),"")</f>
        <v/>
      </c>
      <c r="G397" s="9" t="str">
        <f>IFERROR(VLOOKUP(C397,'10. Свод Перечней'!C:H,5,0),"")</f>
        <v/>
      </c>
      <c r="H397" s="20" t="str">
        <f>IF(LEN(IFERROR(VLOOKUP(C397,'10. Свод Перечней'!C:H,6,0),""))&gt;1,IFERROR(VLOOKUP(C397,'10. Свод Перечней'!C:H,6,0),""),"")</f>
        <v/>
      </c>
    </row>
    <row r="398" spans="1:8" ht="99.95" customHeight="1">
      <c r="A398" s="20" t="str">
        <f>IF(LEN(C398)&gt;0,MAX($A$6:A397)+1,"")</f>
        <v/>
      </c>
      <c r="B398" s="10" t="str">
        <f>IFERROR(INDEX('10. Свод Перечней'!B:C,MATCH(C398,'10. Свод Перечней'!C:C,0),1),"")</f>
        <v/>
      </c>
      <c r="C398" s="20" t="str">
        <f t="array" ref="C398">IFERROR(INDEX('10. Свод Перечней'!$C$4:$C$529,SMALL(IF("ЦД"='10. Свод Перечней'!$I$4:$Q$529,ROW('10. Свод Перечней'!$C$4:$C$529)-3,""),ROW()-6)),"")</f>
        <v/>
      </c>
      <c r="D398" s="20" t="str">
        <f>IFERROR(VLOOKUP(C398,'10. Свод Перечней'!C:H,2,0),"")</f>
        <v/>
      </c>
      <c r="E398" s="20" t="str">
        <f>IFERROR(VLOOKUP(C398,'10. Свод Перечней'!C:H,3,0),"")</f>
        <v/>
      </c>
      <c r="F398" s="20" t="str">
        <f>IFERROR(VLOOKUP(C398,'10. Свод Перечней'!C:H,4,0),"")</f>
        <v/>
      </c>
      <c r="G398" s="9" t="str">
        <f>IFERROR(VLOOKUP(C398,'10. Свод Перечней'!C:H,5,0),"")</f>
        <v/>
      </c>
      <c r="H398" s="20" t="str">
        <f>IF(LEN(IFERROR(VLOOKUP(C398,'10. Свод Перечней'!C:H,6,0),""))&gt;1,IFERROR(VLOOKUP(C398,'10. Свод Перечней'!C:H,6,0),""),"")</f>
        <v/>
      </c>
    </row>
    <row r="399" spans="1:8" ht="99.95" customHeight="1">
      <c r="A399" s="20" t="str">
        <f>IF(LEN(C399)&gt;0,MAX($A$6:A398)+1,"")</f>
        <v/>
      </c>
      <c r="B399" s="10" t="str">
        <f>IFERROR(INDEX('10. Свод Перечней'!B:C,MATCH(C399,'10. Свод Перечней'!C:C,0),1),"")</f>
        <v/>
      </c>
      <c r="C399" s="20" t="str">
        <f t="array" ref="C399">IFERROR(INDEX('10. Свод Перечней'!$C$4:$C$529,SMALL(IF("ЦД"='10. Свод Перечней'!$I$4:$Q$529,ROW('10. Свод Перечней'!$C$4:$C$529)-3,""),ROW()-6)),"")</f>
        <v/>
      </c>
      <c r="D399" s="20" t="str">
        <f>IFERROR(VLOOKUP(C399,'10. Свод Перечней'!C:H,2,0),"")</f>
        <v/>
      </c>
      <c r="E399" s="20" t="str">
        <f>IFERROR(VLOOKUP(C399,'10. Свод Перечней'!C:H,3,0),"")</f>
        <v/>
      </c>
      <c r="F399" s="20" t="str">
        <f>IFERROR(VLOOKUP(C399,'10. Свод Перечней'!C:H,4,0),"")</f>
        <v/>
      </c>
      <c r="G399" s="9" t="str">
        <f>IFERROR(VLOOKUP(C399,'10. Свод Перечней'!C:H,5,0),"")</f>
        <v/>
      </c>
      <c r="H399" s="20" t="str">
        <f>IF(LEN(IFERROR(VLOOKUP(C399,'10. Свод Перечней'!C:H,6,0),""))&gt;1,IFERROR(VLOOKUP(C399,'10. Свод Перечней'!C:H,6,0),""),"")</f>
        <v/>
      </c>
    </row>
    <row r="400" spans="1:8" ht="99.95" customHeight="1">
      <c r="A400" s="20" t="str">
        <f>IF(LEN(C400)&gt;0,MAX($A$6:A399)+1,"")</f>
        <v/>
      </c>
      <c r="B400" s="10" t="str">
        <f>IFERROR(INDEX('10. Свод Перечней'!B:C,MATCH(C400,'10. Свод Перечней'!C:C,0),1),"")</f>
        <v/>
      </c>
      <c r="C400" s="20" t="str">
        <f t="array" ref="C400">IFERROR(INDEX('10. Свод Перечней'!$C$4:$C$529,SMALL(IF("ЦД"='10. Свод Перечней'!$I$4:$Q$529,ROW('10. Свод Перечней'!$C$4:$C$529)-3,""),ROW()-6)),"")</f>
        <v/>
      </c>
      <c r="D400" s="20" t="str">
        <f>IFERROR(VLOOKUP(C400,'10. Свод Перечней'!C:H,2,0),"")</f>
        <v/>
      </c>
      <c r="E400" s="20" t="str">
        <f>IFERROR(VLOOKUP(C400,'10. Свод Перечней'!C:H,3,0),"")</f>
        <v/>
      </c>
      <c r="F400" s="20" t="str">
        <f>IFERROR(VLOOKUP(C400,'10. Свод Перечней'!C:H,4,0),"")</f>
        <v/>
      </c>
      <c r="G400" s="9" t="str">
        <f>IFERROR(VLOOKUP(C400,'10. Свод Перечней'!C:H,5,0),"")</f>
        <v/>
      </c>
      <c r="H400" s="20" t="str">
        <f>IF(LEN(IFERROR(VLOOKUP(C400,'10. Свод Перечней'!C:H,6,0),""))&gt;1,IFERROR(VLOOKUP(C400,'10. Свод Перечней'!C:H,6,0),""),"")</f>
        <v/>
      </c>
    </row>
    <row r="401" spans="1:8" ht="99.95" customHeight="1">
      <c r="A401" s="20" t="str">
        <f>IF(LEN(C401)&gt;0,MAX($A$6:A400)+1,"")</f>
        <v/>
      </c>
      <c r="B401" s="10" t="str">
        <f>IFERROR(INDEX('10. Свод Перечней'!B:C,MATCH(C401,'10. Свод Перечней'!C:C,0),1),"")</f>
        <v/>
      </c>
      <c r="C401" s="20" t="str">
        <f t="array" ref="C401">IFERROR(INDEX('10. Свод Перечней'!$C$4:$C$529,SMALL(IF("ЦД"='10. Свод Перечней'!$I$4:$Q$529,ROW('10. Свод Перечней'!$C$4:$C$529)-3,""),ROW()-6)),"")</f>
        <v/>
      </c>
      <c r="D401" s="20" t="str">
        <f>IFERROR(VLOOKUP(C401,'10. Свод Перечней'!C:H,2,0),"")</f>
        <v/>
      </c>
      <c r="E401" s="20" t="str">
        <f>IFERROR(VLOOKUP(C401,'10. Свод Перечней'!C:H,3,0),"")</f>
        <v/>
      </c>
      <c r="F401" s="20" t="str">
        <f>IFERROR(VLOOKUP(C401,'10. Свод Перечней'!C:H,4,0),"")</f>
        <v/>
      </c>
      <c r="G401" s="9" t="str">
        <f>IFERROR(VLOOKUP(C401,'10. Свод Перечней'!C:H,5,0),"")</f>
        <v/>
      </c>
      <c r="H401" s="20" t="str">
        <f>IF(LEN(IFERROR(VLOOKUP(C401,'10. Свод Перечней'!C:H,6,0),""))&gt;1,IFERROR(VLOOKUP(C401,'10. Свод Перечней'!C:H,6,0),""),"")</f>
        <v/>
      </c>
    </row>
    <row r="402" spans="1:8" ht="99.95" customHeight="1">
      <c r="A402" s="20" t="str">
        <f>IF(LEN(C402)&gt;0,MAX($A$6:A401)+1,"")</f>
        <v/>
      </c>
      <c r="B402" s="10" t="str">
        <f>IFERROR(INDEX('10. Свод Перечней'!B:C,MATCH(C402,'10. Свод Перечней'!C:C,0),1),"")</f>
        <v/>
      </c>
      <c r="C402" s="20" t="str">
        <f t="array" ref="C402">IFERROR(INDEX('10. Свод Перечней'!$C$4:$C$529,SMALL(IF("ЦД"='10. Свод Перечней'!$I$4:$Q$529,ROW('10. Свод Перечней'!$C$4:$C$529)-3,""),ROW()-6)),"")</f>
        <v/>
      </c>
      <c r="D402" s="20" t="str">
        <f>IFERROR(VLOOKUP(C402,'10. Свод Перечней'!C:H,2,0),"")</f>
        <v/>
      </c>
      <c r="E402" s="20" t="str">
        <f>IFERROR(VLOOKUP(C402,'10. Свод Перечней'!C:H,3,0),"")</f>
        <v/>
      </c>
      <c r="F402" s="20" t="str">
        <f>IFERROR(VLOOKUP(C402,'10. Свод Перечней'!C:H,4,0),"")</f>
        <v/>
      </c>
      <c r="G402" s="9" t="str">
        <f>IFERROR(VLOOKUP(C402,'10. Свод Перечней'!C:H,5,0),"")</f>
        <v/>
      </c>
      <c r="H402" s="20" t="str">
        <f>IF(LEN(IFERROR(VLOOKUP(C402,'10. Свод Перечней'!C:H,6,0),""))&gt;1,IFERROR(VLOOKUP(C402,'10. Свод Перечней'!C:H,6,0),""),"")</f>
        <v/>
      </c>
    </row>
    <row r="403" spans="1:8" ht="99.95" customHeight="1">
      <c r="A403" s="20" t="str">
        <f>IF(LEN(C403)&gt;0,MAX($A$6:A402)+1,"")</f>
        <v/>
      </c>
      <c r="B403" s="10" t="str">
        <f>IFERROR(INDEX('10. Свод Перечней'!B:C,MATCH(C403,'10. Свод Перечней'!C:C,0),1),"")</f>
        <v/>
      </c>
      <c r="C403" s="20" t="str">
        <f t="array" ref="C403">IFERROR(INDEX('10. Свод Перечней'!$C$4:$C$529,SMALL(IF("ЦД"='10. Свод Перечней'!$I$4:$Q$529,ROW('10. Свод Перечней'!$C$4:$C$529)-3,""),ROW()-6)),"")</f>
        <v/>
      </c>
      <c r="D403" s="20" t="str">
        <f>IFERROR(VLOOKUP(C403,'10. Свод Перечней'!C:H,2,0),"")</f>
        <v/>
      </c>
      <c r="E403" s="20" t="str">
        <f>IFERROR(VLOOKUP(C403,'10. Свод Перечней'!C:H,3,0),"")</f>
        <v/>
      </c>
      <c r="F403" s="20" t="str">
        <f>IFERROR(VLOOKUP(C403,'10. Свод Перечней'!C:H,4,0),"")</f>
        <v/>
      </c>
      <c r="G403" s="9" t="str">
        <f>IFERROR(VLOOKUP(C403,'10. Свод Перечней'!C:H,5,0),"")</f>
        <v/>
      </c>
      <c r="H403" s="20" t="str">
        <f>IF(LEN(IFERROR(VLOOKUP(C403,'10. Свод Перечней'!C:H,6,0),""))&gt;1,IFERROR(VLOOKUP(C403,'10. Свод Перечней'!C:H,6,0),""),"")</f>
        <v/>
      </c>
    </row>
    <row r="404" spans="1:8" ht="99.95" customHeight="1">
      <c r="A404" s="20" t="str">
        <f>IF(LEN(C404)&gt;0,MAX($A$6:A403)+1,"")</f>
        <v/>
      </c>
      <c r="B404" s="10" t="str">
        <f>IFERROR(INDEX('10. Свод Перечней'!B:C,MATCH(C404,'10. Свод Перечней'!C:C,0),1),"")</f>
        <v/>
      </c>
      <c r="C404" s="20" t="str">
        <f t="array" ref="C404">IFERROR(INDEX('10. Свод Перечней'!$C$4:$C$529,SMALL(IF("ЦД"='10. Свод Перечней'!$I$4:$Q$529,ROW('10. Свод Перечней'!$C$4:$C$529)-3,""),ROW()-6)),"")</f>
        <v/>
      </c>
      <c r="D404" s="20" t="str">
        <f>IFERROR(VLOOKUP(C404,'10. Свод Перечней'!C:H,2,0),"")</f>
        <v/>
      </c>
      <c r="E404" s="20" t="str">
        <f>IFERROR(VLOOKUP(C404,'10. Свод Перечней'!C:H,3,0),"")</f>
        <v/>
      </c>
      <c r="F404" s="20" t="str">
        <f>IFERROR(VLOOKUP(C404,'10. Свод Перечней'!C:H,4,0),"")</f>
        <v/>
      </c>
      <c r="G404" s="9" t="str">
        <f>IFERROR(VLOOKUP(C404,'10. Свод Перечней'!C:H,5,0),"")</f>
        <v/>
      </c>
      <c r="H404" s="20" t="str">
        <f>IF(LEN(IFERROR(VLOOKUP(C404,'10. Свод Перечней'!C:H,6,0),""))&gt;1,IFERROR(VLOOKUP(C404,'10. Свод Перечней'!C:H,6,0),""),"")</f>
        <v/>
      </c>
    </row>
    <row r="405" spans="1:8" ht="99.95" customHeight="1">
      <c r="A405" s="20" t="str">
        <f>IF(LEN(C405)&gt;0,MAX($A$6:A404)+1,"")</f>
        <v/>
      </c>
      <c r="B405" s="10" t="str">
        <f>IFERROR(INDEX('10. Свод Перечней'!B:C,MATCH(C405,'10. Свод Перечней'!C:C,0),1),"")</f>
        <v/>
      </c>
      <c r="C405" s="20" t="str">
        <f t="array" ref="C405">IFERROR(INDEX('10. Свод Перечней'!$C$4:$C$529,SMALL(IF("ЦД"='10. Свод Перечней'!$I$4:$Q$529,ROW('10. Свод Перечней'!$C$4:$C$529)-3,""),ROW()-6)),"")</f>
        <v/>
      </c>
      <c r="D405" s="20" t="str">
        <f>IFERROR(VLOOKUP(C405,'10. Свод Перечней'!C:H,2,0),"")</f>
        <v/>
      </c>
      <c r="E405" s="20" t="str">
        <f>IFERROR(VLOOKUP(C405,'10. Свод Перечней'!C:H,3,0),"")</f>
        <v/>
      </c>
      <c r="F405" s="20" t="str">
        <f>IFERROR(VLOOKUP(C405,'10. Свод Перечней'!C:H,4,0),"")</f>
        <v/>
      </c>
      <c r="G405" s="9" t="str">
        <f>IFERROR(VLOOKUP(C405,'10. Свод Перечней'!C:H,5,0),"")</f>
        <v/>
      </c>
      <c r="H405" s="20" t="str">
        <f>IF(LEN(IFERROR(VLOOKUP(C405,'10. Свод Перечней'!C:H,6,0),""))&gt;1,IFERROR(VLOOKUP(C405,'10. Свод Перечней'!C:H,6,0),""),"")</f>
        <v/>
      </c>
    </row>
    <row r="406" spans="1:8" ht="99.95" customHeight="1">
      <c r="A406" s="20" t="str">
        <f>IF(LEN(C406)&gt;0,MAX($A$6:A405)+1,"")</f>
        <v/>
      </c>
      <c r="B406" s="10" t="str">
        <f>IFERROR(INDEX('10. Свод Перечней'!B:C,MATCH(C406,'10. Свод Перечней'!C:C,0),1),"")</f>
        <v/>
      </c>
      <c r="C406" s="20" t="str">
        <f t="array" ref="C406">IFERROR(INDEX('10. Свод Перечней'!$C$4:$C$529,SMALL(IF("ЦД"='10. Свод Перечней'!$I$4:$Q$529,ROW('10. Свод Перечней'!$C$4:$C$529)-3,""),ROW()-6)),"")</f>
        <v/>
      </c>
      <c r="D406" s="20" t="str">
        <f>IFERROR(VLOOKUP(C406,'10. Свод Перечней'!C:H,2,0),"")</f>
        <v/>
      </c>
      <c r="E406" s="20" t="str">
        <f>IFERROR(VLOOKUP(C406,'10. Свод Перечней'!C:H,3,0),"")</f>
        <v/>
      </c>
      <c r="F406" s="20" t="str">
        <f>IFERROR(VLOOKUP(C406,'10. Свод Перечней'!C:H,4,0),"")</f>
        <v/>
      </c>
      <c r="G406" s="9" t="str">
        <f>IFERROR(VLOOKUP(C406,'10. Свод Перечней'!C:H,5,0),"")</f>
        <v/>
      </c>
      <c r="H406" s="20" t="str">
        <f>IF(LEN(IFERROR(VLOOKUP(C406,'10. Свод Перечней'!C:H,6,0),""))&gt;1,IFERROR(VLOOKUP(C406,'10. Свод Перечней'!C:H,6,0),""),"")</f>
        <v/>
      </c>
    </row>
    <row r="407" spans="1:8" ht="99.95" customHeight="1">
      <c r="A407" s="20" t="str">
        <f>IF(LEN(C407)&gt;0,MAX($A$6:A406)+1,"")</f>
        <v/>
      </c>
      <c r="B407" s="10" t="str">
        <f>IFERROR(INDEX('10. Свод Перечней'!B:C,MATCH(C407,'10. Свод Перечней'!C:C,0),1),"")</f>
        <v/>
      </c>
      <c r="C407" s="20" t="str">
        <f t="array" ref="C407">IFERROR(INDEX('10. Свод Перечней'!$C$4:$C$529,SMALL(IF("ЦД"='10. Свод Перечней'!$I$4:$Q$529,ROW('10. Свод Перечней'!$C$4:$C$529)-3,""),ROW()-6)),"")</f>
        <v/>
      </c>
      <c r="D407" s="20" t="str">
        <f>IFERROR(VLOOKUP(C407,'10. Свод Перечней'!C:H,2,0),"")</f>
        <v/>
      </c>
      <c r="E407" s="20" t="str">
        <f>IFERROR(VLOOKUP(C407,'10. Свод Перечней'!C:H,3,0),"")</f>
        <v/>
      </c>
      <c r="F407" s="20" t="str">
        <f>IFERROR(VLOOKUP(C407,'10. Свод Перечней'!C:H,4,0),"")</f>
        <v/>
      </c>
      <c r="G407" s="9" t="str">
        <f>IFERROR(VLOOKUP(C407,'10. Свод Перечней'!C:H,5,0),"")</f>
        <v/>
      </c>
      <c r="H407" s="20" t="str">
        <f>IF(LEN(IFERROR(VLOOKUP(C407,'10. Свод Перечней'!C:H,6,0),""))&gt;1,IFERROR(VLOOKUP(C407,'10. Свод Перечней'!C:H,6,0),""),"")</f>
        <v/>
      </c>
    </row>
    <row r="408" spans="1:8" ht="99.95" customHeight="1">
      <c r="A408" s="20" t="str">
        <f>IF(LEN(C408)&gt;0,MAX($A$6:A407)+1,"")</f>
        <v/>
      </c>
      <c r="B408" s="10" t="str">
        <f>IFERROR(INDEX('10. Свод Перечней'!B:C,MATCH(C408,'10. Свод Перечней'!C:C,0),1),"")</f>
        <v/>
      </c>
      <c r="C408" s="20" t="str">
        <f t="array" ref="C408">IFERROR(INDEX('10. Свод Перечней'!$C$4:$C$529,SMALL(IF("ЦД"='10. Свод Перечней'!$I$4:$Q$529,ROW('10. Свод Перечней'!$C$4:$C$529)-3,""),ROW()-6)),"")</f>
        <v/>
      </c>
      <c r="D408" s="20" t="str">
        <f>IFERROR(VLOOKUP(C408,'10. Свод Перечней'!C:H,2,0),"")</f>
        <v/>
      </c>
      <c r="E408" s="20" t="str">
        <f>IFERROR(VLOOKUP(C408,'10. Свод Перечней'!C:H,3,0),"")</f>
        <v/>
      </c>
      <c r="F408" s="20" t="str">
        <f>IFERROR(VLOOKUP(C408,'10. Свод Перечней'!C:H,4,0),"")</f>
        <v/>
      </c>
      <c r="G408" s="9" t="str">
        <f>IFERROR(VLOOKUP(C408,'10. Свод Перечней'!C:H,5,0),"")</f>
        <v/>
      </c>
      <c r="H408" s="20" t="str">
        <f>IF(LEN(IFERROR(VLOOKUP(C408,'10. Свод Перечней'!C:H,6,0),""))&gt;1,IFERROR(VLOOKUP(C408,'10. Свод Перечней'!C:H,6,0),""),"")</f>
        <v/>
      </c>
    </row>
    <row r="409" spans="1:8" ht="99.95" customHeight="1">
      <c r="A409" s="20" t="str">
        <f>IF(LEN(C409)&gt;0,MAX($A$6:A408)+1,"")</f>
        <v/>
      </c>
      <c r="B409" s="10" t="str">
        <f>IFERROR(INDEX('10. Свод Перечней'!B:C,MATCH(C409,'10. Свод Перечней'!C:C,0),1),"")</f>
        <v/>
      </c>
      <c r="C409" s="20" t="str">
        <f t="array" ref="C409">IFERROR(INDEX('10. Свод Перечней'!$C$4:$C$529,SMALL(IF("ЦД"='10. Свод Перечней'!$I$4:$Q$529,ROW('10. Свод Перечней'!$C$4:$C$529)-3,""),ROW()-6)),"")</f>
        <v/>
      </c>
      <c r="D409" s="20" t="str">
        <f>IFERROR(VLOOKUP(C409,'10. Свод Перечней'!C:H,2,0),"")</f>
        <v/>
      </c>
      <c r="E409" s="20" t="str">
        <f>IFERROR(VLOOKUP(C409,'10. Свод Перечней'!C:H,3,0),"")</f>
        <v/>
      </c>
      <c r="F409" s="20" t="str">
        <f>IFERROR(VLOOKUP(C409,'10. Свод Перечней'!C:H,4,0),"")</f>
        <v/>
      </c>
      <c r="G409" s="9" t="str">
        <f>IFERROR(VLOOKUP(C409,'10. Свод Перечней'!C:H,5,0),"")</f>
        <v/>
      </c>
      <c r="H409" s="20" t="str">
        <f>IF(LEN(IFERROR(VLOOKUP(C409,'10. Свод Перечней'!C:H,6,0),""))&gt;1,IFERROR(VLOOKUP(C409,'10. Свод Перечней'!C:H,6,0),""),"")</f>
        <v/>
      </c>
    </row>
    <row r="410" spans="1:8" ht="99.95" customHeight="1">
      <c r="A410" s="20" t="str">
        <f>IF(LEN(C410)&gt;0,MAX($A$6:A409)+1,"")</f>
        <v/>
      </c>
      <c r="B410" s="10" t="str">
        <f>IFERROR(INDEX('10. Свод Перечней'!B:C,MATCH(C410,'10. Свод Перечней'!C:C,0),1),"")</f>
        <v/>
      </c>
      <c r="C410" s="20" t="str">
        <f t="array" ref="C410">IFERROR(INDEX('10. Свод Перечней'!$C$4:$C$529,SMALL(IF("ЦД"='10. Свод Перечней'!$I$4:$Q$529,ROW('10. Свод Перечней'!$C$4:$C$529)-3,""),ROW()-6)),"")</f>
        <v/>
      </c>
      <c r="D410" s="20" t="str">
        <f>IFERROR(VLOOKUP(C410,'10. Свод Перечней'!C:H,2,0),"")</f>
        <v/>
      </c>
      <c r="E410" s="20" t="str">
        <f>IFERROR(VLOOKUP(C410,'10. Свод Перечней'!C:H,3,0),"")</f>
        <v/>
      </c>
      <c r="F410" s="20" t="str">
        <f>IFERROR(VLOOKUP(C410,'10. Свод Перечней'!C:H,4,0),"")</f>
        <v/>
      </c>
      <c r="G410" s="9" t="str">
        <f>IFERROR(VLOOKUP(C410,'10. Свод Перечней'!C:H,5,0),"")</f>
        <v/>
      </c>
      <c r="H410" s="20" t="str">
        <f>IF(LEN(IFERROR(VLOOKUP(C410,'10. Свод Перечней'!C:H,6,0),""))&gt;1,IFERROR(VLOOKUP(C410,'10. Свод Перечней'!C:H,6,0),""),"")</f>
        <v/>
      </c>
    </row>
    <row r="411" spans="1:8" ht="99.95" customHeight="1">
      <c r="A411" s="20" t="str">
        <f>IF(LEN(C411)&gt;0,MAX($A$6:A410)+1,"")</f>
        <v/>
      </c>
      <c r="B411" s="10" t="str">
        <f>IFERROR(INDEX('10. Свод Перечней'!B:C,MATCH(C411,'10. Свод Перечней'!C:C,0),1),"")</f>
        <v/>
      </c>
      <c r="C411" s="20" t="str">
        <f t="array" ref="C411">IFERROR(INDEX('10. Свод Перечней'!$C$4:$C$529,SMALL(IF("ЦД"='10. Свод Перечней'!$I$4:$Q$529,ROW('10. Свод Перечней'!$C$4:$C$529)-3,""),ROW()-6)),"")</f>
        <v/>
      </c>
      <c r="D411" s="20" t="str">
        <f>IFERROR(VLOOKUP(C411,'10. Свод Перечней'!C:H,2,0),"")</f>
        <v/>
      </c>
      <c r="E411" s="20" t="str">
        <f>IFERROR(VLOOKUP(C411,'10. Свод Перечней'!C:H,3,0),"")</f>
        <v/>
      </c>
      <c r="F411" s="20" t="str">
        <f>IFERROR(VLOOKUP(C411,'10. Свод Перечней'!C:H,4,0),"")</f>
        <v/>
      </c>
      <c r="G411" s="9" t="str">
        <f>IFERROR(VLOOKUP(C411,'10. Свод Перечней'!C:H,5,0),"")</f>
        <v/>
      </c>
      <c r="H411" s="20" t="str">
        <f>IF(LEN(IFERROR(VLOOKUP(C411,'10. Свод Перечней'!C:H,6,0),""))&gt;1,IFERROR(VLOOKUP(C411,'10. Свод Перечней'!C:H,6,0),""),"")</f>
        <v/>
      </c>
    </row>
    <row r="412" spans="1:8" ht="99.95" customHeight="1">
      <c r="A412" s="20" t="str">
        <f>IF(LEN(C412)&gt;0,MAX($A$6:A411)+1,"")</f>
        <v/>
      </c>
      <c r="B412" s="10" t="str">
        <f>IFERROR(INDEX('10. Свод Перечней'!B:C,MATCH(C412,'10. Свод Перечней'!C:C,0),1),"")</f>
        <v/>
      </c>
      <c r="C412" s="20" t="str">
        <f t="array" ref="C412">IFERROR(INDEX('10. Свод Перечней'!$C$4:$C$529,SMALL(IF("ЦД"='10. Свод Перечней'!$I$4:$Q$529,ROW('10. Свод Перечней'!$C$4:$C$529)-3,""),ROW()-6)),"")</f>
        <v/>
      </c>
      <c r="D412" s="20" t="str">
        <f>IFERROR(VLOOKUP(C412,'10. Свод Перечней'!C:H,2,0),"")</f>
        <v/>
      </c>
      <c r="E412" s="20" t="str">
        <f>IFERROR(VLOOKUP(C412,'10. Свод Перечней'!C:H,3,0),"")</f>
        <v/>
      </c>
      <c r="F412" s="20" t="str">
        <f>IFERROR(VLOOKUP(C412,'10. Свод Перечней'!C:H,4,0),"")</f>
        <v/>
      </c>
      <c r="G412" s="9" t="str">
        <f>IFERROR(VLOOKUP(C412,'10. Свод Перечней'!C:H,5,0),"")</f>
        <v/>
      </c>
      <c r="H412" s="20" t="str">
        <f>IF(LEN(IFERROR(VLOOKUP(C412,'10. Свод Перечней'!C:H,6,0),""))&gt;1,IFERROR(VLOOKUP(C412,'10. Свод Перечней'!C:H,6,0),""),"")</f>
        <v/>
      </c>
    </row>
    <row r="413" spans="1:8" ht="99.95" customHeight="1">
      <c r="A413" s="20" t="str">
        <f>IF(LEN(C413)&gt;0,MAX($A$6:A412)+1,"")</f>
        <v/>
      </c>
      <c r="B413" s="10" t="str">
        <f>IFERROR(INDEX('10. Свод Перечней'!B:C,MATCH(C413,'10. Свод Перечней'!C:C,0),1),"")</f>
        <v/>
      </c>
      <c r="C413" s="20" t="str">
        <f t="array" ref="C413">IFERROR(INDEX('10. Свод Перечней'!$C$4:$C$529,SMALL(IF("ЦД"='10. Свод Перечней'!$I$4:$Q$529,ROW('10. Свод Перечней'!$C$4:$C$529)-3,""),ROW()-6)),"")</f>
        <v/>
      </c>
      <c r="D413" s="20" t="str">
        <f>IFERROR(VLOOKUP(C413,'10. Свод Перечней'!C:H,2,0),"")</f>
        <v/>
      </c>
      <c r="E413" s="20" t="str">
        <f>IFERROR(VLOOKUP(C413,'10. Свод Перечней'!C:H,3,0),"")</f>
        <v/>
      </c>
      <c r="F413" s="20" t="str">
        <f>IFERROR(VLOOKUP(C413,'10. Свод Перечней'!C:H,4,0),"")</f>
        <v/>
      </c>
      <c r="G413" s="9" t="str">
        <f>IFERROR(VLOOKUP(C413,'10. Свод Перечней'!C:H,5,0),"")</f>
        <v/>
      </c>
      <c r="H413" s="20" t="str">
        <f>IF(LEN(IFERROR(VLOOKUP(C413,'10. Свод Перечней'!C:H,6,0),""))&gt;1,IFERROR(VLOOKUP(C413,'10. Свод Перечней'!C:H,6,0),""),"")</f>
        <v/>
      </c>
    </row>
    <row r="414" spans="1:8" ht="99.95" customHeight="1">
      <c r="A414" s="20" t="str">
        <f>IF(LEN(C414)&gt;0,MAX($A$6:A413)+1,"")</f>
        <v/>
      </c>
      <c r="B414" s="10" t="str">
        <f>IFERROR(INDEX('10. Свод Перечней'!B:C,MATCH(C414,'10. Свод Перечней'!C:C,0),1),"")</f>
        <v/>
      </c>
      <c r="C414" s="20" t="str">
        <f t="array" ref="C414">IFERROR(INDEX('10. Свод Перечней'!$C$4:$C$529,SMALL(IF("ЦД"='10. Свод Перечней'!$I$4:$Q$529,ROW('10. Свод Перечней'!$C$4:$C$529)-3,""),ROW()-6)),"")</f>
        <v/>
      </c>
      <c r="D414" s="20" t="str">
        <f>IFERROR(VLOOKUP(C414,'10. Свод Перечней'!C:H,2,0),"")</f>
        <v/>
      </c>
      <c r="E414" s="20" t="str">
        <f>IFERROR(VLOOKUP(C414,'10. Свод Перечней'!C:H,3,0),"")</f>
        <v/>
      </c>
      <c r="F414" s="20" t="str">
        <f>IFERROR(VLOOKUP(C414,'10. Свод Перечней'!C:H,4,0),"")</f>
        <v/>
      </c>
      <c r="G414" s="9" t="str">
        <f>IFERROR(VLOOKUP(C414,'10. Свод Перечней'!C:H,5,0),"")</f>
        <v/>
      </c>
      <c r="H414" s="20" t="str">
        <f>IF(LEN(IFERROR(VLOOKUP(C414,'10. Свод Перечней'!C:H,6,0),""))&gt;1,IFERROR(VLOOKUP(C414,'10. Свод Перечней'!C:H,6,0),""),"")</f>
        <v/>
      </c>
    </row>
    <row r="415" spans="1:8" ht="99.95" customHeight="1">
      <c r="A415" s="20" t="str">
        <f>IF(LEN(C415)&gt;0,MAX($A$6:A414)+1,"")</f>
        <v/>
      </c>
      <c r="B415" s="10" t="str">
        <f>IFERROR(INDEX('10. Свод Перечней'!B:C,MATCH(C415,'10. Свод Перечней'!C:C,0),1),"")</f>
        <v/>
      </c>
      <c r="C415" s="20" t="str">
        <f t="array" ref="C415">IFERROR(INDEX('10. Свод Перечней'!$C$4:$C$529,SMALL(IF("ЦД"='10. Свод Перечней'!$I$4:$Q$529,ROW('10. Свод Перечней'!$C$4:$C$529)-3,""),ROW()-6)),"")</f>
        <v/>
      </c>
      <c r="D415" s="20" t="str">
        <f>IFERROR(VLOOKUP(C415,'10. Свод Перечней'!C:H,2,0),"")</f>
        <v/>
      </c>
      <c r="E415" s="20" t="str">
        <f>IFERROR(VLOOKUP(C415,'10. Свод Перечней'!C:H,3,0),"")</f>
        <v/>
      </c>
      <c r="F415" s="20" t="str">
        <f>IFERROR(VLOOKUP(C415,'10. Свод Перечней'!C:H,4,0),"")</f>
        <v/>
      </c>
      <c r="G415" s="9" t="str">
        <f>IFERROR(VLOOKUP(C415,'10. Свод Перечней'!C:H,5,0),"")</f>
        <v/>
      </c>
      <c r="H415" s="20" t="str">
        <f>IF(LEN(IFERROR(VLOOKUP(C415,'10. Свод Перечней'!C:H,6,0),""))&gt;1,IFERROR(VLOOKUP(C415,'10. Свод Перечней'!C:H,6,0),""),"")</f>
        <v/>
      </c>
    </row>
    <row r="416" spans="1:8" ht="99.95" customHeight="1">
      <c r="A416" s="20" t="str">
        <f>IF(LEN(C416)&gt;0,MAX($A$6:A415)+1,"")</f>
        <v/>
      </c>
      <c r="B416" s="10" t="str">
        <f>IFERROR(INDEX('10. Свод Перечней'!B:C,MATCH(C416,'10. Свод Перечней'!C:C,0),1),"")</f>
        <v/>
      </c>
      <c r="C416" s="20" t="str">
        <f t="array" ref="C416">IFERROR(INDEX('10. Свод Перечней'!$C$4:$C$529,SMALL(IF("ЦД"='10. Свод Перечней'!$I$4:$Q$529,ROW('10. Свод Перечней'!$C$4:$C$529)-3,""),ROW()-6)),"")</f>
        <v/>
      </c>
      <c r="D416" s="20" t="str">
        <f>IFERROR(VLOOKUP(C416,'10. Свод Перечней'!C:H,2,0),"")</f>
        <v/>
      </c>
      <c r="E416" s="20" t="str">
        <f>IFERROR(VLOOKUP(C416,'10. Свод Перечней'!C:H,3,0),"")</f>
        <v/>
      </c>
      <c r="F416" s="20" t="str">
        <f>IFERROR(VLOOKUP(C416,'10. Свод Перечней'!C:H,4,0),"")</f>
        <v/>
      </c>
      <c r="G416" s="9" t="str">
        <f>IFERROR(VLOOKUP(C416,'10. Свод Перечней'!C:H,5,0),"")</f>
        <v/>
      </c>
      <c r="H416" s="20" t="str">
        <f>IF(LEN(IFERROR(VLOOKUP(C416,'10. Свод Перечней'!C:H,6,0),""))&gt;1,IFERROR(VLOOKUP(C416,'10. Свод Перечней'!C:H,6,0),""),"")</f>
        <v/>
      </c>
    </row>
    <row r="417" spans="1:8" ht="99.95" customHeight="1">
      <c r="A417" s="20" t="str">
        <f>IF(LEN(C417)&gt;0,MAX($A$6:A416)+1,"")</f>
        <v/>
      </c>
      <c r="B417" s="10" t="str">
        <f>IFERROR(INDEX('10. Свод Перечней'!B:C,MATCH(C417,'10. Свод Перечней'!C:C,0),1),"")</f>
        <v/>
      </c>
      <c r="C417" s="20" t="str">
        <f t="array" ref="C417">IFERROR(INDEX('10. Свод Перечней'!$C$4:$C$529,SMALL(IF("ЦД"='10. Свод Перечней'!$I$4:$Q$529,ROW('10. Свод Перечней'!$C$4:$C$529)-3,""),ROW()-6)),"")</f>
        <v/>
      </c>
      <c r="D417" s="20" t="str">
        <f>IFERROR(VLOOKUP(C417,'10. Свод Перечней'!C:H,2,0),"")</f>
        <v/>
      </c>
      <c r="E417" s="20" t="str">
        <f>IFERROR(VLOOKUP(C417,'10. Свод Перечней'!C:H,3,0),"")</f>
        <v/>
      </c>
      <c r="F417" s="20" t="str">
        <f>IFERROR(VLOOKUP(C417,'10. Свод Перечней'!C:H,4,0),"")</f>
        <v/>
      </c>
      <c r="G417" s="9" t="str">
        <f>IFERROR(VLOOKUP(C417,'10. Свод Перечней'!C:H,5,0),"")</f>
        <v/>
      </c>
      <c r="H417" s="20" t="str">
        <f>IF(LEN(IFERROR(VLOOKUP(C417,'10. Свод Перечней'!C:H,6,0),""))&gt;1,IFERROR(VLOOKUP(C417,'10. Свод Перечней'!C:H,6,0),""),"")</f>
        <v/>
      </c>
    </row>
    <row r="418" spans="1:8" ht="99.95" customHeight="1">
      <c r="A418" s="20" t="str">
        <f>IF(LEN(C418)&gt;0,MAX($A$6:A417)+1,"")</f>
        <v/>
      </c>
      <c r="B418" s="10" t="str">
        <f>IFERROR(INDEX('10. Свод Перечней'!B:C,MATCH(C418,'10. Свод Перечней'!C:C,0),1),"")</f>
        <v/>
      </c>
      <c r="C418" s="20" t="str">
        <f t="array" ref="C418">IFERROR(INDEX('10. Свод Перечней'!$C$4:$C$529,SMALL(IF("ЦД"='10. Свод Перечней'!$I$4:$Q$529,ROW('10. Свод Перечней'!$C$4:$C$529)-3,""),ROW()-6)),"")</f>
        <v/>
      </c>
      <c r="D418" s="20" t="str">
        <f>IFERROR(VLOOKUP(C418,'10. Свод Перечней'!C:H,2,0),"")</f>
        <v/>
      </c>
      <c r="E418" s="20" t="str">
        <f>IFERROR(VLOOKUP(C418,'10. Свод Перечней'!C:H,3,0),"")</f>
        <v/>
      </c>
      <c r="F418" s="20" t="str">
        <f>IFERROR(VLOOKUP(C418,'10. Свод Перечней'!C:H,4,0),"")</f>
        <v/>
      </c>
      <c r="G418" s="9" t="str">
        <f>IFERROR(VLOOKUP(C418,'10. Свод Перечней'!C:H,5,0),"")</f>
        <v/>
      </c>
      <c r="H418" s="20" t="str">
        <f>IF(LEN(IFERROR(VLOOKUP(C418,'10. Свод Перечней'!C:H,6,0),""))&gt;1,IFERROR(VLOOKUP(C418,'10. Свод Перечней'!C:H,6,0),""),"")</f>
        <v/>
      </c>
    </row>
    <row r="419" spans="1:8" ht="99.95" customHeight="1">
      <c r="A419" s="20" t="str">
        <f>IF(LEN(C419)&gt;0,MAX($A$6:A418)+1,"")</f>
        <v/>
      </c>
      <c r="B419" s="10" t="str">
        <f>IFERROR(INDEX('10. Свод Перечней'!B:C,MATCH(C419,'10. Свод Перечней'!C:C,0),1),"")</f>
        <v/>
      </c>
      <c r="C419" s="20" t="str">
        <f t="array" ref="C419">IFERROR(INDEX('10. Свод Перечней'!$C$4:$C$529,SMALL(IF("ЦД"='10. Свод Перечней'!$I$4:$Q$529,ROW('10. Свод Перечней'!$C$4:$C$529)-3,""),ROW()-6)),"")</f>
        <v/>
      </c>
      <c r="D419" s="20" t="str">
        <f>IFERROR(VLOOKUP(C419,'10. Свод Перечней'!C:H,2,0),"")</f>
        <v/>
      </c>
      <c r="E419" s="20" t="str">
        <f>IFERROR(VLOOKUP(C419,'10. Свод Перечней'!C:H,3,0),"")</f>
        <v/>
      </c>
      <c r="F419" s="20" t="str">
        <f>IFERROR(VLOOKUP(C419,'10. Свод Перечней'!C:H,4,0),"")</f>
        <v/>
      </c>
      <c r="G419" s="9" t="str">
        <f>IFERROR(VLOOKUP(C419,'10. Свод Перечней'!C:H,5,0),"")</f>
        <v/>
      </c>
      <c r="H419" s="20" t="str">
        <f>IF(LEN(IFERROR(VLOOKUP(C419,'10. Свод Перечней'!C:H,6,0),""))&gt;1,IFERROR(VLOOKUP(C419,'10. Свод Перечней'!C:H,6,0),""),"")</f>
        <v/>
      </c>
    </row>
    <row r="420" spans="1:8" ht="99.95" customHeight="1">
      <c r="A420" s="20" t="str">
        <f>IF(LEN(C420)&gt;0,MAX($A$6:A419)+1,"")</f>
        <v/>
      </c>
      <c r="B420" s="10" t="str">
        <f>IFERROR(INDEX('10. Свод Перечней'!B:C,MATCH(C420,'10. Свод Перечней'!C:C,0),1),"")</f>
        <v/>
      </c>
      <c r="C420" s="20" t="str">
        <f t="array" ref="C420">IFERROR(INDEX('10. Свод Перечней'!$C$4:$C$529,SMALL(IF("ЦД"='10. Свод Перечней'!$I$4:$Q$529,ROW('10. Свод Перечней'!$C$4:$C$529)-3,""),ROW()-6)),"")</f>
        <v/>
      </c>
      <c r="D420" s="20" t="str">
        <f>IFERROR(VLOOKUP(C420,'10. Свод Перечней'!C:H,2,0),"")</f>
        <v/>
      </c>
      <c r="E420" s="20" t="str">
        <f>IFERROR(VLOOKUP(C420,'10. Свод Перечней'!C:H,3,0),"")</f>
        <v/>
      </c>
      <c r="F420" s="20" t="str">
        <f>IFERROR(VLOOKUP(C420,'10. Свод Перечней'!C:H,4,0),"")</f>
        <v/>
      </c>
      <c r="G420" s="9" t="str">
        <f>IFERROR(VLOOKUP(C420,'10. Свод Перечней'!C:H,5,0),"")</f>
        <v/>
      </c>
      <c r="H420" s="20" t="str">
        <f>IF(LEN(IFERROR(VLOOKUP(C420,'10. Свод Перечней'!C:H,6,0),""))&gt;1,IFERROR(VLOOKUP(C420,'10. Свод Перечней'!C:H,6,0),""),"")</f>
        <v/>
      </c>
    </row>
    <row r="421" spans="1:8" ht="99.95" customHeight="1">
      <c r="A421" s="20" t="str">
        <f>IF(LEN(C421)&gt;0,MAX($A$6:A420)+1,"")</f>
        <v/>
      </c>
      <c r="B421" s="10" t="str">
        <f>IFERROR(INDEX('10. Свод Перечней'!B:C,MATCH(C421,'10. Свод Перечней'!C:C,0),1),"")</f>
        <v/>
      </c>
      <c r="C421" s="20" t="str">
        <f t="array" ref="C421">IFERROR(INDEX('10. Свод Перечней'!$C$4:$C$529,SMALL(IF("ЦД"='10. Свод Перечней'!$I$4:$Q$529,ROW('10. Свод Перечней'!$C$4:$C$529)-3,""),ROW()-6)),"")</f>
        <v/>
      </c>
      <c r="D421" s="20" t="str">
        <f>IFERROR(VLOOKUP(C421,'10. Свод Перечней'!C:H,2,0),"")</f>
        <v/>
      </c>
      <c r="E421" s="20" t="str">
        <f>IFERROR(VLOOKUP(C421,'10. Свод Перечней'!C:H,3,0),"")</f>
        <v/>
      </c>
      <c r="F421" s="20" t="str">
        <f>IFERROR(VLOOKUP(C421,'10. Свод Перечней'!C:H,4,0),"")</f>
        <v/>
      </c>
      <c r="G421" s="9" t="str">
        <f>IFERROR(VLOOKUP(C421,'10. Свод Перечней'!C:H,5,0),"")</f>
        <v/>
      </c>
      <c r="H421" s="20" t="str">
        <f>IF(LEN(IFERROR(VLOOKUP(C421,'10. Свод Перечней'!C:H,6,0),""))&gt;1,IFERROR(VLOOKUP(C421,'10. Свод Перечней'!C:H,6,0),""),"")</f>
        <v/>
      </c>
    </row>
    <row r="422" spans="1:8" ht="99.95" customHeight="1">
      <c r="A422" s="20" t="str">
        <f>IF(LEN(C422)&gt;0,MAX($A$6:A421)+1,"")</f>
        <v/>
      </c>
      <c r="B422" s="10" t="str">
        <f>IFERROR(INDEX('10. Свод Перечней'!B:C,MATCH(C422,'10. Свод Перечней'!C:C,0),1),"")</f>
        <v/>
      </c>
      <c r="C422" s="20" t="str">
        <f t="array" ref="C422">IFERROR(INDEX('10. Свод Перечней'!$C$4:$C$529,SMALL(IF("ЦД"='10. Свод Перечней'!$I$4:$Q$529,ROW('10. Свод Перечней'!$C$4:$C$529)-3,""),ROW()-6)),"")</f>
        <v/>
      </c>
      <c r="D422" s="20" t="str">
        <f>IFERROR(VLOOKUP(C422,'10. Свод Перечней'!C:H,2,0),"")</f>
        <v/>
      </c>
      <c r="E422" s="20" t="str">
        <f>IFERROR(VLOOKUP(C422,'10. Свод Перечней'!C:H,3,0),"")</f>
        <v/>
      </c>
      <c r="F422" s="20" t="str">
        <f>IFERROR(VLOOKUP(C422,'10. Свод Перечней'!C:H,4,0),"")</f>
        <v/>
      </c>
      <c r="G422" s="9" t="str">
        <f>IFERROR(VLOOKUP(C422,'10. Свод Перечней'!C:H,5,0),"")</f>
        <v/>
      </c>
      <c r="H422" s="20" t="str">
        <f>IF(LEN(IFERROR(VLOOKUP(C422,'10. Свод Перечней'!C:H,6,0),""))&gt;1,IFERROR(VLOOKUP(C422,'10. Свод Перечней'!C:H,6,0),""),"")</f>
        <v/>
      </c>
    </row>
    <row r="423" spans="1:8" ht="99.95" customHeight="1">
      <c r="A423" s="20" t="str">
        <f>IF(LEN(C423)&gt;0,MAX($A$6:A422)+1,"")</f>
        <v/>
      </c>
      <c r="B423" s="10" t="str">
        <f>IFERROR(INDEX('10. Свод Перечней'!B:C,MATCH(C423,'10. Свод Перечней'!C:C,0),1),"")</f>
        <v/>
      </c>
      <c r="C423" s="20" t="str">
        <f t="array" ref="C423">IFERROR(INDEX('10. Свод Перечней'!$C$4:$C$529,SMALL(IF("ЦД"='10. Свод Перечней'!$I$4:$Q$529,ROW('10. Свод Перечней'!$C$4:$C$529)-3,""),ROW()-6)),"")</f>
        <v/>
      </c>
      <c r="D423" s="20" t="str">
        <f>IFERROR(VLOOKUP(C423,'10. Свод Перечней'!C:H,2,0),"")</f>
        <v/>
      </c>
      <c r="E423" s="20" t="str">
        <f>IFERROR(VLOOKUP(C423,'10. Свод Перечней'!C:H,3,0),"")</f>
        <v/>
      </c>
      <c r="F423" s="20" t="str">
        <f>IFERROR(VLOOKUP(C423,'10. Свод Перечней'!C:H,4,0),"")</f>
        <v/>
      </c>
      <c r="G423" s="9" t="str">
        <f>IFERROR(VLOOKUP(C423,'10. Свод Перечней'!C:H,5,0),"")</f>
        <v/>
      </c>
      <c r="H423" s="20" t="str">
        <f>IF(LEN(IFERROR(VLOOKUP(C423,'10. Свод Перечней'!C:H,6,0),""))&gt;1,IFERROR(VLOOKUP(C423,'10. Свод Перечней'!C:H,6,0),""),"")</f>
        <v/>
      </c>
    </row>
    <row r="424" spans="1:8" ht="99.95" customHeight="1">
      <c r="A424" s="20" t="str">
        <f>IF(LEN(C424)&gt;0,MAX($A$6:A423)+1,"")</f>
        <v/>
      </c>
      <c r="B424" s="10" t="str">
        <f>IFERROR(INDEX('10. Свод Перечней'!B:C,MATCH(C424,'10. Свод Перечней'!C:C,0),1),"")</f>
        <v/>
      </c>
      <c r="C424" s="20" t="str">
        <f t="array" ref="C424">IFERROR(INDEX('10. Свод Перечней'!$C$4:$C$529,SMALL(IF("ЦД"='10. Свод Перечней'!$I$4:$Q$529,ROW('10. Свод Перечней'!$C$4:$C$529)-3,""),ROW()-6)),"")</f>
        <v/>
      </c>
      <c r="D424" s="20" t="str">
        <f>IFERROR(VLOOKUP(C424,'10. Свод Перечней'!C:H,2,0),"")</f>
        <v/>
      </c>
      <c r="E424" s="20" t="str">
        <f>IFERROR(VLOOKUP(C424,'10. Свод Перечней'!C:H,3,0),"")</f>
        <v/>
      </c>
      <c r="F424" s="20" t="str">
        <f>IFERROR(VLOOKUP(C424,'10. Свод Перечней'!C:H,4,0),"")</f>
        <v/>
      </c>
      <c r="G424" s="9" t="str">
        <f>IFERROR(VLOOKUP(C424,'10. Свод Перечней'!C:H,5,0),"")</f>
        <v/>
      </c>
      <c r="H424" s="20" t="str">
        <f>IF(LEN(IFERROR(VLOOKUP(C424,'10. Свод Перечней'!C:H,6,0),""))&gt;1,IFERROR(VLOOKUP(C424,'10. Свод Перечней'!C:H,6,0),""),"")</f>
        <v/>
      </c>
    </row>
    <row r="425" spans="1:8" ht="99.95" customHeight="1">
      <c r="A425" s="20" t="str">
        <f>IF(LEN(C425)&gt;0,MAX($A$6:A424)+1,"")</f>
        <v/>
      </c>
      <c r="B425" s="10" t="str">
        <f>IFERROR(INDEX('10. Свод Перечней'!B:C,MATCH(C425,'10. Свод Перечней'!C:C,0),1),"")</f>
        <v/>
      </c>
      <c r="C425" s="20" t="str">
        <f t="array" ref="C425">IFERROR(INDEX('10. Свод Перечней'!$C$4:$C$529,SMALL(IF("ЦД"='10. Свод Перечней'!$I$4:$Q$529,ROW('10. Свод Перечней'!$C$4:$C$529)-3,""),ROW()-6)),"")</f>
        <v/>
      </c>
      <c r="D425" s="20" t="str">
        <f>IFERROR(VLOOKUP(C425,'10. Свод Перечней'!C:H,2,0),"")</f>
        <v/>
      </c>
      <c r="E425" s="20" t="str">
        <f>IFERROR(VLOOKUP(C425,'10. Свод Перечней'!C:H,3,0),"")</f>
        <v/>
      </c>
      <c r="F425" s="20" t="str">
        <f>IFERROR(VLOOKUP(C425,'10. Свод Перечней'!C:H,4,0),"")</f>
        <v/>
      </c>
      <c r="G425" s="9" t="str">
        <f>IFERROR(VLOOKUP(C425,'10. Свод Перечней'!C:H,5,0),"")</f>
        <v/>
      </c>
      <c r="H425" s="20" t="str">
        <f>IF(LEN(IFERROR(VLOOKUP(C425,'10. Свод Перечней'!C:H,6,0),""))&gt;1,IFERROR(VLOOKUP(C425,'10. Свод Перечней'!C:H,6,0),""),"")</f>
        <v/>
      </c>
    </row>
    <row r="426" spans="1:8" ht="99.95" customHeight="1">
      <c r="A426" s="20" t="str">
        <f>IF(LEN(C426)&gt;0,MAX($A$6:A425)+1,"")</f>
        <v/>
      </c>
      <c r="B426" s="10" t="str">
        <f>IFERROR(INDEX('10. Свод Перечней'!B:C,MATCH(C426,'10. Свод Перечней'!C:C,0),1),"")</f>
        <v/>
      </c>
      <c r="C426" s="20" t="str">
        <f t="array" ref="C426">IFERROR(INDEX('10. Свод Перечней'!$C$4:$C$529,SMALL(IF("ЦД"='10. Свод Перечней'!$I$4:$Q$529,ROW('10. Свод Перечней'!$C$4:$C$529)-3,""),ROW()-6)),"")</f>
        <v/>
      </c>
      <c r="D426" s="20" t="str">
        <f>IFERROR(VLOOKUP(C426,'10. Свод Перечней'!C:H,2,0),"")</f>
        <v/>
      </c>
      <c r="E426" s="20" t="str">
        <f>IFERROR(VLOOKUP(C426,'10. Свод Перечней'!C:H,3,0),"")</f>
        <v/>
      </c>
      <c r="F426" s="20" t="str">
        <f>IFERROR(VLOOKUP(C426,'10. Свод Перечней'!C:H,4,0),"")</f>
        <v/>
      </c>
      <c r="G426" s="9" t="str">
        <f>IFERROR(VLOOKUP(C426,'10. Свод Перечней'!C:H,5,0),"")</f>
        <v/>
      </c>
      <c r="H426" s="20" t="str">
        <f>IF(LEN(IFERROR(VLOOKUP(C426,'10. Свод Перечней'!C:H,6,0),""))&gt;1,IFERROR(VLOOKUP(C426,'10. Свод Перечней'!C:H,6,0),""),"")</f>
        <v/>
      </c>
    </row>
    <row r="427" spans="1:8" ht="99.95" customHeight="1">
      <c r="A427" s="20" t="str">
        <f>IF(LEN(C427)&gt;0,MAX($A$6:A426)+1,"")</f>
        <v/>
      </c>
      <c r="B427" s="10" t="str">
        <f>IFERROR(INDEX('10. Свод Перечней'!B:C,MATCH(C427,'10. Свод Перечней'!C:C,0),1),"")</f>
        <v/>
      </c>
      <c r="C427" s="20" t="str">
        <f t="array" ref="C427">IFERROR(INDEX('10. Свод Перечней'!$C$4:$C$529,SMALL(IF("ЦД"='10. Свод Перечней'!$I$4:$Q$529,ROW('10. Свод Перечней'!$C$4:$C$529)-3,""),ROW()-6)),"")</f>
        <v/>
      </c>
      <c r="D427" s="20" t="str">
        <f>IFERROR(VLOOKUP(C427,'10. Свод Перечней'!C:H,2,0),"")</f>
        <v/>
      </c>
      <c r="E427" s="20" t="str">
        <f>IFERROR(VLOOKUP(C427,'10. Свод Перечней'!C:H,3,0),"")</f>
        <v/>
      </c>
      <c r="F427" s="20" t="str">
        <f>IFERROR(VLOOKUP(C427,'10. Свод Перечней'!C:H,4,0),"")</f>
        <v/>
      </c>
      <c r="G427" s="9" t="str">
        <f>IFERROR(VLOOKUP(C427,'10. Свод Перечней'!C:H,5,0),"")</f>
        <v/>
      </c>
      <c r="H427" s="20" t="str">
        <f>IF(LEN(IFERROR(VLOOKUP(C427,'10. Свод Перечней'!C:H,6,0),""))&gt;1,IFERROR(VLOOKUP(C427,'10. Свод Перечней'!C:H,6,0),""),"")</f>
        <v/>
      </c>
    </row>
    <row r="428" spans="1:8" ht="99.95" customHeight="1">
      <c r="A428" s="20" t="str">
        <f>IF(LEN(C428)&gt;0,MAX($A$6:A427)+1,"")</f>
        <v/>
      </c>
      <c r="B428" s="10" t="str">
        <f>IFERROR(INDEX('10. Свод Перечней'!B:C,MATCH(C428,'10. Свод Перечней'!C:C,0),1),"")</f>
        <v/>
      </c>
      <c r="C428" s="20" t="str">
        <f t="array" ref="C428">IFERROR(INDEX('10. Свод Перечней'!$C$4:$C$529,SMALL(IF("ЦД"='10. Свод Перечней'!$I$4:$Q$529,ROW('10. Свод Перечней'!$C$4:$C$529)-3,""),ROW()-6)),"")</f>
        <v/>
      </c>
      <c r="D428" s="20" t="str">
        <f>IFERROR(VLOOKUP(C428,'10. Свод Перечней'!C:H,2,0),"")</f>
        <v/>
      </c>
      <c r="E428" s="20" t="str">
        <f>IFERROR(VLOOKUP(C428,'10. Свод Перечней'!C:H,3,0),"")</f>
        <v/>
      </c>
      <c r="F428" s="20" t="str">
        <f>IFERROR(VLOOKUP(C428,'10. Свод Перечней'!C:H,4,0),"")</f>
        <v/>
      </c>
      <c r="G428" s="9" t="str">
        <f>IFERROR(VLOOKUP(C428,'10. Свод Перечней'!C:H,5,0),"")</f>
        <v/>
      </c>
      <c r="H428" s="20" t="str">
        <f>IF(LEN(IFERROR(VLOOKUP(C428,'10. Свод Перечней'!C:H,6,0),""))&gt;1,IFERROR(VLOOKUP(C428,'10. Свод Перечней'!C:H,6,0),""),"")</f>
        <v/>
      </c>
    </row>
    <row r="429" spans="1:8" ht="99.95" customHeight="1">
      <c r="A429" s="20" t="str">
        <f>IF(LEN(C429)&gt;0,MAX($A$6:A428)+1,"")</f>
        <v/>
      </c>
      <c r="B429" s="10" t="str">
        <f>IFERROR(INDEX('10. Свод Перечней'!B:C,MATCH(C429,'10. Свод Перечней'!C:C,0),1),"")</f>
        <v/>
      </c>
      <c r="C429" s="20" t="str">
        <f t="array" ref="C429">IFERROR(INDEX('10. Свод Перечней'!$C$4:$C$529,SMALL(IF("ЦД"='10. Свод Перечней'!$I$4:$Q$529,ROW('10. Свод Перечней'!$C$4:$C$529)-3,""),ROW()-6)),"")</f>
        <v/>
      </c>
      <c r="D429" s="20" t="str">
        <f>IFERROR(VLOOKUP(C429,'10. Свод Перечней'!C:H,2,0),"")</f>
        <v/>
      </c>
      <c r="E429" s="20" t="str">
        <f>IFERROR(VLOOKUP(C429,'10. Свод Перечней'!C:H,3,0),"")</f>
        <v/>
      </c>
      <c r="F429" s="20" t="str">
        <f>IFERROR(VLOOKUP(C429,'10. Свод Перечней'!C:H,4,0),"")</f>
        <v/>
      </c>
      <c r="G429" s="9" t="str">
        <f>IFERROR(VLOOKUP(C429,'10. Свод Перечней'!C:H,5,0),"")</f>
        <v/>
      </c>
      <c r="H429" s="20" t="str">
        <f>IF(LEN(IFERROR(VLOOKUP(C429,'10. Свод Перечней'!C:H,6,0),""))&gt;1,IFERROR(VLOOKUP(C429,'10. Свод Перечней'!C:H,6,0),""),"")</f>
        <v/>
      </c>
    </row>
    <row r="430" spans="1:8" ht="99.95" customHeight="1">
      <c r="A430" s="20" t="str">
        <f>IF(LEN(C430)&gt;0,MAX($A$6:A429)+1,"")</f>
        <v/>
      </c>
      <c r="B430" s="10" t="str">
        <f>IFERROR(INDEX('10. Свод Перечней'!B:C,MATCH(C430,'10. Свод Перечней'!C:C,0),1),"")</f>
        <v/>
      </c>
      <c r="C430" s="20" t="str">
        <f t="array" ref="C430">IFERROR(INDEX('10. Свод Перечней'!$C$4:$C$529,SMALL(IF("ЦД"='10. Свод Перечней'!$I$4:$Q$529,ROW('10. Свод Перечней'!$C$4:$C$529)-3,""),ROW()-6)),"")</f>
        <v/>
      </c>
      <c r="D430" s="20" t="str">
        <f>IFERROR(VLOOKUP(C430,'10. Свод Перечней'!C:H,2,0),"")</f>
        <v/>
      </c>
      <c r="E430" s="20" t="str">
        <f>IFERROR(VLOOKUP(C430,'10. Свод Перечней'!C:H,3,0),"")</f>
        <v/>
      </c>
      <c r="F430" s="20" t="str">
        <f>IFERROR(VLOOKUP(C430,'10. Свод Перечней'!C:H,4,0),"")</f>
        <v/>
      </c>
      <c r="G430" s="9" t="str">
        <f>IFERROR(VLOOKUP(C430,'10. Свод Перечней'!C:H,5,0),"")</f>
        <v/>
      </c>
      <c r="H430" s="20" t="str">
        <f>IF(LEN(IFERROR(VLOOKUP(C430,'10. Свод Перечней'!C:H,6,0),""))&gt;1,IFERROR(VLOOKUP(C430,'10. Свод Перечней'!C:H,6,0),""),"")</f>
        <v/>
      </c>
    </row>
    <row r="431" spans="1:8" ht="99.95" customHeight="1">
      <c r="A431" s="20" t="str">
        <f>IF(LEN(C431)&gt;0,MAX($A$6:A430)+1,"")</f>
        <v/>
      </c>
      <c r="B431" s="10" t="str">
        <f>IFERROR(INDEX('10. Свод Перечней'!B:C,MATCH(C431,'10. Свод Перечней'!C:C,0),1),"")</f>
        <v/>
      </c>
      <c r="C431" s="20" t="str">
        <f t="array" ref="C431">IFERROR(INDEX('10. Свод Перечней'!$C$4:$C$529,SMALL(IF("ЦД"='10. Свод Перечней'!$I$4:$Q$529,ROW('10. Свод Перечней'!$C$4:$C$529)-3,""),ROW()-6)),"")</f>
        <v/>
      </c>
      <c r="D431" s="20" t="str">
        <f>IFERROR(VLOOKUP(C431,'10. Свод Перечней'!C:H,2,0),"")</f>
        <v/>
      </c>
      <c r="E431" s="20" t="str">
        <f>IFERROR(VLOOKUP(C431,'10. Свод Перечней'!C:H,3,0),"")</f>
        <v/>
      </c>
      <c r="F431" s="20" t="str">
        <f>IFERROR(VLOOKUP(C431,'10. Свод Перечней'!C:H,4,0),"")</f>
        <v/>
      </c>
      <c r="G431" s="9" t="str">
        <f>IFERROR(VLOOKUP(C431,'10. Свод Перечней'!C:H,5,0),"")</f>
        <v/>
      </c>
      <c r="H431" s="20" t="str">
        <f>IF(LEN(IFERROR(VLOOKUP(C431,'10. Свод Перечней'!C:H,6,0),""))&gt;1,IFERROR(VLOOKUP(C431,'10. Свод Перечней'!C:H,6,0),""),"")</f>
        <v/>
      </c>
    </row>
    <row r="432" spans="1:8" ht="99.95" customHeight="1">
      <c r="A432" s="20" t="str">
        <f>IF(LEN(C432)&gt;0,MAX($A$6:A431)+1,"")</f>
        <v/>
      </c>
      <c r="B432" s="10" t="str">
        <f>IFERROR(INDEX('10. Свод Перечней'!B:C,MATCH(C432,'10. Свод Перечней'!C:C,0),1),"")</f>
        <v/>
      </c>
      <c r="C432" s="20" t="str">
        <f t="array" ref="C432">IFERROR(INDEX('10. Свод Перечней'!$C$4:$C$529,SMALL(IF("ЦД"='10. Свод Перечней'!$I$4:$Q$529,ROW('10. Свод Перечней'!$C$4:$C$529)-3,""),ROW()-6)),"")</f>
        <v/>
      </c>
      <c r="D432" s="20" t="str">
        <f>IFERROR(VLOOKUP(C432,'10. Свод Перечней'!C:H,2,0),"")</f>
        <v/>
      </c>
      <c r="E432" s="20" t="str">
        <f>IFERROR(VLOOKUP(C432,'10. Свод Перечней'!C:H,3,0),"")</f>
        <v/>
      </c>
      <c r="F432" s="20" t="str">
        <f>IFERROR(VLOOKUP(C432,'10. Свод Перечней'!C:H,4,0),"")</f>
        <v/>
      </c>
      <c r="G432" s="9" t="str">
        <f>IFERROR(VLOOKUP(C432,'10. Свод Перечней'!C:H,5,0),"")</f>
        <v/>
      </c>
      <c r="H432" s="20" t="str">
        <f>IF(LEN(IFERROR(VLOOKUP(C432,'10. Свод Перечней'!C:H,6,0),""))&gt;1,IFERROR(VLOOKUP(C432,'10. Свод Перечней'!C:H,6,0),""),"")</f>
        <v/>
      </c>
    </row>
    <row r="433" spans="1:8" ht="99.95" customHeight="1">
      <c r="A433" s="20" t="str">
        <f>IF(LEN(C433)&gt;0,MAX($A$6:A432)+1,"")</f>
        <v/>
      </c>
      <c r="B433" s="10" t="str">
        <f>IFERROR(INDEX('10. Свод Перечней'!B:C,MATCH(C433,'10. Свод Перечней'!C:C,0),1),"")</f>
        <v/>
      </c>
      <c r="C433" s="20" t="str">
        <f t="array" ref="C433">IFERROR(INDEX('10. Свод Перечней'!$C$4:$C$529,SMALL(IF("ЦД"='10. Свод Перечней'!$I$4:$Q$529,ROW('10. Свод Перечней'!$C$4:$C$529)-3,""),ROW()-6)),"")</f>
        <v/>
      </c>
      <c r="D433" s="20" t="str">
        <f>IFERROR(VLOOKUP(C433,'10. Свод Перечней'!C:H,2,0),"")</f>
        <v/>
      </c>
      <c r="E433" s="20" t="str">
        <f>IFERROR(VLOOKUP(C433,'10. Свод Перечней'!C:H,3,0),"")</f>
        <v/>
      </c>
      <c r="F433" s="20" t="str">
        <f>IFERROR(VLOOKUP(C433,'10. Свод Перечней'!C:H,4,0),"")</f>
        <v/>
      </c>
      <c r="G433" s="9" t="str">
        <f>IFERROR(VLOOKUP(C433,'10. Свод Перечней'!C:H,5,0),"")</f>
        <v/>
      </c>
      <c r="H433" s="20" t="str">
        <f>IF(LEN(IFERROR(VLOOKUP(C433,'10. Свод Перечней'!C:H,6,0),""))&gt;1,IFERROR(VLOOKUP(C433,'10. Свод Перечней'!C:H,6,0),""),"")</f>
        <v/>
      </c>
    </row>
    <row r="434" spans="1:8" ht="99.95" customHeight="1">
      <c r="A434" s="20" t="str">
        <f>IF(LEN(C434)&gt;0,MAX($A$6:A433)+1,"")</f>
        <v/>
      </c>
      <c r="B434" s="10" t="str">
        <f>IFERROR(INDEX('10. Свод Перечней'!B:C,MATCH(C434,'10. Свод Перечней'!C:C,0),1),"")</f>
        <v/>
      </c>
      <c r="C434" s="20" t="str">
        <f t="array" ref="C434">IFERROR(INDEX('10. Свод Перечней'!$C$4:$C$529,SMALL(IF("ЦД"='10. Свод Перечней'!$I$4:$Q$529,ROW('10. Свод Перечней'!$C$4:$C$529)-3,""),ROW()-6)),"")</f>
        <v/>
      </c>
      <c r="D434" s="20" t="str">
        <f>IFERROR(VLOOKUP(C434,'10. Свод Перечней'!C:H,2,0),"")</f>
        <v/>
      </c>
      <c r="E434" s="20" t="str">
        <f>IFERROR(VLOOKUP(C434,'10. Свод Перечней'!C:H,3,0),"")</f>
        <v/>
      </c>
      <c r="F434" s="20" t="str">
        <f>IFERROR(VLOOKUP(C434,'10. Свод Перечней'!C:H,4,0),"")</f>
        <v/>
      </c>
      <c r="G434" s="9" t="str">
        <f>IFERROR(VLOOKUP(C434,'10. Свод Перечней'!C:H,5,0),"")</f>
        <v/>
      </c>
      <c r="H434" s="20" t="str">
        <f>IF(LEN(IFERROR(VLOOKUP(C434,'10. Свод Перечней'!C:H,6,0),""))&gt;1,IFERROR(VLOOKUP(C434,'10. Свод Перечней'!C:H,6,0),""),"")</f>
        <v/>
      </c>
    </row>
    <row r="435" spans="1:8" ht="99.95" customHeight="1">
      <c r="A435" s="20" t="str">
        <f>IF(LEN(C435)&gt;0,MAX($A$6:A434)+1,"")</f>
        <v/>
      </c>
      <c r="B435" s="10" t="str">
        <f>IFERROR(INDEX('10. Свод Перечней'!B:C,MATCH(C435,'10. Свод Перечней'!C:C,0),1),"")</f>
        <v/>
      </c>
      <c r="C435" s="20" t="str">
        <f t="array" ref="C435">IFERROR(INDEX('10. Свод Перечней'!$C$4:$C$529,SMALL(IF("ЦД"='10. Свод Перечней'!$I$4:$Q$529,ROW('10. Свод Перечней'!$C$4:$C$529)-3,""),ROW()-6)),"")</f>
        <v/>
      </c>
      <c r="D435" s="20" t="str">
        <f>IFERROR(VLOOKUP(C435,'10. Свод Перечней'!C:H,2,0),"")</f>
        <v/>
      </c>
      <c r="E435" s="20" t="str">
        <f>IFERROR(VLOOKUP(C435,'10. Свод Перечней'!C:H,3,0),"")</f>
        <v/>
      </c>
      <c r="F435" s="20" t="str">
        <f>IFERROR(VLOOKUP(C435,'10. Свод Перечней'!C:H,4,0),"")</f>
        <v/>
      </c>
      <c r="G435" s="9" t="str">
        <f>IFERROR(VLOOKUP(C435,'10. Свод Перечней'!C:H,5,0),"")</f>
        <v/>
      </c>
      <c r="H435" s="20" t="str">
        <f>IF(LEN(IFERROR(VLOOKUP(C435,'10. Свод Перечней'!C:H,6,0),""))&gt;1,IFERROR(VLOOKUP(C435,'10. Свод Перечней'!C:H,6,0),""),"")</f>
        <v/>
      </c>
    </row>
    <row r="436" spans="1:8" ht="99.95" customHeight="1">
      <c r="A436" s="20" t="str">
        <f>IF(LEN(C436)&gt;0,MAX($A$6:A435)+1,"")</f>
        <v/>
      </c>
      <c r="B436" s="10" t="str">
        <f>IFERROR(INDEX('10. Свод Перечней'!B:C,MATCH(C436,'10. Свод Перечней'!C:C,0),1),"")</f>
        <v/>
      </c>
      <c r="C436" s="20" t="str">
        <f t="array" ref="C436">IFERROR(INDEX('10. Свод Перечней'!$C$4:$C$529,SMALL(IF("ЦД"='10. Свод Перечней'!$I$4:$Q$529,ROW('10. Свод Перечней'!$C$4:$C$529)-3,""),ROW()-6)),"")</f>
        <v/>
      </c>
      <c r="D436" s="20" t="str">
        <f>IFERROR(VLOOKUP(C436,'10. Свод Перечней'!C:H,2,0),"")</f>
        <v/>
      </c>
      <c r="E436" s="20" t="str">
        <f>IFERROR(VLOOKUP(C436,'10. Свод Перечней'!C:H,3,0),"")</f>
        <v/>
      </c>
      <c r="F436" s="20" t="str">
        <f>IFERROR(VLOOKUP(C436,'10. Свод Перечней'!C:H,4,0),"")</f>
        <v/>
      </c>
      <c r="G436" s="9" t="str">
        <f>IFERROR(VLOOKUP(C436,'10. Свод Перечней'!C:H,5,0),"")</f>
        <v/>
      </c>
      <c r="H436" s="20" t="str">
        <f>IF(LEN(IFERROR(VLOOKUP(C436,'10. Свод Перечней'!C:H,6,0),""))&gt;1,IFERROR(VLOOKUP(C436,'10. Свод Перечней'!C:H,6,0),""),"")</f>
        <v/>
      </c>
    </row>
    <row r="437" spans="1:8" ht="99.95" customHeight="1">
      <c r="A437" s="20" t="str">
        <f>IF(LEN(C437)&gt;0,MAX($A$6:A436)+1,"")</f>
        <v/>
      </c>
      <c r="B437" s="10" t="str">
        <f>IFERROR(INDEX('10. Свод Перечней'!B:C,MATCH(C437,'10. Свод Перечней'!C:C,0),1),"")</f>
        <v/>
      </c>
      <c r="C437" s="20" t="str">
        <f t="array" ref="C437">IFERROR(INDEX('10. Свод Перечней'!$C$4:$C$529,SMALL(IF("ЦД"='10. Свод Перечней'!$I$4:$Q$529,ROW('10. Свод Перечней'!$C$4:$C$529)-3,""),ROW()-6)),"")</f>
        <v/>
      </c>
      <c r="D437" s="20" t="str">
        <f>IFERROR(VLOOKUP(C437,'10. Свод Перечней'!C:H,2,0),"")</f>
        <v/>
      </c>
      <c r="E437" s="20" t="str">
        <f>IFERROR(VLOOKUP(C437,'10. Свод Перечней'!C:H,3,0),"")</f>
        <v/>
      </c>
      <c r="F437" s="20" t="str">
        <f>IFERROR(VLOOKUP(C437,'10. Свод Перечней'!C:H,4,0),"")</f>
        <v/>
      </c>
      <c r="G437" s="9" t="str">
        <f>IFERROR(VLOOKUP(C437,'10. Свод Перечней'!C:H,5,0),"")</f>
        <v/>
      </c>
      <c r="H437" s="20" t="str">
        <f>IF(LEN(IFERROR(VLOOKUP(C437,'10. Свод Перечней'!C:H,6,0),""))&gt;1,IFERROR(VLOOKUP(C437,'10. Свод Перечней'!C:H,6,0),""),"")</f>
        <v/>
      </c>
    </row>
    <row r="438" spans="1:8" ht="99.95" customHeight="1">
      <c r="A438" s="20" t="str">
        <f>IF(LEN(C438)&gt;0,MAX($A$6:A437)+1,"")</f>
        <v/>
      </c>
      <c r="B438" s="10" t="str">
        <f>IFERROR(INDEX('10. Свод Перечней'!B:C,MATCH(C438,'10. Свод Перечней'!C:C,0),1),"")</f>
        <v/>
      </c>
      <c r="C438" s="20" t="str">
        <f t="array" ref="C438">IFERROR(INDEX('10. Свод Перечней'!$C$4:$C$529,SMALL(IF("ЦД"='10. Свод Перечней'!$I$4:$Q$529,ROW('10. Свод Перечней'!$C$4:$C$529)-3,""),ROW()-6)),"")</f>
        <v/>
      </c>
      <c r="D438" s="20" t="str">
        <f>IFERROR(VLOOKUP(C438,'10. Свод Перечней'!C:H,2,0),"")</f>
        <v/>
      </c>
      <c r="E438" s="20" t="str">
        <f>IFERROR(VLOOKUP(C438,'10. Свод Перечней'!C:H,3,0),"")</f>
        <v/>
      </c>
      <c r="F438" s="20" t="str">
        <f>IFERROR(VLOOKUP(C438,'10. Свод Перечней'!C:H,4,0),"")</f>
        <v/>
      </c>
      <c r="G438" s="9" t="str">
        <f>IFERROR(VLOOKUP(C438,'10. Свод Перечней'!C:H,5,0),"")</f>
        <v/>
      </c>
      <c r="H438" s="20" t="str">
        <f>IF(LEN(IFERROR(VLOOKUP(C438,'10. Свод Перечней'!C:H,6,0),""))&gt;1,IFERROR(VLOOKUP(C438,'10. Свод Перечней'!C:H,6,0),""),"")</f>
        <v/>
      </c>
    </row>
    <row r="439" spans="1:8" ht="99.95" customHeight="1">
      <c r="A439" s="20" t="str">
        <f>IF(LEN(C439)&gt;0,MAX($A$6:A438)+1,"")</f>
        <v/>
      </c>
      <c r="B439" s="10" t="str">
        <f>IFERROR(INDEX('10. Свод Перечней'!B:C,MATCH(C439,'10. Свод Перечней'!C:C,0),1),"")</f>
        <v/>
      </c>
      <c r="C439" s="20" t="str">
        <f t="array" ref="C439">IFERROR(INDEX('10. Свод Перечней'!$C$4:$C$529,SMALL(IF("ЦД"='10. Свод Перечней'!$I$4:$Q$529,ROW('10. Свод Перечней'!$C$4:$C$529)-3,""),ROW()-6)),"")</f>
        <v/>
      </c>
      <c r="D439" s="20" t="str">
        <f>IFERROR(VLOOKUP(C439,'10. Свод Перечней'!C:H,2,0),"")</f>
        <v/>
      </c>
      <c r="E439" s="20" t="str">
        <f>IFERROR(VLOOKUP(C439,'10. Свод Перечней'!C:H,3,0),"")</f>
        <v/>
      </c>
      <c r="F439" s="20" t="str">
        <f>IFERROR(VLOOKUP(C439,'10. Свод Перечней'!C:H,4,0),"")</f>
        <v/>
      </c>
      <c r="G439" s="9" t="str">
        <f>IFERROR(VLOOKUP(C439,'10. Свод Перечней'!C:H,5,0),"")</f>
        <v/>
      </c>
      <c r="H439" s="20" t="str">
        <f>IF(LEN(IFERROR(VLOOKUP(C439,'10. Свод Перечней'!C:H,6,0),""))&gt;1,IFERROR(VLOOKUP(C439,'10. Свод Перечней'!C:H,6,0),""),"")</f>
        <v/>
      </c>
    </row>
    <row r="440" spans="1:8" ht="99.95" customHeight="1">
      <c r="A440" s="20" t="str">
        <f>IF(LEN(C440)&gt;0,MAX($A$6:A439)+1,"")</f>
        <v/>
      </c>
      <c r="B440" s="10" t="str">
        <f>IFERROR(INDEX('10. Свод Перечней'!B:C,MATCH(C440,'10. Свод Перечней'!C:C,0),1),"")</f>
        <v/>
      </c>
      <c r="C440" s="20" t="str">
        <f t="array" ref="C440">IFERROR(INDEX('10. Свод Перечней'!$C$4:$C$529,SMALL(IF("ЦД"='10. Свод Перечней'!$I$4:$Q$529,ROW('10. Свод Перечней'!$C$4:$C$529)-3,""),ROW()-6)),"")</f>
        <v/>
      </c>
      <c r="D440" s="20" t="str">
        <f>IFERROR(VLOOKUP(C440,'10. Свод Перечней'!C:H,2,0),"")</f>
        <v/>
      </c>
      <c r="E440" s="20" t="str">
        <f>IFERROR(VLOOKUP(C440,'10. Свод Перечней'!C:H,3,0),"")</f>
        <v/>
      </c>
      <c r="F440" s="20" t="str">
        <f>IFERROR(VLOOKUP(C440,'10. Свод Перечней'!C:H,4,0),"")</f>
        <v/>
      </c>
      <c r="G440" s="9" t="str">
        <f>IFERROR(VLOOKUP(C440,'10. Свод Перечней'!C:H,5,0),"")</f>
        <v/>
      </c>
      <c r="H440" s="20" t="str">
        <f>IF(LEN(IFERROR(VLOOKUP(C440,'10. Свод Перечней'!C:H,6,0),""))&gt;1,IFERROR(VLOOKUP(C440,'10. Свод Перечней'!C:H,6,0),""),"")</f>
        <v/>
      </c>
    </row>
    <row r="441" spans="1:8" ht="99.95" customHeight="1">
      <c r="A441" s="20" t="str">
        <f>IF(LEN(C441)&gt;0,MAX($A$6:A440)+1,"")</f>
        <v/>
      </c>
      <c r="B441" s="10" t="str">
        <f>IFERROR(INDEX('10. Свод Перечней'!B:C,MATCH(C441,'10. Свод Перечней'!C:C,0),1),"")</f>
        <v/>
      </c>
      <c r="C441" s="20" t="str">
        <f t="array" ref="C441">IFERROR(INDEX('10. Свод Перечней'!$C$4:$C$529,SMALL(IF("ЦД"='10. Свод Перечней'!$I$4:$Q$529,ROW('10. Свод Перечней'!$C$4:$C$529)-3,""),ROW()-6)),"")</f>
        <v/>
      </c>
      <c r="D441" s="20" t="str">
        <f>IFERROR(VLOOKUP(C441,'10. Свод Перечней'!C:H,2,0),"")</f>
        <v/>
      </c>
      <c r="E441" s="20" t="str">
        <f>IFERROR(VLOOKUP(C441,'10. Свод Перечней'!C:H,3,0),"")</f>
        <v/>
      </c>
      <c r="F441" s="20" t="str">
        <f>IFERROR(VLOOKUP(C441,'10. Свод Перечней'!C:H,4,0),"")</f>
        <v/>
      </c>
      <c r="G441" s="9" t="str">
        <f>IFERROR(VLOOKUP(C441,'10. Свод Перечней'!C:H,5,0),"")</f>
        <v/>
      </c>
      <c r="H441" s="20" t="str">
        <f>IF(LEN(IFERROR(VLOOKUP(C441,'10. Свод Перечней'!C:H,6,0),""))&gt;1,IFERROR(VLOOKUP(C441,'10. Свод Перечней'!C:H,6,0),""),"")</f>
        <v/>
      </c>
    </row>
    <row r="442" spans="1:8" ht="99.95" customHeight="1">
      <c r="A442" s="20" t="str">
        <f>IF(LEN(C442)&gt;0,MAX($A$6:A441)+1,"")</f>
        <v/>
      </c>
      <c r="B442" s="10" t="str">
        <f>IFERROR(INDEX('10. Свод Перечней'!B:C,MATCH(C442,'10. Свод Перечней'!C:C,0),1),"")</f>
        <v/>
      </c>
      <c r="C442" s="20" t="str">
        <f t="array" ref="C442">IFERROR(INDEX('10. Свод Перечней'!$C$4:$C$529,SMALL(IF("ЦД"='10. Свод Перечней'!$I$4:$Q$529,ROW('10. Свод Перечней'!$C$4:$C$529)-3,""),ROW()-6)),"")</f>
        <v/>
      </c>
      <c r="D442" s="20" t="str">
        <f>IFERROR(VLOOKUP(C442,'10. Свод Перечней'!C:H,2,0),"")</f>
        <v/>
      </c>
      <c r="E442" s="20" t="str">
        <f>IFERROR(VLOOKUP(C442,'10. Свод Перечней'!C:H,3,0),"")</f>
        <v/>
      </c>
      <c r="F442" s="20" t="str">
        <f>IFERROR(VLOOKUP(C442,'10. Свод Перечней'!C:H,4,0),"")</f>
        <v/>
      </c>
      <c r="G442" s="9" t="str">
        <f>IFERROR(VLOOKUP(C442,'10. Свод Перечней'!C:H,5,0),"")</f>
        <v/>
      </c>
      <c r="H442" s="20" t="str">
        <f>IF(LEN(IFERROR(VLOOKUP(C442,'10. Свод Перечней'!C:H,6,0),""))&gt;1,IFERROR(VLOOKUP(C442,'10. Свод Перечней'!C:H,6,0),""),"")</f>
        <v/>
      </c>
    </row>
    <row r="443" spans="1:8" ht="99.95" customHeight="1">
      <c r="A443" s="20" t="str">
        <f>IF(LEN(C443)&gt;0,MAX($A$6:A442)+1,"")</f>
        <v/>
      </c>
      <c r="B443" s="10" t="str">
        <f>IFERROR(INDEX('10. Свод Перечней'!B:C,MATCH(C443,'10. Свод Перечней'!C:C,0),1),"")</f>
        <v/>
      </c>
      <c r="C443" s="20" t="str">
        <f t="array" ref="C443">IFERROR(INDEX('10. Свод Перечней'!$C$4:$C$529,SMALL(IF("ЦД"='10. Свод Перечней'!$I$4:$Q$529,ROW('10. Свод Перечней'!$C$4:$C$529)-3,""),ROW()-6)),"")</f>
        <v/>
      </c>
      <c r="D443" s="20" t="str">
        <f>IFERROR(VLOOKUP(C443,'10. Свод Перечней'!C:H,2,0),"")</f>
        <v/>
      </c>
      <c r="E443" s="20" t="str">
        <f>IFERROR(VLOOKUP(C443,'10. Свод Перечней'!C:H,3,0),"")</f>
        <v/>
      </c>
      <c r="F443" s="20" t="str">
        <f>IFERROR(VLOOKUP(C443,'10. Свод Перечней'!C:H,4,0),"")</f>
        <v/>
      </c>
      <c r="G443" s="9" t="str">
        <f>IFERROR(VLOOKUP(C443,'10. Свод Перечней'!C:H,5,0),"")</f>
        <v/>
      </c>
      <c r="H443" s="20" t="str">
        <f>IF(LEN(IFERROR(VLOOKUP(C443,'10. Свод Перечней'!C:H,6,0),""))&gt;1,IFERROR(VLOOKUP(C443,'10. Свод Перечней'!C:H,6,0),""),"")</f>
        <v/>
      </c>
    </row>
    <row r="444" spans="1:8" ht="99.95" customHeight="1">
      <c r="A444" s="20" t="str">
        <f>IF(LEN(C444)&gt;0,MAX($A$6:A443)+1,"")</f>
        <v/>
      </c>
      <c r="B444" s="10" t="str">
        <f>IFERROR(INDEX('10. Свод Перечней'!B:C,MATCH(C444,'10. Свод Перечней'!C:C,0),1),"")</f>
        <v/>
      </c>
      <c r="C444" s="20" t="str">
        <f t="array" ref="C444">IFERROR(INDEX('10. Свод Перечней'!$C$4:$C$529,SMALL(IF("ЦД"='10. Свод Перечней'!$I$4:$Q$529,ROW('10. Свод Перечней'!$C$4:$C$529)-3,""),ROW()-6)),"")</f>
        <v/>
      </c>
      <c r="D444" s="20" t="str">
        <f>IFERROR(VLOOKUP(C444,'10. Свод Перечней'!C:H,2,0),"")</f>
        <v/>
      </c>
      <c r="E444" s="20" t="str">
        <f>IFERROR(VLOOKUP(C444,'10. Свод Перечней'!C:H,3,0),"")</f>
        <v/>
      </c>
      <c r="F444" s="20" t="str">
        <f>IFERROR(VLOOKUP(C444,'10. Свод Перечней'!C:H,4,0),"")</f>
        <v/>
      </c>
      <c r="G444" s="9" t="str">
        <f>IFERROR(VLOOKUP(C444,'10. Свод Перечней'!C:H,5,0),"")</f>
        <v/>
      </c>
      <c r="H444" s="20" t="str">
        <f>IF(LEN(IFERROR(VLOOKUP(C444,'10. Свод Перечней'!C:H,6,0),""))&gt;1,IFERROR(VLOOKUP(C444,'10. Свод Перечней'!C:H,6,0),""),"")</f>
        <v/>
      </c>
    </row>
    <row r="445" spans="1:8" ht="99.95" customHeight="1">
      <c r="A445" s="20" t="str">
        <f>IF(LEN(C445)&gt;0,MAX($A$6:A444)+1,"")</f>
        <v/>
      </c>
      <c r="B445" s="10" t="str">
        <f>IFERROR(INDEX('10. Свод Перечней'!B:C,MATCH(C445,'10. Свод Перечней'!C:C,0),1),"")</f>
        <v/>
      </c>
      <c r="C445" s="20" t="str">
        <f t="array" ref="C445">IFERROR(INDEX('10. Свод Перечней'!$C$4:$C$529,SMALL(IF("ЦД"='10. Свод Перечней'!$I$4:$Q$529,ROW('10. Свод Перечней'!$C$4:$C$529)-3,""),ROW()-6)),"")</f>
        <v/>
      </c>
      <c r="D445" s="20" t="str">
        <f>IFERROR(VLOOKUP(C445,'10. Свод Перечней'!C:H,2,0),"")</f>
        <v/>
      </c>
      <c r="E445" s="20" t="str">
        <f>IFERROR(VLOOKUP(C445,'10. Свод Перечней'!C:H,3,0),"")</f>
        <v/>
      </c>
      <c r="F445" s="20" t="str">
        <f>IFERROR(VLOOKUP(C445,'10. Свод Перечней'!C:H,4,0),"")</f>
        <v/>
      </c>
      <c r="G445" s="9" t="str">
        <f>IFERROR(VLOOKUP(C445,'10. Свод Перечней'!C:H,5,0),"")</f>
        <v/>
      </c>
      <c r="H445" s="20" t="str">
        <f>IF(LEN(IFERROR(VLOOKUP(C445,'10. Свод Перечней'!C:H,6,0),""))&gt;1,IFERROR(VLOOKUP(C445,'10. Свод Перечней'!C:H,6,0),""),"")</f>
        <v/>
      </c>
    </row>
    <row r="446" spans="1:8" ht="99.95" customHeight="1">
      <c r="A446" s="20" t="str">
        <f>IF(LEN(C446)&gt;0,MAX($A$6:A445)+1,"")</f>
        <v/>
      </c>
      <c r="B446" s="10" t="str">
        <f>IFERROR(INDEX('10. Свод Перечней'!B:C,MATCH(C446,'10. Свод Перечней'!C:C,0),1),"")</f>
        <v/>
      </c>
      <c r="C446" s="20" t="str">
        <f t="array" ref="C446">IFERROR(INDEX('10. Свод Перечней'!$C$4:$C$529,SMALL(IF("ЦД"='10. Свод Перечней'!$I$4:$Q$529,ROW('10. Свод Перечней'!$C$4:$C$529)-3,""),ROW()-6)),"")</f>
        <v/>
      </c>
      <c r="D446" s="20" t="str">
        <f>IFERROR(VLOOKUP(C446,'10. Свод Перечней'!C:H,2,0),"")</f>
        <v/>
      </c>
      <c r="E446" s="20" t="str">
        <f>IFERROR(VLOOKUP(C446,'10. Свод Перечней'!C:H,3,0),"")</f>
        <v/>
      </c>
      <c r="F446" s="20" t="str">
        <f>IFERROR(VLOOKUP(C446,'10. Свод Перечней'!C:H,4,0),"")</f>
        <v/>
      </c>
      <c r="G446" s="9" t="str">
        <f>IFERROR(VLOOKUP(C446,'10. Свод Перечней'!C:H,5,0),"")</f>
        <v/>
      </c>
      <c r="H446" s="20" t="str">
        <f>IF(LEN(IFERROR(VLOOKUP(C446,'10. Свод Перечней'!C:H,6,0),""))&gt;1,IFERROR(VLOOKUP(C446,'10. Свод Перечней'!C:H,6,0),""),"")</f>
        <v/>
      </c>
    </row>
    <row r="447" spans="1:8" ht="99.95" customHeight="1">
      <c r="A447" s="20" t="str">
        <f>IF(LEN(C447)&gt;0,MAX($A$6:A446)+1,"")</f>
        <v/>
      </c>
      <c r="B447" s="10" t="str">
        <f>IFERROR(INDEX('10. Свод Перечней'!B:C,MATCH(C447,'10. Свод Перечней'!C:C,0),1),"")</f>
        <v/>
      </c>
      <c r="C447" s="20" t="str">
        <f t="array" ref="C447">IFERROR(INDEX('10. Свод Перечней'!$C$4:$C$529,SMALL(IF("ЦД"='10. Свод Перечней'!$I$4:$Q$529,ROW('10. Свод Перечней'!$C$4:$C$529)-3,""),ROW()-6)),"")</f>
        <v/>
      </c>
      <c r="D447" s="20" t="str">
        <f>IFERROR(VLOOKUP(C447,'10. Свод Перечней'!C:H,2,0),"")</f>
        <v/>
      </c>
      <c r="E447" s="20" t="str">
        <f>IFERROR(VLOOKUP(C447,'10. Свод Перечней'!C:H,3,0),"")</f>
        <v/>
      </c>
      <c r="F447" s="20" t="str">
        <f>IFERROR(VLOOKUP(C447,'10. Свод Перечней'!C:H,4,0),"")</f>
        <v/>
      </c>
      <c r="G447" s="9" t="str">
        <f>IFERROR(VLOOKUP(C447,'10. Свод Перечней'!C:H,5,0),"")</f>
        <v/>
      </c>
      <c r="H447" s="20" t="str">
        <f>IF(LEN(IFERROR(VLOOKUP(C447,'10. Свод Перечней'!C:H,6,0),""))&gt;1,IFERROR(VLOOKUP(C447,'10. Свод Перечней'!C:H,6,0),""),"")</f>
        <v/>
      </c>
    </row>
    <row r="448" spans="1:8" ht="99.95" customHeight="1">
      <c r="A448" s="20" t="str">
        <f>IF(LEN(C448)&gt;0,MAX($A$6:A447)+1,"")</f>
        <v/>
      </c>
      <c r="B448" s="10" t="str">
        <f>IFERROR(INDEX('10. Свод Перечней'!B:C,MATCH(C448,'10. Свод Перечней'!C:C,0),1),"")</f>
        <v/>
      </c>
      <c r="C448" s="20" t="str">
        <f t="array" ref="C448">IFERROR(INDEX('10. Свод Перечней'!$C$4:$C$529,SMALL(IF("ЦД"='10. Свод Перечней'!$I$4:$Q$529,ROW('10. Свод Перечней'!$C$4:$C$529)-3,""),ROW()-6)),"")</f>
        <v/>
      </c>
      <c r="D448" s="20" t="str">
        <f>IFERROR(VLOOKUP(C448,'10. Свод Перечней'!C:H,2,0),"")</f>
        <v/>
      </c>
      <c r="E448" s="20" t="str">
        <f>IFERROR(VLOOKUP(C448,'10. Свод Перечней'!C:H,3,0),"")</f>
        <v/>
      </c>
      <c r="F448" s="20" t="str">
        <f>IFERROR(VLOOKUP(C448,'10. Свод Перечней'!C:H,4,0),"")</f>
        <v/>
      </c>
      <c r="G448" s="9" t="str">
        <f>IFERROR(VLOOKUP(C448,'10. Свод Перечней'!C:H,5,0),"")</f>
        <v/>
      </c>
      <c r="H448" s="20" t="str">
        <f>IF(LEN(IFERROR(VLOOKUP(C448,'10. Свод Перечней'!C:H,6,0),""))&gt;1,IFERROR(VLOOKUP(C448,'10. Свод Перечней'!C:H,6,0),""),"")</f>
        <v/>
      </c>
    </row>
    <row r="449" spans="1:8" ht="99.95" customHeight="1">
      <c r="A449" s="20" t="str">
        <f>IF(LEN(C449)&gt;0,MAX($A$6:A448)+1,"")</f>
        <v/>
      </c>
      <c r="B449" s="10" t="str">
        <f>IFERROR(INDEX('10. Свод Перечней'!B:C,MATCH(C449,'10. Свод Перечней'!C:C,0),1),"")</f>
        <v/>
      </c>
      <c r="C449" s="20" t="str">
        <f t="array" ref="C449">IFERROR(INDEX('10. Свод Перечней'!$C$4:$C$529,SMALL(IF("ЦД"='10. Свод Перечней'!$I$4:$Q$529,ROW('10. Свод Перечней'!$C$4:$C$529)-3,""),ROW()-6)),"")</f>
        <v/>
      </c>
      <c r="D449" s="20" t="str">
        <f>IFERROR(VLOOKUP(C449,'10. Свод Перечней'!C:H,2,0),"")</f>
        <v/>
      </c>
      <c r="E449" s="20" t="str">
        <f>IFERROR(VLOOKUP(C449,'10. Свод Перечней'!C:H,3,0),"")</f>
        <v/>
      </c>
      <c r="F449" s="20" t="str">
        <f>IFERROR(VLOOKUP(C449,'10. Свод Перечней'!C:H,4,0),"")</f>
        <v/>
      </c>
      <c r="G449" s="9" t="str">
        <f>IFERROR(VLOOKUP(C449,'10. Свод Перечней'!C:H,5,0),"")</f>
        <v/>
      </c>
      <c r="H449" s="20" t="str">
        <f>IF(LEN(IFERROR(VLOOKUP(C449,'10. Свод Перечней'!C:H,6,0),""))&gt;1,IFERROR(VLOOKUP(C449,'10. Свод Перечней'!C:H,6,0),""),"")</f>
        <v/>
      </c>
    </row>
    <row r="450" spans="1:8" ht="99.95" customHeight="1">
      <c r="A450" s="20" t="str">
        <f>IF(LEN(C450)&gt;0,MAX($A$6:A449)+1,"")</f>
        <v/>
      </c>
      <c r="B450" s="10" t="str">
        <f>IFERROR(INDEX('10. Свод Перечней'!B:C,MATCH(C450,'10. Свод Перечней'!C:C,0),1),"")</f>
        <v/>
      </c>
      <c r="C450" s="20" t="str">
        <f t="array" ref="C450">IFERROR(INDEX('10. Свод Перечней'!$C$4:$C$529,SMALL(IF("ЦД"='10. Свод Перечней'!$I$4:$Q$529,ROW('10. Свод Перечней'!$C$4:$C$529)-3,""),ROW()-6)),"")</f>
        <v/>
      </c>
      <c r="D450" s="20" t="str">
        <f>IFERROR(VLOOKUP(C450,'10. Свод Перечней'!C:H,2,0),"")</f>
        <v/>
      </c>
      <c r="E450" s="20" t="str">
        <f>IFERROR(VLOOKUP(C450,'10. Свод Перечней'!C:H,3,0),"")</f>
        <v/>
      </c>
      <c r="F450" s="20" t="str">
        <f>IFERROR(VLOOKUP(C450,'10. Свод Перечней'!C:H,4,0),"")</f>
        <v/>
      </c>
      <c r="G450" s="9" t="str">
        <f>IFERROR(VLOOKUP(C450,'10. Свод Перечней'!C:H,5,0),"")</f>
        <v/>
      </c>
      <c r="H450" s="20" t="str">
        <f>IF(LEN(IFERROR(VLOOKUP(C450,'10. Свод Перечней'!C:H,6,0),""))&gt;1,IFERROR(VLOOKUP(C450,'10. Свод Перечней'!C:H,6,0),""),"")</f>
        <v/>
      </c>
    </row>
    <row r="451" spans="1:8" ht="99.95" customHeight="1">
      <c r="A451" s="20" t="str">
        <f>IF(LEN(C451)&gt;0,MAX($A$6:A450)+1,"")</f>
        <v/>
      </c>
      <c r="B451" s="10" t="str">
        <f>IFERROR(INDEX('10. Свод Перечней'!B:C,MATCH(C451,'10. Свод Перечней'!C:C,0),1),"")</f>
        <v/>
      </c>
      <c r="C451" s="20" t="str">
        <f t="array" ref="C451">IFERROR(INDEX('10. Свод Перечней'!$C$4:$C$529,SMALL(IF("ЦД"='10. Свод Перечней'!$I$4:$Q$529,ROW('10. Свод Перечней'!$C$4:$C$529)-3,""),ROW()-6)),"")</f>
        <v/>
      </c>
      <c r="D451" s="20" t="str">
        <f>IFERROR(VLOOKUP(C451,'10. Свод Перечней'!C:H,2,0),"")</f>
        <v/>
      </c>
      <c r="E451" s="20" t="str">
        <f>IFERROR(VLOOKUP(C451,'10. Свод Перечней'!C:H,3,0),"")</f>
        <v/>
      </c>
      <c r="F451" s="20" t="str">
        <f>IFERROR(VLOOKUP(C451,'10. Свод Перечней'!C:H,4,0),"")</f>
        <v/>
      </c>
      <c r="G451" s="9" t="str">
        <f>IFERROR(VLOOKUP(C451,'10. Свод Перечней'!C:H,5,0),"")</f>
        <v/>
      </c>
      <c r="H451" s="20" t="str">
        <f>IF(LEN(IFERROR(VLOOKUP(C451,'10. Свод Перечней'!C:H,6,0),""))&gt;1,IFERROR(VLOOKUP(C451,'10. Свод Перечней'!C:H,6,0),""),"")</f>
        <v/>
      </c>
    </row>
    <row r="452" spans="1:8" ht="99.95" customHeight="1">
      <c r="A452" s="20" t="str">
        <f>IF(LEN(C452)&gt;0,MAX($A$6:A451)+1,"")</f>
        <v/>
      </c>
      <c r="B452" s="10" t="str">
        <f>IFERROR(INDEX('10. Свод Перечней'!B:C,MATCH(C452,'10. Свод Перечней'!C:C,0),1),"")</f>
        <v/>
      </c>
      <c r="C452" s="20" t="str">
        <f t="array" ref="C452">IFERROR(INDEX('10. Свод Перечней'!$C$4:$C$529,SMALL(IF("ЦД"='10. Свод Перечней'!$I$4:$Q$529,ROW('10. Свод Перечней'!$C$4:$C$529)-3,""),ROW()-6)),"")</f>
        <v/>
      </c>
      <c r="D452" s="20" t="str">
        <f>IFERROR(VLOOKUP(C452,'10. Свод Перечней'!C:H,2,0),"")</f>
        <v/>
      </c>
      <c r="E452" s="20" t="str">
        <f>IFERROR(VLOOKUP(C452,'10. Свод Перечней'!C:H,3,0),"")</f>
        <v/>
      </c>
      <c r="F452" s="20" t="str">
        <f>IFERROR(VLOOKUP(C452,'10. Свод Перечней'!C:H,4,0),"")</f>
        <v/>
      </c>
      <c r="G452" s="9" t="str">
        <f>IFERROR(VLOOKUP(C452,'10. Свод Перечней'!C:H,5,0),"")</f>
        <v/>
      </c>
      <c r="H452" s="20" t="str">
        <f>IF(LEN(IFERROR(VLOOKUP(C452,'10. Свод Перечней'!C:H,6,0),""))&gt;1,IFERROR(VLOOKUP(C452,'10. Свод Перечней'!C:H,6,0),""),"")</f>
        <v/>
      </c>
    </row>
    <row r="453" spans="1:8" ht="99.95" customHeight="1">
      <c r="A453" s="20" t="str">
        <f>IF(LEN(C453)&gt;0,MAX($A$6:A452)+1,"")</f>
        <v/>
      </c>
      <c r="B453" s="10" t="str">
        <f>IFERROR(INDEX('10. Свод Перечней'!B:C,MATCH(C453,'10. Свод Перечней'!C:C,0),1),"")</f>
        <v/>
      </c>
      <c r="C453" s="20" t="str">
        <f t="array" ref="C453">IFERROR(INDEX('10. Свод Перечней'!$C$4:$C$529,SMALL(IF("ЦД"='10. Свод Перечней'!$I$4:$Q$529,ROW('10. Свод Перечней'!$C$4:$C$529)-3,""),ROW()-6)),"")</f>
        <v/>
      </c>
      <c r="D453" s="20" t="str">
        <f>IFERROR(VLOOKUP(C453,'10. Свод Перечней'!C:H,2,0),"")</f>
        <v/>
      </c>
      <c r="E453" s="20" t="str">
        <f>IFERROR(VLOOKUP(C453,'10. Свод Перечней'!C:H,3,0),"")</f>
        <v/>
      </c>
      <c r="F453" s="20" t="str">
        <f>IFERROR(VLOOKUP(C453,'10. Свод Перечней'!C:H,4,0),"")</f>
        <v/>
      </c>
      <c r="G453" s="9" t="str">
        <f>IFERROR(VLOOKUP(C453,'10. Свод Перечней'!C:H,5,0),"")</f>
        <v/>
      </c>
      <c r="H453" s="20" t="str">
        <f>IF(LEN(IFERROR(VLOOKUP(C453,'10. Свод Перечней'!C:H,6,0),""))&gt;1,IFERROR(VLOOKUP(C453,'10. Свод Перечней'!C:H,6,0),""),"")</f>
        <v/>
      </c>
    </row>
    <row r="454" spans="1:8" ht="99.95" customHeight="1">
      <c r="A454" s="20" t="str">
        <f>IF(LEN(C454)&gt;0,MAX($A$6:A453)+1,"")</f>
        <v/>
      </c>
      <c r="B454" s="10" t="str">
        <f>IFERROR(INDEX('10. Свод Перечней'!B:C,MATCH(C454,'10. Свод Перечней'!C:C,0),1),"")</f>
        <v/>
      </c>
      <c r="C454" s="20" t="str">
        <f t="array" ref="C454">IFERROR(INDEX('10. Свод Перечней'!$C$4:$C$529,SMALL(IF("ЦД"='10. Свод Перечней'!$I$4:$Q$529,ROW('10. Свод Перечней'!$C$4:$C$529)-3,""),ROW()-6)),"")</f>
        <v/>
      </c>
      <c r="D454" s="20" t="str">
        <f>IFERROR(VLOOKUP(C454,'10. Свод Перечней'!C:H,2,0),"")</f>
        <v/>
      </c>
      <c r="E454" s="20" t="str">
        <f>IFERROR(VLOOKUP(C454,'10. Свод Перечней'!C:H,3,0),"")</f>
        <v/>
      </c>
      <c r="F454" s="20" t="str">
        <f>IFERROR(VLOOKUP(C454,'10. Свод Перечней'!C:H,4,0),"")</f>
        <v/>
      </c>
      <c r="G454" s="9" t="str">
        <f>IFERROR(VLOOKUP(C454,'10. Свод Перечней'!C:H,5,0),"")</f>
        <v/>
      </c>
      <c r="H454" s="20" t="str">
        <f>IF(LEN(IFERROR(VLOOKUP(C454,'10. Свод Перечней'!C:H,6,0),""))&gt;1,IFERROR(VLOOKUP(C454,'10. Свод Перечней'!C:H,6,0),""),"")</f>
        <v/>
      </c>
    </row>
    <row r="455" spans="1:8" ht="99.95" customHeight="1">
      <c r="A455" s="20" t="str">
        <f>IF(LEN(C455)&gt;0,MAX($A$6:A454)+1,"")</f>
        <v/>
      </c>
      <c r="B455" s="10" t="str">
        <f>IFERROR(INDEX('10. Свод Перечней'!B:C,MATCH(C455,'10. Свод Перечней'!C:C,0),1),"")</f>
        <v/>
      </c>
      <c r="C455" s="20" t="str">
        <f t="array" ref="C455">IFERROR(INDEX('10. Свод Перечней'!$C$4:$C$529,SMALL(IF("ЦД"='10. Свод Перечней'!$I$4:$Q$529,ROW('10. Свод Перечней'!$C$4:$C$529)-3,""),ROW()-6)),"")</f>
        <v/>
      </c>
      <c r="D455" s="20" t="str">
        <f>IFERROR(VLOOKUP(C455,'10. Свод Перечней'!C:H,2,0),"")</f>
        <v/>
      </c>
      <c r="E455" s="20" t="str">
        <f>IFERROR(VLOOKUP(C455,'10. Свод Перечней'!C:H,3,0),"")</f>
        <v/>
      </c>
      <c r="F455" s="20" t="str">
        <f>IFERROR(VLOOKUP(C455,'10. Свод Перечней'!C:H,4,0),"")</f>
        <v/>
      </c>
      <c r="G455" s="9" t="str">
        <f>IFERROR(VLOOKUP(C455,'10. Свод Перечней'!C:H,5,0),"")</f>
        <v/>
      </c>
      <c r="H455" s="20" t="str">
        <f>IF(LEN(IFERROR(VLOOKUP(C455,'10. Свод Перечней'!C:H,6,0),""))&gt;1,IFERROR(VLOOKUP(C455,'10. Свод Перечней'!C:H,6,0),""),"")</f>
        <v/>
      </c>
    </row>
    <row r="456" spans="1:8" ht="99.95" customHeight="1">
      <c r="A456" s="20" t="str">
        <f>IF(LEN(C456)&gt;0,MAX($A$6:A455)+1,"")</f>
        <v/>
      </c>
      <c r="B456" s="10" t="str">
        <f>IFERROR(INDEX('10. Свод Перечней'!B:C,MATCH(C456,'10. Свод Перечней'!C:C,0),1),"")</f>
        <v/>
      </c>
      <c r="C456" s="20" t="str">
        <f t="array" ref="C456">IFERROR(INDEX('10. Свод Перечней'!$C$4:$C$529,SMALL(IF("ЦД"='10. Свод Перечней'!$I$4:$Q$529,ROW('10. Свод Перечней'!$C$4:$C$529)-3,""),ROW()-6)),"")</f>
        <v/>
      </c>
      <c r="D456" s="20" t="str">
        <f>IFERROR(VLOOKUP(C456,'10. Свод Перечней'!C:H,2,0),"")</f>
        <v/>
      </c>
      <c r="E456" s="20" t="str">
        <f>IFERROR(VLOOKUP(C456,'10. Свод Перечней'!C:H,3,0),"")</f>
        <v/>
      </c>
      <c r="F456" s="20" t="str">
        <f>IFERROR(VLOOKUP(C456,'10. Свод Перечней'!C:H,4,0),"")</f>
        <v/>
      </c>
      <c r="G456" s="9" t="str">
        <f>IFERROR(VLOOKUP(C456,'10. Свод Перечней'!C:H,5,0),"")</f>
        <v/>
      </c>
      <c r="H456" s="20" t="str">
        <f>IF(LEN(IFERROR(VLOOKUP(C456,'10. Свод Перечней'!C:H,6,0),""))&gt;1,IFERROR(VLOOKUP(C456,'10. Свод Перечней'!C:H,6,0),""),"")</f>
        <v/>
      </c>
    </row>
    <row r="457" spans="1:8" ht="99.95" customHeight="1">
      <c r="A457" s="20" t="str">
        <f>IF(LEN(C457)&gt;0,MAX($A$6:A456)+1,"")</f>
        <v/>
      </c>
      <c r="B457" s="10" t="str">
        <f>IFERROR(INDEX('10. Свод Перечней'!B:C,MATCH(C457,'10. Свод Перечней'!C:C,0),1),"")</f>
        <v/>
      </c>
      <c r="C457" s="20" t="str">
        <f t="array" ref="C457">IFERROR(INDEX('10. Свод Перечней'!$C$4:$C$529,SMALL(IF("ЦД"='10. Свод Перечней'!$I$4:$Q$529,ROW('10. Свод Перечней'!$C$4:$C$529)-3,""),ROW()-6)),"")</f>
        <v/>
      </c>
      <c r="D457" s="20" t="str">
        <f>IFERROR(VLOOKUP(C457,'10. Свод Перечней'!C:H,2,0),"")</f>
        <v/>
      </c>
      <c r="E457" s="20" t="str">
        <f>IFERROR(VLOOKUP(C457,'10. Свод Перечней'!C:H,3,0),"")</f>
        <v/>
      </c>
      <c r="F457" s="20" t="str">
        <f>IFERROR(VLOOKUP(C457,'10. Свод Перечней'!C:H,4,0),"")</f>
        <v/>
      </c>
      <c r="G457" s="9" t="str">
        <f>IFERROR(VLOOKUP(C457,'10. Свод Перечней'!C:H,5,0),"")</f>
        <v/>
      </c>
      <c r="H457" s="20" t="str">
        <f>IF(LEN(IFERROR(VLOOKUP(C457,'10. Свод Перечней'!C:H,6,0),""))&gt;1,IFERROR(VLOOKUP(C457,'10. Свод Перечней'!C:H,6,0),""),"")</f>
        <v/>
      </c>
    </row>
    <row r="458" spans="1:8" ht="99.95" customHeight="1">
      <c r="A458" s="20" t="str">
        <f>IF(LEN(C458)&gt;0,MAX($A$6:A457)+1,"")</f>
        <v/>
      </c>
      <c r="B458" s="10" t="str">
        <f>IFERROR(INDEX('10. Свод Перечней'!B:C,MATCH(C458,'10. Свод Перечней'!C:C,0),1),"")</f>
        <v/>
      </c>
      <c r="C458" s="20" t="str">
        <f t="array" ref="C458">IFERROR(INDEX('10. Свод Перечней'!$C$4:$C$529,SMALL(IF("ЦД"='10. Свод Перечней'!$I$4:$Q$529,ROW('10. Свод Перечней'!$C$4:$C$529)-3,""),ROW()-6)),"")</f>
        <v/>
      </c>
      <c r="D458" s="20" t="str">
        <f>IFERROR(VLOOKUP(C458,'10. Свод Перечней'!C:H,2,0),"")</f>
        <v/>
      </c>
      <c r="E458" s="20" t="str">
        <f>IFERROR(VLOOKUP(C458,'10. Свод Перечней'!C:H,3,0),"")</f>
        <v/>
      </c>
      <c r="F458" s="20" t="str">
        <f>IFERROR(VLOOKUP(C458,'10. Свод Перечней'!C:H,4,0),"")</f>
        <v/>
      </c>
      <c r="G458" s="9" t="str">
        <f>IFERROR(VLOOKUP(C458,'10. Свод Перечней'!C:H,5,0),"")</f>
        <v/>
      </c>
      <c r="H458" s="20" t="str">
        <f>IF(LEN(IFERROR(VLOOKUP(C458,'10. Свод Перечней'!C:H,6,0),""))&gt;1,IFERROR(VLOOKUP(C458,'10. Свод Перечней'!C:H,6,0),""),"")</f>
        <v/>
      </c>
    </row>
    <row r="459" spans="1:8" ht="99.95" customHeight="1">
      <c r="A459" s="20" t="str">
        <f>IF(LEN(C459)&gt;0,MAX($A$6:A458)+1,"")</f>
        <v/>
      </c>
      <c r="B459" s="10" t="str">
        <f>IFERROR(INDEX('10. Свод Перечней'!B:C,MATCH(C459,'10. Свод Перечней'!C:C,0),1),"")</f>
        <v/>
      </c>
      <c r="C459" s="20" t="str">
        <f t="array" ref="C459">IFERROR(INDEX('10. Свод Перечней'!$C$4:$C$529,SMALL(IF("ЦД"='10. Свод Перечней'!$I$4:$Q$529,ROW('10. Свод Перечней'!$C$4:$C$529)-3,""),ROW()-6)),"")</f>
        <v/>
      </c>
      <c r="D459" s="20" t="str">
        <f>IFERROR(VLOOKUP(C459,'10. Свод Перечней'!C:H,2,0),"")</f>
        <v/>
      </c>
      <c r="E459" s="20" t="str">
        <f>IFERROR(VLOOKUP(C459,'10. Свод Перечней'!C:H,3,0),"")</f>
        <v/>
      </c>
      <c r="F459" s="20" t="str">
        <f>IFERROR(VLOOKUP(C459,'10. Свод Перечней'!C:H,4,0),"")</f>
        <v/>
      </c>
      <c r="G459" s="9" t="str">
        <f>IFERROR(VLOOKUP(C459,'10. Свод Перечней'!C:H,5,0),"")</f>
        <v/>
      </c>
      <c r="H459" s="20" t="str">
        <f>IF(LEN(IFERROR(VLOOKUP(C459,'10. Свод Перечней'!C:H,6,0),""))&gt;1,IFERROR(VLOOKUP(C459,'10. Свод Перечней'!C:H,6,0),""),"")</f>
        <v/>
      </c>
    </row>
    <row r="460" spans="1:8" ht="99.95" customHeight="1">
      <c r="A460" s="20" t="str">
        <f>IF(LEN(C460)&gt;0,MAX($A$6:A459)+1,"")</f>
        <v/>
      </c>
      <c r="B460" s="10" t="str">
        <f>IFERROR(INDEX('10. Свод Перечней'!B:C,MATCH(C460,'10. Свод Перечней'!C:C,0),1),"")</f>
        <v/>
      </c>
      <c r="C460" s="20" t="str">
        <f t="array" ref="C460">IFERROR(INDEX('10. Свод Перечней'!$C$4:$C$529,SMALL(IF("ЦД"='10. Свод Перечней'!$I$4:$Q$529,ROW('10. Свод Перечней'!$C$4:$C$529)-3,""),ROW()-6)),"")</f>
        <v/>
      </c>
      <c r="D460" s="20" t="str">
        <f>IFERROR(VLOOKUP(C460,'10. Свод Перечней'!C:H,2,0),"")</f>
        <v/>
      </c>
      <c r="E460" s="20" t="str">
        <f>IFERROR(VLOOKUP(C460,'10. Свод Перечней'!C:H,3,0),"")</f>
        <v/>
      </c>
      <c r="F460" s="20" t="str">
        <f>IFERROR(VLOOKUP(C460,'10. Свод Перечней'!C:H,4,0),"")</f>
        <v/>
      </c>
      <c r="G460" s="9" t="str">
        <f>IFERROR(VLOOKUP(C460,'10. Свод Перечней'!C:H,5,0),"")</f>
        <v/>
      </c>
      <c r="H460" s="20" t="str">
        <f>IF(LEN(IFERROR(VLOOKUP(C460,'10. Свод Перечней'!C:H,6,0),""))&gt;1,IFERROR(VLOOKUP(C460,'10. Свод Перечней'!C:H,6,0),""),"")</f>
        <v/>
      </c>
    </row>
    <row r="461" spans="1:8" ht="99.95" customHeight="1">
      <c r="A461" s="20" t="str">
        <f>IF(LEN(C461)&gt;0,MAX($A$6:A460)+1,"")</f>
        <v/>
      </c>
      <c r="B461" s="10" t="str">
        <f>IFERROR(INDEX('10. Свод Перечней'!B:C,MATCH(C461,'10. Свод Перечней'!C:C,0),1),"")</f>
        <v/>
      </c>
      <c r="C461" s="20" t="str">
        <f t="array" ref="C461">IFERROR(INDEX('10. Свод Перечней'!$C$4:$C$529,SMALL(IF("ЦД"='10. Свод Перечней'!$I$4:$Q$529,ROW('10. Свод Перечней'!$C$4:$C$529)-3,""),ROW()-6)),"")</f>
        <v/>
      </c>
      <c r="D461" s="20" t="str">
        <f>IFERROR(VLOOKUP(C461,'10. Свод Перечней'!C:H,2,0),"")</f>
        <v/>
      </c>
      <c r="E461" s="20" t="str">
        <f>IFERROR(VLOOKUP(C461,'10. Свод Перечней'!C:H,3,0),"")</f>
        <v/>
      </c>
      <c r="F461" s="20" t="str">
        <f>IFERROR(VLOOKUP(C461,'10. Свод Перечней'!C:H,4,0),"")</f>
        <v/>
      </c>
      <c r="G461" s="9" t="str">
        <f>IFERROR(VLOOKUP(C461,'10. Свод Перечней'!C:H,5,0),"")</f>
        <v/>
      </c>
      <c r="H461" s="20" t="str">
        <f>IF(LEN(IFERROR(VLOOKUP(C461,'10. Свод Перечней'!C:H,6,0),""))&gt;1,IFERROR(VLOOKUP(C461,'10. Свод Перечней'!C:H,6,0),""),"")</f>
        <v/>
      </c>
    </row>
    <row r="462" spans="1:8" ht="99.95" customHeight="1">
      <c r="A462" s="20" t="str">
        <f>IF(LEN(C462)&gt;0,MAX($A$6:A461)+1,"")</f>
        <v/>
      </c>
      <c r="B462" s="10" t="str">
        <f>IFERROR(INDEX('10. Свод Перечней'!B:C,MATCH(C462,'10. Свод Перечней'!C:C,0),1),"")</f>
        <v/>
      </c>
      <c r="C462" s="20" t="str">
        <f t="array" ref="C462">IFERROR(INDEX('10. Свод Перечней'!$C$4:$C$529,SMALL(IF("ЦД"='10. Свод Перечней'!$I$4:$Q$529,ROW('10. Свод Перечней'!$C$4:$C$529)-3,""),ROW()-6)),"")</f>
        <v/>
      </c>
      <c r="D462" s="20" t="str">
        <f>IFERROR(VLOOKUP(C462,'10. Свод Перечней'!C:H,2,0),"")</f>
        <v/>
      </c>
      <c r="E462" s="20" t="str">
        <f>IFERROR(VLOOKUP(C462,'10. Свод Перечней'!C:H,3,0),"")</f>
        <v/>
      </c>
      <c r="F462" s="20" t="str">
        <f>IFERROR(VLOOKUP(C462,'10. Свод Перечней'!C:H,4,0),"")</f>
        <v/>
      </c>
      <c r="G462" s="9" t="str">
        <f>IFERROR(VLOOKUP(C462,'10. Свод Перечней'!C:H,5,0),"")</f>
        <v/>
      </c>
      <c r="H462" s="20" t="str">
        <f>IF(LEN(IFERROR(VLOOKUP(C462,'10. Свод Перечней'!C:H,6,0),""))&gt;1,IFERROR(VLOOKUP(C462,'10. Свод Перечней'!C:H,6,0),""),"")</f>
        <v/>
      </c>
    </row>
    <row r="463" spans="1:8" ht="99.95" customHeight="1">
      <c r="A463" s="20" t="str">
        <f>IF(LEN(C463)&gt;0,MAX($A$6:A462)+1,"")</f>
        <v/>
      </c>
      <c r="B463" s="10" t="str">
        <f>IFERROR(INDEX('10. Свод Перечней'!B:C,MATCH(C463,'10. Свод Перечней'!C:C,0),1),"")</f>
        <v/>
      </c>
      <c r="C463" s="20" t="str">
        <f t="array" ref="C463">IFERROR(INDEX('10. Свод Перечней'!$C$4:$C$529,SMALL(IF("ЦД"='10. Свод Перечней'!$I$4:$Q$529,ROW('10. Свод Перечней'!$C$4:$C$529)-3,""),ROW()-6)),"")</f>
        <v/>
      </c>
      <c r="D463" s="20" t="str">
        <f>IFERROR(VLOOKUP(C463,'10. Свод Перечней'!C:H,2,0),"")</f>
        <v/>
      </c>
      <c r="E463" s="20" t="str">
        <f>IFERROR(VLOOKUP(C463,'10. Свод Перечней'!C:H,3,0),"")</f>
        <v/>
      </c>
      <c r="F463" s="20" t="str">
        <f>IFERROR(VLOOKUP(C463,'10. Свод Перечней'!C:H,4,0),"")</f>
        <v/>
      </c>
      <c r="G463" s="9" t="str">
        <f>IFERROR(VLOOKUP(C463,'10. Свод Перечней'!C:H,5,0),"")</f>
        <v/>
      </c>
      <c r="H463" s="20" t="str">
        <f>IF(LEN(IFERROR(VLOOKUP(C463,'10. Свод Перечней'!C:H,6,0),""))&gt;1,IFERROR(VLOOKUP(C463,'10. Свод Перечней'!C:H,6,0),""),"")</f>
        <v/>
      </c>
    </row>
    <row r="464" spans="1:8" ht="99.95" customHeight="1">
      <c r="A464" s="20" t="str">
        <f>IF(LEN(C464)&gt;0,MAX($A$6:A463)+1,"")</f>
        <v/>
      </c>
      <c r="B464" s="10" t="str">
        <f>IFERROR(INDEX('10. Свод Перечней'!B:C,MATCH(C464,'10. Свод Перечней'!C:C,0),1),"")</f>
        <v/>
      </c>
      <c r="C464" s="20" t="str">
        <f t="array" ref="C464">IFERROR(INDEX('10. Свод Перечней'!$C$4:$C$529,SMALL(IF("ЦД"='10. Свод Перечней'!$I$4:$Q$529,ROW('10. Свод Перечней'!$C$4:$C$529)-3,""),ROW()-6)),"")</f>
        <v/>
      </c>
      <c r="D464" s="20" t="str">
        <f>IFERROR(VLOOKUP(C464,'10. Свод Перечней'!C:H,2,0),"")</f>
        <v/>
      </c>
      <c r="E464" s="20" t="str">
        <f>IFERROR(VLOOKUP(C464,'10. Свод Перечней'!C:H,3,0),"")</f>
        <v/>
      </c>
      <c r="F464" s="20" t="str">
        <f>IFERROR(VLOOKUP(C464,'10. Свод Перечней'!C:H,4,0),"")</f>
        <v/>
      </c>
      <c r="G464" s="9" t="str">
        <f>IFERROR(VLOOKUP(C464,'10. Свод Перечней'!C:H,5,0),"")</f>
        <v/>
      </c>
      <c r="H464" s="20" t="str">
        <f>IF(LEN(IFERROR(VLOOKUP(C464,'10. Свод Перечней'!C:H,6,0),""))&gt;1,IFERROR(VLOOKUP(C464,'10. Свод Перечней'!C:H,6,0),""),"")</f>
        <v/>
      </c>
    </row>
    <row r="465" spans="1:8" ht="99.95" customHeight="1">
      <c r="A465" s="20" t="str">
        <f>IF(LEN(C465)&gt;0,MAX($A$6:A464)+1,"")</f>
        <v/>
      </c>
      <c r="B465" s="10" t="str">
        <f>IFERROR(INDEX('10. Свод Перечней'!B:C,MATCH(C465,'10. Свод Перечней'!C:C,0),1),"")</f>
        <v/>
      </c>
      <c r="C465" s="20" t="str">
        <f t="array" ref="C465">IFERROR(INDEX('10. Свод Перечней'!$C$4:$C$529,SMALL(IF("ЦД"='10. Свод Перечней'!$I$4:$Q$529,ROW('10. Свод Перечней'!$C$4:$C$529)-3,""),ROW()-6)),"")</f>
        <v/>
      </c>
      <c r="D465" s="20" t="str">
        <f>IFERROR(VLOOKUP(C465,'10. Свод Перечней'!C:H,2,0),"")</f>
        <v/>
      </c>
      <c r="E465" s="20" t="str">
        <f>IFERROR(VLOOKUP(C465,'10. Свод Перечней'!C:H,3,0),"")</f>
        <v/>
      </c>
      <c r="F465" s="20" t="str">
        <f>IFERROR(VLOOKUP(C465,'10. Свод Перечней'!C:H,4,0),"")</f>
        <v/>
      </c>
      <c r="G465" s="9" t="str">
        <f>IFERROR(VLOOKUP(C465,'10. Свод Перечней'!C:H,5,0),"")</f>
        <v/>
      </c>
      <c r="H465" s="20" t="str">
        <f>IF(LEN(IFERROR(VLOOKUP(C465,'10. Свод Перечней'!C:H,6,0),""))&gt;1,IFERROR(VLOOKUP(C465,'10. Свод Перечней'!C:H,6,0),""),"")</f>
        <v/>
      </c>
    </row>
    <row r="466" spans="1:8" ht="99.95" customHeight="1">
      <c r="A466" s="20" t="str">
        <f>IF(LEN(C466)&gt;0,MAX($A$6:A465)+1,"")</f>
        <v/>
      </c>
      <c r="B466" s="10" t="str">
        <f>IFERROR(INDEX('10. Свод Перечней'!B:C,MATCH(C466,'10. Свод Перечней'!C:C,0),1),"")</f>
        <v/>
      </c>
      <c r="C466" s="20" t="str">
        <f t="array" ref="C466">IFERROR(INDEX('10. Свод Перечней'!$C$4:$C$529,SMALL(IF("ЦД"='10. Свод Перечней'!$I$4:$Q$529,ROW('10. Свод Перечней'!$C$4:$C$529)-3,""),ROW()-6)),"")</f>
        <v/>
      </c>
      <c r="D466" s="20" t="str">
        <f>IFERROR(VLOOKUP(C466,'10. Свод Перечней'!C:H,2,0),"")</f>
        <v/>
      </c>
      <c r="E466" s="20" t="str">
        <f>IFERROR(VLOOKUP(C466,'10. Свод Перечней'!C:H,3,0),"")</f>
        <v/>
      </c>
      <c r="F466" s="20" t="str">
        <f>IFERROR(VLOOKUP(C466,'10. Свод Перечней'!C:H,4,0),"")</f>
        <v/>
      </c>
      <c r="G466" s="9" t="str">
        <f>IFERROR(VLOOKUP(C466,'10. Свод Перечней'!C:H,5,0),"")</f>
        <v/>
      </c>
      <c r="H466" s="20" t="str">
        <f>IF(LEN(IFERROR(VLOOKUP(C466,'10. Свод Перечней'!C:H,6,0),""))&gt;1,IFERROR(VLOOKUP(C466,'10. Свод Перечней'!C:H,6,0),""),"")</f>
        <v/>
      </c>
    </row>
    <row r="467" spans="1:8" ht="99.95" customHeight="1">
      <c r="A467" s="20" t="str">
        <f>IF(LEN(C467)&gt;0,MAX($A$6:A466)+1,"")</f>
        <v/>
      </c>
      <c r="B467" s="10" t="str">
        <f>IFERROR(INDEX('10. Свод Перечней'!B:C,MATCH(C467,'10. Свод Перечней'!C:C,0),1),"")</f>
        <v/>
      </c>
      <c r="C467" s="20" t="str">
        <f t="array" ref="C467">IFERROR(INDEX('10. Свод Перечней'!$C$4:$C$529,SMALL(IF("ЦД"='10. Свод Перечней'!$I$4:$Q$529,ROW('10. Свод Перечней'!$C$4:$C$529)-3,""),ROW()-6)),"")</f>
        <v/>
      </c>
      <c r="D467" s="20" t="str">
        <f>IFERROR(VLOOKUP(C467,'10. Свод Перечней'!C:H,2,0),"")</f>
        <v/>
      </c>
      <c r="E467" s="20" t="str">
        <f>IFERROR(VLOOKUP(C467,'10. Свод Перечней'!C:H,3,0),"")</f>
        <v/>
      </c>
      <c r="F467" s="20" t="str">
        <f>IFERROR(VLOOKUP(C467,'10. Свод Перечней'!C:H,4,0),"")</f>
        <v/>
      </c>
      <c r="G467" s="9" t="str">
        <f>IFERROR(VLOOKUP(C467,'10. Свод Перечней'!C:H,5,0),"")</f>
        <v/>
      </c>
      <c r="H467" s="20" t="str">
        <f>IF(LEN(IFERROR(VLOOKUP(C467,'10. Свод Перечней'!C:H,6,0),""))&gt;1,IFERROR(VLOOKUP(C467,'10. Свод Перечней'!C:H,6,0),""),"")</f>
        <v/>
      </c>
    </row>
    <row r="468" spans="1:8" ht="99.95" customHeight="1">
      <c r="A468" s="20" t="str">
        <f>IF(LEN(C468)&gt;0,MAX($A$6:A467)+1,"")</f>
        <v/>
      </c>
      <c r="B468" s="10" t="str">
        <f>IFERROR(INDEX('10. Свод Перечней'!B:C,MATCH(C468,'10. Свод Перечней'!C:C,0),1),"")</f>
        <v/>
      </c>
      <c r="C468" s="20" t="str">
        <f t="array" ref="C468">IFERROR(INDEX('10. Свод Перечней'!$C$4:$C$529,SMALL(IF("ЦД"='10. Свод Перечней'!$I$4:$Q$529,ROW('10. Свод Перечней'!$C$4:$C$529)-3,""),ROW()-6)),"")</f>
        <v/>
      </c>
      <c r="D468" s="20" t="str">
        <f>IFERROR(VLOOKUP(C468,'10. Свод Перечней'!C:H,2,0),"")</f>
        <v/>
      </c>
      <c r="E468" s="20" t="str">
        <f>IFERROR(VLOOKUP(C468,'10. Свод Перечней'!C:H,3,0),"")</f>
        <v/>
      </c>
      <c r="F468" s="20" t="str">
        <f>IFERROR(VLOOKUP(C468,'10. Свод Перечней'!C:H,4,0),"")</f>
        <v/>
      </c>
      <c r="G468" s="9" t="str">
        <f>IFERROR(VLOOKUP(C468,'10. Свод Перечней'!C:H,5,0),"")</f>
        <v/>
      </c>
      <c r="H468" s="20" t="str">
        <f>IF(LEN(IFERROR(VLOOKUP(C468,'10. Свод Перечней'!C:H,6,0),""))&gt;1,IFERROR(VLOOKUP(C468,'10. Свод Перечней'!C:H,6,0),""),"")</f>
        <v/>
      </c>
    </row>
    <row r="469" spans="1:8" ht="99.95" customHeight="1">
      <c r="A469" s="20" t="str">
        <f>IF(LEN(C469)&gt;0,MAX($A$6:A468)+1,"")</f>
        <v/>
      </c>
      <c r="B469" s="10" t="str">
        <f>IFERROR(INDEX('10. Свод Перечней'!B:C,MATCH(C469,'10. Свод Перечней'!C:C,0),1),"")</f>
        <v/>
      </c>
      <c r="C469" s="20" t="str">
        <f t="array" ref="C469">IFERROR(INDEX('10. Свод Перечней'!$C$4:$C$529,SMALL(IF("ЦД"='10. Свод Перечней'!$I$4:$Q$529,ROW('10. Свод Перечней'!$C$4:$C$529)-3,""),ROW()-6)),"")</f>
        <v/>
      </c>
      <c r="D469" s="20" t="str">
        <f>IFERROR(VLOOKUP(C469,'10. Свод Перечней'!C:H,2,0),"")</f>
        <v/>
      </c>
      <c r="E469" s="20" t="str">
        <f>IFERROR(VLOOKUP(C469,'10. Свод Перечней'!C:H,3,0),"")</f>
        <v/>
      </c>
      <c r="F469" s="20" t="str">
        <f>IFERROR(VLOOKUP(C469,'10. Свод Перечней'!C:H,4,0),"")</f>
        <v/>
      </c>
      <c r="G469" s="9" t="str">
        <f>IFERROR(VLOOKUP(C469,'10. Свод Перечней'!C:H,5,0),"")</f>
        <v/>
      </c>
      <c r="H469" s="20" t="str">
        <f>IF(LEN(IFERROR(VLOOKUP(C469,'10. Свод Перечней'!C:H,6,0),""))&gt;1,IFERROR(VLOOKUP(C469,'10. Свод Перечней'!C:H,6,0),""),"")</f>
        <v/>
      </c>
    </row>
    <row r="470" spans="1:8" ht="99.95" customHeight="1">
      <c r="A470" s="20" t="str">
        <f>IF(LEN(C470)&gt;0,MAX($A$6:A469)+1,"")</f>
        <v/>
      </c>
      <c r="B470" s="10" t="str">
        <f>IFERROR(INDEX('10. Свод Перечней'!B:C,MATCH(C470,'10. Свод Перечней'!C:C,0),1),"")</f>
        <v/>
      </c>
      <c r="C470" s="20" t="str">
        <f t="array" ref="C470">IFERROR(INDEX('10. Свод Перечней'!$C$4:$C$529,SMALL(IF("ЦД"='10. Свод Перечней'!$I$4:$Q$529,ROW('10. Свод Перечней'!$C$4:$C$529)-3,""),ROW()-6)),"")</f>
        <v/>
      </c>
      <c r="D470" s="20" t="str">
        <f>IFERROR(VLOOKUP(C470,'10. Свод Перечней'!C:H,2,0),"")</f>
        <v/>
      </c>
      <c r="E470" s="20" t="str">
        <f>IFERROR(VLOOKUP(C470,'10. Свод Перечней'!C:H,3,0),"")</f>
        <v/>
      </c>
      <c r="F470" s="20" t="str">
        <f>IFERROR(VLOOKUP(C470,'10. Свод Перечней'!C:H,4,0),"")</f>
        <v/>
      </c>
      <c r="G470" s="9" t="str">
        <f>IFERROR(VLOOKUP(C470,'10. Свод Перечней'!C:H,5,0),"")</f>
        <v/>
      </c>
      <c r="H470" s="20" t="str">
        <f>IF(LEN(IFERROR(VLOOKUP(C470,'10. Свод Перечней'!C:H,6,0),""))&gt;1,IFERROR(VLOOKUP(C470,'10. Свод Перечней'!C:H,6,0),""),"")</f>
        <v/>
      </c>
    </row>
    <row r="471" spans="1:8" ht="99.95" customHeight="1">
      <c r="A471" s="20" t="str">
        <f>IF(LEN(C471)&gt;0,MAX($A$6:A470)+1,"")</f>
        <v/>
      </c>
      <c r="B471" s="10" t="str">
        <f>IFERROR(INDEX('10. Свод Перечней'!B:C,MATCH(C471,'10. Свод Перечней'!C:C,0),1),"")</f>
        <v/>
      </c>
      <c r="C471" s="20" t="str">
        <f t="array" ref="C471">IFERROR(INDEX('10. Свод Перечней'!$C$4:$C$529,SMALL(IF("ЦД"='10. Свод Перечней'!$I$4:$Q$529,ROW('10. Свод Перечней'!$C$4:$C$529)-3,""),ROW()-6)),"")</f>
        <v/>
      </c>
      <c r="D471" s="20" t="str">
        <f>IFERROR(VLOOKUP(C471,'10. Свод Перечней'!C:H,2,0),"")</f>
        <v/>
      </c>
      <c r="E471" s="20" t="str">
        <f>IFERROR(VLOOKUP(C471,'10. Свод Перечней'!C:H,3,0),"")</f>
        <v/>
      </c>
      <c r="F471" s="20" t="str">
        <f>IFERROR(VLOOKUP(C471,'10. Свод Перечней'!C:H,4,0),"")</f>
        <v/>
      </c>
      <c r="G471" s="9" t="str">
        <f>IFERROR(VLOOKUP(C471,'10. Свод Перечней'!C:H,5,0),"")</f>
        <v/>
      </c>
      <c r="H471" s="20" t="str">
        <f>IF(LEN(IFERROR(VLOOKUP(C471,'10. Свод Перечней'!C:H,6,0),""))&gt;1,IFERROR(VLOOKUP(C471,'10. Свод Перечней'!C:H,6,0),""),"")</f>
        <v/>
      </c>
    </row>
    <row r="472" spans="1:8" ht="99.95" customHeight="1">
      <c r="A472" s="20" t="str">
        <f>IF(LEN(C472)&gt;0,MAX($A$6:A471)+1,"")</f>
        <v/>
      </c>
      <c r="B472" s="10" t="str">
        <f>IFERROR(INDEX('10. Свод Перечней'!B:C,MATCH(C472,'10. Свод Перечней'!C:C,0),1),"")</f>
        <v/>
      </c>
      <c r="C472" s="20" t="str">
        <f t="array" ref="C472">IFERROR(INDEX('10. Свод Перечней'!$C$4:$C$529,SMALL(IF("ЦД"='10. Свод Перечней'!$I$4:$Q$529,ROW('10. Свод Перечней'!$C$4:$C$529)-3,""),ROW()-6)),"")</f>
        <v/>
      </c>
      <c r="D472" s="20" t="str">
        <f>IFERROR(VLOOKUP(C472,'10. Свод Перечней'!C:H,2,0),"")</f>
        <v/>
      </c>
      <c r="E472" s="20" t="str">
        <f>IFERROR(VLOOKUP(C472,'10. Свод Перечней'!C:H,3,0),"")</f>
        <v/>
      </c>
      <c r="F472" s="20" t="str">
        <f>IFERROR(VLOOKUP(C472,'10. Свод Перечней'!C:H,4,0),"")</f>
        <v/>
      </c>
      <c r="G472" s="9" t="str">
        <f>IFERROR(VLOOKUP(C472,'10. Свод Перечней'!C:H,5,0),"")</f>
        <v/>
      </c>
      <c r="H472" s="20" t="str">
        <f>IF(LEN(IFERROR(VLOOKUP(C472,'10. Свод Перечней'!C:H,6,0),""))&gt;1,IFERROR(VLOOKUP(C472,'10. Свод Перечней'!C:H,6,0),""),"")</f>
        <v/>
      </c>
    </row>
    <row r="473" spans="1:8" ht="99.95" customHeight="1">
      <c r="A473" s="20" t="str">
        <f>IF(LEN(C473)&gt;0,MAX($A$6:A472)+1,"")</f>
        <v/>
      </c>
      <c r="B473" s="10" t="str">
        <f>IFERROR(INDEX('10. Свод Перечней'!B:C,MATCH(C473,'10. Свод Перечней'!C:C,0),1),"")</f>
        <v/>
      </c>
      <c r="C473" s="20" t="str">
        <f t="array" ref="C473">IFERROR(INDEX('10. Свод Перечней'!$C$4:$C$529,SMALL(IF("ЦД"='10. Свод Перечней'!$I$4:$Q$529,ROW('10. Свод Перечней'!$C$4:$C$529)-3,""),ROW()-6)),"")</f>
        <v/>
      </c>
      <c r="D473" s="20" t="str">
        <f>IFERROR(VLOOKUP(C473,'10. Свод Перечней'!C:H,2,0),"")</f>
        <v/>
      </c>
      <c r="E473" s="20" t="str">
        <f>IFERROR(VLOOKUP(C473,'10. Свод Перечней'!C:H,3,0),"")</f>
        <v/>
      </c>
      <c r="F473" s="20" t="str">
        <f>IFERROR(VLOOKUP(C473,'10. Свод Перечней'!C:H,4,0),"")</f>
        <v/>
      </c>
      <c r="G473" s="9" t="str">
        <f>IFERROR(VLOOKUP(C473,'10. Свод Перечней'!C:H,5,0),"")</f>
        <v/>
      </c>
      <c r="H473" s="20" t="str">
        <f>IF(LEN(IFERROR(VLOOKUP(C473,'10. Свод Перечней'!C:H,6,0),""))&gt;1,IFERROR(VLOOKUP(C473,'10. Свод Перечней'!C:H,6,0),""),"")</f>
        <v/>
      </c>
    </row>
    <row r="474" spans="1:8" ht="99.95" customHeight="1">
      <c r="A474" s="20" t="str">
        <f>IF(LEN(C474)&gt;0,MAX($A$6:A473)+1,"")</f>
        <v/>
      </c>
      <c r="B474" s="10" t="str">
        <f>IFERROR(INDEX('10. Свод Перечней'!B:C,MATCH(C474,'10. Свод Перечней'!C:C,0),1),"")</f>
        <v/>
      </c>
      <c r="C474" s="20" t="str">
        <f t="array" ref="C474">IFERROR(INDEX('10. Свод Перечней'!$C$4:$C$529,SMALL(IF("ЦД"='10. Свод Перечней'!$I$4:$Q$529,ROW('10. Свод Перечней'!$C$4:$C$529)-3,""),ROW()-6)),"")</f>
        <v/>
      </c>
      <c r="D474" s="20" t="str">
        <f>IFERROR(VLOOKUP(C474,'10. Свод Перечней'!C:H,2,0),"")</f>
        <v/>
      </c>
      <c r="E474" s="20" t="str">
        <f>IFERROR(VLOOKUP(C474,'10. Свод Перечней'!C:H,3,0),"")</f>
        <v/>
      </c>
      <c r="F474" s="20" t="str">
        <f>IFERROR(VLOOKUP(C474,'10. Свод Перечней'!C:H,4,0),"")</f>
        <v/>
      </c>
      <c r="G474" s="9" t="str">
        <f>IFERROR(VLOOKUP(C474,'10. Свод Перечней'!C:H,5,0),"")</f>
        <v/>
      </c>
      <c r="H474" s="20" t="str">
        <f>IF(LEN(IFERROR(VLOOKUP(C474,'10. Свод Перечней'!C:H,6,0),""))&gt;1,IFERROR(VLOOKUP(C474,'10. Свод Перечней'!C:H,6,0),""),"")</f>
        <v/>
      </c>
    </row>
    <row r="475" spans="1:8" ht="99.95" customHeight="1">
      <c r="A475" s="20" t="str">
        <f>IF(LEN(C475)&gt;0,MAX($A$6:A474)+1,"")</f>
        <v/>
      </c>
      <c r="B475" s="10" t="str">
        <f>IFERROR(INDEX('10. Свод Перечней'!B:C,MATCH(C475,'10. Свод Перечней'!C:C,0),1),"")</f>
        <v/>
      </c>
      <c r="C475" s="20" t="str">
        <f t="array" ref="C475">IFERROR(INDEX('10. Свод Перечней'!$C$4:$C$529,SMALL(IF("ЦД"='10. Свод Перечней'!$I$4:$Q$529,ROW('10. Свод Перечней'!$C$4:$C$529)-3,""),ROW()-6)),"")</f>
        <v/>
      </c>
      <c r="D475" s="20" t="str">
        <f>IFERROR(VLOOKUP(C475,'10. Свод Перечней'!C:H,2,0),"")</f>
        <v/>
      </c>
      <c r="E475" s="20" t="str">
        <f>IFERROR(VLOOKUP(C475,'10. Свод Перечней'!C:H,3,0),"")</f>
        <v/>
      </c>
      <c r="F475" s="20" t="str">
        <f>IFERROR(VLOOKUP(C475,'10. Свод Перечней'!C:H,4,0),"")</f>
        <v/>
      </c>
      <c r="G475" s="9" t="str">
        <f>IFERROR(VLOOKUP(C475,'10. Свод Перечней'!C:H,5,0),"")</f>
        <v/>
      </c>
      <c r="H475" s="20" t="str">
        <f>IF(LEN(IFERROR(VLOOKUP(C475,'10. Свод Перечней'!C:H,6,0),""))&gt;1,IFERROR(VLOOKUP(C475,'10. Свод Перечней'!C:H,6,0),""),"")</f>
        <v/>
      </c>
    </row>
    <row r="476" spans="1:8" ht="99.95" customHeight="1">
      <c r="A476" s="20" t="str">
        <f>IF(LEN(C476)&gt;0,MAX($A$6:A475)+1,"")</f>
        <v/>
      </c>
      <c r="B476" s="10" t="str">
        <f>IFERROR(INDEX('10. Свод Перечней'!B:C,MATCH(C476,'10. Свод Перечней'!C:C,0),1),"")</f>
        <v/>
      </c>
      <c r="C476" s="20" t="str">
        <f t="array" ref="C476">IFERROR(INDEX('10. Свод Перечней'!$C$4:$C$529,SMALL(IF("ЦД"='10. Свод Перечней'!$I$4:$Q$529,ROW('10. Свод Перечней'!$C$4:$C$529)-3,""),ROW()-6)),"")</f>
        <v/>
      </c>
      <c r="D476" s="20" t="str">
        <f>IFERROR(VLOOKUP(C476,'10. Свод Перечней'!C:H,2,0),"")</f>
        <v/>
      </c>
      <c r="E476" s="20" t="str">
        <f>IFERROR(VLOOKUP(C476,'10. Свод Перечней'!C:H,3,0),"")</f>
        <v/>
      </c>
      <c r="F476" s="20" t="str">
        <f>IFERROR(VLOOKUP(C476,'10. Свод Перечней'!C:H,4,0),"")</f>
        <v/>
      </c>
      <c r="G476" s="9" t="str">
        <f>IFERROR(VLOOKUP(C476,'10. Свод Перечней'!C:H,5,0),"")</f>
        <v/>
      </c>
      <c r="H476" s="20" t="str">
        <f>IF(LEN(IFERROR(VLOOKUP(C476,'10. Свод Перечней'!C:H,6,0),""))&gt;1,IFERROR(VLOOKUP(C476,'10. Свод Перечней'!C:H,6,0),""),"")</f>
        <v/>
      </c>
    </row>
    <row r="477" spans="1:8" ht="99.95" customHeight="1">
      <c r="A477" s="20" t="str">
        <f>IF(LEN(C477)&gt;0,MAX($A$6:A476)+1,"")</f>
        <v/>
      </c>
      <c r="B477" s="10" t="str">
        <f>IFERROR(INDEX('10. Свод Перечней'!B:C,MATCH(C477,'10. Свод Перечней'!C:C,0),1),"")</f>
        <v/>
      </c>
      <c r="C477" s="20" t="str">
        <f t="array" ref="C477">IFERROR(INDEX('10. Свод Перечней'!$C$4:$C$529,SMALL(IF("ЦД"='10. Свод Перечней'!$I$4:$Q$529,ROW('10. Свод Перечней'!$C$4:$C$529)-3,""),ROW()-6)),"")</f>
        <v/>
      </c>
      <c r="D477" s="20" t="str">
        <f>IFERROR(VLOOKUP(C477,'10. Свод Перечней'!C:H,2,0),"")</f>
        <v/>
      </c>
      <c r="E477" s="20" t="str">
        <f>IFERROR(VLOOKUP(C477,'10. Свод Перечней'!C:H,3,0),"")</f>
        <v/>
      </c>
      <c r="F477" s="20" t="str">
        <f>IFERROR(VLOOKUP(C477,'10. Свод Перечней'!C:H,4,0),"")</f>
        <v/>
      </c>
      <c r="G477" s="9" t="str">
        <f>IFERROR(VLOOKUP(C477,'10. Свод Перечней'!C:H,5,0),"")</f>
        <v/>
      </c>
      <c r="H477" s="20" t="str">
        <f>IF(LEN(IFERROR(VLOOKUP(C477,'10. Свод Перечней'!C:H,6,0),""))&gt;1,IFERROR(VLOOKUP(C477,'10. Свод Перечней'!C:H,6,0),""),"")</f>
        <v/>
      </c>
    </row>
    <row r="478" spans="1:8" ht="99.95" customHeight="1">
      <c r="A478" s="20" t="str">
        <f>IF(LEN(C478)&gt;0,MAX($A$6:A477)+1,"")</f>
        <v/>
      </c>
      <c r="B478" s="10" t="str">
        <f>IFERROR(INDEX('10. Свод Перечней'!B:C,MATCH(C478,'10. Свод Перечней'!C:C,0),1),"")</f>
        <v/>
      </c>
      <c r="C478" s="20" t="str">
        <f t="array" ref="C478">IFERROR(INDEX('10. Свод Перечней'!$C$4:$C$529,SMALL(IF("ЦД"='10. Свод Перечней'!$I$4:$Q$529,ROW('10. Свод Перечней'!$C$4:$C$529)-3,""),ROW()-6)),"")</f>
        <v/>
      </c>
      <c r="D478" s="20" t="str">
        <f>IFERROR(VLOOKUP(C478,'10. Свод Перечней'!C:H,2,0),"")</f>
        <v/>
      </c>
      <c r="E478" s="20" t="str">
        <f>IFERROR(VLOOKUP(C478,'10. Свод Перечней'!C:H,3,0),"")</f>
        <v/>
      </c>
      <c r="F478" s="20" t="str">
        <f>IFERROR(VLOOKUP(C478,'10. Свод Перечней'!C:H,4,0),"")</f>
        <v/>
      </c>
      <c r="G478" s="9" t="str">
        <f>IFERROR(VLOOKUP(C478,'10. Свод Перечней'!C:H,5,0),"")</f>
        <v/>
      </c>
      <c r="H478" s="20" t="str">
        <f>IF(LEN(IFERROR(VLOOKUP(C478,'10. Свод Перечней'!C:H,6,0),""))&gt;1,IFERROR(VLOOKUP(C478,'10. Свод Перечней'!C:H,6,0),""),"")</f>
        <v/>
      </c>
    </row>
    <row r="479" spans="1:8" ht="99.95" customHeight="1">
      <c r="A479" s="20" t="str">
        <f>IF(LEN(C479)&gt;0,MAX($A$6:A478)+1,"")</f>
        <v/>
      </c>
      <c r="B479" s="10" t="str">
        <f>IFERROR(INDEX('10. Свод Перечней'!B:C,MATCH(C479,'10. Свод Перечней'!C:C,0),1),"")</f>
        <v/>
      </c>
      <c r="C479" s="20" t="str">
        <f t="array" ref="C479">IFERROR(INDEX('10. Свод Перечней'!$C$4:$C$529,SMALL(IF("ЦД"='10. Свод Перечней'!$I$4:$Q$529,ROW('10. Свод Перечней'!$C$4:$C$529)-3,""),ROW()-6)),"")</f>
        <v/>
      </c>
      <c r="D479" s="20" t="str">
        <f>IFERROR(VLOOKUP(C479,'10. Свод Перечней'!C:H,2,0),"")</f>
        <v/>
      </c>
      <c r="E479" s="20" t="str">
        <f>IFERROR(VLOOKUP(C479,'10. Свод Перечней'!C:H,3,0),"")</f>
        <v/>
      </c>
      <c r="F479" s="20" t="str">
        <f>IFERROR(VLOOKUP(C479,'10. Свод Перечней'!C:H,4,0),"")</f>
        <v/>
      </c>
      <c r="G479" s="9" t="str">
        <f>IFERROR(VLOOKUP(C479,'10. Свод Перечней'!C:H,5,0),"")</f>
        <v/>
      </c>
      <c r="H479" s="20" t="str">
        <f>IF(LEN(IFERROR(VLOOKUP(C479,'10. Свод Перечней'!C:H,6,0),""))&gt;1,IFERROR(VLOOKUP(C479,'10. Свод Перечней'!C:H,6,0),""),"")</f>
        <v/>
      </c>
    </row>
    <row r="480" spans="1:8" ht="99.95" customHeight="1">
      <c r="A480" s="20" t="str">
        <f>IF(LEN(C480)&gt;0,MAX($A$6:A479)+1,"")</f>
        <v/>
      </c>
      <c r="B480" s="10" t="str">
        <f>IFERROR(INDEX('10. Свод Перечней'!B:C,MATCH(C480,'10. Свод Перечней'!C:C,0),1),"")</f>
        <v/>
      </c>
      <c r="C480" s="20" t="str">
        <f t="array" ref="C480">IFERROR(INDEX('10. Свод Перечней'!$C$4:$C$529,SMALL(IF("ЦД"='10. Свод Перечней'!$I$4:$Q$529,ROW('10. Свод Перечней'!$C$4:$C$529)-3,""),ROW()-6)),"")</f>
        <v/>
      </c>
      <c r="D480" s="20" t="str">
        <f>IFERROR(VLOOKUP(C480,'10. Свод Перечней'!C:H,2,0),"")</f>
        <v/>
      </c>
      <c r="E480" s="20" t="str">
        <f>IFERROR(VLOOKUP(C480,'10. Свод Перечней'!C:H,3,0),"")</f>
        <v/>
      </c>
      <c r="F480" s="20" t="str">
        <f>IFERROR(VLOOKUP(C480,'10. Свод Перечней'!C:H,4,0),"")</f>
        <v/>
      </c>
      <c r="G480" s="9" t="str">
        <f>IFERROR(VLOOKUP(C480,'10. Свод Перечней'!C:H,5,0),"")</f>
        <v/>
      </c>
      <c r="H480" s="20" t="str">
        <f>IF(LEN(IFERROR(VLOOKUP(C480,'10. Свод Перечней'!C:H,6,0),""))&gt;1,IFERROR(VLOOKUP(C480,'10. Свод Перечней'!C:H,6,0),""),"")</f>
        <v/>
      </c>
    </row>
    <row r="481" spans="1:8" ht="99.95" customHeight="1">
      <c r="A481" s="20" t="str">
        <f>IF(LEN(C481)&gt;0,MAX($A$6:A480)+1,"")</f>
        <v/>
      </c>
      <c r="B481" s="10" t="str">
        <f>IFERROR(INDEX('10. Свод Перечней'!B:C,MATCH(C481,'10. Свод Перечней'!C:C,0),1),"")</f>
        <v/>
      </c>
      <c r="C481" s="20" t="str">
        <f t="array" ref="C481">IFERROR(INDEX('10. Свод Перечней'!$C$4:$C$529,SMALL(IF("ЦД"='10. Свод Перечней'!$I$4:$Q$529,ROW('10. Свод Перечней'!$C$4:$C$529)-3,""),ROW()-6)),"")</f>
        <v/>
      </c>
      <c r="D481" s="20" t="str">
        <f>IFERROR(VLOOKUP(C481,'10. Свод Перечней'!C:H,2,0),"")</f>
        <v/>
      </c>
      <c r="E481" s="20" t="str">
        <f>IFERROR(VLOOKUP(C481,'10. Свод Перечней'!C:H,3,0),"")</f>
        <v/>
      </c>
      <c r="F481" s="20" t="str">
        <f>IFERROR(VLOOKUP(C481,'10. Свод Перечней'!C:H,4,0),"")</f>
        <v/>
      </c>
      <c r="G481" s="9" t="str">
        <f>IFERROR(VLOOKUP(C481,'10. Свод Перечней'!C:H,5,0),"")</f>
        <v/>
      </c>
      <c r="H481" s="20" t="str">
        <f>IF(LEN(IFERROR(VLOOKUP(C481,'10. Свод Перечней'!C:H,6,0),""))&gt;1,IFERROR(VLOOKUP(C481,'10. Свод Перечней'!C:H,6,0),""),"")</f>
        <v/>
      </c>
    </row>
    <row r="482" spans="1:8" ht="99.95" customHeight="1">
      <c r="A482" s="20" t="str">
        <f>IF(LEN(C482)&gt;0,MAX($A$6:A481)+1,"")</f>
        <v/>
      </c>
      <c r="B482" s="10" t="str">
        <f>IFERROR(INDEX('10. Свод Перечней'!B:C,MATCH(C482,'10. Свод Перечней'!C:C,0),1),"")</f>
        <v/>
      </c>
      <c r="C482" s="20" t="str">
        <f t="array" ref="C482">IFERROR(INDEX('10. Свод Перечней'!$C$4:$C$529,SMALL(IF("ЦД"='10. Свод Перечней'!$I$4:$Q$529,ROW('10. Свод Перечней'!$C$4:$C$529)-3,""),ROW()-6)),"")</f>
        <v/>
      </c>
      <c r="D482" s="20" t="str">
        <f>IFERROR(VLOOKUP(C482,'10. Свод Перечней'!C:H,2,0),"")</f>
        <v/>
      </c>
      <c r="E482" s="20" t="str">
        <f>IFERROR(VLOOKUP(C482,'10. Свод Перечней'!C:H,3,0),"")</f>
        <v/>
      </c>
      <c r="F482" s="20" t="str">
        <f>IFERROR(VLOOKUP(C482,'10. Свод Перечней'!C:H,4,0),"")</f>
        <v/>
      </c>
      <c r="G482" s="9" t="str">
        <f>IFERROR(VLOOKUP(C482,'10. Свод Перечней'!C:H,5,0),"")</f>
        <v/>
      </c>
      <c r="H482" s="20" t="str">
        <f>IF(LEN(IFERROR(VLOOKUP(C482,'10. Свод Перечней'!C:H,6,0),""))&gt;1,IFERROR(VLOOKUP(C482,'10. Свод Перечней'!C:H,6,0),""),"")</f>
        <v/>
      </c>
    </row>
    <row r="483" spans="1:8" ht="99.95" customHeight="1">
      <c r="A483" s="20" t="str">
        <f>IF(LEN(C483)&gt;0,MAX($A$6:A482)+1,"")</f>
        <v/>
      </c>
      <c r="B483" s="10" t="str">
        <f>IFERROR(INDEX('10. Свод Перечней'!B:C,MATCH(C483,'10. Свод Перечней'!C:C,0),1),"")</f>
        <v/>
      </c>
      <c r="C483" s="20" t="str">
        <f t="array" ref="C483">IFERROR(INDEX('10. Свод Перечней'!$C$4:$C$529,SMALL(IF("ЦД"='10. Свод Перечней'!$I$4:$Q$529,ROW('10. Свод Перечней'!$C$4:$C$529)-3,""),ROW()-6)),"")</f>
        <v/>
      </c>
      <c r="D483" s="20" t="str">
        <f>IFERROR(VLOOKUP(C483,'10. Свод Перечней'!C:H,2,0),"")</f>
        <v/>
      </c>
      <c r="E483" s="20" t="str">
        <f>IFERROR(VLOOKUP(C483,'10. Свод Перечней'!C:H,3,0),"")</f>
        <v/>
      </c>
      <c r="F483" s="20" t="str">
        <f>IFERROR(VLOOKUP(C483,'10. Свод Перечней'!C:H,4,0),"")</f>
        <v/>
      </c>
      <c r="G483" s="9" t="str">
        <f>IFERROR(VLOOKUP(C483,'10. Свод Перечней'!C:H,5,0),"")</f>
        <v/>
      </c>
      <c r="H483" s="20" t="str">
        <f>IF(LEN(IFERROR(VLOOKUP(C483,'10. Свод Перечней'!C:H,6,0),""))&gt;1,IFERROR(VLOOKUP(C483,'10. Свод Перечней'!C:H,6,0),""),"")</f>
        <v/>
      </c>
    </row>
    <row r="484" spans="1:8" ht="99.95" customHeight="1">
      <c r="A484" s="20" t="str">
        <f>IF(LEN(C484)&gt;0,MAX($A$6:A483)+1,"")</f>
        <v/>
      </c>
      <c r="B484" s="10" t="str">
        <f>IFERROR(INDEX('10. Свод Перечней'!B:C,MATCH(C484,'10. Свод Перечней'!C:C,0),1),"")</f>
        <v/>
      </c>
      <c r="C484" s="20" t="str">
        <f t="array" ref="C484">IFERROR(INDEX('10. Свод Перечней'!$C$4:$C$529,SMALL(IF("ЦД"='10. Свод Перечней'!$I$4:$Q$529,ROW('10. Свод Перечней'!$C$4:$C$529)-3,""),ROW()-6)),"")</f>
        <v/>
      </c>
      <c r="D484" s="20" t="str">
        <f>IFERROR(VLOOKUP(C484,'10. Свод Перечней'!C:H,2,0),"")</f>
        <v/>
      </c>
      <c r="E484" s="20" t="str">
        <f>IFERROR(VLOOKUP(C484,'10. Свод Перечней'!C:H,3,0),"")</f>
        <v/>
      </c>
      <c r="F484" s="20" t="str">
        <f>IFERROR(VLOOKUP(C484,'10. Свод Перечней'!C:H,4,0),"")</f>
        <v/>
      </c>
      <c r="G484" s="9" t="str">
        <f>IFERROR(VLOOKUP(C484,'10. Свод Перечней'!C:H,5,0),"")</f>
        <v/>
      </c>
      <c r="H484" s="20" t="str">
        <f>IF(LEN(IFERROR(VLOOKUP(C484,'10. Свод Перечней'!C:H,6,0),""))&gt;1,IFERROR(VLOOKUP(C484,'10. Свод Перечней'!C:H,6,0),""),"")</f>
        <v/>
      </c>
    </row>
    <row r="485" spans="1:8" ht="99.95" customHeight="1">
      <c r="A485" s="20" t="str">
        <f>IF(LEN(C485)&gt;0,MAX($A$6:A484)+1,"")</f>
        <v/>
      </c>
      <c r="B485" s="10" t="str">
        <f>IFERROR(INDEX('10. Свод Перечней'!B:C,MATCH(C485,'10. Свод Перечней'!C:C,0),1),"")</f>
        <v/>
      </c>
      <c r="C485" s="20" t="str">
        <f t="array" ref="C485">IFERROR(INDEX('10. Свод Перечней'!$C$4:$C$529,SMALL(IF("ЦД"='10. Свод Перечней'!$I$4:$Q$529,ROW('10. Свод Перечней'!$C$4:$C$529)-3,""),ROW()-6)),"")</f>
        <v/>
      </c>
      <c r="D485" s="20" t="str">
        <f>IFERROR(VLOOKUP(C485,'10. Свод Перечней'!C:H,2,0),"")</f>
        <v/>
      </c>
      <c r="E485" s="20" t="str">
        <f>IFERROR(VLOOKUP(C485,'10. Свод Перечней'!C:H,3,0),"")</f>
        <v/>
      </c>
      <c r="F485" s="20" t="str">
        <f>IFERROR(VLOOKUP(C485,'10. Свод Перечней'!C:H,4,0),"")</f>
        <v/>
      </c>
      <c r="G485" s="9" t="str">
        <f>IFERROR(VLOOKUP(C485,'10. Свод Перечней'!C:H,5,0),"")</f>
        <v/>
      </c>
      <c r="H485" s="20" t="str">
        <f>IF(LEN(IFERROR(VLOOKUP(C485,'10. Свод Перечней'!C:H,6,0),""))&gt;1,IFERROR(VLOOKUP(C485,'10. Свод Перечней'!C:H,6,0),""),"")</f>
        <v/>
      </c>
    </row>
    <row r="486" spans="1:8" ht="99.95" customHeight="1">
      <c r="A486" s="20" t="str">
        <f>IF(LEN(C486)&gt;0,MAX($A$6:A485)+1,"")</f>
        <v/>
      </c>
      <c r="B486" s="10" t="str">
        <f>IFERROR(INDEX('10. Свод Перечней'!B:C,MATCH(C486,'10. Свод Перечней'!C:C,0),1),"")</f>
        <v/>
      </c>
      <c r="C486" s="20" t="str">
        <f t="array" ref="C486">IFERROR(INDEX('10. Свод Перечней'!$C$4:$C$529,SMALL(IF("ЦД"='10. Свод Перечней'!$I$4:$Q$529,ROW('10. Свод Перечней'!$C$4:$C$529)-3,""),ROW()-6)),"")</f>
        <v/>
      </c>
      <c r="D486" s="20" t="str">
        <f>IFERROR(VLOOKUP(C486,'10. Свод Перечней'!C:H,2,0),"")</f>
        <v/>
      </c>
      <c r="E486" s="20" t="str">
        <f>IFERROR(VLOOKUP(C486,'10. Свод Перечней'!C:H,3,0),"")</f>
        <v/>
      </c>
      <c r="F486" s="20" t="str">
        <f>IFERROR(VLOOKUP(C486,'10. Свод Перечней'!C:H,4,0),"")</f>
        <v/>
      </c>
      <c r="G486" s="9" t="str">
        <f>IFERROR(VLOOKUP(C486,'10. Свод Перечней'!C:H,5,0),"")</f>
        <v/>
      </c>
      <c r="H486" s="20" t="str">
        <f>IF(LEN(IFERROR(VLOOKUP(C486,'10. Свод Перечней'!C:H,6,0),""))&gt;1,IFERROR(VLOOKUP(C486,'10. Свод Перечней'!C:H,6,0),""),"")</f>
        <v/>
      </c>
    </row>
    <row r="487" spans="1:8" ht="99.95" customHeight="1">
      <c r="A487" s="20" t="str">
        <f>IF(LEN(C487)&gt;0,MAX($A$6:A486)+1,"")</f>
        <v/>
      </c>
      <c r="B487" s="10" t="str">
        <f>IFERROR(INDEX('10. Свод Перечней'!B:C,MATCH(C487,'10. Свод Перечней'!C:C,0),1),"")</f>
        <v/>
      </c>
      <c r="C487" s="20" t="str">
        <f t="array" ref="C487">IFERROR(INDEX('10. Свод Перечней'!$C$4:$C$529,SMALL(IF("ЦД"='10. Свод Перечней'!$I$4:$Q$529,ROW('10. Свод Перечней'!$C$4:$C$529)-3,""),ROW()-6)),"")</f>
        <v/>
      </c>
      <c r="D487" s="20" t="str">
        <f>IFERROR(VLOOKUP(C487,'10. Свод Перечней'!C:H,2,0),"")</f>
        <v/>
      </c>
      <c r="E487" s="20" t="str">
        <f>IFERROR(VLOOKUP(C487,'10. Свод Перечней'!C:H,3,0),"")</f>
        <v/>
      </c>
      <c r="F487" s="20" t="str">
        <f>IFERROR(VLOOKUP(C487,'10. Свод Перечней'!C:H,4,0),"")</f>
        <v/>
      </c>
      <c r="G487" s="9" t="str">
        <f>IFERROR(VLOOKUP(C487,'10. Свод Перечней'!C:H,5,0),"")</f>
        <v/>
      </c>
      <c r="H487" s="20" t="str">
        <f>IF(LEN(IFERROR(VLOOKUP(C487,'10. Свод Перечней'!C:H,6,0),""))&gt;1,IFERROR(VLOOKUP(C487,'10. Свод Перечней'!C:H,6,0),""),"")</f>
        <v/>
      </c>
    </row>
    <row r="488" spans="1:8" ht="99.95" customHeight="1">
      <c r="A488" s="20" t="str">
        <f>IF(LEN(C488)&gt;0,MAX($A$6:A487)+1,"")</f>
        <v/>
      </c>
      <c r="B488" s="10" t="str">
        <f>IFERROR(INDEX('10. Свод Перечней'!B:C,MATCH(C488,'10. Свод Перечней'!C:C,0),1),"")</f>
        <v/>
      </c>
      <c r="C488" s="20" t="str">
        <f t="array" ref="C488">IFERROR(INDEX('10. Свод Перечней'!$C$4:$C$529,SMALL(IF("ЦД"='10. Свод Перечней'!$I$4:$Q$529,ROW('10. Свод Перечней'!$C$4:$C$529)-3,""),ROW()-6)),"")</f>
        <v/>
      </c>
      <c r="D488" s="20" t="str">
        <f>IFERROR(VLOOKUP(C488,'10. Свод Перечней'!C:H,2,0),"")</f>
        <v/>
      </c>
      <c r="E488" s="20" t="str">
        <f>IFERROR(VLOOKUP(C488,'10. Свод Перечней'!C:H,3,0),"")</f>
        <v/>
      </c>
      <c r="F488" s="20" t="str">
        <f>IFERROR(VLOOKUP(C488,'10. Свод Перечней'!C:H,4,0),"")</f>
        <v/>
      </c>
      <c r="G488" s="9" t="str">
        <f>IFERROR(VLOOKUP(C488,'10. Свод Перечней'!C:H,5,0),"")</f>
        <v/>
      </c>
      <c r="H488" s="20" t="str">
        <f>IF(LEN(IFERROR(VLOOKUP(C488,'10. Свод Перечней'!C:H,6,0),""))&gt;1,IFERROR(VLOOKUP(C488,'10. Свод Перечней'!C:H,6,0),""),"")</f>
        <v/>
      </c>
    </row>
    <row r="489" spans="1:8" ht="99.95" customHeight="1">
      <c r="A489" s="20" t="str">
        <f>IF(LEN(C489)&gt;0,MAX($A$6:A488)+1,"")</f>
        <v/>
      </c>
      <c r="B489" s="10" t="str">
        <f>IFERROR(INDEX('10. Свод Перечней'!B:C,MATCH(C489,'10. Свод Перечней'!C:C,0),1),"")</f>
        <v/>
      </c>
      <c r="C489" s="20" t="str">
        <f t="array" ref="C489">IFERROR(INDEX('10. Свод Перечней'!$C$4:$C$529,SMALL(IF("ЦД"='10. Свод Перечней'!$I$4:$Q$529,ROW('10. Свод Перечней'!$C$4:$C$529)-3,""),ROW()-6)),"")</f>
        <v/>
      </c>
      <c r="D489" s="20" t="str">
        <f>IFERROR(VLOOKUP(C489,'10. Свод Перечней'!C:H,2,0),"")</f>
        <v/>
      </c>
      <c r="E489" s="20" t="str">
        <f>IFERROR(VLOOKUP(C489,'10. Свод Перечней'!C:H,3,0),"")</f>
        <v/>
      </c>
      <c r="F489" s="20" t="str">
        <f>IFERROR(VLOOKUP(C489,'10. Свод Перечней'!C:H,4,0),"")</f>
        <v/>
      </c>
      <c r="G489" s="9" t="str">
        <f>IFERROR(VLOOKUP(C489,'10. Свод Перечней'!C:H,5,0),"")</f>
        <v/>
      </c>
      <c r="H489" s="20" t="str">
        <f>IF(LEN(IFERROR(VLOOKUP(C489,'10. Свод Перечней'!C:H,6,0),""))&gt;1,IFERROR(VLOOKUP(C489,'10. Свод Перечней'!C:H,6,0),""),"")</f>
        <v/>
      </c>
    </row>
    <row r="490" spans="1:8" ht="99.95" customHeight="1">
      <c r="A490" s="20" t="str">
        <f>IF(LEN(C490)&gt;0,MAX($A$6:A489)+1,"")</f>
        <v/>
      </c>
      <c r="B490" s="10" t="str">
        <f>IFERROR(INDEX('10. Свод Перечней'!B:C,MATCH(C490,'10. Свод Перечней'!C:C,0),1),"")</f>
        <v/>
      </c>
      <c r="C490" s="20" t="str">
        <f t="array" ref="C490">IFERROR(INDEX('10. Свод Перечней'!$C$4:$C$529,SMALL(IF("ЦД"='10. Свод Перечней'!$I$4:$Q$529,ROW('10. Свод Перечней'!$C$4:$C$529)-3,""),ROW()-6)),"")</f>
        <v/>
      </c>
      <c r="D490" s="20" t="str">
        <f>IFERROR(VLOOKUP(C490,'10. Свод Перечней'!C:H,2,0),"")</f>
        <v/>
      </c>
      <c r="E490" s="20" t="str">
        <f>IFERROR(VLOOKUP(C490,'10. Свод Перечней'!C:H,3,0),"")</f>
        <v/>
      </c>
      <c r="F490" s="20" t="str">
        <f>IFERROR(VLOOKUP(C490,'10. Свод Перечней'!C:H,4,0),"")</f>
        <v/>
      </c>
      <c r="G490" s="9" t="str">
        <f>IFERROR(VLOOKUP(C490,'10. Свод Перечней'!C:H,5,0),"")</f>
        <v/>
      </c>
      <c r="H490" s="20" t="str">
        <f>IF(LEN(IFERROR(VLOOKUP(C490,'10. Свод Перечней'!C:H,6,0),""))&gt;1,IFERROR(VLOOKUP(C490,'10. Свод Перечней'!C:H,6,0),""),"")</f>
        <v/>
      </c>
    </row>
    <row r="491" spans="1:8" ht="99.95" customHeight="1">
      <c r="A491" s="20" t="str">
        <f>IF(LEN(C491)&gt;0,MAX($A$6:A490)+1,"")</f>
        <v/>
      </c>
      <c r="B491" s="10" t="str">
        <f>IFERROR(INDEX('10. Свод Перечней'!B:C,MATCH(C491,'10. Свод Перечней'!C:C,0),1),"")</f>
        <v/>
      </c>
      <c r="C491" s="20" t="str">
        <f t="array" ref="C491">IFERROR(INDEX('10. Свод Перечней'!$C$4:$C$529,SMALL(IF("ЦД"='10. Свод Перечней'!$I$4:$Q$529,ROW('10. Свод Перечней'!$C$4:$C$529)-3,""),ROW()-6)),"")</f>
        <v/>
      </c>
      <c r="D491" s="20" t="str">
        <f>IFERROR(VLOOKUP(C491,'10. Свод Перечней'!C:H,2,0),"")</f>
        <v/>
      </c>
      <c r="E491" s="20" t="str">
        <f>IFERROR(VLOOKUP(C491,'10. Свод Перечней'!C:H,3,0),"")</f>
        <v/>
      </c>
      <c r="F491" s="20" t="str">
        <f>IFERROR(VLOOKUP(C491,'10. Свод Перечней'!C:H,4,0),"")</f>
        <v/>
      </c>
      <c r="G491" s="9" t="str">
        <f>IFERROR(VLOOKUP(C491,'10. Свод Перечней'!C:H,5,0),"")</f>
        <v/>
      </c>
      <c r="H491" s="20" t="str">
        <f>IF(LEN(IFERROR(VLOOKUP(C491,'10. Свод Перечней'!C:H,6,0),""))&gt;1,IFERROR(VLOOKUP(C491,'10. Свод Перечней'!C:H,6,0),""),"")</f>
        <v/>
      </c>
    </row>
    <row r="492" spans="1:8" ht="99.95" customHeight="1">
      <c r="A492" s="20" t="str">
        <f>IF(LEN(C492)&gt;0,MAX($A$6:A491)+1,"")</f>
        <v/>
      </c>
      <c r="B492" s="10" t="str">
        <f>IFERROR(INDEX('10. Свод Перечней'!B:C,MATCH(C492,'10. Свод Перечней'!C:C,0),1),"")</f>
        <v/>
      </c>
      <c r="C492" s="20" t="str">
        <f t="array" ref="C492">IFERROR(INDEX('10. Свод Перечней'!$C$4:$C$529,SMALL(IF("ЦД"='10. Свод Перечней'!$I$4:$Q$529,ROW('10. Свод Перечней'!$C$4:$C$529)-3,""),ROW()-6)),"")</f>
        <v/>
      </c>
      <c r="D492" s="20" t="str">
        <f>IFERROR(VLOOKUP(C492,'10. Свод Перечней'!C:H,2,0),"")</f>
        <v/>
      </c>
      <c r="E492" s="20" t="str">
        <f>IFERROR(VLOOKUP(C492,'10. Свод Перечней'!C:H,3,0),"")</f>
        <v/>
      </c>
      <c r="F492" s="20" t="str">
        <f>IFERROR(VLOOKUP(C492,'10. Свод Перечней'!C:H,4,0),"")</f>
        <v/>
      </c>
      <c r="G492" s="9" t="str">
        <f>IFERROR(VLOOKUP(C492,'10. Свод Перечней'!C:H,5,0),"")</f>
        <v/>
      </c>
      <c r="H492" s="20" t="str">
        <f>IF(LEN(IFERROR(VLOOKUP(C492,'10. Свод Перечней'!C:H,6,0),""))&gt;1,IFERROR(VLOOKUP(C492,'10. Свод Перечней'!C:H,6,0),""),"")</f>
        <v/>
      </c>
    </row>
    <row r="493" spans="1:8" ht="99.95" customHeight="1">
      <c r="A493" s="20" t="str">
        <f>IF(LEN(C493)&gt;0,MAX($A$6:A492)+1,"")</f>
        <v/>
      </c>
      <c r="B493" s="10" t="str">
        <f>IFERROR(INDEX('10. Свод Перечней'!B:C,MATCH(C493,'10. Свод Перечней'!C:C,0),1),"")</f>
        <v/>
      </c>
      <c r="C493" s="20" t="str">
        <f t="array" ref="C493">IFERROR(INDEX('10. Свод Перечней'!$C$4:$C$529,SMALL(IF("ЦД"='10. Свод Перечней'!$I$4:$Q$529,ROW('10. Свод Перечней'!$C$4:$C$529)-3,""),ROW()-6)),"")</f>
        <v/>
      </c>
      <c r="D493" s="20" t="str">
        <f>IFERROR(VLOOKUP(C493,'10. Свод Перечней'!C:H,2,0),"")</f>
        <v/>
      </c>
      <c r="E493" s="20" t="str">
        <f>IFERROR(VLOOKUP(C493,'10. Свод Перечней'!C:H,3,0),"")</f>
        <v/>
      </c>
      <c r="F493" s="20" t="str">
        <f>IFERROR(VLOOKUP(C493,'10. Свод Перечней'!C:H,4,0),"")</f>
        <v/>
      </c>
      <c r="G493" s="9" t="str">
        <f>IFERROR(VLOOKUP(C493,'10. Свод Перечней'!C:H,5,0),"")</f>
        <v/>
      </c>
      <c r="H493" s="20" t="str">
        <f>IF(LEN(IFERROR(VLOOKUP(C493,'10. Свод Перечней'!C:H,6,0),""))&gt;1,IFERROR(VLOOKUP(C493,'10. Свод Перечней'!C:H,6,0),""),"")</f>
        <v/>
      </c>
    </row>
    <row r="494" spans="1:8" ht="99.95" customHeight="1">
      <c r="A494" s="20" t="str">
        <f>IF(LEN(C494)&gt;0,MAX($A$6:A493)+1,"")</f>
        <v/>
      </c>
      <c r="B494" s="10" t="str">
        <f>IFERROR(INDEX('10. Свод Перечней'!B:C,MATCH(C494,'10. Свод Перечней'!C:C,0),1),"")</f>
        <v/>
      </c>
      <c r="C494" s="20" t="str">
        <f t="array" ref="C494">IFERROR(INDEX('10. Свод Перечней'!$C$4:$C$529,SMALL(IF("ЦД"='10. Свод Перечней'!$I$4:$Q$529,ROW('10. Свод Перечней'!$C$4:$C$529)-3,""),ROW()-6)),"")</f>
        <v/>
      </c>
      <c r="D494" s="20" t="str">
        <f>IFERROR(VLOOKUP(C494,'10. Свод Перечней'!C:H,2,0),"")</f>
        <v/>
      </c>
      <c r="E494" s="20" t="str">
        <f>IFERROR(VLOOKUP(C494,'10. Свод Перечней'!C:H,3,0),"")</f>
        <v/>
      </c>
      <c r="F494" s="20" t="str">
        <f>IFERROR(VLOOKUP(C494,'10. Свод Перечней'!C:H,4,0),"")</f>
        <v/>
      </c>
      <c r="G494" s="9" t="str">
        <f>IFERROR(VLOOKUP(C494,'10. Свод Перечней'!C:H,5,0),"")</f>
        <v/>
      </c>
      <c r="H494" s="20" t="str">
        <f>IF(LEN(IFERROR(VLOOKUP(C494,'10. Свод Перечней'!C:H,6,0),""))&gt;1,IFERROR(VLOOKUP(C494,'10. Свод Перечней'!C:H,6,0),""),"")</f>
        <v/>
      </c>
    </row>
    <row r="495" spans="1:8" ht="99.95" customHeight="1">
      <c r="A495" s="20" t="str">
        <f>IF(LEN(C495)&gt;0,MAX($A$6:A494)+1,"")</f>
        <v/>
      </c>
      <c r="B495" s="10" t="str">
        <f>IFERROR(INDEX('10. Свод Перечней'!B:C,MATCH(C495,'10. Свод Перечней'!C:C,0),1),"")</f>
        <v/>
      </c>
      <c r="C495" s="20" t="str">
        <f t="array" ref="C495">IFERROR(INDEX('10. Свод Перечней'!$C$4:$C$529,SMALL(IF("ЦД"='10. Свод Перечней'!$I$4:$Q$529,ROW('10. Свод Перечней'!$C$4:$C$529)-3,""),ROW()-6)),"")</f>
        <v/>
      </c>
      <c r="D495" s="20" t="str">
        <f>IFERROR(VLOOKUP(C495,'10. Свод Перечней'!C:H,2,0),"")</f>
        <v/>
      </c>
      <c r="E495" s="20" t="str">
        <f>IFERROR(VLOOKUP(C495,'10. Свод Перечней'!C:H,3,0),"")</f>
        <v/>
      </c>
      <c r="F495" s="20" t="str">
        <f>IFERROR(VLOOKUP(C495,'10. Свод Перечней'!C:H,4,0),"")</f>
        <v/>
      </c>
      <c r="G495" s="9" t="str">
        <f>IFERROR(VLOOKUP(C495,'10. Свод Перечней'!C:H,5,0),"")</f>
        <v/>
      </c>
      <c r="H495" s="20" t="str">
        <f>IF(LEN(IFERROR(VLOOKUP(C495,'10. Свод Перечней'!C:H,6,0),""))&gt;1,IFERROR(VLOOKUP(C495,'10. Свод Перечней'!C:H,6,0),""),"")</f>
        <v/>
      </c>
    </row>
    <row r="496" spans="1:8" ht="99.95" customHeight="1">
      <c r="A496" s="20" t="str">
        <f>IF(LEN(C496)&gt;0,MAX($A$6:A495)+1,"")</f>
        <v/>
      </c>
      <c r="B496" s="10" t="str">
        <f>IFERROR(INDEX('10. Свод Перечней'!B:C,MATCH(C496,'10. Свод Перечней'!C:C,0),1),"")</f>
        <v/>
      </c>
      <c r="C496" s="20" t="str">
        <f t="array" ref="C496">IFERROR(INDEX('10. Свод Перечней'!$C$4:$C$529,SMALL(IF("ЦД"='10. Свод Перечней'!$I$4:$Q$529,ROW('10. Свод Перечней'!$C$4:$C$529)-3,""),ROW()-6)),"")</f>
        <v/>
      </c>
      <c r="D496" s="20" t="str">
        <f>IFERROR(VLOOKUP(C496,'10. Свод Перечней'!C:H,2,0),"")</f>
        <v/>
      </c>
      <c r="E496" s="20" t="str">
        <f>IFERROR(VLOOKUP(C496,'10. Свод Перечней'!C:H,3,0),"")</f>
        <v/>
      </c>
      <c r="F496" s="20" t="str">
        <f>IFERROR(VLOOKUP(C496,'10. Свод Перечней'!C:H,4,0),"")</f>
        <v/>
      </c>
      <c r="G496" s="9" t="str">
        <f>IFERROR(VLOOKUP(C496,'10. Свод Перечней'!C:H,5,0),"")</f>
        <v/>
      </c>
      <c r="H496" s="20" t="str">
        <f>IF(LEN(IFERROR(VLOOKUP(C496,'10. Свод Перечней'!C:H,6,0),""))&gt;1,IFERROR(VLOOKUP(C496,'10. Свод Перечней'!C:H,6,0),""),"")</f>
        <v/>
      </c>
    </row>
    <row r="497" spans="1:8" ht="99.95" customHeight="1">
      <c r="A497" s="20" t="str">
        <f>IF(LEN(C497)&gt;0,MAX($A$6:A496)+1,"")</f>
        <v/>
      </c>
      <c r="B497" s="10" t="str">
        <f>IFERROR(INDEX('10. Свод Перечней'!B:C,MATCH(C497,'10. Свод Перечней'!C:C,0),1),"")</f>
        <v/>
      </c>
      <c r="C497" s="20" t="str">
        <f t="array" ref="C497">IFERROR(INDEX('10. Свод Перечней'!$C$4:$C$529,SMALL(IF("ЦД"='10. Свод Перечней'!$I$4:$Q$529,ROW('10. Свод Перечней'!$C$4:$C$529)-3,""),ROW()-6)),"")</f>
        <v/>
      </c>
      <c r="D497" s="20" t="str">
        <f>IFERROR(VLOOKUP(C497,'10. Свод Перечней'!C:H,2,0),"")</f>
        <v/>
      </c>
      <c r="E497" s="20" t="str">
        <f>IFERROR(VLOOKUP(C497,'10. Свод Перечней'!C:H,3,0),"")</f>
        <v/>
      </c>
      <c r="F497" s="20" t="str">
        <f>IFERROR(VLOOKUP(C497,'10. Свод Перечней'!C:H,4,0),"")</f>
        <v/>
      </c>
      <c r="G497" s="9" t="str">
        <f>IFERROR(VLOOKUP(C497,'10. Свод Перечней'!C:H,5,0),"")</f>
        <v/>
      </c>
      <c r="H497" s="20" t="str">
        <f>IF(LEN(IFERROR(VLOOKUP(C497,'10. Свод Перечней'!C:H,6,0),""))&gt;1,IFERROR(VLOOKUP(C497,'10. Свод Перечней'!C:H,6,0),""),"")</f>
        <v/>
      </c>
    </row>
    <row r="498" spans="1:8" ht="99.95" customHeight="1">
      <c r="A498" s="20" t="str">
        <f>IF(LEN(C498)&gt;0,MAX($A$6:A497)+1,"")</f>
        <v/>
      </c>
      <c r="B498" s="10" t="str">
        <f>IFERROR(INDEX('10. Свод Перечней'!B:C,MATCH(C498,'10. Свод Перечней'!C:C,0),1),"")</f>
        <v/>
      </c>
      <c r="C498" s="20" t="str">
        <f t="array" ref="C498">IFERROR(INDEX('10. Свод Перечней'!$C$4:$C$529,SMALL(IF("ЦД"='10. Свод Перечней'!$I$4:$Q$529,ROW('10. Свод Перечней'!$C$4:$C$529)-3,""),ROW()-6)),"")</f>
        <v/>
      </c>
      <c r="D498" s="20" t="str">
        <f>IFERROR(VLOOKUP(C498,'10. Свод Перечней'!C:H,2,0),"")</f>
        <v/>
      </c>
      <c r="E498" s="20" t="str">
        <f>IFERROR(VLOOKUP(C498,'10. Свод Перечней'!C:H,3,0),"")</f>
        <v/>
      </c>
      <c r="F498" s="20" t="str">
        <f>IFERROR(VLOOKUP(C498,'10. Свод Перечней'!C:H,4,0),"")</f>
        <v/>
      </c>
      <c r="G498" s="9" t="str">
        <f>IFERROR(VLOOKUP(C498,'10. Свод Перечней'!C:H,5,0),"")</f>
        <v/>
      </c>
      <c r="H498" s="20" t="str">
        <f>IF(LEN(IFERROR(VLOOKUP(C498,'10. Свод Перечней'!C:H,6,0),""))&gt;1,IFERROR(VLOOKUP(C498,'10. Свод Перечней'!C:H,6,0),""),"")</f>
        <v/>
      </c>
    </row>
    <row r="499" spans="1:8" ht="99.95" customHeight="1">
      <c r="A499" s="20" t="str">
        <f>IF(LEN(C499)&gt;0,MAX($A$6:A498)+1,"")</f>
        <v/>
      </c>
      <c r="B499" s="10" t="str">
        <f>IFERROR(INDEX('10. Свод Перечней'!B:C,MATCH(C499,'10. Свод Перечней'!C:C,0),1),"")</f>
        <v/>
      </c>
      <c r="C499" s="20" t="str">
        <f t="array" ref="C499">IFERROR(INDEX('10. Свод Перечней'!$C$4:$C$529,SMALL(IF("ЦД"='10. Свод Перечней'!$I$4:$Q$529,ROW('10. Свод Перечней'!$C$4:$C$529)-3,""),ROW()-6)),"")</f>
        <v/>
      </c>
      <c r="D499" s="20" t="str">
        <f>IFERROR(VLOOKUP(C499,'10. Свод Перечней'!C:H,2,0),"")</f>
        <v/>
      </c>
      <c r="E499" s="20" t="str">
        <f>IFERROR(VLOOKUP(C499,'10. Свод Перечней'!C:H,3,0),"")</f>
        <v/>
      </c>
      <c r="F499" s="20" t="str">
        <f>IFERROR(VLOOKUP(C499,'10. Свод Перечней'!C:H,4,0),"")</f>
        <v/>
      </c>
      <c r="G499" s="9" t="str">
        <f>IFERROR(VLOOKUP(C499,'10. Свод Перечней'!C:H,5,0),"")</f>
        <v/>
      </c>
      <c r="H499" s="20" t="str">
        <f>IF(LEN(IFERROR(VLOOKUP(C499,'10. Свод Перечней'!C:H,6,0),""))&gt;1,IFERROR(VLOOKUP(C499,'10. Свод Перечней'!C:H,6,0),""),"")</f>
        <v/>
      </c>
    </row>
    <row r="500" spans="1:8" ht="99.95" customHeight="1">
      <c r="A500" s="20" t="str">
        <f>IF(LEN(C500)&gt;0,MAX($A$6:A499)+1,"")</f>
        <v/>
      </c>
      <c r="B500" s="10" t="str">
        <f>IFERROR(INDEX('10. Свод Перечней'!B:C,MATCH(C500,'10. Свод Перечней'!C:C,0),1),"")</f>
        <v/>
      </c>
      <c r="C500" s="20" t="str">
        <f t="array" ref="C500">IFERROR(INDEX('10. Свод Перечней'!$C$4:$C$529,SMALL(IF("ЦД"='10. Свод Перечней'!$I$4:$Q$529,ROW('10. Свод Перечней'!$C$4:$C$529)-3,""),ROW()-6)),"")</f>
        <v/>
      </c>
      <c r="D500" s="20" t="str">
        <f>IFERROR(VLOOKUP(C500,'10. Свод Перечней'!C:H,2,0),"")</f>
        <v/>
      </c>
      <c r="E500" s="20" t="str">
        <f>IFERROR(VLOOKUP(C500,'10. Свод Перечней'!C:H,3,0),"")</f>
        <v/>
      </c>
      <c r="F500" s="20" t="str">
        <f>IFERROR(VLOOKUP(C500,'10. Свод Перечней'!C:H,4,0),"")</f>
        <v/>
      </c>
      <c r="G500" s="9" t="str">
        <f>IFERROR(VLOOKUP(C500,'10. Свод Перечней'!C:H,5,0),"")</f>
        <v/>
      </c>
      <c r="H500" s="20" t="str">
        <f>IF(LEN(IFERROR(VLOOKUP(C500,'10. Свод Перечней'!C:H,6,0),""))&gt;1,IFERROR(VLOOKUP(C500,'10. Свод Перечней'!C:H,6,0),""),"")</f>
        <v/>
      </c>
    </row>
    <row r="501" spans="1:8" ht="99.95" customHeight="1">
      <c r="A501" s="20" t="str">
        <f>IF(LEN(C501)&gt;0,MAX($A$6:A500)+1,"")</f>
        <v/>
      </c>
      <c r="B501" s="10" t="str">
        <f>IFERROR(INDEX('10. Свод Перечней'!B:C,MATCH(C501,'10. Свод Перечней'!C:C,0),1),"")</f>
        <v/>
      </c>
      <c r="C501" s="20" t="str">
        <f t="array" ref="C501">IFERROR(INDEX('10. Свод Перечней'!$C$4:$C$529,SMALL(IF("ЦД"='10. Свод Перечней'!$I$4:$Q$529,ROW('10. Свод Перечней'!$C$4:$C$529)-3,""),ROW()-6)),"")</f>
        <v/>
      </c>
      <c r="D501" s="20" t="str">
        <f>IFERROR(VLOOKUP(C501,'10. Свод Перечней'!C:H,2,0),"")</f>
        <v/>
      </c>
      <c r="E501" s="20" t="str">
        <f>IFERROR(VLOOKUP(C501,'10. Свод Перечней'!C:H,3,0),"")</f>
        <v/>
      </c>
      <c r="F501" s="20" t="str">
        <f>IFERROR(VLOOKUP(C501,'10. Свод Перечней'!C:H,4,0),"")</f>
        <v/>
      </c>
      <c r="G501" s="9" t="str">
        <f>IFERROR(VLOOKUP(C501,'10. Свод Перечней'!C:H,5,0),"")</f>
        <v/>
      </c>
      <c r="H501" s="20" t="str">
        <f>IF(LEN(IFERROR(VLOOKUP(C501,'10. Свод Перечней'!C:H,6,0),""))&gt;1,IFERROR(VLOOKUP(C501,'10. Свод Перечней'!C:H,6,0),""),"")</f>
        <v/>
      </c>
    </row>
    <row r="502" spans="1:8" ht="99.95" customHeight="1">
      <c r="A502" s="20" t="str">
        <f>IF(LEN(C502)&gt;0,MAX($A$6:A501)+1,"")</f>
        <v/>
      </c>
      <c r="B502" s="10" t="str">
        <f>IFERROR(INDEX('10. Свод Перечней'!B:C,MATCH(C502,'10. Свод Перечней'!C:C,0),1),"")</f>
        <v/>
      </c>
      <c r="C502" s="20" t="str">
        <f t="array" ref="C502">IFERROR(INDEX('10. Свод Перечней'!$C$4:$C$529,SMALL(IF("ЦД"='10. Свод Перечней'!$I$4:$Q$529,ROW('10. Свод Перечней'!$C$4:$C$529)-3,""),ROW()-6)),"")</f>
        <v/>
      </c>
      <c r="D502" s="20" t="str">
        <f>IFERROR(VLOOKUP(C502,'10. Свод Перечней'!C:H,2,0),"")</f>
        <v/>
      </c>
      <c r="E502" s="20" t="str">
        <f>IFERROR(VLOOKUP(C502,'10. Свод Перечней'!C:H,3,0),"")</f>
        <v/>
      </c>
      <c r="F502" s="20" t="str">
        <f>IFERROR(VLOOKUP(C502,'10. Свод Перечней'!C:H,4,0),"")</f>
        <v/>
      </c>
      <c r="G502" s="9" t="str">
        <f>IFERROR(VLOOKUP(C502,'10. Свод Перечней'!C:H,5,0),"")</f>
        <v/>
      </c>
      <c r="H502" s="20" t="str">
        <f>IF(LEN(IFERROR(VLOOKUP(C502,'10. Свод Перечней'!C:H,6,0),""))&gt;1,IFERROR(VLOOKUP(C502,'10. Свод Перечней'!C:H,6,0),""),"")</f>
        <v/>
      </c>
    </row>
    <row r="503" spans="1:8" ht="99.95" customHeight="1">
      <c r="A503" s="20" t="str">
        <f>IF(LEN(C503)&gt;0,MAX($A$6:A502)+1,"")</f>
        <v/>
      </c>
      <c r="B503" s="10" t="str">
        <f>IFERROR(INDEX('10. Свод Перечней'!B:C,MATCH(C503,'10. Свод Перечней'!C:C,0),1),"")</f>
        <v/>
      </c>
      <c r="C503" s="20" t="str">
        <f t="array" ref="C503">IFERROR(INDEX('10. Свод Перечней'!$C$4:$C$529,SMALL(IF("ЦД"='10. Свод Перечней'!$I$4:$Q$529,ROW('10. Свод Перечней'!$C$4:$C$529)-3,""),ROW()-6)),"")</f>
        <v/>
      </c>
      <c r="D503" s="20" t="str">
        <f>IFERROR(VLOOKUP(C503,'10. Свод Перечней'!C:H,2,0),"")</f>
        <v/>
      </c>
      <c r="E503" s="20" t="str">
        <f>IFERROR(VLOOKUP(C503,'10. Свод Перечней'!C:H,3,0),"")</f>
        <v/>
      </c>
      <c r="F503" s="20" t="str">
        <f>IFERROR(VLOOKUP(C503,'10. Свод Перечней'!C:H,4,0),"")</f>
        <v/>
      </c>
      <c r="G503" s="9" t="str">
        <f>IFERROR(VLOOKUP(C503,'10. Свод Перечней'!C:H,5,0),"")</f>
        <v/>
      </c>
      <c r="H503" s="20" t="str">
        <f>IF(LEN(IFERROR(VLOOKUP(C503,'10. Свод Перечней'!C:H,6,0),""))&gt;1,IFERROR(VLOOKUP(C503,'10. Свод Перечней'!C:H,6,0),""),"")</f>
        <v/>
      </c>
    </row>
    <row r="504" spans="1:8" ht="99.95" customHeight="1">
      <c r="A504" s="20" t="str">
        <f>IF(LEN(C504)&gt;0,MAX($A$6:A503)+1,"")</f>
        <v/>
      </c>
      <c r="B504" s="10" t="str">
        <f>IFERROR(INDEX('10. Свод Перечней'!B:C,MATCH(C504,'10. Свод Перечней'!C:C,0),1),"")</f>
        <v/>
      </c>
      <c r="C504" s="20" t="str">
        <f t="array" ref="C504">IFERROR(INDEX('10. Свод Перечней'!$C$4:$C$529,SMALL(IF("ЦД"='10. Свод Перечней'!$I$4:$Q$529,ROW('10. Свод Перечней'!$C$4:$C$529)-3,""),ROW()-6)),"")</f>
        <v/>
      </c>
      <c r="D504" s="20" t="str">
        <f>IFERROR(VLOOKUP(C504,'10. Свод Перечней'!C:H,2,0),"")</f>
        <v/>
      </c>
      <c r="E504" s="20" t="str">
        <f>IFERROR(VLOOKUP(C504,'10. Свод Перечней'!C:H,3,0),"")</f>
        <v/>
      </c>
      <c r="F504" s="20" t="str">
        <f>IFERROR(VLOOKUP(C504,'10. Свод Перечней'!C:H,4,0),"")</f>
        <v/>
      </c>
      <c r="G504" s="9" t="str">
        <f>IFERROR(VLOOKUP(C504,'10. Свод Перечней'!C:H,5,0),"")</f>
        <v/>
      </c>
      <c r="H504" s="20" t="str">
        <f>IF(LEN(IFERROR(VLOOKUP(C504,'10. Свод Перечней'!C:H,6,0),""))&gt;1,IFERROR(VLOOKUP(C504,'10. Свод Перечней'!C:H,6,0),""),"")</f>
        <v/>
      </c>
    </row>
    <row r="505" spans="1:8" ht="99.95" customHeight="1">
      <c r="A505" s="20" t="str">
        <f>IF(LEN(C505)&gt;0,MAX($A$6:A504)+1,"")</f>
        <v/>
      </c>
      <c r="B505" s="10" t="str">
        <f>IFERROR(INDEX('10. Свод Перечней'!B:C,MATCH(C505,'10. Свод Перечней'!C:C,0),1),"")</f>
        <v/>
      </c>
      <c r="C505" s="20" t="str">
        <f t="array" ref="C505">IFERROR(INDEX('10. Свод Перечней'!$C$4:$C$529,SMALL(IF("ЦД"='10. Свод Перечней'!$I$4:$Q$529,ROW('10. Свод Перечней'!$C$4:$C$529)-3,""),ROW()-6)),"")</f>
        <v/>
      </c>
      <c r="D505" s="20" t="str">
        <f>IFERROR(VLOOKUP(C505,'10. Свод Перечней'!C:H,2,0),"")</f>
        <v/>
      </c>
      <c r="E505" s="20" t="str">
        <f>IFERROR(VLOOKUP(C505,'10. Свод Перечней'!C:H,3,0),"")</f>
        <v/>
      </c>
      <c r="F505" s="20" t="str">
        <f>IFERROR(VLOOKUP(C505,'10. Свод Перечней'!C:H,4,0),"")</f>
        <v/>
      </c>
      <c r="G505" s="9" t="str">
        <f>IFERROR(VLOOKUP(C505,'10. Свод Перечней'!C:H,5,0),"")</f>
        <v/>
      </c>
      <c r="H505" s="20" t="str">
        <f>IF(LEN(IFERROR(VLOOKUP(C505,'10. Свод Перечней'!C:H,6,0),""))&gt;1,IFERROR(VLOOKUP(C505,'10. Свод Перечней'!C:H,6,0),""),"")</f>
        <v/>
      </c>
    </row>
    <row r="506" spans="1:8" ht="99.95" customHeight="1">
      <c r="A506" s="20" t="str">
        <f>IF(LEN(C506)&gt;0,MAX($A$6:A505)+1,"")</f>
        <v/>
      </c>
      <c r="B506" s="10" t="str">
        <f>IFERROR(INDEX('10. Свод Перечней'!B:C,MATCH(C506,'10. Свод Перечней'!C:C,0),1),"")</f>
        <v/>
      </c>
      <c r="C506" s="20" t="str">
        <f t="array" ref="C506">IFERROR(INDEX('10. Свод Перечней'!$C$4:$C$529,SMALL(IF("ЦД"='10. Свод Перечней'!$I$4:$Q$529,ROW('10. Свод Перечней'!$C$4:$C$529)-3,""),ROW()-6)),"")</f>
        <v/>
      </c>
      <c r="D506" s="20" t="str">
        <f>IFERROR(VLOOKUP(C506,'10. Свод Перечней'!C:H,2,0),"")</f>
        <v/>
      </c>
      <c r="E506" s="20" t="str">
        <f>IFERROR(VLOOKUP(C506,'10. Свод Перечней'!C:H,3,0),"")</f>
        <v/>
      </c>
      <c r="F506" s="20" t="str">
        <f>IFERROR(VLOOKUP(C506,'10. Свод Перечней'!C:H,4,0),"")</f>
        <v/>
      </c>
      <c r="G506" s="9" t="str">
        <f>IFERROR(VLOOKUP(C506,'10. Свод Перечней'!C:H,5,0),"")</f>
        <v/>
      </c>
      <c r="H506" s="20" t="str">
        <f>IF(LEN(IFERROR(VLOOKUP(C506,'10. Свод Перечней'!C:H,6,0),""))&gt;1,IFERROR(VLOOKUP(C506,'10. Свод Перечней'!C:H,6,0),""),"")</f>
        <v/>
      </c>
    </row>
    <row r="507" spans="1:8" ht="99.95" customHeight="1">
      <c r="A507" s="20" t="str">
        <f>IF(LEN(C507)&gt;0,MAX($A$6:A506)+1,"")</f>
        <v/>
      </c>
      <c r="B507" s="10" t="str">
        <f>IFERROR(INDEX('10. Свод Перечней'!B:C,MATCH(C507,'10. Свод Перечней'!C:C,0),1),"")</f>
        <v/>
      </c>
      <c r="C507" s="20" t="str">
        <f t="array" ref="C507">IFERROR(INDEX('10. Свод Перечней'!$C$4:$C$529,SMALL(IF("ЦД"='10. Свод Перечней'!$I$4:$Q$529,ROW('10. Свод Перечней'!$C$4:$C$529)-3,""),ROW()-6)),"")</f>
        <v/>
      </c>
      <c r="D507" s="20" t="str">
        <f>IFERROR(VLOOKUP(C507,'10. Свод Перечней'!C:H,2,0),"")</f>
        <v/>
      </c>
      <c r="E507" s="20" t="str">
        <f>IFERROR(VLOOKUP(C507,'10. Свод Перечней'!C:H,3,0),"")</f>
        <v/>
      </c>
      <c r="F507" s="20" t="str">
        <f>IFERROR(VLOOKUP(C507,'10. Свод Перечней'!C:H,4,0),"")</f>
        <v/>
      </c>
      <c r="G507" s="9" t="str">
        <f>IFERROR(VLOOKUP(C507,'10. Свод Перечней'!C:H,5,0),"")</f>
        <v/>
      </c>
      <c r="H507" s="20" t="str">
        <f>IF(LEN(IFERROR(VLOOKUP(C507,'10. Свод Перечней'!C:H,6,0),""))&gt;1,IFERROR(VLOOKUP(C507,'10. Свод Перечней'!C:H,6,0),""),"")</f>
        <v/>
      </c>
    </row>
    <row r="508" spans="1:8" ht="99.95" customHeight="1">
      <c r="A508" s="20" t="str">
        <f>IF(LEN(C508)&gt;0,MAX($A$6:A507)+1,"")</f>
        <v/>
      </c>
      <c r="B508" s="10" t="str">
        <f>IFERROR(INDEX('10. Свод Перечней'!B:C,MATCH(C508,'10. Свод Перечней'!C:C,0),1),"")</f>
        <v/>
      </c>
      <c r="C508" s="20" t="str">
        <f t="array" ref="C508">IFERROR(INDEX('10. Свод Перечней'!$C$4:$C$529,SMALL(IF("ЦД"='10. Свод Перечней'!$I$4:$Q$529,ROW('10. Свод Перечней'!$C$4:$C$529)-3,""),ROW()-6)),"")</f>
        <v/>
      </c>
      <c r="D508" s="20" t="str">
        <f>IFERROR(VLOOKUP(C508,'10. Свод Перечней'!C:H,2,0),"")</f>
        <v/>
      </c>
      <c r="E508" s="20" t="str">
        <f>IFERROR(VLOOKUP(C508,'10. Свод Перечней'!C:H,3,0),"")</f>
        <v/>
      </c>
      <c r="F508" s="20" t="str">
        <f>IFERROR(VLOOKUP(C508,'10. Свод Перечней'!C:H,4,0),"")</f>
        <v/>
      </c>
      <c r="G508" s="9" t="str">
        <f>IFERROR(VLOOKUP(C508,'10. Свод Перечней'!C:H,5,0),"")</f>
        <v/>
      </c>
      <c r="H508" s="20" t="str">
        <f>IF(LEN(IFERROR(VLOOKUP(C508,'10. Свод Перечней'!C:H,6,0),""))&gt;1,IFERROR(VLOOKUP(C508,'10. Свод Перечней'!C:H,6,0),""),"")</f>
        <v/>
      </c>
    </row>
    <row r="509" spans="1:8" ht="99.95" customHeight="1">
      <c r="A509" s="20" t="str">
        <f>IF(LEN(C509)&gt;0,MAX($A$6:A508)+1,"")</f>
        <v/>
      </c>
      <c r="B509" s="10" t="str">
        <f>IFERROR(INDEX('10. Свод Перечней'!B:C,MATCH(C509,'10. Свод Перечней'!C:C,0),1),"")</f>
        <v/>
      </c>
      <c r="C509" s="20" t="str">
        <f t="array" ref="C509">IFERROR(INDEX('10. Свод Перечней'!$C$4:$C$529,SMALL(IF("ЦД"='10. Свод Перечней'!$I$4:$Q$529,ROW('10. Свод Перечней'!$C$4:$C$529)-3,""),ROW()-6)),"")</f>
        <v/>
      </c>
      <c r="D509" s="20" t="str">
        <f>IFERROR(VLOOKUP(C509,'10. Свод Перечней'!C:H,2,0),"")</f>
        <v/>
      </c>
      <c r="E509" s="20" t="str">
        <f>IFERROR(VLOOKUP(C509,'10. Свод Перечней'!C:H,3,0),"")</f>
        <v/>
      </c>
      <c r="F509" s="20" t="str">
        <f>IFERROR(VLOOKUP(C509,'10. Свод Перечней'!C:H,4,0),"")</f>
        <v/>
      </c>
      <c r="G509" s="9" t="str">
        <f>IFERROR(VLOOKUP(C509,'10. Свод Перечней'!C:H,5,0),"")</f>
        <v/>
      </c>
      <c r="H509" s="20" t="str">
        <f>IF(LEN(IFERROR(VLOOKUP(C509,'10. Свод Перечней'!C:H,6,0),""))&gt;1,IFERROR(VLOOKUP(C509,'10. Свод Перечней'!C:H,6,0),""),"")</f>
        <v/>
      </c>
    </row>
    <row r="510" spans="1:8" ht="99.95" customHeight="1">
      <c r="A510" s="20" t="str">
        <f>IF(LEN(C510)&gt;0,MAX($A$6:A509)+1,"")</f>
        <v/>
      </c>
      <c r="B510" s="10" t="str">
        <f>IFERROR(INDEX('10. Свод Перечней'!B:C,MATCH(C510,'10. Свод Перечней'!C:C,0),1),"")</f>
        <v/>
      </c>
      <c r="C510" s="20" t="str">
        <f t="array" ref="C510">IFERROR(INDEX('10. Свод Перечней'!$C$4:$C$529,SMALL(IF("ЦД"='10. Свод Перечней'!$I$4:$Q$529,ROW('10. Свод Перечней'!$C$4:$C$529)-3,""),ROW()-6)),"")</f>
        <v/>
      </c>
      <c r="D510" s="20" t="str">
        <f>IFERROR(VLOOKUP(C510,'10. Свод Перечней'!C:H,2,0),"")</f>
        <v/>
      </c>
      <c r="E510" s="20" t="str">
        <f>IFERROR(VLOOKUP(C510,'10. Свод Перечней'!C:H,3,0),"")</f>
        <v/>
      </c>
      <c r="F510" s="20" t="str">
        <f>IFERROR(VLOOKUP(C510,'10. Свод Перечней'!C:H,4,0),"")</f>
        <v/>
      </c>
      <c r="G510" s="9" t="str">
        <f>IFERROR(VLOOKUP(C510,'10. Свод Перечней'!C:H,5,0),"")</f>
        <v/>
      </c>
      <c r="H510" s="20" t="str">
        <f>IF(LEN(IFERROR(VLOOKUP(C510,'10. Свод Перечней'!C:H,6,0),""))&gt;1,IFERROR(VLOOKUP(C510,'10. Свод Перечней'!C:H,6,0),""),"")</f>
        <v/>
      </c>
    </row>
    <row r="511" spans="1:8" ht="99.95" customHeight="1">
      <c r="A511" s="20" t="str">
        <f>IF(LEN(C511)&gt;0,MAX($A$6:A510)+1,"")</f>
        <v/>
      </c>
      <c r="B511" s="10" t="str">
        <f>IFERROR(INDEX('10. Свод Перечней'!B:C,MATCH(C511,'10. Свод Перечней'!C:C,0),1),"")</f>
        <v/>
      </c>
      <c r="C511" s="20" t="str">
        <f t="array" ref="C511">IFERROR(INDEX('10. Свод Перечней'!$C$4:$C$529,SMALL(IF("ЦД"='10. Свод Перечней'!$I$4:$Q$529,ROW('10. Свод Перечней'!$C$4:$C$529)-3,""),ROW()-6)),"")</f>
        <v/>
      </c>
      <c r="D511" s="20" t="str">
        <f>IFERROR(VLOOKUP(C511,'10. Свод Перечней'!C:H,2,0),"")</f>
        <v/>
      </c>
      <c r="E511" s="20" t="str">
        <f>IFERROR(VLOOKUP(C511,'10. Свод Перечней'!C:H,3,0),"")</f>
        <v/>
      </c>
      <c r="F511" s="20" t="str">
        <f>IFERROR(VLOOKUP(C511,'10. Свод Перечней'!C:H,4,0),"")</f>
        <v/>
      </c>
      <c r="G511" s="9" t="str">
        <f>IFERROR(VLOOKUP(C511,'10. Свод Перечней'!C:H,5,0),"")</f>
        <v/>
      </c>
      <c r="H511" s="20" t="str">
        <f>IF(LEN(IFERROR(VLOOKUP(C511,'10. Свод Перечней'!C:H,6,0),""))&gt;1,IFERROR(VLOOKUP(C511,'10. Свод Перечней'!C:H,6,0),""),"")</f>
        <v/>
      </c>
    </row>
    <row r="512" spans="1:8" ht="99.95" customHeight="1">
      <c r="A512" s="20" t="str">
        <f>IF(LEN(C512)&gt;0,MAX($A$6:A511)+1,"")</f>
        <v/>
      </c>
      <c r="B512" s="10" t="str">
        <f>IFERROR(INDEX('10. Свод Перечней'!B:C,MATCH(C512,'10. Свод Перечней'!C:C,0),1),"")</f>
        <v/>
      </c>
      <c r="C512" s="20" t="str">
        <f t="array" ref="C512">IFERROR(INDEX('10. Свод Перечней'!$C$4:$C$529,SMALL(IF("ЦД"='10. Свод Перечней'!$I$4:$Q$529,ROW('10. Свод Перечней'!$C$4:$C$529)-3,""),ROW()-6)),"")</f>
        <v/>
      </c>
      <c r="D512" s="20" t="str">
        <f>IFERROR(VLOOKUP(C512,'10. Свод Перечней'!C:H,2,0),"")</f>
        <v/>
      </c>
      <c r="E512" s="20" t="str">
        <f>IFERROR(VLOOKUP(C512,'10. Свод Перечней'!C:H,3,0),"")</f>
        <v/>
      </c>
      <c r="F512" s="20" t="str">
        <f>IFERROR(VLOOKUP(C512,'10. Свод Перечней'!C:H,4,0),"")</f>
        <v/>
      </c>
      <c r="G512" s="9" t="str">
        <f>IFERROR(VLOOKUP(C512,'10. Свод Перечней'!C:H,5,0),"")</f>
        <v/>
      </c>
      <c r="H512" s="20" t="str">
        <f>IF(LEN(IFERROR(VLOOKUP(C512,'10. Свод Перечней'!C:H,6,0),""))&gt;1,IFERROR(VLOOKUP(C512,'10. Свод Перечней'!C:H,6,0),""),"")</f>
        <v/>
      </c>
    </row>
    <row r="513" spans="1:8" ht="99.95" customHeight="1">
      <c r="A513" s="20" t="str">
        <f>IF(LEN(C513)&gt;0,MAX($A$6:A512)+1,"")</f>
        <v/>
      </c>
      <c r="B513" s="10" t="str">
        <f>IFERROR(INDEX('10. Свод Перечней'!B:C,MATCH(C513,'10. Свод Перечней'!C:C,0),1),"")</f>
        <v/>
      </c>
      <c r="C513" s="20" t="str">
        <f t="array" ref="C513">IFERROR(INDEX('10. Свод Перечней'!$C$4:$C$529,SMALL(IF("ЦД"='10. Свод Перечней'!$I$4:$Q$529,ROW('10. Свод Перечней'!$C$4:$C$529)-3,""),ROW()-6)),"")</f>
        <v/>
      </c>
      <c r="D513" s="20" t="str">
        <f>IFERROR(VLOOKUP(C513,'10. Свод Перечней'!C:H,2,0),"")</f>
        <v/>
      </c>
      <c r="E513" s="20" t="str">
        <f>IFERROR(VLOOKUP(C513,'10. Свод Перечней'!C:H,3,0),"")</f>
        <v/>
      </c>
      <c r="F513" s="20" t="str">
        <f>IFERROR(VLOOKUP(C513,'10. Свод Перечней'!C:H,4,0),"")</f>
        <v/>
      </c>
      <c r="G513" s="9" t="str">
        <f>IFERROR(VLOOKUP(C513,'10. Свод Перечней'!C:H,5,0),"")</f>
        <v/>
      </c>
      <c r="H513" s="20" t="str">
        <f>IF(LEN(IFERROR(VLOOKUP(C513,'10. Свод Перечней'!C:H,6,0),""))&gt;1,IFERROR(VLOOKUP(C513,'10. Свод Перечней'!C:H,6,0),""),"")</f>
        <v/>
      </c>
    </row>
    <row r="514" spans="1:8" ht="99.95" customHeight="1">
      <c r="A514" s="20" t="str">
        <f>IF(LEN(C514)&gt;0,MAX($A$6:A513)+1,"")</f>
        <v/>
      </c>
      <c r="B514" s="10" t="str">
        <f>IFERROR(INDEX('10. Свод Перечней'!B:C,MATCH(C514,'10. Свод Перечней'!C:C,0),1),"")</f>
        <v/>
      </c>
      <c r="C514" s="20" t="str">
        <f t="array" ref="C514">IFERROR(INDEX('10. Свод Перечней'!$C$4:$C$529,SMALL(IF("ЦД"='10. Свод Перечней'!$I$4:$Q$529,ROW('10. Свод Перечней'!$C$4:$C$529)-3,""),ROW()-6)),"")</f>
        <v/>
      </c>
      <c r="D514" s="20" t="str">
        <f>IFERROR(VLOOKUP(C514,'10. Свод Перечней'!C:H,2,0),"")</f>
        <v/>
      </c>
      <c r="E514" s="20" t="str">
        <f>IFERROR(VLOOKUP(C514,'10. Свод Перечней'!C:H,3,0),"")</f>
        <v/>
      </c>
      <c r="F514" s="20" t="str">
        <f>IFERROR(VLOOKUP(C514,'10. Свод Перечней'!C:H,4,0),"")</f>
        <v/>
      </c>
      <c r="G514" s="9" t="str">
        <f>IFERROR(VLOOKUP(C514,'10. Свод Перечней'!C:H,5,0),"")</f>
        <v/>
      </c>
      <c r="H514" s="20" t="str">
        <f>IF(LEN(IFERROR(VLOOKUP(C514,'10. Свод Перечней'!C:H,6,0),""))&gt;1,IFERROR(VLOOKUP(C514,'10. Свод Перечней'!C:H,6,0),""),"")</f>
        <v/>
      </c>
    </row>
    <row r="515" spans="1:8" ht="99.95" customHeight="1">
      <c r="A515" s="20" t="str">
        <f>IF(LEN(C515)&gt;0,MAX($A$6:A514)+1,"")</f>
        <v/>
      </c>
      <c r="B515" s="10" t="str">
        <f>IFERROR(INDEX('10. Свод Перечней'!B:C,MATCH(C515,'10. Свод Перечней'!C:C,0),1),"")</f>
        <v/>
      </c>
      <c r="C515" s="20" t="str">
        <f t="array" ref="C515">IFERROR(INDEX('10. Свод Перечней'!$C$4:$C$529,SMALL(IF("ЦД"='10. Свод Перечней'!$I$4:$Q$529,ROW('10. Свод Перечней'!$C$4:$C$529)-3,""),ROW()-6)),"")</f>
        <v/>
      </c>
      <c r="D515" s="20" t="str">
        <f>IFERROR(VLOOKUP(C515,'10. Свод Перечней'!C:H,2,0),"")</f>
        <v/>
      </c>
      <c r="E515" s="20" t="str">
        <f>IFERROR(VLOOKUP(C515,'10. Свод Перечней'!C:H,3,0),"")</f>
        <v/>
      </c>
      <c r="F515" s="20" t="str">
        <f>IFERROR(VLOOKUP(C515,'10. Свод Перечней'!C:H,4,0),"")</f>
        <v/>
      </c>
      <c r="G515" s="9" t="str">
        <f>IFERROR(VLOOKUP(C515,'10. Свод Перечней'!C:H,5,0),"")</f>
        <v/>
      </c>
      <c r="H515" s="20" t="str">
        <f>IF(LEN(IFERROR(VLOOKUP(C515,'10. Свод Перечней'!C:H,6,0),""))&gt;1,IFERROR(VLOOKUP(C515,'10. Свод Перечней'!C:H,6,0),""),"")</f>
        <v/>
      </c>
    </row>
    <row r="516" spans="1:8" ht="99.95" customHeight="1">
      <c r="A516" s="20" t="str">
        <f>IF(LEN(C516)&gt;0,MAX($A$6:A515)+1,"")</f>
        <v/>
      </c>
      <c r="B516" s="10" t="str">
        <f>IFERROR(INDEX('10. Свод Перечней'!B:C,MATCH(C516,'10. Свод Перечней'!C:C,0),1),"")</f>
        <v/>
      </c>
      <c r="C516" s="20" t="str">
        <f t="array" ref="C516">IFERROR(INDEX('10. Свод Перечней'!$C$4:$C$529,SMALL(IF("ЦД"='10. Свод Перечней'!$I$4:$Q$529,ROW('10. Свод Перечней'!$C$4:$C$529)-3,""),ROW()-6)),"")</f>
        <v/>
      </c>
      <c r="D516" s="20" t="str">
        <f>IFERROR(VLOOKUP(C516,'10. Свод Перечней'!C:H,2,0),"")</f>
        <v/>
      </c>
      <c r="E516" s="20" t="str">
        <f>IFERROR(VLOOKUP(C516,'10. Свод Перечней'!C:H,3,0),"")</f>
        <v/>
      </c>
      <c r="F516" s="20" t="str">
        <f>IFERROR(VLOOKUP(C516,'10. Свод Перечней'!C:H,4,0),"")</f>
        <v/>
      </c>
      <c r="G516" s="9" t="str">
        <f>IFERROR(VLOOKUP(C516,'10. Свод Перечней'!C:H,5,0),"")</f>
        <v/>
      </c>
      <c r="H516" s="20" t="str">
        <f>IF(LEN(IFERROR(VLOOKUP(C516,'10. Свод Перечней'!C:H,6,0),""))&gt;1,IFERROR(VLOOKUP(C516,'10. Свод Перечней'!C:H,6,0),""),"")</f>
        <v/>
      </c>
    </row>
    <row r="517" spans="1:8" ht="99.95" customHeight="1">
      <c r="A517" s="20" t="str">
        <f>IF(LEN(C517)&gt;0,MAX($A$6:A516)+1,"")</f>
        <v/>
      </c>
      <c r="B517" s="10" t="str">
        <f>IFERROR(INDEX('10. Свод Перечней'!B:C,MATCH(C517,'10. Свод Перечней'!C:C,0),1),"")</f>
        <v/>
      </c>
      <c r="C517" s="20" t="str">
        <f t="array" ref="C517">IFERROR(INDEX('10. Свод Перечней'!$C$4:$C$529,SMALL(IF("ЦД"='10. Свод Перечней'!$I$4:$Q$529,ROW('10. Свод Перечней'!$C$4:$C$529)-3,""),ROW()-6)),"")</f>
        <v/>
      </c>
      <c r="D517" s="20" t="str">
        <f>IFERROR(VLOOKUP(C517,'10. Свод Перечней'!C:H,2,0),"")</f>
        <v/>
      </c>
      <c r="E517" s="20" t="str">
        <f>IFERROR(VLOOKUP(C517,'10. Свод Перечней'!C:H,3,0),"")</f>
        <v/>
      </c>
      <c r="F517" s="20" t="str">
        <f>IFERROR(VLOOKUP(C517,'10. Свод Перечней'!C:H,4,0),"")</f>
        <v/>
      </c>
      <c r="G517" s="9" t="str">
        <f>IFERROR(VLOOKUP(C517,'10. Свод Перечней'!C:H,5,0),"")</f>
        <v/>
      </c>
      <c r="H517" s="20" t="str">
        <f>IF(LEN(IFERROR(VLOOKUP(C517,'10. Свод Перечней'!C:H,6,0),""))&gt;1,IFERROR(VLOOKUP(C517,'10. Свод Перечней'!C:H,6,0),""),"")</f>
        <v/>
      </c>
    </row>
    <row r="518" spans="1:8" ht="99.95" customHeight="1">
      <c r="A518" s="20" t="str">
        <f>IF(LEN(C518)&gt;0,MAX($A$6:A517)+1,"")</f>
        <v/>
      </c>
      <c r="B518" s="10" t="str">
        <f>IFERROR(INDEX('10. Свод Перечней'!B:C,MATCH(C518,'10. Свод Перечней'!C:C,0),1),"")</f>
        <v/>
      </c>
      <c r="C518" s="20" t="str">
        <f t="array" ref="C518">IFERROR(INDEX('10. Свод Перечней'!$C$4:$C$529,SMALL(IF("ЦД"='10. Свод Перечней'!$I$4:$Q$529,ROW('10. Свод Перечней'!$C$4:$C$529)-3,""),ROW()-6)),"")</f>
        <v/>
      </c>
      <c r="D518" s="20" t="str">
        <f>IFERROR(VLOOKUP(C518,'10. Свод Перечней'!C:H,2,0),"")</f>
        <v/>
      </c>
      <c r="E518" s="20" t="str">
        <f>IFERROR(VLOOKUP(C518,'10. Свод Перечней'!C:H,3,0),"")</f>
        <v/>
      </c>
      <c r="F518" s="20" t="str">
        <f>IFERROR(VLOOKUP(C518,'10. Свод Перечней'!C:H,4,0),"")</f>
        <v/>
      </c>
      <c r="G518" s="9" t="str">
        <f>IFERROR(VLOOKUP(C518,'10. Свод Перечней'!C:H,5,0),"")</f>
        <v/>
      </c>
      <c r="H518" s="20" t="str">
        <f>IF(LEN(IFERROR(VLOOKUP(C518,'10. Свод Перечней'!C:H,6,0),""))&gt;1,IFERROR(VLOOKUP(C518,'10. Свод Перечней'!C:H,6,0),""),"")</f>
        <v/>
      </c>
    </row>
    <row r="519" spans="1:8" ht="99.95" customHeight="1">
      <c r="A519" s="20" t="str">
        <f>IF(LEN(C519)&gt;0,MAX($A$6:A518)+1,"")</f>
        <v/>
      </c>
      <c r="B519" s="10" t="str">
        <f>IFERROR(INDEX('10. Свод Перечней'!B:C,MATCH(C519,'10. Свод Перечней'!C:C,0),1),"")</f>
        <v/>
      </c>
      <c r="C519" s="20" t="str">
        <f t="array" ref="C519">IFERROR(INDEX('10. Свод Перечней'!$C$4:$C$529,SMALL(IF("ЦД"='10. Свод Перечней'!$I$4:$Q$529,ROW('10. Свод Перечней'!$C$4:$C$529)-3,""),ROW()-6)),"")</f>
        <v/>
      </c>
      <c r="D519" s="20" t="str">
        <f>IFERROR(VLOOKUP(C519,'10. Свод Перечней'!C:H,2,0),"")</f>
        <v/>
      </c>
      <c r="E519" s="20" t="str">
        <f>IFERROR(VLOOKUP(C519,'10. Свод Перечней'!C:H,3,0),"")</f>
        <v/>
      </c>
      <c r="F519" s="20" t="str">
        <f>IFERROR(VLOOKUP(C519,'10. Свод Перечней'!C:H,4,0),"")</f>
        <v/>
      </c>
      <c r="G519" s="9" t="str">
        <f>IFERROR(VLOOKUP(C519,'10. Свод Перечней'!C:H,5,0),"")</f>
        <v/>
      </c>
      <c r="H519" s="20" t="str">
        <f>IF(LEN(IFERROR(VLOOKUP(C519,'10. Свод Перечней'!C:H,6,0),""))&gt;1,IFERROR(VLOOKUP(C519,'10. Свод Перечней'!C:H,6,0),""),"")</f>
        <v/>
      </c>
    </row>
    <row r="520" spans="1:8" ht="99.95" customHeight="1">
      <c r="A520" s="20" t="str">
        <f>IF(LEN(C520)&gt;0,MAX($A$6:A519)+1,"")</f>
        <v/>
      </c>
      <c r="B520" s="10" t="str">
        <f>IFERROR(INDEX('10. Свод Перечней'!B:C,MATCH(C520,'10. Свод Перечней'!C:C,0),1),"")</f>
        <v/>
      </c>
      <c r="C520" s="20" t="str">
        <f t="array" ref="C520">IFERROR(INDEX('10. Свод Перечней'!$C$4:$C$529,SMALL(IF("ЦД"='10. Свод Перечней'!$I$4:$Q$529,ROW('10. Свод Перечней'!$C$4:$C$529)-3,""),ROW()-6)),"")</f>
        <v/>
      </c>
      <c r="D520" s="20" t="str">
        <f>IFERROR(VLOOKUP(C520,'10. Свод Перечней'!C:H,2,0),"")</f>
        <v/>
      </c>
      <c r="E520" s="20" t="str">
        <f>IFERROR(VLOOKUP(C520,'10. Свод Перечней'!C:H,3,0),"")</f>
        <v/>
      </c>
      <c r="F520" s="20" t="str">
        <f>IFERROR(VLOOKUP(C520,'10. Свод Перечней'!C:H,4,0),"")</f>
        <v/>
      </c>
      <c r="G520" s="9" t="str">
        <f>IFERROR(VLOOKUP(C520,'10. Свод Перечней'!C:H,5,0),"")</f>
        <v/>
      </c>
      <c r="H520" s="20" t="str">
        <f>IF(LEN(IFERROR(VLOOKUP(C520,'10. Свод Перечней'!C:H,6,0),""))&gt;1,IFERROR(VLOOKUP(C520,'10. Свод Перечней'!C:H,6,0),""),"")</f>
        <v/>
      </c>
    </row>
    <row r="521" spans="1:8" ht="99.95" customHeight="1">
      <c r="A521" s="20" t="str">
        <f>IF(LEN(C521)&gt;0,MAX($A$6:A520)+1,"")</f>
        <v/>
      </c>
      <c r="B521" s="10" t="str">
        <f>IFERROR(INDEX('10. Свод Перечней'!B:C,MATCH(C521,'10. Свод Перечней'!C:C,0),1),"")</f>
        <v/>
      </c>
      <c r="C521" s="20" t="str">
        <f t="array" ref="C521">IFERROR(INDEX('10. Свод Перечней'!$C$4:$C$529,SMALL(IF("ЦД"='10. Свод Перечней'!$I$4:$Q$529,ROW('10. Свод Перечней'!$C$4:$C$529)-3,""),ROW()-6)),"")</f>
        <v/>
      </c>
      <c r="D521" s="20" t="str">
        <f>IFERROR(VLOOKUP(C521,'10. Свод Перечней'!C:H,2,0),"")</f>
        <v/>
      </c>
      <c r="E521" s="20" t="str">
        <f>IFERROR(VLOOKUP(C521,'10. Свод Перечней'!C:H,3,0),"")</f>
        <v/>
      </c>
      <c r="F521" s="20" t="str">
        <f>IFERROR(VLOOKUP(C521,'10. Свод Перечней'!C:H,4,0),"")</f>
        <v/>
      </c>
      <c r="G521" s="9" t="str">
        <f>IFERROR(VLOOKUP(C521,'10. Свод Перечней'!C:H,5,0),"")</f>
        <v/>
      </c>
      <c r="H521" s="20" t="str">
        <f>IF(LEN(IFERROR(VLOOKUP(C521,'10. Свод Перечней'!C:H,6,0),""))&gt;1,IFERROR(VLOOKUP(C521,'10. Свод Перечней'!C:H,6,0),""),"")</f>
        <v/>
      </c>
    </row>
    <row r="522" spans="1:8" ht="99.95" customHeight="1">
      <c r="A522" s="20" t="str">
        <f>IF(LEN(C522)&gt;0,MAX($A$6:A521)+1,"")</f>
        <v/>
      </c>
      <c r="B522" s="10" t="str">
        <f>IFERROR(INDEX('10. Свод Перечней'!B:C,MATCH(C522,'10. Свод Перечней'!C:C,0),1),"")</f>
        <v/>
      </c>
      <c r="C522" s="20" t="str">
        <f t="array" ref="C522">IFERROR(INDEX('10. Свод Перечней'!$C$4:$C$529,SMALL(IF("ЦД"='10. Свод Перечней'!$I$4:$Q$529,ROW('10. Свод Перечней'!$C$4:$C$529)-3,""),ROW()-6)),"")</f>
        <v/>
      </c>
      <c r="D522" s="20" t="str">
        <f>IFERROR(VLOOKUP(C522,'10. Свод Перечней'!C:H,2,0),"")</f>
        <v/>
      </c>
      <c r="E522" s="20" t="str">
        <f>IFERROR(VLOOKUP(C522,'10. Свод Перечней'!C:H,3,0),"")</f>
        <v/>
      </c>
      <c r="F522" s="20" t="str">
        <f>IFERROR(VLOOKUP(C522,'10. Свод Перечней'!C:H,4,0),"")</f>
        <v/>
      </c>
      <c r="G522" s="9" t="str">
        <f>IFERROR(VLOOKUP(C522,'10. Свод Перечней'!C:H,5,0),"")</f>
        <v/>
      </c>
      <c r="H522" s="20" t="str">
        <f>IF(LEN(IFERROR(VLOOKUP(C522,'10. Свод Перечней'!C:H,6,0),""))&gt;1,IFERROR(VLOOKUP(C522,'10. Свод Перечней'!C:H,6,0),""),"")</f>
        <v/>
      </c>
    </row>
    <row r="523" spans="1:8" ht="99.95" customHeight="1">
      <c r="A523" s="20" t="str">
        <f>IF(LEN(C523)&gt;0,MAX($A$6:A522)+1,"")</f>
        <v/>
      </c>
      <c r="B523" s="10" t="str">
        <f>IFERROR(INDEX('10. Свод Перечней'!B:C,MATCH(C523,'10. Свод Перечней'!C:C,0),1),"")</f>
        <v/>
      </c>
      <c r="C523" s="20" t="str">
        <f t="array" ref="C523">IFERROR(INDEX('10. Свод Перечней'!$C$4:$C$529,SMALL(IF("ЦД"='10. Свод Перечней'!$I$4:$Q$529,ROW('10. Свод Перечней'!$C$4:$C$529)-3,""),ROW()-6)),"")</f>
        <v/>
      </c>
      <c r="D523" s="20" t="str">
        <f>IFERROR(VLOOKUP(C523,'10. Свод Перечней'!C:H,2,0),"")</f>
        <v/>
      </c>
      <c r="E523" s="20" t="str">
        <f>IFERROR(VLOOKUP(C523,'10. Свод Перечней'!C:H,3,0),"")</f>
        <v/>
      </c>
      <c r="F523" s="20" t="str">
        <f>IFERROR(VLOOKUP(C523,'10. Свод Перечней'!C:H,4,0),"")</f>
        <v/>
      </c>
      <c r="G523" s="9" t="str">
        <f>IFERROR(VLOOKUP(C523,'10. Свод Перечней'!C:H,5,0),"")</f>
        <v/>
      </c>
      <c r="H523" s="20" t="str">
        <f>IF(LEN(IFERROR(VLOOKUP(C523,'10. Свод Перечней'!C:H,6,0),""))&gt;1,IFERROR(VLOOKUP(C523,'10. Свод Перечней'!C:H,6,0),""),"")</f>
        <v/>
      </c>
    </row>
    <row r="524" spans="1:8" ht="99.95" customHeight="1">
      <c r="A524" s="20" t="str">
        <f>IF(LEN(C524)&gt;0,MAX($A$6:A523)+1,"")</f>
        <v/>
      </c>
      <c r="B524" s="10" t="str">
        <f>IFERROR(INDEX('10. Свод Перечней'!B:C,MATCH(C524,'10. Свод Перечней'!C:C,0),1),"")</f>
        <v/>
      </c>
      <c r="C524" s="20" t="str">
        <f t="array" ref="C524">IFERROR(INDEX('10. Свод Перечней'!$C$4:$C$529,SMALL(IF("ЦД"='10. Свод Перечней'!$I$4:$Q$529,ROW('10. Свод Перечней'!$C$4:$C$529)-3,""),ROW()-6)),"")</f>
        <v/>
      </c>
      <c r="D524" s="20" t="str">
        <f>IFERROR(VLOOKUP(C524,'10. Свод Перечней'!C:H,2,0),"")</f>
        <v/>
      </c>
      <c r="E524" s="20" t="str">
        <f>IFERROR(VLOOKUP(C524,'10. Свод Перечней'!C:H,3,0),"")</f>
        <v/>
      </c>
      <c r="F524" s="20" t="str">
        <f>IFERROR(VLOOKUP(C524,'10. Свод Перечней'!C:H,4,0),"")</f>
        <v/>
      </c>
      <c r="G524" s="9" t="str">
        <f>IFERROR(VLOOKUP(C524,'10. Свод Перечней'!C:H,5,0),"")</f>
        <v/>
      </c>
      <c r="H524" s="20" t="str">
        <f>IF(LEN(IFERROR(VLOOKUP(C524,'10. Свод Перечней'!C:H,6,0),""))&gt;1,IFERROR(VLOOKUP(C524,'10. Свод Перечней'!C:H,6,0),""),"")</f>
        <v/>
      </c>
    </row>
    <row r="525" spans="1:8" ht="99.95" customHeight="1">
      <c r="A525" s="20" t="str">
        <f>IF(LEN(C525)&gt;0,MAX($A$6:A524)+1,"")</f>
        <v/>
      </c>
      <c r="B525" s="10" t="str">
        <f>IFERROR(INDEX('10. Свод Перечней'!B:C,MATCH(C525,'10. Свод Перечней'!C:C,0),1),"")</f>
        <v/>
      </c>
      <c r="C525" s="20" t="str">
        <f t="array" ref="C525">IFERROR(INDEX('10. Свод Перечней'!$C$4:$C$529,SMALL(IF("ЦД"='10. Свод Перечней'!$I$4:$Q$529,ROW('10. Свод Перечней'!$C$4:$C$529)-3,""),ROW()-6)),"")</f>
        <v/>
      </c>
      <c r="D525" s="20" t="str">
        <f>IFERROR(VLOOKUP(C525,'10. Свод Перечней'!C:H,2,0),"")</f>
        <v/>
      </c>
      <c r="E525" s="20" t="str">
        <f>IFERROR(VLOOKUP(C525,'10. Свод Перечней'!C:H,3,0),"")</f>
        <v/>
      </c>
      <c r="F525" s="20" t="str">
        <f>IFERROR(VLOOKUP(C525,'10. Свод Перечней'!C:H,4,0),"")</f>
        <v/>
      </c>
      <c r="G525" s="9" t="str">
        <f>IFERROR(VLOOKUP(C525,'10. Свод Перечней'!C:H,5,0),"")</f>
        <v/>
      </c>
      <c r="H525" s="20" t="str">
        <f>IF(LEN(IFERROR(VLOOKUP(C525,'10. Свод Перечней'!C:H,6,0),""))&gt;1,IFERROR(VLOOKUP(C525,'10. Свод Перечней'!C:H,6,0),""),"")</f>
        <v/>
      </c>
    </row>
    <row r="526" spans="1:8" ht="99.95" customHeight="1">
      <c r="A526" s="20" t="str">
        <f>IF(LEN(C526)&gt;0,MAX($A$6:A525)+1,"")</f>
        <v/>
      </c>
      <c r="B526" s="10" t="str">
        <f>IFERROR(INDEX('10. Свод Перечней'!B:C,MATCH(C526,'10. Свод Перечней'!C:C,0),1),"")</f>
        <v/>
      </c>
      <c r="C526" s="20" t="str">
        <f t="array" ref="C526">IFERROR(INDEX('10. Свод Перечней'!$C$4:$C$529,SMALL(IF("ЦД"='10. Свод Перечней'!$I$4:$Q$529,ROW('10. Свод Перечней'!$C$4:$C$529)-3,""),ROW()-6)),"")</f>
        <v/>
      </c>
      <c r="D526" s="20" t="str">
        <f>IFERROR(VLOOKUP(C526,'10. Свод Перечней'!C:H,2,0),"")</f>
        <v/>
      </c>
      <c r="E526" s="20" t="str">
        <f>IFERROR(VLOOKUP(C526,'10. Свод Перечней'!C:H,3,0),"")</f>
        <v/>
      </c>
      <c r="F526" s="20" t="str">
        <f>IFERROR(VLOOKUP(C526,'10. Свод Перечней'!C:H,4,0),"")</f>
        <v/>
      </c>
      <c r="G526" s="9" t="str">
        <f>IFERROR(VLOOKUP(C526,'10. Свод Перечней'!C:H,5,0),"")</f>
        <v/>
      </c>
      <c r="H526" s="20" t="str">
        <f>IF(LEN(IFERROR(VLOOKUP(C526,'10. Свод Перечней'!C:H,6,0),""))&gt;1,IFERROR(VLOOKUP(C526,'10. Свод Перечней'!C:H,6,0),""),"")</f>
        <v/>
      </c>
    </row>
    <row r="527" spans="1:8" ht="99.95" customHeight="1">
      <c r="A527" s="20" t="str">
        <f>IF(LEN(C527)&gt;0,MAX($A$6:A526)+1,"")</f>
        <v/>
      </c>
      <c r="B527" s="10" t="str">
        <f>IFERROR(INDEX('10. Свод Перечней'!B:C,MATCH(C527,'10. Свод Перечней'!C:C,0),1),"")</f>
        <v/>
      </c>
      <c r="C527" s="20" t="str">
        <f t="array" ref="C527">IFERROR(INDEX('10. Свод Перечней'!$C$4:$C$529,SMALL(IF("ЦД"='10. Свод Перечней'!$I$4:$Q$529,ROW('10. Свод Перечней'!$C$4:$C$529)-3,""),ROW()-6)),"")</f>
        <v/>
      </c>
      <c r="D527" s="20" t="str">
        <f>IFERROR(VLOOKUP(C527,'10. Свод Перечней'!C:H,2,0),"")</f>
        <v/>
      </c>
      <c r="E527" s="20" t="str">
        <f>IFERROR(VLOOKUP(C527,'10. Свод Перечней'!C:H,3,0),"")</f>
        <v/>
      </c>
      <c r="F527" s="20" t="str">
        <f>IFERROR(VLOOKUP(C527,'10. Свод Перечней'!C:H,4,0),"")</f>
        <v/>
      </c>
      <c r="G527" s="9" t="str">
        <f>IFERROR(VLOOKUP(C527,'10. Свод Перечней'!C:H,5,0),"")</f>
        <v/>
      </c>
      <c r="H527" s="20" t="str">
        <f>IF(LEN(IFERROR(VLOOKUP(C527,'10. Свод Перечней'!C:H,6,0),""))&gt;1,IFERROR(VLOOKUP(C527,'10. Свод Перечней'!C:H,6,0),""),"")</f>
        <v/>
      </c>
    </row>
    <row r="528" spans="1:8" ht="99.95" customHeight="1">
      <c r="A528" s="20" t="str">
        <f>IF(LEN(C528)&gt;0,MAX($A$6:A527)+1,"")</f>
        <v/>
      </c>
      <c r="B528" s="10" t="str">
        <f>IFERROR(INDEX('10. Свод Перечней'!B:C,MATCH(C528,'10. Свод Перечней'!C:C,0),1),"")</f>
        <v/>
      </c>
      <c r="C528" s="20" t="str">
        <f t="array" ref="C528">IFERROR(INDEX('10. Свод Перечней'!$C$4:$C$529,SMALL(IF("ЦД"='10. Свод Перечней'!$I$4:$Q$529,ROW('10. Свод Перечней'!$C$4:$C$529)-3,""),ROW()-6)),"")</f>
        <v/>
      </c>
      <c r="D528" s="20" t="str">
        <f>IFERROR(VLOOKUP(C528,'10. Свод Перечней'!C:H,2,0),"")</f>
        <v/>
      </c>
      <c r="E528" s="20" t="str">
        <f>IFERROR(VLOOKUP(C528,'10. Свод Перечней'!C:H,3,0),"")</f>
        <v/>
      </c>
      <c r="F528" s="20" t="str">
        <f>IFERROR(VLOOKUP(C528,'10. Свод Перечней'!C:H,4,0),"")</f>
        <v/>
      </c>
      <c r="G528" s="9" t="str">
        <f>IFERROR(VLOOKUP(C528,'10. Свод Перечней'!C:H,5,0),"")</f>
        <v/>
      </c>
      <c r="H528" s="20" t="str">
        <f>IF(LEN(IFERROR(VLOOKUP(C528,'10. Свод Перечней'!C:H,6,0),""))&gt;1,IFERROR(VLOOKUP(C528,'10. Свод Перечней'!C:H,6,0),""),"")</f>
        <v/>
      </c>
    </row>
    <row r="529" spans="1:8" ht="99.95" customHeight="1">
      <c r="A529" s="20" t="str">
        <f>IF(LEN(C529)&gt;0,MAX($A$6:A528)+1,"")</f>
        <v/>
      </c>
      <c r="B529" s="10" t="str">
        <f>IFERROR(INDEX('10. Свод Перечней'!B:C,MATCH(C529,'10. Свод Перечней'!C:C,0),1),"")</f>
        <v/>
      </c>
      <c r="C529" s="20" t="str">
        <f t="array" ref="C529">IFERROR(INDEX('10. Свод Перечней'!$C$4:$C$529,SMALL(IF("ЦД"='10. Свод Перечней'!$I$4:$Q$529,ROW('10. Свод Перечней'!$C$4:$C$529)-3,""),ROW()-6)),"")</f>
        <v/>
      </c>
      <c r="D529" s="20" t="str">
        <f>IFERROR(VLOOKUP(C529,'10. Свод Перечней'!C:H,2,0),"")</f>
        <v/>
      </c>
      <c r="E529" s="20" t="str">
        <f>IFERROR(VLOOKUP(C529,'10. Свод Перечней'!C:H,3,0),"")</f>
        <v/>
      </c>
      <c r="F529" s="20" t="str">
        <f>IFERROR(VLOOKUP(C529,'10. Свод Перечней'!C:H,4,0),"")</f>
        <v/>
      </c>
      <c r="G529" s="9" t="str">
        <f>IFERROR(VLOOKUP(C529,'10. Свод Перечней'!C:H,5,0),"")</f>
        <v/>
      </c>
      <c r="H529" s="20" t="str">
        <f>IF(LEN(IFERROR(VLOOKUP(C529,'10. Свод Перечней'!C:H,6,0),""))&gt;1,IFERROR(VLOOKUP(C529,'10. Свод Перечней'!C:H,6,0),""),"")</f>
        <v/>
      </c>
    </row>
    <row r="530" spans="1:8" ht="99.95" customHeight="1">
      <c r="A530" s="20" t="str">
        <f>IF(LEN(C530)&gt;0,MAX($A$6:A529)+1,"")</f>
        <v/>
      </c>
      <c r="B530" s="10" t="str">
        <f>IFERROR(INDEX('10. Свод Перечней'!B:C,MATCH(C530,'10. Свод Перечней'!C:C,0),1),"")</f>
        <v/>
      </c>
      <c r="C530" s="20" t="str">
        <f t="array" ref="C530">IFERROR(INDEX('10. Свод Перечней'!$C$4:$C$529,SMALL(IF("ЦД"='10. Свод Перечней'!$I$4:$Q$529,ROW('10. Свод Перечней'!$C$4:$C$529)-3,""),ROW()-6)),"")</f>
        <v/>
      </c>
      <c r="D530" s="20" t="str">
        <f>IFERROR(VLOOKUP(C530,'10. Свод Перечней'!C:H,2,0),"")</f>
        <v/>
      </c>
      <c r="E530" s="20" t="str">
        <f>IFERROR(VLOOKUP(C530,'10. Свод Перечней'!C:H,3,0),"")</f>
        <v/>
      </c>
      <c r="F530" s="20" t="str">
        <f>IFERROR(VLOOKUP(C530,'10. Свод Перечней'!C:H,4,0),"")</f>
        <v/>
      </c>
      <c r="G530" s="9" t="str">
        <f>IFERROR(VLOOKUP(C530,'10. Свод Перечней'!C:H,5,0),"")</f>
        <v/>
      </c>
      <c r="H530" s="20" t="str">
        <f>IF(LEN(IFERROR(VLOOKUP(C530,'10. Свод Перечней'!C:H,6,0),""))&gt;1,IFERROR(VLOOKUP(C530,'10. Свод Перечней'!C:H,6,0),""),"")</f>
        <v/>
      </c>
    </row>
    <row r="531" spans="1:8" ht="99.95" customHeight="1">
      <c r="A531" s="20" t="str">
        <f>IF(LEN(C531)&gt;0,MAX($A$6:A530)+1,"")</f>
        <v/>
      </c>
      <c r="B531" s="10" t="str">
        <f>IFERROR(INDEX('10. Свод Перечней'!B:C,MATCH(C531,'10. Свод Перечней'!C:C,0),1),"")</f>
        <v/>
      </c>
      <c r="C531" s="20" t="str">
        <f t="array" ref="C531">IFERROR(INDEX('10. Свод Перечней'!$C$4:$C$529,SMALL(IF("ЦД"='10. Свод Перечней'!$I$4:$Q$529,ROW('10. Свод Перечней'!$C$4:$C$529)-3,""),ROW()-6)),"")</f>
        <v/>
      </c>
      <c r="D531" s="20" t="str">
        <f>IFERROR(VLOOKUP(C531,'10. Свод Перечней'!C:H,2,0),"")</f>
        <v/>
      </c>
      <c r="E531" s="20" t="str">
        <f>IFERROR(VLOOKUP(C531,'10. Свод Перечней'!C:H,3,0),"")</f>
        <v/>
      </c>
      <c r="F531" s="20" t="str">
        <f>IFERROR(VLOOKUP(C531,'10. Свод Перечней'!C:H,4,0),"")</f>
        <v/>
      </c>
      <c r="G531" s="9" t="str">
        <f>IFERROR(VLOOKUP(C531,'10. Свод Перечней'!C:H,5,0),"")</f>
        <v/>
      </c>
      <c r="H531" s="20" t="str">
        <f>IF(LEN(IFERROR(VLOOKUP(C531,'10. Свод Перечней'!C:H,6,0),""))&gt;1,IFERROR(VLOOKUP(C531,'10. Свод Перечней'!C:H,6,0),""),"")</f>
        <v/>
      </c>
    </row>
    <row r="532" spans="1:8" ht="99.95" customHeight="1">
      <c r="A532" s="20" t="str">
        <f>IF(LEN(C532)&gt;0,MAX($A$6:A531)+1,"")</f>
        <v/>
      </c>
      <c r="B532" s="10" t="str">
        <f>IFERROR(INDEX('10. Свод Перечней'!B:C,MATCH(C532,'10. Свод Перечней'!C:C,0),1),"")</f>
        <v/>
      </c>
      <c r="C532" s="20" t="str">
        <f t="array" ref="C532">IFERROR(INDEX('10. Свод Перечней'!$C$4:$C$529,SMALL(IF("ЦД"='10. Свод Перечней'!$I$4:$Q$529,ROW('10. Свод Перечней'!$C$4:$C$529)-3,""),ROW()-6)),"")</f>
        <v/>
      </c>
      <c r="D532" s="20" t="str">
        <f>IFERROR(VLOOKUP(C532,'10. Свод Перечней'!C:H,2,0),"")</f>
        <v/>
      </c>
      <c r="E532" s="20" t="str">
        <f>IFERROR(VLOOKUP(C532,'10. Свод Перечней'!C:H,3,0),"")</f>
        <v/>
      </c>
      <c r="F532" s="20" t="str">
        <f>IFERROR(VLOOKUP(C532,'10. Свод Перечней'!C:H,4,0),"")</f>
        <v/>
      </c>
      <c r="G532" s="9" t="str">
        <f>IFERROR(VLOOKUP(C532,'10. Свод Перечней'!C:H,5,0),"")</f>
        <v/>
      </c>
      <c r="H532" s="20" t="str">
        <f>IF(LEN(IFERROR(VLOOKUP(C532,'10. Свод Перечней'!C:H,6,0),""))&gt;1,IFERROR(VLOOKUP(C532,'10. Свод Перечней'!C:H,6,0),""),"")</f>
        <v/>
      </c>
    </row>
    <row r="533" spans="1:8" ht="99.95" customHeight="1">
      <c r="A533" s="20" t="str">
        <f>IF(LEN(C533)&gt;0,MAX($A$6:A532)+1,"")</f>
        <v/>
      </c>
      <c r="B533" s="10" t="str">
        <f>IFERROR(INDEX('10. Свод Перечней'!B:C,MATCH(C533,'10. Свод Перечней'!C:C,0),1),"")</f>
        <v/>
      </c>
      <c r="C533" s="20" t="str">
        <f t="array" ref="C533">IFERROR(INDEX('10. Свод Перечней'!$C$4:$C$529,SMALL(IF("ЦД"='10. Свод Перечней'!$I$4:$Q$529,ROW('10. Свод Перечней'!$C$4:$C$529)-3,""),ROW()-6)),"")</f>
        <v/>
      </c>
      <c r="D533" s="20" t="str">
        <f>IFERROR(VLOOKUP(C533,'10. Свод Перечней'!C:H,2,0),"")</f>
        <v/>
      </c>
      <c r="E533" s="20" t="str">
        <f>IFERROR(VLOOKUP(C533,'10. Свод Перечней'!C:H,3,0),"")</f>
        <v/>
      </c>
      <c r="F533" s="20" t="str">
        <f>IFERROR(VLOOKUP(C533,'10. Свод Перечней'!C:H,4,0),"")</f>
        <v/>
      </c>
      <c r="G533" s="9" t="str">
        <f>IFERROR(VLOOKUP(C533,'10. Свод Перечней'!C:H,5,0),"")</f>
        <v/>
      </c>
      <c r="H533" s="20" t="str">
        <f>IF(LEN(IFERROR(VLOOKUP(C533,'10. Свод Перечней'!C:H,6,0),""))&gt;1,IFERROR(VLOOKUP(C533,'10. Свод Перечней'!C:H,6,0),""),"")</f>
        <v/>
      </c>
    </row>
    <row r="534" spans="1:8" ht="99.95" customHeight="1">
      <c r="A534" s="20" t="str">
        <f>IF(LEN(C534)&gt;0,MAX($A$6:A533)+1,"")</f>
        <v/>
      </c>
      <c r="B534" s="10" t="str">
        <f>IFERROR(INDEX('10. Свод Перечней'!B:C,MATCH(C534,'10. Свод Перечней'!C:C,0),1),"")</f>
        <v/>
      </c>
      <c r="C534" s="20" t="str">
        <f t="array" ref="C534">IFERROR(INDEX('10. Свод Перечней'!$C$4:$C$529,SMALL(IF("ЦД"='10. Свод Перечней'!$I$4:$Q$529,ROW('10. Свод Перечней'!$C$4:$C$529)-3,""),ROW()-6)),"")</f>
        <v/>
      </c>
      <c r="D534" s="20" t="str">
        <f>IFERROR(VLOOKUP(C534,'10. Свод Перечней'!C:H,2,0),"")</f>
        <v/>
      </c>
      <c r="E534" s="20" t="str">
        <f>IFERROR(VLOOKUP(C534,'10. Свод Перечней'!C:H,3,0),"")</f>
        <v/>
      </c>
      <c r="F534" s="20" t="str">
        <f>IFERROR(VLOOKUP(C534,'10. Свод Перечней'!C:H,4,0),"")</f>
        <v/>
      </c>
      <c r="G534" s="9" t="str">
        <f>IFERROR(VLOOKUP(C534,'10. Свод Перечней'!C:H,5,0),"")</f>
        <v/>
      </c>
      <c r="H534" s="20" t="str">
        <f>IF(LEN(IFERROR(VLOOKUP(C534,'10. Свод Перечней'!C:H,6,0),""))&gt;1,IFERROR(VLOOKUP(C534,'10. Свод Перечней'!C:H,6,0),""),"")</f>
        <v/>
      </c>
    </row>
    <row r="535" spans="1:8" ht="99.95" customHeight="1">
      <c r="A535" s="20" t="str">
        <f>IF(LEN(C535)&gt;0,MAX($A$6:A534)+1,"")</f>
        <v/>
      </c>
      <c r="B535" s="10" t="str">
        <f>IFERROR(INDEX('10. Свод Перечней'!B:C,MATCH(C535,'10. Свод Перечней'!C:C,0),1),"")</f>
        <v/>
      </c>
      <c r="C535" s="20" t="str">
        <f t="array" ref="C535">IFERROR(INDEX('10. Свод Перечней'!$C$4:$C$529,SMALL(IF("ЦД"='10. Свод Перечней'!$I$4:$Q$529,ROW('10. Свод Перечней'!$C$4:$C$529)-3,""),ROW()-6)),"")</f>
        <v/>
      </c>
      <c r="D535" s="20" t="str">
        <f>IFERROR(VLOOKUP(C535,'10. Свод Перечней'!C:H,2,0),"")</f>
        <v/>
      </c>
      <c r="E535" s="20" t="str">
        <f>IFERROR(VLOOKUP(C535,'10. Свод Перечней'!C:H,3,0),"")</f>
        <v/>
      </c>
      <c r="F535" s="20" t="str">
        <f>IFERROR(VLOOKUP(C535,'10. Свод Перечней'!C:H,4,0),"")</f>
        <v/>
      </c>
      <c r="G535" s="9" t="str">
        <f>IFERROR(VLOOKUP(C535,'10. Свод Перечней'!C:H,5,0),"")</f>
        <v/>
      </c>
      <c r="H535" s="20" t="str">
        <f>IF(LEN(IFERROR(VLOOKUP(C535,'10. Свод Перечней'!C:H,6,0),""))&gt;1,IFERROR(VLOOKUP(C535,'10. Свод Перечней'!C:H,6,0),""),"")</f>
        <v/>
      </c>
    </row>
    <row r="536" spans="1:8" ht="99.95" customHeight="1">
      <c r="A536" s="20" t="str">
        <f>IF(LEN(C536)&gt;0,MAX($A$6:A535)+1,"")</f>
        <v/>
      </c>
      <c r="B536" s="10" t="str">
        <f>IFERROR(INDEX('10. Свод Перечней'!B:C,MATCH(C536,'10. Свод Перечней'!C:C,0),1),"")</f>
        <v/>
      </c>
      <c r="C536" s="20" t="str">
        <f t="array" ref="C536">IFERROR(INDEX('10. Свод Перечней'!$C$4:$C$529,SMALL(IF("ЦД"='10. Свод Перечней'!$I$4:$Q$529,ROW('10. Свод Перечней'!$C$4:$C$529)-3,""),ROW()-6)),"")</f>
        <v/>
      </c>
      <c r="D536" s="20" t="str">
        <f>IFERROR(VLOOKUP(C536,'10. Свод Перечней'!C:H,2,0),"")</f>
        <v/>
      </c>
      <c r="E536" s="20" t="str">
        <f>IFERROR(VLOOKUP(C536,'10. Свод Перечней'!C:H,3,0),"")</f>
        <v/>
      </c>
      <c r="F536" s="20" t="str">
        <f>IFERROR(VLOOKUP(C536,'10. Свод Перечней'!C:H,4,0),"")</f>
        <v/>
      </c>
      <c r="G536" s="9" t="str">
        <f>IFERROR(VLOOKUP(C536,'10. Свод Перечней'!C:H,5,0),"")</f>
        <v/>
      </c>
      <c r="H536" s="20" t="str">
        <f>IF(LEN(IFERROR(VLOOKUP(C536,'10. Свод Перечней'!C:H,6,0),""))&gt;1,IFERROR(VLOOKUP(C536,'10. Свод Перечней'!C:H,6,0),""),"")</f>
        <v/>
      </c>
    </row>
    <row r="537" spans="1:8" ht="99.95" customHeight="1">
      <c r="A537" s="20" t="str">
        <f>IF(LEN(C537)&gt;0,MAX($A$6:A536)+1,"")</f>
        <v/>
      </c>
      <c r="B537" s="10" t="str">
        <f>IFERROR(INDEX('10. Свод Перечней'!B:C,MATCH(C537,'10. Свод Перечней'!C:C,0),1),"")</f>
        <v/>
      </c>
      <c r="C537" s="20" t="str">
        <f t="array" ref="C537">IFERROR(INDEX('10. Свод Перечней'!$C$4:$C$529,SMALL(IF("ЦД"='10. Свод Перечней'!$I$4:$Q$529,ROW('10. Свод Перечней'!$C$4:$C$529)-3,""),ROW()-6)),"")</f>
        <v/>
      </c>
      <c r="D537" s="20" t="str">
        <f>IFERROR(VLOOKUP(C537,'10. Свод Перечней'!C:H,2,0),"")</f>
        <v/>
      </c>
      <c r="E537" s="20" t="str">
        <f>IFERROR(VLOOKUP(C537,'10. Свод Перечней'!C:H,3,0),"")</f>
        <v/>
      </c>
      <c r="F537" s="20" t="str">
        <f>IFERROR(VLOOKUP(C537,'10. Свод Перечней'!C:H,4,0),"")</f>
        <v/>
      </c>
      <c r="G537" s="9" t="str">
        <f>IFERROR(VLOOKUP(C537,'10. Свод Перечней'!C:H,5,0),"")</f>
        <v/>
      </c>
      <c r="H537" s="20" t="str">
        <f>IF(LEN(IFERROR(VLOOKUP(C537,'10. Свод Перечней'!C:H,6,0),""))&gt;1,IFERROR(VLOOKUP(C537,'10. Свод Перечней'!C:H,6,0),""),"")</f>
        <v/>
      </c>
    </row>
    <row r="538" spans="1:8" ht="99.95" customHeight="1">
      <c r="A538" s="20" t="str">
        <f>IF(LEN(C538)&gt;0,MAX($A$6:A537)+1,"")</f>
        <v/>
      </c>
      <c r="B538" s="10" t="str">
        <f>IFERROR(INDEX('10. Свод Перечней'!B:C,MATCH(C538,'10. Свод Перечней'!C:C,0),1),"")</f>
        <v/>
      </c>
      <c r="C538" s="20" t="str">
        <f t="array" ref="C538">IFERROR(INDEX('10. Свод Перечней'!$C$4:$C$529,SMALL(IF("ЦД"='10. Свод Перечней'!$I$4:$Q$529,ROW('10. Свод Перечней'!$C$4:$C$529)-3,""),ROW()-6)),"")</f>
        <v/>
      </c>
      <c r="D538" s="20" t="str">
        <f>IFERROR(VLOOKUP(C538,'10. Свод Перечней'!C:H,2,0),"")</f>
        <v/>
      </c>
      <c r="E538" s="20" t="str">
        <f>IFERROR(VLOOKUP(C538,'10. Свод Перечней'!C:H,3,0),"")</f>
        <v/>
      </c>
      <c r="F538" s="20" t="str">
        <f>IFERROR(VLOOKUP(C538,'10. Свод Перечней'!C:H,4,0),"")</f>
        <v/>
      </c>
      <c r="G538" s="9" t="str">
        <f>IFERROR(VLOOKUP(C538,'10. Свод Перечней'!C:H,5,0),"")</f>
        <v/>
      </c>
      <c r="H538" s="20" t="str">
        <f>IF(LEN(IFERROR(VLOOKUP(C538,'10. Свод Перечней'!C:H,6,0),""))&gt;1,IFERROR(VLOOKUP(C538,'10. Свод Перечней'!C:H,6,0),""),"")</f>
        <v/>
      </c>
    </row>
    <row r="539" spans="1:8" ht="99.95" customHeight="1">
      <c r="A539" s="20" t="str">
        <f>IF(LEN(C539)&gt;0,MAX($A$6:A538)+1,"")</f>
        <v/>
      </c>
      <c r="B539" s="10" t="str">
        <f>IFERROR(INDEX('10. Свод Перечней'!B:C,MATCH(C539,'10. Свод Перечней'!C:C,0),1),"")</f>
        <v/>
      </c>
      <c r="C539" s="20" t="str">
        <f t="array" ref="C539">IFERROR(INDEX('10. Свод Перечней'!$C$4:$C$529,SMALL(IF("ЦД"='10. Свод Перечней'!$I$4:$Q$529,ROW('10. Свод Перечней'!$C$4:$C$529)-3,""),ROW()-6)),"")</f>
        <v/>
      </c>
      <c r="D539" s="20" t="str">
        <f>IFERROR(VLOOKUP(C539,'10. Свод Перечней'!C:H,2,0),"")</f>
        <v/>
      </c>
      <c r="E539" s="20" t="str">
        <f>IFERROR(VLOOKUP(C539,'10. Свод Перечней'!C:H,3,0),"")</f>
        <v/>
      </c>
      <c r="F539" s="20" t="str">
        <f>IFERROR(VLOOKUP(C539,'10. Свод Перечней'!C:H,4,0),"")</f>
        <v/>
      </c>
      <c r="G539" s="9" t="str">
        <f>IFERROR(VLOOKUP(C539,'10. Свод Перечней'!C:H,5,0),"")</f>
        <v/>
      </c>
      <c r="H539" s="20" t="str">
        <f>IF(LEN(IFERROR(VLOOKUP(C539,'10. Свод Перечней'!C:H,6,0),""))&gt;1,IFERROR(VLOOKUP(C539,'10. Свод Перечней'!C:H,6,0),""),"")</f>
        <v/>
      </c>
    </row>
    <row r="540" spans="1:8" ht="99.95" customHeight="1">
      <c r="A540" s="20" t="str">
        <f>IF(LEN(C540)&gt;0,MAX($A$6:A539)+1,"")</f>
        <v/>
      </c>
      <c r="B540" s="10" t="str">
        <f>IFERROR(INDEX('10. Свод Перечней'!B:C,MATCH(C540,'10. Свод Перечней'!C:C,0),1),"")</f>
        <v/>
      </c>
      <c r="C540" s="20" t="str">
        <f t="array" ref="C540">IFERROR(INDEX('10. Свод Перечней'!$C$4:$C$529,SMALL(IF("ЦД"='10. Свод Перечней'!$I$4:$Q$529,ROW('10. Свод Перечней'!$C$4:$C$529)-3,""),ROW()-6)),"")</f>
        <v/>
      </c>
      <c r="D540" s="20" t="str">
        <f>IFERROR(VLOOKUP(C540,'10. Свод Перечней'!C:H,2,0),"")</f>
        <v/>
      </c>
      <c r="E540" s="20" t="str">
        <f>IFERROR(VLOOKUP(C540,'10. Свод Перечней'!C:H,3,0),"")</f>
        <v/>
      </c>
      <c r="F540" s="20" t="str">
        <f>IFERROR(VLOOKUP(C540,'10. Свод Перечней'!C:H,4,0),"")</f>
        <v/>
      </c>
      <c r="G540" s="9" t="str">
        <f>IFERROR(VLOOKUP(C540,'10. Свод Перечней'!C:H,5,0),"")</f>
        <v/>
      </c>
      <c r="H540" s="20" t="str">
        <f>IF(LEN(IFERROR(VLOOKUP(C540,'10. Свод Перечней'!C:H,6,0),""))&gt;1,IFERROR(VLOOKUP(C540,'10. Свод Перечней'!C:H,6,0),""),"")</f>
        <v/>
      </c>
    </row>
    <row r="541" spans="1:8" ht="99.95" customHeight="1">
      <c r="A541" s="20" t="str">
        <f>IF(LEN(C541)&gt;0,MAX($A$6:A540)+1,"")</f>
        <v/>
      </c>
      <c r="B541" s="10" t="str">
        <f>IFERROR(INDEX('10. Свод Перечней'!B:C,MATCH(C541,'10. Свод Перечней'!C:C,0),1),"")</f>
        <v/>
      </c>
      <c r="C541" s="20" t="str">
        <f t="array" ref="C541">IFERROR(INDEX('10. Свод Перечней'!$C$4:$C$529,SMALL(IF("ЦД"='10. Свод Перечней'!$I$4:$Q$529,ROW('10. Свод Перечней'!$C$4:$C$529)-3,""),ROW()-6)),"")</f>
        <v/>
      </c>
      <c r="D541" s="20" t="str">
        <f>IFERROR(VLOOKUP(C541,'10. Свод Перечней'!C:H,2,0),"")</f>
        <v/>
      </c>
      <c r="E541" s="20" t="str">
        <f>IFERROR(VLOOKUP(C541,'10. Свод Перечней'!C:H,3,0),"")</f>
        <v/>
      </c>
      <c r="F541" s="20" t="str">
        <f>IFERROR(VLOOKUP(C541,'10. Свод Перечней'!C:H,4,0),"")</f>
        <v/>
      </c>
      <c r="G541" s="9" t="str">
        <f>IFERROR(VLOOKUP(C541,'10. Свод Перечней'!C:H,5,0),"")</f>
        <v/>
      </c>
      <c r="H541" s="20" t="str">
        <f>IF(LEN(IFERROR(VLOOKUP(C541,'10. Свод Перечней'!C:H,6,0),""))&gt;1,IFERROR(VLOOKUP(C541,'10. Свод Перечней'!C:H,6,0),""),"")</f>
        <v/>
      </c>
    </row>
    <row r="542" spans="1:8" ht="99.95" customHeight="1">
      <c r="A542" s="20" t="str">
        <f>IF(LEN(C542)&gt;0,MAX($A$6:A541)+1,"")</f>
        <v/>
      </c>
      <c r="B542" s="10" t="str">
        <f>IFERROR(INDEX('10. Свод Перечней'!B:C,MATCH(C542,'10. Свод Перечней'!C:C,0),1),"")</f>
        <v/>
      </c>
      <c r="C542" s="20" t="str">
        <f t="array" ref="C542">IFERROR(INDEX('10. Свод Перечней'!$C$4:$C$529,SMALL(IF("ЦД"='10. Свод Перечней'!$I$4:$Q$529,ROW('10. Свод Перечней'!$C$4:$C$529)-3,""),ROW()-6)),"")</f>
        <v/>
      </c>
      <c r="D542" s="20" t="str">
        <f>IFERROR(VLOOKUP(C542,'10. Свод Перечней'!C:H,2,0),"")</f>
        <v/>
      </c>
      <c r="E542" s="20" t="str">
        <f>IFERROR(VLOOKUP(C542,'10. Свод Перечней'!C:H,3,0),"")</f>
        <v/>
      </c>
      <c r="F542" s="20" t="str">
        <f>IFERROR(VLOOKUP(C542,'10. Свод Перечней'!C:H,4,0),"")</f>
        <v/>
      </c>
      <c r="G542" s="9" t="str">
        <f>IFERROR(VLOOKUP(C542,'10. Свод Перечней'!C:H,5,0),"")</f>
        <v/>
      </c>
      <c r="H542" s="20" t="str">
        <f>IF(LEN(IFERROR(VLOOKUP(C542,'10. Свод Перечней'!C:H,6,0),""))&gt;1,IFERROR(VLOOKUP(C542,'10. Свод Перечней'!C:H,6,0),""),"")</f>
        <v/>
      </c>
    </row>
    <row r="543" spans="1:8" ht="99.95" customHeight="1">
      <c r="A543" s="20" t="str">
        <f>IF(LEN(C543)&gt;0,MAX($A$6:A542)+1,"")</f>
        <v/>
      </c>
      <c r="B543" s="10" t="str">
        <f>IFERROR(INDEX('10. Свод Перечней'!B:C,MATCH(C543,'10. Свод Перечней'!C:C,0),1),"")</f>
        <v/>
      </c>
      <c r="C543" s="20" t="str">
        <f t="array" ref="C543">IFERROR(INDEX('10. Свод Перечней'!$C$4:$C$529,SMALL(IF("ЦД"='10. Свод Перечней'!$I$4:$Q$529,ROW('10. Свод Перечней'!$C$4:$C$529)-3,""),ROW()-6)),"")</f>
        <v/>
      </c>
      <c r="D543" s="20" t="str">
        <f>IFERROR(VLOOKUP(C543,'10. Свод Перечней'!C:H,2,0),"")</f>
        <v/>
      </c>
      <c r="E543" s="20" t="str">
        <f>IFERROR(VLOOKUP(C543,'10. Свод Перечней'!C:H,3,0),"")</f>
        <v/>
      </c>
      <c r="F543" s="20" t="str">
        <f>IFERROR(VLOOKUP(C543,'10. Свод Перечней'!C:H,4,0),"")</f>
        <v/>
      </c>
      <c r="G543" s="9" t="str">
        <f>IFERROR(VLOOKUP(C543,'10. Свод Перечней'!C:H,5,0),"")</f>
        <v/>
      </c>
      <c r="H543" s="20" t="str">
        <f>IF(LEN(IFERROR(VLOOKUP(C543,'10. Свод Перечней'!C:H,6,0),""))&gt;1,IFERROR(VLOOKUP(C543,'10. Свод Перечней'!C:H,6,0),""),"")</f>
        <v/>
      </c>
    </row>
    <row r="544" spans="1:8" ht="99.95" customHeight="1">
      <c r="A544" s="20" t="str">
        <f>IF(LEN(C544)&gt;0,MAX($A$6:A543)+1,"")</f>
        <v/>
      </c>
      <c r="B544" s="10" t="str">
        <f>IFERROR(INDEX('10. Свод Перечней'!B:C,MATCH(C544,'10. Свод Перечней'!C:C,0),1),"")</f>
        <v/>
      </c>
      <c r="C544" s="20" t="str">
        <f t="array" ref="C544">IFERROR(INDEX('10. Свод Перечней'!$C$4:$C$529,SMALL(IF("ЦД"='10. Свод Перечней'!$I$4:$Q$529,ROW('10. Свод Перечней'!$C$4:$C$529)-3,""),ROW()-6)),"")</f>
        <v/>
      </c>
      <c r="D544" s="20" t="str">
        <f>IFERROR(VLOOKUP(C544,'10. Свод Перечней'!C:H,2,0),"")</f>
        <v/>
      </c>
      <c r="E544" s="20" t="str">
        <f>IFERROR(VLOOKUP(C544,'10. Свод Перечней'!C:H,3,0),"")</f>
        <v/>
      </c>
      <c r="F544" s="20" t="str">
        <f>IFERROR(VLOOKUP(C544,'10. Свод Перечней'!C:H,4,0),"")</f>
        <v/>
      </c>
      <c r="G544" s="9" t="str">
        <f>IFERROR(VLOOKUP(C544,'10. Свод Перечней'!C:H,5,0),"")</f>
        <v/>
      </c>
      <c r="H544" s="20" t="str">
        <f>IF(LEN(IFERROR(VLOOKUP(C544,'10. Свод Перечней'!C:H,6,0),""))&gt;1,IFERROR(VLOOKUP(C544,'10. Свод Перечней'!C:H,6,0),""),"")</f>
        <v/>
      </c>
    </row>
    <row r="545" spans="1:8" ht="99.95" customHeight="1">
      <c r="A545" s="20" t="str">
        <f>IF(LEN(C545)&gt;0,MAX($A$6:A544)+1,"")</f>
        <v/>
      </c>
      <c r="B545" s="10" t="str">
        <f>IFERROR(INDEX('10. Свод Перечней'!B:C,MATCH(C545,'10. Свод Перечней'!C:C,0),1),"")</f>
        <v/>
      </c>
      <c r="C545" s="20" t="str">
        <f t="array" ref="C545">IFERROR(INDEX('10. Свод Перечней'!$C$4:$C$529,SMALL(IF("ЦД"='10. Свод Перечней'!$I$4:$Q$529,ROW('10. Свод Перечней'!$C$4:$C$529)-3,""),ROW()-6)),"")</f>
        <v/>
      </c>
      <c r="D545" s="20" t="str">
        <f>IFERROR(VLOOKUP(C545,'10. Свод Перечней'!C:H,2,0),"")</f>
        <v/>
      </c>
      <c r="E545" s="20" t="str">
        <f>IFERROR(VLOOKUP(C545,'10. Свод Перечней'!C:H,3,0),"")</f>
        <v/>
      </c>
      <c r="F545" s="20" t="str">
        <f>IFERROR(VLOOKUP(C545,'10. Свод Перечней'!C:H,4,0),"")</f>
        <v/>
      </c>
      <c r="G545" s="9" t="str">
        <f>IFERROR(VLOOKUP(C545,'10. Свод Перечней'!C:H,5,0),"")</f>
        <v/>
      </c>
      <c r="H545" s="20" t="str">
        <f>IF(LEN(IFERROR(VLOOKUP(C545,'10. Свод Перечней'!C:H,6,0),""))&gt;1,IFERROR(VLOOKUP(C545,'10. Свод Перечней'!C:H,6,0),""),"")</f>
        <v/>
      </c>
    </row>
    <row r="546" spans="1:8" ht="99.95" customHeight="1">
      <c r="A546" s="20" t="str">
        <f>IF(LEN(C546)&gt;0,MAX($A$6:A545)+1,"")</f>
        <v/>
      </c>
      <c r="B546" s="10" t="str">
        <f>IFERROR(INDEX('10. Свод Перечней'!B:C,MATCH(C546,'10. Свод Перечней'!C:C,0),1),"")</f>
        <v/>
      </c>
      <c r="C546" s="20" t="str">
        <f t="array" ref="C546">IFERROR(INDEX('10. Свод Перечней'!$C$4:$C$529,SMALL(IF("ЦД"='10. Свод Перечней'!$I$4:$Q$529,ROW('10. Свод Перечней'!$C$4:$C$529)-3,""),ROW()-6)),"")</f>
        <v/>
      </c>
      <c r="D546" s="20" t="str">
        <f>IFERROR(VLOOKUP(C546,'10. Свод Перечней'!C:H,2,0),"")</f>
        <v/>
      </c>
      <c r="E546" s="20" t="str">
        <f>IFERROR(VLOOKUP(C546,'10. Свод Перечней'!C:H,3,0),"")</f>
        <v/>
      </c>
      <c r="F546" s="20" t="str">
        <f>IFERROR(VLOOKUP(C546,'10. Свод Перечней'!C:H,4,0),"")</f>
        <v/>
      </c>
      <c r="G546" s="9" t="str">
        <f>IFERROR(VLOOKUP(C546,'10. Свод Перечней'!C:H,5,0),"")</f>
        <v/>
      </c>
      <c r="H546" s="20" t="str">
        <f>IF(LEN(IFERROR(VLOOKUP(C546,'10. Свод Перечней'!C:H,6,0),""))&gt;1,IFERROR(VLOOKUP(C546,'10. Свод Перечней'!C:H,6,0),""),"")</f>
        <v/>
      </c>
    </row>
    <row r="547" spans="1:8" ht="99.95" customHeight="1">
      <c r="A547" s="20" t="str">
        <f>IF(LEN(C547)&gt;0,MAX($A$6:A546)+1,"")</f>
        <v/>
      </c>
      <c r="B547" s="10" t="str">
        <f>IFERROR(INDEX('10. Свод Перечней'!B:C,MATCH(C547,'10. Свод Перечней'!C:C,0),1),"")</f>
        <v/>
      </c>
      <c r="C547" s="20" t="str">
        <f t="array" ref="C547">IFERROR(INDEX('10. Свод Перечней'!$C$4:$C$529,SMALL(IF("ЦД"='10. Свод Перечней'!$I$4:$Q$529,ROW('10. Свод Перечней'!$C$4:$C$529)-3,""),ROW()-6)),"")</f>
        <v/>
      </c>
      <c r="D547" s="20" t="str">
        <f>IFERROR(VLOOKUP(C547,'10. Свод Перечней'!C:H,2,0),"")</f>
        <v/>
      </c>
      <c r="E547" s="20" t="str">
        <f>IFERROR(VLOOKUP(C547,'10. Свод Перечней'!C:H,3,0),"")</f>
        <v/>
      </c>
      <c r="F547" s="20" t="str">
        <f>IFERROR(VLOOKUP(C547,'10. Свод Перечней'!C:H,4,0),"")</f>
        <v/>
      </c>
      <c r="G547" s="9" t="str">
        <f>IFERROR(VLOOKUP(C547,'10. Свод Перечней'!C:H,5,0),"")</f>
        <v/>
      </c>
      <c r="H547" s="20" t="str">
        <f>IF(LEN(IFERROR(VLOOKUP(C547,'10. Свод Перечней'!C:H,6,0),""))&gt;1,IFERROR(VLOOKUP(C547,'10. Свод Перечней'!C:H,6,0),""),"")</f>
        <v/>
      </c>
    </row>
    <row r="548" spans="1:8" ht="99.95" customHeight="1">
      <c r="A548" s="20" t="str">
        <f>IF(LEN(C548)&gt;0,MAX($A$6:A547)+1,"")</f>
        <v/>
      </c>
      <c r="B548" s="10" t="str">
        <f>IFERROR(INDEX('10. Свод Перечней'!B:C,MATCH(C548,'10. Свод Перечней'!C:C,0),1),"")</f>
        <v/>
      </c>
      <c r="C548" s="20" t="str">
        <f t="array" ref="C548">IFERROR(INDEX('10. Свод Перечней'!$C$4:$C$529,SMALL(IF("ЦД"='10. Свод Перечней'!$I$4:$Q$529,ROW('10. Свод Перечней'!$C$4:$C$529)-3,""),ROW()-6)),"")</f>
        <v/>
      </c>
      <c r="D548" s="20" t="str">
        <f>IFERROR(VLOOKUP(C548,'10. Свод Перечней'!C:H,2,0),"")</f>
        <v/>
      </c>
      <c r="E548" s="20" t="str">
        <f>IFERROR(VLOOKUP(C548,'10. Свод Перечней'!C:H,3,0),"")</f>
        <v/>
      </c>
      <c r="F548" s="20" t="str">
        <f>IFERROR(VLOOKUP(C548,'10. Свод Перечней'!C:H,4,0),"")</f>
        <v/>
      </c>
      <c r="G548" s="9" t="str">
        <f>IFERROR(VLOOKUP(C548,'10. Свод Перечней'!C:H,5,0),"")</f>
        <v/>
      </c>
      <c r="H548" s="20" t="str">
        <f>IF(LEN(IFERROR(VLOOKUP(C548,'10. Свод Перечней'!C:H,6,0),""))&gt;1,IFERROR(VLOOKUP(C548,'10. Свод Перечней'!C:H,6,0),""),"")</f>
        <v/>
      </c>
    </row>
    <row r="549" spans="1:8" ht="99.95" customHeight="1">
      <c r="A549" s="20" t="str">
        <f>IF(LEN(C549)&gt;0,MAX($A$6:A548)+1,"")</f>
        <v/>
      </c>
      <c r="B549" s="10" t="str">
        <f>IFERROR(INDEX('10. Свод Перечней'!B:C,MATCH(C549,'10. Свод Перечней'!C:C,0),1),"")</f>
        <v/>
      </c>
      <c r="C549" s="20" t="str">
        <f t="array" ref="C549">IFERROR(INDEX('10. Свод Перечней'!$C$4:$C$529,SMALL(IF("ЦД"='10. Свод Перечней'!$I$4:$Q$529,ROW('10. Свод Перечней'!$C$4:$C$529)-3,""),ROW()-6)),"")</f>
        <v/>
      </c>
      <c r="D549" s="20" t="str">
        <f>IFERROR(VLOOKUP(C549,'10. Свод Перечней'!C:H,2,0),"")</f>
        <v/>
      </c>
      <c r="E549" s="20" t="str">
        <f>IFERROR(VLOOKUP(C549,'10. Свод Перечней'!C:H,3,0),"")</f>
        <v/>
      </c>
      <c r="F549" s="20" t="str">
        <f>IFERROR(VLOOKUP(C549,'10. Свод Перечней'!C:H,4,0),"")</f>
        <v/>
      </c>
      <c r="G549" s="9" t="str">
        <f>IFERROR(VLOOKUP(C549,'10. Свод Перечней'!C:H,5,0),"")</f>
        <v/>
      </c>
      <c r="H549" s="20" t="str">
        <f>IF(LEN(IFERROR(VLOOKUP(C549,'10. Свод Перечней'!C:H,6,0),""))&gt;1,IFERROR(VLOOKUP(C549,'10. Свод Перечней'!C:H,6,0),""),"")</f>
        <v/>
      </c>
    </row>
    <row r="550" spans="1:8" ht="99.95" customHeight="1">
      <c r="A550" s="20" t="str">
        <f>IF(LEN(C550)&gt;0,MAX($A$6:A549)+1,"")</f>
        <v/>
      </c>
      <c r="B550" s="10" t="str">
        <f>IFERROR(INDEX('10. Свод Перечней'!B:C,MATCH(C550,'10. Свод Перечней'!C:C,0),1),"")</f>
        <v/>
      </c>
      <c r="C550" s="20" t="str">
        <f t="array" ref="C550">IFERROR(INDEX('10. Свод Перечней'!$C$4:$C$529,SMALL(IF("ЦД"='10. Свод Перечней'!$I$4:$Q$529,ROW('10. Свод Перечней'!$C$4:$C$529)-3,""),ROW()-6)),"")</f>
        <v/>
      </c>
      <c r="D550" s="20" t="str">
        <f>IFERROR(VLOOKUP(C550,'10. Свод Перечней'!C:H,2,0),"")</f>
        <v/>
      </c>
      <c r="E550" s="20" t="str">
        <f>IFERROR(VLOOKUP(C550,'10. Свод Перечней'!C:H,3,0),"")</f>
        <v/>
      </c>
      <c r="F550" s="20" t="str">
        <f>IFERROR(VLOOKUP(C550,'10. Свод Перечней'!C:H,4,0),"")</f>
        <v/>
      </c>
      <c r="G550" s="9" t="str">
        <f>IFERROR(VLOOKUP(C550,'10. Свод Перечней'!C:H,5,0),"")</f>
        <v/>
      </c>
      <c r="H550" s="20" t="str">
        <f>IF(LEN(IFERROR(VLOOKUP(C550,'10. Свод Перечней'!C:H,6,0),""))&gt;1,IFERROR(VLOOKUP(C550,'10. Свод Перечней'!C:H,6,0),""),"")</f>
        <v/>
      </c>
    </row>
    <row r="551" spans="1:8" ht="99.95" customHeight="1">
      <c r="A551" s="20" t="str">
        <f>IF(LEN(C551)&gt;0,MAX($A$6:A550)+1,"")</f>
        <v/>
      </c>
      <c r="B551" s="10" t="str">
        <f>IFERROR(INDEX('10. Свод Перечней'!B:C,MATCH(C551,'10. Свод Перечней'!C:C,0),1),"")</f>
        <v/>
      </c>
      <c r="C551" s="20" t="str">
        <f t="array" ref="C551">IFERROR(INDEX('10. Свод Перечней'!$C$4:$C$529,SMALL(IF("ЦД"='10. Свод Перечней'!$I$4:$Q$529,ROW('10. Свод Перечней'!$C$4:$C$529)-3,""),ROW()-6)),"")</f>
        <v/>
      </c>
      <c r="D551" s="20" t="str">
        <f>IFERROR(VLOOKUP(C551,'10. Свод Перечней'!C:H,2,0),"")</f>
        <v/>
      </c>
      <c r="E551" s="20" t="str">
        <f>IFERROR(VLOOKUP(C551,'10. Свод Перечней'!C:H,3,0),"")</f>
        <v/>
      </c>
      <c r="F551" s="20" t="str">
        <f>IFERROR(VLOOKUP(C551,'10. Свод Перечней'!C:H,4,0),"")</f>
        <v/>
      </c>
      <c r="G551" s="9" t="str">
        <f>IFERROR(VLOOKUP(C551,'10. Свод Перечней'!C:H,5,0),"")</f>
        <v/>
      </c>
      <c r="H551" s="20" t="str">
        <f>IF(LEN(IFERROR(VLOOKUP(C551,'10. Свод Перечней'!C:H,6,0),""))&gt;1,IFERROR(VLOOKUP(C551,'10. Свод Перечней'!C:H,6,0),""),"")</f>
        <v/>
      </c>
    </row>
    <row r="552" spans="1:8" ht="99.95" customHeight="1">
      <c r="A552" s="20" t="str">
        <f>IF(LEN(C552)&gt;0,MAX($A$6:A551)+1,"")</f>
        <v/>
      </c>
      <c r="B552" s="10" t="str">
        <f>IFERROR(INDEX('10. Свод Перечней'!B:C,MATCH(C552,'10. Свод Перечней'!C:C,0),1),"")</f>
        <v/>
      </c>
      <c r="C552" s="20" t="str">
        <f t="array" ref="C552">IFERROR(INDEX('10. Свод Перечней'!$C$4:$C$529,SMALL(IF("ЦД"='10. Свод Перечней'!$I$4:$Q$529,ROW('10. Свод Перечней'!$C$4:$C$529)-3,""),ROW()-6)),"")</f>
        <v/>
      </c>
      <c r="D552" s="20" t="str">
        <f>IFERROR(VLOOKUP(C552,'10. Свод Перечней'!C:H,2,0),"")</f>
        <v/>
      </c>
      <c r="E552" s="20" t="str">
        <f>IFERROR(VLOOKUP(C552,'10. Свод Перечней'!C:H,3,0),"")</f>
        <v/>
      </c>
      <c r="F552" s="20" t="str">
        <f>IFERROR(VLOOKUP(C552,'10. Свод Перечней'!C:H,4,0),"")</f>
        <v/>
      </c>
      <c r="G552" s="9" t="str">
        <f>IFERROR(VLOOKUP(C552,'10. Свод Перечней'!C:H,5,0),"")</f>
        <v/>
      </c>
      <c r="H552" s="20" t="str">
        <f>IF(LEN(IFERROR(VLOOKUP(C552,'10. Свод Перечней'!C:H,6,0),""))&gt;1,IFERROR(VLOOKUP(C552,'10. Свод Перечней'!C:H,6,0),""),"")</f>
        <v/>
      </c>
    </row>
    <row r="553" spans="1:8" ht="99.95" customHeight="1">
      <c r="A553" s="20" t="str">
        <f>IF(LEN(C553)&gt;0,MAX($A$6:A552)+1,"")</f>
        <v/>
      </c>
      <c r="B553" s="10" t="str">
        <f>IFERROR(INDEX('10. Свод Перечней'!B:C,MATCH(C553,'10. Свод Перечней'!C:C,0),1),"")</f>
        <v/>
      </c>
      <c r="C553" s="20" t="str">
        <f t="array" ref="C553">IFERROR(INDEX('10. Свод Перечней'!$C$4:$C$529,SMALL(IF("ЦД"='10. Свод Перечней'!$I$4:$Q$529,ROW('10. Свод Перечней'!$C$4:$C$529)-3,""),ROW()-6)),"")</f>
        <v/>
      </c>
      <c r="D553" s="20" t="str">
        <f>IFERROR(VLOOKUP(C553,'10. Свод Перечней'!C:H,2,0),"")</f>
        <v/>
      </c>
      <c r="E553" s="20" t="str">
        <f>IFERROR(VLOOKUP(C553,'10. Свод Перечней'!C:H,3,0),"")</f>
        <v/>
      </c>
      <c r="F553" s="20" t="str">
        <f>IFERROR(VLOOKUP(C553,'10. Свод Перечней'!C:H,4,0),"")</f>
        <v/>
      </c>
      <c r="G553" s="9" t="str">
        <f>IFERROR(VLOOKUP(C553,'10. Свод Перечней'!C:H,5,0),"")</f>
        <v/>
      </c>
      <c r="H553" s="20" t="str">
        <f>IF(LEN(IFERROR(VLOOKUP(C553,'10. Свод Перечней'!C:H,6,0),""))&gt;1,IFERROR(VLOOKUP(C553,'10. Свод Перечней'!C:H,6,0),""),"")</f>
        <v/>
      </c>
    </row>
    <row r="554" spans="1:8" ht="99.95" customHeight="1">
      <c r="A554" s="20" t="str">
        <f>IF(LEN(C554)&gt;0,MAX($A$6:A553)+1,"")</f>
        <v/>
      </c>
      <c r="B554" s="10" t="str">
        <f>IFERROR(INDEX('10. Свод Перечней'!B:C,MATCH(C554,'10. Свод Перечней'!C:C,0),1),"")</f>
        <v/>
      </c>
      <c r="C554" s="20" t="str">
        <f t="array" ref="C554">IFERROR(INDEX('10. Свод Перечней'!$C$4:$C$529,SMALL(IF("ЦД"='10. Свод Перечней'!$I$4:$Q$529,ROW('10. Свод Перечней'!$C$4:$C$529)-3,""),ROW()-6)),"")</f>
        <v/>
      </c>
      <c r="D554" s="20" t="str">
        <f>IFERROR(VLOOKUP(C554,'10. Свод Перечней'!C:H,2,0),"")</f>
        <v/>
      </c>
      <c r="E554" s="20" t="str">
        <f>IFERROR(VLOOKUP(C554,'10. Свод Перечней'!C:H,3,0),"")</f>
        <v/>
      </c>
      <c r="F554" s="20" t="str">
        <f>IFERROR(VLOOKUP(C554,'10. Свод Перечней'!C:H,4,0),"")</f>
        <v/>
      </c>
      <c r="G554" s="9" t="str">
        <f>IFERROR(VLOOKUP(C554,'10. Свод Перечней'!C:H,5,0),"")</f>
        <v/>
      </c>
      <c r="H554" s="20" t="str">
        <f>IF(LEN(IFERROR(VLOOKUP(C554,'10. Свод Перечней'!C:H,6,0),""))&gt;1,IFERROR(VLOOKUP(C554,'10. Свод Перечней'!C:H,6,0),""),"")</f>
        <v/>
      </c>
    </row>
    <row r="555" spans="1:8" ht="99.95" customHeight="1">
      <c r="A555" s="20" t="str">
        <f>IF(LEN(C555)&gt;0,MAX($A$6:A554)+1,"")</f>
        <v/>
      </c>
      <c r="B555" s="10" t="str">
        <f>IFERROR(INDEX('10. Свод Перечней'!B:C,MATCH(C555,'10. Свод Перечней'!C:C,0),1),"")</f>
        <v/>
      </c>
      <c r="C555" s="20" t="str">
        <f t="array" ref="C555">IFERROR(INDEX('10. Свод Перечней'!$C$4:$C$529,SMALL(IF("ЦД"='10. Свод Перечней'!$I$4:$Q$529,ROW('10. Свод Перечней'!$C$4:$C$529)-3,""),ROW()-6)),"")</f>
        <v/>
      </c>
      <c r="D555" s="20" t="str">
        <f>IFERROR(VLOOKUP(C555,'10. Свод Перечней'!C:H,2,0),"")</f>
        <v/>
      </c>
      <c r="E555" s="20" t="str">
        <f>IFERROR(VLOOKUP(C555,'10. Свод Перечней'!C:H,3,0),"")</f>
        <v/>
      </c>
      <c r="F555" s="20" t="str">
        <f>IFERROR(VLOOKUP(C555,'10. Свод Перечней'!C:H,4,0),"")</f>
        <v/>
      </c>
      <c r="G555" s="9" t="str">
        <f>IFERROR(VLOOKUP(C555,'10. Свод Перечней'!C:H,5,0),"")</f>
        <v/>
      </c>
      <c r="H555" s="20" t="str">
        <f>IF(LEN(IFERROR(VLOOKUP(C555,'10. Свод Перечней'!C:H,6,0),""))&gt;1,IFERROR(VLOOKUP(C555,'10. Свод Перечней'!C:H,6,0),""),"")</f>
        <v/>
      </c>
    </row>
    <row r="556" spans="1:8" ht="99.95" customHeight="1">
      <c r="A556" s="20" t="str">
        <f>IF(LEN(C556)&gt;0,MAX($A$6:A555)+1,"")</f>
        <v/>
      </c>
      <c r="B556" s="10" t="str">
        <f>IFERROR(INDEX('10. Свод Перечней'!B:C,MATCH(C556,'10. Свод Перечней'!C:C,0),1),"")</f>
        <v/>
      </c>
      <c r="C556" s="20" t="str">
        <f t="array" ref="C556">IFERROR(INDEX('10. Свод Перечней'!$C$4:$C$529,SMALL(IF("ЦД"='10. Свод Перечней'!$I$4:$Q$529,ROW('10. Свод Перечней'!$C$4:$C$529)-3,""),ROW()-6)),"")</f>
        <v/>
      </c>
      <c r="D556" s="20" t="str">
        <f>IFERROR(VLOOKUP(C556,'10. Свод Перечней'!C:H,2,0),"")</f>
        <v/>
      </c>
      <c r="E556" s="20" t="str">
        <f>IFERROR(VLOOKUP(C556,'10. Свод Перечней'!C:H,3,0),"")</f>
        <v/>
      </c>
      <c r="F556" s="20" t="str">
        <f>IFERROR(VLOOKUP(C556,'10. Свод Перечней'!C:H,4,0),"")</f>
        <v/>
      </c>
      <c r="G556" s="9" t="str">
        <f>IFERROR(VLOOKUP(C556,'10. Свод Перечней'!C:H,5,0),"")</f>
        <v/>
      </c>
      <c r="H556" s="20" t="str">
        <f>IF(LEN(IFERROR(VLOOKUP(C556,'10. Свод Перечней'!C:H,6,0),""))&gt;1,IFERROR(VLOOKUP(C556,'10. Свод Перечней'!C:H,6,0),""),"")</f>
        <v/>
      </c>
    </row>
    <row r="557" spans="1:8" ht="99.95" customHeight="1">
      <c r="A557" s="20" t="str">
        <f>IF(LEN(C557)&gt;0,MAX($A$6:A556)+1,"")</f>
        <v/>
      </c>
      <c r="B557" s="10" t="str">
        <f>IFERROR(INDEX('10. Свод Перечней'!B:C,MATCH(C557,'10. Свод Перечней'!C:C,0),1),"")</f>
        <v/>
      </c>
      <c r="C557" s="20" t="str">
        <f t="array" ref="C557">IFERROR(INDEX('10. Свод Перечней'!$C$4:$C$529,SMALL(IF("ЦД"='10. Свод Перечней'!$I$4:$Q$529,ROW('10. Свод Перечней'!$C$4:$C$529)-3,""),ROW()-6)),"")</f>
        <v/>
      </c>
      <c r="D557" s="20" t="str">
        <f>IFERROR(VLOOKUP(C557,'10. Свод Перечней'!C:H,2,0),"")</f>
        <v/>
      </c>
      <c r="E557" s="20" t="str">
        <f>IFERROR(VLOOKUP(C557,'10. Свод Перечней'!C:H,3,0),"")</f>
        <v/>
      </c>
      <c r="F557" s="20" t="str">
        <f>IFERROR(VLOOKUP(C557,'10. Свод Перечней'!C:H,4,0),"")</f>
        <v/>
      </c>
      <c r="G557" s="9" t="str">
        <f>IFERROR(VLOOKUP(C557,'10. Свод Перечней'!C:H,5,0),"")</f>
        <v/>
      </c>
      <c r="H557" s="20" t="str">
        <f>IF(LEN(IFERROR(VLOOKUP(C557,'10. Свод Перечней'!C:H,6,0),""))&gt;1,IFERROR(VLOOKUP(C557,'10. Свод Перечней'!C:H,6,0),""),"")</f>
        <v/>
      </c>
    </row>
    <row r="558" spans="1:8" ht="99.95" customHeight="1">
      <c r="A558" s="20" t="str">
        <f>IF(LEN(C558)&gt;0,MAX($A$6:A557)+1,"")</f>
        <v/>
      </c>
      <c r="B558" s="10" t="str">
        <f>IFERROR(INDEX('10. Свод Перечней'!B:C,MATCH(C558,'10. Свод Перечней'!C:C,0),1),"")</f>
        <v/>
      </c>
      <c r="C558" s="20" t="str">
        <f t="array" ref="C558">IFERROR(INDEX('10. Свод Перечней'!$C$4:$C$529,SMALL(IF("ЦД"='10. Свод Перечней'!$I$4:$Q$529,ROW('10. Свод Перечней'!$C$4:$C$529)-3,""),ROW()-6)),"")</f>
        <v/>
      </c>
      <c r="D558" s="20" t="str">
        <f>IFERROR(VLOOKUP(C558,'10. Свод Перечней'!C:H,2,0),"")</f>
        <v/>
      </c>
      <c r="E558" s="20" t="str">
        <f>IFERROR(VLOOKUP(C558,'10. Свод Перечней'!C:H,3,0),"")</f>
        <v/>
      </c>
      <c r="F558" s="20" t="str">
        <f>IFERROR(VLOOKUP(C558,'10. Свод Перечней'!C:H,4,0),"")</f>
        <v/>
      </c>
      <c r="G558" s="9" t="str">
        <f>IFERROR(VLOOKUP(C558,'10. Свод Перечней'!C:H,5,0),"")</f>
        <v/>
      </c>
      <c r="H558" s="20" t="str">
        <f>IF(LEN(IFERROR(VLOOKUP(C558,'10. Свод Перечней'!C:H,6,0),""))&gt;1,IFERROR(VLOOKUP(C558,'10. Свод Перечней'!C:H,6,0),""),"")</f>
        <v/>
      </c>
    </row>
    <row r="559" spans="1:8" ht="99.95" customHeight="1">
      <c r="A559" s="20" t="str">
        <f>IF(LEN(C559)&gt;0,MAX($A$6:A558)+1,"")</f>
        <v/>
      </c>
      <c r="B559" s="10" t="str">
        <f>IFERROR(INDEX('10. Свод Перечней'!B:C,MATCH(C559,'10. Свод Перечней'!C:C,0),1),"")</f>
        <v/>
      </c>
      <c r="C559" s="20" t="str">
        <f t="array" ref="C559">IFERROR(INDEX('10. Свод Перечней'!$C$4:$C$529,SMALL(IF("ЦД"='10. Свод Перечней'!$I$4:$Q$529,ROW('10. Свод Перечней'!$C$4:$C$529)-3,""),ROW()-6)),"")</f>
        <v/>
      </c>
      <c r="D559" s="20" t="str">
        <f>IFERROR(VLOOKUP(C559,'10. Свод Перечней'!C:H,2,0),"")</f>
        <v/>
      </c>
      <c r="E559" s="20" t="str">
        <f>IFERROR(VLOOKUP(C559,'10. Свод Перечней'!C:H,3,0),"")</f>
        <v/>
      </c>
      <c r="F559" s="20" t="str">
        <f>IFERROR(VLOOKUP(C559,'10. Свод Перечней'!C:H,4,0),"")</f>
        <v/>
      </c>
      <c r="G559" s="9" t="str">
        <f>IFERROR(VLOOKUP(C559,'10. Свод Перечней'!C:H,5,0),"")</f>
        <v/>
      </c>
      <c r="H559" s="20" t="str">
        <f>IF(LEN(IFERROR(VLOOKUP(C559,'10. Свод Перечней'!C:H,6,0),""))&gt;1,IFERROR(VLOOKUP(C559,'10. Свод Перечней'!C:H,6,0),""),"")</f>
        <v/>
      </c>
    </row>
    <row r="560" spans="1:8" ht="99.95" customHeight="1">
      <c r="A560" s="20" t="str">
        <f>IF(LEN(C560)&gt;0,MAX($A$6:A559)+1,"")</f>
        <v/>
      </c>
      <c r="B560" s="10" t="str">
        <f>IFERROR(INDEX('10. Свод Перечней'!B:C,MATCH(C560,'10. Свод Перечней'!C:C,0),1),"")</f>
        <v/>
      </c>
      <c r="C560" s="20" t="str">
        <f t="array" ref="C560">IFERROR(INDEX('10. Свод Перечней'!$C$4:$C$529,SMALL(IF("ЦД"='10. Свод Перечней'!$I$4:$Q$529,ROW('10. Свод Перечней'!$C$4:$C$529)-3,""),ROW()-6)),"")</f>
        <v/>
      </c>
      <c r="D560" s="20" t="str">
        <f>IFERROR(VLOOKUP(C560,'10. Свод Перечней'!C:H,2,0),"")</f>
        <v/>
      </c>
      <c r="E560" s="20" t="str">
        <f>IFERROR(VLOOKUP(C560,'10. Свод Перечней'!C:H,3,0),"")</f>
        <v/>
      </c>
      <c r="F560" s="20" t="str">
        <f>IFERROR(VLOOKUP(C560,'10. Свод Перечней'!C:H,4,0),"")</f>
        <v/>
      </c>
      <c r="G560" s="9" t="str">
        <f>IFERROR(VLOOKUP(C560,'10. Свод Перечней'!C:H,5,0),"")</f>
        <v/>
      </c>
      <c r="H560" s="20" t="str">
        <f>IF(LEN(IFERROR(VLOOKUP(C560,'10. Свод Перечней'!C:H,6,0),""))&gt;1,IFERROR(VLOOKUP(C560,'10. Свод Перечней'!C:H,6,0),""),"")</f>
        <v/>
      </c>
    </row>
    <row r="561" spans="1:8" ht="99.95" customHeight="1">
      <c r="A561" s="20" t="str">
        <f>IF(LEN(C561)&gt;0,MAX($A$6:A560)+1,"")</f>
        <v/>
      </c>
      <c r="B561" s="10" t="str">
        <f>IFERROR(INDEX('10. Свод Перечней'!B:C,MATCH(C561,'10. Свод Перечней'!C:C,0),1),"")</f>
        <v/>
      </c>
      <c r="C561" s="20" t="str">
        <f t="array" ref="C561">IFERROR(INDEX('10. Свод Перечней'!$C$4:$C$529,SMALL(IF("ЦД"='10. Свод Перечней'!$I$4:$Q$529,ROW('10. Свод Перечней'!$C$4:$C$529)-3,""),ROW()-6)),"")</f>
        <v/>
      </c>
      <c r="D561" s="20" t="str">
        <f>IFERROR(VLOOKUP(C561,'10. Свод Перечней'!C:H,2,0),"")</f>
        <v/>
      </c>
      <c r="E561" s="20" t="str">
        <f>IFERROR(VLOOKUP(C561,'10. Свод Перечней'!C:H,3,0),"")</f>
        <v/>
      </c>
      <c r="F561" s="20" t="str">
        <f>IFERROR(VLOOKUP(C561,'10. Свод Перечней'!C:H,4,0),"")</f>
        <v/>
      </c>
      <c r="G561" s="9" t="str">
        <f>IFERROR(VLOOKUP(C561,'10. Свод Перечней'!C:H,5,0),"")</f>
        <v/>
      </c>
      <c r="H561" s="20" t="str">
        <f>IF(LEN(IFERROR(VLOOKUP(C561,'10. Свод Перечней'!C:H,6,0),""))&gt;1,IFERROR(VLOOKUP(C561,'10. Свод Перечней'!C:H,6,0),""),"")</f>
        <v/>
      </c>
    </row>
    <row r="562" spans="1:8" ht="99.95" customHeight="1">
      <c r="A562" s="20" t="str">
        <f>IF(LEN(C562)&gt;0,MAX($A$6:A561)+1,"")</f>
        <v/>
      </c>
      <c r="B562" s="10" t="str">
        <f>IFERROR(INDEX('10. Свод Перечней'!B:C,MATCH(C562,'10. Свод Перечней'!C:C,0),1),"")</f>
        <v/>
      </c>
      <c r="C562" s="20" t="str">
        <f t="array" ref="C562">IFERROR(INDEX('10. Свод Перечней'!$C$4:$C$529,SMALL(IF("ЦД"='10. Свод Перечней'!$I$4:$Q$529,ROW('10. Свод Перечней'!$C$4:$C$529)-3,""),ROW()-6)),"")</f>
        <v/>
      </c>
      <c r="D562" s="20" t="str">
        <f>IFERROR(VLOOKUP(C562,'10. Свод Перечней'!C:H,2,0),"")</f>
        <v/>
      </c>
      <c r="E562" s="20" t="str">
        <f>IFERROR(VLOOKUP(C562,'10. Свод Перечней'!C:H,3,0),"")</f>
        <v/>
      </c>
      <c r="F562" s="20" t="str">
        <f>IFERROR(VLOOKUP(C562,'10. Свод Перечней'!C:H,4,0),"")</f>
        <v/>
      </c>
      <c r="G562" s="9" t="str">
        <f>IFERROR(VLOOKUP(C562,'10. Свод Перечней'!C:H,5,0),"")</f>
        <v/>
      </c>
      <c r="H562" s="20" t="str">
        <f>IF(LEN(IFERROR(VLOOKUP(C562,'10. Свод Перечней'!C:H,6,0),""))&gt;1,IFERROR(VLOOKUP(C562,'10. Свод Перечней'!C:H,6,0),""),"")</f>
        <v/>
      </c>
    </row>
    <row r="563" spans="1:8" ht="99.95" customHeight="1">
      <c r="A563" s="20" t="str">
        <f>IF(LEN(C563)&gt;0,MAX($A$6:A562)+1,"")</f>
        <v/>
      </c>
      <c r="B563" s="10" t="str">
        <f>IFERROR(INDEX('10. Свод Перечней'!B:C,MATCH(C563,'10. Свод Перечней'!C:C,0),1),"")</f>
        <v/>
      </c>
      <c r="C563" s="20" t="str">
        <f t="array" ref="C563">IFERROR(INDEX('10. Свод Перечней'!$C$4:$C$529,SMALL(IF("ЦД"='10. Свод Перечней'!$I$4:$Q$529,ROW('10. Свод Перечней'!$C$4:$C$529)-3,""),ROW()-6)),"")</f>
        <v/>
      </c>
      <c r="D563" s="20" t="str">
        <f>IFERROR(VLOOKUP(C563,'10. Свод Перечней'!C:H,2,0),"")</f>
        <v/>
      </c>
      <c r="E563" s="20" t="str">
        <f>IFERROR(VLOOKUP(C563,'10. Свод Перечней'!C:H,3,0),"")</f>
        <v/>
      </c>
      <c r="F563" s="20" t="str">
        <f>IFERROR(VLOOKUP(C563,'10. Свод Перечней'!C:H,4,0),"")</f>
        <v/>
      </c>
      <c r="G563" s="9" t="str">
        <f>IFERROR(VLOOKUP(C563,'10. Свод Перечней'!C:H,5,0),"")</f>
        <v/>
      </c>
      <c r="H563" s="20" t="str">
        <f>IF(LEN(IFERROR(VLOOKUP(C563,'10. Свод Перечней'!C:H,6,0),""))&gt;1,IFERROR(VLOOKUP(C563,'10. Свод Перечней'!C:H,6,0),""),"")</f>
        <v/>
      </c>
    </row>
    <row r="564" spans="1:8" ht="99.95" customHeight="1">
      <c r="A564" s="20" t="str">
        <f>IF(LEN(C564)&gt;0,MAX($A$6:A563)+1,"")</f>
        <v/>
      </c>
      <c r="B564" s="10" t="str">
        <f>IFERROR(INDEX('10. Свод Перечней'!B:C,MATCH(C564,'10. Свод Перечней'!C:C,0),1),"")</f>
        <v/>
      </c>
      <c r="C564" s="20" t="str">
        <f t="array" ref="C564">IFERROR(INDEX('10. Свод Перечней'!$C$4:$C$529,SMALL(IF("ЦД"='10. Свод Перечней'!$I$4:$Q$529,ROW('10. Свод Перечней'!$C$4:$C$529)-3,""),ROW()-6)),"")</f>
        <v/>
      </c>
      <c r="D564" s="20" t="str">
        <f>IFERROR(VLOOKUP(C564,'10. Свод Перечней'!C:H,2,0),"")</f>
        <v/>
      </c>
      <c r="E564" s="20" t="str">
        <f>IFERROR(VLOOKUP(C564,'10. Свод Перечней'!C:H,3,0),"")</f>
        <v/>
      </c>
      <c r="F564" s="20" t="str">
        <f>IFERROR(VLOOKUP(C564,'10. Свод Перечней'!C:H,4,0),"")</f>
        <v/>
      </c>
      <c r="G564" s="9" t="str">
        <f>IFERROR(VLOOKUP(C564,'10. Свод Перечней'!C:H,5,0),"")</f>
        <v/>
      </c>
      <c r="H564" s="20" t="str">
        <f>IF(LEN(IFERROR(VLOOKUP(C564,'10. Свод Перечней'!C:H,6,0),""))&gt;1,IFERROR(VLOOKUP(C564,'10. Свод Перечней'!C:H,6,0),""),"")</f>
        <v/>
      </c>
    </row>
    <row r="565" spans="1:8" ht="99.95" customHeight="1">
      <c r="A565" s="20" t="str">
        <f>IF(LEN(C565)&gt;0,MAX($A$6:A564)+1,"")</f>
        <v/>
      </c>
      <c r="B565" s="10" t="str">
        <f>IFERROR(INDEX('10. Свод Перечней'!B:C,MATCH(C565,'10. Свод Перечней'!C:C,0),1),"")</f>
        <v/>
      </c>
      <c r="C565" s="20" t="str">
        <f t="array" ref="C565">IFERROR(INDEX('10. Свод Перечней'!$C$4:$C$529,SMALL(IF("ЦД"='10. Свод Перечней'!$I$4:$Q$529,ROW('10. Свод Перечней'!$C$4:$C$529)-3,""),ROW()-6)),"")</f>
        <v/>
      </c>
      <c r="D565" s="20" t="str">
        <f>IFERROR(VLOOKUP(C565,'10. Свод Перечней'!C:H,2,0),"")</f>
        <v/>
      </c>
      <c r="E565" s="20" t="str">
        <f>IFERROR(VLOOKUP(C565,'10. Свод Перечней'!C:H,3,0),"")</f>
        <v/>
      </c>
      <c r="F565" s="20" t="str">
        <f>IFERROR(VLOOKUP(C565,'10. Свод Перечней'!C:H,4,0),"")</f>
        <v/>
      </c>
      <c r="G565" s="9" t="str">
        <f>IFERROR(VLOOKUP(C565,'10. Свод Перечней'!C:H,5,0),"")</f>
        <v/>
      </c>
      <c r="H565" s="20" t="str">
        <f>IF(LEN(IFERROR(VLOOKUP(C565,'10. Свод Перечней'!C:H,6,0),""))&gt;1,IFERROR(VLOOKUP(C565,'10. Свод Перечней'!C:H,6,0),""),"")</f>
        <v/>
      </c>
    </row>
    <row r="566" spans="1:8" ht="99.95" customHeight="1">
      <c r="A566" s="20" t="str">
        <f>IF(LEN(C566)&gt;0,MAX($A$6:A565)+1,"")</f>
        <v/>
      </c>
      <c r="B566" s="10" t="str">
        <f>IFERROR(INDEX('10. Свод Перечней'!B:C,MATCH(C566,'10. Свод Перечней'!C:C,0),1),"")</f>
        <v/>
      </c>
      <c r="C566" s="20" t="str">
        <f t="array" ref="C566">IFERROR(INDEX('10. Свод Перечней'!$C$4:$C$529,SMALL(IF("ЦД"='10. Свод Перечней'!$I$4:$Q$529,ROW('10. Свод Перечней'!$C$4:$C$529)-3,""),ROW()-6)),"")</f>
        <v/>
      </c>
      <c r="D566" s="20" t="str">
        <f>IFERROR(VLOOKUP(C566,'10. Свод Перечней'!C:H,2,0),"")</f>
        <v/>
      </c>
      <c r="E566" s="20" t="str">
        <f>IFERROR(VLOOKUP(C566,'10. Свод Перечней'!C:H,3,0),"")</f>
        <v/>
      </c>
      <c r="F566" s="20" t="str">
        <f>IFERROR(VLOOKUP(C566,'10. Свод Перечней'!C:H,4,0),"")</f>
        <v/>
      </c>
      <c r="G566" s="9" t="str">
        <f>IFERROR(VLOOKUP(C566,'10. Свод Перечней'!C:H,5,0),"")</f>
        <v/>
      </c>
      <c r="H566" s="20" t="str">
        <f>IF(LEN(IFERROR(VLOOKUP(C566,'10. Свод Перечней'!C:H,6,0),""))&gt;1,IFERROR(VLOOKUP(C566,'10. Свод Перечней'!C:H,6,0),""),"")</f>
        <v/>
      </c>
    </row>
    <row r="567" spans="1:8" ht="99.95" customHeight="1">
      <c r="A567" s="20" t="str">
        <f>IF(LEN(C567)&gt;0,MAX($A$6:A566)+1,"")</f>
        <v/>
      </c>
      <c r="B567" s="10" t="str">
        <f>IFERROR(INDEX('10. Свод Перечней'!B:C,MATCH(C567,'10. Свод Перечней'!C:C,0),1),"")</f>
        <v/>
      </c>
      <c r="C567" s="20" t="str">
        <f t="array" ref="C567">IFERROR(INDEX('10. Свод Перечней'!$C$4:$C$529,SMALL(IF("ЦД"='10. Свод Перечней'!$I$4:$Q$529,ROW('10. Свод Перечней'!$C$4:$C$529)-3,""),ROW()-6)),"")</f>
        <v/>
      </c>
      <c r="D567" s="20" t="str">
        <f>IFERROR(VLOOKUP(C567,'10. Свод Перечней'!C:H,2,0),"")</f>
        <v/>
      </c>
      <c r="E567" s="20" t="str">
        <f>IFERROR(VLOOKUP(C567,'10. Свод Перечней'!C:H,3,0),"")</f>
        <v/>
      </c>
      <c r="F567" s="20" t="str">
        <f>IFERROR(VLOOKUP(C567,'10. Свод Перечней'!C:H,4,0),"")</f>
        <v/>
      </c>
      <c r="G567" s="9" t="str">
        <f>IFERROR(VLOOKUP(C567,'10. Свод Перечней'!C:H,5,0),"")</f>
        <v/>
      </c>
      <c r="H567" s="20" t="str">
        <f>IF(LEN(IFERROR(VLOOKUP(C567,'10. Свод Перечней'!C:H,6,0),""))&gt;1,IFERROR(VLOOKUP(C567,'10. Свод Перечней'!C:H,6,0),""),"")</f>
        <v/>
      </c>
    </row>
    <row r="568" spans="1:8" ht="99.95" customHeight="1">
      <c r="A568" s="20" t="str">
        <f>IF(LEN(C568)&gt;0,MAX($A$6:A567)+1,"")</f>
        <v/>
      </c>
      <c r="B568" s="10" t="str">
        <f>IFERROR(INDEX('10. Свод Перечней'!B:C,MATCH(C568,'10. Свод Перечней'!C:C,0),1),"")</f>
        <v/>
      </c>
      <c r="C568" s="20" t="str">
        <f t="array" ref="C568">IFERROR(INDEX('10. Свод Перечней'!$C$4:$C$529,SMALL(IF("ЦД"='10. Свод Перечней'!$I$4:$Q$529,ROW('10. Свод Перечней'!$C$4:$C$529)-3,""),ROW()-6)),"")</f>
        <v/>
      </c>
      <c r="D568" s="20" t="str">
        <f>IFERROR(VLOOKUP(C568,'10. Свод Перечней'!C:H,2,0),"")</f>
        <v/>
      </c>
      <c r="E568" s="20" t="str">
        <f>IFERROR(VLOOKUP(C568,'10. Свод Перечней'!C:H,3,0),"")</f>
        <v/>
      </c>
      <c r="F568" s="20" t="str">
        <f>IFERROR(VLOOKUP(C568,'10. Свод Перечней'!C:H,4,0),"")</f>
        <v/>
      </c>
      <c r="G568" s="9" t="str">
        <f>IFERROR(VLOOKUP(C568,'10. Свод Перечней'!C:H,5,0),"")</f>
        <v/>
      </c>
      <c r="H568" s="20" t="str">
        <f>IF(LEN(IFERROR(VLOOKUP(C568,'10. Свод Перечней'!C:H,6,0),""))&gt;1,IFERROR(VLOOKUP(C568,'10. Свод Перечней'!C:H,6,0),""),"")</f>
        <v/>
      </c>
    </row>
    <row r="569" spans="1:8" ht="99.95" customHeight="1">
      <c r="A569" s="20" t="str">
        <f>IF(LEN(C569)&gt;0,MAX($A$6:A568)+1,"")</f>
        <v/>
      </c>
      <c r="B569" s="10" t="str">
        <f>IFERROR(INDEX('10. Свод Перечней'!B:C,MATCH(C569,'10. Свод Перечней'!C:C,0),1),"")</f>
        <v/>
      </c>
      <c r="C569" s="20" t="str">
        <f t="array" ref="C569">IFERROR(INDEX('10. Свод Перечней'!$C$4:$C$529,SMALL(IF("ЦД"='10. Свод Перечней'!$I$4:$Q$529,ROW('10. Свод Перечней'!$C$4:$C$529)-3,""),ROW()-6)),"")</f>
        <v/>
      </c>
      <c r="D569" s="20" t="str">
        <f>IFERROR(VLOOKUP(C569,'10. Свод Перечней'!C:H,2,0),"")</f>
        <v/>
      </c>
      <c r="E569" s="20" t="str">
        <f>IFERROR(VLOOKUP(C569,'10. Свод Перечней'!C:H,3,0),"")</f>
        <v/>
      </c>
      <c r="F569" s="20" t="str">
        <f>IFERROR(VLOOKUP(C569,'10. Свод Перечней'!C:H,4,0),"")</f>
        <v/>
      </c>
      <c r="G569" s="9" t="str">
        <f>IFERROR(VLOOKUP(C569,'10. Свод Перечней'!C:H,5,0),"")</f>
        <v/>
      </c>
      <c r="H569" s="20" t="str">
        <f>IF(LEN(IFERROR(VLOOKUP(C569,'10. Свод Перечней'!C:H,6,0),""))&gt;1,IFERROR(VLOOKUP(C569,'10. Свод Перечней'!C:H,6,0),""),"")</f>
        <v/>
      </c>
    </row>
    <row r="570" spans="1:8" ht="99.95" customHeight="1">
      <c r="A570" s="20" t="str">
        <f>IF(LEN(C570)&gt;0,MAX($A$6:A569)+1,"")</f>
        <v/>
      </c>
      <c r="B570" s="10" t="str">
        <f>IFERROR(INDEX('10. Свод Перечней'!B:C,MATCH(C570,'10. Свод Перечней'!C:C,0),1),"")</f>
        <v/>
      </c>
      <c r="C570" s="20" t="str">
        <f t="array" ref="C570">IFERROR(INDEX('10. Свод Перечней'!$C$4:$C$529,SMALL(IF("ЦД"='10. Свод Перечней'!$I$4:$Q$529,ROW('10. Свод Перечней'!$C$4:$C$529)-3,""),ROW()-6)),"")</f>
        <v/>
      </c>
      <c r="D570" s="20" t="str">
        <f>IFERROR(VLOOKUP(C570,'10. Свод Перечней'!C:H,2,0),"")</f>
        <v/>
      </c>
      <c r="E570" s="20" t="str">
        <f>IFERROR(VLOOKUP(C570,'10. Свод Перечней'!C:H,3,0),"")</f>
        <v/>
      </c>
      <c r="F570" s="20" t="str">
        <f>IFERROR(VLOOKUP(C570,'10. Свод Перечней'!C:H,4,0),"")</f>
        <v/>
      </c>
      <c r="G570" s="9" t="str">
        <f>IFERROR(VLOOKUP(C570,'10. Свод Перечней'!C:H,5,0),"")</f>
        <v/>
      </c>
      <c r="H570" s="20" t="str">
        <f>IF(LEN(IFERROR(VLOOKUP(C570,'10. Свод Перечней'!C:H,6,0),""))&gt;1,IFERROR(VLOOKUP(C570,'10. Свод Перечней'!C:H,6,0),""),"")</f>
        <v/>
      </c>
    </row>
    <row r="571" spans="1:8" ht="99.95" customHeight="1">
      <c r="A571" s="20" t="str">
        <f>IF(LEN(C571)&gt;0,MAX($A$6:A570)+1,"")</f>
        <v/>
      </c>
      <c r="B571" s="10" t="str">
        <f>IFERROR(INDEX('10. Свод Перечней'!B:C,MATCH(C571,'10. Свод Перечней'!C:C,0),1),"")</f>
        <v/>
      </c>
      <c r="C571" s="20" t="str">
        <f t="array" ref="C571">IFERROR(INDEX('10. Свод Перечней'!$C$4:$C$529,SMALL(IF("ЦД"='10. Свод Перечней'!$I$4:$Q$529,ROW('10. Свод Перечней'!$C$4:$C$529)-3,""),ROW()-6)),"")</f>
        <v/>
      </c>
      <c r="D571" s="20" t="str">
        <f>IFERROR(VLOOKUP(C571,'10. Свод Перечней'!C:H,2,0),"")</f>
        <v/>
      </c>
      <c r="E571" s="20" t="str">
        <f>IFERROR(VLOOKUP(C571,'10. Свод Перечней'!C:H,3,0),"")</f>
        <v/>
      </c>
      <c r="F571" s="20" t="str">
        <f>IFERROR(VLOOKUP(C571,'10. Свод Перечней'!C:H,4,0),"")</f>
        <v/>
      </c>
      <c r="G571" s="9" t="str">
        <f>IFERROR(VLOOKUP(C571,'10. Свод Перечней'!C:H,5,0),"")</f>
        <v/>
      </c>
      <c r="H571" s="20" t="str">
        <f>IF(LEN(IFERROR(VLOOKUP(C571,'10. Свод Перечней'!C:H,6,0),""))&gt;1,IFERROR(VLOOKUP(C571,'10. Свод Перечней'!C:H,6,0),""),"")</f>
        <v/>
      </c>
    </row>
    <row r="572" spans="1:8" ht="99.95" customHeight="1">
      <c r="A572" s="20" t="str">
        <f>IF(LEN(C572)&gt;0,MAX($A$6:A571)+1,"")</f>
        <v/>
      </c>
      <c r="B572" s="10" t="str">
        <f>IFERROR(INDEX('10. Свод Перечней'!B:C,MATCH(C572,'10. Свод Перечней'!C:C,0),1),"")</f>
        <v/>
      </c>
      <c r="C572" s="20" t="str">
        <f t="array" ref="C572">IFERROR(INDEX('10. Свод Перечней'!$C$4:$C$529,SMALL(IF("ЦД"='10. Свод Перечней'!$I$4:$Q$529,ROW('10. Свод Перечней'!$C$4:$C$529)-3,""),ROW()-6)),"")</f>
        <v/>
      </c>
      <c r="D572" s="20" t="str">
        <f>IFERROR(VLOOKUP(C572,'10. Свод Перечней'!C:H,2,0),"")</f>
        <v/>
      </c>
      <c r="E572" s="20" t="str">
        <f>IFERROR(VLOOKUP(C572,'10. Свод Перечней'!C:H,3,0),"")</f>
        <v/>
      </c>
      <c r="F572" s="20" t="str">
        <f>IFERROR(VLOOKUP(C572,'10. Свод Перечней'!C:H,4,0),"")</f>
        <v/>
      </c>
      <c r="G572" s="9" t="str">
        <f>IFERROR(VLOOKUP(C572,'10. Свод Перечней'!C:H,5,0),"")</f>
        <v/>
      </c>
      <c r="H572" s="20" t="str">
        <f>IF(LEN(IFERROR(VLOOKUP(C572,'10. Свод Перечней'!C:H,6,0),""))&gt;1,IFERROR(VLOOKUP(C572,'10. Свод Перечней'!C:H,6,0),""),"")</f>
        <v/>
      </c>
    </row>
    <row r="573" spans="1:8" ht="99.95" customHeight="1">
      <c r="A573" s="20" t="str">
        <f>IF(LEN(C573)&gt;0,MAX($A$6:A572)+1,"")</f>
        <v/>
      </c>
      <c r="B573" s="10" t="str">
        <f>IFERROR(INDEX('10. Свод Перечней'!B:C,MATCH(C573,'10. Свод Перечней'!C:C,0),1),"")</f>
        <v/>
      </c>
      <c r="C573" s="20" t="str">
        <f t="array" ref="C573">IFERROR(INDEX('10. Свод Перечней'!$C$4:$C$529,SMALL(IF("ЦД"='10. Свод Перечней'!$I$4:$Q$529,ROW('10. Свод Перечней'!$C$4:$C$529)-3,""),ROW()-6)),"")</f>
        <v/>
      </c>
      <c r="D573" s="20" t="str">
        <f>IFERROR(VLOOKUP(C573,'10. Свод Перечней'!C:H,2,0),"")</f>
        <v/>
      </c>
      <c r="E573" s="20" t="str">
        <f>IFERROR(VLOOKUP(C573,'10. Свод Перечней'!C:H,3,0),"")</f>
        <v/>
      </c>
      <c r="F573" s="20" t="str">
        <f>IFERROR(VLOOKUP(C573,'10. Свод Перечней'!C:H,4,0),"")</f>
        <v/>
      </c>
      <c r="G573" s="9" t="str">
        <f>IFERROR(VLOOKUP(C573,'10. Свод Перечней'!C:H,5,0),"")</f>
        <v/>
      </c>
      <c r="H573" s="20" t="str">
        <f>IF(LEN(IFERROR(VLOOKUP(C573,'10. Свод Перечней'!C:H,6,0),""))&gt;1,IFERROR(VLOOKUP(C573,'10. Свод Перечней'!C:H,6,0),""),"")</f>
        <v/>
      </c>
    </row>
    <row r="574" spans="1:8" ht="99.95" customHeight="1">
      <c r="A574" s="20" t="str">
        <f>IF(LEN(C574)&gt;0,MAX($A$6:A573)+1,"")</f>
        <v/>
      </c>
      <c r="B574" s="10" t="str">
        <f>IFERROR(INDEX('10. Свод Перечней'!B:C,MATCH(C574,'10. Свод Перечней'!C:C,0),1),"")</f>
        <v/>
      </c>
      <c r="C574" s="20" t="str">
        <f t="array" ref="C574">IFERROR(INDEX('10. Свод Перечней'!$C$4:$C$529,SMALL(IF("ЦД"='10. Свод Перечней'!$I$4:$Q$529,ROW('10. Свод Перечней'!$C$4:$C$529)-3,""),ROW()-6)),"")</f>
        <v/>
      </c>
      <c r="D574" s="20" t="str">
        <f>IFERROR(VLOOKUP(C574,'10. Свод Перечней'!C:H,2,0),"")</f>
        <v/>
      </c>
      <c r="E574" s="20" t="str">
        <f>IFERROR(VLOOKUP(C574,'10. Свод Перечней'!C:H,3,0),"")</f>
        <v/>
      </c>
      <c r="F574" s="20" t="str">
        <f>IFERROR(VLOOKUP(C574,'10. Свод Перечней'!C:H,4,0),"")</f>
        <v/>
      </c>
      <c r="G574" s="9" t="str">
        <f>IFERROR(VLOOKUP(C574,'10. Свод Перечней'!C:H,5,0),"")</f>
        <v/>
      </c>
      <c r="H574" s="20" t="str">
        <f>IF(LEN(IFERROR(VLOOKUP(C574,'10. Свод Перечней'!C:H,6,0),""))&gt;1,IFERROR(VLOOKUP(C574,'10. Свод Перечней'!C:H,6,0),""),"")</f>
        <v/>
      </c>
    </row>
    <row r="575" spans="1:8" ht="99.95" customHeight="1">
      <c r="A575" s="20" t="str">
        <f>IF(LEN(C575)&gt;0,MAX($A$6:A574)+1,"")</f>
        <v/>
      </c>
      <c r="B575" s="10" t="str">
        <f>IFERROR(INDEX('10. Свод Перечней'!B:C,MATCH(C575,'10. Свод Перечней'!C:C,0),1),"")</f>
        <v/>
      </c>
      <c r="C575" s="20" t="str">
        <f t="array" ref="C575">IFERROR(INDEX('10. Свод Перечней'!$C$4:$C$529,SMALL(IF("ЦД"='10. Свод Перечней'!$I$4:$Q$529,ROW('10. Свод Перечней'!$C$4:$C$529)-3,""),ROW()-6)),"")</f>
        <v/>
      </c>
      <c r="D575" s="20" t="str">
        <f>IFERROR(VLOOKUP(C575,'10. Свод Перечней'!C:H,2,0),"")</f>
        <v/>
      </c>
      <c r="E575" s="20" t="str">
        <f>IFERROR(VLOOKUP(C575,'10. Свод Перечней'!C:H,3,0),"")</f>
        <v/>
      </c>
      <c r="F575" s="20" t="str">
        <f>IFERROR(VLOOKUP(C575,'10. Свод Перечней'!C:H,4,0),"")</f>
        <v/>
      </c>
      <c r="G575" s="9" t="str">
        <f>IFERROR(VLOOKUP(C575,'10. Свод Перечней'!C:H,5,0),"")</f>
        <v/>
      </c>
      <c r="H575" s="20" t="str">
        <f>IF(LEN(IFERROR(VLOOKUP(C575,'10. Свод Перечней'!C:H,6,0),""))&gt;1,IFERROR(VLOOKUP(C575,'10. Свод Перечней'!C:H,6,0),""),"")</f>
        <v/>
      </c>
    </row>
    <row r="576" spans="1:8" ht="99.95" customHeight="1">
      <c r="A576" s="20" t="str">
        <f>IF(LEN(C576)&gt;0,MAX($A$6:A575)+1,"")</f>
        <v/>
      </c>
      <c r="B576" s="10" t="str">
        <f>IFERROR(INDEX('10. Свод Перечней'!B:C,MATCH(C576,'10. Свод Перечней'!C:C,0),1),"")</f>
        <v/>
      </c>
      <c r="C576" s="20" t="str">
        <f t="array" ref="C576">IFERROR(INDEX('10. Свод Перечней'!$C$4:$C$529,SMALL(IF("ЦД"='10. Свод Перечней'!$I$4:$Q$529,ROW('10. Свод Перечней'!$C$4:$C$529)-3,""),ROW()-6)),"")</f>
        <v/>
      </c>
      <c r="D576" s="20" t="str">
        <f>IFERROR(VLOOKUP(C576,'10. Свод Перечней'!C:H,2,0),"")</f>
        <v/>
      </c>
      <c r="E576" s="20" t="str">
        <f>IFERROR(VLOOKUP(C576,'10. Свод Перечней'!C:H,3,0),"")</f>
        <v/>
      </c>
      <c r="F576" s="20" t="str">
        <f>IFERROR(VLOOKUP(C576,'10. Свод Перечней'!C:H,4,0),"")</f>
        <v/>
      </c>
      <c r="G576" s="9" t="str">
        <f>IFERROR(VLOOKUP(C576,'10. Свод Перечней'!C:H,5,0),"")</f>
        <v/>
      </c>
      <c r="H576" s="20" t="str">
        <f>IF(LEN(IFERROR(VLOOKUP(C576,'10. Свод Перечней'!C:H,6,0),""))&gt;1,IFERROR(VLOOKUP(C576,'10. Свод Перечней'!C:H,6,0),""),"")</f>
        <v/>
      </c>
    </row>
    <row r="577" spans="1:8" ht="99.95" customHeight="1">
      <c r="A577" s="20" t="str">
        <f>IF(LEN(C577)&gt;0,MAX($A$6:A576)+1,"")</f>
        <v/>
      </c>
      <c r="B577" s="10" t="str">
        <f>IFERROR(INDEX('10. Свод Перечней'!B:C,MATCH(C577,'10. Свод Перечней'!C:C,0),1),"")</f>
        <v/>
      </c>
      <c r="C577" s="20" t="str">
        <f t="array" ref="C577">IFERROR(INDEX('10. Свод Перечней'!$C$4:$C$529,SMALL(IF("ЦД"='10. Свод Перечней'!$I$4:$Q$529,ROW('10. Свод Перечней'!$C$4:$C$529)-3,""),ROW()-6)),"")</f>
        <v/>
      </c>
      <c r="D577" s="20" t="str">
        <f>IFERROR(VLOOKUP(C577,'10. Свод Перечней'!C:H,2,0),"")</f>
        <v/>
      </c>
      <c r="E577" s="20" t="str">
        <f>IFERROR(VLOOKUP(C577,'10. Свод Перечней'!C:H,3,0),"")</f>
        <v/>
      </c>
      <c r="F577" s="20" t="str">
        <f>IFERROR(VLOOKUP(C577,'10. Свод Перечней'!C:H,4,0),"")</f>
        <v/>
      </c>
      <c r="G577" s="9" t="str">
        <f>IFERROR(VLOOKUP(C577,'10. Свод Перечней'!C:H,5,0),"")</f>
        <v/>
      </c>
      <c r="H577" s="20" t="str">
        <f>IF(LEN(IFERROR(VLOOKUP(C577,'10. Свод Перечней'!C:H,6,0),""))&gt;1,IFERROR(VLOOKUP(C577,'10. Свод Перечней'!C:H,6,0),""),"")</f>
        <v/>
      </c>
    </row>
    <row r="578" spans="1:8" ht="99.95" customHeight="1">
      <c r="A578" s="20" t="str">
        <f>IF(LEN(C578)&gt;0,MAX($A$6:A577)+1,"")</f>
        <v/>
      </c>
      <c r="B578" s="10" t="str">
        <f>IFERROR(INDEX('10. Свод Перечней'!B:C,MATCH(C578,'10. Свод Перечней'!C:C,0),1),"")</f>
        <v/>
      </c>
      <c r="C578" s="20" t="str">
        <f t="array" ref="C578">IFERROR(INDEX('10. Свод Перечней'!$C$4:$C$529,SMALL(IF("ЦД"='10. Свод Перечней'!$I$4:$Q$529,ROW('10. Свод Перечней'!$C$4:$C$529)-3,""),ROW()-6)),"")</f>
        <v/>
      </c>
      <c r="D578" s="20" t="str">
        <f>IFERROR(VLOOKUP(C578,'10. Свод Перечней'!C:H,2,0),"")</f>
        <v/>
      </c>
      <c r="E578" s="20" t="str">
        <f>IFERROR(VLOOKUP(C578,'10. Свод Перечней'!C:H,3,0),"")</f>
        <v/>
      </c>
      <c r="F578" s="20" t="str">
        <f>IFERROR(VLOOKUP(C578,'10. Свод Перечней'!C:H,4,0),"")</f>
        <v/>
      </c>
      <c r="G578" s="9" t="str">
        <f>IFERROR(VLOOKUP(C578,'10. Свод Перечней'!C:H,5,0),"")</f>
        <v/>
      </c>
      <c r="H578" s="20" t="str">
        <f>IF(LEN(IFERROR(VLOOKUP(C578,'10. Свод Перечней'!C:H,6,0),""))&gt;1,IFERROR(VLOOKUP(C578,'10. Свод Перечней'!C:H,6,0),""),"")</f>
        <v/>
      </c>
    </row>
    <row r="579" spans="1:8" ht="99.95" customHeight="1">
      <c r="A579" s="20" t="str">
        <f>IF(LEN(C579)&gt;0,MAX($A$6:A578)+1,"")</f>
        <v/>
      </c>
      <c r="B579" s="10" t="str">
        <f>IFERROR(INDEX('10. Свод Перечней'!B:C,MATCH(C579,'10. Свод Перечней'!C:C,0),1),"")</f>
        <v/>
      </c>
      <c r="C579" s="20" t="str">
        <f t="array" ref="C579">IFERROR(INDEX('10. Свод Перечней'!$C$4:$C$529,SMALL(IF("ЦД"='10. Свод Перечней'!$I$4:$Q$529,ROW('10. Свод Перечней'!$C$4:$C$529)-3,""),ROW()-6)),"")</f>
        <v/>
      </c>
      <c r="D579" s="20" t="str">
        <f>IFERROR(VLOOKUP(C579,'10. Свод Перечней'!C:H,2,0),"")</f>
        <v/>
      </c>
      <c r="E579" s="20" t="str">
        <f>IFERROR(VLOOKUP(C579,'10. Свод Перечней'!C:H,3,0),"")</f>
        <v/>
      </c>
      <c r="F579" s="20" t="str">
        <f>IFERROR(VLOOKUP(C579,'10. Свод Перечней'!C:H,4,0),"")</f>
        <v/>
      </c>
      <c r="G579" s="9" t="str">
        <f>IFERROR(VLOOKUP(C579,'10. Свод Перечней'!C:H,5,0),"")</f>
        <v/>
      </c>
      <c r="H579" s="20" t="str">
        <f>IF(LEN(IFERROR(VLOOKUP(C579,'10. Свод Перечней'!C:H,6,0),""))&gt;1,IFERROR(VLOOKUP(C579,'10. Свод Перечней'!C:H,6,0),""),"")</f>
        <v/>
      </c>
    </row>
    <row r="580" spans="1:8" ht="99.95" customHeight="1">
      <c r="A580" s="20" t="str">
        <f>IF(LEN(C580)&gt;0,MAX($A$6:A579)+1,"")</f>
        <v/>
      </c>
      <c r="B580" s="10" t="str">
        <f>IFERROR(INDEX('10. Свод Перечней'!B:C,MATCH(C580,'10. Свод Перечней'!C:C,0),1),"")</f>
        <v/>
      </c>
      <c r="C580" s="20" t="str">
        <f t="array" ref="C580">IFERROR(INDEX('10. Свод Перечней'!$C$4:$C$529,SMALL(IF("ЦД"='10. Свод Перечней'!$I$4:$Q$529,ROW('10. Свод Перечней'!$C$4:$C$529)-3,""),ROW()-6)),"")</f>
        <v/>
      </c>
      <c r="D580" s="20" t="str">
        <f>IFERROR(VLOOKUP(C580,'10. Свод Перечней'!C:H,2,0),"")</f>
        <v/>
      </c>
      <c r="E580" s="20" t="str">
        <f>IFERROR(VLOOKUP(C580,'10. Свод Перечней'!C:H,3,0),"")</f>
        <v/>
      </c>
      <c r="F580" s="20" t="str">
        <f>IFERROR(VLOOKUP(C580,'10. Свод Перечней'!C:H,4,0),"")</f>
        <v/>
      </c>
      <c r="G580" s="9" t="str">
        <f>IFERROR(VLOOKUP(C580,'10. Свод Перечней'!C:H,5,0),"")</f>
        <v/>
      </c>
      <c r="H580" s="20" t="str">
        <f>IF(LEN(IFERROR(VLOOKUP(C580,'10. Свод Перечней'!C:H,6,0),""))&gt;1,IFERROR(VLOOKUP(C580,'10. Свод Перечней'!C:H,6,0),""),"")</f>
        <v/>
      </c>
    </row>
    <row r="581" spans="1:8" ht="99.95" customHeight="1">
      <c r="A581" s="20" t="str">
        <f>IF(LEN(C581)&gt;0,MAX($A$6:A580)+1,"")</f>
        <v/>
      </c>
      <c r="B581" s="10" t="str">
        <f>IFERROR(INDEX('10. Свод Перечней'!B:C,MATCH(C581,'10. Свод Перечней'!C:C,0),1),"")</f>
        <v/>
      </c>
      <c r="C581" s="20" t="str">
        <f t="array" ref="C581">IFERROR(INDEX('10. Свод Перечней'!$C$4:$C$529,SMALL(IF("ЦД"='10. Свод Перечней'!$I$4:$Q$529,ROW('10. Свод Перечней'!$C$4:$C$529)-3,""),ROW()-6)),"")</f>
        <v/>
      </c>
      <c r="D581" s="20" t="str">
        <f>IFERROR(VLOOKUP(C581,'10. Свод Перечней'!C:H,2,0),"")</f>
        <v/>
      </c>
      <c r="E581" s="20" t="str">
        <f>IFERROR(VLOOKUP(C581,'10. Свод Перечней'!C:H,3,0),"")</f>
        <v/>
      </c>
      <c r="F581" s="20" t="str">
        <f>IFERROR(VLOOKUP(C581,'10. Свод Перечней'!C:H,4,0),"")</f>
        <v/>
      </c>
      <c r="G581" s="9" t="str">
        <f>IFERROR(VLOOKUP(C581,'10. Свод Перечней'!C:H,5,0),"")</f>
        <v/>
      </c>
      <c r="H581" s="20" t="str">
        <f>IF(LEN(IFERROR(VLOOKUP(C581,'10. Свод Перечней'!C:H,6,0),""))&gt;1,IFERROR(VLOOKUP(C581,'10. Свод Перечней'!C:H,6,0),""),"")</f>
        <v/>
      </c>
    </row>
    <row r="582" spans="1:8" ht="99.95" customHeight="1">
      <c r="A582" s="20" t="str">
        <f>IF(LEN(C582)&gt;0,MAX($A$6:A581)+1,"")</f>
        <v/>
      </c>
      <c r="B582" s="10" t="str">
        <f>IFERROR(INDEX('10. Свод Перечней'!B:C,MATCH(C582,'10. Свод Перечней'!C:C,0),1),"")</f>
        <v/>
      </c>
      <c r="C582" s="20" t="str">
        <f t="array" ref="C582">IFERROR(INDEX('10. Свод Перечней'!$C$4:$C$529,SMALL(IF("ЦД"='10. Свод Перечней'!$I$4:$Q$529,ROW('10. Свод Перечней'!$C$4:$C$529)-3,""),ROW()-6)),"")</f>
        <v/>
      </c>
      <c r="D582" s="20" t="str">
        <f>IFERROR(VLOOKUP(C582,'10. Свод Перечней'!C:H,2,0),"")</f>
        <v/>
      </c>
      <c r="E582" s="20" t="str">
        <f>IFERROR(VLOOKUP(C582,'10. Свод Перечней'!C:H,3,0),"")</f>
        <v/>
      </c>
      <c r="F582" s="20" t="str">
        <f>IFERROR(VLOOKUP(C582,'10. Свод Перечней'!C:H,4,0),"")</f>
        <v/>
      </c>
      <c r="G582" s="9" t="str">
        <f>IFERROR(VLOOKUP(C582,'10. Свод Перечней'!C:H,5,0),"")</f>
        <v/>
      </c>
      <c r="H582" s="20" t="str">
        <f>IF(LEN(IFERROR(VLOOKUP(C582,'10. Свод Перечней'!C:H,6,0),""))&gt;1,IFERROR(VLOOKUP(C582,'10. Свод Перечней'!C:H,6,0),""),"")</f>
        <v/>
      </c>
    </row>
    <row r="583" spans="1:8" ht="99.95" customHeight="1">
      <c r="A583" s="20" t="str">
        <f>IF(LEN(C583)&gt;0,MAX($A$6:A582)+1,"")</f>
        <v/>
      </c>
      <c r="B583" s="10" t="str">
        <f>IFERROR(INDEX('10. Свод Перечней'!B:C,MATCH(C583,'10. Свод Перечней'!C:C,0),1),"")</f>
        <v/>
      </c>
      <c r="C583" s="20" t="str">
        <f t="array" ref="C583">IFERROR(INDEX('10. Свод Перечней'!$C$4:$C$529,SMALL(IF("ЦД"='10. Свод Перечней'!$I$4:$Q$529,ROW('10. Свод Перечней'!$C$4:$C$529)-3,""),ROW()-6)),"")</f>
        <v/>
      </c>
      <c r="D583" s="20" t="str">
        <f>IFERROR(VLOOKUP(C583,'10. Свод Перечней'!C:H,2,0),"")</f>
        <v/>
      </c>
      <c r="E583" s="20" t="str">
        <f>IFERROR(VLOOKUP(C583,'10. Свод Перечней'!C:H,3,0),"")</f>
        <v/>
      </c>
      <c r="F583" s="20" t="str">
        <f>IFERROR(VLOOKUP(C583,'10. Свод Перечней'!C:H,4,0),"")</f>
        <v/>
      </c>
      <c r="G583" s="9" t="str">
        <f>IFERROR(VLOOKUP(C583,'10. Свод Перечней'!C:H,5,0),"")</f>
        <v/>
      </c>
      <c r="H583" s="20" t="str">
        <f>IF(LEN(IFERROR(VLOOKUP(C583,'10. Свод Перечней'!C:H,6,0),""))&gt;1,IFERROR(VLOOKUP(C583,'10. Свод Перечней'!C:H,6,0),""),"")</f>
        <v/>
      </c>
    </row>
    <row r="584" spans="1:8" ht="99.95" customHeight="1">
      <c r="A584" s="20" t="str">
        <f>IF(LEN(C584)&gt;0,MAX($A$6:A583)+1,"")</f>
        <v/>
      </c>
      <c r="B584" s="10" t="str">
        <f>IFERROR(INDEX('10. Свод Перечней'!B:C,MATCH(C584,'10. Свод Перечней'!C:C,0),1),"")</f>
        <v/>
      </c>
      <c r="C584" s="20" t="str">
        <f t="array" ref="C584">IFERROR(INDEX('10. Свод Перечней'!$C$4:$C$529,SMALL(IF("ЦД"='10. Свод Перечней'!$I$4:$Q$529,ROW('10. Свод Перечней'!$C$4:$C$529)-3,""),ROW()-6)),"")</f>
        <v/>
      </c>
      <c r="D584" s="20" t="str">
        <f>IFERROR(VLOOKUP(C584,'10. Свод Перечней'!C:H,2,0),"")</f>
        <v/>
      </c>
      <c r="E584" s="20" t="str">
        <f>IFERROR(VLOOKUP(C584,'10. Свод Перечней'!C:H,3,0),"")</f>
        <v/>
      </c>
      <c r="F584" s="20" t="str">
        <f>IFERROR(VLOOKUP(C584,'10. Свод Перечней'!C:H,4,0),"")</f>
        <v/>
      </c>
      <c r="G584" s="9" t="str">
        <f>IFERROR(VLOOKUP(C584,'10. Свод Перечней'!C:H,5,0),"")</f>
        <v/>
      </c>
      <c r="H584" s="20" t="str">
        <f>IF(LEN(IFERROR(VLOOKUP(C584,'10. Свод Перечней'!C:H,6,0),""))&gt;1,IFERROR(VLOOKUP(C584,'10. Свод Перечней'!C:H,6,0),""),"")</f>
        <v/>
      </c>
    </row>
    <row r="585" spans="1:8" ht="99.95" customHeight="1">
      <c r="A585" s="20" t="str">
        <f>IF(LEN(C585)&gt;0,MAX($A$6:A584)+1,"")</f>
        <v/>
      </c>
      <c r="B585" s="10" t="str">
        <f>IFERROR(INDEX('10. Свод Перечней'!B:C,MATCH(C585,'10. Свод Перечней'!C:C,0),1),"")</f>
        <v/>
      </c>
      <c r="C585" s="20" t="str">
        <f t="array" ref="C585">IFERROR(INDEX('10. Свод Перечней'!$C$4:$C$529,SMALL(IF("ЦД"='10. Свод Перечней'!$I$4:$Q$529,ROW('10. Свод Перечней'!$C$4:$C$529)-3,""),ROW()-6)),"")</f>
        <v/>
      </c>
      <c r="D585" s="20" t="str">
        <f>IFERROR(VLOOKUP(C585,'10. Свод Перечней'!C:H,2,0),"")</f>
        <v/>
      </c>
      <c r="E585" s="20" t="str">
        <f>IFERROR(VLOOKUP(C585,'10. Свод Перечней'!C:H,3,0),"")</f>
        <v/>
      </c>
      <c r="F585" s="20" t="str">
        <f>IFERROR(VLOOKUP(C585,'10. Свод Перечней'!C:H,4,0),"")</f>
        <v/>
      </c>
      <c r="G585" s="9" t="str">
        <f>IFERROR(VLOOKUP(C585,'10. Свод Перечней'!C:H,5,0),"")</f>
        <v/>
      </c>
      <c r="H585" s="20" t="str">
        <f>IF(LEN(IFERROR(VLOOKUP(C585,'10. Свод Перечней'!C:H,6,0),""))&gt;1,IFERROR(VLOOKUP(C585,'10. Свод Перечней'!C:H,6,0),""),"")</f>
        <v/>
      </c>
    </row>
    <row r="586" spans="1:8" ht="99.95" customHeight="1">
      <c r="A586" s="20" t="str">
        <f>IF(LEN(C586)&gt;0,MAX($A$6:A585)+1,"")</f>
        <v/>
      </c>
      <c r="B586" s="10" t="str">
        <f>IFERROR(INDEX('10. Свод Перечней'!B:C,MATCH(C586,'10. Свод Перечней'!C:C,0),1),"")</f>
        <v/>
      </c>
      <c r="C586" s="20" t="str">
        <f t="array" ref="C586">IFERROR(INDEX('10. Свод Перечней'!$C$4:$C$529,SMALL(IF("ЦД"='10. Свод Перечней'!$I$4:$Q$529,ROW('10. Свод Перечней'!$C$4:$C$529)-3,""),ROW()-6)),"")</f>
        <v/>
      </c>
      <c r="D586" s="20" t="str">
        <f>IFERROR(VLOOKUP(C586,'10. Свод Перечней'!C:H,2,0),"")</f>
        <v/>
      </c>
      <c r="E586" s="20" t="str">
        <f>IFERROR(VLOOKUP(C586,'10. Свод Перечней'!C:H,3,0),"")</f>
        <v/>
      </c>
      <c r="F586" s="20" t="str">
        <f>IFERROR(VLOOKUP(C586,'10. Свод Перечней'!C:H,4,0),"")</f>
        <v/>
      </c>
      <c r="G586" s="9" t="str">
        <f>IFERROR(VLOOKUP(C586,'10. Свод Перечней'!C:H,5,0),"")</f>
        <v/>
      </c>
      <c r="H586" s="20" t="str">
        <f>IF(LEN(IFERROR(VLOOKUP(C586,'10. Свод Перечней'!C:H,6,0),""))&gt;1,IFERROR(VLOOKUP(C586,'10. Свод Перечней'!C:H,6,0),""),"")</f>
        <v/>
      </c>
    </row>
    <row r="587" spans="1:8" ht="99.95" customHeight="1">
      <c r="A587" s="20" t="str">
        <f>IF(LEN(C587)&gt;0,MAX($A$6:A586)+1,"")</f>
        <v/>
      </c>
      <c r="B587" s="10" t="str">
        <f>IFERROR(INDEX('10. Свод Перечней'!B:C,MATCH(C587,'10. Свод Перечней'!C:C,0),1),"")</f>
        <v/>
      </c>
      <c r="C587" s="20" t="str">
        <f t="array" ref="C587">IFERROR(INDEX('10. Свод Перечней'!$C$4:$C$529,SMALL(IF("ЦД"='10. Свод Перечней'!$I$4:$Q$529,ROW('10. Свод Перечней'!$C$4:$C$529)-3,""),ROW()-6)),"")</f>
        <v/>
      </c>
      <c r="D587" s="20" t="str">
        <f>IFERROR(VLOOKUP(C587,'10. Свод Перечней'!C:H,2,0),"")</f>
        <v/>
      </c>
      <c r="E587" s="20" t="str">
        <f>IFERROR(VLOOKUP(C587,'10. Свод Перечней'!C:H,3,0),"")</f>
        <v/>
      </c>
      <c r="F587" s="20" t="str">
        <f>IFERROR(VLOOKUP(C587,'10. Свод Перечней'!C:H,4,0),"")</f>
        <v/>
      </c>
      <c r="G587" s="9" t="str">
        <f>IFERROR(VLOOKUP(C587,'10. Свод Перечней'!C:H,5,0),"")</f>
        <v/>
      </c>
      <c r="H587" s="20" t="str">
        <f>IF(LEN(IFERROR(VLOOKUP(C587,'10. Свод Перечней'!C:H,6,0),""))&gt;1,IFERROR(VLOOKUP(C587,'10. Свод Перечней'!C:H,6,0),""),"")</f>
        <v/>
      </c>
    </row>
    <row r="588" spans="1:8" ht="99.95" customHeight="1">
      <c r="A588" s="20" t="str">
        <f>IF(LEN(C588)&gt;0,MAX($A$6:A587)+1,"")</f>
        <v/>
      </c>
      <c r="B588" s="10" t="str">
        <f>IFERROR(INDEX('10. Свод Перечней'!B:C,MATCH(C588,'10. Свод Перечней'!C:C,0),1),"")</f>
        <v/>
      </c>
      <c r="C588" s="20" t="str">
        <f t="array" ref="C588">IFERROR(INDEX('10. Свод Перечней'!$C$4:$C$529,SMALL(IF("ЦД"='10. Свод Перечней'!$I$4:$Q$529,ROW('10. Свод Перечней'!$C$4:$C$529)-3,""),ROW()-6)),"")</f>
        <v/>
      </c>
      <c r="D588" s="20" t="str">
        <f>IFERROR(VLOOKUP(C588,'10. Свод Перечней'!C:H,2,0),"")</f>
        <v/>
      </c>
      <c r="E588" s="20" t="str">
        <f>IFERROR(VLOOKUP(C588,'10. Свод Перечней'!C:H,3,0),"")</f>
        <v/>
      </c>
      <c r="F588" s="20" t="str">
        <f>IFERROR(VLOOKUP(C588,'10. Свод Перечней'!C:H,4,0),"")</f>
        <v/>
      </c>
      <c r="G588" s="9" t="str">
        <f>IFERROR(VLOOKUP(C588,'10. Свод Перечней'!C:H,5,0),"")</f>
        <v/>
      </c>
      <c r="H588" s="20" t="str">
        <f>IF(LEN(IFERROR(VLOOKUP(C588,'10. Свод Перечней'!C:H,6,0),""))&gt;1,IFERROR(VLOOKUP(C588,'10. Свод Перечней'!C:H,6,0),""),"")</f>
        <v/>
      </c>
    </row>
    <row r="589" spans="1:8" ht="99.95" customHeight="1">
      <c r="A589" s="20" t="str">
        <f>IF(LEN(C589)&gt;0,MAX($A$6:A588)+1,"")</f>
        <v/>
      </c>
      <c r="B589" s="10" t="str">
        <f>IFERROR(INDEX('10. Свод Перечней'!B:C,MATCH(C589,'10. Свод Перечней'!C:C,0),1),"")</f>
        <v/>
      </c>
      <c r="C589" s="20" t="str">
        <f t="array" ref="C589">IFERROR(INDEX('10. Свод Перечней'!$C$4:$C$529,SMALL(IF("ЦД"='10. Свод Перечней'!$I$4:$Q$529,ROW('10. Свод Перечней'!$C$4:$C$529)-3,""),ROW()-6)),"")</f>
        <v/>
      </c>
      <c r="D589" s="20" t="str">
        <f>IFERROR(VLOOKUP(C589,'10. Свод Перечней'!C:H,2,0),"")</f>
        <v/>
      </c>
      <c r="E589" s="20" t="str">
        <f>IFERROR(VLOOKUP(C589,'10. Свод Перечней'!C:H,3,0),"")</f>
        <v/>
      </c>
      <c r="F589" s="20" t="str">
        <f>IFERROR(VLOOKUP(C589,'10. Свод Перечней'!C:H,4,0),"")</f>
        <v/>
      </c>
      <c r="G589" s="9" t="str">
        <f>IFERROR(VLOOKUP(C589,'10. Свод Перечней'!C:H,5,0),"")</f>
        <v/>
      </c>
      <c r="H589" s="20" t="str">
        <f>IF(LEN(IFERROR(VLOOKUP(C589,'10. Свод Перечней'!C:H,6,0),""))&gt;1,IFERROR(VLOOKUP(C589,'10. Свод Перечней'!C:H,6,0),""),"")</f>
        <v/>
      </c>
    </row>
    <row r="590" spans="1:8" ht="99.95" customHeight="1">
      <c r="A590" s="20" t="str">
        <f>IF(LEN(C590)&gt;0,MAX($A$6:A589)+1,"")</f>
        <v/>
      </c>
      <c r="B590" s="10" t="str">
        <f>IFERROR(INDEX('10. Свод Перечней'!B:C,MATCH(C590,'10. Свод Перечней'!C:C,0),1),"")</f>
        <v/>
      </c>
      <c r="C590" s="20" t="str">
        <f t="array" ref="C590">IFERROR(INDEX('10. Свод Перечней'!$C$4:$C$529,SMALL(IF("ЦД"='10. Свод Перечней'!$I$4:$Q$529,ROW('10. Свод Перечней'!$C$4:$C$529)-3,""),ROW()-6)),"")</f>
        <v/>
      </c>
      <c r="D590" s="20" t="str">
        <f>IFERROR(VLOOKUP(C590,'10. Свод Перечней'!C:H,2,0),"")</f>
        <v/>
      </c>
      <c r="E590" s="20" t="str">
        <f>IFERROR(VLOOKUP(C590,'10. Свод Перечней'!C:H,3,0),"")</f>
        <v/>
      </c>
      <c r="F590" s="20" t="str">
        <f>IFERROR(VLOOKUP(C590,'10. Свод Перечней'!C:H,4,0),"")</f>
        <v/>
      </c>
      <c r="G590" s="9" t="str">
        <f>IFERROR(VLOOKUP(C590,'10. Свод Перечней'!C:H,5,0),"")</f>
        <v/>
      </c>
      <c r="H590" s="20" t="str">
        <f>IF(LEN(IFERROR(VLOOKUP(C590,'10. Свод Перечней'!C:H,6,0),""))&gt;1,IFERROR(VLOOKUP(C590,'10. Свод Перечней'!C:H,6,0),""),"")</f>
        <v/>
      </c>
    </row>
    <row r="591" spans="1:8" ht="99.95" customHeight="1">
      <c r="A591" s="20" t="str">
        <f>IF(LEN(C591)&gt;0,MAX($A$6:A590)+1,"")</f>
        <v/>
      </c>
      <c r="B591" s="10" t="str">
        <f>IFERROR(INDEX('10. Свод Перечней'!B:C,MATCH(C591,'10. Свод Перечней'!C:C,0),1),"")</f>
        <v/>
      </c>
      <c r="C591" s="20" t="str">
        <f t="array" ref="C591">IFERROR(INDEX('10. Свод Перечней'!$C$4:$C$529,SMALL(IF("ЦД"='10. Свод Перечней'!$I$4:$Q$529,ROW('10. Свод Перечней'!$C$4:$C$529)-3,""),ROW()-6)),"")</f>
        <v/>
      </c>
      <c r="D591" s="20" t="str">
        <f>IFERROR(VLOOKUP(C591,'10. Свод Перечней'!C:H,2,0),"")</f>
        <v/>
      </c>
      <c r="E591" s="20" t="str">
        <f>IFERROR(VLOOKUP(C591,'10. Свод Перечней'!C:H,3,0),"")</f>
        <v/>
      </c>
      <c r="F591" s="20" t="str">
        <f>IFERROR(VLOOKUP(C591,'10. Свод Перечней'!C:H,4,0),"")</f>
        <v/>
      </c>
      <c r="G591" s="9" t="str">
        <f>IFERROR(VLOOKUP(C591,'10. Свод Перечней'!C:H,5,0),"")</f>
        <v/>
      </c>
      <c r="H591" s="20" t="str">
        <f>IF(LEN(IFERROR(VLOOKUP(C591,'10. Свод Перечней'!C:H,6,0),""))&gt;1,IFERROR(VLOOKUP(C591,'10. Свод Перечней'!C:H,6,0),""),"")</f>
        <v/>
      </c>
    </row>
    <row r="592" spans="1:8" ht="99.95" customHeight="1">
      <c r="A592" s="20" t="str">
        <f>IF(LEN(C592)&gt;0,MAX($A$6:A591)+1,"")</f>
        <v/>
      </c>
      <c r="B592" s="10" t="str">
        <f>IFERROR(INDEX('10. Свод Перечней'!B:C,MATCH(C592,'10. Свод Перечней'!C:C,0),1),"")</f>
        <v/>
      </c>
      <c r="C592" s="20" t="str">
        <f t="array" ref="C592">IFERROR(INDEX('10. Свод Перечней'!$C$4:$C$529,SMALL(IF("ЦД"='10. Свод Перечней'!$I$4:$Q$529,ROW('10. Свод Перечней'!$C$4:$C$529)-3,""),ROW()-6)),"")</f>
        <v/>
      </c>
      <c r="D592" s="20" t="str">
        <f>IFERROR(VLOOKUP(C592,'10. Свод Перечней'!C:H,2,0),"")</f>
        <v/>
      </c>
      <c r="E592" s="20" t="str">
        <f>IFERROR(VLOOKUP(C592,'10. Свод Перечней'!C:H,3,0),"")</f>
        <v/>
      </c>
      <c r="F592" s="20" t="str">
        <f>IFERROR(VLOOKUP(C592,'10. Свод Перечней'!C:H,4,0),"")</f>
        <v/>
      </c>
      <c r="G592" s="9" t="str">
        <f>IFERROR(VLOOKUP(C592,'10. Свод Перечней'!C:H,5,0),"")</f>
        <v/>
      </c>
      <c r="H592" s="20" t="str">
        <f>IF(LEN(IFERROR(VLOOKUP(C592,'10. Свод Перечней'!C:H,6,0),""))&gt;1,IFERROR(VLOOKUP(C592,'10. Свод Перечней'!C:H,6,0),""),"")</f>
        <v/>
      </c>
    </row>
    <row r="593" spans="1:8" ht="99.95" customHeight="1">
      <c r="A593" s="20" t="str">
        <f>IF(LEN(C593)&gt;0,MAX($A$6:A592)+1,"")</f>
        <v/>
      </c>
      <c r="B593" s="10" t="str">
        <f>IFERROR(INDEX('10. Свод Перечней'!B:C,MATCH(C593,'10. Свод Перечней'!C:C,0),1),"")</f>
        <v/>
      </c>
      <c r="C593" s="20" t="str">
        <f t="array" ref="C593">IFERROR(INDEX('10. Свод Перечней'!$C$4:$C$529,SMALL(IF("ЦД"='10. Свод Перечней'!$I$4:$Q$529,ROW('10. Свод Перечней'!$C$4:$C$529)-3,""),ROW()-6)),"")</f>
        <v/>
      </c>
      <c r="D593" s="20" t="str">
        <f>IFERROR(VLOOKUP(C593,'10. Свод Перечней'!C:H,2,0),"")</f>
        <v/>
      </c>
      <c r="E593" s="20" t="str">
        <f>IFERROR(VLOOKUP(C593,'10. Свод Перечней'!C:H,3,0),"")</f>
        <v/>
      </c>
      <c r="F593" s="20" t="str">
        <f>IFERROR(VLOOKUP(C593,'10. Свод Перечней'!C:H,4,0),"")</f>
        <v/>
      </c>
      <c r="G593" s="9" t="str">
        <f>IFERROR(VLOOKUP(C593,'10. Свод Перечней'!C:H,5,0),"")</f>
        <v/>
      </c>
      <c r="H593" s="20" t="str">
        <f>IF(LEN(IFERROR(VLOOKUP(C593,'10. Свод Перечней'!C:H,6,0),""))&gt;1,IFERROR(VLOOKUP(C593,'10. Свод Перечней'!C:H,6,0),""),"")</f>
        <v/>
      </c>
    </row>
    <row r="594" spans="1:8" ht="99.95" customHeight="1">
      <c r="A594" s="20" t="str">
        <f>IF(LEN(C594)&gt;0,MAX($A$6:A593)+1,"")</f>
        <v/>
      </c>
      <c r="B594" s="10" t="str">
        <f>IFERROR(INDEX('10. Свод Перечней'!B:C,MATCH(C594,'10. Свод Перечней'!C:C,0),1),"")</f>
        <v/>
      </c>
      <c r="C594" s="20" t="str">
        <f t="array" ref="C594">IFERROR(INDEX('10. Свод Перечней'!$C$4:$C$529,SMALL(IF("ЦД"='10. Свод Перечней'!$I$4:$Q$529,ROW('10. Свод Перечней'!$C$4:$C$529)-3,""),ROW()-6)),"")</f>
        <v/>
      </c>
      <c r="D594" s="20" t="str">
        <f>IFERROR(VLOOKUP(C594,'10. Свод Перечней'!C:H,2,0),"")</f>
        <v/>
      </c>
      <c r="E594" s="20" t="str">
        <f>IFERROR(VLOOKUP(C594,'10. Свод Перечней'!C:H,3,0),"")</f>
        <v/>
      </c>
      <c r="F594" s="20" t="str">
        <f>IFERROR(VLOOKUP(C594,'10. Свод Перечней'!C:H,4,0),"")</f>
        <v/>
      </c>
      <c r="G594" s="9" t="str">
        <f>IFERROR(VLOOKUP(C594,'10. Свод Перечней'!C:H,5,0),"")</f>
        <v/>
      </c>
      <c r="H594" s="20" t="str">
        <f>IF(LEN(IFERROR(VLOOKUP(C594,'10. Свод Перечней'!C:H,6,0),""))&gt;1,IFERROR(VLOOKUP(C594,'10. Свод Перечней'!C:H,6,0),""),"")</f>
        <v/>
      </c>
    </row>
    <row r="595" spans="1:8" ht="99.95" customHeight="1">
      <c r="A595" s="20" t="str">
        <f>IF(LEN(C595)&gt;0,MAX($A$6:A594)+1,"")</f>
        <v/>
      </c>
      <c r="B595" s="10" t="str">
        <f>IFERROR(INDEX('10. Свод Перечней'!B:C,MATCH(C595,'10. Свод Перечней'!C:C,0),1),"")</f>
        <v/>
      </c>
      <c r="C595" s="20" t="str">
        <f t="array" ref="C595">IFERROR(INDEX('10. Свод Перечней'!$C$4:$C$529,SMALL(IF("ЦД"='10. Свод Перечней'!$I$4:$Q$529,ROW('10. Свод Перечней'!$C$4:$C$529)-3,""),ROW()-6)),"")</f>
        <v/>
      </c>
      <c r="D595" s="20" t="str">
        <f>IFERROR(VLOOKUP(C595,'10. Свод Перечней'!C:H,2,0),"")</f>
        <v/>
      </c>
      <c r="E595" s="20" t="str">
        <f>IFERROR(VLOOKUP(C595,'10. Свод Перечней'!C:H,3,0),"")</f>
        <v/>
      </c>
      <c r="F595" s="20" t="str">
        <f>IFERROR(VLOOKUP(C595,'10. Свод Перечней'!C:H,4,0),"")</f>
        <v/>
      </c>
      <c r="G595" s="9" t="str">
        <f>IFERROR(VLOOKUP(C595,'10. Свод Перечней'!C:H,5,0),"")</f>
        <v/>
      </c>
      <c r="H595" s="20" t="str">
        <f>IF(LEN(IFERROR(VLOOKUP(C595,'10. Свод Перечней'!C:H,6,0),""))&gt;1,IFERROR(VLOOKUP(C595,'10. Свод Перечней'!C:H,6,0),""),"")</f>
        <v/>
      </c>
    </row>
    <row r="596" spans="1:8" ht="99.95" customHeight="1">
      <c r="A596" s="20" t="str">
        <f>IF(LEN(C596)&gt;0,MAX($A$6:A595)+1,"")</f>
        <v/>
      </c>
      <c r="B596" s="10" t="str">
        <f>IFERROR(INDEX('10. Свод Перечней'!B:C,MATCH(C596,'10. Свод Перечней'!C:C,0),1),"")</f>
        <v/>
      </c>
      <c r="C596" s="20" t="str">
        <f t="array" ref="C596">IFERROR(INDEX('10. Свод Перечней'!$C$4:$C$529,SMALL(IF("ЦД"='10. Свод Перечней'!$I$4:$Q$529,ROW('10. Свод Перечней'!$C$4:$C$529)-3,""),ROW()-6)),"")</f>
        <v/>
      </c>
      <c r="D596" s="20" t="str">
        <f>IFERROR(VLOOKUP(C596,'10. Свод Перечней'!C:H,2,0),"")</f>
        <v/>
      </c>
      <c r="E596" s="20" t="str">
        <f>IFERROR(VLOOKUP(C596,'10. Свод Перечней'!C:H,3,0),"")</f>
        <v/>
      </c>
      <c r="F596" s="20" t="str">
        <f>IFERROR(VLOOKUP(C596,'10. Свод Перечней'!C:H,4,0),"")</f>
        <v/>
      </c>
      <c r="G596" s="9" t="str">
        <f>IFERROR(VLOOKUP(C596,'10. Свод Перечней'!C:H,5,0),"")</f>
        <v/>
      </c>
      <c r="H596" s="20" t="str">
        <f>IF(LEN(IFERROR(VLOOKUP(C596,'10. Свод Перечней'!C:H,6,0),""))&gt;1,IFERROR(VLOOKUP(C596,'10. Свод Перечней'!C:H,6,0),""),"")</f>
        <v/>
      </c>
    </row>
    <row r="597" spans="1:8" ht="99.95" customHeight="1">
      <c r="A597" s="20" t="str">
        <f>IF(LEN(C597)&gt;0,MAX($A$6:A596)+1,"")</f>
        <v/>
      </c>
      <c r="B597" s="10" t="str">
        <f>IFERROR(INDEX('10. Свод Перечней'!B:C,MATCH(C597,'10. Свод Перечней'!C:C,0),1),"")</f>
        <v/>
      </c>
      <c r="C597" s="20" t="str">
        <f t="array" ref="C597">IFERROR(INDEX('10. Свод Перечней'!$C$4:$C$529,SMALL(IF("ЦД"='10. Свод Перечней'!$I$4:$Q$529,ROW('10. Свод Перечней'!$C$4:$C$529)-3,""),ROW()-6)),"")</f>
        <v/>
      </c>
      <c r="D597" s="20" t="str">
        <f>IFERROR(VLOOKUP(C597,'10. Свод Перечней'!C:H,2,0),"")</f>
        <v/>
      </c>
      <c r="E597" s="20" t="str">
        <f>IFERROR(VLOOKUP(C597,'10. Свод Перечней'!C:H,3,0),"")</f>
        <v/>
      </c>
      <c r="F597" s="20" t="str">
        <f>IFERROR(VLOOKUP(C597,'10. Свод Перечней'!C:H,4,0),"")</f>
        <v/>
      </c>
      <c r="G597" s="9" t="str">
        <f>IFERROR(VLOOKUP(C597,'10. Свод Перечней'!C:H,5,0),"")</f>
        <v/>
      </c>
      <c r="H597" s="20" t="str">
        <f>IF(LEN(IFERROR(VLOOKUP(C597,'10. Свод Перечней'!C:H,6,0),""))&gt;1,IFERROR(VLOOKUP(C597,'10. Свод Перечней'!C:H,6,0),""),"")</f>
        <v/>
      </c>
    </row>
    <row r="598" spans="1:8" ht="99.95" customHeight="1">
      <c r="A598" s="20" t="str">
        <f>IF(LEN(C598)&gt;0,MAX($A$6:A597)+1,"")</f>
        <v/>
      </c>
      <c r="B598" s="10" t="str">
        <f>IFERROR(INDEX('10. Свод Перечней'!B:C,MATCH(C598,'10. Свод Перечней'!C:C,0),1),"")</f>
        <v/>
      </c>
      <c r="C598" s="20" t="str">
        <f t="array" ref="C598">IFERROR(INDEX('10. Свод Перечней'!$C$4:$C$529,SMALL(IF("ЦД"='10. Свод Перечней'!$I$4:$Q$529,ROW('10. Свод Перечней'!$C$4:$C$529)-3,""),ROW()-6)),"")</f>
        <v/>
      </c>
      <c r="D598" s="20" t="str">
        <f>IFERROR(VLOOKUP(C598,'10. Свод Перечней'!C:H,2,0),"")</f>
        <v/>
      </c>
      <c r="E598" s="20" t="str">
        <f>IFERROR(VLOOKUP(C598,'10. Свод Перечней'!C:H,3,0),"")</f>
        <v/>
      </c>
      <c r="F598" s="20" t="str">
        <f>IFERROR(VLOOKUP(C598,'10. Свод Перечней'!C:H,4,0),"")</f>
        <v/>
      </c>
      <c r="G598" s="9" t="str">
        <f>IFERROR(VLOOKUP(C598,'10. Свод Перечней'!C:H,5,0),"")</f>
        <v/>
      </c>
      <c r="H598" s="20" t="str">
        <f>IF(LEN(IFERROR(VLOOKUP(C598,'10. Свод Перечней'!C:H,6,0),""))&gt;1,IFERROR(VLOOKUP(C598,'10. Свод Перечней'!C:H,6,0),""),"")</f>
        <v/>
      </c>
    </row>
    <row r="599" spans="1:8" ht="99.95" customHeight="1">
      <c r="A599" s="20" t="str">
        <f>IF(LEN(C599)&gt;0,MAX($A$6:A598)+1,"")</f>
        <v/>
      </c>
      <c r="B599" s="10" t="str">
        <f>IFERROR(INDEX('10. Свод Перечней'!B:C,MATCH(C599,'10. Свод Перечней'!C:C,0),1),"")</f>
        <v/>
      </c>
      <c r="C599" s="20" t="str">
        <f t="array" ref="C599">IFERROR(INDEX('10. Свод Перечней'!$C$4:$C$529,SMALL(IF("ЦД"='10. Свод Перечней'!$I$4:$Q$529,ROW('10. Свод Перечней'!$C$4:$C$529)-3,""),ROW()-6)),"")</f>
        <v/>
      </c>
      <c r="D599" s="20" t="str">
        <f>IFERROR(VLOOKUP(C599,'10. Свод Перечней'!C:H,2,0),"")</f>
        <v/>
      </c>
      <c r="E599" s="20" t="str">
        <f>IFERROR(VLOOKUP(C599,'10. Свод Перечней'!C:H,3,0),"")</f>
        <v/>
      </c>
      <c r="F599" s="20" t="str">
        <f>IFERROR(VLOOKUP(C599,'10. Свод Перечней'!C:H,4,0),"")</f>
        <v/>
      </c>
      <c r="G599" s="9" t="str">
        <f>IFERROR(VLOOKUP(C599,'10. Свод Перечней'!C:H,5,0),"")</f>
        <v/>
      </c>
      <c r="H599" s="20" t="str">
        <f>IF(LEN(IFERROR(VLOOKUP(C599,'10. Свод Перечней'!C:H,6,0),""))&gt;1,IFERROR(VLOOKUP(C599,'10. Свод Перечней'!C:H,6,0),""),"")</f>
        <v/>
      </c>
    </row>
    <row r="600" spans="1:8" ht="99.95" customHeight="1">
      <c r="A600" s="20" t="str">
        <f>IF(LEN(C600)&gt;0,MAX($A$6:A599)+1,"")</f>
        <v/>
      </c>
      <c r="B600" s="10" t="str">
        <f>IFERROR(INDEX('10. Свод Перечней'!B:C,MATCH(C600,'10. Свод Перечней'!C:C,0),1),"")</f>
        <v/>
      </c>
      <c r="C600" s="20" t="str">
        <f t="array" ref="C600">IFERROR(INDEX('10. Свод Перечней'!$C$4:$C$529,SMALL(IF("ЦД"='10. Свод Перечней'!$I$4:$Q$529,ROW('10. Свод Перечней'!$C$4:$C$529)-3,""),ROW()-6)),"")</f>
        <v/>
      </c>
      <c r="D600" s="20" t="str">
        <f>IFERROR(VLOOKUP(C600,'10. Свод Перечней'!C:H,2,0),"")</f>
        <v/>
      </c>
      <c r="E600" s="20" t="str">
        <f>IFERROR(VLOOKUP(C600,'10. Свод Перечней'!C:H,3,0),"")</f>
        <v/>
      </c>
      <c r="F600" s="20" t="str">
        <f>IFERROR(VLOOKUP(C600,'10. Свод Перечней'!C:H,4,0),"")</f>
        <v/>
      </c>
      <c r="G600" s="9" t="str">
        <f>IFERROR(VLOOKUP(C600,'10. Свод Перечней'!C:H,5,0),"")</f>
        <v/>
      </c>
      <c r="H600" s="20" t="str">
        <f>IF(LEN(IFERROR(VLOOKUP(C600,'10. Свод Перечней'!C:H,6,0),""))&gt;1,IFERROR(VLOOKUP(C600,'10. Свод Перечней'!C:H,6,0),""),"")</f>
        <v/>
      </c>
    </row>
    <row r="601" spans="1:8" ht="99.95" customHeight="1">
      <c r="A601" s="20" t="str">
        <f>IF(LEN(C601)&gt;0,MAX($A$6:A600)+1,"")</f>
        <v/>
      </c>
      <c r="B601" s="10" t="str">
        <f>IFERROR(INDEX('10. Свод Перечней'!B:C,MATCH(C601,'10. Свод Перечней'!C:C,0),1),"")</f>
        <v/>
      </c>
      <c r="C601" s="20" t="str">
        <f t="array" ref="C601">IFERROR(INDEX('10. Свод Перечней'!$C$4:$C$529,SMALL(IF("ЦД"='10. Свод Перечней'!$I$4:$Q$529,ROW('10. Свод Перечней'!$C$4:$C$529)-3,""),ROW()-6)),"")</f>
        <v/>
      </c>
      <c r="D601" s="20" t="str">
        <f>IFERROR(VLOOKUP(C601,'10. Свод Перечней'!C:H,2,0),"")</f>
        <v/>
      </c>
      <c r="E601" s="20" t="str">
        <f>IFERROR(VLOOKUP(C601,'10. Свод Перечней'!C:H,3,0),"")</f>
        <v/>
      </c>
      <c r="F601" s="20" t="str">
        <f>IFERROR(VLOOKUP(C601,'10. Свод Перечней'!C:H,4,0),"")</f>
        <v/>
      </c>
      <c r="G601" s="9" t="str">
        <f>IFERROR(VLOOKUP(C601,'10. Свод Перечней'!C:H,5,0),"")</f>
        <v/>
      </c>
      <c r="H601" s="20" t="str">
        <f>IF(LEN(IFERROR(VLOOKUP(C601,'10. Свод Перечней'!C:H,6,0),""))&gt;1,IFERROR(VLOOKUP(C601,'10. Свод Перечней'!C:H,6,0),""),"")</f>
        <v/>
      </c>
    </row>
    <row r="602" spans="1:8" ht="99.95" customHeight="1">
      <c r="A602" s="20" t="str">
        <f>IF(LEN(C602)&gt;0,MAX($A$6:A601)+1,"")</f>
        <v/>
      </c>
      <c r="B602" s="10" t="str">
        <f>IFERROR(INDEX('10. Свод Перечней'!B:C,MATCH(C602,'10. Свод Перечней'!C:C,0),1),"")</f>
        <v/>
      </c>
      <c r="C602" s="20" t="str">
        <f t="array" ref="C602">IFERROR(INDEX('10. Свод Перечней'!$C$4:$C$529,SMALL(IF("ЦД"='10. Свод Перечней'!$I$4:$Q$529,ROW('10. Свод Перечней'!$C$4:$C$529)-3,""),ROW()-6)),"")</f>
        <v/>
      </c>
      <c r="D602" s="20" t="str">
        <f>IFERROR(VLOOKUP(C602,'10. Свод Перечней'!C:H,2,0),"")</f>
        <v/>
      </c>
      <c r="E602" s="20" t="str">
        <f>IFERROR(VLOOKUP(C602,'10. Свод Перечней'!C:H,3,0),"")</f>
        <v/>
      </c>
      <c r="F602" s="20" t="str">
        <f>IFERROR(VLOOKUP(C602,'10. Свод Перечней'!C:H,4,0),"")</f>
        <v/>
      </c>
      <c r="G602" s="9" t="str">
        <f>IFERROR(VLOOKUP(C602,'10. Свод Перечней'!C:H,5,0),"")</f>
        <v/>
      </c>
      <c r="H602" s="20" t="str">
        <f>IF(LEN(IFERROR(VLOOKUP(C602,'10. Свод Перечней'!C:H,6,0),""))&gt;1,IFERROR(VLOOKUP(C602,'10. Свод Перечней'!C:H,6,0),""),"")</f>
        <v/>
      </c>
    </row>
    <row r="603" spans="1:8" ht="99.95" customHeight="1">
      <c r="A603" s="20" t="str">
        <f>IF(LEN(C603)&gt;0,MAX($A$6:A602)+1,"")</f>
        <v/>
      </c>
      <c r="B603" s="10" t="str">
        <f>IFERROR(INDEX('10. Свод Перечней'!B:C,MATCH(C603,'10. Свод Перечней'!C:C,0),1),"")</f>
        <v/>
      </c>
      <c r="C603" s="20" t="str">
        <f t="array" ref="C603">IFERROR(INDEX('10. Свод Перечней'!$C$4:$C$529,SMALL(IF("ЦД"='10. Свод Перечней'!$I$4:$Q$529,ROW('10. Свод Перечней'!$C$4:$C$529)-3,""),ROW()-6)),"")</f>
        <v/>
      </c>
      <c r="D603" s="20" t="str">
        <f>IFERROR(VLOOKUP(C603,'10. Свод Перечней'!C:H,2,0),"")</f>
        <v/>
      </c>
      <c r="E603" s="20" t="str">
        <f>IFERROR(VLOOKUP(C603,'10. Свод Перечней'!C:H,3,0),"")</f>
        <v/>
      </c>
      <c r="F603" s="20" t="str">
        <f>IFERROR(VLOOKUP(C603,'10. Свод Перечней'!C:H,4,0),"")</f>
        <v/>
      </c>
      <c r="G603" s="9" t="str">
        <f>IFERROR(VLOOKUP(C603,'10. Свод Перечней'!C:H,5,0),"")</f>
        <v/>
      </c>
      <c r="H603" s="20" t="str">
        <f>IF(LEN(IFERROR(VLOOKUP(C603,'10. Свод Перечней'!C:H,6,0),""))&gt;1,IFERROR(VLOOKUP(C603,'10. Свод Перечней'!C:H,6,0),""),"")</f>
        <v/>
      </c>
    </row>
    <row r="604" spans="1:8" ht="99.95" customHeight="1">
      <c r="A604" s="20" t="str">
        <f>IF(LEN(C604)&gt;0,MAX($A$6:A603)+1,"")</f>
        <v/>
      </c>
      <c r="B604" s="10" t="str">
        <f>IFERROR(INDEX('10. Свод Перечней'!B:C,MATCH(C604,'10. Свод Перечней'!C:C,0),1),"")</f>
        <v/>
      </c>
      <c r="C604" s="20" t="str">
        <f t="array" ref="C604">IFERROR(INDEX('10. Свод Перечней'!$C$4:$C$529,SMALL(IF("ЦД"='10. Свод Перечней'!$I$4:$Q$529,ROW('10. Свод Перечней'!$C$4:$C$529)-3,""),ROW()-6)),"")</f>
        <v/>
      </c>
      <c r="D604" s="20" t="str">
        <f>IFERROR(VLOOKUP(C604,'10. Свод Перечней'!C:H,2,0),"")</f>
        <v/>
      </c>
      <c r="E604" s="20" t="str">
        <f>IFERROR(VLOOKUP(C604,'10. Свод Перечней'!C:H,3,0),"")</f>
        <v/>
      </c>
      <c r="F604" s="20" t="str">
        <f>IFERROR(VLOOKUP(C604,'10. Свод Перечней'!C:H,4,0),"")</f>
        <v/>
      </c>
      <c r="G604" s="9" t="str">
        <f>IFERROR(VLOOKUP(C604,'10. Свод Перечней'!C:H,5,0),"")</f>
        <v/>
      </c>
      <c r="H604" s="20" t="str">
        <f>IF(LEN(IFERROR(VLOOKUP(C604,'10. Свод Перечней'!C:H,6,0),""))&gt;1,IFERROR(VLOOKUP(C604,'10. Свод Перечней'!C:H,6,0),""),"")</f>
        <v/>
      </c>
    </row>
    <row r="605" spans="1:8" ht="99.95" customHeight="1">
      <c r="A605" s="20" t="str">
        <f>IF(LEN(C605)&gt;0,MAX($A$6:A604)+1,"")</f>
        <v/>
      </c>
      <c r="B605" s="10" t="str">
        <f>IFERROR(INDEX('10. Свод Перечней'!B:C,MATCH(C605,'10. Свод Перечней'!C:C,0),1),"")</f>
        <v/>
      </c>
      <c r="C605" s="20" t="str">
        <f t="array" ref="C605">IFERROR(INDEX('10. Свод Перечней'!$C$4:$C$529,SMALL(IF("ЦД"='10. Свод Перечней'!$I$4:$Q$529,ROW('10. Свод Перечней'!$C$4:$C$529)-3,""),ROW()-6)),"")</f>
        <v/>
      </c>
      <c r="D605" s="20" t="str">
        <f>IFERROR(VLOOKUP(C605,'10. Свод Перечней'!C:H,2,0),"")</f>
        <v/>
      </c>
      <c r="E605" s="20" t="str">
        <f>IFERROR(VLOOKUP(C605,'10. Свод Перечней'!C:H,3,0),"")</f>
        <v/>
      </c>
      <c r="F605" s="20" t="str">
        <f>IFERROR(VLOOKUP(C605,'10. Свод Перечней'!C:H,4,0),"")</f>
        <v/>
      </c>
      <c r="G605" s="9" t="str">
        <f>IFERROR(VLOOKUP(C605,'10. Свод Перечней'!C:H,5,0),"")</f>
        <v/>
      </c>
      <c r="H605" s="20" t="str">
        <f>IF(LEN(IFERROR(VLOOKUP(C605,'10. Свод Перечней'!C:H,6,0),""))&gt;1,IFERROR(VLOOKUP(C605,'10. Свод Перечней'!C:H,6,0),""),"")</f>
        <v/>
      </c>
    </row>
    <row r="606" spans="1:8" ht="99.95" customHeight="1">
      <c r="A606" s="20" t="str">
        <f>IF(LEN(C606)&gt;0,MAX($A$6:A605)+1,"")</f>
        <v/>
      </c>
      <c r="B606" s="10" t="str">
        <f>IFERROR(INDEX('10. Свод Перечней'!B:C,MATCH(C606,'10. Свод Перечней'!C:C,0),1),"")</f>
        <v/>
      </c>
      <c r="C606" s="20" t="str">
        <f t="array" ref="C606">IFERROR(INDEX('10. Свод Перечней'!$C$4:$C$529,SMALL(IF("ЦД"='10. Свод Перечней'!$I$4:$Q$529,ROW('10. Свод Перечней'!$C$4:$C$529)-3,""),ROW()-6)),"")</f>
        <v/>
      </c>
      <c r="D606" s="20" t="str">
        <f>IFERROR(VLOOKUP(C606,'10. Свод Перечней'!C:H,2,0),"")</f>
        <v/>
      </c>
      <c r="E606" s="20" t="str">
        <f>IFERROR(VLOOKUP(C606,'10. Свод Перечней'!C:H,3,0),"")</f>
        <v/>
      </c>
      <c r="F606" s="20" t="str">
        <f>IFERROR(VLOOKUP(C606,'10. Свод Перечней'!C:H,4,0),"")</f>
        <v/>
      </c>
      <c r="G606" s="9" t="str">
        <f>IFERROR(VLOOKUP(C606,'10. Свод Перечней'!C:H,5,0),"")</f>
        <v/>
      </c>
      <c r="H606" s="20" t="str">
        <f>IF(LEN(IFERROR(VLOOKUP(C606,'10. Свод Перечней'!C:H,6,0),""))&gt;1,IFERROR(VLOOKUP(C606,'10. Свод Перечней'!C:H,6,0),""),"")</f>
        <v/>
      </c>
    </row>
    <row r="607" spans="1:8" ht="99.95" customHeight="1">
      <c r="A607" s="20" t="str">
        <f>IF(LEN(C607)&gt;0,MAX($A$6:A606)+1,"")</f>
        <v/>
      </c>
      <c r="B607" s="10" t="str">
        <f>IFERROR(INDEX('10. Свод Перечней'!B:C,MATCH(C607,'10. Свод Перечней'!C:C,0),1),"")</f>
        <v/>
      </c>
      <c r="C607" s="20" t="str">
        <f t="array" ref="C607">IFERROR(INDEX('10. Свод Перечней'!$C$4:$C$529,SMALL(IF("ЦД"='10. Свод Перечней'!$I$4:$Q$529,ROW('10. Свод Перечней'!$C$4:$C$529)-3,""),ROW()-6)),"")</f>
        <v/>
      </c>
      <c r="D607" s="20" t="str">
        <f>IFERROR(VLOOKUP(C607,'10. Свод Перечней'!C:H,2,0),"")</f>
        <v/>
      </c>
      <c r="E607" s="20" t="str">
        <f>IFERROR(VLOOKUP(C607,'10. Свод Перечней'!C:H,3,0),"")</f>
        <v/>
      </c>
      <c r="F607" s="20" t="str">
        <f>IFERROR(VLOOKUP(C607,'10. Свод Перечней'!C:H,4,0),"")</f>
        <v/>
      </c>
      <c r="G607" s="9" t="str">
        <f>IFERROR(VLOOKUP(C607,'10. Свод Перечней'!C:H,5,0),"")</f>
        <v/>
      </c>
      <c r="H607" s="20" t="str">
        <f>IF(LEN(IFERROR(VLOOKUP(C607,'10. Свод Перечней'!C:H,6,0),""))&gt;1,IFERROR(VLOOKUP(C607,'10. Свод Перечней'!C:H,6,0),""),"")</f>
        <v/>
      </c>
    </row>
    <row r="608" spans="1:8" ht="99.95" customHeight="1">
      <c r="A608" s="20" t="str">
        <f>IF(LEN(C608)&gt;0,MAX($A$6:A607)+1,"")</f>
        <v/>
      </c>
      <c r="B608" s="10" t="str">
        <f>IFERROR(INDEX('10. Свод Перечней'!B:C,MATCH(C608,'10. Свод Перечней'!C:C,0),1),"")</f>
        <v/>
      </c>
      <c r="C608" s="20" t="str">
        <f t="array" ref="C608">IFERROR(INDEX('10. Свод Перечней'!$C$4:$C$529,SMALL(IF("ЦД"='10. Свод Перечней'!$I$4:$Q$529,ROW('10. Свод Перечней'!$C$4:$C$529)-3,""),ROW()-6)),"")</f>
        <v/>
      </c>
      <c r="D608" s="20" t="str">
        <f>IFERROR(VLOOKUP(C608,'10. Свод Перечней'!C:H,2,0),"")</f>
        <v/>
      </c>
      <c r="E608" s="20" t="str">
        <f>IFERROR(VLOOKUP(C608,'10. Свод Перечней'!C:H,3,0),"")</f>
        <v/>
      </c>
      <c r="F608" s="20" t="str">
        <f>IFERROR(VLOOKUP(C608,'10. Свод Перечней'!C:H,4,0),"")</f>
        <v/>
      </c>
      <c r="G608" s="9" t="str">
        <f>IFERROR(VLOOKUP(C608,'10. Свод Перечней'!C:H,5,0),"")</f>
        <v/>
      </c>
      <c r="H608" s="20" t="str">
        <f>IF(LEN(IFERROR(VLOOKUP(C608,'10. Свод Перечней'!C:H,6,0),""))&gt;1,IFERROR(VLOOKUP(C608,'10. Свод Перечней'!C:H,6,0),""),"")</f>
        <v/>
      </c>
    </row>
    <row r="609" spans="1:8" ht="99.95" customHeight="1">
      <c r="A609" s="20" t="str">
        <f>IF(LEN(C609)&gt;0,MAX($A$6:A608)+1,"")</f>
        <v/>
      </c>
      <c r="B609" s="10" t="str">
        <f>IFERROR(INDEX('10. Свод Перечней'!B:C,MATCH(C609,'10. Свод Перечней'!C:C,0),1),"")</f>
        <v/>
      </c>
      <c r="C609" s="20" t="str">
        <f t="array" ref="C609">IFERROR(INDEX('10. Свод Перечней'!$C$4:$C$529,SMALL(IF("ЦД"='10. Свод Перечней'!$I$4:$Q$529,ROW('10. Свод Перечней'!$C$4:$C$529)-3,""),ROW()-6)),"")</f>
        <v/>
      </c>
      <c r="D609" s="20" t="str">
        <f>IFERROR(VLOOKUP(C609,'10. Свод Перечней'!C:H,2,0),"")</f>
        <v/>
      </c>
      <c r="E609" s="20" t="str">
        <f>IFERROR(VLOOKUP(C609,'10. Свод Перечней'!C:H,3,0),"")</f>
        <v/>
      </c>
      <c r="F609" s="20" t="str">
        <f>IFERROR(VLOOKUP(C609,'10. Свод Перечней'!C:H,4,0),"")</f>
        <v/>
      </c>
      <c r="G609" s="9" t="str">
        <f>IFERROR(VLOOKUP(C609,'10. Свод Перечней'!C:H,5,0),"")</f>
        <v/>
      </c>
      <c r="H609" s="20" t="str">
        <f>IF(LEN(IFERROR(VLOOKUP(C609,'10. Свод Перечней'!C:H,6,0),""))&gt;1,IFERROR(VLOOKUP(C609,'10. Свод Перечней'!C:H,6,0),""),"")</f>
        <v/>
      </c>
    </row>
    <row r="610" spans="1:8" ht="99.95" customHeight="1">
      <c r="A610" s="20" t="str">
        <f>IF(LEN(C610)&gt;0,MAX($A$6:A609)+1,"")</f>
        <v/>
      </c>
      <c r="B610" s="10" t="str">
        <f>IFERROR(INDEX('10. Свод Перечней'!B:C,MATCH(C610,'10. Свод Перечней'!C:C,0),1),"")</f>
        <v/>
      </c>
      <c r="C610" s="20" t="str">
        <f t="array" ref="C610">IFERROR(INDEX('10. Свод Перечней'!$C$4:$C$529,SMALL(IF("ЦД"='10. Свод Перечней'!$I$4:$Q$529,ROW('10. Свод Перечней'!$C$4:$C$529)-3,""),ROW()-6)),"")</f>
        <v/>
      </c>
      <c r="D610" s="20" t="str">
        <f>IFERROR(VLOOKUP(C610,'10. Свод Перечней'!C:H,2,0),"")</f>
        <v/>
      </c>
      <c r="E610" s="20" t="str">
        <f>IFERROR(VLOOKUP(C610,'10. Свод Перечней'!C:H,3,0),"")</f>
        <v/>
      </c>
      <c r="F610" s="20" t="str">
        <f>IFERROR(VLOOKUP(C610,'10. Свод Перечней'!C:H,4,0),"")</f>
        <v/>
      </c>
      <c r="G610" s="9" t="str">
        <f>IFERROR(VLOOKUP(C610,'10. Свод Перечней'!C:H,5,0),"")</f>
        <v/>
      </c>
      <c r="H610" s="20" t="str">
        <f>IF(LEN(IFERROR(VLOOKUP(C610,'10. Свод Перечней'!C:H,6,0),""))&gt;1,IFERROR(VLOOKUP(C610,'10. Свод Перечней'!C:H,6,0),""),"")</f>
        <v/>
      </c>
    </row>
    <row r="611" spans="1:8" ht="99.95" customHeight="1">
      <c r="A611" s="20" t="str">
        <f>IF(LEN(C611)&gt;0,MAX($A$6:A610)+1,"")</f>
        <v/>
      </c>
      <c r="B611" s="10" t="str">
        <f>IFERROR(INDEX('10. Свод Перечней'!B:C,MATCH(C611,'10. Свод Перечней'!C:C,0),1),"")</f>
        <v/>
      </c>
      <c r="C611" s="20" t="str">
        <f t="array" ref="C611">IFERROR(INDEX('10. Свод Перечней'!$C$4:$C$529,SMALL(IF("ЦД"='10. Свод Перечней'!$I$4:$Q$529,ROW('10. Свод Перечней'!$C$4:$C$529)-3,""),ROW()-6)),"")</f>
        <v/>
      </c>
      <c r="D611" s="20" t="str">
        <f>IFERROR(VLOOKUP(C611,'10. Свод Перечней'!C:H,2,0),"")</f>
        <v/>
      </c>
      <c r="E611" s="20" t="str">
        <f>IFERROR(VLOOKUP(C611,'10. Свод Перечней'!C:H,3,0),"")</f>
        <v/>
      </c>
      <c r="F611" s="20" t="str">
        <f>IFERROR(VLOOKUP(C611,'10. Свод Перечней'!C:H,4,0),"")</f>
        <v/>
      </c>
      <c r="G611" s="9" t="str">
        <f>IFERROR(VLOOKUP(C611,'10. Свод Перечней'!C:H,5,0),"")</f>
        <v/>
      </c>
      <c r="H611" s="20" t="str">
        <f>IF(LEN(IFERROR(VLOOKUP(C611,'10. Свод Перечней'!C:H,6,0),""))&gt;1,IFERROR(VLOOKUP(C611,'10. Свод Перечней'!C:H,6,0),""),"")</f>
        <v/>
      </c>
    </row>
    <row r="612" spans="1:8" ht="99.95" customHeight="1">
      <c r="A612" s="20" t="str">
        <f>IF(LEN(C612)&gt;0,MAX($A$6:A611)+1,"")</f>
        <v/>
      </c>
      <c r="B612" s="10" t="str">
        <f>IFERROR(INDEX('10. Свод Перечней'!B:C,MATCH(C612,'10. Свод Перечней'!C:C,0),1),"")</f>
        <v/>
      </c>
      <c r="C612" s="20" t="str">
        <f t="array" ref="C612">IFERROR(INDEX('10. Свод Перечней'!$C$4:$C$529,SMALL(IF("ЦД"='10. Свод Перечней'!$I$4:$Q$529,ROW('10. Свод Перечней'!$C$4:$C$529)-3,""),ROW()-6)),"")</f>
        <v/>
      </c>
      <c r="D612" s="20" t="str">
        <f>IFERROR(VLOOKUP(C612,'10. Свод Перечней'!C:H,2,0),"")</f>
        <v/>
      </c>
      <c r="E612" s="20" t="str">
        <f>IFERROR(VLOOKUP(C612,'10. Свод Перечней'!C:H,3,0),"")</f>
        <v/>
      </c>
      <c r="F612" s="20" t="str">
        <f>IFERROR(VLOOKUP(C612,'10. Свод Перечней'!C:H,4,0),"")</f>
        <v/>
      </c>
      <c r="G612" s="9" t="str">
        <f>IFERROR(VLOOKUP(C612,'10. Свод Перечней'!C:H,5,0),"")</f>
        <v/>
      </c>
      <c r="H612" s="20" t="str">
        <f>IF(LEN(IFERROR(VLOOKUP(C612,'10. Свод Перечней'!C:H,6,0),""))&gt;1,IFERROR(VLOOKUP(C612,'10. Свод Перечней'!C:H,6,0),""),"")</f>
        <v/>
      </c>
    </row>
    <row r="613" spans="1:8" ht="99.95" customHeight="1">
      <c r="A613" s="20" t="str">
        <f>IF(LEN(C613)&gt;0,MAX($A$6:A612)+1,"")</f>
        <v/>
      </c>
      <c r="B613" s="10" t="str">
        <f>IFERROR(INDEX('10. Свод Перечней'!B:C,MATCH(C613,'10. Свод Перечней'!C:C,0),1),"")</f>
        <v/>
      </c>
      <c r="C613" s="20" t="str">
        <f t="array" ref="C613">IFERROR(INDEX('10. Свод Перечней'!$C$4:$C$529,SMALL(IF("ЦД"='10. Свод Перечней'!$I$4:$Q$529,ROW('10. Свод Перечней'!$C$4:$C$529)-3,""),ROW()-6)),"")</f>
        <v/>
      </c>
      <c r="D613" s="20" t="str">
        <f>IFERROR(VLOOKUP(C613,'10. Свод Перечней'!C:H,2,0),"")</f>
        <v/>
      </c>
      <c r="E613" s="20" t="str">
        <f>IFERROR(VLOOKUP(C613,'10. Свод Перечней'!C:H,3,0),"")</f>
        <v/>
      </c>
      <c r="F613" s="20" t="str">
        <f>IFERROR(VLOOKUP(C613,'10. Свод Перечней'!C:H,4,0),"")</f>
        <v/>
      </c>
      <c r="G613" s="9" t="str">
        <f>IFERROR(VLOOKUP(C613,'10. Свод Перечней'!C:H,5,0),"")</f>
        <v/>
      </c>
      <c r="H613" s="20" t="str">
        <f>IF(LEN(IFERROR(VLOOKUP(C613,'10. Свод Перечней'!C:H,6,0),""))&gt;1,IFERROR(VLOOKUP(C613,'10. Свод Перечней'!C:H,6,0),""),"")</f>
        <v/>
      </c>
    </row>
    <row r="614" spans="1:8" ht="99.95" customHeight="1">
      <c r="A614" s="20" t="str">
        <f>IF(LEN(C614)&gt;0,MAX($A$6:A613)+1,"")</f>
        <v/>
      </c>
      <c r="B614" s="10" t="str">
        <f>IFERROR(INDEX('10. Свод Перечней'!B:C,MATCH(C614,'10. Свод Перечней'!C:C,0),1),"")</f>
        <v/>
      </c>
      <c r="C614" s="20" t="str">
        <f t="array" ref="C614">IFERROR(INDEX('10. Свод Перечней'!$C$4:$C$529,SMALL(IF("ЦД"='10. Свод Перечней'!$I$4:$Q$529,ROW('10. Свод Перечней'!$C$4:$C$529)-3,""),ROW()-6)),"")</f>
        <v/>
      </c>
      <c r="D614" s="20" t="str">
        <f>IFERROR(VLOOKUP(C614,'10. Свод Перечней'!C:H,2,0),"")</f>
        <v/>
      </c>
      <c r="E614" s="20" t="str">
        <f>IFERROR(VLOOKUP(C614,'10. Свод Перечней'!C:H,3,0),"")</f>
        <v/>
      </c>
      <c r="F614" s="20" t="str">
        <f>IFERROR(VLOOKUP(C614,'10. Свод Перечней'!C:H,4,0),"")</f>
        <v/>
      </c>
      <c r="G614" s="9" t="str">
        <f>IFERROR(VLOOKUP(C614,'10. Свод Перечней'!C:H,5,0),"")</f>
        <v/>
      </c>
      <c r="H614" s="20" t="str">
        <f>IF(LEN(IFERROR(VLOOKUP(C614,'10. Свод Перечней'!C:H,6,0),""))&gt;1,IFERROR(VLOOKUP(C614,'10. Свод Перечней'!C:H,6,0),""),"")</f>
        <v/>
      </c>
    </row>
    <row r="615" spans="1:8" ht="99.95" customHeight="1">
      <c r="A615" s="20" t="str">
        <f>IF(LEN(C615)&gt;0,MAX($A$6:A614)+1,"")</f>
        <v/>
      </c>
      <c r="B615" s="10" t="str">
        <f>IFERROR(INDEX('10. Свод Перечней'!B:C,MATCH(C615,'10. Свод Перечней'!C:C,0),1),"")</f>
        <v/>
      </c>
      <c r="C615" s="20" t="str">
        <f t="array" ref="C615">IFERROR(INDEX('10. Свод Перечней'!$C$4:$C$529,SMALL(IF("ЦД"='10. Свод Перечней'!$I$4:$Q$529,ROW('10. Свод Перечней'!$C$4:$C$529)-3,""),ROW()-6)),"")</f>
        <v/>
      </c>
      <c r="D615" s="20" t="str">
        <f>IFERROR(VLOOKUP(C615,'10. Свод Перечней'!C:H,2,0),"")</f>
        <v/>
      </c>
      <c r="E615" s="20" t="str">
        <f>IFERROR(VLOOKUP(C615,'10. Свод Перечней'!C:H,3,0),"")</f>
        <v/>
      </c>
      <c r="F615" s="20" t="str">
        <f>IFERROR(VLOOKUP(C615,'10. Свод Перечней'!C:H,4,0),"")</f>
        <v/>
      </c>
      <c r="G615" s="9" t="str">
        <f>IFERROR(VLOOKUP(C615,'10. Свод Перечней'!C:H,5,0),"")</f>
        <v/>
      </c>
      <c r="H615" s="20" t="str">
        <f>IF(LEN(IFERROR(VLOOKUP(C615,'10. Свод Перечней'!C:H,6,0),""))&gt;1,IFERROR(VLOOKUP(C615,'10. Свод Перечней'!C:H,6,0),""),"")</f>
        <v/>
      </c>
    </row>
    <row r="616" spans="1:8" ht="99.95" customHeight="1">
      <c r="A616" s="20" t="str">
        <f>IF(LEN(C616)&gt;0,MAX($A$6:A615)+1,"")</f>
        <v/>
      </c>
      <c r="B616" s="10" t="str">
        <f>IFERROR(INDEX('10. Свод Перечней'!B:C,MATCH(C616,'10. Свод Перечней'!C:C,0),1),"")</f>
        <v/>
      </c>
      <c r="C616" s="20" t="str">
        <f t="array" ref="C616">IFERROR(INDEX('10. Свод Перечней'!$C$4:$C$529,SMALL(IF("ЦД"='10. Свод Перечней'!$I$4:$Q$529,ROW('10. Свод Перечней'!$C$4:$C$529)-3,""),ROW()-6)),"")</f>
        <v/>
      </c>
      <c r="D616" s="20" t="str">
        <f>IFERROR(VLOOKUP(C616,'10. Свод Перечней'!C:H,2,0),"")</f>
        <v/>
      </c>
      <c r="E616" s="20" t="str">
        <f>IFERROR(VLOOKUP(C616,'10. Свод Перечней'!C:H,3,0),"")</f>
        <v/>
      </c>
      <c r="F616" s="20" t="str">
        <f>IFERROR(VLOOKUP(C616,'10. Свод Перечней'!C:H,4,0),"")</f>
        <v/>
      </c>
      <c r="G616" s="9" t="str">
        <f>IFERROR(VLOOKUP(C616,'10. Свод Перечней'!C:H,5,0),"")</f>
        <v/>
      </c>
      <c r="H616" s="20" t="str">
        <f>IF(LEN(IFERROR(VLOOKUP(C616,'10. Свод Перечней'!C:H,6,0),""))&gt;1,IFERROR(VLOOKUP(C616,'10. Свод Перечней'!C:H,6,0),""),"")</f>
        <v/>
      </c>
    </row>
    <row r="617" spans="1:8" ht="99.95" customHeight="1">
      <c r="A617" s="20" t="str">
        <f>IF(LEN(C617)&gt;0,MAX($A$6:A616)+1,"")</f>
        <v/>
      </c>
      <c r="B617" s="10" t="str">
        <f>IFERROR(INDEX('10. Свод Перечней'!B:C,MATCH(C617,'10. Свод Перечней'!C:C,0),1),"")</f>
        <v/>
      </c>
      <c r="C617" s="20" t="str">
        <f t="array" ref="C617">IFERROR(INDEX('10. Свод Перечней'!$C$4:$C$529,SMALL(IF("ЦД"='10. Свод Перечней'!$I$4:$Q$529,ROW('10. Свод Перечней'!$C$4:$C$529)-3,""),ROW()-6)),"")</f>
        <v/>
      </c>
      <c r="D617" s="20" t="str">
        <f>IFERROR(VLOOKUP(C617,'10. Свод Перечней'!C:H,2,0),"")</f>
        <v/>
      </c>
      <c r="E617" s="20" t="str">
        <f>IFERROR(VLOOKUP(C617,'10. Свод Перечней'!C:H,3,0),"")</f>
        <v/>
      </c>
      <c r="F617" s="20" t="str">
        <f>IFERROR(VLOOKUP(C617,'10. Свод Перечней'!C:H,4,0),"")</f>
        <v/>
      </c>
      <c r="G617" s="9" t="str">
        <f>IFERROR(VLOOKUP(C617,'10. Свод Перечней'!C:H,5,0),"")</f>
        <v/>
      </c>
      <c r="H617" s="20" t="str">
        <f>IF(LEN(IFERROR(VLOOKUP(C617,'10. Свод Перечней'!C:H,6,0),""))&gt;1,IFERROR(VLOOKUP(C617,'10. Свод Перечней'!C:H,6,0),""),"")</f>
        <v/>
      </c>
    </row>
    <row r="618" spans="1:8" ht="99.95" customHeight="1">
      <c r="A618" s="20" t="str">
        <f>IF(LEN(C618)&gt;0,MAX($A$6:A617)+1,"")</f>
        <v/>
      </c>
      <c r="B618" s="10" t="str">
        <f>IFERROR(INDEX('10. Свод Перечней'!B:C,MATCH(C618,'10. Свод Перечней'!C:C,0),1),"")</f>
        <v/>
      </c>
      <c r="C618" s="20" t="str">
        <f t="array" ref="C618">IFERROR(INDEX('10. Свод Перечней'!$C$4:$C$529,SMALL(IF("ЦД"='10. Свод Перечней'!$I$4:$Q$529,ROW('10. Свод Перечней'!$C$4:$C$529)-3,""),ROW()-6)),"")</f>
        <v/>
      </c>
      <c r="D618" s="20" t="str">
        <f>IFERROR(VLOOKUP(C618,'10. Свод Перечней'!C:H,2,0),"")</f>
        <v/>
      </c>
      <c r="E618" s="20" t="str">
        <f>IFERROR(VLOOKUP(C618,'10. Свод Перечней'!C:H,3,0),"")</f>
        <v/>
      </c>
      <c r="F618" s="20" t="str">
        <f>IFERROR(VLOOKUP(C618,'10. Свод Перечней'!C:H,4,0),"")</f>
        <v/>
      </c>
      <c r="G618" s="9" t="str">
        <f>IFERROR(VLOOKUP(C618,'10. Свод Перечней'!C:H,5,0),"")</f>
        <v/>
      </c>
      <c r="H618" s="20" t="str">
        <f>IF(LEN(IFERROR(VLOOKUP(C618,'10. Свод Перечней'!C:H,6,0),""))&gt;1,IFERROR(VLOOKUP(C618,'10. Свод Перечней'!C:H,6,0),""),"")</f>
        <v/>
      </c>
    </row>
    <row r="619" spans="1:8" ht="99.95" customHeight="1">
      <c r="A619" s="20" t="str">
        <f>IF(LEN(C619)&gt;0,MAX($A$6:A618)+1,"")</f>
        <v/>
      </c>
      <c r="B619" s="10" t="str">
        <f>IFERROR(INDEX('10. Свод Перечней'!B:C,MATCH(C619,'10. Свод Перечней'!C:C,0),1),"")</f>
        <v/>
      </c>
      <c r="C619" s="20" t="str">
        <f t="array" ref="C619">IFERROR(INDEX('10. Свод Перечней'!$C$4:$C$529,SMALL(IF("ЦД"='10. Свод Перечней'!$I$4:$Q$529,ROW('10. Свод Перечней'!$C$4:$C$529)-3,""),ROW()-6)),"")</f>
        <v/>
      </c>
      <c r="D619" s="20" t="str">
        <f>IFERROR(VLOOKUP(C619,'10. Свод Перечней'!C:H,2,0),"")</f>
        <v/>
      </c>
      <c r="E619" s="20" t="str">
        <f>IFERROR(VLOOKUP(C619,'10. Свод Перечней'!C:H,3,0),"")</f>
        <v/>
      </c>
      <c r="F619" s="20" t="str">
        <f>IFERROR(VLOOKUP(C619,'10. Свод Перечней'!C:H,4,0),"")</f>
        <v/>
      </c>
      <c r="G619" s="9" t="str">
        <f>IFERROR(VLOOKUP(C619,'10. Свод Перечней'!C:H,5,0),"")</f>
        <v/>
      </c>
      <c r="H619" s="20" t="str">
        <f>IF(LEN(IFERROR(VLOOKUP(C619,'10. Свод Перечней'!C:H,6,0),""))&gt;1,IFERROR(VLOOKUP(C619,'10. Свод Перечней'!C:H,6,0),""),"")</f>
        <v/>
      </c>
    </row>
    <row r="620" spans="1:8" ht="99.95" customHeight="1">
      <c r="A620" s="20" t="str">
        <f>IF(LEN(C620)&gt;0,MAX($A$6:A619)+1,"")</f>
        <v/>
      </c>
      <c r="B620" s="10" t="str">
        <f>IFERROR(INDEX('10. Свод Перечней'!B:C,MATCH(C620,'10. Свод Перечней'!C:C,0),1),"")</f>
        <v/>
      </c>
      <c r="C620" s="20" t="str">
        <f t="array" ref="C620">IFERROR(INDEX('10. Свод Перечней'!$C$4:$C$529,SMALL(IF("ЦД"='10. Свод Перечней'!$I$4:$Q$529,ROW('10. Свод Перечней'!$C$4:$C$529)-3,""),ROW()-6)),"")</f>
        <v/>
      </c>
      <c r="D620" s="20" t="str">
        <f>IFERROR(VLOOKUP(C620,'10. Свод Перечней'!C:H,2,0),"")</f>
        <v/>
      </c>
      <c r="E620" s="20" t="str">
        <f>IFERROR(VLOOKUP(C620,'10. Свод Перечней'!C:H,3,0),"")</f>
        <v/>
      </c>
      <c r="F620" s="20" t="str">
        <f>IFERROR(VLOOKUP(C620,'10. Свод Перечней'!C:H,4,0),"")</f>
        <v/>
      </c>
      <c r="G620" s="9" t="str">
        <f>IFERROR(VLOOKUP(C620,'10. Свод Перечней'!C:H,5,0),"")</f>
        <v/>
      </c>
      <c r="H620" s="20" t="str">
        <f>IF(LEN(IFERROR(VLOOKUP(C620,'10. Свод Перечней'!C:H,6,0),""))&gt;1,IFERROR(VLOOKUP(C620,'10. Свод Перечней'!C:H,6,0),""),"")</f>
        <v/>
      </c>
    </row>
    <row r="621" spans="1:8" ht="99.95" customHeight="1">
      <c r="A621" s="20" t="str">
        <f>IF(LEN(C621)&gt;0,MAX($A$6:A620)+1,"")</f>
        <v/>
      </c>
      <c r="B621" s="10" t="str">
        <f>IFERROR(INDEX('10. Свод Перечней'!B:C,MATCH(C621,'10. Свод Перечней'!C:C,0),1),"")</f>
        <v/>
      </c>
      <c r="C621" s="20" t="str">
        <f t="array" ref="C621">IFERROR(INDEX('10. Свод Перечней'!$C$4:$C$529,SMALL(IF("ЦД"='10. Свод Перечней'!$I$4:$Q$529,ROW('10. Свод Перечней'!$C$4:$C$529)-3,""),ROW()-6)),"")</f>
        <v/>
      </c>
      <c r="D621" s="20" t="str">
        <f>IFERROR(VLOOKUP(C621,'10. Свод Перечней'!C:H,2,0),"")</f>
        <v/>
      </c>
      <c r="E621" s="20" t="str">
        <f>IFERROR(VLOOKUP(C621,'10. Свод Перечней'!C:H,3,0),"")</f>
        <v/>
      </c>
      <c r="F621" s="20" t="str">
        <f>IFERROR(VLOOKUP(C621,'10. Свод Перечней'!C:H,4,0),"")</f>
        <v/>
      </c>
      <c r="G621" s="9" t="str">
        <f>IFERROR(VLOOKUP(C621,'10. Свод Перечней'!C:H,5,0),"")</f>
        <v/>
      </c>
      <c r="H621" s="20" t="str">
        <f>IF(LEN(IFERROR(VLOOKUP(C621,'10. Свод Перечней'!C:H,6,0),""))&gt;1,IFERROR(VLOOKUP(C621,'10. Свод Перечней'!C:H,6,0),""),"")</f>
        <v/>
      </c>
    </row>
    <row r="622" spans="1:8" ht="99.95" customHeight="1">
      <c r="A622" s="20" t="str">
        <f>IF(LEN(C622)&gt;0,MAX($A$6:A621)+1,"")</f>
        <v/>
      </c>
      <c r="B622" s="10" t="str">
        <f>IFERROR(INDEX('10. Свод Перечней'!B:C,MATCH(C622,'10. Свод Перечней'!C:C,0),1),"")</f>
        <v/>
      </c>
      <c r="C622" s="20" t="str">
        <f t="array" ref="C622">IFERROR(INDEX('10. Свод Перечней'!$C$4:$C$529,SMALL(IF("ЦД"='10. Свод Перечней'!$I$4:$Q$529,ROW('10. Свод Перечней'!$C$4:$C$529)-3,""),ROW()-6)),"")</f>
        <v/>
      </c>
      <c r="D622" s="20" t="str">
        <f>IFERROR(VLOOKUP(C622,'10. Свод Перечней'!C:H,2,0),"")</f>
        <v/>
      </c>
      <c r="E622" s="20" t="str">
        <f>IFERROR(VLOOKUP(C622,'10. Свод Перечней'!C:H,3,0),"")</f>
        <v/>
      </c>
      <c r="F622" s="20" t="str">
        <f>IFERROR(VLOOKUP(C622,'10. Свод Перечней'!C:H,4,0),"")</f>
        <v/>
      </c>
      <c r="G622" s="9" t="str">
        <f>IFERROR(VLOOKUP(C622,'10. Свод Перечней'!C:H,5,0),"")</f>
        <v/>
      </c>
      <c r="H622" s="20" t="str">
        <f>IF(LEN(IFERROR(VLOOKUP(C622,'10. Свод Перечней'!C:H,6,0),""))&gt;1,IFERROR(VLOOKUP(C622,'10. Свод Перечней'!C:H,6,0),""),"")</f>
        <v/>
      </c>
    </row>
    <row r="623" spans="1:8" ht="99.95" customHeight="1">
      <c r="A623" s="20" t="str">
        <f>IF(LEN(C623)&gt;0,MAX($A$6:A622)+1,"")</f>
        <v/>
      </c>
      <c r="B623" s="10" t="str">
        <f>IFERROR(INDEX('10. Свод Перечней'!B:C,MATCH(C623,'10. Свод Перечней'!C:C,0),1),"")</f>
        <v/>
      </c>
      <c r="C623" s="20" t="str">
        <f t="array" ref="C623">IFERROR(INDEX('10. Свод Перечней'!$C$4:$C$529,SMALL(IF("ЦД"='10. Свод Перечней'!$I$4:$Q$529,ROW('10. Свод Перечней'!$C$4:$C$529)-3,""),ROW()-6)),"")</f>
        <v/>
      </c>
      <c r="D623" s="20" t="str">
        <f>IFERROR(VLOOKUP(C623,'10. Свод Перечней'!C:H,2,0),"")</f>
        <v/>
      </c>
      <c r="E623" s="20" t="str">
        <f>IFERROR(VLOOKUP(C623,'10. Свод Перечней'!C:H,3,0),"")</f>
        <v/>
      </c>
      <c r="F623" s="20" t="str">
        <f>IFERROR(VLOOKUP(C623,'10. Свод Перечней'!C:H,4,0),"")</f>
        <v/>
      </c>
      <c r="G623" s="9" t="str">
        <f>IFERROR(VLOOKUP(C623,'10. Свод Перечней'!C:H,5,0),"")</f>
        <v/>
      </c>
      <c r="H623" s="20" t="str">
        <f>IF(LEN(IFERROR(VLOOKUP(C623,'10. Свод Перечней'!C:H,6,0),""))&gt;1,IFERROR(VLOOKUP(C623,'10. Свод Перечней'!C:H,6,0),""),"")</f>
        <v/>
      </c>
    </row>
    <row r="624" spans="1:8" ht="99.95" customHeight="1">
      <c r="A624" s="20" t="str">
        <f>IF(LEN(C624)&gt;0,MAX($A$6:A623)+1,"")</f>
        <v/>
      </c>
      <c r="B624" s="10" t="str">
        <f>IFERROR(INDEX('10. Свод Перечней'!B:C,MATCH(C624,'10. Свод Перечней'!C:C,0),1),"")</f>
        <v/>
      </c>
      <c r="C624" s="20" t="str">
        <f t="array" ref="C624">IFERROR(INDEX('10. Свод Перечней'!$C$4:$C$529,SMALL(IF("ЦД"='10. Свод Перечней'!$I$4:$Q$529,ROW('10. Свод Перечней'!$C$4:$C$529)-3,""),ROW()-6)),"")</f>
        <v/>
      </c>
      <c r="D624" s="20" t="str">
        <f>IFERROR(VLOOKUP(C624,'10. Свод Перечней'!C:H,2,0),"")</f>
        <v/>
      </c>
      <c r="E624" s="20" t="str">
        <f>IFERROR(VLOOKUP(C624,'10. Свод Перечней'!C:H,3,0),"")</f>
        <v/>
      </c>
      <c r="F624" s="20" t="str">
        <f>IFERROR(VLOOKUP(C624,'10. Свод Перечней'!C:H,4,0),"")</f>
        <v/>
      </c>
      <c r="G624" s="9" t="str">
        <f>IFERROR(VLOOKUP(C624,'10. Свод Перечней'!C:H,5,0),"")</f>
        <v/>
      </c>
      <c r="H624" s="20" t="str">
        <f>IF(LEN(IFERROR(VLOOKUP(C624,'10. Свод Перечней'!C:H,6,0),""))&gt;1,IFERROR(VLOOKUP(C624,'10. Свод Перечней'!C:H,6,0),""),"")</f>
        <v/>
      </c>
    </row>
    <row r="625" spans="1:8" ht="99.95" customHeight="1">
      <c r="A625" s="20" t="str">
        <f>IF(LEN(C625)&gt;0,MAX($A$6:A624)+1,"")</f>
        <v/>
      </c>
      <c r="B625" s="10" t="str">
        <f>IFERROR(INDEX('10. Свод Перечней'!B:C,MATCH(C625,'10. Свод Перечней'!C:C,0),1),"")</f>
        <v/>
      </c>
      <c r="C625" s="20" t="str">
        <f t="array" ref="C625">IFERROR(INDEX('10. Свод Перечней'!$C$4:$C$529,SMALL(IF("ЦД"='10. Свод Перечней'!$I$4:$Q$529,ROW('10. Свод Перечней'!$C$4:$C$529)-3,""),ROW()-6)),"")</f>
        <v/>
      </c>
      <c r="D625" s="20" t="str">
        <f>IFERROR(VLOOKUP(C625,'10. Свод Перечней'!C:H,2,0),"")</f>
        <v/>
      </c>
      <c r="E625" s="20" t="str">
        <f>IFERROR(VLOOKUP(C625,'10. Свод Перечней'!C:H,3,0),"")</f>
        <v/>
      </c>
      <c r="F625" s="20" t="str">
        <f>IFERROR(VLOOKUP(C625,'10. Свод Перечней'!C:H,4,0),"")</f>
        <v/>
      </c>
      <c r="G625" s="9" t="str">
        <f>IFERROR(VLOOKUP(C625,'10. Свод Перечней'!C:H,5,0),"")</f>
        <v/>
      </c>
      <c r="H625" s="20" t="str">
        <f>IF(LEN(IFERROR(VLOOKUP(C625,'10. Свод Перечней'!C:H,6,0),""))&gt;1,IFERROR(VLOOKUP(C625,'10. Свод Перечней'!C:H,6,0),""),"")</f>
        <v/>
      </c>
    </row>
    <row r="626" spans="1:8" ht="99.95" customHeight="1">
      <c r="A626" s="20" t="str">
        <f>IF(LEN(C626)&gt;0,MAX($A$6:A625)+1,"")</f>
        <v/>
      </c>
      <c r="B626" s="10" t="str">
        <f>IFERROR(INDEX('10. Свод Перечней'!B:C,MATCH(C626,'10. Свод Перечней'!C:C,0),1),"")</f>
        <v/>
      </c>
      <c r="C626" s="20" t="str">
        <f t="array" ref="C626">IFERROR(INDEX('10. Свод Перечней'!$C$4:$C$529,SMALL(IF("ЦД"='10. Свод Перечней'!$I$4:$Q$529,ROW('10. Свод Перечней'!$C$4:$C$529)-3,""),ROW()-6)),"")</f>
        <v/>
      </c>
      <c r="D626" s="20" t="str">
        <f>IFERROR(VLOOKUP(C626,'10. Свод Перечней'!C:H,2,0),"")</f>
        <v/>
      </c>
      <c r="E626" s="20" t="str">
        <f>IFERROR(VLOOKUP(C626,'10. Свод Перечней'!C:H,3,0),"")</f>
        <v/>
      </c>
      <c r="F626" s="20" t="str">
        <f>IFERROR(VLOOKUP(C626,'10. Свод Перечней'!C:H,4,0),"")</f>
        <v/>
      </c>
      <c r="G626" s="9" t="str">
        <f>IFERROR(VLOOKUP(C626,'10. Свод Перечней'!C:H,5,0),"")</f>
        <v/>
      </c>
      <c r="H626" s="20" t="str">
        <f>IF(LEN(IFERROR(VLOOKUP(C626,'10. Свод Перечней'!C:H,6,0),""))&gt;1,IFERROR(VLOOKUP(C626,'10. Свод Перечней'!C:H,6,0),""),"")</f>
        <v/>
      </c>
    </row>
    <row r="627" spans="1:8" ht="99.95" customHeight="1">
      <c r="A627" s="20" t="str">
        <f>IF(LEN(C627)&gt;0,MAX($A$6:A626)+1,"")</f>
        <v/>
      </c>
      <c r="B627" s="10" t="str">
        <f>IFERROR(INDEX('10. Свод Перечней'!B:C,MATCH(C627,'10. Свод Перечней'!C:C,0),1),"")</f>
        <v/>
      </c>
      <c r="C627" s="20" t="str">
        <f t="array" ref="C627">IFERROR(INDEX('10. Свод Перечней'!$C$4:$C$529,SMALL(IF("ЦД"='10. Свод Перечней'!$I$4:$Q$529,ROW('10. Свод Перечней'!$C$4:$C$529)-3,""),ROW()-6)),"")</f>
        <v/>
      </c>
      <c r="D627" s="20" t="str">
        <f>IFERROR(VLOOKUP(C627,'10. Свод Перечней'!C:H,2,0),"")</f>
        <v/>
      </c>
      <c r="E627" s="20" t="str">
        <f>IFERROR(VLOOKUP(C627,'10. Свод Перечней'!C:H,3,0),"")</f>
        <v/>
      </c>
      <c r="F627" s="20" t="str">
        <f>IFERROR(VLOOKUP(C627,'10. Свод Перечней'!C:H,4,0),"")</f>
        <v/>
      </c>
      <c r="G627" s="9" t="str">
        <f>IFERROR(VLOOKUP(C627,'10. Свод Перечней'!C:H,5,0),"")</f>
        <v/>
      </c>
      <c r="H627" s="20" t="str">
        <f>IF(LEN(IFERROR(VLOOKUP(C627,'10. Свод Перечней'!C:H,6,0),""))&gt;1,IFERROR(VLOOKUP(C627,'10. Свод Перечней'!C:H,6,0),""),"")</f>
        <v/>
      </c>
    </row>
    <row r="628" spans="1:8" ht="99.95" customHeight="1">
      <c r="A628" s="20" t="str">
        <f>IF(LEN(C628)&gt;0,MAX($A$6:A627)+1,"")</f>
        <v/>
      </c>
      <c r="B628" s="10" t="str">
        <f>IFERROR(INDEX('10. Свод Перечней'!B:C,MATCH(C628,'10. Свод Перечней'!C:C,0),1),"")</f>
        <v/>
      </c>
      <c r="C628" s="20" t="str">
        <f t="array" ref="C628">IFERROR(INDEX('10. Свод Перечней'!$C$4:$C$529,SMALL(IF("ЦД"='10. Свод Перечней'!$I$4:$Q$529,ROW('10. Свод Перечней'!$C$4:$C$529)-3,""),ROW()-6)),"")</f>
        <v/>
      </c>
      <c r="D628" s="20" t="str">
        <f>IFERROR(VLOOKUP(C628,'10. Свод Перечней'!C:H,2,0),"")</f>
        <v/>
      </c>
      <c r="E628" s="20" t="str">
        <f>IFERROR(VLOOKUP(C628,'10. Свод Перечней'!C:H,3,0),"")</f>
        <v/>
      </c>
      <c r="F628" s="20" t="str">
        <f>IFERROR(VLOOKUP(C628,'10. Свод Перечней'!C:H,4,0),"")</f>
        <v/>
      </c>
      <c r="G628" s="9" t="str">
        <f>IFERROR(VLOOKUP(C628,'10. Свод Перечней'!C:H,5,0),"")</f>
        <v/>
      </c>
      <c r="H628" s="20" t="str">
        <f>IF(LEN(IFERROR(VLOOKUP(C628,'10. Свод Перечней'!C:H,6,0),""))&gt;1,IFERROR(VLOOKUP(C628,'10. Свод Перечней'!C:H,6,0),""),"")</f>
        <v/>
      </c>
    </row>
    <row r="629" spans="1:8" ht="99.95" customHeight="1">
      <c r="A629" s="20" t="str">
        <f>IF(LEN(C629)&gt;0,MAX($A$6:A628)+1,"")</f>
        <v/>
      </c>
      <c r="B629" s="10" t="str">
        <f>IFERROR(INDEX('10. Свод Перечней'!B:C,MATCH(C629,'10. Свод Перечней'!C:C,0),1),"")</f>
        <v/>
      </c>
      <c r="C629" s="20" t="str">
        <f t="array" ref="C629">IFERROR(INDEX('10. Свод Перечней'!$C$4:$C$529,SMALL(IF("ЦД"='10. Свод Перечней'!$I$4:$Q$529,ROW('10. Свод Перечней'!$C$4:$C$529)-3,""),ROW()-6)),"")</f>
        <v/>
      </c>
      <c r="D629" s="20" t="str">
        <f>IFERROR(VLOOKUP(C629,'10. Свод Перечней'!C:H,2,0),"")</f>
        <v/>
      </c>
      <c r="E629" s="20" t="str">
        <f>IFERROR(VLOOKUP(C629,'10. Свод Перечней'!C:H,3,0),"")</f>
        <v/>
      </c>
      <c r="F629" s="20" t="str">
        <f>IFERROR(VLOOKUP(C629,'10. Свод Перечней'!C:H,4,0),"")</f>
        <v/>
      </c>
      <c r="G629" s="9" t="str">
        <f>IFERROR(VLOOKUP(C629,'10. Свод Перечней'!C:H,5,0),"")</f>
        <v/>
      </c>
      <c r="H629" s="20" t="str">
        <f>IF(LEN(IFERROR(VLOOKUP(C629,'10. Свод Перечней'!C:H,6,0),""))&gt;1,IFERROR(VLOOKUP(C629,'10. Свод Перечней'!C:H,6,0),""),"")</f>
        <v/>
      </c>
    </row>
    <row r="630" spans="1:8" ht="99.95" customHeight="1">
      <c r="A630" s="20" t="str">
        <f>IF(LEN(C630)&gt;0,MAX($A$6:A629)+1,"")</f>
        <v/>
      </c>
      <c r="B630" s="10" t="str">
        <f>IFERROR(INDEX('10. Свод Перечней'!B:C,MATCH(C630,'10. Свод Перечней'!C:C,0),1),"")</f>
        <v/>
      </c>
      <c r="C630" s="20" t="str">
        <f t="array" ref="C630">IFERROR(INDEX('10. Свод Перечней'!$C$4:$C$529,SMALL(IF("ЦД"='10. Свод Перечней'!$I$4:$Q$529,ROW('10. Свод Перечней'!$C$4:$C$529)-3,""),ROW()-6)),"")</f>
        <v/>
      </c>
      <c r="D630" s="20" t="str">
        <f>IFERROR(VLOOKUP(C630,'10. Свод Перечней'!C:H,2,0),"")</f>
        <v/>
      </c>
      <c r="E630" s="20" t="str">
        <f>IFERROR(VLOOKUP(C630,'10. Свод Перечней'!C:H,3,0),"")</f>
        <v/>
      </c>
      <c r="F630" s="20" t="str">
        <f>IFERROR(VLOOKUP(C630,'10. Свод Перечней'!C:H,4,0),"")</f>
        <v/>
      </c>
      <c r="G630" s="9" t="str">
        <f>IFERROR(VLOOKUP(C630,'10. Свод Перечней'!C:H,5,0),"")</f>
        <v/>
      </c>
      <c r="H630" s="20" t="str">
        <f>IF(LEN(IFERROR(VLOOKUP(C630,'10. Свод Перечней'!C:H,6,0),""))&gt;1,IFERROR(VLOOKUP(C630,'10. Свод Перечней'!C:H,6,0),""),"")</f>
        <v/>
      </c>
    </row>
    <row r="631" spans="1:8" ht="99.95" customHeight="1">
      <c r="A631" s="20" t="str">
        <f>IF(LEN(C631)&gt;0,MAX($A$6:A630)+1,"")</f>
        <v/>
      </c>
      <c r="B631" s="10" t="str">
        <f>IFERROR(INDEX('10. Свод Перечней'!B:C,MATCH(C631,'10. Свод Перечней'!C:C,0),1),"")</f>
        <v/>
      </c>
      <c r="C631" s="20" t="str">
        <f t="array" ref="C631">IFERROR(INDEX('10. Свод Перечней'!$C$4:$C$529,SMALL(IF("ЦД"='10. Свод Перечней'!$I$4:$Q$529,ROW('10. Свод Перечней'!$C$4:$C$529)-3,""),ROW()-6)),"")</f>
        <v/>
      </c>
      <c r="D631" s="20" t="str">
        <f>IFERROR(VLOOKUP(C631,'10. Свод Перечней'!C:H,2,0),"")</f>
        <v/>
      </c>
      <c r="E631" s="20" t="str">
        <f>IFERROR(VLOOKUP(C631,'10. Свод Перечней'!C:H,3,0),"")</f>
        <v/>
      </c>
      <c r="F631" s="20" t="str">
        <f>IFERROR(VLOOKUP(C631,'10. Свод Перечней'!C:H,4,0),"")</f>
        <v/>
      </c>
      <c r="G631" s="9" t="str">
        <f>IFERROR(VLOOKUP(C631,'10. Свод Перечней'!C:H,5,0),"")</f>
        <v/>
      </c>
      <c r="H631" s="20" t="str">
        <f>IF(LEN(IFERROR(VLOOKUP(C631,'10. Свод Перечней'!C:H,6,0),""))&gt;1,IFERROR(VLOOKUP(C631,'10. Свод Перечней'!C:H,6,0),""),"")</f>
        <v/>
      </c>
    </row>
    <row r="632" spans="1:8" ht="99.95" customHeight="1">
      <c r="A632" s="20" t="str">
        <f>IF(LEN(C632)&gt;0,MAX($A$6:A631)+1,"")</f>
        <v/>
      </c>
      <c r="B632" s="10" t="str">
        <f>IFERROR(INDEX('10. Свод Перечней'!B:C,MATCH(C632,'10. Свод Перечней'!C:C,0),1),"")</f>
        <v/>
      </c>
      <c r="C632" s="20" t="str">
        <f t="array" ref="C632">IFERROR(INDEX('10. Свод Перечней'!$C$4:$C$529,SMALL(IF("ЦД"='10. Свод Перечней'!$I$4:$Q$529,ROW('10. Свод Перечней'!$C$4:$C$529)-3,""),ROW()-6)),"")</f>
        <v/>
      </c>
      <c r="D632" s="20" t="str">
        <f>IFERROR(VLOOKUP(C632,'10. Свод Перечней'!C:H,2,0),"")</f>
        <v/>
      </c>
      <c r="E632" s="20" t="str">
        <f>IFERROR(VLOOKUP(C632,'10. Свод Перечней'!C:H,3,0),"")</f>
        <v/>
      </c>
      <c r="F632" s="20" t="str">
        <f>IFERROR(VLOOKUP(C632,'10. Свод Перечней'!C:H,4,0),"")</f>
        <v/>
      </c>
      <c r="G632" s="9" t="str">
        <f>IFERROR(VLOOKUP(C632,'10. Свод Перечней'!C:H,5,0),"")</f>
        <v/>
      </c>
      <c r="H632" s="20" t="str">
        <f>IF(LEN(IFERROR(VLOOKUP(C632,'10. Свод Перечней'!C:H,6,0),""))&gt;1,IFERROR(VLOOKUP(C632,'10. Свод Перечней'!C:H,6,0),""),"")</f>
        <v/>
      </c>
    </row>
    <row r="633" spans="1:8" ht="99.95" customHeight="1">
      <c r="A633" s="20" t="str">
        <f>IF(LEN(C633)&gt;0,MAX($A$6:A632)+1,"")</f>
        <v/>
      </c>
      <c r="B633" s="10" t="str">
        <f>IFERROR(INDEX('10. Свод Перечней'!B:C,MATCH(C633,'10. Свод Перечней'!C:C,0),1),"")</f>
        <v/>
      </c>
      <c r="C633" s="20" t="str">
        <f t="array" ref="C633">IFERROR(INDEX('10. Свод Перечней'!$C$4:$C$529,SMALL(IF("ЦД"='10. Свод Перечней'!$I$4:$Q$529,ROW('10. Свод Перечней'!$C$4:$C$529)-3,""),ROW()-6)),"")</f>
        <v/>
      </c>
      <c r="D633" s="20" t="str">
        <f>IFERROR(VLOOKUP(C633,'10. Свод Перечней'!C:H,2,0),"")</f>
        <v/>
      </c>
      <c r="E633" s="20" t="str">
        <f>IFERROR(VLOOKUP(C633,'10. Свод Перечней'!C:H,3,0),"")</f>
        <v/>
      </c>
      <c r="F633" s="20" t="str">
        <f>IFERROR(VLOOKUP(C633,'10. Свод Перечней'!C:H,4,0),"")</f>
        <v/>
      </c>
      <c r="G633" s="9" t="str">
        <f>IFERROR(VLOOKUP(C633,'10. Свод Перечней'!C:H,5,0),"")</f>
        <v/>
      </c>
      <c r="H633" s="20" t="str">
        <f>IF(LEN(IFERROR(VLOOKUP(C633,'10. Свод Перечней'!C:H,6,0),""))&gt;1,IFERROR(VLOOKUP(C633,'10. Свод Перечней'!C:H,6,0),""),"")</f>
        <v/>
      </c>
    </row>
    <row r="634" spans="1:8" ht="99.95" customHeight="1">
      <c r="A634" s="20" t="str">
        <f>IF(LEN(C634)&gt;0,MAX($A$6:A633)+1,"")</f>
        <v/>
      </c>
      <c r="B634" s="10" t="str">
        <f>IFERROR(INDEX('10. Свод Перечней'!B:C,MATCH(C634,'10. Свод Перечней'!C:C,0),1),"")</f>
        <v/>
      </c>
      <c r="C634" s="20" t="str">
        <f t="array" ref="C634">IFERROR(INDEX('10. Свод Перечней'!$C$4:$C$529,SMALL(IF("ЦД"='10. Свод Перечней'!$I$4:$Q$529,ROW('10. Свод Перечней'!$C$4:$C$529)-3,""),ROW()-6)),"")</f>
        <v/>
      </c>
      <c r="D634" s="20" t="str">
        <f>IFERROR(VLOOKUP(C634,'10. Свод Перечней'!C:H,2,0),"")</f>
        <v/>
      </c>
      <c r="E634" s="20" t="str">
        <f>IFERROR(VLOOKUP(C634,'10. Свод Перечней'!C:H,3,0),"")</f>
        <v/>
      </c>
      <c r="F634" s="20" t="str">
        <f>IFERROR(VLOOKUP(C634,'10. Свод Перечней'!C:H,4,0),"")</f>
        <v/>
      </c>
      <c r="G634" s="9" t="str">
        <f>IFERROR(VLOOKUP(C634,'10. Свод Перечней'!C:H,5,0),"")</f>
        <v/>
      </c>
      <c r="H634" s="20" t="str">
        <f>IF(LEN(IFERROR(VLOOKUP(C634,'10. Свод Перечней'!C:H,6,0),""))&gt;1,IFERROR(VLOOKUP(C634,'10. Свод Перечней'!C:H,6,0),""),"")</f>
        <v/>
      </c>
    </row>
    <row r="635" spans="1:8" ht="99.95" customHeight="1">
      <c r="A635" s="20" t="str">
        <f>IF(LEN(C635)&gt;0,MAX($A$6:A634)+1,"")</f>
        <v/>
      </c>
      <c r="B635" s="10" t="str">
        <f>IFERROR(INDEX('10. Свод Перечней'!B:C,MATCH(C635,'10. Свод Перечней'!C:C,0),1),"")</f>
        <v/>
      </c>
      <c r="C635" s="20" t="str">
        <f t="array" ref="C635">IFERROR(INDEX('10. Свод Перечней'!$C$4:$C$529,SMALL(IF("ЦД"='10. Свод Перечней'!$I$4:$Q$529,ROW('10. Свод Перечней'!$C$4:$C$529)-3,""),ROW()-6)),"")</f>
        <v/>
      </c>
      <c r="D635" s="20" t="str">
        <f>IFERROR(VLOOKUP(C635,'10. Свод Перечней'!C:H,2,0),"")</f>
        <v/>
      </c>
      <c r="E635" s="20" t="str">
        <f>IFERROR(VLOOKUP(C635,'10. Свод Перечней'!C:H,3,0),"")</f>
        <v/>
      </c>
      <c r="F635" s="20" t="str">
        <f>IFERROR(VLOOKUP(C635,'10. Свод Перечней'!C:H,4,0),"")</f>
        <v/>
      </c>
      <c r="G635" s="9" t="str">
        <f>IFERROR(VLOOKUP(C635,'10. Свод Перечней'!C:H,5,0),"")</f>
        <v/>
      </c>
      <c r="H635" s="20" t="str">
        <f>IF(LEN(IFERROR(VLOOKUP(C635,'10. Свод Перечней'!C:H,6,0),""))&gt;1,IFERROR(VLOOKUP(C635,'10. Свод Перечней'!C:H,6,0),""),"")</f>
        <v/>
      </c>
    </row>
    <row r="636" spans="1:8" ht="99.95" customHeight="1">
      <c r="A636" s="20" t="str">
        <f>IF(LEN(C636)&gt;0,MAX($A$6:A635)+1,"")</f>
        <v/>
      </c>
      <c r="B636" s="10" t="str">
        <f>IFERROR(INDEX('10. Свод Перечней'!B:C,MATCH(C636,'10. Свод Перечней'!C:C,0),1),"")</f>
        <v/>
      </c>
      <c r="C636" s="20" t="str">
        <f t="array" ref="C636">IFERROR(INDEX('10. Свод Перечней'!$C$4:$C$529,SMALL(IF("ЦД"='10. Свод Перечней'!$I$4:$Q$529,ROW('10. Свод Перечней'!$C$4:$C$529)-3,""),ROW()-6)),"")</f>
        <v/>
      </c>
      <c r="D636" s="20" t="str">
        <f>IFERROR(VLOOKUP(C636,'10. Свод Перечней'!C:H,2,0),"")</f>
        <v/>
      </c>
      <c r="E636" s="20" t="str">
        <f>IFERROR(VLOOKUP(C636,'10. Свод Перечней'!C:H,3,0),"")</f>
        <v/>
      </c>
      <c r="F636" s="20" t="str">
        <f>IFERROR(VLOOKUP(C636,'10. Свод Перечней'!C:H,4,0),"")</f>
        <v/>
      </c>
      <c r="G636" s="9" t="str">
        <f>IFERROR(VLOOKUP(C636,'10. Свод Перечней'!C:H,5,0),"")</f>
        <v/>
      </c>
      <c r="H636" s="20" t="str">
        <f>IF(LEN(IFERROR(VLOOKUP(C636,'10. Свод Перечней'!C:H,6,0),""))&gt;1,IFERROR(VLOOKUP(C636,'10. Свод Перечней'!C:H,6,0),""),"")</f>
        <v/>
      </c>
    </row>
    <row r="637" spans="1:8" ht="99.95" customHeight="1">
      <c r="A637" s="20" t="str">
        <f>IF(LEN(C637)&gt;0,MAX($A$6:A636)+1,"")</f>
        <v/>
      </c>
      <c r="B637" s="10" t="str">
        <f>IFERROR(INDEX('10. Свод Перечней'!B:C,MATCH(C637,'10. Свод Перечней'!C:C,0),1),"")</f>
        <v/>
      </c>
      <c r="C637" s="20" t="str">
        <f t="array" ref="C637">IFERROR(INDEX('10. Свод Перечней'!$C$4:$C$529,SMALL(IF("ЦД"='10. Свод Перечней'!$I$4:$Q$529,ROW('10. Свод Перечней'!$C$4:$C$529)-3,""),ROW()-6)),"")</f>
        <v/>
      </c>
      <c r="D637" s="20" t="str">
        <f>IFERROR(VLOOKUP(C637,'10. Свод Перечней'!C:H,2,0),"")</f>
        <v/>
      </c>
      <c r="E637" s="20" t="str">
        <f>IFERROR(VLOOKUP(C637,'10. Свод Перечней'!C:H,3,0),"")</f>
        <v/>
      </c>
      <c r="F637" s="20" t="str">
        <f>IFERROR(VLOOKUP(C637,'10. Свод Перечней'!C:H,4,0),"")</f>
        <v/>
      </c>
      <c r="G637" s="9" t="str">
        <f>IFERROR(VLOOKUP(C637,'10. Свод Перечней'!C:H,5,0),"")</f>
        <v/>
      </c>
      <c r="H637" s="20" t="str">
        <f>IF(LEN(IFERROR(VLOOKUP(C637,'10. Свод Перечней'!C:H,6,0),""))&gt;1,IFERROR(VLOOKUP(C637,'10. Свод Перечней'!C:H,6,0),""),"")</f>
        <v/>
      </c>
    </row>
    <row r="638" spans="1:8" ht="99.95" customHeight="1">
      <c r="A638" s="20" t="str">
        <f>IF(LEN(C638)&gt;0,MAX($A$6:A637)+1,"")</f>
        <v/>
      </c>
      <c r="B638" s="10" t="str">
        <f>IFERROR(INDEX('10. Свод Перечней'!B:C,MATCH(C638,'10. Свод Перечней'!C:C,0),1),"")</f>
        <v/>
      </c>
      <c r="C638" s="20" t="str">
        <f t="array" ref="C638">IFERROR(INDEX('10. Свод Перечней'!$C$4:$C$529,SMALL(IF("ЦД"='10. Свод Перечней'!$I$4:$Q$529,ROW('10. Свод Перечней'!$C$4:$C$529)-3,""),ROW()-6)),"")</f>
        <v/>
      </c>
      <c r="D638" s="20" t="str">
        <f>IFERROR(VLOOKUP(C638,'10. Свод Перечней'!C:H,2,0),"")</f>
        <v/>
      </c>
      <c r="E638" s="20" t="str">
        <f>IFERROR(VLOOKUP(C638,'10. Свод Перечней'!C:H,3,0),"")</f>
        <v/>
      </c>
      <c r="F638" s="20" t="str">
        <f>IFERROR(VLOOKUP(C638,'10. Свод Перечней'!C:H,4,0),"")</f>
        <v/>
      </c>
      <c r="G638" s="9" t="str">
        <f>IFERROR(VLOOKUP(C638,'10. Свод Перечней'!C:H,5,0),"")</f>
        <v/>
      </c>
      <c r="H638" s="20" t="str">
        <f>IF(LEN(IFERROR(VLOOKUP(C638,'10. Свод Перечней'!C:H,6,0),""))&gt;1,IFERROR(VLOOKUP(C638,'10. Свод Перечней'!C:H,6,0),""),"")</f>
        <v/>
      </c>
    </row>
    <row r="639" spans="1:8" ht="99.95" customHeight="1">
      <c r="A639" s="20" t="str">
        <f>IF(LEN(C639)&gt;0,MAX($A$6:A638)+1,"")</f>
        <v/>
      </c>
      <c r="B639" s="10" t="str">
        <f>IFERROR(INDEX('10. Свод Перечней'!B:C,MATCH(C639,'10. Свод Перечней'!C:C,0),1),"")</f>
        <v/>
      </c>
      <c r="C639" s="20" t="str">
        <f t="array" ref="C639">IFERROR(INDEX('10. Свод Перечней'!$C$4:$C$529,SMALL(IF("ЦД"='10. Свод Перечней'!$I$4:$Q$529,ROW('10. Свод Перечней'!$C$4:$C$529)-3,""),ROW()-6)),"")</f>
        <v/>
      </c>
      <c r="D639" s="20" t="str">
        <f>IFERROR(VLOOKUP(C639,'10. Свод Перечней'!C:H,2,0),"")</f>
        <v/>
      </c>
      <c r="E639" s="20" t="str">
        <f>IFERROR(VLOOKUP(C639,'10. Свод Перечней'!C:H,3,0),"")</f>
        <v/>
      </c>
      <c r="F639" s="20" t="str">
        <f>IFERROR(VLOOKUP(C639,'10. Свод Перечней'!C:H,4,0),"")</f>
        <v/>
      </c>
      <c r="G639" s="9" t="str">
        <f>IFERROR(VLOOKUP(C639,'10. Свод Перечней'!C:H,5,0),"")</f>
        <v/>
      </c>
      <c r="H639" s="20" t="str">
        <f>IF(LEN(IFERROR(VLOOKUP(C639,'10. Свод Перечней'!C:H,6,0),""))&gt;1,IFERROR(VLOOKUP(C639,'10. Свод Перечней'!C:H,6,0),""),"")</f>
        <v/>
      </c>
    </row>
    <row r="640" spans="1:8" ht="99.95" customHeight="1">
      <c r="A640" s="20" t="str">
        <f>IF(LEN(C640)&gt;0,MAX($A$6:A639)+1,"")</f>
        <v/>
      </c>
      <c r="B640" s="10" t="str">
        <f>IFERROR(INDEX('10. Свод Перечней'!B:C,MATCH(C640,'10. Свод Перечней'!C:C,0),1),"")</f>
        <v/>
      </c>
      <c r="C640" s="20" t="str">
        <f t="array" ref="C640">IFERROR(INDEX('10. Свод Перечней'!$C$4:$C$529,SMALL(IF("ЦД"='10. Свод Перечней'!$I$4:$Q$529,ROW('10. Свод Перечней'!$C$4:$C$529)-3,""),ROW()-6)),"")</f>
        <v/>
      </c>
      <c r="D640" s="20" t="str">
        <f>IFERROR(VLOOKUP(C640,'10. Свод Перечней'!C:H,2,0),"")</f>
        <v/>
      </c>
      <c r="E640" s="20" t="str">
        <f>IFERROR(VLOOKUP(C640,'10. Свод Перечней'!C:H,3,0),"")</f>
        <v/>
      </c>
      <c r="F640" s="20" t="str">
        <f>IFERROR(VLOOKUP(C640,'10. Свод Перечней'!C:H,4,0),"")</f>
        <v/>
      </c>
      <c r="G640" s="9" t="str">
        <f>IFERROR(VLOOKUP(C640,'10. Свод Перечней'!C:H,5,0),"")</f>
        <v/>
      </c>
      <c r="H640" s="20" t="str">
        <f>IF(LEN(IFERROR(VLOOKUP(C640,'10. Свод Перечней'!C:H,6,0),""))&gt;1,IFERROR(VLOOKUP(C640,'10. Свод Перечней'!C:H,6,0),""),"")</f>
        <v/>
      </c>
    </row>
    <row r="641" spans="1:8" ht="99.95" customHeight="1">
      <c r="A641" s="20" t="str">
        <f>IF(LEN(C641)&gt;0,MAX($A$6:A640)+1,"")</f>
        <v/>
      </c>
      <c r="B641" s="10" t="str">
        <f>IFERROR(INDEX('10. Свод Перечней'!B:C,MATCH(C641,'10. Свод Перечней'!C:C,0),1),"")</f>
        <v/>
      </c>
      <c r="C641" s="20" t="str">
        <f t="array" ref="C641">IFERROR(INDEX('10. Свод Перечней'!$C$4:$C$529,SMALL(IF("ЦД"='10. Свод Перечней'!$I$4:$Q$529,ROW('10. Свод Перечней'!$C$4:$C$529)-3,""),ROW()-6)),"")</f>
        <v/>
      </c>
      <c r="D641" s="20" t="str">
        <f>IFERROR(VLOOKUP(C641,'10. Свод Перечней'!C:H,2,0),"")</f>
        <v/>
      </c>
      <c r="E641" s="20" t="str">
        <f>IFERROR(VLOOKUP(C641,'10. Свод Перечней'!C:H,3,0),"")</f>
        <v/>
      </c>
      <c r="F641" s="20" t="str">
        <f>IFERROR(VLOOKUP(C641,'10. Свод Перечней'!C:H,4,0),"")</f>
        <v/>
      </c>
      <c r="G641" s="9" t="str">
        <f>IFERROR(VLOOKUP(C641,'10. Свод Перечней'!C:H,5,0),"")</f>
        <v/>
      </c>
      <c r="H641" s="20" t="str">
        <f>IF(LEN(IFERROR(VLOOKUP(C641,'10. Свод Перечней'!C:H,6,0),""))&gt;1,IFERROR(VLOOKUP(C641,'10. Свод Перечней'!C:H,6,0),""),"")</f>
        <v/>
      </c>
    </row>
    <row r="642" spans="1:8" ht="99.95" customHeight="1">
      <c r="A642" s="20" t="str">
        <f>IF(LEN(C642)&gt;0,MAX($A$6:A641)+1,"")</f>
        <v/>
      </c>
      <c r="B642" s="10" t="str">
        <f>IFERROR(INDEX('10. Свод Перечней'!B:C,MATCH(C642,'10. Свод Перечней'!C:C,0),1),"")</f>
        <v/>
      </c>
      <c r="C642" s="20" t="str">
        <f t="array" ref="C642">IFERROR(INDEX('10. Свод Перечней'!$C$4:$C$529,SMALL(IF("ЦД"='10. Свод Перечней'!$I$4:$Q$529,ROW('10. Свод Перечней'!$C$4:$C$529)-3,""),ROW()-6)),"")</f>
        <v/>
      </c>
      <c r="D642" s="20" t="str">
        <f>IFERROR(VLOOKUP(C642,'10. Свод Перечней'!C:H,2,0),"")</f>
        <v/>
      </c>
      <c r="E642" s="20" t="str">
        <f>IFERROR(VLOOKUP(C642,'10. Свод Перечней'!C:H,3,0),"")</f>
        <v/>
      </c>
      <c r="F642" s="20" t="str">
        <f>IFERROR(VLOOKUP(C642,'10. Свод Перечней'!C:H,4,0),"")</f>
        <v/>
      </c>
      <c r="G642" s="9" t="str">
        <f>IFERROR(VLOOKUP(C642,'10. Свод Перечней'!C:H,5,0),"")</f>
        <v/>
      </c>
      <c r="H642" s="20" t="str">
        <f>IF(LEN(IFERROR(VLOOKUP(C642,'10. Свод Перечней'!C:H,6,0),""))&gt;1,IFERROR(VLOOKUP(C642,'10. Свод Перечней'!C:H,6,0),""),"")</f>
        <v/>
      </c>
    </row>
    <row r="643" spans="1:8" ht="99.95" customHeight="1">
      <c r="A643" s="20" t="str">
        <f>IF(LEN(C643)&gt;0,MAX($A$6:A642)+1,"")</f>
        <v/>
      </c>
      <c r="B643" s="10" t="str">
        <f>IFERROR(INDEX('10. Свод Перечней'!B:C,MATCH(C643,'10. Свод Перечней'!C:C,0),1),"")</f>
        <v/>
      </c>
      <c r="C643" s="20" t="str">
        <f t="array" ref="C643">IFERROR(INDEX('10. Свод Перечней'!$C$4:$C$529,SMALL(IF("ЦД"='10. Свод Перечней'!$I$4:$Q$529,ROW('10. Свод Перечней'!$C$4:$C$529)-3,""),ROW()-6)),"")</f>
        <v/>
      </c>
      <c r="D643" s="20" t="str">
        <f>IFERROR(VLOOKUP(C643,'10. Свод Перечней'!C:H,2,0),"")</f>
        <v/>
      </c>
      <c r="E643" s="20" t="str">
        <f>IFERROR(VLOOKUP(C643,'10. Свод Перечней'!C:H,3,0),"")</f>
        <v/>
      </c>
      <c r="F643" s="20" t="str">
        <f>IFERROR(VLOOKUP(C643,'10. Свод Перечней'!C:H,4,0),"")</f>
        <v/>
      </c>
      <c r="G643" s="9" t="str">
        <f>IFERROR(VLOOKUP(C643,'10. Свод Перечней'!C:H,5,0),"")</f>
        <v/>
      </c>
      <c r="H643" s="20" t="str">
        <f>IF(LEN(IFERROR(VLOOKUP(C643,'10. Свод Перечней'!C:H,6,0),""))&gt;1,IFERROR(VLOOKUP(C643,'10. Свод Перечней'!C:H,6,0),""),"")</f>
        <v/>
      </c>
    </row>
    <row r="644" spans="1:8" ht="99.95" customHeight="1">
      <c r="A644" s="20" t="str">
        <f>IF(LEN(C644)&gt;0,MAX($A$6:A643)+1,"")</f>
        <v/>
      </c>
      <c r="B644" s="10" t="str">
        <f>IFERROR(INDEX('10. Свод Перечней'!B:C,MATCH(C644,'10. Свод Перечней'!C:C,0),1),"")</f>
        <v/>
      </c>
      <c r="C644" s="20" t="str">
        <f t="array" ref="C644">IFERROR(INDEX('10. Свод Перечней'!$C$4:$C$529,SMALL(IF("ЦД"='10. Свод Перечней'!$I$4:$Q$529,ROW('10. Свод Перечней'!$C$4:$C$529)-3,""),ROW()-6)),"")</f>
        <v/>
      </c>
      <c r="D644" s="20" t="str">
        <f>IFERROR(VLOOKUP(C644,'10. Свод Перечней'!C:H,2,0),"")</f>
        <v/>
      </c>
      <c r="E644" s="20" t="str">
        <f>IFERROR(VLOOKUP(C644,'10. Свод Перечней'!C:H,3,0),"")</f>
        <v/>
      </c>
      <c r="F644" s="20" t="str">
        <f>IFERROR(VLOOKUP(C644,'10. Свод Перечней'!C:H,4,0),"")</f>
        <v/>
      </c>
      <c r="G644" s="9" t="str">
        <f>IFERROR(VLOOKUP(C644,'10. Свод Перечней'!C:H,5,0),"")</f>
        <v/>
      </c>
      <c r="H644" s="20" t="str">
        <f>IF(LEN(IFERROR(VLOOKUP(C644,'10. Свод Перечней'!C:H,6,0),""))&gt;1,IFERROR(VLOOKUP(C644,'10. Свод Перечней'!C:H,6,0),""),"")</f>
        <v/>
      </c>
    </row>
    <row r="645" spans="1:8" ht="99.95" customHeight="1">
      <c r="A645" s="20" t="str">
        <f>IF(LEN(C645)&gt;0,MAX($A$6:A644)+1,"")</f>
        <v/>
      </c>
      <c r="B645" s="10" t="str">
        <f>IFERROR(INDEX('10. Свод Перечней'!B:C,MATCH(C645,'10. Свод Перечней'!C:C,0),1),"")</f>
        <v/>
      </c>
      <c r="C645" s="20" t="str">
        <f t="array" ref="C645">IFERROR(INDEX('10. Свод Перечней'!$C$4:$C$529,SMALL(IF("ЦД"='10. Свод Перечней'!$I$4:$Q$529,ROW('10. Свод Перечней'!$C$4:$C$529)-3,""),ROW()-6)),"")</f>
        <v/>
      </c>
      <c r="D645" s="20" t="str">
        <f>IFERROR(VLOOKUP(C645,'10. Свод Перечней'!C:H,2,0),"")</f>
        <v/>
      </c>
      <c r="E645" s="20" t="str">
        <f>IFERROR(VLOOKUP(C645,'10. Свод Перечней'!C:H,3,0),"")</f>
        <v/>
      </c>
      <c r="F645" s="20" t="str">
        <f>IFERROR(VLOOKUP(C645,'10. Свод Перечней'!C:H,4,0),"")</f>
        <v/>
      </c>
      <c r="G645" s="9" t="str">
        <f>IFERROR(VLOOKUP(C645,'10. Свод Перечней'!C:H,5,0),"")</f>
        <v/>
      </c>
      <c r="H645" s="20" t="str">
        <f>IF(LEN(IFERROR(VLOOKUP(C645,'10. Свод Перечней'!C:H,6,0),""))&gt;1,IFERROR(VLOOKUP(C645,'10. Свод Перечней'!C:H,6,0),""),"")</f>
        <v/>
      </c>
    </row>
    <row r="646" spans="1:8" ht="99.95" customHeight="1">
      <c r="A646" s="20" t="str">
        <f>IF(LEN(C646)&gt;0,MAX($A$6:A645)+1,"")</f>
        <v/>
      </c>
      <c r="B646" s="10" t="str">
        <f>IFERROR(INDEX('10. Свод Перечней'!B:C,MATCH(C646,'10. Свод Перечней'!C:C,0),1),"")</f>
        <v/>
      </c>
      <c r="C646" s="20" t="str">
        <f t="array" ref="C646">IFERROR(INDEX('10. Свод Перечней'!$C$4:$C$529,SMALL(IF("ЦД"='10. Свод Перечней'!$I$4:$Q$529,ROW('10. Свод Перечней'!$C$4:$C$529)-3,""),ROW()-6)),"")</f>
        <v/>
      </c>
      <c r="D646" s="20" t="str">
        <f>IFERROR(VLOOKUP(C646,'10. Свод Перечней'!C:H,2,0),"")</f>
        <v/>
      </c>
      <c r="E646" s="20" t="str">
        <f>IFERROR(VLOOKUP(C646,'10. Свод Перечней'!C:H,3,0),"")</f>
        <v/>
      </c>
      <c r="F646" s="20" t="str">
        <f>IFERROR(VLOOKUP(C646,'10. Свод Перечней'!C:H,4,0),"")</f>
        <v/>
      </c>
      <c r="G646" s="9" t="str">
        <f>IFERROR(VLOOKUP(C646,'10. Свод Перечней'!C:H,5,0),"")</f>
        <v/>
      </c>
      <c r="H646" s="20" t="str">
        <f>IF(LEN(IFERROR(VLOOKUP(C646,'10. Свод Перечней'!C:H,6,0),""))&gt;1,IFERROR(VLOOKUP(C646,'10. Свод Перечней'!C:H,6,0),""),"")</f>
        <v/>
      </c>
    </row>
    <row r="647" spans="1:8" ht="99.95" customHeight="1">
      <c r="A647" s="20" t="str">
        <f>IF(LEN(C647)&gt;0,MAX($A$6:A646)+1,"")</f>
        <v/>
      </c>
      <c r="B647" s="10" t="str">
        <f>IFERROR(INDEX('10. Свод Перечней'!B:C,MATCH(C647,'10. Свод Перечней'!C:C,0),1),"")</f>
        <v/>
      </c>
      <c r="C647" s="20" t="str">
        <f t="array" ref="C647">IFERROR(INDEX('10. Свод Перечней'!$C$4:$C$529,SMALL(IF("ЦД"='10. Свод Перечней'!$I$4:$Q$529,ROW('10. Свод Перечней'!$C$4:$C$529)-3,""),ROW()-6)),"")</f>
        <v/>
      </c>
      <c r="D647" s="20" t="str">
        <f>IFERROR(VLOOKUP(C647,'10. Свод Перечней'!C:H,2,0),"")</f>
        <v/>
      </c>
      <c r="E647" s="20" t="str">
        <f>IFERROR(VLOOKUP(C647,'10. Свод Перечней'!C:H,3,0),"")</f>
        <v/>
      </c>
      <c r="F647" s="20" t="str">
        <f>IFERROR(VLOOKUP(C647,'10. Свод Перечней'!C:H,4,0),"")</f>
        <v/>
      </c>
      <c r="G647" s="9" t="str">
        <f>IFERROR(VLOOKUP(C647,'10. Свод Перечней'!C:H,5,0),"")</f>
        <v/>
      </c>
      <c r="H647" s="20" t="str">
        <f>IF(LEN(IFERROR(VLOOKUP(C647,'10. Свод Перечней'!C:H,6,0),""))&gt;1,IFERROR(VLOOKUP(C647,'10. Свод Перечней'!C:H,6,0),""),"")</f>
        <v/>
      </c>
    </row>
    <row r="648" spans="1:8" ht="99.95" customHeight="1">
      <c r="A648" s="20" t="str">
        <f>IF(LEN(C648)&gt;0,MAX($A$6:A647)+1,"")</f>
        <v/>
      </c>
      <c r="B648" s="10" t="str">
        <f>IFERROR(INDEX('10. Свод Перечней'!B:C,MATCH(C648,'10. Свод Перечней'!C:C,0),1),"")</f>
        <v/>
      </c>
      <c r="C648" s="20" t="str">
        <f t="array" ref="C648">IFERROR(INDEX('10. Свод Перечней'!$C$4:$C$529,SMALL(IF("ЦД"='10. Свод Перечней'!$I$4:$Q$529,ROW('10. Свод Перечней'!$C$4:$C$529)-3,""),ROW()-6)),"")</f>
        <v/>
      </c>
      <c r="D648" s="20" t="str">
        <f>IFERROR(VLOOKUP(C648,'10. Свод Перечней'!C:H,2,0),"")</f>
        <v/>
      </c>
      <c r="E648" s="20" t="str">
        <f>IFERROR(VLOOKUP(C648,'10. Свод Перечней'!C:H,3,0),"")</f>
        <v/>
      </c>
      <c r="F648" s="20" t="str">
        <f>IFERROR(VLOOKUP(C648,'10. Свод Перечней'!C:H,4,0),"")</f>
        <v/>
      </c>
      <c r="G648" s="9" t="str">
        <f>IFERROR(VLOOKUP(C648,'10. Свод Перечней'!C:H,5,0),"")</f>
        <v/>
      </c>
      <c r="H648" s="20" t="str">
        <f>IF(LEN(IFERROR(VLOOKUP(C648,'10. Свод Перечней'!C:H,6,0),""))&gt;1,IFERROR(VLOOKUP(C648,'10. Свод Перечней'!C:H,6,0),""),"")</f>
        <v/>
      </c>
    </row>
    <row r="649" spans="1:8" ht="99.95" customHeight="1">
      <c r="A649" s="20" t="str">
        <f>IF(LEN(C649)&gt;0,MAX($A$6:A648)+1,"")</f>
        <v/>
      </c>
      <c r="B649" s="10" t="str">
        <f>IFERROR(INDEX('10. Свод Перечней'!B:C,MATCH(C649,'10. Свод Перечней'!C:C,0),1),"")</f>
        <v/>
      </c>
      <c r="C649" s="20" t="str">
        <f t="array" ref="C649">IFERROR(INDEX('10. Свод Перечней'!$C$4:$C$529,SMALL(IF("ЦД"='10. Свод Перечней'!$I$4:$Q$529,ROW('10. Свод Перечней'!$C$4:$C$529)-3,""),ROW()-6)),"")</f>
        <v/>
      </c>
      <c r="D649" s="20" t="str">
        <f>IFERROR(VLOOKUP(C649,'10. Свод Перечней'!C:H,2,0),"")</f>
        <v/>
      </c>
      <c r="E649" s="20" t="str">
        <f>IFERROR(VLOOKUP(C649,'10. Свод Перечней'!C:H,3,0),"")</f>
        <v/>
      </c>
      <c r="F649" s="20" t="str">
        <f>IFERROR(VLOOKUP(C649,'10. Свод Перечней'!C:H,4,0),"")</f>
        <v/>
      </c>
      <c r="G649" s="9" t="str">
        <f>IFERROR(VLOOKUP(C649,'10. Свод Перечней'!C:H,5,0),"")</f>
        <v/>
      </c>
      <c r="H649" s="20" t="str">
        <f>IF(LEN(IFERROR(VLOOKUP(C649,'10. Свод Перечней'!C:H,6,0),""))&gt;1,IFERROR(VLOOKUP(C649,'10. Свод Перечней'!C:H,6,0),""),"")</f>
        <v/>
      </c>
    </row>
    <row r="650" spans="1:8" ht="99.95" customHeight="1">
      <c r="A650" s="20" t="str">
        <f>IF(LEN(C650)&gt;0,MAX($A$6:A649)+1,"")</f>
        <v/>
      </c>
      <c r="B650" s="10" t="str">
        <f>IFERROR(INDEX('10. Свод Перечней'!B:C,MATCH(C650,'10. Свод Перечней'!C:C,0),1),"")</f>
        <v/>
      </c>
      <c r="C650" s="20" t="str">
        <f t="array" ref="C650">IFERROR(INDEX('10. Свод Перечней'!$C$4:$C$529,SMALL(IF("ЦД"='10. Свод Перечней'!$I$4:$Q$529,ROW('10. Свод Перечней'!$C$4:$C$529)-3,""),ROW()-6)),"")</f>
        <v/>
      </c>
      <c r="D650" s="20" t="str">
        <f>IFERROR(VLOOKUP(C650,'10. Свод Перечней'!C:H,2,0),"")</f>
        <v/>
      </c>
      <c r="E650" s="20" t="str">
        <f>IFERROR(VLOOKUP(C650,'10. Свод Перечней'!C:H,3,0),"")</f>
        <v/>
      </c>
      <c r="F650" s="20" t="str">
        <f>IFERROR(VLOOKUP(C650,'10. Свод Перечней'!C:H,4,0),"")</f>
        <v/>
      </c>
      <c r="G650" s="9" t="str">
        <f>IFERROR(VLOOKUP(C650,'10. Свод Перечней'!C:H,5,0),"")</f>
        <v/>
      </c>
      <c r="H650" s="20" t="str">
        <f>IF(LEN(IFERROR(VLOOKUP(C650,'10. Свод Перечней'!C:H,6,0),""))&gt;1,IFERROR(VLOOKUP(C650,'10. Свод Перечней'!C:H,6,0),""),"")</f>
        <v/>
      </c>
    </row>
    <row r="651" spans="1:8" ht="99.95" customHeight="1">
      <c r="A651" s="20" t="str">
        <f>IF(LEN(C651)&gt;0,MAX($A$6:A650)+1,"")</f>
        <v/>
      </c>
      <c r="B651" s="10" t="str">
        <f>IFERROR(INDEX('10. Свод Перечней'!B:C,MATCH(C651,'10. Свод Перечней'!C:C,0),1),"")</f>
        <v/>
      </c>
      <c r="C651" s="20" t="str">
        <f t="array" ref="C651">IFERROR(INDEX('10. Свод Перечней'!$C$4:$C$529,SMALL(IF("ЦД"='10. Свод Перечней'!$I$4:$Q$529,ROW('10. Свод Перечней'!$C$4:$C$529)-3,""),ROW()-6)),"")</f>
        <v/>
      </c>
      <c r="D651" s="20" t="str">
        <f>IFERROR(VLOOKUP(C651,'10. Свод Перечней'!C:H,2,0),"")</f>
        <v/>
      </c>
      <c r="E651" s="20" t="str">
        <f>IFERROR(VLOOKUP(C651,'10. Свод Перечней'!C:H,3,0),"")</f>
        <v/>
      </c>
      <c r="F651" s="20" t="str">
        <f>IFERROR(VLOOKUP(C651,'10. Свод Перечней'!C:H,4,0),"")</f>
        <v/>
      </c>
      <c r="G651" s="9" t="str">
        <f>IFERROR(VLOOKUP(C651,'10. Свод Перечней'!C:H,5,0),"")</f>
        <v/>
      </c>
      <c r="H651" s="20" t="str">
        <f>IF(LEN(IFERROR(VLOOKUP(C651,'10. Свод Перечней'!C:H,6,0),""))&gt;1,IFERROR(VLOOKUP(C651,'10. Свод Перечней'!C:H,6,0),""),"")</f>
        <v/>
      </c>
    </row>
    <row r="652" spans="1:8" ht="99.95" customHeight="1">
      <c r="A652" s="20" t="str">
        <f>IF(LEN(C652)&gt;0,MAX($A$6:A651)+1,"")</f>
        <v/>
      </c>
      <c r="B652" s="10" t="str">
        <f>IFERROR(INDEX('10. Свод Перечней'!B:C,MATCH(C652,'10. Свод Перечней'!C:C,0),1),"")</f>
        <v/>
      </c>
      <c r="C652" s="20" t="str">
        <f t="array" ref="C652">IFERROR(INDEX('10. Свод Перечней'!$C$4:$C$529,SMALL(IF("ЦД"='10. Свод Перечней'!$I$4:$Q$529,ROW('10. Свод Перечней'!$C$4:$C$529)-3,""),ROW()-6)),"")</f>
        <v/>
      </c>
      <c r="D652" s="20" t="str">
        <f>IFERROR(VLOOKUP(C652,'10. Свод Перечней'!C:H,2,0),"")</f>
        <v/>
      </c>
      <c r="E652" s="20" t="str">
        <f>IFERROR(VLOOKUP(C652,'10. Свод Перечней'!C:H,3,0),"")</f>
        <v/>
      </c>
      <c r="F652" s="20" t="str">
        <f>IFERROR(VLOOKUP(C652,'10. Свод Перечней'!C:H,4,0),"")</f>
        <v/>
      </c>
      <c r="G652" s="9" t="str">
        <f>IFERROR(VLOOKUP(C652,'10. Свод Перечней'!C:H,5,0),"")</f>
        <v/>
      </c>
      <c r="H652" s="20" t="str">
        <f>IF(LEN(IFERROR(VLOOKUP(C652,'10. Свод Перечней'!C:H,6,0),""))&gt;1,IFERROR(VLOOKUP(C652,'10. Свод Перечней'!C:H,6,0),""),"")</f>
        <v/>
      </c>
    </row>
    <row r="653" spans="1:8" ht="99.95" customHeight="1">
      <c r="A653" s="20" t="str">
        <f>IF(LEN(C653)&gt;0,MAX($A$6:A652)+1,"")</f>
        <v/>
      </c>
      <c r="B653" s="10" t="str">
        <f>IFERROR(INDEX('10. Свод Перечней'!B:C,MATCH(C653,'10. Свод Перечней'!C:C,0),1),"")</f>
        <v/>
      </c>
      <c r="C653" s="20" t="str">
        <f t="array" ref="C653">IFERROR(INDEX('10. Свод Перечней'!$C$4:$C$529,SMALL(IF("ЦД"='10. Свод Перечней'!$I$4:$Q$529,ROW('10. Свод Перечней'!$C$4:$C$529)-3,""),ROW()-6)),"")</f>
        <v/>
      </c>
      <c r="D653" s="20" t="str">
        <f>IFERROR(VLOOKUP(C653,'10. Свод Перечней'!C:H,2,0),"")</f>
        <v/>
      </c>
      <c r="E653" s="20" t="str">
        <f>IFERROR(VLOOKUP(C653,'10. Свод Перечней'!C:H,3,0),"")</f>
        <v/>
      </c>
      <c r="F653" s="20" t="str">
        <f>IFERROR(VLOOKUP(C653,'10. Свод Перечней'!C:H,4,0),"")</f>
        <v/>
      </c>
      <c r="G653" s="9" t="str">
        <f>IFERROR(VLOOKUP(C653,'10. Свод Перечней'!C:H,5,0),"")</f>
        <v/>
      </c>
      <c r="H653" s="20" t="str">
        <f>IF(LEN(IFERROR(VLOOKUP(C653,'10. Свод Перечней'!C:H,6,0),""))&gt;1,IFERROR(VLOOKUP(C653,'10. Свод Перечней'!C:H,6,0),""),"")</f>
        <v/>
      </c>
    </row>
    <row r="654" spans="1:8" ht="99.95" customHeight="1">
      <c r="A654" s="20" t="str">
        <f>IF(LEN(C654)&gt;0,MAX($A$6:A653)+1,"")</f>
        <v/>
      </c>
      <c r="B654" s="10" t="str">
        <f>IFERROR(INDEX('10. Свод Перечней'!B:C,MATCH(C654,'10. Свод Перечней'!C:C,0),1),"")</f>
        <v/>
      </c>
      <c r="C654" s="20" t="str">
        <f t="array" ref="C654">IFERROR(INDEX('10. Свод Перечней'!$C$4:$C$529,SMALL(IF("ЦД"='10. Свод Перечней'!$I$4:$Q$529,ROW('10. Свод Перечней'!$C$4:$C$529)-3,""),ROW()-6)),"")</f>
        <v/>
      </c>
      <c r="D654" s="20" t="str">
        <f>IFERROR(VLOOKUP(C654,'10. Свод Перечней'!C:H,2,0),"")</f>
        <v/>
      </c>
      <c r="E654" s="20" t="str">
        <f>IFERROR(VLOOKUP(C654,'10. Свод Перечней'!C:H,3,0),"")</f>
        <v/>
      </c>
      <c r="F654" s="20" t="str">
        <f>IFERROR(VLOOKUP(C654,'10. Свод Перечней'!C:H,4,0),"")</f>
        <v/>
      </c>
      <c r="G654" s="9" t="str">
        <f>IFERROR(VLOOKUP(C654,'10. Свод Перечней'!C:H,5,0),"")</f>
        <v/>
      </c>
      <c r="H654" s="20" t="str">
        <f>IF(LEN(IFERROR(VLOOKUP(C654,'10. Свод Перечней'!C:H,6,0),""))&gt;1,IFERROR(VLOOKUP(C654,'10. Свод Перечней'!C:H,6,0),""),"")</f>
        <v/>
      </c>
    </row>
    <row r="655" spans="1:8" ht="99.95" customHeight="1">
      <c r="A655" s="20" t="str">
        <f>IF(LEN(C655)&gt;0,MAX($A$6:A654)+1,"")</f>
        <v/>
      </c>
      <c r="B655" s="10" t="str">
        <f>IFERROR(INDEX('10. Свод Перечней'!B:C,MATCH(C655,'10. Свод Перечней'!C:C,0),1),"")</f>
        <v/>
      </c>
      <c r="C655" s="20" t="str">
        <f t="array" ref="C655">IFERROR(INDEX('10. Свод Перечней'!$C$4:$C$529,SMALL(IF("ЦД"='10. Свод Перечней'!$I$4:$Q$529,ROW('10. Свод Перечней'!$C$4:$C$529)-3,""),ROW()-6)),"")</f>
        <v/>
      </c>
      <c r="D655" s="20" t="str">
        <f>IFERROR(VLOOKUP(C655,'10. Свод Перечней'!C:H,2,0),"")</f>
        <v/>
      </c>
      <c r="E655" s="20" t="str">
        <f>IFERROR(VLOOKUP(C655,'10. Свод Перечней'!C:H,3,0),"")</f>
        <v/>
      </c>
      <c r="F655" s="20" t="str">
        <f>IFERROR(VLOOKUP(C655,'10. Свод Перечней'!C:H,4,0),"")</f>
        <v/>
      </c>
      <c r="G655" s="9" t="str">
        <f>IFERROR(VLOOKUP(C655,'10. Свод Перечней'!C:H,5,0),"")</f>
        <v/>
      </c>
      <c r="H655" s="20" t="str">
        <f>IF(LEN(IFERROR(VLOOKUP(C655,'10. Свод Перечней'!C:H,6,0),""))&gt;1,IFERROR(VLOOKUP(C655,'10. Свод Перечней'!C:H,6,0),""),"")</f>
        <v/>
      </c>
    </row>
    <row r="656" spans="1:8" ht="99.95" customHeight="1">
      <c r="A656" s="20" t="str">
        <f>IF(LEN(C656)&gt;0,MAX($A$6:A655)+1,"")</f>
        <v/>
      </c>
      <c r="B656" s="10" t="str">
        <f>IFERROR(INDEX('10. Свод Перечней'!B:C,MATCH(C656,'10. Свод Перечней'!C:C,0),1),"")</f>
        <v/>
      </c>
      <c r="C656" s="20" t="str">
        <f t="array" ref="C656">IFERROR(INDEX('10. Свод Перечней'!$C$4:$C$529,SMALL(IF("ЦД"='10. Свод Перечней'!$I$4:$Q$529,ROW('10. Свод Перечней'!$C$4:$C$529)-3,""),ROW()-6)),"")</f>
        <v/>
      </c>
      <c r="D656" s="20" t="str">
        <f>IFERROR(VLOOKUP(C656,'10. Свод Перечней'!C:H,2,0),"")</f>
        <v/>
      </c>
      <c r="E656" s="20" t="str">
        <f>IFERROR(VLOOKUP(C656,'10. Свод Перечней'!C:H,3,0),"")</f>
        <v/>
      </c>
      <c r="F656" s="20" t="str">
        <f>IFERROR(VLOOKUP(C656,'10. Свод Перечней'!C:H,4,0),"")</f>
        <v/>
      </c>
      <c r="G656" s="9" t="str">
        <f>IFERROR(VLOOKUP(C656,'10. Свод Перечней'!C:H,5,0),"")</f>
        <v/>
      </c>
      <c r="H656" s="20" t="str">
        <f>IF(LEN(IFERROR(VLOOKUP(C656,'10. Свод Перечней'!C:H,6,0),""))&gt;1,IFERROR(VLOOKUP(C656,'10. Свод Перечней'!C:H,6,0),""),"")</f>
        <v/>
      </c>
    </row>
    <row r="657" spans="1:8" ht="99.95" customHeight="1">
      <c r="A657" s="20" t="str">
        <f>IF(LEN(C657)&gt;0,MAX($A$6:A656)+1,"")</f>
        <v/>
      </c>
      <c r="B657" s="10" t="str">
        <f>IFERROR(INDEX('10. Свод Перечней'!B:C,MATCH(C657,'10. Свод Перечней'!C:C,0),1),"")</f>
        <v/>
      </c>
      <c r="C657" s="20" t="str">
        <f t="array" ref="C657">IFERROR(INDEX('10. Свод Перечней'!$C$4:$C$529,SMALL(IF("ЦД"='10. Свод Перечней'!$I$4:$Q$529,ROW('10. Свод Перечней'!$C$4:$C$529)-3,""),ROW()-6)),"")</f>
        <v/>
      </c>
      <c r="D657" s="20" t="str">
        <f>IFERROR(VLOOKUP(C657,'10. Свод Перечней'!C:H,2,0),"")</f>
        <v/>
      </c>
      <c r="E657" s="20" t="str">
        <f>IFERROR(VLOOKUP(C657,'10. Свод Перечней'!C:H,3,0),"")</f>
        <v/>
      </c>
      <c r="F657" s="20" t="str">
        <f>IFERROR(VLOOKUP(C657,'10. Свод Перечней'!C:H,4,0),"")</f>
        <v/>
      </c>
      <c r="G657" s="9" t="str">
        <f>IFERROR(VLOOKUP(C657,'10. Свод Перечней'!C:H,5,0),"")</f>
        <v/>
      </c>
      <c r="H657" s="20" t="str">
        <f>IF(LEN(IFERROR(VLOOKUP(C657,'10. Свод Перечней'!C:H,6,0),""))&gt;1,IFERROR(VLOOKUP(C657,'10. Свод Перечней'!C:H,6,0),""),"")</f>
        <v/>
      </c>
    </row>
    <row r="658" spans="1:8" ht="99.95" customHeight="1">
      <c r="A658" s="20" t="str">
        <f>IF(LEN(C658)&gt;0,MAX($A$6:A657)+1,"")</f>
        <v/>
      </c>
      <c r="B658" s="10" t="str">
        <f>IFERROR(INDEX('10. Свод Перечней'!B:C,MATCH(C658,'10. Свод Перечней'!C:C,0),1),"")</f>
        <v/>
      </c>
      <c r="C658" s="20" t="str">
        <f t="array" ref="C658">IFERROR(INDEX('10. Свод Перечней'!$C$4:$C$529,SMALL(IF("ЦД"='10. Свод Перечней'!$I$4:$Q$529,ROW('10. Свод Перечней'!$C$4:$C$529)-3,""),ROW()-6)),"")</f>
        <v/>
      </c>
      <c r="D658" s="20" t="str">
        <f>IFERROR(VLOOKUP(C658,'10. Свод Перечней'!C:H,2,0),"")</f>
        <v/>
      </c>
      <c r="E658" s="20" t="str">
        <f>IFERROR(VLOOKUP(C658,'10. Свод Перечней'!C:H,3,0),"")</f>
        <v/>
      </c>
      <c r="F658" s="20" t="str">
        <f>IFERROR(VLOOKUP(C658,'10. Свод Перечней'!C:H,4,0),"")</f>
        <v/>
      </c>
      <c r="G658" s="9" t="str">
        <f>IFERROR(VLOOKUP(C658,'10. Свод Перечней'!C:H,5,0),"")</f>
        <v/>
      </c>
      <c r="H658" s="20" t="str">
        <f>IF(LEN(IFERROR(VLOOKUP(C658,'10. Свод Перечней'!C:H,6,0),""))&gt;1,IFERROR(VLOOKUP(C658,'10. Свод Перечней'!C:H,6,0),""),"")</f>
        <v/>
      </c>
    </row>
    <row r="659" spans="1:8" ht="99.95" customHeight="1">
      <c r="A659" s="20" t="str">
        <f>IF(LEN(C659)&gt;0,MAX($A$6:A658)+1,"")</f>
        <v/>
      </c>
      <c r="B659" s="10" t="str">
        <f>IFERROR(INDEX('10. Свод Перечней'!B:C,MATCH(C659,'10. Свод Перечней'!C:C,0),1),"")</f>
        <v/>
      </c>
      <c r="C659" s="20" t="str">
        <f t="array" ref="C659">IFERROR(INDEX('10. Свод Перечней'!$C$4:$C$529,SMALL(IF("ЦД"='10. Свод Перечней'!$I$4:$Q$529,ROW('10. Свод Перечней'!$C$4:$C$529)-3,""),ROW()-6)),"")</f>
        <v/>
      </c>
      <c r="D659" s="20" t="str">
        <f>IFERROR(VLOOKUP(C659,'10. Свод Перечней'!C:H,2,0),"")</f>
        <v/>
      </c>
      <c r="E659" s="20" t="str">
        <f>IFERROR(VLOOKUP(C659,'10. Свод Перечней'!C:H,3,0),"")</f>
        <v/>
      </c>
      <c r="F659" s="20" t="str">
        <f>IFERROR(VLOOKUP(C659,'10. Свод Перечней'!C:H,4,0),"")</f>
        <v/>
      </c>
      <c r="G659" s="9" t="str">
        <f>IFERROR(VLOOKUP(C659,'10. Свод Перечней'!C:H,5,0),"")</f>
        <v/>
      </c>
      <c r="H659" s="20" t="str">
        <f>IF(LEN(IFERROR(VLOOKUP(C659,'10. Свод Перечней'!C:H,6,0),""))&gt;1,IFERROR(VLOOKUP(C659,'10. Свод Перечней'!C:H,6,0),""),"")</f>
        <v/>
      </c>
    </row>
    <row r="660" spans="1:8" ht="99.95" customHeight="1">
      <c r="A660" s="20" t="str">
        <f>IF(LEN(C660)&gt;0,MAX($A$6:A659)+1,"")</f>
        <v/>
      </c>
      <c r="B660" s="10" t="str">
        <f>IFERROR(INDEX('10. Свод Перечней'!B:C,MATCH(C660,'10. Свод Перечней'!C:C,0),1),"")</f>
        <v/>
      </c>
      <c r="C660" s="20" t="str">
        <f t="array" ref="C660">IFERROR(INDEX('10. Свод Перечней'!$C$4:$C$529,SMALL(IF("ЦД"='10. Свод Перечней'!$I$4:$Q$529,ROW('10. Свод Перечней'!$C$4:$C$529)-3,""),ROW()-6)),"")</f>
        <v/>
      </c>
      <c r="D660" s="20" t="str">
        <f>IFERROR(VLOOKUP(C660,'10. Свод Перечней'!C:H,2,0),"")</f>
        <v/>
      </c>
      <c r="E660" s="20" t="str">
        <f>IFERROR(VLOOKUP(C660,'10. Свод Перечней'!C:H,3,0),"")</f>
        <v/>
      </c>
      <c r="F660" s="20" t="str">
        <f>IFERROR(VLOOKUP(C660,'10. Свод Перечней'!C:H,4,0),"")</f>
        <v/>
      </c>
      <c r="G660" s="9" t="str">
        <f>IFERROR(VLOOKUP(C660,'10. Свод Перечней'!C:H,5,0),"")</f>
        <v/>
      </c>
      <c r="H660" s="20" t="str">
        <f>IF(LEN(IFERROR(VLOOKUP(C660,'10. Свод Перечней'!C:H,6,0),""))&gt;1,IFERROR(VLOOKUP(C660,'10. Свод Перечней'!C:H,6,0),""),"")</f>
        <v/>
      </c>
    </row>
    <row r="661" spans="1:8" ht="99.95" customHeight="1">
      <c r="A661" s="20" t="str">
        <f>IF(LEN(C661)&gt;0,MAX($A$6:A660)+1,"")</f>
        <v/>
      </c>
      <c r="B661" s="10" t="str">
        <f>IFERROR(INDEX('10. Свод Перечней'!B:C,MATCH(C661,'10. Свод Перечней'!C:C,0),1),"")</f>
        <v/>
      </c>
      <c r="C661" s="20" t="str">
        <f t="array" ref="C661">IFERROR(INDEX('10. Свод Перечней'!$C$4:$C$529,SMALL(IF("ЦД"='10. Свод Перечней'!$I$4:$Q$529,ROW('10. Свод Перечней'!$C$4:$C$529)-3,""),ROW()-6)),"")</f>
        <v/>
      </c>
      <c r="D661" s="20" t="str">
        <f>IFERROR(VLOOKUP(C661,'10. Свод Перечней'!C:H,2,0),"")</f>
        <v/>
      </c>
      <c r="E661" s="20" t="str">
        <f>IFERROR(VLOOKUP(C661,'10. Свод Перечней'!C:H,3,0),"")</f>
        <v/>
      </c>
      <c r="F661" s="20" t="str">
        <f>IFERROR(VLOOKUP(C661,'10. Свод Перечней'!C:H,4,0),"")</f>
        <v/>
      </c>
      <c r="G661" s="9" t="str">
        <f>IFERROR(VLOOKUP(C661,'10. Свод Перечней'!C:H,5,0),"")</f>
        <v/>
      </c>
      <c r="H661" s="20" t="str">
        <f>IF(LEN(IFERROR(VLOOKUP(C661,'10. Свод Перечней'!C:H,6,0),""))&gt;1,IFERROR(VLOOKUP(C661,'10. Свод Перечней'!C:H,6,0),""),"")</f>
        <v/>
      </c>
    </row>
    <row r="662" spans="1:8" ht="99.95" customHeight="1">
      <c r="A662" s="20" t="str">
        <f>IF(LEN(C662)&gt;0,MAX($A$6:A661)+1,"")</f>
        <v/>
      </c>
      <c r="B662" s="10" t="str">
        <f>IFERROR(INDEX('10. Свод Перечней'!B:C,MATCH(C662,'10. Свод Перечней'!C:C,0),1),"")</f>
        <v/>
      </c>
      <c r="C662" s="20" t="str">
        <f t="array" ref="C662">IFERROR(INDEX('10. Свод Перечней'!$C$4:$C$529,SMALL(IF("ЦД"='10. Свод Перечней'!$I$4:$Q$529,ROW('10. Свод Перечней'!$C$4:$C$529)-3,""),ROW()-6)),"")</f>
        <v/>
      </c>
      <c r="D662" s="20" t="str">
        <f>IFERROR(VLOOKUP(C662,'10. Свод Перечней'!C:H,2,0),"")</f>
        <v/>
      </c>
      <c r="E662" s="20" t="str">
        <f>IFERROR(VLOOKUP(C662,'10. Свод Перечней'!C:H,3,0),"")</f>
        <v/>
      </c>
      <c r="F662" s="20" t="str">
        <f>IFERROR(VLOOKUP(C662,'10. Свод Перечней'!C:H,4,0),"")</f>
        <v/>
      </c>
      <c r="G662" s="9" t="str">
        <f>IFERROR(VLOOKUP(C662,'10. Свод Перечней'!C:H,5,0),"")</f>
        <v/>
      </c>
      <c r="H662" s="20" t="str">
        <f>IF(LEN(IFERROR(VLOOKUP(C662,'10. Свод Перечней'!C:H,6,0),""))&gt;1,IFERROR(VLOOKUP(C662,'10. Свод Перечней'!C:H,6,0),""),"")</f>
        <v/>
      </c>
    </row>
    <row r="663" spans="1:8" ht="99.95" customHeight="1">
      <c r="A663" s="20" t="str">
        <f>IF(LEN(C663)&gt;0,MAX($A$6:A662)+1,"")</f>
        <v/>
      </c>
      <c r="B663" s="10" t="str">
        <f>IFERROR(INDEX('10. Свод Перечней'!B:C,MATCH(C663,'10. Свод Перечней'!C:C,0),1),"")</f>
        <v/>
      </c>
      <c r="C663" s="20" t="str">
        <f t="array" ref="C663">IFERROR(INDEX('10. Свод Перечней'!$C$4:$C$529,SMALL(IF("ЦД"='10. Свод Перечней'!$I$4:$Q$529,ROW('10. Свод Перечней'!$C$4:$C$529)-3,""),ROW()-6)),"")</f>
        <v/>
      </c>
      <c r="D663" s="20" t="str">
        <f>IFERROR(VLOOKUP(C663,'10. Свод Перечней'!C:H,2,0),"")</f>
        <v/>
      </c>
      <c r="E663" s="20" t="str">
        <f>IFERROR(VLOOKUP(C663,'10. Свод Перечней'!C:H,3,0),"")</f>
        <v/>
      </c>
      <c r="F663" s="20" t="str">
        <f>IFERROR(VLOOKUP(C663,'10. Свод Перечней'!C:H,4,0),"")</f>
        <v/>
      </c>
      <c r="G663" s="9" t="str">
        <f>IFERROR(VLOOKUP(C663,'10. Свод Перечней'!C:H,5,0),"")</f>
        <v/>
      </c>
      <c r="H663" s="20" t="str">
        <f>IF(LEN(IFERROR(VLOOKUP(C663,'10. Свод Перечней'!C:H,6,0),""))&gt;1,IFERROR(VLOOKUP(C663,'10. Свод Перечней'!C:H,6,0),""),"")</f>
        <v/>
      </c>
    </row>
    <row r="664" spans="1:8" ht="99.95" customHeight="1">
      <c r="A664" s="20" t="str">
        <f>IF(LEN(C664)&gt;0,MAX($A$6:A663)+1,"")</f>
        <v/>
      </c>
      <c r="B664" s="10" t="str">
        <f>IFERROR(INDEX('10. Свод Перечней'!B:C,MATCH(C664,'10. Свод Перечней'!C:C,0),1),"")</f>
        <v/>
      </c>
      <c r="C664" s="20" t="str">
        <f t="array" ref="C664">IFERROR(INDEX('10. Свод Перечней'!$C$4:$C$529,SMALL(IF("ЦД"='10. Свод Перечней'!$I$4:$Q$529,ROW('10. Свод Перечней'!$C$4:$C$529)-3,""),ROW()-6)),"")</f>
        <v/>
      </c>
      <c r="D664" s="20" t="str">
        <f>IFERROR(VLOOKUP(C664,'10. Свод Перечней'!C:H,2,0),"")</f>
        <v/>
      </c>
      <c r="E664" s="20" t="str">
        <f>IFERROR(VLOOKUP(C664,'10. Свод Перечней'!C:H,3,0),"")</f>
        <v/>
      </c>
      <c r="F664" s="20" t="str">
        <f>IFERROR(VLOOKUP(C664,'10. Свод Перечней'!C:H,4,0),"")</f>
        <v/>
      </c>
      <c r="G664" s="9" t="str">
        <f>IFERROR(VLOOKUP(C664,'10. Свод Перечней'!C:H,5,0),"")</f>
        <v/>
      </c>
      <c r="H664" s="20" t="str">
        <f>IF(LEN(IFERROR(VLOOKUP(C664,'10. Свод Перечней'!C:H,6,0),""))&gt;1,IFERROR(VLOOKUP(C664,'10. Свод Перечней'!C:H,6,0),""),"")</f>
        <v/>
      </c>
    </row>
    <row r="665" spans="1:8" ht="99.95" customHeight="1">
      <c r="A665" s="20" t="str">
        <f>IF(LEN(C665)&gt;0,MAX($A$6:A664)+1,"")</f>
        <v/>
      </c>
      <c r="B665" s="10" t="str">
        <f>IFERROR(INDEX('10. Свод Перечней'!B:C,MATCH(C665,'10. Свод Перечней'!C:C,0),1),"")</f>
        <v/>
      </c>
      <c r="C665" s="20" t="str">
        <f t="array" ref="C665">IFERROR(INDEX('10. Свод Перечней'!$C$4:$C$529,SMALL(IF("ЦД"='10. Свод Перечней'!$I$4:$Q$529,ROW('10. Свод Перечней'!$C$4:$C$529)-3,""),ROW()-6)),"")</f>
        <v/>
      </c>
      <c r="D665" s="20" t="str">
        <f>IFERROR(VLOOKUP(C665,'10. Свод Перечней'!C:H,2,0),"")</f>
        <v/>
      </c>
      <c r="E665" s="20" t="str">
        <f>IFERROR(VLOOKUP(C665,'10. Свод Перечней'!C:H,3,0),"")</f>
        <v/>
      </c>
      <c r="F665" s="20" t="str">
        <f>IFERROR(VLOOKUP(C665,'10. Свод Перечней'!C:H,4,0),"")</f>
        <v/>
      </c>
      <c r="G665" s="9" t="str">
        <f>IFERROR(VLOOKUP(C665,'10. Свод Перечней'!C:H,5,0),"")</f>
        <v/>
      </c>
      <c r="H665" s="20" t="str">
        <f>IF(LEN(IFERROR(VLOOKUP(C665,'10. Свод Перечней'!C:H,6,0),""))&gt;1,IFERROR(VLOOKUP(C665,'10. Свод Перечней'!C:H,6,0),""),"")</f>
        <v/>
      </c>
    </row>
    <row r="666" spans="1:8" ht="99.95" customHeight="1">
      <c r="A666" s="20" t="str">
        <f>IF(LEN(C666)&gt;0,MAX($A$6:A665)+1,"")</f>
        <v/>
      </c>
      <c r="B666" s="10" t="str">
        <f>IFERROR(INDEX('10. Свод Перечней'!B:C,MATCH(C666,'10. Свод Перечней'!C:C,0),1),"")</f>
        <v/>
      </c>
      <c r="C666" s="20" t="str">
        <f t="array" ref="C666">IFERROR(INDEX('10. Свод Перечней'!$C$4:$C$529,SMALL(IF("ЦД"='10. Свод Перечней'!$I$4:$Q$529,ROW('10. Свод Перечней'!$C$4:$C$529)-3,""),ROW()-6)),"")</f>
        <v/>
      </c>
      <c r="D666" s="20" t="str">
        <f>IFERROR(VLOOKUP(C666,'10. Свод Перечней'!C:H,2,0),"")</f>
        <v/>
      </c>
      <c r="E666" s="20" t="str">
        <f>IFERROR(VLOOKUP(C666,'10. Свод Перечней'!C:H,3,0),"")</f>
        <v/>
      </c>
      <c r="F666" s="20" t="str">
        <f>IFERROR(VLOOKUP(C666,'10. Свод Перечней'!C:H,4,0),"")</f>
        <v/>
      </c>
      <c r="G666" s="9" t="str">
        <f>IFERROR(VLOOKUP(C666,'10. Свод Перечней'!C:H,5,0),"")</f>
        <v/>
      </c>
      <c r="H666" s="20" t="str">
        <f>IF(LEN(IFERROR(VLOOKUP(C666,'10. Свод Перечней'!C:H,6,0),""))&gt;1,IFERROR(VLOOKUP(C666,'10. Свод Перечней'!C:H,6,0),""),"")</f>
        <v/>
      </c>
    </row>
    <row r="667" spans="1:8" ht="99.95" customHeight="1">
      <c r="A667" s="20" t="str">
        <f>IF(LEN(C667)&gt;0,MAX($A$6:A666)+1,"")</f>
        <v/>
      </c>
      <c r="B667" s="10" t="str">
        <f>IFERROR(INDEX('10. Свод Перечней'!B:C,MATCH(C667,'10. Свод Перечней'!C:C,0),1),"")</f>
        <v/>
      </c>
      <c r="C667" s="20" t="str">
        <f t="array" ref="C667">IFERROR(INDEX('10. Свод Перечней'!$C$4:$C$529,SMALL(IF("ЦД"='10. Свод Перечней'!$I$4:$Q$529,ROW('10. Свод Перечней'!$C$4:$C$529)-3,""),ROW()-6)),"")</f>
        <v/>
      </c>
      <c r="D667" s="20" t="str">
        <f>IFERROR(VLOOKUP(C667,'10. Свод Перечней'!C:H,2,0),"")</f>
        <v/>
      </c>
      <c r="E667" s="20" t="str">
        <f>IFERROR(VLOOKUP(C667,'10. Свод Перечней'!C:H,3,0),"")</f>
        <v/>
      </c>
      <c r="F667" s="20" t="str">
        <f>IFERROR(VLOOKUP(C667,'10. Свод Перечней'!C:H,4,0),"")</f>
        <v/>
      </c>
      <c r="G667" s="9" t="str">
        <f>IFERROR(VLOOKUP(C667,'10. Свод Перечней'!C:H,5,0),"")</f>
        <v/>
      </c>
      <c r="H667" s="20" t="str">
        <f>IF(LEN(IFERROR(VLOOKUP(C667,'10. Свод Перечней'!C:H,6,0),""))&gt;1,IFERROR(VLOOKUP(C667,'10. Свод Перечней'!C:H,6,0),""),"")</f>
        <v/>
      </c>
    </row>
    <row r="668" spans="1:8" ht="99.95" customHeight="1">
      <c r="A668" s="20" t="str">
        <f>IF(LEN(C668)&gt;0,MAX($A$6:A667)+1,"")</f>
        <v/>
      </c>
      <c r="B668" s="10" t="str">
        <f>IFERROR(INDEX('10. Свод Перечней'!B:C,MATCH(C668,'10. Свод Перечней'!C:C,0),1),"")</f>
        <v/>
      </c>
      <c r="C668" s="20" t="str">
        <f t="array" ref="C668">IFERROR(INDEX('10. Свод Перечней'!$C$4:$C$529,SMALL(IF("ЦД"='10. Свод Перечней'!$I$4:$Q$529,ROW('10. Свод Перечней'!$C$4:$C$529)-3,""),ROW()-6)),"")</f>
        <v/>
      </c>
      <c r="D668" s="20" t="str">
        <f>IFERROR(VLOOKUP(C668,'10. Свод Перечней'!C:H,2,0),"")</f>
        <v/>
      </c>
      <c r="E668" s="20" t="str">
        <f>IFERROR(VLOOKUP(C668,'10. Свод Перечней'!C:H,3,0),"")</f>
        <v/>
      </c>
      <c r="F668" s="20" t="str">
        <f>IFERROR(VLOOKUP(C668,'10. Свод Перечней'!C:H,4,0),"")</f>
        <v/>
      </c>
      <c r="G668" s="9" t="str">
        <f>IFERROR(VLOOKUP(C668,'10. Свод Перечней'!C:H,5,0),"")</f>
        <v/>
      </c>
      <c r="H668" s="20" t="str">
        <f>IF(LEN(IFERROR(VLOOKUP(C668,'10. Свод Перечней'!C:H,6,0),""))&gt;1,IFERROR(VLOOKUP(C668,'10. Свод Перечней'!C:H,6,0),""),"")</f>
        <v/>
      </c>
    </row>
    <row r="669" spans="1:8" ht="99.95" customHeight="1">
      <c r="A669" s="20" t="str">
        <f>IF(LEN(C669)&gt;0,MAX($A$6:A668)+1,"")</f>
        <v/>
      </c>
      <c r="B669" s="10" t="str">
        <f>IFERROR(INDEX('10. Свод Перечней'!B:C,MATCH(C669,'10. Свод Перечней'!C:C,0),1),"")</f>
        <v/>
      </c>
      <c r="C669" s="20" t="str">
        <f t="array" ref="C669">IFERROR(INDEX('10. Свод Перечней'!$C$4:$C$529,SMALL(IF("ЦД"='10. Свод Перечней'!$I$4:$Q$529,ROW('10. Свод Перечней'!$C$4:$C$529)-3,""),ROW()-6)),"")</f>
        <v/>
      </c>
      <c r="D669" s="20" t="str">
        <f>IFERROR(VLOOKUP(C669,'10. Свод Перечней'!C:H,2,0),"")</f>
        <v/>
      </c>
      <c r="E669" s="20" t="str">
        <f>IFERROR(VLOOKUP(C669,'10. Свод Перечней'!C:H,3,0),"")</f>
        <v/>
      </c>
      <c r="F669" s="20" t="str">
        <f>IFERROR(VLOOKUP(C669,'10. Свод Перечней'!C:H,4,0),"")</f>
        <v/>
      </c>
      <c r="G669" s="9" t="str">
        <f>IFERROR(VLOOKUP(C669,'10. Свод Перечней'!C:H,5,0),"")</f>
        <v/>
      </c>
      <c r="H669" s="20" t="str">
        <f>IF(LEN(IFERROR(VLOOKUP(C669,'10. Свод Перечней'!C:H,6,0),""))&gt;1,IFERROR(VLOOKUP(C669,'10. Свод Перечней'!C:H,6,0),""),"")</f>
        <v/>
      </c>
    </row>
    <row r="670" spans="1:8" ht="99.95" customHeight="1">
      <c r="A670" s="20" t="str">
        <f>IF(LEN(C670)&gt;0,MAX($A$6:A669)+1,"")</f>
        <v/>
      </c>
      <c r="B670" s="10" t="str">
        <f>IFERROR(INDEX('10. Свод Перечней'!B:C,MATCH(C670,'10. Свод Перечней'!C:C,0),1),"")</f>
        <v/>
      </c>
      <c r="C670" s="20" t="str">
        <f t="array" ref="C670">IFERROR(INDEX('10. Свод Перечней'!$C$4:$C$529,SMALL(IF("ЦД"='10. Свод Перечней'!$I$4:$Q$529,ROW('10. Свод Перечней'!$C$4:$C$529)-3,""),ROW()-6)),"")</f>
        <v/>
      </c>
      <c r="D670" s="20" t="str">
        <f>IFERROR(VLOOKUP(C670,'10. Свод Перечней'!C:H,2,0),"")</f>
        <v/>
      </c>
      <c r="E670" s="20" t="str">
        <f>IFERROR(VLOOKUP(C670,'10. Свод Перечней'!C:H,3,0),"")</f>
        <v/>
      </c>
      <c r="F670" s="20" t="str">
        <f>IFERROR(VLOOKUP(C670,'10. Свод Перечней'!C:H,4,0),"")</f>
        <v/>
      </c>
      <c r="G670" s="9" t="str">
        <f>IFERROR(VLOOKUP(C670,'10. Свод Перечней'!C:H,5,0),"")</f>
        <v/>
      </c>
      <c r="H670" s="20" t="str">
        <f>IF(LEN(IFERROR(VLOOKUP(C670,'10. Свод Перечней'!C:H,6,0),""))&gt;1,IFERROR(VLOOKUP(C670,'10. Свод Перечней'!C:H,6,0),""),"")</f>
        <v/>
      </c>
    </row>
    <row r="671" spans="1:8" ht="99.95" customHeight="1">
      <c r="A671" s="20" t="str">
        <f>IF(LEN(C671)&gt;0,MAX($A$6:A670)+1,"")</f>
        <v/>
      </c>
      <c r="B671" s="10" t="str">
        <f>IFERROR(INDEX('10. Свод Перечней'!B:C,MATCH(C671,'10. Свод Перечней'!C:C,0),1),"")</f>
        <v/>
      </c>
      <c r="C671" s="20" t="str">
        <f t="array" ref="C671">IFERROR(INDEX('10. Свод Перечней'!$C$4:$C$529,SMALL(IF("ЦД"='10. Свод Перечней'!$I$4:$Q$529,ROW('10. Свод Перечней'!$C$4:$C$529)-3,""),ROW()-6)),"")</f>
        <v/>
      </c>
      <c r="D671" s="20" t="str">
        <f>IFERROR(VLOOKUP(C671,'10. Свод Перечней'!C:H,2,0),"")</f>
        <v/>
      </c>
      <c r="E671" s="20" t="str">
        <f>IFERROR(VLOOKUP(C671,'10. Свод Перечней'!C:H,3,0),"")</f>
        <v/>
      </c>
      <c r="F671" s="20" t="str">
        <f>IFERROR(VLOOKUP(C671,'10. Свод Перечней'!C:H,4,0),"")</f>
        <v/>
      </c>
      <c r="G671" s="9" t="str">
        <f>IFERROR(VLOOKUP(C671,'10. Свод Перечней'!C:H,5,0),"")</f>
        <v/>
      </c>
      <c r="H671" s="20" t="str">
        <f>IF(LEN(IFERROR(VLOOKUP(C671,'10. Свод Перечней'!C:H,6,0),""))&gt;1,IFERROR(VLOOKUP(C671,'10. Свод Перечней'!C:H,6,0),""),"")</f>
        <v/>
      </c>
    </row>
    <row r="672" spans="1:8" ht="99.95" customHeight="1">
      <c r="A672" s="20" t="str">
        <f>IF(LEN(C672)&gt;0,MAX($A$6:A671)+1,"")</f>
        <v/>
      </c>
      <c r="B672" s="10" t="str">
        <f>IFERROR(INDEX('10. Свод Перечней'!B:C,MATCH(C672,'10. Свод Перечней'!C:C,0),1),"")</f>
        <v/>
      </c>
      <c r="C672" s="20" t="str">
        <f t="array" ref="C672">IFERROR(INDEX('10. Свод Перечней'!$C$4:$C$529,SMALL(IF("ЦД"='10. Свод Перечней'!$I$4:$Q$529,ROW('10. Свод Перечней'!$C$4:$C$529)-3,""),ROW()-6)),"")</f>
        <v/>
      </c>
      <c r="D672" s="20" t="str">
        <f>IFERROR(VLOOKUP(C672,'10. Свод Перечней'!C:H,2,0),"")</f>
        <v/>
      </c>
      <c r="E672" s="20" t="str">
        <f>IFERROR(VLOOKUP(C672,'10. Свод Перечней'!C:H,3,0),"")</f>
        <v/>
      </c>
      <c r="F672" s="20" t="str">
        <f>IFERROR(VLOOKUP(C672,'10. Свод Перечней'!C:H,4,0),"")</f>
        <v/>
      </c>
      <c r="G672" s="9" t="str">
        <f>IFERROR(VLOOKUP(C672,'10. Свод Перечней'!C:H,5,0),"")</f>
        <v/>
      </c>
      <c r="H672" s="20" t="str">
        <f>IF(LEN(IFERROR(VLOOKUP(C672,'10. Свод Перечней'!C:H,6,0),""))&gt;1,IFERROR(VLOOKUP(C672,'10. Свод Перечней'!C:H,6,0),""),"")</f>
        <v/>
      </c>
    </row>
    <row r="673" spans="1:8" ht="99.95" customHeight="1">
      <c r="A673" s="20" t="str">
        <f>IF(LEN(C673)&gt;0,MAX($A$6:A672)+1,"")</f>
        <v/>
      </c>
      <c r="B673" s="10" t="str">
        <f>IFERROR(INDEX('10. Свод Перечней'!B:C,MATCH(C673,'10. Свод Перечней'!C:C,0),1),"")</f>
        <v/>
      </c>
      <c r="C673" s="20" t="str">
        <f t="array" ref="C673">IFERROR(INDEX('10. Свод Перечней'!$C$4:$C$529,SMALL(IF("ЦД"='10. Свод Перечней'!$I$4:$Q$529,ROW('10. Свод Перечней'!$C$4:$C$529)-3,""),ROW()-6)),"")</f>
        <v/>
      </c>
      <c r="D673" s="20" t="str">
        <f>IFERROR(VLOOKUP(C673,'10. Свод Перечней'!C:H,2,0),"")</f>
        <v/>
      </c>
      <c r="E673" s="20" t="str">
        <f>IFERROR(VLOOKUP(C673,'10. Свод Перечней'!C:H,3,0),"")</f>
        <v/>
      </c>
      <c r="F673" s="20" t="str">
        <f>IFERROR(VLOOKUP(C673,'10. Свод Перечней'!C:H,4,0),"")</f>
        <v/>
      </c>
      <c r="G673" s="9" t="str">
        <f>IFERROR(VLOOKUP(C673,'10. Свод Перечней'!C:H,5,0),"")</f>
        <v/>
      </c>
      <c r="H673" s="20" t="str">
        <f>IF(LEN(IFERROR(VLOOKUP(C673,'10. Свод Перечней'!C:H,6,0),""))&gt;1,IFERROR(VLOOKUP(C673,'10. Свод Перечней'!C:H,6,0),""),"")</f>
        <v/>
      </c>
    </row>
    <row r="674" spans="1:8" ht="99.95" customHeight="1">
      <c r="A674" s="20" t="str">
        <f>IF(LEN(C674)&gt;0,MAX($A$6:A673)+1,"")</f>
        <v/>
      </c>
      <c r="B674" s="10" t="str">
        <f>IFERROR(INDEX('10. Свод Перечней'!B:C,MATCH(C674,'10. Свод Перечней'!C:C,0),1),"")</f>
        <v/>
      </c>
      <c r="C674" s="20" t="str">
        <f t="array" ref="C674">IFERROR(INDEX('10. Свод Перечней'!$C$4:$C$529,SMALL(IF("ЦД"='10. Свод Перечней'!$I$4:$Q$529,ROW('10. Свод Перечней'!$C$4:$C$529)-3,""),ROW()-6)),"")</f>
        <v/>
      </c>
      <c r="D674" s="20" t="str">
        <f>IFERROR(VLOOKUP(C674,'10. Свод Перечней'!C:H,2,0),"")</f>
        <v/>
      </c>
      <c r="E674" s="20" t="str">
        <f>IFERROR(VLOOKUP(C674,'10. Свод Перечней'!C:H,3,0),"")</f>
        <v/>
      </c>
      <c r="F674" s="20" t="str">
        <f>IFERROR(VLOOKUP(C674,'10. Свод Перечней'!C:H,4,0),"")</f>
        <v/>
      </c>
      <c r="G674" s="9" t="str">
        <f>IFERROR(VLOOKUP(C674,'10. Свод Перечней'!C:H,5,0),"")</f>
        <v/>
      </c>
      <c r="H674" s="20" t="str">
        <f>IF(LEN(IFERROR(VLOOKUP(C674,'10. Свод Перечней'!C:H,6,0),""))&gt;1,IFERROR(VLOOKUP(C674,'10. Свод Перечней'!C:H,6,0),""),"")</f>
        <v/>
      </c>
    </row>
    <row r="675" spans="1:8" ht="99.95" customHeight="1">
      <c r="A675" s="20" t="str">
        <f>IF(LEN(C675)&gt;0,MAX($A$6:A674)+1,"")</f>
        <v/>
      </c>
      <c r="B675" s="10" t="str">
        <f>IFERROR(INDEX('10. Свод Перечней'!B:C,MATCH(C675,'10. Свод Перечней'!C:C,0),1),"")</f>
        <v/>
      </c>
      <c r="C675" s="20" t="str">
        <f t="array" ref="C675">IFERROR(INDEX('10. Свод Перечней'!$C$4:$C$529,SMALL(IF("ЦД"='10. Свод Перечней'!$I$4:$Q$529,ROW('10. Свод Перечней'!$C$4:$C$529)-3,""),ROW()-6)),"")</f>
        <v/>
      </c>
      <c r="D675" s="20" t="str">
        <f>IFERROR(VLOOKUP(C675,'10. Свод Перечней'!C:H,2,0),"")</f>
        <v/>
      </c>
      <c r="E675" s="20" t="str">
        <f>IFERROR(VLOOKUP(C675,'10. Свод Перечней'!C:H,3,0),"")</f>
        <v/>
      </c>
      <c r="F675" s="20" t="str">
        <f>IFERROR(VLOOKUP(C675,'10. Свод Перечней'!C:H,4,0),"")</f>
        <v/>
      </c>
      <c r="G675" s="9" t="str">
        <f>IFERROR(VLOOKUP(C675,'10. Свод Перечней'!C:H,5,0),"")</f>
        <v/>
      </c>
      <c r="H675" s="20" t="str">
        <f>IF(LEN(IFERROR(VLOOKUP(C675,'10. Свод Перечней'!C:H,6,0),""))&gt;1,IFERROR(VLOOKUP(C675,'10. Свод Перечней'!C:H,6,0),""),"")</f>
        <v/>
      </c>
    </row>
    <row r="676" spans="1:8" ht="99.95" customHeight="1">
      <c r="A676" s="20" t="str">
        <f>IF(LEN(C676)&gt;0,MAX($A$6:A675)+1,"")</f>
        <v/>
      </c>
      <c r="B676" s="10" t="str">
        <f>IFERROR(INDEX('10. Свод Перечней'!B:C,MATCH(C676,'10. Свод Перечней'!C:C,0),1),"")</f>
        <v/>
      </c>
      <c r="C676" s="20" t="str">
        <f t="array" ref="C676">IFERROR(INDEX('10. Свод Перечней'!$C$4:$C$529,SMALL(IF("ЦД"='10. Свод Перечней'!$I$4:$Q$529,ROW('10. Свод Перечней'!$C$4:$C$529)-3,""),ROW()-6)),"")</f>
        <v/>
      </c>
      <c r="D676" s="20" t="str">
        <f>IFERROR(VLOOKUP(C676,'10. Свод Перечней'!C:H,2,0),"")</f>
        <v/>
      </c>
      <c r="E676" s="20" t="str">
        <f>IFERROR(VLOOKUP(C676,'10. Свод Перечней'!C:H,3,0),"")</f>
        <v/>
      </c>
      <c r="F676" s="20" t="str">
        <f>IFERROR(VLOOKUP(C676,'10. Свод Перечней'!C:H,4,0),"")</f>
        <v/>
      </c>
      <c r="G676" s="9" t="str">
        <f>IFERROR(VLOOKUP(C676,'10. Свод Перечней'!C:H,5,0),"")</f>
        <v/>
      </c>
      <c r="H676" s="20" t="str">
        <f>IF(LEN(IFERROR(VLOOKUP(C676,'10. Свод Перечней'!C:H,6,0),""))&gt;1,IFERROR(VLOOKUP(C676,'10. Свод Перечней'!C:H,6,0),""),"")</f>
        <v/>
      </c>
    </row>
    <row r="677" spans="1:8" ht="99.95" customHeight="1">
      <c r="A677" s="20" t="str">
        <f>IF(LEN(C677)&gt;0,MAX($A$6:A676)+1,"")</f>
        <v/>
      </c>
      <c r="B677" s="10" t="str">
        <f>IFERROR(INDEX('10. Свод Перечней'!B:C,MATCH(C677,'10. Свод Перечней'!C:C,0),1),"")</f>
        <v/>
      </c>
      <c r="C677" s="20" t="str">
        <f t="array" ref="C677">IFERROR(INDEX('10. Свод Перечней'!$C$4:$C$529,SMALL(IF("ЦД"='10. Свод Перечней'!$I$4:$Q$529,ROW('10. Свод Перечней'!$C$4:$C$529)-3,""),ROW()-6)),"")</f>
        <v/>
      </c>
      <c r="D677" s="20" t="str">
        <f>IFERROR(VLOOKUP(C677,'10. Свод Перечней'!C:H,2,0),"")</f>
        <v/>
      </c>
      <c r="E677" s="20" t="str">
        <f>IFERROR(VLOOKUP(C677,'10. Свод Перечней'!C:H,3,0),"")</f>
        <v/>
      </c>
      <c r="F677" s="20" t="str">
        <f>IFERROR(VLOOKUP(C677,'10. Свод Перечней'!C:H,4,0),"")</f>
        <v/>
      </c>
      <c r="G677" s="9" t="str">
        <f>IFERROR(VLOOKUP(C677,'10. Свод Перечней'!C:H,5,0),"")</f>
        <v/>
      </c>
      <c r="H677" s="20" t="str">
        <f>IF(LEN(IFERROR(VLOOKUP(C677,'10. Свод Перечней'!C:H,6,0),""))&gt;1,IFERROR(VLOOKUP(C677,'10. Свод Перечней'!C:H,6,0),""),"")</f>
        <v/>
      </c>
    </row>
    <row r="678" spans="1:8" ht="99.95" customHeight="1">
      <c r="A678" s="20" t="str">
        <f>IF(LEN(C678)&gt;0,MAX($A$6:A677)+1,"")</f>
        <v/>
      </c>
      <c r="B678" s="10" t="str">
        <f>IFERROR(INDEX('10. Свод Перечней'!B:C,MATCH(C678,'10. Свод Перечней'!C:C,0),1),"")</f>
        <v/>
      </c>
      <c r="C678" s="20" t="str">
        <f t="array" ref="C678">IFERROR(INDEX('10. Свод Перечней'!$C$4:$C$529,SMALL(IF("ЦД"='10. Свод Перечней'!$I$4:$Q$529,ROW('10. Свод Перечней'!$C$4:$C$529)-3,""),ROW()-6)),"")</f>
        <v/>
      </c>
      <c r="D678" s="20" t="str">
        <f>IFERROR(VLOOKUP(C678,'10. Свод Перечней'!C:H,2,0),"")</f>
        <v/>
      </c>
      <c r="E678" s="20" t="str">
        <f>IFERROR(VLOOKUP(C678,'10. Свод Перечней'!C:H,3,0),"")</f>
        <v/>
      </c>
      <c r="F678" s="20" t="str">
        <f>IFERROR(VLOOKUP(C678,'10. Свод Перечней'!C:H,4,0),"")</f>
        <v/>
      </c>
      <c r="G678" s="9" t="str">
        <f>IFERROR(VLOOKUP(C678,'10. Свод Перечней'!C:H,5,0),"")</f>
        <v/>
      </c>
      <c r="H678" s="20" t="str">
        <f>IF(LEN(IFERROR(VLOOKUP(C678,'10. Свод Перечней'!C:H,6,0),""))&gt;1,IFERROR(VLOOKUP(C678,'10. Свод Перечней'!C:H,6,0),""),"")</f>
        <v/>
      </c>
    </row>
    <row r="679" spans="1:8" ht="99.95" customHeight="1">
      <c r="A679" s="20" t="str">
        <f>IF(LEN(C679)&gt;0,MAX($A$6:A678)+1,"")</f>
        <v/>
      </c>
      <c r="B679" s="10" t="str">
        <f>IFERROR(INDEX('10. Свод Перечней'!B:C,MATCH(C679,'10. Свод Перечней'!C:C,0),1),"")</f>
        <v/>
      </c>
      <c r="C679" s="20" t="str">
        <f t="array" ref="C679">IFERROR(INDEX('10. Свод Перечней'!$C$4:$C$529,SMALL(IF("ЦД"='10. Свод Перечней'!$I$4:$Q$529,ROW('10. Свод Перечней'!$C$4:$C$529)-3,""),ROW()-6)),"")</f>
        <v/>
      </c>
      <c r="D679" s="20" t="str">
        <f>IFERROR(VLOOKUP(C679,'10. Свод Перечней'!C:H,2,0),"")</f>
        <v/>
      </c>
      <c r="E679" s="20" t="str">
        <f>IFERROR(VLOOKUP(C679,'10. Свод Перечней'!C:H,3,0),"")</f>
        <v/>
      </c>
      <c r="F679" s="20" t="str">
        <f>IFERROR(VLOOKUP(C679,'10. Свод Перечней'!C:H,4,0),"")</f>
        <v/>
      </c>
      <c r="G679" s="9" t="str">
        <f>IFERROR(VLOOKUP(C679,'10. Свод Перечней'!C:H,5,0),"")</f>
        <v/>
      </c>
      <c r="H679" s="20" t="str">
        <f>IF(LEN(IFERROR(VLOOKUP(C679,'10. Свод Перечней'!C:H,6,0),""))&gt;1,IFERROR(VLOOKUP(C679,'10. Свод Перечней'!C:H,6,0),""),"")</f>
        <v/>
      </c>
    </row>
    <row r="680" spans="1:8" ht="99.95" customHeight="1">
      <c r="A680" s="20" t="str">
        <f>IF(LEN(C680)&gt;0,MAX($A$6:A679)+1,"")</f>
        <v/>
      </c>
      <c r="B680" s="10" t="str">
        <f>IFERROR(INDEX('10. Свод Перечней'!B:C,MATCH(C680,'10. Свод Перечней'!C:C,0),1),"")</f>
        <v/>
      </c>
      <c r="C680" s="20" t="str">
        <f t="array" ref="C680">IFERROR(INDEX('10. Свод Перечней'!$C$4:$C$529,SMALL(IF("ЦД"='10. Свод Перечней'!$I$4:$Q$529,ROW('10. Свод Перечней'!$C$4:$C$529)-3,""),ROW()-6)),"")</f>
        <v/>
      </c>
      <c r="D680" s="20" t="str">
        <f>IFERROR(VLOOKUP(C680,'10. Свод Перечней'!C:H,2,0),"")</f>
        <v/>
      </c>
      <c r="E680" s="20" t="str">
        <f>IFERROR(VLOOKUP(C680,'10. Свод Перечней'!C:H,3,0),"")</f>
        <v/>
      </c>
      <c r="F680" s="20" t="str">
        <f>IFERROR(VLOOKUP(C680,'10. Свод Перечней'!C:H,4,0),"")</f>
        <v/>
      </c>
      <c r="G680" s="9" t="str">
        <f>IFERROR(VLOOKUP(C680,'10. Свод Перечней'!C:H,5,0),"")</f>
        <v/>
      </c>
      <c r="H680" s="20" t="str">
        <f>IF(LEN(IFERROR(VLOOKUP(C680,'10. Свод Перечней'!C:H,6,0),""))&gt;1,IFERROR(VLOOKUP(C680,'10. Свод Перечней'!C:H,6,0),""),"")</f>
        <v/>
      </c>
    </row>
    <row r="681" spans="1:8" ht="99.95" customHeight="1">
      <c r="A681" s="20" t="str">
        <f>IF(LEN(C681)&gt;0,MAX($A$6:A680)+1,"")</f>
        <v/>
      </c>
      <c r="B681" s="10" t="str">
        <f>IFERROR(INDEX('10. Свод Перечней'!B:C,MATCH(C681,'10. Свод Перечней'!C:C,0),1),"")</f>
        <v/>
      </c>
      <c r="C681" s="20" t="str">
        <f t="array" ref="C681">IFERROR(INDEX('10. Свод Перечней'!$C$4:$C$529,SMALL(IF("ЦД"='10. Свод Перечней'!$I$4:$Q$529,ROW('10. Свод Перечней'!$C$4:$C$529)-3,""),ROW()-6)),"")</f>
        <v/>
      </c>
      <c r="D681" s="20" t="str">
        <f>IFERROR(VLOOKUP(C681,'10. Свод Перечней'!C:H,2,0),"")</f>
        <v/>
      </c>
      <c r="E681" s="20" t="str">
        <f>IFERROR(VLOOKUP(C681,'10. Свод Перечней'!C:H,3,0),"")</f>
        <v/>
      </c>
      <c r="F681" s="20" t="str">
        <f>IFERROR(VLOOKUP(C681,'10. Свод Перечней'!C:H,4,0),"")</f>
        <v/>
      </c>
      <c r="G681" s="9" t="str">
        <f>IFERROR(VLOOKUP(C681,'10. Свод Перечней'!C:H,5,0),"")</f>
        <v/>
      </c>
      <c r="H681" s="20" t="str">
        <f>IF(LEN(IFERROR(VLOOKUP(C681,'10. Свод Перечней'!C:H,6,0),""))&gt;1,IFERROR(VLOOKUP(C681,'10. Свод Перечней'!C:H,6,0),""),"")</f>
        <v/>
      </c>
    </row>
    <row r="682" spans="1:8" ht="99.95" customHeight="1">
      <c r="A682" s="20" t="str">
        <f>IF(LEN(C682)&gt;0,MAX($A$6:A681)+1,"")</f>
        <v/>
      </c>
      <c r="B682" s="10" t="str">
        <f>IFERROR(INDEX('10. Свод Перечней'!B:C,MATCH(C682,'10. Свод Перечней'!C:C,0),1),"")</f>
        <v/>
      </c>
      <c r="C682" s="20" t="str">
        <f t="array" ref="C682">IFERROR(INDEX('10. Свод Перечней'!$C$4:$C$529,SMALL(IF("ЦД"='10. Свод Перечней'!$I$4:$Q$529,ROW('10. Свод Перечней'!$C$4:$C$529)-3,""),ROW()-6)),"")</f>
        <v/>
      </c>
      <c r="D682" s="20" t="str">
        <f>IFERROR(VLOOKUP(C682,'10. Свод Перечней'!C:H,2,0),"")</f>
        <v/>
      </c>
      <c r="E682" s="20" t="str">
        <f>IFERROR(VLOOKUP(C682,'10. Свод Перечней'!C:H,3,0),"")</f>
        <v/>
      </c>
      <c r="F682" s="20" t="str">
        <f>IFERROR(VLOOKUP(C682,'10. Свод Перечней'!C:H,4,0),"")</f>
        <v/>
      </c>
      <c r="G682" s="9" t="str">
        <f>IFERROR(VLOOKUP(C682,'10. Свод Перечней'!C:H,5,0),"")</f>
        <v/>
      </c>
      <c r="H682" s="20" t="str">
        <f>IF(LEN(IFERROR(VLOOKUP(C682,'10. Свод Перечней'!C:H,6,0),""))&gt;1,IFERROR(VLOOKUP(C682,'10. Свод Перечней'!C:H,6,0),""),"")</f>
        <v/>
      </c>
    </row>
    <row r="683" spans="1:8" ht="99.95" customHeight="1">
      <c r="A683" s="20" t="str">
        <f>IF(LEN(C683)&gt;0,MAX($A$6:A682)+1,"")</f>
        <v/>
      </c>
      <c r="B683" s="10" t="str">
        <f>IFERROR(INDEX('10. Свод Перечней'!B:C,MATCH(C683,'10. Свод Перечней'!C:C,0),1),"")</f>
        <v/>
      </c>
      <c r="C683" s="20" t="str">
        <f t="array" ref="C683">IFERROR(INDEX('10. Свод Перечней'!$C$4:$C$529,SMALL(IF("ЦД"='10. Свод Перечней'!$I$4:$Q$529,ROW('10. Свод Перечней'!$C$4:$C$529)-3,""),ROW()-6)),"")</f>
        <v/>
      </c>
      <c r="D683" s="20" t="str">
        <f>IFERROR(VLOOKUP(C683,'10. Свод Перечней'!C:H,2,0),"")</f>
        <v/>
      </c>
      <c r="E683" s="20" t="str">
        <f>IFERROR(VLOOKUP(C683,'10. Свод Перечней'!C:H,3,0),"")</f>
        <v/>
      </c>
      <c r="F683" s="20" t="str">
        <f>IFERROR(VLOOKUP(C683,'10. Свод Перечней'!C:H,4,0),"")</f>
        <v/>
      </c>
      <c r="G683" s="9" t="str">
        <f>IFERROR(VLOOKUP(C683,'10. Свод Перечней'!C:H,5,0),"")</f>
        <v/>
      </c>
      <c r="H683" s="20" t="str">
        <f>IF(LEN(IFERROR(VLOOKUP(C683,'10. Свод Перечней'!C:H,6,0),""))&gt;1,IFERROR(VLOOKUP(C683,'10. Свод Перечней'!C:H,6,0),""),"")</f>
        <v/>
      </c>
    </row>
    <row r="684" spans="1:8" ht="99.95" customHeight="1">
      <c r="A684" s="20" t="str">
        <f>IF(LEN(C684)&gt;0,MAX($A$6:A683)+1,"")</f>
        <v/>
      </c>
      <c r="B684" s="10" t="str">
        <f>IFERROR(INDEX('10. Свод Перечней'!B:C,MATCH(C684,'10. Свод Перечней'!C:C,0),1),"")</f>
        <v/>
      </c>
      <c r="C684" s="20" t="str">
        <f t="array" ref="C684">IFERROR(INDEX('10. Свод Перечней'!$C$4:$C$529,SMALL(IF("ЦД"='10. Свод Перечней'!$I$4:$Q$529,ROW('10. Свод Перечней'!$C$4:$C$529)-3,""),ROW()-6)),"")</f>
        <v/>
      </c>
      <c r="D684" s="20" t="str">
        <f>IFERROR(VLOOKUP(C684,'10. Свод Перечней'!C:H,2,0),"")</f>
        <v/>
      </c>
      <c r="E684" s="20" t="str">
        <f>IFERROR(VLOOKUP(C684,'10. Свод Перечней'!C:H,3,0),"")</f>
        <v/>
      </c>
      <c r="F684" s="20" t="str">
        <f>IFERROR(VLOOKUP(C684,'10. Свод Перечней'!C:H,4,0),"")</f>
        <v/>
      </c>
      <c r="G684" s="9" t="str">
        <f>IFERROR(VLOOKUP(C684,'10. Свод Перечней'!C:H,5,0),"")</f>
        <v/>
      </c>
      <c r="H684" s="20" t="str">
        <f>IF(LEN(IFERROR(VLOOKUP(C684,'10. Свод Перечней'!C:H,6,0),""))&gt;1,IFERROR(VLOOKUP(C684,'10. Свод Перечней'!C:H,6,0),""),"")</f>
        <v/>
      </c>
    </row>
    <row r="685" spans="1:8" ht="99.95" customHeight="1">
      <c r="A685" s="20" t="str">
        <f>IF(LEN(C685)&gt;0,MAX($A$6:A684)+1,"")</f>
        <v/>
      </c>
      <c r="B685" s="10" t="str">
        <f>IFERROR(INDEX('10. Свод Перечней'!B:C,MATCH(C685,'10. Свод Перечней'!C:C,0),1),"")</f>
        <v/>
      </c>
      <c r="C685" s="20" t="str">
        <f t="array" ref="C685">IFERROR(INDEX('10. Свод Перечней'!$C$4:$C$529,SMALL(IF("ЦД"='10. Свод Перечней'!$I$4:$Q$529,ROW('10. Свод Перечней'!$C$4:$C$529)-3,""),ROW()-6)),"")</f>
        <v/>
      </c>
      <c r="D685" s="20" t="str">
        <f>IFERROR(VLOOKUP(C685,'10. Свод Перечней'!C:H,2,0),"")</f>
        <v/>
      </c>
      <c r="E685" s="20" t="str">
        <f>IFERROR(VLOOKUP(C685,'10. Свод Перечней'!C:H,3,0),"")</f>
        <v/>
      </c>
      <c r="F685" s="20" t="str">
        <f>IFERROR(VLOOKUP(C685,'10. Свод Перечней'!C:H,4,0),"")</f>
        <v/>
      </c>
      <c r="G685" s="9" t="str">
        <f>IFERROR(VLOOKUP(C685,'10. Свод Перечней'!C:H,5,0),"")</f>
        <v/>
      </c>
      <c r="H685" s="20" t="str">
        <f>IF(LEN(IFERROR(VLOOKUP(C685,'10. Свод Перечней'!C:H,6,0),""))&gt;1,IFERROR(VLOOKUP(C685,'10. Свод Перечней'!C:H,6,0),""),"")</f>
        <v/>
      </c>
    </row>
    <row r="686" spans="1:8" ht="99.95" customHeight="1">
      <c r="A686" s="20" t="str">
        <f>IF(LEN(C686)&gt;0,MAX($A$6:A685)+1,"")</f>
        <v/>
      </c>
      <c r="B686" s="10" t="str">
        <f>IFERROR(INDEX('10. Свод Перечней'!B:C,MATCH(C686,'10. Свод Перечней'!C:C,0),1),"")</f>
        <v/>
      </c>
      <c r="C686" s="20" t="str">
        <f t="array" ref="C686">IFERROR(INDEX('10. Свод Перечней'!$C$4:$C$529,SMALL(IF("ЦД"='10. Свод Перечней'!$I$4:$Q$529,ROW('10. Свод Перечней'!$C$4:$C$529)-3,""),ROW()-6)),"")</f>
        <v/>
      </c>
      <c r="D686" s="20" t="str">
        <f>IFERROR(VLOOKUP(C686,'10. Свод Перечней'!C:H,2,0),"")</f>
        <v/>
      </c>
      <c r="E686" s="20" t="str">
        <f>IFERROR(VLOOKUP(C686,'10. Свод Перечней'!C:H,3,0),"")</f>
        <v/>
      </c>
      <c r="F686" s="20" t="str">
        <f>IFERROR(VLOOKUP(C686,'10. Свод Перечней'!C:H,4,0),"")</f>
        <v/>
      </c>
      <c r="G686" s="9" t="str">
        <f>IFERROR(VLOOKUP(C686,'10. Свод Перечней'!C:H,5,0),"")</f>
        <v/>
      </c>
      <c r="H686" s="20" t="str">
        <f>IF(LEN(IFERROR(VLOOKUP(C686,'10. Свод Перечней'!C:H,6,0),""))&gt;1,IFERROR(VLOOKUP(C686,'10. Свод Перечней'!C:H,6,0),""),"")</f>
        <v/>
      </c>
    </row>
    <row r="687" spans="1:8" ht="99.95" customHeight="1">
      <c r="A687" s="20" t="str">
        <f>IF(LEN(C687)&gt;0,MAX($A$6:A686)+1,"")</f>
        <v/>
      </c>
      <c r="B687" s="10" t="str">
        <f>IFERROR(INDEX('10. Свод Перечней'!B:C,MATCH(C687,'10. Свод Перечней'!C:C,0),1),"")</f>
        <v/>
      </c>
      <c r="C687" s="20" t="str">
        <f t="array" ref="C687">IFERROR(INDEX('10. Свод Перечней'!$C$4:$C$529,SMALL(IF("ЦД"='10. Свод Перечней'!$I$4:$Q$529,ROW('10. Свод Перечней'!$C$4:$C$529)-3,""),ROW()-6)),"")</f>
        <v/>
      </c>
      <c r="D687" s="20" t="str">
        <f>IFERROR(VLOOKUP(C687,'10. Свод Перечней'!C:H,2,0),"")</f>
        <v/>
      </c>
      <c r="E687" s="20" t="str">
        <f>IFERROR(VLOOKUP(C687,'10. Свод Перечней'!C:H,3,0),"")</f>
        <v/>
      </c>
      <c r="F687" s="20" t="str">
        <f>IFERROR(VLOOKUP(C687,'10. Свод Перечней'!C:H,4,0),"")</f>
        <v/>
      </c>
      <c r="G687" s="9" t="str">
        <f>IFERROR(VLOOKUP(C687,'10. Свод Перечней'!C:H,5,0),"")</f>
        <v/>
      </c>
      <c r="H687" s="20" t="str">
        <f>IF(LEN(IFERROR(VLOOKUP(C687,'10. Свод Перечней'!C:H,6,0),""))&gt;1,IFERROR(VLOOKUP(C687,'10. Свод Перечней'!C:H,6,0),""),"")</f>
        <v/>
      </c>
    </row>
    <row r="688" spans="1:8" ht="99.95" customHeight="1">
      <c r="A688" s="20" t="str">
        <f>IF(LEN(C688)&gt;0,MAX($A$6:A687)+1,"")</f>
        <v/>
      </c>
      <c r="B688" s="10" t="str">
        <f>IFERROR(INDEX('10. Свод Перечней'!B:C,MATCH(C688,'10. Свод Перечней'!C:C,0),1),"")</f>
        <v/>
      </c>
      <c r="C688" s="20" t="str">
        <f t="array" ref="C688">IFERROR(INDEX('10. Свод Перечней'!$C$4:$C$529,SMALL(IF("ЦД"='10. Свод Перечней'!$I$4:$Q$529,ROW('10. Свод Перечней'!$C$4:$C$529)-3,""),ROW()-6)),"")</f>
        <v/>
      </c>
      <c r="D688" s="20" t="str">
        <f>IFERROR(VLOOKUP(C688,'10. Свод Перечней'!C:H,2,0),"")</f>
        <v/>
      </c>
      <c r="E688" s="20" t="str">
        <f>IFERROR(VLOOKUP(C688,'10. Свод Перечней'!C:H,3,0),"")</f>
        <v/>
      </c>
      <c r="F688" s="20" t="str">
        <f>IFERROR(VLOOKUP(C688,'10. Свод Перечней'!C:H,4,0),"")</f>
        <v/>
      </c>
      <c r="G688" s="9" t="str">
        <f>IFERROR(VLOOKUP(C688,'10. Свод Перечней'!C:H,5,0),"")</f>
        <v/>
      </c>
      <c r="H688" s="20" t="str">
        <f>IF(LEN(IFERROR(VLOOKUP(C688,'10. Свод Перечней'!C:H,6,0),""))&gt;1,IFERROR(VLOOKUP(C688,'10. Свод Перечней'!C:H,6,0),""),"")</f>
        <v/>
      </c>
    </row>
    <row r="689" spans="1:8" ht="99.95" customHeight="1">
      <c r="A689" s="20" t="str">
        <f>IF(LEN(C689)&gt;0,MAX($A$6:A688)+1,"")</f>
        <v/>
      </c>
      <c r="B689" s="10" t="str">
        <f>IFERROR(INDEX('10. Свод Перечней'!B:C,MATCH(C689,'10. Свод Перечней'!C:C,0),1),"")</f>
        <v/>
      </c>
      <c r="C689" s="20" t="str">
        <f t="array" ref="C689">IFERROR(INDEX('10. Свод Перечней'!$C$4:$C$529,SMALL(IF("ЦД"='10. Свод Перечней'!$I$4:$Q$529,ROW('10. Свод Перечней'!$C$4:$C$529)-3,""),ROW()-6)),"")</f>
        <v/>
      </c>
      <c r="D689" s="20" t="str">
        <f>IFERROR(VLOOKUP(C689,'10. Свод Перечней'!C:H,2,0),"")</f>
        <v/>
      </c>
      <c r="E689" s="20" t="str">
        <f>IFERROR(VLOOKUP(C689,'10. Свод Перечней'!C:H,3,0),"")</f>
        <v/>
      </c>
      <c r="F689" s="20" t="str">
        <f>IFERROR(VLOOKUP(C689,'10. Свод Перечней'!C:H,4,0),"")</f>
        <v/>
      </c>
      <c r="G689" s="9" t="str">
        <f>IFERROR(VLOOKUP(C689,'10. Свод Перечней'!C:H,5,0),"")</f>
        <v/>
      </c>
      <c r="H689" s="20" t="str">
        <f>IF(LEN(IFERROR(VLOOKUP(C689,'10. Свод Перечней'!C:H,6,0),""))&gt;1,IFERROR(VLOOKUP(C689,'10. Свод Перечней'!C:H,6,0),""),"")</f>
        <v/>
      </c>
    </row>
    <row r="690" spans="1:8" ht="99.95" customHeight="1">
      <c r="A690" s="20" t="str">
        <f>IF(LEN(C690)&gt;0,MAX($A$6:A689)+1,"")</f>
        <v/>
      </c>
      <c r="B690" s="10" t="str">
        <f>IFERROR(INDEX('10. Свод Перечней'!B:C,MATCH(C690,'10. Свод Перечней'!C:C,0),1),"")</f>
        <v/>
      </c>
      <c r="C690" s="20" t="str">
        <f t="array" ref="C690">IFERROR(INDEX('10. Свод Перечней'!$C$4:$C$529,SMALL(IF("ЦД"='10. Свод Перечней'!$I$4:$Q$529,ROW('10. Свод Перечней'!$C$4:$C$529)-3,""),ROW()-6)),"")</f>
        <v/>
      </c>
      <c r="D690" s="20" t="str">
        <f>IFERROR(VLOOKUP(C690,'10. Свод Перечней'!C:H,2,0),"")</f>
        <v/>
      </c>
      <c r="E690" s="20" t="str">
        <f>IFERROR(VLOOKUP(C690,'10. Свод Перечней'!C:H,3,0),"")</f>
        <v/>
      </c>
      <c r="F690" s="20" t="str">
        <f>IFERROR(VLOOKUP(C690,'10. Свод Перечней'!C:H,4,0),"")</f>
        <v/>
      </c>
      <c r="G690" s="9" t="str">
        <f>IFERROR(VLOOKUP(C690,'10. Свод Перечней'!C:H,5,0),"")</f>
        <v/>
      </c>
      <c r="H690" s="20" t="str">
        <f>IF(LEN(IFERROR(VLOOKUP(C690,'10. Свод Перечней'!C:H,6,0),""))&gt;1,IFERROR(VLOOKUP(C690,'10. Свод Перечней'!C:H,6,0),""),"")</f>
        <v/>
      </c>
    </row>
    <row r="691" spans="1:8" ht="99.95" customHeight="1">
      <c r="A691" s="20" t="str">
        <f>IF(LEN(C691)&gt;0,MAX($A$6:A690)+1,"")</f>
        <v/>
      </c>
      <c r="B691" s="10" t="str">
        <f>IFERROR(INDEX('10. Свод Перечней'!B:C,MATCH(C691,'10. Свод Перечней'!C:C,0),1),"")</f>
        <v/>
      </c>
      <c r="C691" s="20" t="str">
        <f t="array" ref="C691">IFERROR(INDEX('10. Свод Перечней'!$C$4:$C$529,SMALL(IF("ЦД"='10. Свод Перечней'!$I$4:$Q$529,ROW('10. Свод Перечней'!$C$4:$C$529)-3,""),ROW()-6)),"")</f>
        <v/>
      </c>
      <c r="D691" s="20" t="str">
        <f>IFERROR(VLOOKUP(C691,'10. Свод Перечней'!C:H,2,0),"")</f>
        <v/>
      </c>
      <c r="E691" s="20" t="str">
        <f>IFERROR(VLOOKUP(C691,'10. Свод Перечней'!C:H,3,0),"")</f>
        <v/>
      </c>
      <c r="F691" s="20" t="str">
        <f>IFERROR(VLOOKUP(C691,'10. Свод Перечней'!C:H,4,0),"")</f>
        <v/>
      </c>
      <c r="G691" s="9" t="str">
        <f>IFERROR(VLOOKUP(C691,'10. Свод Перечней'!C:H,5,0),"")</f>
        <v/>
      </c>
      <c r="H691" s="20" t="str">
        <f>IF(LEN(IFERROR(VLOOKUP(C691,'10. Свод Перечней'!C:H,6,0),""))&gt;1,IFERROR(VLOOKUP(C691,'10. Свод Перечней'!C:H,6,0),""),"")</f>
        <v/>
      </c>
    </row>
    <row r="692" spans="1:8" ht="99.95" customHeight="1">
      <c r="A692" s="20" t="str">
        <f>IF(LEN(C692)&gt;0,MAX($A$6:A691)+1,"")</f>
        <v/>
      </c>
      <c r="B692" s="10" t="str">
        <f>IFERROR(INDEX('10. Свод Перечней'!B:C,MATCH(C692,'10. Свод Перечней'!C:C,0),1),"")</f>
        <v/>
      </c>
      <c r="C692" s="20" t="str">
        <f t="array" ref="C692">IFERROR(INDEX('10. Свод Перечней'!$C$4:$C$529,SMALL(IF("ЦД"='10. Свод Перечней'!$I$4:$Q$529,ROW('10. Свод Перечней'!$C$4:$C$529)-3,""),ROW()-6)),"")</f>
        <v/>
      </c>
      <c r="D692" s="20" t="str">
        <f>IFERROR(VLOOKUP(C692,'10. Свод Перечней'!C:H,2,0),"")</f>
        <v/>
      </c>
      <c r="E692" s="20" t="str">
        <f>IFERROR(VLOOKUP(C692,'10. Свод Перечней'!C:H,3,0),"")</f>
        <v/>
      </c>
      <c r="F692" s="20" t="str">
        <f>IFERROR(VLOOKUP(C692,'10. Свод Перечней'!C:H,4,0),"")</f>
        <v/>
      </c>
      <c r="G692" s="9" t="str">
        <f>IFERROR(VLOOKUP(C692,'10. Свод Перечней'!C:H,5,0),"")</f>
        <v/>
      </c>
      <c r="H692" s="20" t="str">
        <f>IF(LEN(IFERROR(VLOOKUP(C692,'10. Свод Перечней'!C:H,6,0),""))&gt;1,IFERROR(VLOOKUP(C692,'10. Свод Перечней'!C:H,6,0),""),"")</f>
        <v/>
      </c>
    </row>
    <row r="693" spans="1:8" ht="99.95" customHeight="1">
      <c r="A693" s="20" t="str">
        <f>IF(LEN(C693)&gt;0,MAX($A$6:A692)+1,"")</f>
        <v/>
      </c>
      <c r="B693" s="10" t="str">
        <f>IFERROR(INDEX('10. Свод Перечней'!B:C,MATCH(C693,'10. Свод Перечней'!C:C,0),1),"")</f>
        <v/>
      </c>
      <c r="C693" s="20" t="str">
        <f t="array" ref="C693">IFERROR(INDEX('10. Свод Перечней'!$C$4:$C$529,SMALL(IF("ЦД"='10. Свод Перечней'!$I$4:$Q$529,ROW('10. Свод Перечней'!$C$4:$C$529)-3,""),ROW()-6)),"")</f>
        <v/>
      </c>
      <c r="D693" s="20" t="str">
        <f>IFERROR(VLOOKUP(C693,'10. Свод Перечней'!C:H,2,0),"")</f>
        <v/>
      </c>
      <c r="E693" s="20" t="str">
        <f>IFERROR(VLOOKUP(C693,'10. Свод Перечней'!C:H,3,0),"")</f>
        <v/>
      </c>
      <c r="F693" s="20" t="str">
        <f>IFERROR(VLOOKUP(C693,'10. Свод Перечней'!C:H,4,0),"")</f>
        <v/>
      </c>
      <c r="G693" s="9" t="str">
        <f>IFERROR(VLOOKUP(C693,'10. Свод Перечней'!C:H,5,0),"")</f>
        <v/>
      </c>
      <c r="H693" s="20" t="str">
        <f>IF(LEN(IFERROR(VLOOKUP(C693,'10. Свод Перечней'!C:H,6,0),""))&gt;1,IFERROR(VLOOKUP(C693,'10. Свод Перечней'!C:H,6,0),""),"")</f>
        <v/>
      </c>
    </row>
    <row r="694" spans="1:8" ht="99.95" customHeight="1">
      <c r="A694" s="20" t="str">
        <f>IF(LEN(C694)&gt;0,MAX($A$6:A693)+1,"")</f>
        <v/>
      </c>
      <c r="B694" s="10" t="str">
        <f>IFERROR(INDEX('10. Свод Перечней'!B:C,MATCH(C694,'10. Свод Перечней'!C:C,0),1),"")</f>
        <v/>
      </c>
      <c r="C694" s="20" t="str">
        <f t="array" ref="C694">IFERROR(INDEX('10. Свод Перечней'!$C$4:$C$529,SMALL(IF("ЦД"='10. Свод Перечней'!$I$4:$Q$529,ROW('10. Свод Перечней'!$C$4:$C$529)-3,""),ROW()-6)),"")</f>
        <v/>
      </c>
      <c r="D694" s="20" t="str">
        <f>IFERROR(VLOOKUP(C694,'10. Свод Перечней'!C:H,2,0),"")</f>
        <v/>
      </c>
      <c r="E694" s="20" t="str">
        <f>IFERROR(VLOOKUP(C694,'10. Свод Перечней'!C:H,3,0),"")</f>
        <v/>
      </c>
      <c r="F694" s="20" t="str">
        <f>IFERROR(VLOOKUP(C694,'10. Свод Перечней'!C:H,4,0),"")</f>
        <v/>
      </c>
      <c r="G694" s="9" t="str">
        <f>IFERROR(VLOOKUP(C694,'10. Свод Перечней'!C:H,5,0),"")</f>
        <v/>
      </c>
      <c r="H694" s="20" t="str">
        <f>IF(LEN(IFERROR(VLOOKUP(C694,'10. Свод Перечней'!C:H,6,0),""))&gt;1,IFERROR(VLOOKUP(C694,'10. Свод Перечней'!C:H,6,0),""),"")</f>
        <v/>
      </c>
    </row>
    <row r="695" spans="1:8" ht="99.95" customHeight="1">
      <c r="A695" s="20" t="str">
        <f>IF(LEN(C695)&gt;0,MAX($A$6:A694)+1,"")</f>
        <v/>
      </c>
      <c r="B695" s="10" t="str">
        <f>IFERROR(INDEX('10. Свод Перечней'!B:C,MATCH(C695,'10. Свод Перечней'!C:C,0),1),"")</f>
        <v/>
      </c>
      <c r="C695" s="20" t="str">
        <f t="array" ref="C695">IFERROR(INDEX('10. Свод Перечней'!$C$4:$C$529,SMALL(IF("ЦД"='10. Свод Перечней'!$I$4:$Q$529,ROW('10. Свод Перечней'!$C$4:$C$529)-3,""),ROW()-6)),"")</f>
        <v/>
      </c>
      <c r="D695" s="20" t="str">
        <f>IFERROR(VLOOKUP(C695,'10. Свод Перечней'!C:H,2,0),"")</f>
        <v/>
      </c>
      <c r="E695" s="20" t="str">
        <f>IFERROR(VLOOKUP(C695,'10. Свод Перечней'!C:H,3,0),"")</f>
        <v/>
      </c>
      <c r="F695" s="20" t="str">
        <f>IFERROR(VLOOKUP(C695,'10. Свод Перечней'!C:H,4,0),"")</f>
        <v/>
      </c>
      <c r="G695" s="9" t="str">
        <f>IFERROR(VLOOKUP(C695,'10. Свод Перечней'!C:H,5,0),"")</f>
        <v/>
      </c>
      <c r="H695" s="20" t="str">
        <f>IF(LEN(IFERROR(VLOOKUP(C695,'10. Свод Перечней'!C:H,6,0),""))&gt;1,IFERROR(VLOOKUP(C695,'10. Свод Перечней'!C:H,6,0),""),"")</f>
        <v/>
      </c>
    </row>
    <row r="696" spans="1:8" ht="99.95" customHeight="1">
      <c r="A696" s="20" t="str">
        <f>IF(LEN(C696)&gt;0,MAX($A$6:A695)+1,"")</f>
        <v/>
      </c>
      <c r="B696" s="10" t="str">
        <f>IFERROR(INDEX('10. Свод Перечней'!B:C,MATCH(C696,'10. Свод Перечней'!C:C,0),1),"")</f>
        <v/>
      </c>
      <c r="C696" s="20" t="str">
        <f t="array" ref="C696">IFERROR(INDEX('10. Свод Перечней'!$C$4:$C$529,SMALL(IF("ЦД"='10. Свод Перечней'!$I$4:$Q$529,ROW('10. Свод Перечней'!$C$4:$C$529)-3,""),ROW()-6)),"")</f>
        <v/>
      </c>
      <c r="D696" s="20" t="str">
        <f>IFERROR(VLOOKUP(C696,'10. Свод Перечней'!C:H,2,0),"")</f>
        <v/>
      </c>
      <c r="E696" s="20" t="str">
        <f>IFERROR(VLOOKUP(C696,'10. Свод Перечней'!C:H,3,0),"")</f>
        <v/>
      </c>
      <c r="F696" s="20" t="str">
        <f>IFERROR(VLOOKUP(C696,'10. Свод Перечней'!C:H,4,0),"")</f>
        <v/>
      </c>
      <c r="G696" s="9" t="str">
        <f>IFERROR(VLOOKUP(C696,'10. Свод Перечней'!C:H,5,0),"")</f>
        <v/>
      </c>
      <c r="H696" s="20" t="str">
        <f>IF(LEN(IFERROR(VLOOKUP(C696,'10. Свод Перечней'!C:H,6,0),""))&gt;1,IFERROR(VLOOKUP(C696,'10. Свод Перечней'!C:H,6,0),""),"")</f>
        <v/>
      </c>
    </row>
    <row r="697" spans="1:8" ht="99.95" customHeight="1">
      <c r="A697" s="20" t="str">
        <f>IF(LEN(C697)&gt;0,MAX($A$6:A696)+1,"")</f>
        <v/>
      </c>
      <c r="B697" s="10" t="str">
        <f>IFERROR(INDEX('10. Свод Перечней'!B:C,MATCH(C697,'10. Свод Перечней'!C:C,0),1),"")</f>
        <v/>
      </c>
      <c r="C697" s="20" t="str">
        <f t="array" ref="C697">IFERROR(INDEX('10. Свод Перечней'!$C$4:$C$529,SMALL(IF("ЦД"='10. Свод Перечней'!$I$4:$Q$529,ROW('10. Свод Перечней'!$C$4:$C$529)-3,""),ROW()-6)),"")</f>
        <v/>
      </c>
      <c r="D697" s="20" t="str">
        <f>IFERROR(VLOOKUP(C697,'10. Свод Перечней'!C:H,2,0),"")</f>
        <v/>
      </c>
      <c r="E697" s="20" t="str">
        <f>IFERROR(VLOOKUP(C697,'10. Свод Перечней'!C:H,3,0),"")</f>
        <v/>
      </c>
      <c r="F697" s="20" t="str">
        <f>IFERROR(VLOOKUP(C697,'10. Свод Перечней'!C:H,4,0),"")</f>
        <v/>
      </c>
      <c r="G697" s="9" t="str">
        <f>IFERROR(VLOOKUP(C697,'10. Свод Перечней'!C:H,5,0),"")</f>
        <v/>
      </c>
      <c r="H697" s="20" t="str">
        <f>IF(LEN(IFERROR(VLOOKUP(C697,'10. Свод Перечней'!C:H,6,0),""))&gt;1,IFERROR(VLOOKUP(C697,'10. Свод Перечней'!C:H,6,0),""),"")</f>
        <v/>
      </c>
    </row>
    <row r="698" spans="1:8" ht="99.95" customHeight="1">
      <c r="A698" s="20" t="str">
        <f>IF(LEN(C698)&gt;0,MAX($A$6:A697)+1,"")</f>
        <v/>
      </c>
      <c r="B698" s="10" t="str">
        <f>IFERROR(INDEX('10. Свод Перечней'!B:C,MATCH(C698,'10. Свод Перечней'!C:C,0),1),"")</f>
        <v/>
      </c>
      <c r="C698" s="20" t="str">
        <f t="array" ref="C698">IFERROR(INDEX('10. Свод Перечней'!$C$4:$C$529,SMALL(IF("ЦД"='10. Свод Перечней'!$I$4:$Q$529,ROW('10. Свод Перечней'!$C$4:$C$529)-3,""),ROW()-6)),"")</f>
        <v/>
      </c>
      <c r="D698" s="20" t="str">
        <f>IFERROR(VLOOKUP(C698,'10. Свод Перечней'!C:H,2,0),"")</f>
        <v/>
      </c>
      <c r="E698" s="20" t="str">
        <f>IFERROR(VLOOKUP(C698,'10. Свод Перечней'!C:H,3,0),"")</f>
        <v/>
      </c>
      <c r="F698" s="20" t="str">
        <f>IFERROR(VLOOKUP(C698,'10. Свод Перечней'!C:H,4,0),"")</f>
        <v/>
      </c>
      <c r="G698" s="9" t="str">
        <f>IFERROR(VLOOKUP(C698,'10. Свод Перечней'!C:H,5,0),"")</f>
        <v/>
      </c>
      <c r="H698" s="20" t="str">
        <f>IF(LEN(IFERROR(VLOOKUP(C698,'10. Свод Перечней'!C:H,6,0),""))&gt;1,IFERROR(VLOOKUP(C698,'10. Свод Перечней'!C:H,6,0),""),"")</f>
        <v/>
      </c>
    </row>
    <row r="699" spans="1:8" ht="99.95" customHeight="1">
      <c r="A699" s="20" t="str">
        <f>IF(LEN(C699)&gt;0,MAX($A$6:A698)+1,"")</f>
        <v/>
      </c>
      <c r="B699" s="10" t="str">
        <f>IFERROR(INDEX('10. Свод Перечней'!B:C,MATCH(C699,'10. Свод Перечней'!C:C,0),1),"")</f>
        <v/>
      </c>
      <c r="C699" s="20" t="str">
        <f t="array" ref="C699">IFERROR(INDEX('10. Свод Перечней'!$C$4:$C$529,SMALL(IF("ЦД"='10. Свод Перечней'!$I$4:$Q$529,ROW('10. Свод Перечней'!$C$4:$C$529)-3,""),ROW()-6)),"")</f>
        <v/>
      </c>
      <c r="D699" s="20" t="str">
        <f>IFERROR(VLOOKUP(C699,'10. Свод Перечней'!C:H,2,0),"")</f>
        <v/>
      </c>
      <c r="E699" s="20" t="str">
        <f>IFERROR(VLOOKUP(C699,'10. Свод Перечней'!C:H,3,0),"")</f>
        <v/>
      </c>
      <c r="F699" s="20" t="str">
        <f>IFERROR(VLOOKUP(C699,'10. Свод Перечней'!C:H,4,0),"")</f>
        <v/>
      </c>
      <c r="G699" s="9" t="str">
        <f>IFERROR(VLOOKUP(C699,'10. Свод Перечней'!C:H,5,0),"")</f>
        <v/>
      </c>
      <c r="H699" s="20" t="str">
        <f>IF(LEN(IFERROR(VLOOKUP(C699,'10. Свод Перечней'!C:H,6,0),""))&gt;1,IFERROR(VLOOKUP(C699,'10. Свод Перечней'!C:H,6,0),""),"")</f>
        <v/>
      </c>
    </row>
    <row r="700" spans="1:8" ht="99.95" customHeight="1">
      <c r="A700" s="20" t="str">
        <f>IF(LEN(C700)&gt;0,MAX($A$6:A699)+1,"")</f>
        <v/>
      </c>
      <c r="B700" s="10" t="str">
        <f>IFERROR(INDEX('10. Свод Перечней'!B:C,MATCH(C700,'10. Свод Перечней'!C:C,0),1),"")</f>
        <v/>
      </c>
      <c r="C700" s="20" t="str">
        <f t="array" ref="C700">IFERROR(INDEX('10. Свод Перечней'!$C$4:$C$529,SMALL(IF("ЦД"='10. Свод Перечней'!$I$4:$Q$529,ROW('10. Свод Перечней'!$C$4:$C$529)-3,""),ROW()-6)),"")</f>
        <v/>
      </c>
      <c r="D700" s="20" t="str">
        <f>IFERROR(VLOOKUP(C700,'10. Свод Перечней'!C:H,2,0),"")</f>
        <v/>
      </c>
      <c r="E700" s="20" t="str">
        <f>IFERROR(VLOOKUP(C700,'10. Свод Перечней'!C:H,3,0),"")</f>
        <v/>
      </c>
      <c r="F700" s="20" t="str">
        <f>IFERROR(VLOOKUP(C700,'10. Свод Перечней'!C:H,4,0),"")</f>
        <v/>
      </c>
      <c r="G700" s="9" t="str">
        <f>IFERROR(VLOOKUP(C700,'10. Свод Перечней'!C:H,5,0),"")</f>
        <v/>
      </c>
      <c r="H700" s="20" t="str">
        <f>IF(LEN(IFERROR(VLOOKUP(C700,'10. Свод Перечней'!C:H,6,0),""))&gt;1,IFERROR(VLOOKUP(C700,'10. Свод Перечней'!C:H,6,0),""),"")</f>
        <v/>
      </c>
    </row>
    <row r="701" spans="1:8" ht="99.95" customHeight="1">
      <c r="A701" s="20" t="str">
        <f>IF(LEN(C701)&gt;0,MAX($A$6:A700)+1,"")</f>
        <v/>
      </c>
      <c r="B701" s="10" t="str">
        <f>IFERROR(INDEX('10. Свод Перечней'!B:C,MATCH(C701,'10. Свод Перечней'!C:C,0),1),"")</f>
        <v/>
      </c>
      <c r="C701" s="20" t="str">
        <f t="array" ref="C701">IFERROR(INDEX('10. Свод Перечней'!$C$4:$C$529,SMALL(IF("ЦД"='10. Свод Перечней'!$I$4:$Q$529,ROW('10. Свод Перечней'!$C$4:$C$529)-3,""),ROW()-6)),"")</f>
        <v/>
      </c>
      <c r="D701" s="20" t="str">
        <f>IFERROR(VLOOKUP(C701,'10. Свод Перечней'!C:H,2,0),"")</f>
        <v/>
      </c>
      <c r="E701" s="20" t="str">
        <f>IFERROR(VLOOKUP(C701,'10. Свод Перечней'!C:H,3,0),"")</f>
        <v/>
      </c>
      <c r="F701" s="20" t="str">
        <f>IFERROR(VLOOKUP(C701,'10. Свод Перечней'!C:H,4,0),"")</f>
        <v/>
      </c>
      <c r="G701" s="9" t="str">
        <f>IFERROR(VLOOKUP(C701,'10. Свод Перечней'!C:H,5,0),"")</f>
        <v/>
      </c>
      <c r="H701" s="20" t="str">
        <f>IF(LEN(IFERROR(VLOOKUP(C701,'10. Свод Перечней'!C:H,6,0),""))&gt;1,IFERROR(VLOOKUP(C701,'10. Свод Перечней'!C:H,6,0),""),"")</f>
        <v/>
      </c>
    </row>
    <row r="702" spans="1:8" ht="99.95" customHeight="1">
      <c r="A702" s="20" t="str">
        <f>IF(LEN(C702)&gt;0,MAX($A$6:A701)+1,"")</f>
        <v/>
      </c>
      <c r="B702" s="10" t="str">
        <f>IFERROR(INDEX('10. Свод Перечней'!B:C,MATCH(C702,'10. Свод Перечней'!C:C,0),1),"")</f>
        <v/>
      </c>
      <c r="C702" s="20" t="str">
        <f t="array" ref="C702">IFERROR(INDEX('10. Свод Перечней'!$C$4:$C$529,SMALL(IF("ЦД"='10. Свод Перечней'!$I$4:$Q$529,ROW('10. Свод Перечней'!$C$4:$C$529)-3,""),ROW()-6)),"")</f>
        <v/>
      </c>
      <c r="D702" s="20" t="str">
        <f>IFERROR(VLOOKUP(C702,'10. Свод Перечней'!C:H,2,0),"")</f>
        <v/>
      </c>
      <c r="E702" s="20" t="str">
        <f>IFERROR(VLOOKUP(C702,'10. Свод Перечней'!C:H,3,0),"")</f>
        <v/>
      </c>
      <c r="F702" s="20" t="str">
        <f>IFERROR(VLOOKUP(C702,'10. Свод Перечней'!C:H,4,0),"")</f>
        <v/>
      </c>
      <c r="G702" s="9" t="str">
        <f>IFERROR(VLOOKUP(C702,'10. Свод Перечней'!C:H,5,0),"")</f>
        <v/>
      </c>
      <c r="H702" s="20" t="str">
        <f>IF(LEN(IFERROR(VLOOKUP(C702,'10. Свод Перечней'!C:H,6,0),""))&gt;1,IFERROR(VLOOKUP(C702,'10. Свод Перечней'!C:H,6,0),""),"")</f>
        <v/>
      </c>
    </row>
    <row r="703" spans="1:8" ht="99.95" customHeight="1">
      <c r="A703" s="20" t="str">
        <f>IF(LEN(C703)&gt;0,MAX($A$6:A702)+1,"")</f>
        <v/>
      </c>
      <c r="B703" s="10" t="str">
        <f>IFERROR(INDEX('10. Свод Перечней'!B:C,MATCH(C703,'10. Свод Перечней'!C:C,0),1),"")</f>
        <v/>
      </c>
      <c r="C703" s="20" t="str">
        <f t="array" ref="C703">IFERROR(INDEX('10. Свод Перечней'!$C$4:$C$529,SMALL(IF("ЦД"='10. Свод Перечней'!$I$4:$Q$529,ROW('10. Свод Перечней'!$C$4:$C$529)-3,""),ROW()-6)),"")</f>
        <v/>
      </c>
      <c r="D703" s="20" t="str">
        <f>IFERROR(VLOOKUP(C703,'10. Свод Перечней'!C:H,2,0),"")</f>
        <v/>
      </c>
      <c r="E703" s="20" t="str">
        <f>IFERROR(VLOOKUP(C703,'10. Свод Перечней'!C:H,3,0),"")</f>
        <v/>
      </c>
      <c r="F703" s="20" t="str">
        <f>IFERROR(VLOOKUP(C703,'10. Свод Перечней'!C:H,4,0),"")</f>
        <v/>
      </c>
      <c r="G703" s="9" t="str">
        <f>IFERROR(VLOOKUP(C703,'10. Свод Перечней'!C:H,5,0),"")</f>
        <v/>
      </c>
      <c r="H703" s="20" t="str">
        <f>IF(LEN(IFERROR(VLOOKUP(C703,'10. Свод Перечней'!C:H,6,0),""))&gt;1,IFERROR(VLOOKUP(C703,'10. Свод Перечней'!C:H,6,0),""),"")</f>
        <v/>
      </c>
    </row>
    <row r="704" spans="1:8" ht="99.95" customHeight="1">
      <c r="A704" s="20" t="str">
        <f>IF(LEN(C704)&gt;0,MAX($A$6:A703)+1,"")</f>
        <v/>
      </c>
      <c r="B704" s="10" t="str">
        <f>IFERROR(INDEX('10. Свод Перечней'!B:C,MATCH(C704,'10. Свод Перечней'!C:C,0),1),"")</f>
        <v/>
      </c>
      <c r="C704" s="20" t="str">
        <f t="array" ref="C704">IFERROR(INDEX('10. Свод Перечней'!$C$4:$C$529,SMALL(IF("ЦД"='10. Свод Перечней'!$I$4:$Q$529,ROW('10. Свод Перечней'!$C$4:$C$529)-3,""),ROW()-6)),"")</f>
        <v/>
      </c>
      <c r="D704" s="20" t="str">
        <f>IFERROR(VLOOKUP(C704,'10. Свод Перечней'!C:H,2,0),"")</f>
        <v/>
      </c>
      <c r="E704" s="20" t="str">
        <f>IFERROR(VLOOKUP(C704,'10. Свод Перечней'!C:H,3,0),"")</f>
        <v/>
      </c>
      <c r="F704" s="20" t="str">
        <f>IFERROR(VLOOKUP(C704,'10. Свод Перечней'!C:H,4,0),"")</f>
        <v/>
      </c>
      <c r="G704" s="9" t="str">
        <f>IFERROR(VLOOKUP(C704,'10. Свод Перечней'!C:H,5,0),"")</f>
        <v/>
      </c>
      <c r="H704" s="20" t="str">
        <f>IF(LEN(IFERROR(VLOOKUP(C704,'10. Свод Перечней'!C:H,6,0),""))&gt;1,IFERROR(VLOOKUP(C704,'10. Свод Перечней'!C:H,6,0),""),"")</f>
        <v/>
      </c>
    </row>
    <row r="705" spans="1:8" ht="99.95" customHeight="1">
      <c r="A705" s="20" t="str">
        <f>IF(LEN(C705)&gt;0,MAX($A$6:A704)+1,"")</f>
        <v/>
      </c>
      <c r="B705" s="10" t="str">
        <f>IFERROR(INDEX('10. Свод Перечней'!B:C,MATCH(C705,'10. Свод Перечней'!C:C,0),1),"")</f>
        <v/>
      </c>
      <c r="C705" s="20" t="str">
        <f t="array" ref="C705">IFERROR(INDEX('10. Свод Перечней'!$C$4:$C$529,SMALL(IF("ЦД"='10. Свод Перечней'!$I$4:$Q$529,ROW('10. Свод Перечней'!$C$4:$C$529)-3,""),ROW()-6)),"")</f>
        <v/>
      </c>
      <c r="D705" s="20" t="str">
        <f>IFERROR(VLOOKUP(C705,'10. Свод Перечней'!C:H,2,0),"")</f>
        <v/>
      </c>
      <c r="E705" s="20" t="str">
        <f>IFERROR(VLOOKUP(C705,'10. Свод Перечней'!C:H,3,0),"")</f>
        <v/>
      </c>
      <c r="F705" s="20" t="str">
        <f>IFERROR(VLOOKUP(C705,'10. Свод Перечней'!C:H,4,0),"")</f>
        <v/>
      </c>
      <c r="G705" s="9" t="str">
        <f>IFERROR(VLOOKUP(C705,'10. Свод Перечней'!C:H,5,0),"")</f>
        <v/>
      </c>
      <c r="H705" s="20" t="str">
        <f>IF(LEN(IFERROR(VLOOKUP(C705,'10. Свод Перечней'!C:H,6,0),""))&gt;1,IFERROR(VLOOKUP(C705,'10. Свод Перечней'!C:H,6,0),""),"")</f>
        <v/>
      </c>
    </row>
    <row r="706" spans="1:8" ht="99.95" customHeight="1">
      <c r="A706" s="20" t="str">
        <f>IF(LEN(C706)&gt;0,MAX($A$6:A705)+1,"")</f>
        <v/>
      </c>
      <c r="B706" s="10" t="str">
        <f>IFERROR(INDEX('10. Свод Перечней'!B:C,MATCH(C706,'10. Свод Перечней'!C:C,0),1),"")</f>
        <v/>
      </c>
      <c r="C706" s="20" t="str">
        <f t="array" ref="C706">IFERROR(INDEX('10. Свод Перечней'!$C$4:$C$529,SMALL(IF("ЦД"='10. Свод Перечней'!$I$4:$Q$529,ROW('10. Свод Перечней'!$C$4:$C$529)-3,""),ROW()-6)),"")</f>
        <v/>
      </c>
      <c r="D706" s="20" t="str">
        <f>IFERROR(VLOOKUP(C706,'10. Свод Перечней'!C:H,2,0),"")</f>
        <v/>
      </c>
      <c r="E706" s="20" t="str">
        <f>IFERROR(VLOOKUP(C706,'10. Свод Перечней'!C:H,3,0),"")</f>
        <v/>
      </c>
      <c r="F706" s="20" t="str">
        <f>IFERROR(VLOOKUP(C706,'10. Свод Перечней'!C:H,4,0),"")</f>
        <v/>
      </c>
      <c r="G706" s="9" t="str">
        <f>IFERROR(VLOOKUP(C706,'10. Свод Перечней'!C:H,5,0),"")</f>
        <v/>
      </c>
      <c r="H706" s="20" t="str">
        <f>IF(LEN(IFERROR(VLOOKUP(C706,'10. Свод Перечней'!C:H,6,0),""))&gt;1,IFERROR(VLOOKUP(C706,'10. Свод Перечней'!C:H,6,0),""),"")</f>
        <v/>
      </c>
    </row>
    <row r="707" spans="1:8" ht="99.95" customHeight="1">
      <c r="A707" s="20" t="str">
        <f>IF(LEN(C707)&gt;0,MAX($A$6:A706)+1,"")</f>
        <v/>
      </c>
      <c r="B707" s="10" t="str">
        <f>IFERROR(INDEX('10. Свод Перечней'!B:C,MATCH(C707,'10. Свод Перечней'!C:C,0),1),"")</f>
        <v/>
      </c>
      <c r="C707" s="20" t="str">
        <f t="array" ref="C707">IFERROR(INDEX('10. Свод Перечней'!$C$4:$C$529,SMALL(IF("ЦД"='10. Свод Перечней'!$I$4:$Q$529,ROW('10. Свод Перечней'!$C$4:$C$529)-3,""),ROW()-6)),"")</f>
        <v/>
      </c>
      <c r="D707" s="20" t="str">
        <f>IFERROR(VLOOKUP(C707,'10. Свод Перечней'!C:H,2,0),"")</f>
        <v/>
      </c>
      <c r="E707" s="20" t="str">
        <f>IFERROR(VLOOKUP(C707,'10. Свод Перечней'!C:H,3,0),"")</f>
        <v/>
      </c>
      <c r="F707" s="20" t="str">
        <f>IFERROR(VLOOKUP(C707,'10. Свод Перечней'!C:H,4,0),"")</f>
        <v/>
      </c>
      <c r="G707" s="9" t="str">
        <f>IFERROR(VLOOKUP(C707,'10. Свод Перечней'!C:H,5,0),"")</f>
        <v/>
      </c>
      <c r="H707" s="20" t="str">
        <f>IF(LEN(IFERROR(VLOOKUP(C707,'10. Свод Перечней'!C:H,6,0),""))&gt;1,IFERROR(VLOOKUP(C707,'10. Свод Перечней'!C:H,6,0),""),"")</f>
        <v/>
      </c>
    </row>
    <row r="708" spans="1:8" ht="99.95" customHeight="1">
      <c r="A708" s="20" t="str">
        <f>IF(LEN(C708)&gt;0,MAX($A$6:A707)+1,"")</f>
        <v/>
      </c>
      <c r="B708" s="10" t="str">
        <f>IFERROR(INDEX('10. Свод Перечней'!B:C,MATCH(C708,'10. Свод Перечней'!C:C,0),1),"")</f>
        <v/>
      </c>
      <c r="C708" s="20" t="str">
        <f t="array" ref="C708">IFERROR(INDEX('10. Свод Перечней'!$C$4:$C$529,SMALL(IF("ЦД"='10. Свод Перечней'!$I$4:$Q$529,ROW('10. Свод Перечней'!$C$4:$C$529)-3,""),ROW()-6)),"")</f>
        <v/>
      </c>
      <c r="D708" s="20" t="str">
        <f>IFERROR(VLOOKUP(C708,'10. Свод Перечней'!C:H,2,0),"")</f>
        <v/>
      </c>
      <c r="E708" s="20" t="str">
        <f>IFERROR(VLOOKUP(C708,'10. Свод Перечней'!C:H,3,0),"")</f>
        <v/>
      </c>
      <c r="F708" s="20" t="str">
        <f>IFERROR(VLOOKUP(C708,'10. Свод Перечней'!C:H,4,0),"")</f>
        <v/>
      </c>
      <c r="G708" s="9" t="str">
        <f>IFERROR(VLOOKUP(C708,'10. Свод Перечней'!C:H,5,0),"")</f>
        <v/>
      </c>
      <c r="H708" s="20" t="str">
        <f>IF(LEN(IFERROR(VLOOKUP(C708,'10. Свод Перечней'!C:H,6,0),""))&gt;1,IFERROR(VLOOKUP(C708,'10. Свод Перечней'!C:H,6,0),""),"")</f>
        <v/>
      </c>
    </row>
    <row r="709" spans="1:8" ht="99.95" customHeight="1">
      <c r="A709" s="20" t="str">
        <f>IF(LEN(C709)&gt;0,MAX($A$6:A708)+1,"")</f>
        <v/>
      </c>
      <c r="B709" s="10" t="str">
        <f>IFERROR(INDEX('10. Свод Перечней'!B:C,MATCH(C709,'10. Свод Перечней'!C:C,0),1),"")</f>
        <v/>
      </c>
      <c r="C709" s="20" t="str">
        <f t="array" ref="C709">IFERROR(INDEX('10. Свод Перечней'!$C$4:$C$529,SMALL(IF("ЦД"='10. Свод Перечней'!$I$4:$Q$529,ROW('10. Свод Перечней'!$C$4:$C$529)-3,""),ROW()-6)),"")</f>
        <v/>
      </c>
      <c r="D709" s="20" t="str">
        <f>IFERROR(VLOOKUP(C709,'10. Свод Перечней'!C:H,2,0),"")</f>
        <v/>
      </c>
      <c r="E709" s="20" t="str">
        <f>IFERROR(VLOOKUP(C709,'10. Свод Перечней'!C:H,3,0),"")</f>
        <v/>
      </c>
      <c r="F709" s="20" t="str">
        <f>IFERROR(VLOOKUP(C709,'10. Свод Перечней'!C:H,4,0),"")</f>
        <v/>
      </c>
      <c r="G709" s="9" t="str">
        <f>IFERROR(VLOOKUP(C709,'10. Свод Перечней'!C:H,5,0),"")</f>
        <v/>
      </c>
      <c r="H709" s="20" t="str">
        <f>IF(LEN(IFERROR(VLOOKUP(C709,'10. Свод Перечней'!C:H,6,0),""))&gt;1,IFERROR(VLOOKUP(C709,'10. Свод Перечней'!C:H,6,0),""),"")</f>
        <v/>
      </c>
    </row>
    <row r="710" spans="1:8" ht="99.95" customHeight="1">
      <c r="A710" s="20" t="str">
        <f>IF(LEN(C710)&gt;0,MAX($A$6:A709)+1,"")</f>
        <v/>
      </c>
      <c r="B710" s="10" t="str">
        <f>IFERROR(INDEX('10. Свод Перечней'!B:C,MATCH(C710,'10. Свод Перечней'!C:C,0),1),"")</f>
        <v/>
      </c>
      <c r="C710" s="20" t="str">
        <f t="array" ref="C710">IFERROR(INDEX('10. Свод Перечней'!$C$4:$C$529,SMALL(IF("ЦД"='10. Свод Перечней'!$I$4:$Q$529,ROW('10. Свод Перечней'!$C$4:$C$529)-3,""),ROW()-6)),"")</f>
        <v/>
      </c>
      <c r="D710" s="20" t="str">
        <f>IFERROR(VLOOKUP(C710,'10. Свод Перечней'!C:H,2,0),"")</f>
        <v/>
      </c>
      <c r="E710" s="20" t="str">
        <f>IFERROR(VLOOKUP(C710,'10. Свод Перечней'!C:H,3,0),"")</f>
        <v/>
      </c>
      <c r="F710" s="20" t="str">
        <f>IFERROR(VLOOKUP(C710,'10. Свод Перечней'!C:H,4,0),"")</f>
        <v/>
      </c>
      <c r="G710" s="9" t="str">
        <f>IFERROR(VLOOKUP(C710,'10. Свод Перечней'!C:H,5,0),"")</f>
        <v/>
      </c>
      <c r="H710" s="20" t="str">
        <f>IF(LEN(IFERROR(VLOOKUP(C710,'10. Свод Перечней'!C:H,6,0),""))&gt;1,IFERROR(VLOOKUP(C710,'10. Свод Перечней'!C:H,6,0),""),"")</f>
        <v/>
      </c>
    </row>
    <row r="711" spans="1:8" ht="99.95" customHeight="1">
      <c r="A711" s="20" t="str">
        <f>IF(LEN(C711)&gt;0,MAX($A$6:A710)+1,"")</f>
        <v/>
      </c>
      <c r="B711" s="10" t="str">
        <f>IFERROR(INDEX('10. Свод Перечней'!B:C,MATCH(C711,'10. Свод Перечней'!C:C,0),1),"")</f>
        <v/>
      </c>
      <c r="C711" s="20" t="str">
        <f t="array" ref="C711">IFERROR(INDEX('10. Свод Перечней'!$C$4:$C$529,SMALL(IF("ЦД"='10. Свод Перечней'!$I$4:$Q$529,ROW('10. Свод Перечней'!$C$4:$C$529)-3,""),ROW()-6)),"")</f>
        <v/>
      </c>
      <c r="D711" s="20" t="str">
        <f>IFERROR(VLOOKUP(C711,'10. Свод Перечней'!C:H,2,0),"")</f>
        <v/>
      </c>
      <c r="E711" s="20" t="str">
        <f>IFERROR(VLOOKUP(C711,'10. Свод Перечней'!C:H,3,0),"")</f>
        <v/>
      </c>
      <c r="F711" s="20" t="str">
        <f>IFERROR(VLOOKUP(C711,'10. Свод Перечней'!C:H,4,0),"")</f>
        <v/>
      </c>
      <c r="G711" s="9" t="str">
        <f>IFERROR(VLOOKUP(C711,'10. Свод Перечней'!C:H,5,0),"")</f>
        <v/>
      </c>
      <c r="H711" s="20" t="str">
        <f>IF(LEN(IFERROR(VLOOKUP(C711,'10. Свод Перечней'!C:H,6,0),""))&gt;1,IFERROR(VLOOKUP(C711,'10. Свод Перечней'!C:H,6,0),""),"")</f>
        <v/>
      </c>
    </row>
    <row r="712" spans="1:8" ht="99.95" customHeight="1">
      <c r="A712" s="20" t="str">
        <f>IF(LEN(C712)&gt;0,MAX($A$6:A711)+1,"")</f>
        <v/>
      </c>
      <c r="B712" s="10" t="str">
        <f>IFERROR(INDEX('10. Свод Перечней'!B:C,MATCH(C712,'10. Свод Перечней'!C:C,0),1),"")</f>
        <v/>
      </c>
      <c r="C712" s="20" t="str">
        <f t="array" ref="C712">IFERROR(INDEX('10. Свод Перечней'!$C$4:$C$529,SMALL(IF("ЦД"='10. Свод Перечней'!$I$4:$Q$529,ROW('10. Свод Перечней'!$C$4:$C$529)-3,""),ROW()-6)),"")</f>
        <v/>
      </c>
      <c r="D712" s="20" t="str">
        <f>IFERROR(VLOOKUP(C712,'10. Свод Перечней'!C:H,2,0),"")</f>
        <v/>
      </c>
      <c r="E712" s="20" t="str">
        <f>IFERROR(VLOOKUP(C712,'10. Свод Перечней'!C:H,3,0),"")</f>
        <v/>
      </c>
      <c r="F712" s="20" t="str">
        <f>IFERROR(VLOOKUP(C712,'10. Свод Перечней'!C:H,4,0),"")</f>
        <v/>
      </c>
      <c r="G712" s="9" t="str">
        <f>IFERROR(VLOOKUP(C712,'10. Свод Перечней'!C:H,5,0),"")</f>
        <v/>
      </c>
      <c r="H712" s="20" t="str">
        <f>IF(LEN(IFERROR(VLOOKUP(C712,'10. Свод Перечней'!C:H,6,0),""))&gt;1,IFERROR(VLOOKUP(C712,'10. Свод Перечней'!C:H,6,0),""),"")</f>
        <v/>
      </c>
    </row>
    <row r="713" spans="1:8" ht="99.95" customHeight="1">
      <c r="A713" s="20" t="str">
        <f>IF(LEN(C713)&gt;0,MAX($A$6:A712)+1,"")</f>
        <v/>
      </c>
      <c r="B713" s="10" t="str">
        <f>IFERROR(INDEX('10. Свод Перечней'!B:C,MATCH(C713,'10. Свод Перечней'!C:C,0),1),"")</f>
        <v/>
      </c>
      <c r="C713" s="20" t="str">
        <f t="array" ref="C713">IFERROR(INDEX('10. Свод Перечней'!$C$4:$C$529,SMALL(IF("ЦД"='10. Свод Перечней'!$I$4:$Q$529,ROW('10. Свод Перечней'!$C$4:$C$529)-3,""),ROW()-6)),"")</f>
        <v/>
      </c>
      <c r="D713" s="20" t="str">
        <f>IFERROR(VLOOKUP(C713,'10. Свод Перечней'!C:H,2,0),"")</f>
        <v/>
      </c>
      <c r="E713" s="20" t="str">
        <f>IFERROR(VLOOKUP(C713,'10. Свод Перечней'!C:H,3,0),"")</f>
        <v/>
      </c>
      <c r="F713" s="20" t="str">
        <f>IFERROR(VLOOKUP(C713,'10. Свод Перечней'!C:H,4,0),"")</f>
        <v/>
      </c>
      <c r="G713" s="9" t="str">
        <f>IFERROR(VLOOKUP(C713,'10. Свод Перечней'!C:H,5,0),"")</f>
        <v/>
      </c>
      <c r="H713" s="20" t="str">
        <f>IF(LEN(IFERROR(VLOOKUP(C713,'10. Свод Перечней'!C:H,6,0),""))&gt;1,IFERROR(VLOOKUP(C713,'10. Свод Перечней'!C:H,6,0),""),"")</f>
        <v/>
      </c>
    </row>
    <row r="714" spans="1:8" ht="99.95" customHeight="1">
      <c r="A714" s="20" t="str">
        <f>IF(LEN(C714)&gt;0,MAX($A$6:A713)+1,"")</f>
        <v/>
      </c>
      <c r="B714" s="10" t="str">
        <f>IFERROR(INDEX('10. Свод Перечней'!B:C,MATCH(C714,'10. Свод Перечней'!C:C,0),1),"")</f>
        <v/>
      </c>
      <c r="C714" s="20" t="str">
        <f t="array" ref="C714">IFERROR(INDEX('10. Свод Перечней'!$C$4:$C$529,SMALL(IF("ЦД"='10. Свод Перечней'!$I$4:$Q$529,ROW('10. Свод Перечней'!$C$4:$C$529)-3,""),ROW()-6)),"")</f>
        <v/>
      </c>
      <c r="D714" s="20" t="str">
        <f>IFERROR(VLOOKUP(C714,'10. Свод Перечней'!C:H,2,0),"")</f>
        <v/>
      </c>
      <c r="E714" s="20" t="str">
        <f>IFERROR(VLOOKUP(C714,'10. Свод Перечней'!C:H,3,0),"")</f>
        <v/>
      </c>
      <c r="F714" s="20" t="str">
        <f>IFERROR(VLOOKUP(C714,'10. Свод Перечней'!C:H,4,0),"")</f>
        <v/>
      </c>
      <c r="G714" s="9" t="str">
        <f>IFERROR(VLOOKUP(C714,'10. Свод Перечней'!C:H,5,0),"")</f>
        <v/>
      </c>
      <c r="H714" s="20" t="str">
        <f>IF(LEN(IFERROR(VLOOKUP(C714,'10. Свод Перечней'!C:H,6,0),""))&gt;1,IFERROR(VLOOKUP(C714,'10. Свод Перечней'!C:H,6,0),""),"")</f>
        <v/>
      </c>
    </row>
    <row r="715" spans="1:8" ht="99.95" customHeight="1">
      <c r="A715" s="20" t="str">
        <f>IF(LEN(C715)&gt;0,MAX($A$6:A714)+1,"")</f>
        <v/>
      </c>
      <c r="B715" s="10" t="str">
        <f>IFERROR(INDEX('10. Свод Перечней'!B:C,MATCH(C715,'10. Свод Перечней'!C:C,0),1),"")</f>
        <v/>
      </c>
      <c r="C715" s="20" t="str">
        <f t="array" ref="C715">IFERROR(INDEX('10. Свод Перечней'!$C$4:$C$529,SMALL(IF("ЦД"='10. Свод Перечней'!$I$4:$Q$529,ROW('10. Свод Перечней'!$C$4:$C$529)-3,""),ROW()-6)),"")</f>
        <v/>
      </c>
      <c r="D715" s="20" t="str">
        <f>IFERROR(VLOOKUP(C715,'10. Свод Перечней'!C:H,2,0),"")</f>
        <v/>
      </c>
      <c r="E715" s="20" t="str">
        <f>IFERROR(VLOOKUP(C715,'10. Свод Перечней'!C:H,3,0),"")</f>
        <v/>
      </c>
      <c r="F715" s="20" t="str">
        <f>IFERROR(VLOOKUP(C715,'10. Свод Перечней'!C:H,4,0),"")</f>
        <v/>
      </c>
      <c r="G715" s="9" t="str">
        <f>IFERROR(VLOOKUP(C715,'10. Свод Перечней'!C:H,5,0),"")</f>
        <v/>
      </c>
      <c r="H715" s="20" t="str">
        <f>IF(LEN(IFERROR(VLOOKUP(C715,'10. Свод Перечней'!C:H,6,0),""))&gt;1,IFERROR(VLOOKUP(C715,'10. Свод Перечней'!C:H,6,0),""),"")</f>
        <v/>
      </c>
    </row>
    <row r="716" spans="1:8" ht="99.95" customHeight="1">
      <c r="A716" s="20" t="str">
        <f>IF(LEN(C716)&gt;0,MAX($A$6:A715)+1,"")</f>
        <v/>
      </c>
      <c r="B716" s="10" t="str">
        <f>IFERROR(INDEX('10. Свод Перечней'!B:C,MATCH(C716,'10. Свод Перечней'!C:C,0),1),"")</f>
        <v/>
      </c>
      <c r="C716" s="20" t="str">
        <f t="array" ref="C716">IFERROR(INDEX('10. Свод Перечней'!$C$4:$C$529,SMALL(IF("ЦД"='10. Свод Перечней'!$I$4:$Q$529,ROW('10. Свод Перечней'!$C$4:$C$529)-3,""),ROW()-6)),"")</f>
        <v/>
      </c>
      <c r="D716" s="20" t="str">
        <f>IFERROR(VLOOKUP(C716,'10. Свод Перечней'!C:H,2,0),"")</f>
        <v/>
      </c>
      <c r="E716" s="20" t="str">
        <f>IFERROR(VLOOKUP(C716,'10. Свод Перечней'!C:H,3,0),"")</f>
        <v/>
      </c>
      <c r="F716" s="20" t="str">
        <f>IFERROR(VLOOKUP(C716,'10. Свод Перечней'!C:H,4,0),"")</f>
        <v/>
      </c>
      <c r="G716" s="9" t="str">
        <f>IFERROR(VLOOKUP(C716,'10. Свод Перечней'!C:H,5,0),"")</f>
        <v/>
      </c>
      <c r="H716" s="20" t="str">
        <f>IF(LEN(IFERROR(VLOOKUP(C716,'10. Свод Перечней'!C:H,6,0),""))&gt;1,IFERROR(VLOOKUP(C716,'10. Свод Перечней'!C:H,6,0),""),"")</f>
        <v/>
      </c>
    </row>
    <row r="717" spans="1:8" ht="99.95" customHeight="1">
      <c r="A717" s="20" t="str">
        <f>IF(LEN(C717)&gt;0,MAX($A$6:A716)+1,"")</f>
        <v/>
      </c>
      <c r="B717" s="10" t="str">
        <f>IFERROR(INDEX('10. Свод Перечней'!B:C,MATCH(C717,'10. Свод Перечней'!C:C,0),1),"")</f>
        <v/>
      </c>
      <c r="C717" s="20" t="str">
        <f t="array" ref="C717">IFERROR(INDEX('10. Свод Перечней'!$C$4:$C$529,SMALL(IF("ЦД"='10. Свод Перечней'!$I$4:$Q$529,ROW('10. Свод Перечней'!$C$4:$C$529)-3,""),ROW()-6)),"")</f>
        <v/>
      </c>
      <c r="D717" s="20" t="str">
        <f>IFERROR(VLOOKUP(C717,'10. Свод Перечней'!C:H,2,0),"")</f>
        <v/>
      </c>
      <c r="E717" s="20" t="str">
        <f>IFERROR(VLOOKUP(C717,'10. Свод Перечней'!C:H,3,0),"")</f>
        <v/>
      </c>
      <c r="F717" s="20" t="str">
        <f>IFERROR(VLOOKUP(C717,'10. Свод Перечней'!C:H,4,0),"")</f>
        <v/>
      </c>
      <c r="G717" s="9" t="str">
        <f>IFERROR(VLOOKUP(C717,'10. Свод Перечней'!C:H,5,0),"")</f>
        <v/>
      </c>
      <c r="H717" s="20" t="str">
        <f>IF(LEN(IFERROR(VLOOKUP(C717,'10. Свод Перечней'!C:H,6,0),""))&gt;1,IFERROR(VLOOKUP(C717,'10. Свод Перечней'!C:H,6,0),""),"")</f>
        <v/>
      </c>
    </row>
    <row r="718" spans="1:8" ht="99.95" customHeight="1">
      <c r="A718" s="20" t="str">
        <f>IF(LEN(C718)&gt;0,MAX($A$6:A717)+1,"")</f>
        <v/>
      </c>
      <c r="B718" s="10" t="str">
        <f>IFERROR(INDEX('10. Свод Перечней'!B:C,MATCH(C718,'10. Свод Перечней'!C:C,0),1),"")</f>
        <v/>
      </c>
      <c r="C718" s="20" t="str">
        <f t="array" ref="C718">IFERROR(INDEX('10. Свод Перечней'!$C$4:$C$529,SMALL(IF("ЦД"='10. Свод Перечней'!$I$4:$Q$529,ROW('10. Свод Перечней'!$C$4:$C$529)-3,""),ROW()-6)),"")</f>
        <v/>
      </c>
      <c r="D718" s="20" t="str">
        <f>IFERROR(VLOOKUP(C718,'10. Свод Перечней'!C:H,2,0),"")</f>
        <v/>
      </c>
      <c r="E718" s="20" t="str">
        <f>IFERROR(VLOOKUP(C718,'10. Свод Перечней'!C:H,3,0),"")</f>
        <v/>
      </c>
      <c r="F718" s="20" t="str">
        <f>IFERROR(VLOOKUP(C718,'10. Свод Перечней'!C:H,4,0),"")</f>
        <v/>
      </c>
      <c r="G718" s="9" t="str">
        <f>IFERROR(VLOOKUP(C718,'10. Свод Перечней'!C:H,5,0),"")</f>
        <v/>
      </c>
      <c r="H718" s="20" t="str">
        <f>IF(LEN(IFERROR(VLOOKUP(C718,'10. Свод Перечней'!C:H,6,0),""))&gt;1,IFERROR(VLOOKUP(C718,'10. Свод Перечней'!C:H,6,0),""),"")</f>
        <v/>
      </c>
    </row>
    <row r="719" spans="1:8" ht="99.95" customHeight="1">
      <c r="A719" s="20" t="str">
        <f>IF(LEN(C719)&gt;0,MAX($A$6:A718)+1,"")</f>
        <v/>
      </c>
      <c r="B719" s="10" t="str">
        <f>IFERROR(INDEX('10. Свод Перечней'!B:C,MATCH(C719,'10. Свод Перечней'!C:C,0),1),"")</f>
        <v/>
      </c>
      <c r="C719" s="20" t="str">
        <f t="array" ref="C719">IFERROR(INDEX('10. Свод Перечней'!$C$4:$C$529,SMALL(IF("ЦД"='10. Свод Перечней'!$I$4:$Q$529,ROW('10. Свод Перечней'!$C$4:$C$529)-3,""),ROW()-6)),"")</f>
        <v/>
      </c>
      <c r="D719" s="20" t="str">
        <f>IFERROR(VLOOKUP(C719,'10. Свод Перечней'!C:H,2,0),"")</f>
        <v/>
      </c>
      <c r="E719" s="20" t="str">
        <f>IFERROR(VLOOKUP(C719,'10. Свод Перечней'!C:H,3,0),"")</f>
        <v/>
      </c>
      <c r="F719" s="20" t="str">
        <f>IFERROR(VLOOKUP(C719,'10. Свод Перечней'!C:H,4,0),"")</f>
        <v/>
      </c>
      <c r="G719" s="9" t="str">
        <f>IFERROR(VLOOKUP(C719,'10. Свод Перечней'!C:H,5,0),"")</f>
        <v/>
      </c>
      <c r="H719" s="20" t="str">
        <f>IF(LEN(IFERROR(VLOOKUP(C719,'10. Свод Перечней'!C:H,6,0),""))&gt;1,IFERROR(VLOOKUP(C719,'10. Свод Перечней'!C:H,6,0),""),"")</f>
        <v/>
      </c>
    </row>
    <row r="720" spans="1:8" ht="99.95" customHeight="1">
      <c r="A720" s="20" t="str">
        <f>IF(LEN(C720)&gt;0,MAX($A$6:A719)+1,"")</f>
        <v/>
      </c>
      <c r="B720" s="10" t="str">
        <f>IFERROR(INDEX('10. Свод Перечней'!B:C,MATCH(C720,'10. Свод Перечней'!C:C,0),1),"")</f>
        <v/>
      </c>
      <c r="C720" s="20" t="str">
        <f t="array" ref="C720">IFERROR(INDEX('10. Свод Перечней'!$C$4:$C$529,SMALL(IF("ЦД"='10. Свод Перечней'!$I$4:$Q$529,ROW('10. Свод Перечней'!$C$4:$C$529)-3,""),ROW()-6)),"")</f>
        <v/>
      </c>
      <c r="D720" s="20" t="str">
        <f>IFERROR(VLOOKUP(C720,'10. Свод Перечней'!C:H,2,0),"")</f>
        <v/>
      </c>
      <c r="E720" s="20" t="str">
        <f>IFERROR(VLOOKUP(C720,'10. Свод Перечней'!C:H,3,0),"")</f>
        <v/>
      </c>
      <c r="F720" s="20" t="str">
        <f>IFERROR(VLOOKUP(C720,'10. Свод Перечней'!C:H,4,0),"")</f>
        <v/>
      </c>
      <c r="G720" s="9" t="str">
        <f>IFERROR(VLOOKUP(C720,'10. Свод Перечней'!C:H,5,0),"")</f>
        <v/>
      </c>
      <c r="H720" s="20" t="str">
        <f>IF(LEN(IFERROR(VLOOKUP(C720,'10. Свод Перечней'!C:H,6,0),""))&gt;1,IFERROR(VLOOKUP(C720,'10. Свод Перечней'!C:H,6,0),""),"")</f>
        <v/>
      </c>
    </row>
    <row r="721" spans="1:8" ht="99.95" customHeight="1">
      <c r="A721" s="20" t="str">
        <f>IF(LEN(C721)&gt;0,MAX($A$6:A720)+1,"")</f>
        <v/>
      </c>
      <c r="B721" s="10" t="str">
        <f>IFERROR(INDEX('10. Свод Перечней'!B:C,MATCH(C721,'10. Свод Перечней'!C:C,0),1),"")</f>
        <v/>
      </c>
      <c r="C721" s="20" t="str">
        <f t="array" ref="C721">IFERROR(INDEX('10. Свод Перечней'!$C$4:$C$529,SMALL(IF("ЦД"='10. Свод Перечней'!$I$4:$Q$529,ROW('10. Свод Перечней'!$C$4:$C$529)-3,""),ROW()-6)),"")</f>
        <v/>
      </c>
      <c r="D721" s="20" t="str">
        <f>IFERROR(VLOOKUP(C721,'10. Свод Перечней'!C:H,2,0),"")</f>
        <v/>
      </c>
      <c r="E721" s="20" t="str">
        <f>IFERROR(VLOOKUP(C721,'10. Свод Перечней'!C:H,3,0),"")</f>
        <v/>
      </c>
      <c r="F721" s="20" t="str">
        <f>IFERROR(VLOOKUP(C721,'10. Свод Перечней'!C:H,4,0),"")</f>
        <v/>
      </c>
      <c r="G721" s="9" t="str">
        <f>IFERROR(VLOOKUP(C721,'10. Свод Перечней'!C:H,5,0),"")</f>
        <v/>
      </c>
      <c r="H721" s="20" t="str">
        <f>IF(LEN(IFERROR(VLOOKUP(C721,'10. Свод Перечней'!C:H,6,0),""))&gt;1,IFERROR(VLOOKUP(C721,'10. Свод Перечней'!C:H,6,0),""),"")</f>
        <v/>
      </c>
    </row>
    <row r="722" spans="1:8" ht="99.95" customHeight="1">
      <c r="A722" s="20" t="str">
        <f>IF(LEN(C722)&gt;0,MAX($A$6:A721)+1,"")</f>
        <v/>
      </c>
      <c r="B722" s="10" t="str">
        <f>IFERROR(INDEX('10. Свод Перечней'!B:C,MATCH(C722,'10. Свод Перечней'!C:C,0),1),"")</f>
        <v/>
      </c>
      <c r="C722" s="20" t="str">
        <f t="array" ref="C722">IFERROR(INDEX('10. Свод Перечней'!$C$4:$C$529,SMALL(IF("ЦД"='10. Свод Перечней'!$I$4:$Q$529,ROW('10. Свод Перечней'!$C$4:$C$529)-3,""),ROW()-6)),"")</f>
        <v/>
      </c>
      <c r="D722" s="20" t="str">
        <f>IFERROR(VLOOKUP(C722,'10. Свод Перечней'!C:H,2,0),"")</f>
        <v/>
      </c>
      <c r="E722" s="20" t="str">
        <f>IFERROR(VLOOKUP(C722,'10. Свод Перечней'!C:H,3,0),"")</f>
        <v/>
      </c>
      <c r="F722" s="20" t="str">
        <f>IFERROR(VLOOKUP(C722,'10. Свод Перечней'!C:H,4,0),"")</f>
        <v/>
      </c>
      <c r="G722" s="9" t="str">
        <f>IFERROR(VLOOKUP(C722,'10. Свод Перечней'!C:H,5,0),"")</f>
        <v/>
      </c>
      <c r="H722" s="20" t="str">
        <f>IF(LEN(IFERROR(VLOOKUP(C722,'10. Свод Перечней'!C:H,6,0),""))&gt;1,IFERROR(VLOOKUP(C722,'10. Свод Перечней'!C:H,6,0),""),"")</f>
        <v/>
      </c>
    </row>
    <row r="723" spans="1:8" ht="99.95" customHeight="1">
      <c r="A723" s="20" t="str">
        <f>IF(LEN(C723)&gt;0,MAX($A$6:A722)+1,"")</f>
        <v/>
      </c>
      <c r="B723" s="10" t="str">
        <f>IFERROR(INDEX('10. Свод Перечней'!B:C,MATCH(C723,'10. Свод Перечней'!C:C,0),1),"")</f>
        <v/>
      </c>
      <c r="C723" s="20" t="str">
        <f t="array" ref="C723">IFERROR(INDEX('10. Свод Перечней'!$C$4:$C$529,SMALL(IF("ЦД"='10. Свод Перечней'!$I$4:$Q$529,ROW('10. Свод Перечней'!$C$4:$C$529)-3,""),ROW()-6)),"")</f>
        <v/>
      </c>
      <c r="D723" s="20" t="str">
        <f>IFERROR(VLOOKUP(C723,'10. Свод Перечней'!C:H,2,0),"")</f>
        <v/>
      </c>
      <c r="E723" s="20" t="str">
        <f>IFERROR(VLOOKUP(C723,'10. Свод Перечней'!C:H,3,0),"")</f>
        <v/>
      </c>
      <c r="F723" s="20" t="str">
        <f>IFERROR(VLOOKUP(C723,'10. Свод Перечней'!C:H,4,0),"")</f>
        <v/>
      </c>
      <c r="G723" s="9" t="str">
        <f>IFERROR(VLOOKUP(C723,'10. Свод Перечней'!C:H,5,0),"")</f>
        <v/>
      </c>
      <c r="H723" s="20" t="str">
        <f>IF(LEN(IFERROR(VLOOKUP(C723,'10. Свод Перечней'!C:H,6,0),""))&gt;1,IFERROR(VLOOKUP(C723,'10. Свод Перечней'!C:H,6,0),""),"")</f>
        <v/>
      </c>
    </row>
    <row r="724" spans="1:8" ht="99.95" customHeight="1">
      <c r="A724" s="20" t="str">
        <f>IF(LEN(C724)&gt;0,MAX($A$6:A723)+1,"")</f>
        <v/>
      </c>
      <c r="B724" s="10" t="str">
        <f>IFERROR(INDEX('10. Свод Перечней'!B:C,MATCH(C724,'10. Свод Перечней'!C:C,0),1),"")</f>
        <v/>
      </c>
      <c r="C724" s="20" t="str">
        <f t="array" ref="C724">IFERROR(INDEX('10. Свод Перечней'!$C$4:$C$529,SMALL(IF("ЦД"='10. Свод Перечней'!$I$4:$Q$529,ROW('10. Свод Перечней'!$C$4:$C$529)-3,""),ROW()-6)),"")</f>
        <v/>
      </c>
      <c r="D724" s="20" t="str">
        <f>IFERROR(VLOOKUP(C724,'10. Свод Перечней'!C:H,2,0),"")</f>
        <v/>
      </c>
      <c r="E724" s="20" t="str">
        <f>IFERROR(VLOOKUP(C724,'10. Свод Перечней'!C:H,3,0),"")</f>
        <v/>
      </c>
      <c r="F724" s="20" t="str">
        <f>IFERROR(VLOOKUP(C724,'10. Свод Перечней'!C:H,4,0),"")</f>
        <v/>
      </c>
      <c r="G724" s="9" t="str">
        <f>IFERROR(VLOOKUP(C724,'10. Свод Перечней'!C:H,5,0),"")</f>
        <v/>
      </c>
      <c r="H724" s="20" t="str">
        <f>IF(LEN(IFERROR(VLOOKUP(C724,'10. Свод Перечней'!C:H,6,0),""))&gt;1,IFERROR(VLOOKUP(C724,'10. Свод Перечней'!C:H,6,0),""),"")</f>
        <v/>
      </c>
    </row>
    <row r="725" spans="1:8" ht="99.95" customHeight="1">
      <c r="A725" s="20" t="str">
        <f>IF(LEN(C725)&gt;0,MAX($A$6:A724)+1,"")</f>
        <v/>
      </c>
      <c r="B725" s="10" t="str">
        <f>IFERROR(INDEX('10. Свод Перечней'!B:C,MATCH(C725,'10. Свод Перечней'!C:C,0),1),"")</f>
        <v/>
      </c>
      <c r="C725" s="20" t="str">
        <f t="array" ref="C725">IFERROR(INDEX('10. Свод Перечней'!$C$4:$C$529,SMALL(IF("ЦД"='10. Свод Перечней'!$I$4:$Q$529,ROW('10. Свод Перечней'!$C$4:$C$529)-3,""),ROW()-6)),"")</f>
        <v/>
      </c>
      <c r="D725" s="20" t="str">
        <f>IFERROR(VLOOKUP(C725,'10. Свод Перечней'!C:H,2,0),"")</f>
        <v/>
      </c>
      <c r="E725" s="20" t="str">
        <f>IFERROR(VLOOKUP(C725,'10. Свод Перечней'!C:H,3,0),"")</f>
        <v/>
      </c>
      <c r="F725" s="20" t="str">
        <f>IFERROR(VLOOKUP(C725,'10. Свод Перечней'!C:H,4,0),"")</f>
        <v/>
      </c>
      <c r="G725" s="9" t="str">
        <f>IFERROR(VLOOKUP(C725,'10. Свод Перечней'!C:H,5,0),"")</f>
        <v/>
      </c>
      <c r="H725" s="20" t="str">
        <f>IF(LEN(IFERROR(VLOOKUP(C725,'10. Свод Перечней'!C:H,6,0),""))&gt;1,IFERROR(VLOOKUP(C725,'10. Свод Перечней'!C:H,6,0),""),"")</f>
        <v/>
      </c>
    </row>
    <row r="726" spans="1:8" ht="99.95" customHeight="1">
      <c r="A726" s="20" t="str">
        <f>IF(LEN(C726)&gt;0,MAX($A$6:A725)+1,"")</f>
        <v/>
      </c>
      <c r="B726" s="10" t="str">
        <f>IFERROR(INDEX('10. Свод Перечней'!B:C,MATCH(C726,'10. Свод Перечней'!C:C,0),1),"")</f>
        <v/>
      </c>
      <c r="C726" s="20" t="str">
        <f t="array" ref="C726">IFERROR(INDEX('10. Свод Перечней'!$C$4:$C$529,SMALL(IF("ЦД"='10. Свод Перечней'!$I$4:$Q$529,ROW('10. Свод Перечней'!$C$4:$C$529)-3,""),ROW()-6)),"")</f>
        <v/>
      </c>
      <c r="D726" s="20" t="str">
        <f>IFERROR(VLOOKUP(C726,'10. Свод Перечней'!C:H,2,0),"")</f>
        <v/>
      </c>
      <c r="E726" s="20" t="str">
        <f>IFERROR(VLOOKUP(C726,'10. Свод Перечней'!C:H,3,0),"")</f>
        <v/>
      </c>
      <c r="F726" s="20" t="str">
        <f>IFERROR(VLOOKUP(C726,'10. Свод Перечней'!C:H,4,0),"")</f>
        <v/>
      </c>
      <c r="G726" s="9" t="str">
        <f>IFERROR(VLOOKUP(C726,'10. Свод Перечней'!C:H,5,0),"")</f>
        <v/>
      </c>
      <c r="H726" s="20" t="str">
        <f>IF(LEN(IFERROR(VLOOKUP(C726,'10. Свод Перечней'!C:H,6,0),""))&gt;1,IFERROR(VLOOKUP(C726,'10. Свод Перечней'!C:H,6,0),""),"")</f>
        <v/>
      </c>
    </row>
    <row r="727" spans="1:8" ht="99.95" customHeight="1">
      <c r="A727" s="20" t="str">
        <f>IF(LEN(C727)&gt;0,MAX($A$6:A726)+1,"")</f>
        <v/>
      </c>
      <c r="B727" s="10" t="str">
        <f>IFERROR(INDEX('10. Свод Перечней'!B:C,MATCH(C727,'10. Свод Перечней'!C:C,0),1),"")</f>
        <v/>
      </c>
      <c r="C727" s="20" t="str">
        <f t="array" ref="C727">IFERROR(INDEX('10. Свод Перечней'!$C$4:$C$529,SMALL(IF("ЦД"='10. Свод Перечней'!$I$4:$Q$529,ROW('10. Свод Перечней'!$C$4:$C$529)-3,""),ROW()-6)),"")</f>
        <v/>
      </c>
      <c r="D727" s="20" t="str">
        <f>IFERROR(VLOOKUP(C727,'10. Свод Перечней'!C:H,2,0),"")</f>
        <v/>
      </c>
      <c r="E727" s="20" t="str">
        <f>IFERROR(VLOOKUP(C727,'10. Свод Перечней'!C:H,3,0),"")</f>
        <v/>
      </c>
      <c r="F727" s="20" t="str">
        <f>IFERROR(VLOOKUP(C727,'10. Свод Перечней'!C:H,4,0),"")</f>
        <v/>
      </c>
      <c r="G727" s="9" t="str">
        <f>IFERROR(VLOOKUP(C727,'10. Свод Перечней'!C:H,5,0),"")</f>
        <v/>
      </c>
      <c r="H727" s="20" t="str">
        <f>IF(LEN(IFERROR(VLOOKUP(C727,'10. Свод Перечней'!C:H,6,0),""))&gt;1,IFERROR(VLOOKUP(C727,'10. Свод Перечней'!C:H,6,0),""),"")</f>
        <v/>
      </c>
    </row>
    <row r="728" spans="1:8" ht="99.95" customHeight="1">
      <c r="A728" s="20" t="str">
        <f>IF(LEN(C728)&gt;0,MAX($A$6:A727)+1,"")</f>
        <v/>
      </c>
      <c r="B728" s="10" t="str">
        <f>IFERROR(INDEX('10. Свод Перечней'!B:C,MATCH(C728,'10. Свод Перечней'!C:C,0),1),"")</f>
        <v/>
      </c>
      <c r="C728" s="20" t="str">
        <f t="array" ref="C728">IFERROR(INDEX('10. Свод Перечней'!$C$4:$C$529,SMALL(IF("ЦД"='10. Свод Перечней'!$I$4:$Q$529,ROW('10. Свод Перечней'!$C$4:$C$529)-3,""),ROW()-6)),"")</f>
        <v/>
      </c>
      <c r="D728" s="20" t="str">
        <f>IFERROR(VLOOKUP(C728,'10. Свод Перечней'!C:H,2,0),"")</f>
        <v/>
      </c>
      <c r="E728" s="20" t="str">
        <f>IFERROR(VLOOKUP(C728,'10. Свод Перечней'!C:H,3,0),"")</f>
        <v/>
      </c>
      <c r="F728" s="20" t="str">
        <f>IFERROR(VLOOKUP(C728,'10. Свод Перечней'!C:H,4,0),"")</f>
        <v/>
      </c>
      <c r="G728" s="9" t="str">
        <f>IFERROR(VLOOKUP(C728,'10. Свод Перечней'!C:H,5,0),"")</f>
        <v/>
      </c>
      <c r="H728" s="20" t="str">
        <f>IF(LEN(IFERROR(VLOOKUP(C728,'10. Свод Перечней'!C:H,6,0),""))&gt;1,IFERROR(VLOOKUP(C728,'10. Свод Перечней'!C:H,6,0),""),"")</f>
        <v/>
      </c>
    </row>
    <row r="729" spans="1:8" ht="99.95" customHeight="1">
      <c r="A729" s="20" t="str">
        <f>IF(LEN(C729)&gt;0,MAX($A$6:A728)+1,"")</f>
        <v/>
      </c>
      <c r="B729" s="10" t="str">
        <f>IFERROR(INDEX('10. Свод Перечней'!B:C,MATCH(C729,'10. Свод Перечней'!C:C,0),1),"")</f>
        <v/>
      </c>
      <c r="C729" s="20" t="str">
        <f t="array" ref="C729">IFERROR(INDEX('10. Свод Перечней'!$C$4:$C$529,SMALL(IF("ЦД"='10. Свод Перечней'!$I$4:$Q$529,ROW('10. Свод Перечней'!$C$4:$C$529)-3,""),ROW()-6)),"")</f>
        <v/>
      </c>
      <c r="D729" s="20" t="str">
        <f>IFERROR(VLOOKUP(C729,'10. Свод Перечней'!C:H,2,0),"")</f>
        <v/>
      </c>
      <c r="E729" s="20" t="str">
        <f>IFERROR(VLOOKUP(C729,'10. Свод Перечней'!C:H,3,0),"")</f>
        <v/>
      </c>
      <c r="F729" s="20" t="str">
        <f>IFERROR(VLOOKUP(C729,'10. Свод Перечней'!C:H,4,0),"")</f>
        <v/>
      </c>
      <c r="G729" s="9" t="str">
        <f>IFERROR(VLOOKUP(C729,'10. Свод Перечней'!C:H,5,0),"")</f>
        <v/>
      </c>
      <c r="H729" s="20" t="str">
        <f>IF(LEN(IFERROR(VLOOKUP(C729,'10. Свод Перечней'!C:H,6,0),""))&gt;1,IFERROR(VLOOKUP(C729,'10. Свод Перечней'!C:H,6,0),""),"")</f>
        <v/>
      </c>
    </row>
    <row r="730" spans="1:8" ht="99.95" customHeight="1">
      <c r="A730" s="20" t="str">
        <f>IF(LEN(C730)&gt;0,MAX($A$6:A729)+1,"")</f>
        <v/>
      </c>
      <c r="B730" s="10" t="str">
        <f>IFERROR(INDEX('10. Свод Перечней'!B:C,MATCH(C730,'10. Свод Перечней'!C:C,0),1),"")</f>
        <v/>
      </c>
      <c r="C730" s="20" t="str">
        <f t="array" ref="C730">IFERROR(INDEX('10. Свод Перечней'!$C$4:$C$529,SMALL(IF("ЦД"='10. Свод Перечней'!$I$4:$Q$529,ROW('10. Свод Перечней'!$C$4:$C$529)-3,""),ROW()-6)),"")</f>
        <v/>
      </c>
      <c r="D730" s="20" t="str">
        <f>IFERROR(VLOOKUP(C730,'10. Свод Перечней'!C:H,2,0),"")</f>
        <v/>
      </c>
      <c r="E730" s="20" t="str">
        <f>IFERROR(VLOOKUP(C730,'10. Свод Перечней'!C:H,3,0),"")</f>
        <v/>
      </c>
      <c r="F730" s="20" t="str">
        <f>IFERROR(VLOOKUP(C730,'10. Свод Перечней'!C:H,4,0),"")</f>
        <v/>
      </c>
      <c r="G730" s="9" t="str">
        <f>IFERROR(VLOOKUP(C730,'10. Свод Перечней'!C:H,5,0),"")</f>
        <v/>
      </c>
      <c r="H730" s="20" t="str">
        <f>IF(LEN(IFERROR(VLOOKUP(C730,'10. Свод Перечней'!C:H,6,0),""))&gt;1,IFERROR(VLOOKUP(C730,'10. Свод Перечней'!C:H,6,0),""),"")</f>
        <v/>
      </c>
    </row>
    <row r="731" spans="1:8" ht="99.95" customHeight="1">
      <c r="A731" s="20" t="str">
        <f>IF(LEN(C731)&gt;0,MAX($A$6:A730)+1,"")</f>
        <v/>
      </c>
      <c r="B731" s="10" t="str">
        <f>IFERROR(INDEX('10. Свод Перечней'!B:C,MATCH(C731,'10. Свод Перечней'!C:C,0),1),"")</f>
        <v/>
      </c>
      <c r="C731" s="20" t="str">
        <f t="array" ref="C731">IFERROR(INDEX('10. Свод Перечней'!$C$4:$C$529,SMALL(IF("ЦД"='10. Свод Перечней'!$I$4:$Q$529,ROW('10. Свод Перечней'!$C$4:$C$529)-3,""),ROW()-6)),"")</f>
        <v/>
      </c>
      <c r="D731" s="20" t="str">
        <f>IFERROR(VLOOKUP(C731,'10. Свод Перечней'!C:H,2,0),"")</f>
        <v/>
      </c>
      <c r="E731" s="20" t="str">
        <f>IFERROR(VLOOKUP(C731,'10. Свод Перечней'!C:H,3,0),"")</f>
        <v/>
      </c>
      <c r="F731" s="20" t="str">
        <f>IFERROR(VLOOKUP(C731,'10. Свод Перечней'!C:H,4,0),"")</f>
        <v/>
      </c>
      <c r="G731" s="9" t="str">
        <f>IFERROR(VLOOKUP(C731,'10. Свод Перечней'!C:H,5,0),"")</f>
        <v/>
      </c>
      <c r="H731" s="20" t="str">
        <f>IF(LEN(IFERROR(VLOOKUP(C731,'10. Свод Перечней'!C:H,6,0),""))&gt;1,IFERROR(VLOOKUP(C731,'10. Свод Перечней'!C:H,6,0),""),"")</f>
        <v/>
      </c>
    </row>
    <row r="732" spans="1:8" ht="99.95" customHeight="1">
      <c r="A732" s="20" t="str">
        <f>IF(LEN(C732)&gt;0,MAX($A$6:A731)+1,"")</f>
        <v/>
      </c>
      <c r="B732" s="10" t="str">
        <f>IFERROR(INDEX('10. Свод Перечней'!B:C,MATCH(C732,'10. Свод Перечней'!C:C,0),1),"")</f>
        <v/>
      </c>
      <c r="C732" s="20" t="str">
        <f t="array" ref="C732">IFERROR(INDEX('10. Свод Перечней'!$C$4:$C$529,SMALL(IF("ЦД"='10. Свод Перечней'!$I$4:$Q$529,ROW('10. Свод Перечней'!$C$4:$C$529)-3,""),ROW()-6)),"")</f>
        <v/>
      </c>
      <c r="D732" s="20" t="str">
        <f>IFERROR(VLOOKUP(C732,'10. Свод Перечней'!C:H,2,0),"")</f>
        <v/>
      </c>
      <c r="E732" s="20" t="str">
        <f>IFERROR(VLOOKUP(C732,'10. Свод Перечней'!C:H,3,0),"")</f>
        <v/>
      </c>
      <c r="F732" s="20" t="str">
        <f>IFERROR(VLOOKUP(C732,'10. Свод Перечней'!C:H,4,0),"")</f>
        <v/>
      </c>
      <c r="G732" s="9" t="str">
        <f>IFERROR(VLOOKUP(C732,'10. Свод Перечней'!C:H,5,0),"")</f>
        <v/>
      </c>
      <c r="H732" s="20" t="str">
        <f>IF(LEN(IFERROR(VLOOKUP(C732,'10. Свод Перечней'!C:H,6,0),""))&gt;1,IFERROR(VLOOKUP(C732,'10. Свод Перечней'!C:H,6,0),""),"")</f>
        <v/>
      </c>
    </row>
    <row r="733" spans="1:8" ht="99.95" customHeight="1">
      <c r="A733" s="20" t="str">
        <f>IF(LEN(C733)&gt;0,MAX($A$6:A732)+1,"")</f>
        <v/>
      </c>
      <c r="B733" s="10" t="str">
        <f>IFERROR(INDEX('10. Свод Перечней'!B:C,MATCH(C733,'10. Свод Перечней'!C:C,0),1),"")</f>
        <v/>
      </c>
      <c r="C733" s="20" t="str">
        <f t="array" ref="C733">IFERROR(INDEX('10. Свод Перечней'!$C$4:$C$529,SMALL(IF("ЦД"='10. Свод Перечней'!$I$4:$Q$529,ROW('10. Свод Перечней'!$C$4:$C$529)-3,""),ROW()-6)),"")</f>
        <v/>
      </c>
      <c r="D733" s="20" t="str">
        <f>IFERROR(VLOOKUP(C733,'10. Свод Перечней'!C:H,2,0),"")</f>
        <v/>
      </c>
      <c r="E733" s="20" t="str">
        <f>IFERROR(VLOOKUP(C733,'10. Свод Перечней'!C:H,3,0),"")</f>
        <v/>
      </c>
      <c r="F733" s="20" t="str">
        <f>IFERROR(VLOOKUP(C733,'10. Свод Перечней'!C:H,4,0),"")</f>
        <v/>
      </c>
      <c r="G733" s="9" t="str">
        <f>IFERROR(VLOOKUP(C733,'10. Свод Перечней'!C:H,5,0),"")</f>
        <v/>
      </c>
      <c r="H733" s="20" t="str">
        <f>IF(LEN(IFERROR(VLOOKUP(C733,'10. Свод Перечней'!C:H,6,0),""))&gt;1,IFERROR(VLOOKUP(C733,'10. Свод Перечней'!C:H,6,0),""),"")</f>
        <v/>
      </c>
    </row>
    <row r="734" spans="1:8" ht="99.95" customHeight="1">
      <c r="A734" s="20" t="str">
        <f>IF(LEN(C734)&gt;0,MAX($A$6:A733)+1,"")</f>
        <v/>
      </c>
      <c r="B734" s="10" t="str">
        <f>IFERROR(INDEX('10. Свод Перечней'!B:C,MATCH(C734,'10. Свод Перечней'!C:C,0),1),"")</f>
        <v/>
      </c>
      <c r="C734" s="20" t="str">
        <f t="array" ref="C734">IFERROR(INDEX('10. Свод Перечней'!$C$4:$C$529,SMALL(IF("ЦД"='10. Свод Перечней'!$I$4:$Q$529,ROW('10. Свод Перечней'!$C$4:$C$529)-3,""),ROW()-6)),"")</f>
        <v/>
      </c>
      <c r="D734" s="20" t="str">
        <f>IFERROR(VLOOKUP(C734,'10. Свод Перечней'!C:H,2,0),"")</f>
        <v/>
      </c>
      <c r="E734" s="20" t="str">
        <f>IFERROR(VLOOKUP(C734,'10. Свод Перечней'!C:H,3,0),"")</f>
        <v/>
      </c>
      <c r="F734" s="20" t="str">
        <f>IFERROR(VLOOKUP(C734,'10. Свод Перечней'!C:H,4,0),"")</f>
        <v/>
      </c>
      <c r="G734" s="9" t="str">
        <f>IFERROR(VLOOKUP(C734,'10. Свод Перечней'!C:H,5,0),"")</f>
        <v/>
      </c>
      <c r="H734" s="20" t="str">
        <f>IF(LEN(IFERROR(VLOOKUP(C734,'10. Свод Перечней'!C:H,6,0),""))&gt;1,IFERROR(VLOOKUP(C734,'10. Свод Перечней'!C:H,6,0),""),"")</f>
        <v/>
      </c>
    </row>
    <row r="735" spans="1:8" ht="99.95" customHeight="1">
      <c r="A735" s="20" t="str">
        <f>IF(LEN(C735)&gt;0,MAX($A$6:A734)+1,"")</f>
        <v/>
      </c>
      <c r="B735" s="10" t="str">
        <f>IFERROR(INDEX('10. Свод Перечней'!B:C,MATCH(C735,'10. Свод Перечней'!C:C,0),1),"")</f>
        <v/>
      </c>
      <c r="C735" s="20" t="str">
        <f t="array" ref="C735">IFERROR(INDEX('10. Свод Перечней'!$C$4:$C$529,SMALL(IF("ЦД"='10. Свод Перечней'!$I$4:$Q$529,ROW('10. Свод Перечней'!$C$4:$C$529)-3,""),ROW()-6)),"")</f>
        <v/>
      </c>
      <c r="D735" s="20" t="str">
        <f>IFERROR(VLOOKUP(C735,'10. Свод Перечней'!C:H,2,0),"")</f>
        <v/>
      </c>
      <c r="E735" s="20" t="str">
        <f>IFERROR(VLOOKUP(C735,'10. Свод Перечней'!C:H,3,0),"")</f>
        <v/>
      </c>
      <c r="F735" s="20" t="str">
        <f>IFERROR(VLOOKUP(C735,'10. Свод Перечней'!C:H,4,0),"")</f>
        <v/>
      </c>
      <c r="G735" s="9" t="str">
        <f>IFERROR(VLOOKUP(C735,'10. Свод Перечней'!C:H,5,0),"")</f>
        <v/>
      </c>
      <c r="H735" s="20" t="str">
        <f>IF(LEN(IFERROR(VLOOKUP(C735,'10. Свод Перечней'!C:H,6,0),""))&gt;1,IFERROR(VLOOKUP(C735,'10. Свод Перечней'!C:H,6,0),""),"")</f>
        <v/>
      </c>
    </row>
    <row r="736" spans="1:8" ht="99.95" customHeight="1">
      <c r="A736" s="20" t="str">
        <f>IF(LEN(C736)&gt;0,MAX($A$6:A735)+1,"")</f>
        <v/>
      </c>
      <c r="B736" s="10" t="str">
        <f>IFERROR(INDEX('10. Свод Перечней'!B:C,MATCH(C736,'10. Свод Перечней'!C:C,0),1),"")</f>
        <v/>
      </c>
      <c r="C736" s="20" t="str">
        <f t="array" ref="C736">IFERROR(INDEX('10. Свод Перечней'!$C$4:$C$529,SMALL(IF("ЦД"='10. Свод Перечней'!$I$4:$Q$529,ROW('10. Свод Перечней'!$C$4:$C$529)-3,""),ROW()-6)),"")</f>
        <v/>
      </c>
      <c r="D736" s="20" t="str">
        <f>IFERROR(VLOOKUP(C736,'10. Свод Перечней'!C:H,2,0),"")</f>
        <v/>
      </c>
      <c r="E736" s="20" t="str">
        <f>IFERROR(VLOOKUP(C736,'10. Свод Перечней'!C:H,3,0),"")</f>
        <v/>
      </c>
      <c r="F736" s="20" t="str">
        <f>IFERROR(VLOOKUP(C736,'10. Свод Перечней'!C:H,4,0),"")</f>
        <v/>
      </c>
      <c r="G736" s="9" t="str">
        <f>IFERROR(VLOOKUP(C736,'10. Свод Перечней'!C:H,5,0),"")</f>
        <v/>
      </c>
      <c r="H736" s="20" t="str">
        <f>IF(LEN(IFERROR(VLOOKUP(C736,'10. Свод Перечней'!C:H,6,0),""))&gt;1,IFERROR(VLOOKUP(C736,'10. Свод Перечней'!C:H,6,0),""),"")</f>
        <v/>
      </c>
    </row>
    <row r="737" spans="1:8" ht="99.95" customHeight="1">
      <c r="A737" s="20" t="str">
        <f>IF(LEN(C737)&gt;0,MAX($A$6:A736)+1,"")</f>
        <v/>
      </c>
      <c r="B737" s="10" t="str">
        <f>IFERROR(INDEX('10. Свод Перечней'!B:C,MATCH(C737,'10. Свод Перечней'!C:C,0),1),"")</f>
        <v/>
      </c>
      <c r="C737" s="20" t="str">
        <f t="array" ref="C737">IFERROR(INDEX('10. Свод Перечней'!$C$4:$C$529,SMALL(IF("ЦД"='10. Свод Перечней'!$I$4:$Q$529,ROW('10. Свод Перечней'!$C$4:$C$529)-3,""),ROW()-6)),"")</f>
        <v/>
      </c>
      <c r="D737" s="20" t="str">
        <f>IFERROR(VLOOKUP(C737,'10. Свод Перечней'!C:H,2,0),"")</f>
        <v/>
      </c>
      <c r="E737" s="20" t="str">
        <f>IFERROR(VLOOKUP(C737,'10. Свод Перечней'!C:H,3,0),"")</f>
        <v/>
      </c>
      <c r="F737" s="20" t="str">
        <f>IFERROR(VLOOKUP(C737,'10. Свод Перечней'!C:H,4,0),"")</f>
        <v/>
      </c>
      <c r="G737" s="9" t="str">
        <f>IFERROR(VLOOKUP(C737,'10. Свод Перечней'!C:H,5,0),"")</f>
        <v/>
      </c>
      <c r="H737" s="20" t="str">
        <f>IF(LEN(IFERROR(VLOOKUP(C737,'10. Свод Перечней'!C:H,6,0),""))&gt;1,IFERROR(VLOOKUP(C737,'10. Свод Перечней'!C:H,6,0),""),"")</f>
        <v/>
      </c>
    </row>
    <row r="738" spans="1:8" ht="99.95" customHeight="1">
      <c r="A738" s="20" t="str">
        <f>IF(LEN(C738)&gt;0,MAX($A$6:A737)+1,"")</f>
        <v/>
      </c>
      <c r="B738" s="10" t="str">
        <f>IFERROR(INDEX('10. Свод Перечней'!B:C,MATCH(C738,'10. Свод Перечней'!C:C,0),1),"")</f>
        <v/>
      </c>
      <c r="C738" s="20" t="str">
        <f t="array" ref="C738">IFERROR(INDEX('10. Свод Перечней'!$C$4:$C$529,SMALL(IF("ЦД"='10. Свод Перечней'!$I$4:$Q$529,ROW('10. Свод Перечней'!$C$4:$C$529)-3,""),ROW()-6)),"")</f>
        <v/>
      </c>
      <c r="D738" s="20" t="str">
        <f>IFERROR(VLOOKUP(C738,'10. Свод Перечней'!C:H,2,0),"")</f>
        <v/>
      </c>
      <c r="E738" s="20" t="str">
        <f>IFERROR(VLOOKUP(C738,'10. Свод Перечней'!C:H,3,0),"")</f>
        <v/>
      </c>
      <c r="F738" s="20" t="str">
        <f>IFERROR(VLOOKUP(C738,'10. Свод Перечней'!C:H,4,0),"")</f>
        <v/>
      </c>
      <c r="G738" s="9" t="str">
        <f>IFERROR(VLOOKUP(C738,'10. Свод Перечней'!C:H,5,0),"")</f>
        <v/>
      </c>
      <c r="H738" s="20" t="str">
        <f>IF(LEN(IFERROR(VLOOKUP(C738,'10. Свод Перечней'!C:H,6,0),""))&gt;1,IFERROR(VLOOKUP(C738,'10. Свод Перечней'!C:H,6,0),""),"")</f>
        <v/>
      </c>
    </row>
    <row r="739" spans="1:8" ht="99.95" customHeight="1">
      <c r="A739" s="20" t="str">
        <f>IF(LEN(C739)&gt;0,MAX($A$6:A738)+1,"")</f>
        <v/>
      </c>
      <c r="B739" s="10" t="str">
        <f>IFERROR(INDEX('10. Свод Перечней'!B:C,MATCH(C739,'10. Свод Перечней'!C:C,0),1),"")</f>
        <v/>
      </c>
      <c r="C739" s="20" t="str">
        <f t="array" ref="C739">IFERROR(INDEX('10. Свод Перечней'!$C$4:$C$529,SMALL(IF("ЦД"='10. Свод Перечней'!$I$4:$Q$529,ROW('10. Свод Перечней'!$C$4:$C$529)-3,""),ROW()-6)),"")</f>
        <v/>
      </c>
      <c r="D739" s="20" t="str">
        <f>IFERROR(VLOOKUP(C739,'10. Свод Перечней'!C:H,2,0),"")</f>
        <v/>
      </c>
      <c r="E739" s="20" t="str">
        <f>IFERROR(VLOOKUP(C739,'10. Свод Перечней'!C:H,3,0),"")</f>
        <v/>
      </c>
      <c r="F739" s="20" t="str">
        <f>IFERROR(VLOOKUP(C739,'10. Свод Перечней'!C:H,4,0),"")</f>
        <v/>
      </c>
      <c r="G739" s="9" t="str">
        <f>IFERROR(VLOOKUP(C739,'10. Свод Перечней'!C:H,5,0),"")</f>
        <v/>
      </c>
      <c r="H739" s="20" t="str">
        <f>IF(LEN(IFERROR(VLOOKUP(C739,'10. Свод Перечней'!C:H,6,0),""))&gt;1,IFERROR(VLOOKUP(C739,'10. Свод Перечней'!C:H,6,0),""),"")</f>
        <v/>
      </c>
    </row>
    <row r="740" spans="1:8" ht="99.95" customHeight="1">
      <c r="A740" s="20" t="str">
        <f>IF(LEN(C740)&gt;0,MAX($A$6:A739)+1,"")</f>
        <v/>
      </c>
      <c r="B740" s="10" t="str">
        <f>IFERROR(INDEX('10. Свод Перечней'!B:C,MATCH(C740,'10. Свод Перечней'!C:C,0),1),"")</f>
        <v/>
      </c>
      <c r="C740" s="20" t="str">
        <f t="array" ref="C740">IFERROR(INDEX('10. Свод Перечней'!$C$4:$C$529,SMALL(IF("ЦД"='10. Свод Перечней'!$I$4:$Q$529,ROW('10. Свод Перечней'!$C$4:$C$529)-3,""),ROW()-6)),"")</f>
        <v/>
      </c>
      <c r="D740" s="20" t="str">
        <f>IFERROR(VLOOKUP(C740,'10. Свод Перечней'!C:H,2,0),"")</f>
        <v/>
      </c>
      <c r="E740" s="20" t="str">
        <f>IFERROR(VLOOKUP(C740,'10. Свод Перечней'!C:H,3,0),"")</f>
        <v/>
      </c>
      <c r="F740" s="20" t="str">
        <f>IFERROR(VLOOKUP(C740,'10. Свод Перечней'!C:H,4,0),"")</f>
        <v/>
      </c>
      <c r="G740" s="9" t="str">
        <f>IFERROR(VLOOKUP(C740,'10. Свод Перечней'!C:H,5,0),"")</f>
        <v/>
      </c>
      <c r="H740" s="20" t="str">
        <f>IF(LEN(IFERROR(VLOOKUP(C740,'10. Свод Перечней'!C:H,6,0),""))&gt;1,IFERROR(VLOOKUP(C740,'10. Свод Перечней'!C:H,6,0),""),"")</f>
        <v/>
      </c>
    </row>
    <row r="741" spans="1:8" ht="99.95" customHeight="1">
      <c r="A741" s="20" t="str">
        <f>IF(LEN(C741)&gt;0,MAX($A$6:A740)+1,"")</f>
        <v/>
      </c>
      <c r="B741" s="10" t="str">
        <f>IFERROR(INDEX('10. Свод Перечней'!B:C,MATCH(C741,'10. Свод Перечней'!C:C,0),1),"")</f>
        <v/>
      </c>
      <c r="C741" s="20" t="str">
        <f t="array" ref="C741">IFERROR(INDEX('10. Свод Перечней'!$C$4:$C$529,SMALL(IF("ЦД"='10. Свод Перечней'!$I$4:$Q$529,ROW('10. Свод Перечней'!$C$4:$C$529)-3,""),ROW()-6)),"")</f>
        <v/>
      </c>
      <c r="D741" s="20" t="str">
        <f>IFERROR(VLOOKUP(C741,'10. Свод Перечней'!C:H,2,0),"")</f>
        <v/>
      </c>
      <c r="E741" s="20" t="str">
        <f>IFERROR(VLOOKUP(C741,'10. Свод Перечней'!C:H,3,0),"")</f>
        <v/>
      </c>
      <c r="F741" s="20" t="str">
        <f>IFERROR(VLOOKUP(C741,'10. Свод Перечней'!C:H,4,0),"")</f>
        <v/>
      </c>
      <c r="G741" s="9" t="str">
        <f>IFERROR(VLOOKUP(C741,'10. Свод Перечней'!C:H,5,0),"")</f>
        <v/>
      </c>
      <c r="H741" s="20" t="str">
        <f>IF(LEN(IFERROR(VLOOKUP(C741,'10. Свод Перечней'!C:H,6,0),""))&gt;1,IFERROR(VLOOKUP(C741,'10. Свод Перечней'!C:H,6,0),""),"")</f>
        <v/>
      </c>
    </row>
    <row r="742" spans="1:8" ht="99.95" customHeight="1">
      <c r="A742" s="20" t="str">
        <f>IF(LEN(C742)&gt;0,MAX($A$6:A741)+1,"")</f>
        <v/>
      </c>
      <c r="B742" s="10" t="str">
        <f>IFERROR(INDEX('10. Свод Перечней'!B:C,MATCH(C742,'10. Свод Перечней'!C:C,0),1),"")</f>
        <v/>
      </c>
      <c r="C742" s="20" t="str">
        <f t="array" ref="C742">IFERROR(INDEX('10. Свод Перечней'!$C$4:$C$529,SMALL(IF("ЦД"='10. Свод Перечней'!$I$4:$Q$529,ROW('10. Свод Перечней'!$C$4:$C$529)-3,""),ROW()-6)),"")</f>
        <v/>
      </c>
      <c r="D742" s="20" t="str">
        <f>IFERROR(VLOOKUP(C742,'10. Свод Перечней'!C:H,2,0),"")</f>
        <v/>
      </c>
      <c r="E742" s="20" t="str">
        <f>IFERROR(VLOOKUP(C742,'10. Свод Перечней'!C:H,3,0),"")</f>
        <v/>
      </c>
      <c r="F742" s="20" t="str">
        <f>IFERROR(VLOOKUP(C742,'10. Свод Перечней'!C:H,4,0),"")</f>
        <v/>
      </c>
      <c r="G742" s="9" t="str">
        <f>IFERROR(VLOOKUP(C742,'10. Свод Перечней'!C:H,5,0),"")</f>
        <v/>
      </c>
      <c r="H742" s="20" t="str">
        <f>IF(LEN(IFERROR(VLOOKUP(C742,'10. Свод Перечней'!C:H,6,0),""))&gt;1,IFERROR(VLOOKUP(C742,'10. Свод Перечней'!C:H,6,0),""),"")</f>
        <v/>
      </c>
    </row>
    <row r="743" spans="1:8" ht="99.95" customHeight="1">
      <c r="A743" s="20" t="str">
        <f>IF(LEN(C743)&gt;0,MAX($A$6:A742)+1,"")</f>
        <v/>
      </c>
      <c r="B743" s="10" t="str">
        <f>IFERROR(INDEX('10. Свод Перечней'!B:C,MATCH(C743,'10. Свод Перечней'!C:C,0),1),"")</f>
        <v/>
      </c>
      <c r="C743" s="20" t="str">
        <f t="array" ref="C743">IFERROR(INDEX('10. Свод Перечней'!$C$4:$C$529,SMALL(IF("ЦД"='10. Свод Перечней'!$I$4:$Q$529,ROW('10. Свод Перечней'!$C$4:$C$529)-3,""),ROW()-6)),"")</f>
        <v/>
      </c>
      <c r="D743" s="20" t="str">
        <f>IFERROR(VLOOKUP(C743,'10. Свод Перечней'!C:H,2,0),"")</f>
        <v/>
      </c>
      <c r="E743" s="20" t="str">
        <f>IFERROR(VLOOKUP(C743,'10. Свод Перечней'!C:H,3,0),"")</f>
        <v/>
      </c>
      <c r="F743" s="20" t="str">
        <f>IFERROR(VLOOKUP(C743,'10. Свод Перечней'!C:H,4,0),"")</f>
        <v/>
      </c>
      <c r="G743" s="9" t="str">
        <f>IFERROR(VLOOKUP(C743,'10. Свод Перечней'!C:H,5,0),"")</f>
        <v/>
      </c>
      <c r="H743" s="20" t="str">
        <f>IF(LEN(IFERROR(VLOOKUP(C743,'10. Свод Перечней'!C:H,6,0),""))&gt;1,IFERROR(VLOOKUP(C743,'10. Свод Перечней'!C:H,6,0),""),"")</f>
        <v/>
      </c>
    </row>
    <row r="744" spans="1:8" ht="99.95" customHeight="1">
      <c r="A744" s="20" t="str">
        <f>IF(LEN(C744)&gt;0,MAX($A$6:A743)+1,"")</f>
        <v/>
      </c>
      <c r="B744" s="10" t="str">
        <f>IFERROR(INDEX('10. Свод Перечней'!B:C,MATCH(C744,'10. Свод Перечней'!C:C,0),1),"")</f>
        <v/>
      </c>
      <c r="C744" s="20" t="str">
        <f t="array" ref="C744">IFERROR(INDEX('10. Свод Перечней'!$C$4:$C$529,SMALL(IF("ЦД"='10. Свод Перечней'!$I$4:$Q$529,ROW('10. Свод Перечней'!$C$4:$C$529)-3,""),ROW()-6)),"")</f>
        <v/>
      </c>
      <c r="D744" s="20" t="str">
        <f>IFERROR(VLOOKUP(C744,'10. Свод Перечней'!C:H,2,0),"")</f>
        <v/>
      </c>
      <c r="E744" s="20" t="str">
        <f>IFERROR(VLOOKUP(C744,'10. Свод Перечней'!C:H,3,0),"")</f>
        <v/>
      </c>
      <c r="F744" s="20" t="str">
        <f>IFERROR(VLOOKUP(C744,'10. Свод Перечней'!C:H,4,0),"")</f>
        <v/>
      </c>
      <c r="G744" s="9" t="str">
        <f>IFERROR(VLOOKUP(C744,'10. Свод Перечней'!C:H,5,0),"")</f>
        <v/>
      </c>
      <c r="H744" s="20" t="str">
        <f>IF(LEN(IFERROR(VLOOKUP(C744,'10. Свод Перечней'!C:H,6,0),""))&gt;1,IFERROR(VLOOKUP(C744,'10. Свод Перечней'!C:H,6,0),""),"")</f>
        <v/>
      </c>
    </row>
    <row r="745" spans="1:8" ht="99.95" customHeight="1">
      <c r="A745" s="20" t="str">
        <f>IF(LEN(C745)&gt;0,MAX($A$6:A744)+1,"")</f>
        <v/>
      </c>
      <c r="B745" s="10" t="str">
        <f>IFERROR(INDEX('10. Свод Перечней'!B:C,MATCH(C745,'10. Свод Перечней'!C:C,0),1),"")</f>
        <v/>
      </c>
      <c r="C745" s="20" t="str">
        <f t="array" ref="C745">IFERROR(INDEX('10. Свод Перечней'!$C$4:$C$529,SMALL(IF("ЦД"='10. Свод Перечней'!$I$4:$Q$529,ROW('10. Свод Перечней'!$C$4:$C$529)-3,""),ROW()-6)),"")</f>
        <v/>
      </c>
      <c r="D745" s="20" t="str">
        <f>IFERROR(VLOOKUP(C745,'10. Свод Перечней'!C:H,2,0),"")</f>
        <v/>
      </c>
      <c r="E745" s="20" t="str">
        <f>IFERROR(VLOOKUP(C745,'10. Свод Перечней'!C:H,3,0),"")</f>
        <v/>
      </c>
      <c r="F745" s="20" t="str">
        <f>IFERROR(VLOOKUP(C745,'10. Свод Перечней'!C:H,4,0),"")</f>
        <v/>
      </c>
      <c r="G745" s="9" t="str">
        <f>IFERROR(VLOOKUP(C745,'10. Свод Перечней'!C:H,5,0),"")</f>
        <v/>
      </c>
      <c r="H745" s="20" t="str">
        <f>IF(LEN(IFERROR(VLOOKUP(C745,'10. Свод Перечней'!C:H,6,0),""))&gt;1,IFERROR(VLOOKUP(C745,'10. Свод Перечней'!C:H,6,0),""),"")</f>
        <v/>
      </c>
    </row>
    <row r="746" spans="1:8" ht="99.95" customHeight="1">
      <c r="A746" s="20" t="str">
        <f>IF(LEN(C746)&gt;0,MAX($A$6:A745)+1,"")</f>
        <v/>
      </c>
      <c r="B746" s="10" t="str">
        <f>IFERROR(INDEX('10. Свод Перечней'!B:C,MATCH(C746,'10. Свод Перечней'!C:C,0),1),"")</f>
        <v/>
      </c>
      <c r="C746" s="20" t="str">
        <f t="array" ref="C746">IFERROR(INDEX('10. Свод Перечней'!$C$4:$C$529,SMALL(IF("ЦД"='10. Свод Перечней'!$I$4:$Q$529,ROW('10. Свод Перечней'!$C$4:$C$529)-3,""),ROW()-6)),"")</f>
        <v/>
      </c>
      <c r="D746" s="20" t="str">
        <f>IFERROR(VLOOKUP(C746,'10. Свод Перечней'!C:H,2,0),"")</f>
        <v/>
      </c>
      <c r="E746" s="20" t="str">
        <f>IFERROR(VLOOKUP(C746,'10. Свод Перечней'!C:H,3,0),"")</f>
        <v/>
      </c>
      <c r="F746" s="20" t="str">
        <f>IFERROR(VLOOKUP(C746,'10. Свод Перечней'!C:H,4,0),"")</f>
        <v/>
      </c>
      <c r="G746" s="9" t="str">
        <f>IFERROR(VLOOKUP(C746,'10. Свод Перечней'!C:H,5,0),"")</f>
        <v/>
      </c>
      <c r="H746" s="20" t="str">
        <f>IF(LEN(IFERROR(VLOOKUP(C746,'10. Свод Перечней'!C:H,6,0),""))&gt;1,IFERROR(VLOOKUP(C746,'10. Свод Перечней'!C:H,6,0),""),"")</f>
        <v/>
      </c>
    </row>
    <row r="747" spans="1:8" ht="99.95" customHeight="1">
      <c r="A747" s="20" t="str">
        <f>IF(LEN(C747)&gt;0,MAX($A$6:A746)+1,"")</f>
        <v/>
      </c>
      <c r="B747" s="10" t="str">
        <f>IFERROR(INDEX('10. Свод Перечней'!B:C,MATCH(C747,'10. Свод Перечней'!C:C,0),1),"")</f>
        <v/>
      </c>
      <c r="C747" s="20" t="str">
        <f t="array" ref="C747">IFERROR(INDEX('10. Свод Перечней'!$C$4:$C$529,SMALL(IF("ЦД"='10. Свод Перечней'!$I$4:$Q$529,ROW('10. Свод Перечней'!$C$4:$C$529)-3,""),ROW()-6)),"")</f>
        <v/>
      </c>
      <c r="D747" s="20" t="str">
        <f>IFERROR(VLOOKUP(C747,'10. Свод Перечней'!C:H,2,0),"")</f>
        <v/>
      </c>
      <c r="E747" s="20" t="str">
        <f>IFERROR(VLOOKUP(C747,'10. Свод Перечней'!C:H,3,0),"")</f>
        <v/>
      </c>
      <c r="F747" s="20" t="str">
        <f>IFERROR(VLOOKUP(C747,'10. Свод Перечней'!C:H,4,0),"")</f>
        <v/>
      </c>
      <c r="G747" s="9" t="str">
        <f>IFERROR(VLOOKUP(C747,'10. Свод Перечней'!C:H,5,0),"")</f>
        <v/>
      </c>
      <c r="H747" s="20" t="str">
        <f>IF(LEN(IFERROR(VLOOKUP(C747,'10. Свод Перечней'!C:H,6,0),""))&gt;1,IFERROR(VLOOKUP(C747,'10. Свод Перечней'!C:H,6,0),""),"")</f>
        <v/>
      </c>
    </row>
    <row r="748" spans="1:8" ht="99.95" customHeight="1">
      <c r="A748" s="20" t="str">
        <f>IF(LEN(C748)&gt;0,MAX($A$6:A747)+1,"")</f>
        <v/>
      </c>
      <c r="B748" s="10" t="str">
        <f>IFERROR(INDEX('10. Свод Перечней'!B:C,MATCH(C748,'10. Свод Перечней'!C:C,0),1),"")</f>
        <v/>
      </c>
      <c r="C748" s="20" t="str">
        <f t="array" ref="C748">IFERROR(INDEX('10. Свод Перечней'!$C$4:$C$529,SMALL(IF("ЦД"='10. Свод Перечней'!$I$4:$Q$529,ROW('10. Свод Перечней'!$C$4:$C$529)-3,""),ROW()-6)),"")</f>
        <v/>
      </c>
      <c r="D748" s="20" t="str">
        <f>IFERROR(VLOOKUP(C748,'10. Свод Перечней'!C:H,2,0),"")</f>
        <v/>
      </c>
      <c r="E748" s="20" t="str">
        <f>IFERROR(VLOOKUP(C748,'10. Свод Перечней'!C:H,3,0),"")</f>
        <v/>
      </c>
      <c r="F748" s="20" t="str">
        <f>IFERROR(VLOOKUP(C748,'10. Свод Перечней'!C:H,4,0),"")</f>
        <v/>
      </c>
      <c r="G748" s="9" t="str">
        <f>IFERROR(VLOOKUP(C748,'10. Свод Перечней'!C:H,5,0),"")</f>
        <v/>
      </c>
      <c r="H748" s="20" t="str">
        <f>IF(LEN(IFERROR(VLOOKUP(C748,'10. Свод Перечней'!C:H,6,0),""))&gt;1,IFERROR(VLOOKUP(C748,'10. Свод Перечней'!C:H,6,0),""),"")</f>
        <v/>
      </c>
    </row>
    <row r="749" spans="1:8" ht="99.95" customHeight="1">
      <c r="A749" s="20" t="str">
        <f>IF(LEN(C749)&gt;0,MAX($A$6:A748)+1,"")</f>
        <v/>
      </c>
      <c r="B749" s="10" t="str">
        <f>IFERROR(INDEX('10. Свод Перечней'!B:C,MATCH(C749,'10. Свод Перечней'!C:C,0),1),"")</f>
        <v/>
      </c>
      <c r="C749" s="20" t="str">
        <f t="array" ref="C749">IFERROR(INDEX('10. Свод Перечней'!$C$4:$C$529,SMALL(IF("ЦД"='10. Свод Перечней'!$I$4:$Q$529,ROW('10. Свод Перечней'!$C$4:$C$529)-3,""),ROW()-6)),"")</f>
        <v/>
      </c>
      <c r="D749" s="20" t="str">
        <f>IFERROR(VLOOKUP(C749,'10. Свод Перечней'!C:H,2,0),"")</f>
        <v/>
      </c>
      <c r="E749" s="20" t="str">
        <f>IFERROR(VLOOKUP(C749,'10. Свод Перечней'!C:H,3,0),"")</f>
        <v/>
      </c>
      <c r="F749" s="20" t="str">
        <f>IFERROR(VLOOKUP(C749,'10. Свод Перечней'!C:H,4,0),"")</f>
        <v/>
      </c>
      <c r="G749" s="9" t="str">
        <f>IFERROR(VLOOKUP(C749,'10. Свод Перечней'!C:H,5,0),"")</f>
        <v/>
      </c>
      <c r="H749" s="20" t="str">
        <f>IF(LEN(IFERROR(VLOOKUP(C749,'10. Свод Перечней'!C:H,6,0),""))&gt;1,IFERROR(VLOOKUP(C749,'10. Свод Перечней'!C:H,6,0),""),"")</f>
        <v/>
      </c>
    </row>
    <row r="750" spans="1:8" ht="99.95" customHeight="1">
      <c r="A750" s="20" t="str">
        <f>IF(LEN(C750)&gt;0,MAX($A$6:A749)+1,"")</f>
        <v/>
      </c>
      <c r="B750" s="10" t="str">
        <f>IFERROR(INDEX('10. Свод Перечней'!B:C,MATCH(C750,'10. Свод Перечней'!C:C,0),1),"")</f>
        <v/>
      </c>
      <c r="C750" s="20" t="str">
        <f t="array" ref="C750">IFERROR(INDEX('10. Свод Перечней'!$C$4:$C$529,SMALL(IF("ЦД"='10. Свод Перечней'!$I$4:$Q$529,ROW('10. Свод Перечней'!$C$4:$C$529)-3,""),ROW()-6)),"")</f>
        <v/>
      </c>
      <c r="D750" s="20" t="str">
        <f>IFERROR(VLOOKUP(C750,'10. Свод Перечней'!C:H,2,0),"")</f>
        <v/>
      </c>
      <c r="E750" s="20" t="str">
        <f>IFERROR(VLOOKUP(C750,'10. Свод Перечней'!C:H,3,0),"")</f>
        <v/>
      </c>
      <c r="F750" s="20" t="str">
        <f>IFERROR(VLOOKUP(C750,'10. Свод Перечней'!C:H,4,0),"")</f>
        <v/>
      </c>
      <c r="G750" s="9" t="str">
        <f>IFERROR(VLOOKUP(C750,'10. Свод Перечней'!C:H,5,0),"")</f>
        <v/>
      </c>
      <c r="H750" s="20" t="str">
        <f>IF(LEN(IFERROR(VLOOKUP(C750,'10. Свод Перечней'!C:H,6,0),""))&gt;1,IFERROR(VLOOKUP(C750,'10. Свод Перечней'!C:H,6,0),""),"")</f>
        <v/>
      </c>
    </row>
    <row r="751" spans="1:8" ht="99.95" customHeight="1">
      <c r="A751" s="20" t="str">
        <f>IF(LEN(C751)&gt;0,MAX($A$6:A750)+1,"")</f>
        <v/>
      </c>
      <c r="B751" s="10" t="str">
        <f>IFERROR(INDEX('10. Свод Перечней'!B:C,MATCH(C751,'10. Свод Перечней'!C:C,0),1),"")</f>
        <v/>
      </c>
      <c r="C751" s="20" t="str">
        <f t="array" ref="C751">IFERROR(INDEX('10. Свод Перечней'!$C$4:$C$529,SMALL(IF("ЦД"='10. Свод Перечней'!$I$4:$Q$529,ROW('10. Свод Перечней'!$C$4:$C$529)-3,""),ROW()-6)),"")</f>
        <v/>
      </c>
      <c r="D751" s="20" t="str">
        <f>IFERROR(VLOOKUP(C751,'10. Свод Перечней'!C:H,2,0),"")</f>
        <v/>
      </c>
      <c r="E751" s="20" t="str">
        <f>IFERROR(VLOOKUP(C751,'10. Свод Перечней'!C:H,3,0),"")</f>
        <v/>
      </c>
      <c r="F751" s="20" t="str">
        <f>IFERROR(VLOOKUP(C751,'10. Свод Перечней'!C:H,4,0),"")</f>
        <v/>
      </c>
      <c r="G751" s="9" t="str">
        <f>IFERROR(VLOOKUP(C751,'10. Свод Перечней'!C:H,5,0),"")</f>
        <v/>
      </c>
      <c r="H751" s="20" t="str">
        <f>IF(LEN(IFERROR(VLOOKUP(C751,'10. Свод Перечней'!C:H,6,0),""))&gt;1,IFERROR(VLOOKUP(C751,'10. Свод Перечней'!C:H,6,0),""),"")</f>
        <v/>
      </c>
    </row>
    <row r="752" spans="1:8" ht="99.95" customHeight="1">
      <c r="A752" s="20" t="str">
        <f>IF(LEN(C752)&gt;0,MAX($A$6:A751)+1,"")</f>
        <v/>
      </c>
      <c r="B752" s="10" t="str">
        <f>IFERROR(INDEX('10. Свод Перечней'!B:C,MATCH(C752,'10. Свод Перечней'!C:C,0),1),"")</f>
        <v/>
      </c>
      <c r="C752" s="20" t="str">
        <f t="array" ref="C752">IFERROR(INDEX('10. Свод Перечней'!$C$4:$C$529,SMALL(IF("ЦД"='10. Свод Перечней'!$I$4:$Q$529,ROW('10. Свод Перечней'!$C$4:$C$529)-3,""),ROW()-6)),"")</f>
        <v/>
      </c>
      <c r="D752" s="20" t="str">
        <f>IFERROR(VLOOKUP(C752,'10. Свод Перечней'!C:H,2,0),"")</f>
        <v/>
      </c>
      <c r="E752" s="20" t="str">
        <f>IFERROR(VLOOKUP(C752,'10. Свод Перечней'!C:H,3,0),"")</f>
        <v/>
      </c>
      <c r="F752" s="20" t="str">
        <f>IFERROR(VLOOKUP(C752,'10. Свод Перечней'!C:H,4,0),"")</f>
        <v/>
      </c>
      <c r="G752" s="9" t="str">
        <f>IFERROR(VLOOKUP(C752,'10. Свод Перечней'!C:H,5,0),"")</f>
        <v/>
      </c>
      <c r="H752" s="20" t="str">
        <f>IF(LEN(IFERROR(VLOOKUP(C752,'10. Свод Перечней'!C:H,6,0),""))&gt;1,IFERROR(VLOOKUP(C752,'10. Свод Перечней'!C:H,6,0),""),"")</f>
        <v/>
      </c>
    </row>
    <row r="753" spans="1:8" ht="99.95" customHeight="1">
      <c r="A753" s="20" t="str">
        <f>IF(LEN(C753)&gt;0,MAX($A$6:A752)+1,"")</f>
        <v/>
      </c>
      <c r="B753" s="10" t="str">
        <f>IFERROR(INDEX('10. Свод Перечней'!B:C,MATCH(C753,'10. Свод Перечней'!C:C,0),1),"")</f>
        <v/>
      </c>
      <c r="C753" s="20" t="str">
        <f t="array" ref="C753">IFERROR(INDEX('10. Свод Перечней'!$C$4:$C$529,SMALL(IF("ЦД"='10. Свод Перечней'!$I$4:$Q$529,ROW('10. Свод Перечней'!$C$4:$C$529)-3,""),ROW()-6)),"")</f>
        <v/>
      </c>
      <c r="D753" s="20" t="str">
        <f>IFERROR(VLOOKUP(C753,'10. Свод Перечней'!C:H,2,0),"")</f>
        <v/>
      </c>
      <c r="E753" s="20" t="str">
        <f>IFERROR(VLOOKUP(C753,'10. Свод Перечней'!C:H,3,0),"")</f>
        <v/>
      </c>
      <c r="F753" s="20" t="str">
        <f>IFERROR(VLOOKUP(C753,'10. Свод Перечней'!C:H,4,0),"")</f>
        <v/>
      </c>
      <c r="G753" s="9" t="str">
        <f>IFERROR(VLOOKUP(C753,'10. Свод Перечней'!C:H,5,0),"")</f>
        <v/>
      </c>
      <c r="H753" s="20" t="str">
        <f>IF(LEN(IFERROR(VLOOKUP(C753,'10. Свод Перечней'!C:H,6,0),""))&gt;1,IFERROR(VLOOKUP(C753,'10. Свод Перечней'!C:H,6,0),""),"")</f>
        <v/>
      </c>
    </row>
    <row r="754" spans="1:8" ht="99.95" customHeight="1">
      <c r="A754" s="20" t="str">
        <f>IF(LEN(C754)&gt;0,MAX($A$6:A753)+1,"")</f>
        <v/>
      </c>
      <c r="B754" s="10" t="str">
        <f>IFERROR(INDEX('10. Свод Перечней'!B:C,MATCH(C754,'10. Свод Перечней'!C:C,0),1),"")</f>
        <v/>
      </c>
      <c r="C754" s="20" t="str">
        <f t="array" ref="C754">IFERROR(INDEX('10. Свод Перечней'!$C$4:$C$529,SMALL(IF("ЦД"='10. Свод Перечней'!$I$4:$Q$529,ROW('10. Свод Перечней'!$C$4:$C$529)-3,""),ROW()-6)),"")</f>
        <v/>
      </c>
      <c r="D754" s="20" t="str">
        <f>IFERROR(VLOOKUP(C754,'10. Свод Перечней'!C:H,2,0),"")</f>
        <v/>
      </c>
      <c r="E754" s="20" t="str">
        <f>IFERROR(VLOOKUP(C754,'10. Свод Перечней'!C:H,3,0),"")</f>
        <v/>
      </c>
      <c r="F754" s="20" t="str">
        <f>IFERROR(VLOOKUP(C754,'10. Свод Перечней'!C:H,4,0),"")</f>
        <v/>
      </c>
      <c r="G754" s="9" t="str">
        <f>IFERROR(VLOOKUP(C754,'10. Свод Перечней'!C:H,5,0),"")</f>
        <v/>
      </c>
      <c r="H754" s="20" t="str">
        <f>IF(LEN(IFERROR(VLOOKUP(C754,'10. Свод Перечней'!C:H,6,0),""))&gt;1,IFERROR(VLOOKUP(C754,'10. Свод Перечней'!C:H,6,0),""),"")</f>
        <v/>
      </c>
    </row>
    <row r="755" spans="1:8" ht="99.95" customHeight="1">
      <c r="A755" s="20" t="str">
        <f>IF(LEN(C755)&gt;0,MAX($A$6:A754)+1,"")</f>
        <v/>
      </c>
      <c r="B755" s="10" t="str">
        <f>IFERROR(INDEX('10. Свод Перечней'!B:C,MATCH(C755,'10. Свод Перечней'!C:C,0),1),"")</f>
        <v/>
      </c>
      <c r="C755" s="20" t="str">
        <f t="array" ref="C755">IFERROR(INDEX('10. Свод Перечней'!$C$4:$C$529,SMALL(IF("ЦД"='10. Свод Перечней'!$I$4:$Q$529,ROW('10. Свод Перечней'!$C$4:$C$529)-3,""),ROW()-6)),"")</f>
        <v/>
      </c>
      <c r="D755" s="20" t="str">
        <f>IFERROR(VLOOKUP(C755,'10. Свод Перечней'!C:H,2,0),"")</f>
        <v/>
      </c>
      <c r="E755" s="20" t="str">
        <f>IFERROR(VLOOKUP(C755,'10. Свод Перечней'!C:H,3,0),"")</f>
        <v/>
      </c>
      <c r="F755" s="20" t="str">
        <f>IFERROR(VLOOKUP(C755,'10. Свод Перечней'!C:H,4,0),"")</f>
        <v/>
      </c>
      <c r="G755" s="9" t="str">
        <f>IFERROR(VLOOKUP(C755,'10. Свод Перечней'!C:H,5,0),"")</f>
        <v/>
      </c>
      <c r="H755" s="20" t="str">
        <f>IF(LEN(IFERROR(VLOOKUP(C755,'10. Свод Перечней'!C:H,6,0),""))&gt;1,IFERROR(VLOOKUP(C755,'10. Свод Перечней'!C:H,6,0),""),"")</f>
        <v/>
      </c>
    </row>
    <row r="756" spans="1:8" ht="99.95" customHeight="1">
      <c r="A756" s="20" t="str">
        <f>IF(LEN(C756)&gt;0,MAX($A$6:A755)+1,"")</f>
        <v/>
      </c>
      <c r="B756" s="10" t="str">
        <f>IFERROR(INDEX('10. Свод Перечней'!B:C,MATCH(C756,'10. Свод Перечней'!C:C,0),1),"")</f>
        <v/>
      </c>
      <c r="C756" s="20" t="str">
        <f t="array" ref="C756">IFERROR(INDEX('10. Свод Перечней'!$C$4:$C$529,SMALL(IF("ЦД"='10. Свод Перечней'!$I$4:$Q$529,ROW('10. Свод Перечней'!$C$4:$C$529)-3,""),ROW()-6)),"")</f>
        <v/>
      </c>
      <c r="D756" s="20" t="str">
        <f>IFERROR(VLOOKUP(C756,'10. Свод Перечней'!C:H,2,0),"")</f>
        <v/>
      </c>
      <c r="E756" s="20" t="str">
        <f>IFERROR(VLOOKUP(C756,'10. Свод Перечней'!C:H,3,0),"")</f>
        <v/>
      </c>
      <c r="F756" s="20" t="str">
        <f>IFERROR(VLOOKUP(C756,'10. Свод Перечней'!C:H,4,0),"")</f>
        <v/>
      </c>
      <c r="G756" s="9" t="str">
        <f>IFERROR(VLOOKUP(C756,'10. Свод Перечней'!C:H,5,0),"")</f>
        <v/>
      </c>
      <c r="H756" s="20" t="str">
        <f>IF(LEN(IFERROR(VLOOKUP(C756,'10. Свод Перечней'!C:H,6,0),""))&gt;1,IFERROR(VLOOKUP(C756,'10. Свод Перечней'!C:H,6,0),""),"")</f>
        <v/>
      </c>
    </row>
    <row r="757" spans="1:8" ht="99.95" customHeight="1">
      <c r="A757" s="20" t="str">
        <f>IF(LEN(C757)&gt;0,MAX($A$6:A756)+1,"")</f>
        <v/>
      </c>
      <c r="B757" s="10" t="str">
        <f>IFERROR(INDEX('10. Свод Перечней'!B:C,MATCH(C757,'10. Свод Перечней'!C:C,0),1),"")</f>
        <v/>
      </c>
      <c r="C757" s="20" t="str">
        <f t="array" ref="C757">IFERROR(INDEX('10. Свод Перечней'!$C$4:$C$529,SMALL(IF("ЦД"='10. Свод Перечней'!$I$4:$Q$529,ROW('10. Свод Перечней'!$C$4:$C$529)-3,""),ROW()-6)),"")</f>
        <v/>
      </c>
      <c r="D757" s="20" t="str">
        <f>IFERROR(VLOOKUP(C757,'10. Свод Перечней'!C:H,2,0),"")</f>
        <v/>
      </c>
      <c r="E757" s="20" t="str">
        <f>IFERROR(VLOOKUP(C757,'10. Свод Перечней'!C:H,3,0),"")</f>
        <v/>
      </c>
      <c r="F757" s="20" t="str">
        <f>IFERROR(VLOOKUP(C757,'10. Свод Перечней'!C:H,4,0),"")</f>
        <v/>
      </c>
      <c r="G757" s="9" t="str">
        <f>IFERROR(VLOOKUP(C757,'10. Свод Перечней'!C:H,5,0),"")</f>
        <v/>
      </c>
      <c r="H757" s="20" t="str">
        <f>IF(LEN(IFERROR(VLOOKUP(C757,'10. Свод Перечней'!C:H,6,0),""))&gt;1,IFERROR(VLOOKUP(C757,'10. Свод Перечней'!C:H,6,0),""),"")</f>
        <v/>
      </c>
    </row>
    <row r="758" spans="1:8" ht="99.95" customHeight="1">
      <c r="A758" s="20" t="str">
        <f>IF(LEN(C758)&gt;0,MAX($A$6:A757)+1,"")</f>
        <v/>
      </c>
      <c r="B758" s="10" t="str">
        <f>IFERROR(INDEX('10. Свод Перечней'!B:C,MATCH(C758,'10. Свод Перечней'!C:C,0),1),"")</f>
        <v/>
      </c>
      <c r="C758" s="20" t="str">
        <f t="array" ref="C758">IFERROR(INDEX('10. Свод Перечней'!$C$4:$C$529,SMALL(IF("ЦД"='10. Свод Перечней'!$I$4:$Q$529,ROW('10. Свод Перечней'!$C$4:$C$529)-3,""),ROW()-6)),"")</f>
        <v/>
      </c>
      <c r="D758" s="20" t="str">
        <f>IFERROR(VLOOKUP(C758,'10. Свод Перечней'!C:H,2,0),"")</f>
        <v/>
      </c>
      <c r="E758" s="20" t="str">
        <f>IFERROR(VLOOKUP(C758,'10. Свод Перечней'!C:H,3,0),"")</f>
        <v/>
      </c>
      <c r="F758" s="20" t="str">
        <f>IFERROR(VLOOKUP(C758,'10. Свод Перечней'!C:H,4,0),"")</f>
        <v/>
      </c>
      <c r="G758" s="9" t="str">
        <f>IFERROR(VLOOKUP(C758,'10. Свод Перечней'!C:H,5,0),"")</f>
        <v/>
      </c>
      <c r="H758" s="20" t="str">
        <f>IF(LEN(IFERROR(VLOOKUP(C758,'10. Свод Перечней'!C:H,6,0),""))&gt;1,IFERROR(VLOOKUP(C758,'10. Свод Перечней'!C:H,6,0),""),"")</f>
        <v/>
      </c>
    </row>
    <row r="759" spans="1:8" ht="99.95" customHeight="1">
      <c r="A759" s="20" t="str">
        <f>IF(LEN(C759)&gt;0,MAX($A$6:A758)+1,"")</f>
        <v/>
      </c>
      <c r="B759" s="10" t="str">
        <f>IFERROR(INDEX('10. Свод Перечней'!B:C,MATCH(C759,'10. Свод Перечней'!C:C,0),1),"")</f>
        <v/>
      </c>
      <c r="C759" s="20" t="str">
        <f t="array" ref="C759">IFERROR(INDEX('10. Свод Перечней'!$C$4:$C$529,SMALL(IF("ЦД"='10. Свод Перечней'!$I$4:$Q$529,ROW('10. Свод Перечней'!$C$4:$C$529)-3,""),ROW()-6)),"")</f>
        <v/>
      </c>
      <c r="D759" s="20" t="str">
        <f>IFERROR(VLOOKUP(C759,'10. Свод Перечней'!C:H,2,0),"")</f>
        <v/>
      </c>
      <c r="E759" s="20" t="str">
        <f>IFERROR(VLOOKUP(C759,'10. Свод Перечней'!C:H,3,0),"")</f>
        <v/>
      </c>
      <c r="F759" s="20" t="str">
        <f>IFERROR(VLOOKUP(C759,'10. Свод Перечней'!C:H,4,0),"")</f>
        <v/>
      </c>
      <c r="G759" s="9" t="str">
        <f>IFERROR(VLOOKUP(C759,'10. Свод Перечней'!C:H,5,0),"")</f>
        <v/>
      </c>
      <c r="H759" s="20" t="str">
        <f>IF(LEN(IFERROR(VLOOKUP(C759,'10. Свод Перечней'!C:H,6,0),""))&gt;1,IFERROR(VLOOKUP(C759,'10. Свод Перечней'!C:H,6,0),""),"")</f>
        <v/>
      </c>
    </row>
    <row r="760" spans="1:8" ht="99.95" customHeight="1">
      <c r="A760" s="20" t="str">
        <f>IF(LEN(C760)&gt;0,MAX($A$6:A759)+1,"")</f>
        <v/>
      </c>
      <c r="B760" s="10" t="str">
        <f>IFERROR(INDEX('10. Свод Перечней'!B:C,MATCH(C760,'10. Свод Перечней'!C:C,0),1),"")</f>
        <v/>
      </c>
      <c r="C760" s="20" t="str">
        <f t="array" ref="C760">IFERROR(INDEX('10. Свод Перечней'!$C$4:$C$529,SMALL(IF("ЦД"='10. Свод Перечней'!$I$4:$Q$529,ROW('10. Свод Перечней'!$C$4:$C$529)-3,""),ROW()-6)),"")</f>
        <v/>
      </c>
      <c r="D760" s="20" t="str">
        <f>IFERROR(VLOOKUP(C760,'10. Свод Перечней'!C:H,2,0),"")</f>
        <v/>
      </c>
      <c r="E760" s="20" t="str">
        <f>IFERROR(VLOOKUP(C760,'10. Свод Перечней'!C:H,3,0),"")</f>
        <v/>
      </c>
      <c r="F760" s="20" t="str">
        <f>IFERROR(VLOOKUP(C760,'10. Свод Перечней'!C:H,4,0),"")</f>
        <v/>
      </c>
      <c r="G760" s="9" t="str">
        <f>IFERROR(VLOOKUP(C760,'10. Свод Перечней'!C:H,5,0),"")</f>
        <v/>
      </c>
      <c r="H760" s="20" t="str">
        <f>IF(LEN(IFERROR(VLOOKUP(C760,'10. Свод Перечней'!C:H,6,0),""))&gt;1,IFERROR(VLOOKUP(C760,'10. Свод Перечней'!C:H,6,0),""),"")</f>
        <v/>
      </c>
    </row>
    <row r="761" spans="1:8" ht="99.95" customHeight="1">
      <c r="A761" s="20" t="str">
        <f>IF(LEN(C761)&gt;0,MAX($A$6:A760)+1,"")</f>
        <v/>
      </c>
      <c r="B761" s="10" t="str">
        <f>IFERROR(INDEX('10. Свод Перечней'!B:C,MATCH(C761,'10. Свод Перечней'!C:C,0),1),"")</f>
        <v/>
      </c>
      <c r="C761" s="20" t="str">
        <f t="array" ref="C761">IFERROR(INDEX('10. Свод Перечней'!$C$4:$C$529,SMALL(IF("ЦД"='10. Свод Перечней'!$I$4:$Q$529,ROW('10. Свод Перечней'!$C$4:$C$529)-3,""),ROW()-6)),"")</f>
        <v/>
      </c>
      <c r="D761" s="20" t="str">
        <f>IFERROR(VLOOKUP(C761,'10. Свод Перечней'!C:H,2,0),"")</f>
        <v/>
      </c>
      <c r="E761" s="20" t="str">
        <f>IFERROR(VLOOKUP(C761,'10. Свод Перечней'!C:H,3,0),"")</f>
        <v/>
      </c>
      <c r="F761" s="20" t="str">
        <f>IFERROR(VLOOKUP(C761,'10. Свод Перечней'!C:H,4,0),"")</f>
        <v/>
      </c>
      <c r="G761" s="9" t="str">
        <f>IFERROR(VLOOKUP(C761,'10. Свод Перечней'!C:H,5,0),"")</f>
        <v/>
      </c>
      <c r="H761" s="20" t="str">
        <f>IF(LEN(IFERROR(VLOOKUP(C761,'10. Свод Перечней'!C:H,6,0),""))&gt;1,IFERROR(VLOOKUP(C761,'10. Свод Перечней'!C:H,6,0),""),"")</f>
        <v/>
      </c>
    </row>
    <row r="762" spans="1:8" ht="99.95" customHeight="1">
      <c r="A762" s="20" t="str">
        <f>IF(LEN(C762)&gt;0,MAX($A$6:A761)+1,"")</f>
        <v/>
      </c>
      <c r="B762" s="10" t="str">
        <f>IFERROR(INDEX('10. Свод Перечней'!B:C,MATCH(C762,'10. Свод Перечней'!C:C,0),1),"")</f>
        <v/>
      </c>
      <c r="C762" s="20" t="str">
        <f t="array" ref="C762">IFERROR(INDEX('10. Свод Перечней'!$C$4:$C$529,SMALL(IF("ЦД"='10. Свод Перечней'!$I$4:$Q$529,ROW('10. Свод Перечней'!$C$4:$C$529)-3,""),ROW()-6)),"")</f>
        <v/>
      </c>
      <c r="D762" s="20" t="str">
        <f>IFERROR(VLOOKUP(C762,'10. Свод Перечней'!C:H,2,0),"")</f>
        <v/>
      </c>
      <c r="E762" s="20" t="str">
        <f>IFERROR(VLOOKUP(C762,'10. Свод Перечней'!C:H,3,0),"")</f>
        <v/>
      </c>
      <c r="F762" s="20" t="str">
        <f>IFERROR(VLOOKUP(C762,'10. Свод Перечней'!C:H,4,0),"")</f>
        <v/>
      </c>
      <c r="G762" s="9" t="str">
        <f>IFERROR(VLOOKUP(C762,'10. Свод Перечней'!C:H,5,0),"")</f>
        <v/>
      </c>
      <c r="H762" s="20" t="str">
        <f>IF(LEN(IFERROR(VLOOKUP(C762,'10. Свод Перечней'!C:H,6,0),""))&gt;1,IFERROR(VLOOKUP(C762,'10. Свод Перечней'!C:H,6,0),""),"")</f>
        <v/>
      </c>
    </row>
    <row r="763" spans="1:8" ht="99.95" customHeight="1">
      <c r="A763" s="20" t="str">
        <f>IF(LEN(C763)&gt;0,MAX($A$6:A762)+1,"")</f>
        <v/>
      </c>
      <c r="B763" s="10" t="str">
        <f>IFERROR(INDEX('10. Свод Перечней'!B:C,MATCH(C763,'10. Свод Перечней'!C:C,0),1),"")</f>
        <v/>
      </c>
      <c r="C763" s="20" t="str">
        <f t="array" ref="C763">IFERROR(INDEX('10. Свод Перечней'!$C$4:$C$529,SMALL(IF("ЦД"='10. Свод Перечней'!$I$4:$Q$529,ROW('10. Свод Перечней'!$C$4:$C$529)-3,""),ROW()-6)),"")</f>
        <v/>
      </c>
      <c r="D763" s="20" t="str">
        <f>IFERROR(VLOOKUP(C763,'10. Свод Перечней'!C:H,2,0),"")</f>
        <v/>
      </c>
      <c r="E763" s="20" t="str">
        <f>IFERROR(VLOOKUP(C763,'10. Свод Перечней'!C:H,3,0),"")</f>
        <v/>
      </c>
      <c r="F763" s="20" t="str">
        <f>IFERROR(VLOOKUP(C763,'10. Свод Перечней'!C:H,4,0),"")</f>
        <v/>
      </c>
      <c r="G763" s="9" t="str">
        <f>IFERROR(VLOOKUP(C763,'10. Свод Перечней'!C:H,5,0),"")</f>
        <v/>
      </c>
      <c r="H763" s="20" t="str">
        <f>IF(LEN(IFERROR(VLOOKUP(C763,'10. Свод Перечней'!C:H,6,0),""))&gt;1,IFERROR(VLOOKUP(C763,'10. Свод Перечней'!C:H,6,0),""),"")</f>
        <v/>
      </c>
    </row>
    <row r="764" spans="1:8" ht="99.95" customHeight="1">
      <c r="A764" s="20" t="str">
        <f>IF(LEN(C764)&gt;0,MAX($A$6:A763)+1,"")</f>
        <v/>
      </c>
      <c r="B764" s="10" t="str">
        <f>IFERROR(INDEX('10. Свод Перечней'!B:C,MATCH(C764,'10. Свод Перечней'!C:C,0),1),"")</f>
        <v/>
      </c>
      <c r="C764" s="20" t="str">
        <f t="array" ref="C764">IFERROR(INDEX('10. Свод Перечней'!$C$4:$C$529,SMALL(IF("ЦД"='10. Свод Перечней'!$I$4:$Q$529,ROW('10. Свод Перечней'!$C$4:$C$529)-3,""),ROW()-6)),"")</f>
        <v/>
      </c>
      <c r="D764" s="20" t="str">
        <f>IFERROR(VLOOKUP(C764,'10. Свод Перечней'!C:H,2,0),"")</f>
        <v/>
      </c>
      <c r="E764" s="20" t="str">
        <f>IFERROR(VLOOKUP(C764,'10. Свод Перечней'!C:H,3,0),"")</f>
        <v/>
      </c>
      <c r="F764" s="20" t="str">
        <f>IFERROR(VLOOKUP(C764,'10. Свод Перечней'!C:H,4,0),"")</f>
        <v/>
      </c>
      <c r="G764" s="9" t="str">
        <f>IFERROR(VLOOKUP(C764,'10. Свод Перечней'!C:H,5,0),"")</f>
        <v/>
      </c>
      <c r="H764" s="20" t="str">
        <f>IF(LEN(IFERROR(VLOOKUP(C764,'10. Свод Перечней'!C:H,6,0),""))&gt;1,IFERROR(VLOOKUP(C764,'10. Свод Перечней'!C:H,6,0),""),"")</f>
        <v/>
      </c>
    </row>
    <row r="765" spans="1:8" ht="99.95" customHeight="1">
      <c r="A765" s="20" t="str">
        <f>IF(LEN(C765)&gt;0,MAX($A$6:A764)+1,"")</f>
        <v/>
      </c>
      <c r="B765" s="10" t="str">
        <f>IFERROR(INDEX('10. Свод Перечней'!B:C,MATCH(C765,'10. Свод Перечней'!C:C,0),1),"")</f>
        <v/>
      </c>
      <c r="C765" s="20" t="str">
        <f t="array" ref="C765">IFERROR(INDEX('10. Свод Перечней'!$C$4:$C$529,SMALL(IF("ЦД"='10. Свод Перечней'!$I$4:$Q$529,ROW('10. Свод Перечней'!$C$4:$C$529)-3,""),ROW()-6)),"")</f>
        <v/>
      </c>
      <c r="D765" s="20" t="str">
        <f>IFERROR(VLOOKUP(C765,'10. Свод Перечней'!C:H,2,0),"")</f>
        <v/>
      </c>
      <c r="E765" s="20" t="str">
        <f>IFERROR(VLOOKUP(C765,'10. Свод Перечней'!C:H,3,0),"")</f>
        <v/>
      </c>
      <c r="F765" s="20" t="str">
        <f>IFERROR(VLOOKUP(C765,'10. Свод Перечней'!C:H,4,0),"")</f>
        <v/>
      </c>
      <c r="G765" s="9" t="str">
        <f>IFERROR(VLOOKUP(C765,'10. Свод Перечней'!C:H,5,0),"")</f>
        <v/>
      </c>
      <c r="H765" s="20" t="str">
        <f>IF(LEN(IFERROR(VLOOKUP(C765,'10. Свод Перечней'!C:H,6,0),""))&gt;1,IFERROR(VLOOKUP(C765,'10. Свод Перечней'!C:H,6,0),""),"")</f>
        <v/>
      </c>
    </row>
    <row r="766" spans="1:8" ht="99.95" customHeight="1">
      <c r="A766" s="20" t="str">
        <f>IF(LEN(C766)&gt;0,MAX($A$6:A765)+1,"")</f>
        <v/>
      </c>
      <c r="B766" s="10" t="str">
        <f>IFERROR(INDEX('10. Свод Перечней'!B:C,MATCH(C766,'10. Свод Перечней'!C:C,0),1),"")</f>
        <v/>
      </c>
      <c r="C766" s="20" t="str">
        <f t="array" ref="C766">IFERROR(INDEX('10. Свод Перечней'!$C$4:$C$529,SMALL(IF("ЦД"='10. Свод Перечней'!$I$4:$Q$529,ROW('10. Свод Перечней'!$C$4:$C$529)-3,""),ROW()-6)),"")</f>
        <v/>
      </c>
      <c r="D766" s="20" t="str">
        <f>IFERROR(VLOOKUP(C766,'10. Свод Перечней'!C:H,2,0),"")</f>
        <v/>
      </c>
      <c r="E766" s="20" t="str">
        <f>IFERROR(VLOOKUP(C766,'10. Свод Перечней'!C:H,3,0),"")</f>
        <v/>
      </c>
      <c r="F766" s="20" t="str">
        <f>IFERROR(VLOOKUP(C766,'10. Свод Перечней'!C:H,4,0),"")</f>
        <v/>
      </c>
      <c r="G766" s="9" t="str">
        <f>IFERROR(VLOOKUP(C766,'10. Свод Перечней'!C:H,5,0),"")</f>
        <v/>
      </c>
      <c r="H766" s="20" t="str">
        <f>IF(LEN(IFERROR(VLOOKUP(C766,'10. Свод Перечней'!C:H,6,0),""))&gt;1,IFERROR(VLOOKUP(C766,'10. Свод Перечней'!C:H,6,0),""),"")</f>
        <v/>
      </c>
    </row>
    <row r="767" spans="1:8" ht="99.95" customHeight="1">
      <c r="A767" s="20" t="str">
        <f>IF(LEN(C767)&gt;0,MAX($A$6:A766)+1,"")</f>
        <v/>
      </c>
      <c r="B767" s="10" t="str">
        <f>IFERROR(INDEX('10. Свод Перечней'!B:C,MATCH(C767,'10. Свод Перечней'!C:C,0),1),"")</f>
        <v/>
      </c>
      <c r="C767" s="20" t="str">
        <f t="array" ref="C767">IFERROR(INDEX('10. Свод Перечней'!$C$4:$C$529,SMALL(IF("ЦД"='10. Свод Перечней'!$I$4:$Q$529,ROW('10. Свод Перечней'!$C$4:$C$529)-3,""),ROW()-6)),"")</f>
        <v/>
      </c>
      <c r="D767" s="20" t="str">
        <f>IFERROR(VLOOKUP(C767,'10. Свод Перечней'!C:H,2,0),"")</f>
        <v/>
      </c>
      <c r="E767" s="20" t="str">
        <f>IFERROR(VLOOKUP(C767,'10. Свод Перечней'!C:H,3,0),"")</f>
        <v/>
      </c>
      <c r="F767" s="20" t="str">
        <f>IFERROR(VLOOKUP(C767,'10. Свод Перечней'!C:H,4,0),"")</f>
        <v/>
      </c>
      <c r="G767" s="9" t="str">
        <f>IFERROR(VLOOKUP(C767,'10. Свод Перечней'!C:H,5,0),"")</f>
        <v/>
      </c>
      <c r="H767" s="20" t="str">
        <f>IF(LEN(IFERROR(VLOOKUP(C767,'10. Свод Перечней'!C:H,6,0),""))&gt;1,IFERROR(VLOOKUP(C767,'10. Свод Перечней'!C:H,6,0),""),"")</f>
        <v/>
      </c>
    </row>
    <row r="768" spans="1:8" ht="99.95" customHeight="1">
      <c r="A768" s="20" t="str">
        <f>IF(LEN(C768)&gt;0,MAX($A$6:A767)+1,"")</f>
        <v/>
      </c>
      <c r="B768" s="10" t="str">
        <f>IFERROR(INDEX('10. Свод Перечней'!B:C,MATCH(C768,'10. Свод Перечней'!C:C,0),1),"")</f>
        <v/>
      </c>
      <c r="C768" s="20" t="str">
        <f t="array" ref="C768">IFERROR(INDEX('10. Свод Перечней'!$C$4:$C$529,SMALL(IF("ЦД"='10. Свод Перечней'!$I$4:$Q$529,ROW('10. Свод Перечней'!$C$4:$C$529)-3,""),ROW()-6)),"")</f>
        <v/>
      </c>
      <c r="D768" s="20" t="str">
        <f>IFERROR(VLOOKUP(C768,'10. Свод Перечней'!C:H,2,0),"")</f>
        <v/>
      </c>
      <c r="E768" s="20" t="str">
        <f>IFERROR(VLOOKUP(C768,'10. Свод Перечней'!C:H,3,0),"")</f>
        <v/>
      </c>
      <c r="F768" s="20" t="str">
        <f>IFERROR(VLOOKUP(C768,'10. Свод Перечней'!C:H,4,0),"")</f>
        <v/>
      </c>
      <c r="G768" s="9" t="str">
        <f>IFERROR(VLOOKUP(C768,'10. Свод Перечней'!C:H,5,0),"")</f>
        <v/>
      </c>
      <c r="H768" s="20" t="str">
        <f>IF(LEN(IFERROR(VLOOKUP(C768,'10. Свод Перечней'!C:H,6,0),""))&gt;1,IFERROR(VLOOKUP(C768,'10. Свод Перечней'!C:H,6,0),""),"")</f>
        <v/>
      </c>
    </row>
    <row r="769" spans="1:8" ht="99.95" customHeight="1">
      <c r="A769" s="20" t="str">
        <f>IF(LEN(C769)&gt;0,MAX($A$6:A768)+1,"")</f>
        <v/>
      </c>
      <c r="B769" s="10" t="str">
        <f>IFERROR(INDEX('10. Свод Перечней'!B:C,MATCH(C769,'10. Свод Перечней'!C:C,0),1),"")</f>
        <v/>
      </c>
      <c r="C769" s="20" t="str">
        <f t="array" ref="C769">IFERROR(INDEX('10. Свод Перечней'!$C$4:$C$529,SMALL(IF("ЦД"='10. Свод Перечней'!$I$4:$Q$529,ROW('10. Свод Перечней'!$C$4:$C$529)-3,""),ROW()-6)),"")</f>
        <v/>
      </c>
      <c r="D769" s="20" t="str">
        <f>IFERROR(VLOOKUP(C769,'10. Свод Перечней'!C:H,2,0),"")</f>
        <v/>
      </c>
      <c r="E769" s="20" t="str">
        <f>IFERROR(VLOOKUP(C769,'10. Свод Перечней'!C:H,3,0),"")</f>
        <v/>
      </c>
      <c r="F769" s="20" t="str">
        <f>IFERROR(VLOOKUP(C769,'10. Свод Перечней'!C:H,4,0),"")</f>
        <v/>
      </c>
      <c r="G769" s="9" t="str">
        <f>IFERROR(VLOOKUP(C769,'10. Свод Перечней'!C:H,5,0),"")</f>
        <v/>
      </c>
      <c r="H769" s="20" t="str">
        <f>IF(LEN(IFERROR(VLOOKUP(C769,'10. Свод Перечней'!C:H,6,0),""))&gt;1,IFERROR(VLOOKUP(C769,'10. Свод Перечней'!C:H,6,0),""),"")</f>
        <v/>
      </c>
    </row>
    <row r="770" spans="1:8" ht="99.95" customHeight="1">
      <c r="A770" s="20" t="str">
        <f>IF(LEN(C770)&gt;0,MAX($A$6:A769)+1,"")</f>
        <v/>
      </c>
      <c r="B770" s="10" t="str">
        <f>IFERROR(INDEX('10. Свод Перечней'!B:C,MATCH(C770,'10. Свод Перечней'!C:C,0),1),"")</f>
        <v/>
      </c>
      <c r="C770" s="20" t="str">
        <f t="array" ref="C770">IFERROR(INDEX('10. Свод Перечней'!$C$4:$C$529,SMALL(IF("ЦД"='10. Свод Перечней'!$I$4:$Q$529,ROW('10. Свод Перечней'!$C$4:$C$529)-3,""),ROW()-6)),"")</f>
        <v/>
      </c>
      <c r="D770" s="20" t="str">
        <f>IFERROR(VLOOKUP(C770,'10. Свод Перечней'!C:H,2,0),"")</f>
        <v/>
      </c>
      <c r="E770" s="20" t="str">
        <f>IFERROR(VLOOKUP(C770,'10. Свод Перечней'!C:H,3,0),"")</f>
        <v/>
      </c>
      <c r="F770" s="20" t="str">
        <f>IFERROR(VLOOKUP(C770,'10. Свод Перечней'!C:H,4,0),"")</f>
        <v/>
      </c>
      <c r="G770" s="9" t="str">
        <f>IFERROR(VLOOKUP(C770,'10. Свод Перечней'!C:H,5,0),"")</f>
        <v/>
      </c>
      <c r="H770" s="20" t="str">
        <f>IF(LEN(IFERROR(VLOOKUP(C770,'10. Свод Перечней'!C:H,6,0),""))&gt;1,IFERROR(VLOOKUP(C770,'10. Свод Перечней'!C:H,6,0),""),"")</f>
        <v/>
      </c>
    </row>
    <row r="771" spans="1:8" ht="99.95" customHeight="1">
      <c r="A771" s="20" t="str">
        <f>IF(LEN(C771)&gt;0,MAX($A$6:A770)+1,"")</f>
        <v/>
      </c>
      <c r="B771" s="10" t="str">
        <f>IFERROR(INDEX('10. Свод Перечней'!B:C,MATCH(C771,'10. Свод Перечней'!C:C,0),1),"")</f>
        <v/>
      </c>
      <c r="C771" s="20" t="str">
        <f t="array" ref="C771">IFERROR(INDEX('10. Свод Перечней'!$C$4:$C$529,SMALL(IF("ЦД"='10. Свод Перечней'!$I$4:$Q$529,ROW('10. Свод Перечней'!$C$4:$C$529)-3,""),ROW()-6)),"")</f>
        <v/>
      </c>
      <c r="D771" s="20" t="str">
        <f>IFERROR(VLOOKUP(C771,'10. Свод Перечней'!C:H,2,0),"")</f>
        <v/>
      </c>
      <c r="E771" s="20" t="str">
        <f>IFERROR(VLOOKUP(C771,'10. Свод Перечней'!C:H,3,0),"")</f>
        <v/>
      </c>
      <c r="F771" s="20" t="str">
        <f>IFERROR(VLOOKUP(C771,'10. Свод Перечней'!C:H,4,0),"")</f>
        <v/>
      </c>
      <c r="G771" s="9" t="str">
        <f>IFERROR(VLOOKUP(C771,'10. Свод Перечней'!C:H,5,0),"")</f>
        <v/>
      </c>
      <c r="H771" s="20" t="str">
        <f>IF(LEN(IFERROR(VLOOKUP(C771,'10. Свод Перечней'!C:H,6,0),""))&gt;1,IFERROR(VLOOKUP(C771,'10. Свод Перечней'!C:H,6,0),""),"")</f>
        <v/>
      </c>
    </row>
    <row r="772" spans="1:8" ht="99.95" customHeight="1">
      <c r="A772" s="20" t="str">
        <f>IF(LEN(C772)&gt;0,MAX($A$6:A771)+1,"")</f>
        <v/>
      </c>
      <c r="B772" s="10" t="str">
        <f>IFERROR(INDEX('10. Свод Перечней'!B:C,MATCH(C772,'10. Свод Перечней'!C:C,0),1),"")</f>
        <v/>
      </c>
      <c r="C772" s="20" t="str">
        <f t="array" ref="C772">IFERROR(INDEX('10. Свод Перечней'!$C$4:$C$529,SMALL(IF("ЦД"='10. Свод Перечней'!$I$4:$Q$529,ROW('10. Свод Перечней'!$C$4:$C$529)-3,""),ROW()-6)),"")</f>
        <v/>
      </c>
      <c r="D772" s="20" t="str">
        <f>IFERROR(VLOOKUP(C772,'10. Свод Перечней'!C:H,2,0),"")</f>
        <v/>
      </c>
      <c r="E772" s="20" t="str">
        <f>IFERROR(VLOOKUP(C772,'10. Свод Перечней'!C:H,3,0),"")</f>
        <v/>
      </c>
      <c r="F772" s="20" t="str">
        <f>IFERROR(VLOOKUP(C772,'10. Свод Перечней'!C:H,4,0),"")</f>
        <v/>
      </c>
      <c r="G772" s="9" t="str">
        <f>IFERROR(VLOOKUP(C772,'10. Свод Перечней'!C:H,5,0),"")</f>
        <v/>
      </c>
      <c r="H772" s="20" t="str">
        <f>IF(LEN(IFERROR(VLOOKUP(C772,'10. Свод Перечней'!C:H,6,0),""))&gt;1,IFERROR(VLOOKUP(C772,'10. Свод Перечней'!C:H,6,0),""),"")</f>
        <v/>
      </c>
    </row>
    <row r="773" spans="1:8" ht="99.95" customHeight="1">
      <c r="A773" s="20" t="str">
        <f>IF(LEN(C773)&gt;0,MAX($A$6:A772)+1,"")</f>
        <v/>
      </c>
      <c r="B773" s="10" t="str">
        <f>IFERROR(INDEX('10. Свод Перечней'!B:C,MATCH(C773,'10. Свод Перечней'!C:C,0),1),"")</f>
        <v/>
      </c>
      <c r="C773" s="20" t="str">
        <f t="array" ref="C773">IFERROR(INDEX('10. Свод Перечней'!$C$4:$C$529,SMALL(IF("ЦД"='10. Свод Перечней'!$I$4:$Q$529,ROW('10. Свод Перечней'!$C$4:$C$529)-3,""),ROW()-6)),"")</f>
        <v/>
      </c>
      <c r="D773" s="20" t="str">
        <f>IFERROR(VLOOKUP(C773,'10. Свод Перечней'!C:H,2,0),"")</f>
        <v/>
      </c>
      <c r="E773" s="20" t="str">
        <f>IFERROR(VLOOKUP(C773,'10. Свод Перечней'!C:H,3,0),"")</f>
        <v/>
      </c>
      <c r="F773" s="20" t="str">
        <f>IFERROR(VLOOKUP(C773,'10. Свод Перечней'!C:H,4,0),"")</f>
        <v/>
      </c>
      <c r="G773" s="9" t="str">
        <f>IFERROR(VLOOKUP(C773,'10. Свод Перечней'!C:H,5,0),"")</f>
        <v/>
      </c>
      <c r="H773" s="20" t="str">
        <f>IF(LEN(IFERROR(VLOOKUP(C773,'10. Свод Перечней'!C:H,6,0),""))&gt;1,IFERROR(VLOOKUP(C773,'10. Свод Перечней'!C:H,6,0),""),"")</f>
        <v/>
      </c>
    </row>
    <row r="774" spans="1:8" ht="99.95" customHeight="1">
      <c r="A774" s="20" t="str">
        <f>IF(LEN(C774)&gt;0,MAX($A$6:A773)+1,"")</f>
        <v/>
      </c>
      <c r="B774" s="10" t="str">
        <f>IFERROR(INDEX('10. Свод Перечней'!B:C,MATCH(C774,'10. Свод Перечней'!C:C,0),1),"")</f>
        <v/>
      </c>
      <c r="C774" s="20" t="str">
        <f t="array" ref="C774">IFERROR(INDEX('10. Свод Перечней'!$C$4:$C$529,SMALL(IF("ЦД"='10. Свод Перечней'!$I$4:$Q$529,ROW('10. Свод Перечней'!$C$4:$C$529)-3,""),ROW()-6)),"")</f>
        <v/>
      </c>
      <c r="D774" s="20" t="str">
        <f>IFERROR(VLOOKUP(C774,'10. Свод Перечней'!C:H,2,0),"")</f>
        <v/>
      </c>
      <c r="E774" s="20" t="str">
        <f>IFERROR(VLOOKUP(C774,'10. Свод Перечней'!C:H,3,0),"")</f>
        <v/>
      </c>
      <c r="F774" s="20" t="str">
        <f>IFERROR(VLOOKUP(C774,'10. Свод Перечней'!C:H,4,0),"")</f>
        <v/>
      </c>
      <c r="G774" s="9" t="str">
        <f>IFERROR(VLOOKUP(C774,'10. Свод Перечней'!C:H,5,0),"")</f>
        <v/>
      </c>
      <c r="H774" s="20" t="str">
        <f>IF(LEN(IFERROR(VLOOKUP(C774,'10. Свод Перечней'!C:H,6,0),""))&gt;1,IFERROR(VLOOKUP(C774,'10. Свод Перечней'!C:H,6,0),""),"")</f>
        <v/>
      </c>
    </row>
    <row r="775" spans="1:8" ht="99.95" customHeight="1">
      <c r="A775" s="20" t="str">
        <f>IF(LEN(C775)&gt;0,MAX($A$6:A774)+1,"")</f>
        <v/>
      </c>
      <c r="B775" s="10" t="str">
        <f>IFERROR(INDEX('10. Свод Перечней'!B:C,MATCH(C775,'10. Свод Перечней'!C:C,0),1),"")</f>
        <v/>
      </c>
      <c r="C775" s="20" t="str">
        <f t="array" ref="C775">IFERROR(INDEX('10. Свод Перечней'!$C$4:$C$529,SMALL(IF("ЦД"='10. Свод Перечней'!$I$4:$Q$529,ROW('10. Свод Перечней'!$C$4:$C$529)-3,""),ROW()-6)),"")</f>
        <v/>
      </c>
      <c r="D775" s="20" t="str">
        <f>IFERROR(VLOOKUP(C775,'10. Свод Перечней'!C:H,2,0),"")</f>
        <v/>
      </c>
      <c r="E775" s="20" t="str">
        <f>IFERROR(VLOOKUP(C775,'10. Свод Перечней'!C:H,3,0),"")</f>
        <v/>
      </c>
      <c r="F775" s="20" t="str">
        <f>IFERROR(VLOOKUP(C775,'10. Свод Перечней'!C:H,4,0),"")</f>
        <v/>
      </c>
      <c r="G775" s="9" t="str">
        <f>IFERROR(VLOOKUP(C775,'10. Свод Перечней'!C:H,5,0),"")</f>
        <v/>
      </c>
      <c r="H775" s="20" t="str">
        <f>IF(LEN(IFERROR(VLOOKUP(C775,'10. Свод Перечней'!C:H,6,0),""))&gt;1,IFERROR(VLOOKUP(C775,'10. Свод Перечней'!C:H,6,0),""),"")</f>
        <v/>
      </c>
    </row>
    <row r="776" spans="1:8" ht="99.95" customHeight="1">
      <c r="A776" s="20" t="str">
        <f>IF(LEN(C776)&gt;0,MAX($A$6:A775)+1,"")</f>
        <v/>
      </c>
      <c r="B776" s="10" t="str">
        <f>IFERROR(INDEX('10. Свод Перечней'!B:C,MATCH(C776,'10. Свод Перечней'!C:C,0),1),"")</f>
        <v/>
      </c>
      <c r="C776" s="20" t="str">
        <f t="array" ref="C776">IFERROR(INDEX('10. Свод Перечней'!$C$4:$C$529,SMALL(IF("ЦД"='10. Свод Перечней'!$I$4:$Q$529,ROW('10. Свод Перечней'!$C$4:$C$529)-3,""),ROW()-6)),"")</f>
        <v/>
      </c>
      <c r="D776" s="20" t="str">
        <f>IFERROR(VLOOKUP(C776,'10. Свод Перечней'!C:H,2,0),"")</f>
        <v/>
      </c>
      <c r="E776" s="20" t="str">
        <f>IFERROR(VLOOKUP(C776,'10. Свод Перечней'!C:H,3,0),"")</f>
        <v/>
      </c>
      <c r="F776" s="20" t="str">
        <f>IFERROR(VLOOKUP(C776,'10. Свод Перечней'!C:H,4,0),"")</f>
        <v/>
      </c>
      <c r="G776" s="9" t="str">
        <f>IFERROR(VLOOKUP(C776,'10. Свод Перечней'!C:H,5,0),"")</f>
        <v/>
      </c>
      <c r="H776" s="20" t="str">
        <f>IF(LEN(IFERROR(VLOOKUP(C776,'10. Свод Перечней'!C:H,6,0),""))&gt;1,IFERROR(VLOOKUP(C776,'10. Свод Перечней'!C:H,6,0),""),"")</f>
        <v/>
      </c>
    </row>
    <row r="777" spans="1:8" ht="99.95" customHeight="1">
      <c r="A777" s="20" t="str">
        <f>IF(LEN(C777)&gt;0,MAX($A$6:A776)+1,"")</f>
        <v/>
      </c>
      <c r="B777" s="10" t="str">
        <f>IFERROR(INDEX('10. Свод Перечней'!B:C,MATCH(C777,'10. Свод Перечней'!C:C,0),1),"")</f>
        <v/>
      </c>
      <c r="C777" s="20" t="str">
        <f t="array" ref="C777">IFERROR(INDEX('10. Свод Перечней'!$C$4:$C$529,SMALL(IF("ЦД"='10. Свод Перечней'!$I$4:$Q$529,ROW('10. Свод Перечней'!$C$4:$C$529)-3,""),ROW()-6)),"")</f>
        <v/>
      </c>
      <c r="D777" s="20" t="str">
        <f>IFERROR(VLOOKUP(C777,'10. Свод Перечней'!C:H,2,0),"")</f>
        <v/>
      </c>
      <c r="E777" s="20" t="str">
        <f>IFERROR(VLOOKUP(C777,'10. Свод Перечней'!C:H,3,0),"")</f>
        <v/>
      </c>
      <c r="F777" s="20" t="str">
        <f>IFERROR(VLOOKUP(C777,'10. Свод Перечней'!C:H,4,0),"")</f>
        <v/>
      </c>
      <c r="G777" s="9" t="str">
        <f>IFERROR(VLOOKUP(C777,'10. Свод Перечней'!C:H,5,0),"")</f>
        <v/>
      </c>
      <c r="H777" s="20" t="str">
        <f>IF(LEN(IFERROR(VLOOKUP(C777,'10. Свод Перечней'!C:H,6,0),""))&gt;1,IFERROR(VLOOKUP(C777,'10. Свод Перечней'!C:H,6,0),""),"")</f>
        <v/>
      </c>
    </row>
    <row r="778" spans="1:8" ht="99.95" customHeight="1">
      <c r="A778" s="20" t="str">
        <f>IF(LEN(C778)&gt;0,MAX($A$6:A777)+1,"")</f>
        <v/>
      </c>
      <c r="B778" s="10" t="str">
        <f>IFERROR(INDEX('10. Свод Перечней'!B:C,MATCH(C778,'10. Свод Перечней'!C:C,0),1),"")</f>
        <v/>
      </c>
      <c r="C778" s="20" t="str">
        <f t="array" ref="C778">IFERROR(INDEX('10. Свод Перечней'!$C$4:$C$529,SMALL(IF("ЦД"='10. Свод Перечней'!$I$4:$Q$529,ROW('10. Свод Перечней'!$C$4:$C$529)-3,""),ROW()-6)),"")</f>
        <v/>
      </c>
      <c r="D778" s="20" t="str">
        <f>IFERROR(VLOOKUP(C778,'10. Свод Перечней'!C:H,2,0),"")</f>
        <v/>
      </c>
      <c r="E778" s="20" t="str">
        <f>IFERROR(VLOOKUP(C778,'10. Свод Перечней'!C:H,3,0),"")</f>
        <v/>
      </c>
      <c r="F778" s="20" t="str">
        <f>IFERROR(VLOOKUP(C778,'10. Свод Перечней'!C:H,4,0),"")</f>
        <v/>
      </c>
      <c r="G778" s="9" t="str">
        <f>IFERROR(VLOOKUP(C778,'10. Свод Перечней'!C:H,5,0),"")</f>
        <v/>
      </c>
      <c r="H778" s="20" t="str">
        <f>IF(LEN(IFERROR(VLOOKUP(C778,'10. Свод Перечней'!C:H,6,0),""))&gt;1,IFERROR(VLOOKUP(C778,'10. Свод Перечней'!C:H,6,0),""),"")</f>
        <v/>
      </c>
    </row>
    <row r="779" spans="1:8" ht="99.95" customHeight="1">
      <c r="A779" s="20" t="str">
        <f>IF(LEN(C779)&gt;0,MAX($A$6:A778)+1,"")</f>
        <v/>
      </c>
      <c r="B779" s="10" t="str">
        <f>IFERROR(INDEX('10. Свод Перечней'!B:C,MATCH(C779,'10. Свод Перечней'!C:C,0),1),"")</f>
        <v/>
      </c>
      <c r="C779" s="20" t="str">
        <f t="array" ref="C779">IFERROR(INDEX('10. Свод Перечней'!$C$4:$C$529,SMALL(IF("ЦД"='10. Свод Перечней'!$I$4:$Q$529,ROW('10. Свод Перечней'!$C$4:$C$529)-3,""),ROW()-6)),"")</f>
        <v/>
      </c>
      <c r="D779" s="20" t="str">
        <f>IFERROR(VLOOKUP(C779,'10. Свод Перечней'!C:H,2,0),"")</f>
        <v/>
      </c>
      <c r="E779" s="20" t="str">
        <f>IFERROR(VLOOKUP(C779,'10. Свод Перечней'!C:H,3,0),"")</f>
        <v/>
      </c>
      <c r="F779" s="20" t="str">
        <f>IFERROR(VLOOKUP(C779,'10. Свод Перечней'!C:H,4,0),"")</f>
        <v/>
      </c>
      <c r="G779" s="9" t="str">
        <f>IFERROR(VLOOKUP(C779,'10. Свод Перечней'!C:H,5,0),"")</f>
        <v/>
      </c>
      <c r="H779" s="20" t="str">
        <f>IF(LEN(IFERROR(VLOOKUP(C779,'10. Свод Перечней'!C:H,6,0),""))&gt;1,IFERROR(VLOOKUP(C779,'10. Свод Перечней'!C:H,6,0),""),"")</f>
        <v/>
      </c>
    </row>
    <row r="780" spans="1:8" ht="99.95" customHeight="1">
      <c r="A780" s="20" t="str">
        <f>IF(LEN(C780)&gt;0,MAX($A$6:A779)+1,"")</f>
        <v/>
      </c>
      <c r="B780" s="10" t="str">
        <f>IFERROR(INDEX('10. Свод Перечней'!B:C,MATCH(C780,'10. Свод Перечней'!C:C,0),1),"")</f>
        <v/>
      </c>
      <c r="C780" s="20" t="str">
        <f t="array" ref="C780">IFERROR(INDEX('10. Свод Перечней'!$C$4:$C$529,SMALL(IF("ЦД"='10. Свод Перечней'!$I$4:$Q$529,ROW('10. Свод Перечней'!$C$4:$C$529)-3,""),ROW()-6)),"")</f>
        <v/>
      </c>
      <c r="D780" s="20" t="str">
        <f>IFERROR(VLOOKUP(C780,'10. Свод Перечней'!C:H,2,0),"")</f>
        <v/>
      </c>
      <c r="E780" s="20" t="str">
        <f>IFERROR(VLOOKUP(C780,'10. Свод Перечней'!C:H,3,0),"")</f>
        <v/>
      </c>
      <c r="F780" s="20" t="str">
        <f>IFERROR(VLOOKUP(C780,'10. Свод Перечней'!C:H,4,0),"")</f>
        <v/>
      </c>
      <c r="G780" s="9" t="str">
        <f>IFERROR(VLOOKUP(C780,'10. Свод Перечней'!C:H,5,0),"")</f>
        <v/>
      </c>
      <c r="H780" s="20" t="str">
        <f>IF(LEN(IFERROR(VLOOKUP(C780,'10. Свод Перечней'!C:H,6,0),""))&gt;1,IFERROR(VLOOKUP(C780,'10. Свод Перечней'!C:H,6,0),""),"")</f>
        <v/>
      </c>
    </row>
    <row r="781" spans="1:8" ht="99.95" customHeight="1">
      <c r="A781" s="20" t="str">
        <f>IF(LEN(C781)&gt;0,MAX($A$6:A780)+1,"")</f>
        <v/>
      </c>
      <c r="B781" s="10" t="str">
        <f>IFERROR(INDEX('10. Свод Перечней'!B:C,MATCH(C781,'10. Свод Перечней'!C:C,0),1),"")</f>
        <v/>
      </c>
      <c r="C781" s="20" t="str">
        <f t="array" ref="C781">IFERROR(INDEX('10. Свод Перечней'!$C$4:$C$529,SMALL(IF("ЦД"='10. Свод Перечней'!$I$4:$Q$529,ROW('10. Свод Перечней'!$C$4:$C$529)-3,""),ROW()-6)),"")</f>
        <v/>
      </c>
      <c r="D781" s="20" t="str">
        <f>IFERROR(VLOOKUP(C781,'10. Свод Перечней'!C:H,2,0),"")</f>
        <v/>
      </c>
      <c r="E781" s="20" t="str">
        <f>IFERROR(VLOOKUP(C781,'10. Свод Перечней'!C:H,3,0),"")</f>
        <v/>
      </c>
      <c r="F781" s="20" t="str">
        <f>IFERROR(VLOOKUP(C781,'10. Свод Перечней'!C:H,4,0),"")</f>
        <v/>
      </c>
      <c r="G781" s="9" t="str">
        <f>IFERROR(VLOOKUP(C781,'10. Свод Перечней'!C:H,5,0),"")</f>
        <v/>
      </c>
      <c r="H781" s="20" t="str">
        <f>IF(LEN(IFERROR(VLOOKUP(C781,'10. Свод Перечней'!C:H,6,0),""))&gt;1,IFERROR(VLOOKUP(C781,'10. Свод Перечней'!C:H,6,0),""),"")</f>
        <v/>
      </c>
    </row>
    <row r="782" spans="1:8" ht="99.95" customHeight="1">
      <c r="A782" s="20" t="str">
        <f>IF(LEN(C782)&gt;0,MAX($A$6:A781)+1,"")</f>
        <v/>
      </c>
      <c r="B782" s="10" t="str">
        <f>IFERROR(INDEX('10. Свод Перечней'!B:C,MATCH(C782,'10. Свод Перечней'!C:C,0),1),"")</f>
        <v/>
      </c>
      <c r="C782" s="20" t="str">
        <f t="array" ref="C782">IFERROR(INDEX('10. Свод Перечней'!$C$4:$C$529,SMALL(IF("ЦД"='10. Свод Перечней'!$I$4:$Q$529,ROW('10. Свод Перечней'!$C$4:$C$529)-3,""),ROW()-6)),"")</f>
        <v/>
      </c>
      <c r="D782" s="20" t="str">
        <f>IFERROR(VLOOKUP(C782,'10. Свод Перечней'!C:H,2,0),"")</f>
        <v/>
      </c>
      <c r="E782" s="20" t="str">
        <f>IFERROR(VLOOKUP(C782,'10. Свод Перечней'!C:H,3,0),"")</f>
        <v/>
      </c>
      <c r="F782" s="20" t="str">
        <f>IFERROR(VLOOKUP(C782,'10. Свод Перечней'!C:H,4,0),"")</f>
        <v/>
      </c>
      <c r="G782" s="9" t="str">
        <f>IFERROR(VLOOKUP(C782,'10. Свод Перечней'!C:H,5,0),"")</f>
        <v/>
      </c>
      <c r="H782" s="20" t="str">
        <f>IF(LEN(IFERROR(VLOOKUP(C782,'10. Свод Перечней'!C:H,6,0),""))&gt;1,IFERROR(VLOOKUP(C782,'10. Свод Перечней'!C:H,6,0),""),"")</f>
        <v/>
      </c>
    </row>
    <row r="783" spans="1:8" ht="99.95" customHeight="1">
      <c r="A783" s="20" t="str">
        <f>IF(LEN(C783)&gt;0,MAX($A$6:A782)+1,"")</f>
        <v/>
      </c>
      <c r="B783" s="10" t="str">
        <f>IFERROR(INDEX('10. Свод Перечней'!B:C,MATCH(C783,'10. Свод Перечней'!C:C,0),1),"")</f>
        <v/>
      </c>
      <c r="C783" s="20" t="str">
        <f t="array" ref="C783">IFERROR(INDEX('10. Свод Перечней'!$C$4:$C$529,SMALL(IF("ЦД"='10. Свод Перечней'!$I$4:$Q$529,ROW('10. Свод Перечней'!$C$4:$C$529)-3,""),ROW()-6)),"")</f>
        <v/>
      </c>
      <c r="D783" s="20" t="str">
        <f>IFERROR(VLOOKUP(C783,'10. Свод Перечней'!C:H,2,0),"")</f>
        <v/>
      </c>
      <c r="E783" s="20" t="str">
        <f>IFERROR(VLOOKUP(C783,'10. Свод Перечней'!C:H,3,0),"")</f>
        <v/>
      </c>
      <c r="F783" s="20" t="str">
        <f>IFERROR(VLOOKUP(C783,'10. Свод Перечней'!C:H,4,0),"")</f>
        <v/>
      </c>
      <c r="G783" s="9" t="str">
        <f>IFERROR(VLOOKUP(C783,'10. Свод Перечней'!C:H,5,0),"")</f>
        <v/>
      </c>
      <c r="H783" s="20" t="str">
        <f>IF(LEN(IFERROR(VLOOKUP(C783,'10. Свод Перечней'!C:H,6,0),""))&gt;1,IFERROR(VLOOKUP(C783,'10. Свод Перечней'!C:H,6,0),""),"")</f>
        <v/>
      </c>
    </row>
    <row r="784" spans="1:8" ht="99.95" customHeight="1">
      <c r="A784" s="20" t="str">
        <f>IF(LEN(C784)&gt;0,MAX($A$6:A783)+1,"")</f>
        <v/>
      </c>
      <c r="B784" s="10" t="str">
        <f>IFERROR(INDEX('10. Свод Перечней'!B:C,MATCH(C784,'10. Свод Перечней'!C:C,0),1),"")</f>
        <v/>
      </c>
      <c r="C784" s="20" t="str">
        <f t="array" ref="C784">IFERROR(INDEX('10. Свод Перечней'!$C$4:$C$529,SMALL(IF("ЦД"='10. Свод Перечней'!$I$4:$Q$529,ROW('10. Свод Перечней'!$C$4:$C$529)-3,""),ROW()-6)),"")</f>
        <v/>
      </c>
      <c r="D784" s="20" t="str">
        <f>IFERROR(VLOOKUP(C784,'10. Свод Перечней'!C:H,2,0),"")</f>
        <v/>
      </c>
      <c r="E784" s="20" t="str">
        <f>IFERROR(VLOOKUP(C784,'10. Свод Перечней'!C:H,3,0),"")</f>
        <v/>
      </c>
      <c r="F784" s="20" t="str">
        <f>IFERROR(VLOOKUP(C784,'10. Свод Перечней'!C:H,4,0),"")</f>
        <v/>
      </c>
      <c r="G784" s="9" t="str">
        <f>IFERROR(VLOOKUP(C784,'10. Свод Перечней'!C:H,5,0),"")</f>
        <v/>
      </c>
      <c r="H784" s="20" t="str">
        <f>IF(LEN(IFERROR(VLOOKUP(C784,'10. Свод Перечней'!C:H,6,0),""))&gt;1,IFERROR(VLOOKUP(C784,'10. Свод Перечней'!C:H,6,0),""),"")</f>
        <v/>
      </c>
    </row>
    <row r="785" spans="1:8" ht="99.95" customHeight="1">
      <c r="A785" s="20" t="str">
        <f>IF(LEN(C785)&gt;0,MAX($A$6:A784)+1,"")</f>
        <v/>
      </c>
      <c r="B785" s="10" t="str">
        <f>IFERROR(INDEX('10. Свод Перечней'!B:C,MATCH(C785,'10. Свод Перечней'!C:C,0),1),"")</f>
        <v/>
      </c>
      <c r="C785" s="20" t="str">
        <f t="array" ref="C785">IFERROR(INDEX('10. Свод Перечней'!$C$4:$C$529,SMALL(IF("ЦД"='10. Свод Перечней'!$I$4:$Q$529,ROW('10. Свод Перечней'!$C$4:$C$529)-3,""),ROW()-6)),"")</f>
        <v/>
      </c>
      <c r="D785" s="20" t="str">
        <f>IFERROR(VLOOKUP(C785,'10. Свод Перечней'!C:H,2,0),"")</f>
        <v/>
      </c>
      <c r="E785" s="20" t="str">
        <f>IFERROR(VLOOKUP(C785,'10. Свод Перечней'!C:H,3,0),"")</f>
        <v/>
      </c>
      <c r="F785" s="20" t="str">
        <f>IFERROR(VLOOKUP(C785,'10. Свод Перечней'!C:H,4,0),"")</f>
        <v/>
      </c>
      <c r="G785" s="9" t="str">
        <f>IFERROR(VLOOKUP(C785,'10. Свод Перечней'!C:H,5,0),"")</f>
        <v/>
      </c>
      <c r="H785" s="20" t="str">
        <f>IF(LEN(IFERROR(VLOOKUP(C785,'10. Свод Перечней'!C:H,6,0),""))&gt;1,IFERROR(VLOOKUP(C785,'10. Свод Перечней'!C:H,6,0),""),"")</f>
        <v/>
      </c>
    </row>
    <row r="786" spans="1:8" ht="99.95" customHeight="1">
      <c r="A786" s="20" t="str">
        <f>IF(LEN(C786)&gt;0,MAX($A$6:A785)+1,"")</f>
        <v/>
      </c>
      <c r="B786" s="10" t="str">
        <f>IFERROR(INDEX('10. Свод Перечней'!B:C,MATCH(C786,'10. Свод Перечней'!C:C,0),1),"")</f>
        <v/>
      </c>
      <c r="C786" s="20" t="str">
        <f t="array" ref="C786">IFERROR(INDEX('10. Свод Перечней'!$C$4:$C$529,SMALL(IF("ЦД"='10. Свод Перечней'!$I$4:$Q$529,ROW('10. Свод Перечней'!$C$4:$C$529)-3,""),ROW()-6)),"")</f>
        <v/>
      </c>
      <c r="D786" s="20" t="str">
        <f>IFERROR(VLOOKUP(C786,'10. Свод Перечней'!C:H,2,0),"")</f>
        <v/>
      </c>
      <c r="E786" s="20" t="str">
        <f>IFERROR(VLOOKUP(C786,'10. Свод Перечней'!C:H,3,0),"")</f>
        <v/>
      </c>
      <c r="F786" s="20" t="str">
        <f>IFERROR(VLOOKUP(C786,'10. Свод Перечней'!C:H,4,0),"")</f>
        <v/>
      </c>
      <c r="G786" s="9" t="str">
        <f>IFERROR(VLOOKUP(C786,'10. Свод Перечней'!C:H,5,0),"")</f>
        <v/>
      </c>
      <c r="H786" s="20" t="str">
        <f>IF(LEN(IFERROR(VLOOKUP(C786,'10. Свод Перечней'!C:H,6,0),""))&gt;1,IFERROR(VLOOKUP(C786,'10. Свод Перечней'!C:H,6,0),""),"")</f>
        <v/>
      </c>
    </row>
    <row r="787" spans="1:8" ht="99.95" customHeight="1">
      <c r="A787" s="20" t="str">
        <f>IF(LEN(C787)&gt;0,MAX($A$6:A786)+1,"")</f>
        <v/>
      </c>
      <c r="B787" s="10" t="str">
        <f>IFERROR(INDEX('10. Свод Перечней'!B:C,MATCH(C787,'10. Свод Перечней'!C:C,0),1),"")</f>
        <v/>
      </c>
      <c r="C787" s="20" t="str">
        <f t="array" ref="C787">IFERROR(INDEX('10. Свод Перечней'!$C$4:$C$529,SMALL(IF("ЦД"='10. Свод Перечней'!$I$4:$Q$529,ROW('10. Свод Перечней'!$C$4:$C$529)-3,""),ROW()-6)),"")</f>
        <v/>
      </c>
      <c r="D787" s="20" t="str">
        <f>IFERROR(VLOOKUP(C787,'10. Свод Перечней'!C:H,2,0),"")</f>
        <v/>
      </c>
      <c r="E787" s="20" t="str">
        <f>IFERROR(VLOOKUP(C787,'10. Свод Перечней'!C:H,3,0),"")</f>
        <v/>
      </c>
      <c r="F787" s="20" t="str">
        <f>IFERROR(VLOOKUP(C787,'10. Свод Перечней'!C:H,4,0),"")</f>
        <v/>
      </c>
      <c r="G787" s="9" t="str">
        <f>IFERROR(VLOOKUP(C787,'10. Свод Перечней'!C:H,5,0),"")</f>
        <v/>
      </c>
      <c r="H787" s="20" t="str">
        <f>IF(LEN(IFERROR(VLOOKUP(C787,'10. Свод Перечней'!C:H,6,0),""))&gt;1,IFERROR(VLOOKUP(C787,'10. Свод Перечней'!C:H,6,0),""),"")</f>
        <v/>
      </c>
    </row>
    <row r="788" spans="1:8" ht="99.95" customHeight="1">
      <c r="A788" s="20" t="str">
        <f>IF(LEN(C788)&gt;0,MAX($A$6:A787)+1,"")</f>
        <v/>
      </c>
      <c r="B788" s="10" t="str">
        <f>IFERROR(INDEX('10. Свод Перечней'!B:C,MATCH(C788,'10. Свод Перечней'!C:C,0),1),"")</f>
        <v/>
      </c>
      <c r="C788" s="20" t="str">
        <f t="array" ref="C788">IFERROR(INDEX('10. Свод Перечней'!$C$4:$C$529,SMALL(IF("ЦД"='10. Свод Перечней'!$I$4:$Q$529,ROW('10. Свод Перечней'!$C$4:$C$529)-3,""),ROW()-6)),"")</f>
        <v/>
      </c>
      <c r="D788" s="20" t="str">
        <f>IFERROR(VLOOKUP(C788,'10. Свод Перечней'!C:H,2,0),"")</f>
        <v/>
      </c>
      <c r="E788" s="20" t="str">
        <f>IFERROR(VLOOKUP(C788,'10. Свод Перечней'!C:H,3,0),"")</f>
        <v/>
      </c>
      <c r="F788" s="20" t="str">
        <f>IFERROR(VLOOKUP(C788,'10. Свод Перечней'!C:H,4,0),"")</f>
        <v/>
      </c>
      <c r="G788" s="9" t="str">
        <f>IFERROR(VLOOKUP(C788,'10. Свод Перечней'!C:H,5,0),"")</f>
        <v/>
      </c>
      <c r="H788" s="20" t="str">
        <f>IF(LEN(IFERROR(VLOOKUP(C788,'10. Свод Перечней'!C:H,6,0),""))&gt;1,IFERROR(VLOOKUP(C788,'10. Свод Перечней'!C:H,6,0),""),"")</f>
        <v/>
      </c>
    </row>
    <row r="789" spans="1:8" ht="99.95" customHeight="1">
      <c r="A789" s="20" t="str">
        <f>IF(LEN(C789)&gt;0,MAX($A$6:A788)+1,"")</f>
        <v/>
      </c>
      <c r="B789" s="10" t="str">
        <f>IFERROR(INDEX('10. Свод Перечней'!B:C,MATCH(C789,'10. Свод Перечней'!C:C,0),1),"")</f>
        <v/>
      </c>
      <c r="C789" s="20" t="str">
        <f t="array" ref="C789">IFERROR(INDEX('10. Свод Перечней'!$C$4:$C$529,SMALL(IF("ЦД"='10. Свод Перечней'!$I$4:$Q$529,ROW('10. Свод Перечней'!$C$4:$C$529)-3,""),ROW()-6)),"")</f>
        <v/>
      </c>
      <c r="D789" s="20" t="str">
        <f>IFERROR(VLOOKUP(C789,'10. Свод Перечней'!C:H,2,0),"")</f>
        <v/>
      </c>
      <c r="E789" s="20" t="str">
        <f>IFERROR(VLOOKUP(C789,'10. Свод Перечней'!C:H,3,0),"")</f>
        <v/>
      </c>
      <c r="F789" s="20" t="str">
        <f>IFERROR(VLOOKUP(C789,'10. Свод Перечней'!C:H,4,0),"")</f>
        <v/>
      </c>
      <c r="G789" s="9" t="str">
        <f>IFERROR(VLOOKUP(C789,'10. Свод Перечней'!C:H,5,0),"")</f>
        <v/>
      </c>
      <c r="H789" s="20" t="str">
        <f>IF(LEN(IFERROR(VLOOKUP(C789,'10. Свод Перечней'!C:H,6,0),""))&gt;1,IFERROR(VLOOKUP(C789,'10. Свод Перечней'!C:H,6,0),""),"")</f>
        <v/>
      </c>
    </row>
    <row r="790" spans="1:8" ht="99.95" customHeight="1">
      <c r="A790" s="20" t="str">
        <f>IF(LEN(C790)&gt;0,MAX($A$6:A789)+1,"")</f>
        <v/>
      </c>
      <c r="B790" s="10" t="str">
        <f>IFERROR(INDEX('10. Свод Перечней'!B:C,MATCH(C790,'10. Свод Перечней'!C:C,0),1),"")</f>
        <v/>
      </c>
      <c r="C790" s="20" t="str">
        <f t="array" ref="C790">IFERROR(INDEX('10. Свод Перечней'!$C$4:$C$529,SMALL(IF("ЦД"='10. Свод Перечней'!$I$4:$Q$529,ROW('10. Свод Перечней'!$C$4:$C$529)-3,""),ROW()-6)),"")</f>
        <v/>
      </c>
      <c r="D790" s="20" t="str">
        <f>IFERROR(VLOOKUP(C790,'10. Свод Перечней'!C:H,2,0),"")</f>
        <v/>
      </c>
      <c r="E790" s="20" t="str">
        <f>IFERROR(VLOOKUP(C790,'10. Свод Перечней'!C:H,3,0),"")</f>
        <v/>
      </c>
      <c r="F790" s="20" t="str">
        <f>IFERROR(VLOOKUP(C790,'10. Свод Перечней'!C:H,4,0),"")</f>
        <v/>
      </c>
      <c r="G790" s="9" t="str">
        <f>IFERROR(VLOOKUP(C790,'10. Свод Перечней'!C:H,5,0),"")</f>
        <v/>
      </c>
      <c r="H790" s="20" t="str">
        <f>IF(LEN(IFERROR(VLOOKUP(C790,'10. Свод Перечней'!C:H,6,0),""))&gt;1,IFERROR(VLOOKUP(C790,'10. Свод Перечней'!C:H,6,0),""),"")</f>
        <v/>
      </c>
    </row>
    <row r="791" spans="1:8" ht="99.95" customHeight="1">
      <c r="A791" s="20" t="str">
        <f>IF(LEN(C791)&gt;0,MAX($A$6:A790)+1,"")</f>
        <v/>
      </c>
      <c r="B791" s="10" t="str">
        <f>IFERROR(INDEX('10. Свод Перечней'!B:C,MATCH(C791,'10. Свод Перечней'!C:C,0),1),"")</f>
        <v/>
      </c>
      <c r="C791" s="20" t="str">
        <f t="array" ref="C791">IFERROR(INDEX('10. Свод Перечней'!$C$4:$C$529,SMALL(IF("ЦД"='10. Свод Перечней'!$I$4:$Q$529,ROW('10. Свод Перечней'!$C$4:$C$529)-3,""),ROW()-6)),"")</f>
        <v/>
      </c>
      <c r="D791" s="20" t="str">
        <f>IFERROR(VLOOKUP(C791,'10. Свод Перечней'!C:H,2,0),"")</f>
        <v/>
      </c>
      <c r="E791" s="20" t="str">
        <f>IFERROR(VLOOKUP(C791,'10. Свод Перечней'!C:H,3,0),"")</f>
        <v/>
      </c>
      <c r="F791" s="20" t="str">
        <f>IFERROR(VLOOKUP(C791,'10. Свод Перечней'!C:H,4,0),"")</f>
        <v/>
      </c>
      <c r="G791" s="9" t="str">
        <f>IFERROR(VLOOKUP(C791,'10. Свод Перечней'!C:H,5,0),"")</f>
        <v/>
      </c>
      <c r="H791" s="20" t="str">
        <f>IF(LEN(IFERROR(VLOOKUP(C791,'10. Свод Перечней'!C:H,6,0),""))&gt;1,IFERROR(VLOOKUP(C791,'10. Свод Перечней'!C:H,6,0),""),"")</f>
        <v/>
      </c>
    </row>
    <row r="792" spans="1:8" ht="99.95" customHeight="1">
      <c r="A792" s="20" t="str">
        <f>IF(LEN(C792)&gt;0,MAX($A$6:A791)+1,"")</f>
        <v/>
      </c>
      <c r="B792" s="10" t="str">
        <f>IFERROR(INDEX('10. Свод Перечней'!B:C,MATCH(C792,'10. Свод Перечней'!C:C,0),1),"")</f>
        <v/>
      </c>
      <c r="C792" s="20" t="str">
        <f t="array" ref="C792">IFERROR(INDEX('10. Свод Перечней'!$C$4:$C$529,SMALL(IF("ЦД"='10. Свод Перечней'!$I$4:$Q$529,ROW('10. Свод Перечней'!$C$4:$C$529)-3,""),ROW()-6)),"")</f>
        <v/>
      </c>
      <c r="D792" s="20" t="str">
        <f>IFERROR(VLOOKUP(C792,'10. Свод Перечней'!C:H,2,0),"")</f>
        <v/>
      </c>
      <c r="E792" s="20" t="str">
        <f>IFERROR(VLOOKUP(C792,'10. Свод Перечней'!C:H,3,0),"")</f>
        <v/>
      </c>
      <c r="F792" s="20" t="str">
        <f>IFERROR(VLOOKUP(C792,'10. Свод Перечней'!C:H,4,0),"")</f>
        <v/>
      </c>
      <c r="G792" s="9" t="str">
        <f>IFERROR(VLOOKUP(C792,'10. Свод Перечней'!C:H,5,0),"")</f>
        <v/>
      </c>
      <c r="H792" s="20" t="str">
        <f>IF(LEN(IFERROR(VLOOKUP(C792,'10. Свод Перечней'!C:H,6,0),""))&gt;1,IFERROR(VLOOKUP(C792,'10. Свод Перечней'!C:H,6,0),""),"")</f>
        <v/>
      </c>
    </row>
    <row r="793" spans="1:8" ht="99.95" customHeight="1">
      <c r="A793" s="20" t="str">
        <f>IF(LEN(C793)&gt;0,MAX($A$6:A792)+1,"")</f>
        <v/>
      </c>
      <c r="B793" s="10" t="str">
        <f>IFERROR(INDEX('10. Свод Перечней'!B:C,MATCH(C793,'10. Свод Перечней'!C:C,0),1),"")</f>
        <v/>
      </c>
      <c r="C793" s="20" t="str">
        <f t="array" ref="C793">IFERROR(INDEX('10. Свод Перечней'!$C$4:$C$529,SMALL(IF("ЦД"='10. Свод Перечней'!$I$4:$Q$529,ROW('10. Свод Перечней'!$C$4:$C$529)-3,""),ROW()-6)),"")</f>
        <v/>
      </c>
      <c r="D793" s="20" t="str">
        <f>IFERROR(VLOOKUP(C793,'10. Свод Перечней'!C:H,2,0),"")</f>
        <v/>
      </c>
      <c r="E793" s="20" t="str">
        <f>IFERROR(VLOOKUP(C793,'10. Свод Перечней'!C:H,3,0),"")</f>
        <v/>
      </c>
      <c r="F793" s="20" t="str">
        <f>IFERROR(VLOOKUP(C793,'10. Свод Перечней'!C:H,4,0),"")</f>
        <v/>
      </c>
      <c r="G793" s="9" t="str">
        <f>IFERROR(VLOOKUP(C793,'10. Свод Перечней'!C:H,5,0),"")</f>
        <v/>
      </c>
      <c r="H793" s="20" t="str">
        <f>IF(LEN(IFERROR(VLOOKUP(C793,'10. Свод Перечней'!C:H,6,0),""))&gt;1,IFERROR(VLOOKUP(C793,'10. Свод Перечней'!C:H,6,0),""),"")</f>
        <v/>
      </c>
    </row>
    <row r="794" spans="1:8" ht="99.95" customHeight="1">
      <c r="A794" s="20" t="str">
        <f>IF(LEN(C794)&gt;0,MAX($A$6:A793)+1,"")</f>
        <v/>
      </c>
      <c r="B794" s="10" t="str">
        <f>IFERROR(INDEX('10. Свод Перечней'!B:C,MATCH(C794,'10. Свод Перечней'!C:C,0),1),"")</f>
        <v/>
      </c>
      <c r="C794" s="20" t="str">
        <f t="array" ref="C794">IFERROR(INDEX('10. Свод Перечней'!$C$4:$C$529,SMALL(IF("ЦД"='10. Свод Перечней'!$I$4:$Q$529,ROW('10. Свод Перечней'!$C$4:$C$529)-3,""),ROW()-6)),"")</f>
        <v/>
      </c>
      <c r="D794" s="20" t="str">
        <f>IFERROR(VLOOKUP(C794,'10. Свод Перечней'!C:H,2,0),"")</f>
        <v/>
      </c>
      <c r="E794" s="20" t="str">
        <f>IFERROR(VLOOKUP(C794,'10. Свод Перечней'!C:H,3,0),"")</f>
        <v/>
      </c>
      <c r="F794" s="20" t="str">
        <f>IFERROR(VLOOKUP(C794,'10. Свод Перечней'!C:H,4,0),"")</f>
        <v/>
      </c>
      <c r="G794" s="9" t="str">
        <f>IFERROR(VLOOKUP(C794,'10. Свод Перечней'!C:H,5,0),"")</f>
        <v/>
      </c>
      <c r="H794" s="20" t="str">
        <f>IF(LEN(IFERROR(VLOOKUP(C794,'10. Свод Перечней'!C:H,6,0),""))&gt;1,IFERROR(VLOOKUP(C794,'10. Свод Перечней'!C:H,6,0),""),"")</f>
        <v/>
      </c>
    </row>
    <row r="795" spans="1:8" ht="99.95" customHeight="1">
      <c r="A795" s="20" t="str">
        <f>IF(LEN(C795)&gt;0,MAX($A$6:A794)+1,"")</f>
        <v/>
      </c>
      <c r="B795" s="10" t="str">
        <f>IFERROR(INDEX('10. Свод Перечней'!B:C,MATCH(C795,'10. Свод Перечней'!C:C,0),1),"")</f>
        <v/>
      </c>
      <c r="C795" s="20" t="str">
        <f t="array" ref="C795">IFERROR(INDEX('10. Свод Перечней'!$C$4:$C$529,SMALL(IF("ЦД"='10. Свод Перечней'!$I$4:$Q$529,ROW('10. Свод Перечней'!$C$4:$C$529)-3,""),ROW()-6)),"")</f>
        <v/>
      </c>
      <c r="D795" s="20" t="str">
        <f>IFERROR(VLOOKUP(C795,'10. Свод Перечней'!C:H,2,0),"")</f>
        <v/>
      </c>
      <c r="E795" s="20" t="str">
        <f>IFERROR(VLOOKUP(C795,'10. Свод Перечней'!C:H,3,0),"")</f>
        <v/>
      </c>
      <c r="F795" s="20" t="str">
        <f>IFERROR(VLOOKUP(C795,'10. Свод Перечней'!C:H,4,0),"")</f>
        <v/>
      </c>
      <c r="G795" s="9" t="str">
        <f>IFERROR(VLOOKUP(C795,'10. Свод Перечней'!C:H,5,0),"")</f>
        <v/>
      </c>
      <c r="H795" s="20" t="str">
        <f>IF(LEN(IFERROR(VLOOKUP(C795,'10. Свод Перечней'!C:H,6,0),""))&gt;1,IFERROR(VLOOKUP(C795,'10. Свод Перечней'!C:H,6,0),""),"")</f>
        <v/>
      </c>
    </row>
    <row r="796" spans="1:8" ht="99.95" customHeight="1">
      <c r="A796" s="20" t="str">
        <f>IF(LEN(C796)&gt;0,MAX($A$6:A795)+1,"")</f>
        <v/>
      </c>
      <c r="B796" s="10" t="str">
        <f>IFERROR(INDEX('10. Свод Перечней'!B:C,MATCH(C796,'10. Свод Перечней'!C:C,0),1),"")</f>
        <v/>
      </c>
      <c r="C796" s="20" t="str">
        <f t="array" ref="C796">IFERROR(INDEX('10. Свод Перечней'!$C$4:$C$529,SMALL(IF("ЦД"='10. Свод Перечней'!$I$4:$Q$529,ROW('10. Свод Перечней'!$C$4:$C$529)-3,""),ROW()-6)),"")</f>
        <v/>
      </c>
      <c r="D796" s="20" t="str">
        <f>IFERROR(VLOOKUP(C796,'10. Свод Перечней'!C:H,2,0),"")</f>
        <v/>
      </c>
      <c r="E796" s="20" t="str">
        <f>IFERROR(VLOOKUP(C796,'10. Свод Перечней'!C:H,3,0),"")</f>
        <v/>
      </c>
      <c r="F796" s="20" t="str">
        <f>IFERROR(VLOOKUP(C796,'10. Свод Перечней'!C:H,4,0),"")</f>
        <v/>
      </c>
      <c r="G796" s="9" t="str">
        <f>IFERROR(VLOOKUP(C796,'10. Свод Перечней'!C:H,5,0),"")</f>
        <v/>
      </c>
      <c r="H796" s="20" t="str">
        <f>IF(LEN(IFERROR(VLOOKUP(C796,'10. Свод Перечней'!C:H,6,0),""))&gt;1,IFERROR(VLOOKUP(C796,'10. Свод Перечней'!C:H,6,0),""),"")</f>
        <v/>
      </c>
    </row>
    <row r="797" spans="1:8" ht="99.95" customHeight="1">
      <c r="A797" s="20" t="str">
        <f>IF(LEN(C797)&gt;0,MAX($A$6:A796)+1,"")</f>
        <v/>
      </c>
      <c r="B797" s="10" t="str">
        <f>IFERROR(INDEX('10. Свод Перечней'!B:C,MATCH(C797,'10. Свод Перечней'!C:C,0),1),"")</f>
        <v/>
      </c>
      <c r="C797" s="20" t="str">
        <f t="array" ref="C797">IFERROR(INDEX('10. Свод Перечней'!$C$4:$C$529,SMALL(IF("ЦД"='10. Свод Перечней'!$I$4:$Q$529,ROW('10. Свод Перечней'!$C$4:$C$529)-3,""),ROW()-6)),"")</f>
        <v/>
      </c>
      <c r="D797" s="20" t="str">
        <f>IFERROR(VLOOKUP(C797,'10. Свод Перечней'!C:H,2,0),"")</f>
        <v/>
      </c>
      <c r="E797" s="20" t="str">
        <f>IFERROR(VLOOKUP(C797,'10. Свод Перечней'!C:H,3,0),"")</f>
        <v/>
      </c>
      <c r="F797" s="20" t="str">
        <f>IFERROR(VLOOKUP(C797,'10. Свод Перечней'!C:H,4,0),"")</f>
        <v/>
      </c>
      <c r="G797" s="9" t="str">
        <f>IFERROR(VLOOKUP(C797,'10. Свод Перечней'!C:H,5,0),"")</f>
        <v/>
      </c>
      <c r="H797" s="20" t="str">
        <f>IF(LEN(IFERROR(VLOOKUP(C797,'10. Свод Перечней'!C:H,6,0),""))&gt;1,IFERROR(VLOOKUP(C797,'10. Свод Перечней'!C:H,6,0),""),"")</f>
        <v/>
      </c>
    </row>
    <row r="798" spans="1:8" ht="99.95" customHeight="1">
      <c r="A798" s="20" t="str">
        <f>IF(LEN(C798)&gt;0,MAX($A$6:A797)+1,"")</f>
        <v/>
      </c>
      <c r="B798" s="10" t="str">
        <f>IFERROR(INDEX('10. Свод Перечней'!B:C,MATCH(C798,'10. Свод Перечней'!C:C,0),1),"")</f>
        <v/>
      </c>
      <c r="C798" s="20" t="str">
        <f t="array" ref="C798">IFERROR(INDEX('10. Свод Перечней'!$C$4:$C$529,SMALL(IF("ЦД"='10. Свод Перечней'!$I$4:$Q$529,ROW('10. Свод Перечней'!$C$4:$C$529)-3,""),ROW()-6)),"")</f>
        <v/>
      </c>
      <c r="D798" s="20" t="str">
        <f>IFERROR(VLOOKUP(C798,'10. Свод Перечней'!C:H,2,0),"")</f>
        <v/>
      </c>
      <c r="E798" s="20" t="str">
        <f>IFERROR(VLOOKUP(C798,'10. Свод Перечней'!C:H,3,0),"")</f>
        <v/>
      </c>
      <c r="F798" s="20" t="str">
        <f>IFERROR(VLOOKUP(C798,'10. Свод Перечней'!C:H,4,0),"")</f>
        <v/>
      </c>
      <c r="G798" s="9" t="str">
        <f>IFERROR(VLOOKUP(C798,'10. Свод Перечней'!C:H,5,0),"")</f>
        <v/>
      </c>
      <c r="H798" s="20" t="str">
        <f>IF(LEN(IFERROR(VLOOKUP(C798,'10. Свод Перечней'!C:H,6,0),""))&gt;1,IFERROR(VLOOKUP(C798,'10. Свод Перечней'!C:H,6,0),""),"")</f>
        <v/>
      </c>
    </row>
    <row r="799" spans="1:8" ht="99.95" customHeight="1">
      <c r="A799" s="20" t="str">
        <f>IF(LEN(C799)&gt;0,MAX($A$6:A798)+1,"")</f>
        <v/>
      </c>
      <c r="B799" s="10" t="str">
        <f>IFERROR(INDEX('10. Свод Перечней'!B:C,MATCH(C799,'10. Свод Перечней'!C:C,0),1),"")</f>
        <v/>
      </c>
      <c r="C799" s="20" t="str">
        <f t="array" ref="C799">IFERROR(INDEX('10. Свод Перечней'!$C$4:$C$529,SMALL(IF("ЦД"='10. Свод Перечней'!$I$4:$Q$529,ROW('10. Свод Перечней'!$C$4:$C$529)-3,""),ROW()-6)),"")</f>
        <v/>
      </c>
      <c r="D799" s="20" t="str">
        <f>IFERROR(VLOOKUP(C799,'10. Свод Перечней'!C:H,2,0),"")</f>
        <v/>
      </c>
      <c r="E799" s="20" t="str">
        <f>IFERROR(VLOOKUP(C799,'10. Свод Перечней'!C:H,3,0),"")</f>
        <v/>
      </c>
      <c r="F799" s="20" t="str">
        <f>IFERROR(VLOOKUP(C799,'10. Свод Перечней'!C:H,4,0),"")</f>
        <v/>
      </c>
      <c r="G799" s="9" t="str">
        <f>IFERROR(VLOOKUP(C799,'10. Свод Перечней'!C:H,5,0),"")</f>
        <v/>
      </c>
      <c r="H799" s="20" t="str">
        <f>IF(LEN(IFERROR(VLOOKUP(C799,'10. Свод Перечней'!C:H,6,0),""))&gt;1,IFERROR(VLOOKUP(C799,'10. Свод Перечней'!C:H,6,0),""),"")</f>
        <v/>
      </c>
    </row>
    <row r="800" spans="1:8" ht="99.95" customHeight="1">
      <c r="A800" s="20" t="str">
        <f>IF(LEN(C800)&gt;0,MAX($A$6:A799)+1,"")</f>
        <v/>
      </c>
      <c r="B800" s="10" t="str">
        <f>IFERROR(INDEX('10. Свод Перечней'!B:C,MATCH(C800,'10. Свод Перечней'!C:C,0),1),"")</f>
        <v/>
      </c>
      <c r="C800" s="20" t="str">
        <f t="array" ref="C800">IFERROR(INDEX('10. Свод Перечней'!$C$4:$C$529,SMALL(IF("ЦД"='10. Свод Перечней'!$I$4:$Q$529,ROW('10. Свод Перечней'!$C$4:$C$529)-3,""),ROW()-6)),"")</f>
        <v/>
      </c>
      <c r="D800" s="20" t="str">
        <f>IFERROR(VLOOKUP(C800,'10. Свод Перечней'!C:H,2,0),"")</f>
        <v/>
      </c>
      <c r="E800" s="20" t="str">
        <f>IFERROR(VLOOKUP(C800,'10. Свод Перечней'!C:H,3,0),"")</f>
        <v/>
      </c>
      <c r="F800" s="20" t="str">
        <f>IFERROR(VLOOKUP(C800,'10. Свод Перечней'!C:H,4,0),"")</f>
        <v/>
      </c>
      <c r="G800" s="9" t="str">
        <f>IFERROR(VLOOKUP(C800,'10. Свод Перечней'!C:H,5,0),"")</f>
        <v/>
      </c>
      <c r="H800" s="20" t="str">
        <f>IF(LEN(IFERROR(VLOOKUP(C800,'10. Свод Перечней'!C:H,6,0),""))&gt;1,IFERROR(VLOOKUP(C800,'10. Свод Перечней'!C:H,6,0),""),"")</f>
        <v/>
      </c>
    </row>
    <row r="801" spans="1:8" ht="99.95" customHeight="1">
      <c r="A801" s="20" t="str">
        <f>IF(LEN(C801)&gt;0,MAX($A$6:A800)+1,"")</f>
        <v/>
      </c>
      <c r="B801" s="10" t="str">
        <f>IFERROR(INDEX('10. Свод Перечней'!B:C,MATCH(C801,'10. Свод Перечней'!C:C,0),1),"")</f>
        <v/>
      </c>
      <c r="C801" s="20" t="str">
        <f t="array" ref="C801">IFERROR(INDEX('10. Свод Перечней'!$C$4:$C$529,SMALL(IF("ЦД"='10. Свод Перечней'!$I$4:$Q$529,ROW('10. Свод Перечней'!$C$4:$C$529)-3,""),ROW()-6)),"")</f>
        <v/>
      </c>
      <c r="D801" s="20" t="str">
        <f>IFERROR(VLOOKUP(C801,'10. Свод Перечней'!C:H,2,0),"")</f>
        <v/>
      </c>
      <c r="E801" s="20" t="str">
        <f>IFERROR(VLOOKUP(C801,'10. Свод Перечней'!C:H,3,0),"")</f>
        <v/>
      </c>
      <c r="F801" s="20" t="str">
        <f>IFERROR(VLOOKUP(C801,'10. Свод Перечней'!C:H,4,0),"")</f>
        <v/>
      </c>
      <c r="G801" s="9" t="str">
        <f>IFERROR(VLOOKUP(C801,'10. Свод Перечней'!C:H,5,0),"")</f>
        <v/>
      </c>
      <c r="H801" s="20" t="str">
        <f>IF(LEN(IFERROR(VLOOKUP(C801,'10. Свод Перечней'!C:H,6,0),""))&gt;1,IFERROR(VLOOKUP(C801,'10. Свод Перечней'!C:H,6,0),""),"")</f>
        <v/>
      </c>
    </row>
    <row r="802" spans="1:8" ht="99.95" customHeight="1">
      <c r="A802" s="20" t="str">
        <f>IF(LEN(C802)&gt;0,MAX($A$6:A801)+1,"")</f>
        <v/>
      </c>
      <c r="B802" s="10" t="str">
        <f>IFERROR(INDEX('10. Свод Перечней'!B:C,MATCH(C802,'10. Свод Перечней'!C:C,0),1),"")</f>
        <v/>
      </c>
      <c r="C802" s="20" t="str">
        <f t="array" ref="C802">IFERROR(INDEX('10. Свод Перечней'!$C$4:$C$529,SMALL(IF("ЦД"='10. Свод Перечней'!$I$4:$Q$529,ROW('10. Свод Перечней'!$C$4:$C$529)-3,""),ROW()-6)),"")</f>
        <v/>
      </c>
      <c r="D802" s="20" t="str">
        <f>IFERROR(VLOOKUP(C802,'10. Свод Перечней'!C:H,2,0),"")</f>
        <v/>
      </c>
      <c r="E802" s="20" t="str">
        <f>IFERROR(VLOOKUP(C802,'10. Свод Перечней'!C:H,3,0),"")</f>
        <v/>
      </c>
      <c r="F802" s="20" t="str">
        <f>IFERROR(VLOOKUP(C802,'10. Свод Перечней'!C:H,4,0),"")</f>
        <v/>
      </c>
      <c r="G802" s="9" t="str">
        <f>IFERROR(VLOOKUP(C802,'10. Свод Перечней'!C:H,5,0),"")</f>
        <v/>
      </c>
      <c r="H802" s="20" t="str">
        <f>IF(LEN(IFERROR(VLOOKUP(C802,'10. Свод Перечней'!C:H,6,0),""))&gt;1,IFERROR(VLOOKUP(C802,'10. Свод Перечней'!C:H,6,0),""),"")</f>
        <v/>
      </c>
    </row>
    <row r="803" spans="1:8" ht="99.95" customHeight="1">
      <c r="A803" s="20" t="str">
        <f>IF(LEN(C803)&gt;0,MAX($A$6:A802)+1,"")</f>
        <v/>
      </c>
      <c r="B803" s="10" t="str">
        <f>IFERROR(INDEX('10. Свод Перечней'!B:C,MATCH(C803,'10. Свод Перечней'!C:C,0),1),"")</f>
        <v/>
      </c>
      <c r="C803" s="20" t="str">
        <f t="array" ref="C803">IFERROR(INDEX('10. Свод Перечней'!$C$4:$C$529,SMALL(IF("ЦД"='10. Свод Перечней'!$I$4:$Q$529,ROW('10. Свод Перечней'!$C$4:$C$529)-3,""),ROW()-6)),"")</f>
        <v/>
      </c>
      <c r="D803" s="20" t="str">
        <f>IFERROR(VLOOKUP(C803,'10. Свод Перечней'!C:H,2,0),"")</f>
        <v/>
      </c>
      <c r="E803" s="20" t="str">
        <f>IFERROR(VLOOKUP(C803,'10. Свод Перечней'!C:H,3,0),"")</f>
        <v/>
      </c>
      <c r="F803" s="20" t="str">
        <f>IFERROR(VLOOKUP(C803,'10. Свод Перечней'!C:H,4,0),"")</f>
        <v/>
      </c>
      <c r="G803" s="9" t="str">
        <f>IFERROR(VLOOKUP(C803,'10. Свод Перечней'!C:H,5,0),"")</f>
        <v/>
      </c>
      <c r="H803" s="20" t="str">
        <f>IF(LEN(IFERROR(VLOOKUP(C803,'10. Свод Перечней'!C:H,6,0),""))&gt;1,IFERROR(VLOOKUP(C803,'10. Свод Перечней'!C:H,6,0),""),"")</f>
        <v/>
      </c>
    </row>
    <row r="804" spans="1:8" ht="99.95" customHeight="1">
      <c r="A804" s="20" t="str">
        <f>IF(LEN(C804)&gt;0,MAX($A$6:A803)+1,"")</f>
        <v/>
      </c>
      <c r="B804" s="10" t="str">
        <f>IFERROR(INDEX('10. Свод Перечней'!B:C,MATCH(C804,'10. Свод Перечней'!C:C,0),1),"")</f>
        <v/>
      </c>
      <c r="C804" s="20" t="str">
        <f t="array" ref="C804">IFERROR(INDEX('10. Свод Перечней'!$C$4:$C$529,SMALL(IF("ЦД"='10. Свод Перечней'!$I$4:$Q$529,ROW('10. Свод Перечней'!$C$4:$C$529)-3,""),ROW()-6)),"")</f>
        <v/>
      </c>
      <c r="D804" s="20" t="str">
        <f>IFERROR(VLOOKUP(C804,'10. Свод Перечней'!C:H,2,0),"")</f>
        <v/>
      </c>
      <c r="E804" s="20" t="str">
        <f>IFERROR(VLOOKUP(C804,'10. Свод Перечней'!C:H,3,0),"")</f>
        <v/>
      </c>
      <c r="F804" s="20" t="str">
        <f>IFERROR(VLOOKUP(C804,'10. Свод Перечней'!C:H,4,0),"")</f>
        <v/>
      </c>
      <c r="G804" s="9" t="str">
        <f>IFERROR(VLOOKUP(C804,'10. Свод Перечней'!C:H,5,0),"")</f>
        <v/>
      </c>
      <c r="H804" s="20" t="str">
        <f>IF(LEN(IFERROR(VLOOKUP(C804,'10. Свод Перечней'!C:H,6,0),""))&gt;1,IFERROR(VLOOKUP(C804,'10. Свод Перечней'!C:H,6,0),""),"")</f>
        <v/>
      </c>
    </row>
    <row r="805" spans="1:8" ht="99.95" customHeight="1">
      <c r="A805" s="20" t="str">
        <f>IF(LEN(C805)&gt;0,MAX($A$6:A804)+1,"")</f>
        <v/>
      </c>
      <c r="B805" s="10" t="str">
        <f>IFERROR(INDEX('10. Свод Перечней'!B:C,MATCH(C805,'10. Свод Перечней'!C:C,0),1),"")</f>
        <v/>
      </c>
      <c r="C805" s="20" t="str">
        <f t="array" ref="C805">IFERROR(INDEX('10. Свод Перечней'!$C$4:$C$529,SMALL(IF("ЦД"='10. Свод Перечней'!$I$4:$Q$529,ROW('10. Свод Перечней'!$C$4:$C$529)-3,""),ROW()-6)),"")</f>
        <v/>
      </c>
      <c r="D805" s="20" t="str">
        <f>IFERROR(VLOOKUP(C805,'10. Свод Перечней'!C:H,2,0),"")</f>
        <v/>
      </c>
      <c r="E805" s="20" t="str">
        <f>IFERROR(VLOOKUP(C805,'10. Свод Перечней'!C:H,3,0),"")</f>
        <v/>
      </c>
      <c r="F805" s="20" t="str">
        <f>IFERROR(VLOOKUP(C805,'10. Свод Перечней'!C:H,4,0),"")</f>
        <v/>
      </c>
      <c r="G805" s="9" t="str">
        <f>IFERROR(VLOOKUP(C805,'10. Свод Перечней'!C:H,5,0),"")</f>
        <v/>
      </c>
      <c r="H805" s="20" t="str">
        <f>IF(LEN(IFERROR(VLOOKUP(C805,'10. Свод Перечней'!C:H,6,0),""))&gt;1,IFERROR(VLOOKUP(C805,'10. Свод Перечней'!C:H,6,0),""),"")</f>
        <v/>
      </c>
    </row>
    <row r="806" spans="1:8" ht="99.95" customHeight="1">
      <c r="A806" s="20" t="str">
        <f>IF(LEN(C806)&gt;0,MAX($A$6:A805)+1,"")</f>
        <v/>
      </c>
      <c r="B806" s="10" t="str">
        <f>IFERROR(INDEX('10. Свод Перечней'!B:C,MATCH(C806,'10. Свод Перечней'!C:C,0),1),"")</f>
        <v/>
      </c>
      <c r="C806" s="20" t="str">
        <f t="array" ref="C806">IFERROR(INDEX('10. Свод Перечней'!$C$4:$C$529,SMALL(IF("ЦД"='10. Свод Перечней'!$I$4:$Q$529,ROW('10. Свод Перечней'!$C$4:$C$529)-3,""),ROW()-6)),"")</f>
        <v/>
      </c>
      <c r="D806" s="20" t="str">
        <f>IFERROR(VLOOKUP(C806,'10. Свод Перечней'!C:H,2,0),"")</f>
        <v/>
      </c>
      <c r="E806" s="20" t="str">
        <f>IFERROR(VLOOKUP(C806,'10. Свод Перечней'!C:H,3,0),"")</f>
        <v/>
      </c>
      <c r="F806" s="20" t="str">
        <f>IFERROR(VLOOKUP(C806,'10. Свод Перечней'!C:H,4,0),"")</f>
        <v/>
      </c>
      <c r="G806" s="9" t="str">
        <f>IFERROR(VLOOKUP(C806,'10. Свод Перечней'!C:H,5,0),"")</f>
        <v/>
      </c>
      <c r="H806" s="20" t="str">
        <f>IF(LEN(IFERROR(VLOOKUP(C806,'10. Свод Перечней'!C:H,6,0),""))&gt;1,IFERROR(VLOOKUP(C806,'10. Свод Перечней'!C:H,6,0),""),"")</f>
        <v/>
      </c>
    </row>
    <row r="807" spans="1:8" ht="99.95" customHeight="1">
      <c r="A807" s="20" t="str">
        <f>IF(LEN(C807)&gt;0,MAX($A$6:A806)+1,"")</f>
        <v/>
      </c>
      <c r="B807" s="10" t="str">
        <f>IFERROR(INDEX('10. Свод Перечней'!B:C,MATCH(C807,'10. Свод Перечней'!C:C,0),1),"")</f>
        <v/>
      </c>
      <c r="C807" s="20" t="str">
        <f t="array" ref="C807">IFERROR(INDEX('10. Свод Перечней'!$C$4:$C$529,SMALL(IF("ЦД"='10. Свод Перечней'!$I$4:$Q$529,ROW('10. Свод Перечней'!$C$4:$C$529)-3,""),ROW()-6)),"")</f>
        <v/>
      </c>
      <c r="D807" s="20" t="str">
        <f>IFERROR(VLOOKUP(C807,'10. Свод Перечней'!C:H,2,0),"")</f>
        <v/>
      </c>
      <c r="E807" s="20" t="str">
        <f>IFERROR(VLOOKUP(C807,'10. Свод Перечней'!C:H,3,0),"")</f>
        <v/>
      </c>
      <c r="F807" s="20" t="str">
        <f>IFERROR(VLOOKUP(C807,'10. Свод Перечней'!C:H,4,0),"")</f>
        <v/>
      </c>
      <c r="G807" s="9" t="str">
        <f>IFERROR(VLOOKUP(C807,'10. Свод Перечней'!C:H,5,0),"")</f>
        <v/>
      </c>
      <c r="H807" s="20" t="str">
        <f>IF(LEN(IFERROR(VLOOKUP(C807,'10. Свод Перечней'!C:H,6,0),""))&gt;1,IFERROR(VLOOKUP(C807,'10. Свод Перечней'!C:H,6,0),""),"")</f>
        <v/>
      </c>
    </row>
    <row r="808" spans="1:8" ht="99.95" customHeight="1">
      <c r="A808" s="20" t="str">
        <f>IF(LEN(C808)&gt;0,MAX($A$6:A807)+1,"")</f>
        <v/>
      </c>
      <c r="B808" s="10" t="str">
        <f>IFERROR(INDEX('10. Свод Перечней'!B:C,MATCH(C808,'10. Свод Перечней'!C:C,0),1),"")</f>
        <v/>
      </c>
      <c r="C808" s="20" t="str">
        <f t="array" ref="C808">IFERROR(INDEX('10. Свод Перечней'!$C$4:$C$529,SMALL(IF("ЦД"='10. Свод Перечней'!$I$4:$Q$529,ROW('10. Свод Перечней'!$C$4:$C$529)-3,""),ROW()-6)),"")</f>
        <v/>
      </c>
      <c r="D808" s="20" t="str">
        <f>IFERROR(VLOOKUP(C808,'10. Свод Перечней'!C:H,2,0),"")</f>
        <v/>
      </c>
      <c r="E808" s="20" t="str">
        <f>IFERROR(VLOOKUP(C808,'10. Свод Перечней'!C:H,3,0),"")</f>
        <v/>
      </c>
      <c r="F808" s="20" t="str">
        <f>IFERROR(VLOOKUP(C808,'10. Свод Перечней'!C:H,4,0),"")</f>
        <v/>
      </c>
      <c r="G808" s="9" t="str">
        <f>IFERROR(VLOOKUP(C808,'10. Свод Перечней'!C:H,5,0),"")</f>
        <v/>
      </c>
      <c r="H808" s="20" t="str">
        <f>IF(LEN(IFERROR(VLOOKUP(C808,'10. Свод Перечней'!C:H,6,0),""))&gt;1,IFERROR(VLOOKUP(C808,'10. Свод Перечней'!C:H,6,0),""),"")</f>
        <v/>
      </c>
    </row>
    <row r="809" spans="1:8" ht="99.95" customHeight="1">
      <c r="A809" s="20" t="str">
        <f>IF(LEN(C809)&gt;0,MAX($A$6:A808)+1,"")</f>
        <v/>
      </c>
      <c r="B809" s="10" t="str">
        <f>IFERROR(INDEX('10. Свод Перечней'!B:C,MATCH(C809,'10. Свод Перечней'!C:C,0),1),"")</f>
        <v/>
      </c>
      <c r="C809" s="20" t="str">
        <f t="array" ref="C809">IFERROR(INDEX('10. Свод Перечней'!$C$4:$C$529,SMALL(IF("ЦД"='10. Свод Перечней'!$I$4:$Q$529,ROW('10. Свод Перечней'!$C$4:$C$529)-3,""),ROW()-6)),"")</f>
        <v/>
      </c>
      <c r="D809" s="20" t="str">
        <f>IFERROR(VLOOKUP(C809,'10. Свод Перечней'!C:H,2,0),"")</f>
        <v/>
      </c>
      <c r="E809" s="20" t="str">
        <f>IFERROR(VLOOKUP(C809,'10. Свод Перечней'!C:H,3,0),"")</f>
        <v/>
      </c>
      <c r="F809" s="20" t="str">
        <f>IFERROR(VLOOKUP(C809,'10. Свод Перечней'!C:H,4,0),"")</f>
        <v/>
      </c>
      <c r="G809" s="9" t="str">
        <f>IFERROR(VLOOKUP(C809,'10. Свод Перечней'!C:H,5,0),"")</f>
        <v/>
      </c>
      <c r="H809" s="20" t="str">
        <f>IF(LEN(IFERROR(VLOOKUP(C809,'10. Свод Перечней'!C:H,6,0),""))&gt;1,IFERROR(VLOOKUP(C809,'10. Свод Перечней'!C:H,6,0),""),"")</f>
        <v/>
      </c>
    </row>
    <row r="810" spans="1:8" ht="99.95" customHeight="1">
      <c r="A810" s="20" t="str">
        <f>IF(LEN(C810)&gt;0,MAX($A$6:A809)+1,"")</f>
        <v/>
      </c>
      <c r="B810" s="10" t="str">
        <f>IFERROR(INDEX('10. Свод Перечней'!B:C,MATCH(C810,'10. Свод Перечней'!C:C,0),1),"")</f>
        <v/>
      </c>
      <c r="C810" s="20" t="str">
        <f t="array" ref="C810">IFERROR(INDEX('10. Свод Перечней'!$C$4:$C$529,SMALL(IF("ЦД"='10. Свод Перечней'!$I$4:$Q$529,ROW('10. Свод Перечней'!$C$4:$C$529)-3,""),ROW()-6)),"")</f>
        <v/>
      </c>
      <c r="D810" s="20" t="str">
        <f>IFERROR(VLOOKUP(C810,'10. Свод Перечней'!C:H,2,0),"")</f>
        <v/>
      </c>
      <c r="E810" s="20" t="str">
        <f>IFERROR(VLOOKUP(C810,'10. Свод Перечней'!C:H,3,0),"")</f>
        <v/>
      </c>
      <c r="F810" s="20" t="str">
        <f>IFERROR(VLOOKUP(C810,'10. Свод Перечней'!C:H,4,0),"")</f>
        <v/>
      </c>
      <c r="G810" s="9" t="str">
        <f>IFERROR(VLOOKUP(C810,'10. Свод Перечней'!C:H,5,0),"")</f>
        <v/>
      </c>
      <c r="H810" s="20" t="str">
        <f>IF(LEN(IFERROR(VLOOKUP(C810,'10. Свод Перечней'!C:H,6,0),""))&gt;1,IFERROR(VLOOKUP(C810,'10. Свод Перечней'!C:H,6,0),""),"")</f>
        <v/>
      </c>
    </row>
    <row r="811" spans="1:8" ht="99.95" customHeight="1">
      <c r="A811" s="20" t="str">
        <f>IF(LEN(C811)&gt;0,MAX($A$6:A810)+1,"")</f>
        <v/>
      </c>
      <c r="B811" s="10" t="str">
        <f>IFERROR(INDEX('10. Свод Перечней'!B:C,MATCH(C811,'10. Свод Перечней'!C:C,0),1),"")</f>
        <v/>
      </c>
      <c r="C811" s="20" t="str">
        <f t="array" ref="C811">IFERROR(INDEX('10. Свод Перечней'!$C$4:$C$529,SMALL(IF("ЦД"='10. Свод Перечней'!$I$4:$Q$529,ROW('10. Свод Перечней'!$C$4:$C$529)-3,""),ROW()-6)),"")</f>
        <v/>
      </c>
      <c r="D811" s="20" t="str">
        <f>IFERROR(VLOOKUP(C811,'10. Свод Перечней'!C:H,2,0),"")</f>
        <v/>
      </c>
      <c r="E811" s="20" t="str">
        <f>IFERROR(VLOOKUP(C811,'10. Свод Перечней'!C:H,3,0),"")</f>
        <v/>
      </c>
      <c r="F811" s="20" t="str">
        <f>IFERROR(VLOOKUP(C811,'10. Свод Перечней'!C:H,4,0),"")</f>
        <v/>
      </c>
      <c r="G811" s="9" t="str">
        <f>IFERROR(VLOOKUP(C811,'10. Свод Перечней'!C:H,5,0),"")</f>
        <v/>
      </c>
      <c r="H811" s="20" t="str">
        <f>IF(LEN(IFERROR(VLOOKUP(C811,'10. Свод Перечней'!C:H,6,0),""))&gt;1,IFERROR(VLOOKUP(C811,'10. Свод Перечней'!C:H,6,0),""),"")</f>
        <v/>
      </c>
    </row>
    <row r="812" spans="1:8" ht="99.95" customHeight="1">
      <c r="A812" s="20" t="str">
        <f>IF(LEN(C812)&gt;0,MAX($A$6:A811)+1,"")</f>
        <v/>
      </c>
      <c r="B812" s="10" t="str">
        <f>IFERROR(INDEX('10. Свод Перечней'!B:C,MATCH(C812,'10. Свод Перечней'!C:C,0),1),"")</f>
        <v/>
      </c>
      <c r="C812" s="20" t="str">
        <f t="array" ref="C812">IFERROR(INDEX('10. Свод Перечней'!$C$4:$C$529,SMALL(IF("ЦД"='10. Свод Перечней'!$I$4:$Q$529,ROW('10. Свод Перечней'!$C$4:$C$529)-3,""),ROW()-6)),"")</f>
        <v/>
      </c>
      <c r="D812" s="20" t="str">
        <f>IFERROR(VLOOKUP(C812,'10. Свод Перечней'!C:H,2,0),"")</f>
        <v/>
      </c>
      <c r="E812" s="20" t="str">
        <f>IFERROR(VLOOKUP(C812,'10. Свод Перечней'!C:H,3,0),"")</f>
        <v/>
      </c>
      <c r="F812" s="20" t="str">
        <f>IFERROR(VLOOKUP(C812,'10. Свод Перечней'!C:H,4,0),"")</f>
        <v/>
      </c>
      <c r="G812" s="9" t="str">
        <f>IFERROR(VLOOKUP(C812,'10. Свод Перечней'!C:H,5,0),"")</f>
        <v/>
      </c>
      <c r="H812" s="20" t="str">
        <f>IF(LEN(IFERROR(VLOOKUP(C812,'10. Свод Перечней'!C:H,6,0),""))&gt;1,IFERROR(VLOOKUP(C812,'10. Свод Перечней'!C:H,6,0),""),"")</f>
        <v/>
      </c>
    </row>
    <row r="813" spans="1:8" ht="99.95" customHeight="1">
      <c r="A813" s="20" t="str">
        <f>IF(LEN(C813)&gt;0,MAX($A$6:A812)+1,"")</f>
        <v/>
      </c>
      <c r="B813" s="10" t="str">
        <f>IFERROR(INDEX('10. Свод Перечней'!B:C,MATCH(C813,'10. Свод Перечней'!C:C,0),1),"")</f>
        <v/>
      </c>
      <c r="C813" s="20" t="str">
        <f t="array" ref="C813">IFERROR(INDEX('10. Свод Перечней'!$C$4:$C$529,SMALL(IF("ЦД"='10. Свод Перечней'!$I$4:$Q$529,ROW('10. Свод Перечней'!$C$4:$C$529)-3,""),ROW()-6)),"")</f>
        <v/>
      </c>
      <c r="D813" s="20" t="str">
        <f>IFERROR(VLOOKUP(C813,'10. Свод Перечней'!C:H,2,0),"")</f>
        <v/>
      </c>
      <c r="E813" s="20" t="str">
        <f>IFERROR(VLOOKUP(C813,'10. Свод Перечней'!C:H,3,0),"")</f>
        <v/>
      </c>
      <c r="F813" s="20" t="str">
        <f>IFERROR(VLOOKUP(C813,'10. Свод Перечней'!C:H,4,0),"")</f>
        <v/>
      </c>
      <c r="G813" s="9" t="str">
        <f>IFERROR(VLOOKUP(C813,'10. Свод Перечней'!C:H,5,0),"")</f>
        <v/>
      </c>
      <c r="H813" s="20" t="str">
        <f>IF(LEN(IFERROR(VLOOKUP(C813,'10. Свод Перечней'!C:H,6,0),""))&gt;1,IFERROR(VLOOKUP(C813,'10. Свод Перечней'!C:H,6,0),""),"")</f>
        <v/>
      </c>
    </row>
    <row r="814" spans="1:8" ht="99.95" customHeight="1">
      <c r="A814" s="20" t="str">
        <f>IF(LEN(C814)&gt;0,MAX($A$6:A813)+1,"")</f>
        <v/>
      </c>
      <c r="B814" s="10" t="str">
        <f>IFERROR(INDEX('10. Свод Перечней'!B:C,MATCH(C814,'10. Свод Перечней'!C:C,0),1),"")</f>
        <v/>
      </c>
      <c r="C814" s="20" t="str">
        <f t="array" ref="C814">IFERROR(INDEX('10. Свод Перечней'!$C$4:$C$529,SMALL(IF("ЦД"='10. Свод Перечней'!$I$4:$Q$529,ROW('10. Свод Перечней'!$C$4:$C$529)-3,""),ROW()-6)),"")</f>
        <v/>
      </c>
      <c r="D814" s="20" t="str">
        <f>IFERROR(VLOOKUP(C814,'10. Свод Перечней'!C:H,2,0),"")</f>
        <v/>
      </c>
      <c r="E814" s="20" t="str">
        <f>IFERROR(VLOOKUP(C814,'10. Свод Перечней'!C:H,3,0),"")</f>
        <v/>
      </c>
      <c r="F814" s="20" t="str">
        <f>IFERROR(VLOOKUP(C814,'10. Свод Перечней'!C:H,4,0),"")</f>
        <v/>
      </c>
      <c r="G814" s="9" t="str">
        <f>IFERROR(VLOOKUP(C814,'10. Свод Перечней'!C:H,5,0),"")</f>
        <v/>
      </c>
      <c r="H814" s="20" t="str">
        <f>IF(LEN(IFERROR(VLOOKUP(C814,'10. Свод Перечней'!C:H,6,0),""))&gt;1,IFERROR(VLOOKUP(C814,'10. Свод Перечней'!C:H,6,0),""),"")</f>
        <v/>
      </c>
    </row>
    <row r="815" spans="1:8" ht="99.95" customHeight="1">
      <c r="A815" s="20" t="str">
        <f>IF(LEN(C815)&gt;0,MAX($A$6:A814)+1,"")</f>
        <v/>
      </c>
      <c r="B815" s="10" t="str">
        <f>IFERROR(INDEX('10. Свод Перечней'!B:C,MATCH(C815,'10. Свод Перечней'!C:C,0),1),"")</f>
        <v/>
      </c>
      <c r="C815" s="20" t="str">
        <f t="array" ref="C815">IFERROR(INDEX('10. Свод Перечней'!$C$4:$C$529,SMALL(IF("ЦД"='10. Свод Перечней'!$I$4:$Q$529,ROW('10. Свод Перечней'!$C$4:$C$529)-3,""),ROW()-6)),"")</f>
        <v/>
      </c>
      <c r="D815" s="20" t="str">
        <f>IFERROR(VLOOKUP(C815,'10. Свод Перечней'!C:H,2,0),"")</f>
        <v/>
      </c>
      <c r="E815" s="20" t="str">
        <f>IFERROR(VLOOKUP(C815,'10. Свод Перечней'!C:H,3,0),"")</f>
        <v/>
      </c>
      <c r="F815" s="20" t="str">
        <f>IFERROR(VLOOKUP(C815,'10. Свод Перечней'!C:H,4,0),"")</f>
        <v/>
      </c>
      <c r="G815" s="9" t="str">
        <f>IFERROR(VLOOKUP(C815,'10. Свод Перечней'!C:H,5,0),"")</f>
        <v/>
      </c>
      <c r="H815" s="20" t="str">
        <f>IF(LEN(IFERROR(VLOOKUP(C815,'10. Свод Перечней'!C:H,6,0),""))&gt;1,IFERROR(VLOOKUP(C815,'10. Свод Перечней'!C:H,6,0),""),"")</f>
        <v/>
      </c>
    </row>
    <row r="816" spans="1:8" ht="99.95" customHeight="1">
      <c r="A816" s="20" t="str">
        <f>IF(LEN(C816)&gt;0,MAX($A$6:A815)+1,"")</f>
        <v/>
      </c>
      <c r="B816" s="10" t="str">
        <f>IFERROR(INDEX('10. Свод Перечней'!B:C,MATCH(C816,'10. Свод Перечней'!C:C,0),1),"")</f>
        <v/>
      </c>
      <c r="C816" s="20" t="str">
        <f t="array" ref="C816">IFERROR(INDEX('10. Свод Перечней'!$C$4:$C$529,SMALL(IF("ЦД"='10. Свод Перечней'!$I$4:$Q$529,ROW('10. Свод Перечней'!$C$4:$C$529)-3,""),ROW()-6)),"")</f>
        <v/>
      </c>
      <c r="D816" s="20" t="str">
        <f>IFERROR(VLOOKUP(C816,'10. Свод Перечней'!C:H,2,0),"")</f>
        <v/>
      </c>
      <c r="E816" s="20" t="str">
        <f>IFERROR(VLOOKUP(C816,'10. Свод Перечней'!C:H,3,0),"")</f>
        <v/>
      </c>
      <c r="F816" s="20" t="str">
        <f>IFERROR(VLOOKUP(C816,'10. Свод Перечней'!C:H,4,0),"")</f>
        <v/>
      </c>
      <c r="G816" s="9" t="str">
        <f>IFERROR(VLOOKUP(C816,'10. Свод Перечней'!C:H,5,0),"")</f>
        <v/>
      </c>
      <c r="H816" s="20" t="str">
        <f>IF(LEN(IFERROR(VLOOKUP(C816,'10. Свод Перечней'!C:H,6,0),""))&gt;1,IFERROR(VLOOKUP(C816,'10. Свод Перечней'!C:H,6,0),""),"")</f>
        <v/>
      </c>
    </row>
    <row r="817" spans="1:8" ht="99.95" customHeight="1">
      <c r="A817" s="20" t="str">
        <f>IF(LEN(C817)&gt;0,MAX($A$6:A816)+1,"")</f>
        <v/>
      </c>
      <c r="B817" s="10" t="str">
        <f>IFERROR(INDEX('10. Свод Перечней'!B:C,MATCH(C817,'10. Свод Перечней'!C:C,0),1),"")</f>
        <v/>
      </c>
      <c r="C817" s="20" t="str">
        <f t="array" ref="C817">IFERROR(INDEX('10. Свод Перечней'!$C$4:$C$529,SMALL(IF("ЦД"='10. Свод Перечней'!$I$4:$Q$529,ROW('10. Свод Перечней'!$C$4:$C$529)-3,""),ROW()-6)),"")</f>
        <v/>
      </c>
      <c r="D817" s="20" t="str">
        <f>IFERROR(VLOOKUP(C817,'10. Свод Перечней'!C:H,2,0),"")</f>
        <v/>
      </c>
      <c r="E817" s="20" t="str">
        <f>IFERROR(VLOOKUP(C817,'10. Свод Перечней'!C:H,3,0),"")</f>
        <v/>
      </c>
      <c r="F817" s="20" t="str">
        <f>IFERROR(VLOOKUP(C817,'10. Свод Перечней'!C:H,4,0),"")</f>
        <v/>
      </c>
      <c r="G817" s="9" t="str">
        <f>IFERROR(VLOOKUP(C817,'10. Свод Перечней'!C:H,5,0),"")</f>
        <v/>
      </c>
      <c r="H817" s="20" t="str">
        <f>IF(LEN(IFERROR(VLOOKUP(C817,'10. Свод Перечней'!C:H,6,0),""))&gt;1,IFERROR(VLOOKUP(C817,'10. Свод Перечней'!C:H,6,0),""),"")</f>
        <v/>
      </c>
    </row>
    <row r="818" spans="1:8" ht="99.95" customHeight="1">
      <c r="A818" s="20" t="str">
        <f>IF(LEN(C818)&gt;0,MAX($A$6:A817)+1,"")</f>
        <v/>
      </c>
      <c r="B818" s="10" t="str">
        <f>IFERROR(INDEX('10. Свод Перечней'!B:C,MATCH(C818,'10. Свод Перечней'!C:C,0),1),"")</f>
        <v/>
      </c>
      <c r="C818" s="20" t="str">
        <f t="array" ref="C818">IFERROR(INDEX('10. Свод Перечней'!$C$4:$C$529,SMALL(IF("ЦД"='10. Свод Перечней'!$I$4:$Q$529,ROW('10. Свод Перечней'!$C$4:$C$529)-3,""),ROW()-6)),"")</f>
        <v/>
      </c>
      <c r="D818" s="20" t="str">
        <f>IFERROR(VLOOKUP(C818,'10. Свод Перечней'!C:H,2,0),"")</f>
        <v/>
      </c>
      <c r="E818" s="20" t="str">
        <f>IFERROR(VLOOKUP(C818,'10. Свод Перечней'!C:H,3,0),"")</f>
        <v/>
      </c>
      <c r="F818" s="20" t="str">
        <f>IFERROR(VLOOKUP(C818,'10. Свод Перечней'!C:H,4,0),"")</f>
        <v/>
      </c>
      <c r="G818" s="9" t="str">
        <f>IFERROR(VLOOKUP(C818,'10. Свод Перечней'!C:H,5,0),"")</f>
        <v/>
      </c>
      <c r="H818" s="20" t="str">
        <f>IF(LEN(IFERROR(VLOOKUP(C818,'10. Свод Перечней'!C:H,6,0),""))&gt;1,IFERROR(VLOOKUP(C818,'10. Свод Перечней'!C:H,6,0),""),"")</f>
        <v/>
      </c>
    </row>
    <row r="819" spans="1:8" ht="99.95" customHeight="1">
      <c r="A819" s="20" t="str">
        <f>IF(LEN(C819)&gt;0,MAX($A$6:A818)+1,"")</f>
        <v/>
      </c>
      <c r="B819" s="10" t="str">
        <f>IFERROR(INDEX('10. Свод Перечней'!B:C,MATCH(C819,'10. Свод Перечней'!C:C,0),1),"")</f>
        <v/>
      </c>
      <c r="C819" s="20" t="str">
        <f t="array" ref="C819">IFERROR(INDEX('10. Свод Перечней'!$C$4:$C$529,SMALL(IF("ЦД"='10. Свод Перечней'!$I$4:$Q$529,ROW('10. Свод Перечней'!$C$4:$C$529)-3,""),ROW()-6)),"")</f>
        <v/>
      </c>
      <c r="D819" s="20" t="str">
        <f>IFERROR(VLOOKUP(C819,'10. Свод Перечней'!C:H,2,0),"")</f>
        <v/>
      </c>
      <c r="E819" s="20" t="str">
        <f>IFERROR(VLOOKUP(C819,'10. Свод Перечней'!C:H,3,0),"")</f>
        <v/>
      </c>
      <c r="F819" s="20" t="str">
        <f>IFERROR(VLOOKUP(C819,'10. Свод Перечней'!C:H,4,0),"")</f>
        <v/>
      </c>
      <c r="G819" s="9" t="str">
        <f>IFERROR(VLOOKUP(C819,'10. Свод Перечней'!C:H,5,0),"")</f>
        <v/>
      </c>
      <c r="H819" s="20" t="str">
        <f>IF(LEN(IFERROR(VLOOKUP(C819,'10. Свод Перечней'!C:H,6,0),""))&gt;1,IFERROR(VLOOKUP(C819,'10. Свод Перечней'!C:H,6,0),""),"")</f>
        <v/>
      </c>
    </row>
    <row r="820" spans="1:8" ht="99.95" customHeight="1">
      <c r="A820" s="20" t="str">
        <f>IF(LEN(C820)&gt;0,MAX($A$6:A819)+1,"")</f>
        <v/>
      </c>
      <c r="B820" s="10" t="str">
        <f>IFERROR(INDEX('10. Свод Перечней'!B:C,MATCH(C820,'10. Свод Перечней'!C:C,0),1),"")</f>
        <v/>
      </c>
      <c r="C820" s="20" t="str">
        <f t="array" ref="C820">IFERROR(INDEX('10. Свод Перечней'!$C$4:$C$529,SMALL(IF("ЦД"='10. Свод Перечней'!$I$4:$Q$529,ROW('10. Свод Перечней'!$C$4:$C$529)-3,""),ROW()-6)),"")</f>
        <v/>
      </c>
      <c r="D820" s="20" t="str">
        <f>IFERROR(VLOOKUP(C820,'10. Свод Перечней'!C:H,2,0),"")</f>
        <v/>
      </c>
      <c r="E820" s="20" t="str">
        <f>IFERROR(VLOOKUP(C820,'10. Свод Перечней'!C:H,3,0),"")</f>
        <v/>
      </c>
      <c r="F820" s="20" t="str">
        <f>IFERROR(VLOOKUP(C820,'10. Свод Перечней'!C:H,4,0),"")</f>
        <v/>
      </c>
      <c r="G820" s="9" t="str">
        <f>IFERROR(VLOOKUP(C820,'10. Свод Перечней'!C:H,5,0),"")</f>
        <v/>
      </c>
      <c r="H820" s="20" t="str">
        <f>IF(LEN(IFERROR(VLOOKUP(C820,'10. Свод Перечней'!C:H,6,0),""))&gt;1,IFERROR(VLOOKUP(C820,'10. Свод Перечней'!C:H,6,0),""),"")</f>
        <v/>
      </c>
    </row>
    <row r="821" spans="1:8" ht="99.95" customHeight="1">
      <c r="A821" s="20" t="str">
        <f>IF(LEN(C821)&gt;0,MAX($A$6:A820)+1,"")</f>
        <v/>
      </c>
      <c r="B821" s="10" t="str">
        <f>IFERROR(INDEX('10. Свод Перечней'!B:C,MATCH(C821,'10. Свод Перечней'!C:C,0),1),"")</f>
        <v/>
      </c>
      <c r="C821" s="20" t="str">
        <f t="array" ref="C821">IFERROR(INDEX('10. Свод Перечней'!$C$4:$C$529,SMALL(IF("ЦД"='10. Свод Перечней'!$I$4:$Q$529,ROW('10. Свод Перечней'!$C$4:$C$529)-3,""),ROW()-6)),"")</f>
        <v/>
      </c>
      <c r="D821" s="20" t="str">
        <f>IFERROR(VLOOKUP(C821,'10. Свод Перечней'!C:H,2,0),"")</f>
        <v/>
      </c>
      <c r="E821" s="20" t="str">
        <f>IFERROR(VLOOKUP(C821,'10. Свод Перечней'!C:H,3,0),"")</f>
        <v/>
      </c>
      <c r="F821" s="20" t="str">
        <f>IFERROR(VLOOKUP(C821,'10. Свод Перечней'!C:H,4,0),"")</f>
        <v/>
      </c>
      <c r="G821" s="9" t="str">
        <f>IFERROR(VLOOKUP(C821,'10. Свод Перечней'!C:H,5,0),"")</f>
        <v/>
      </c>
      <c r="H821" s="20" t="str">
        <f>IF(LEN(IFERROR(VLOOKUP(C821,'10. Свод Перечней'!C:H,6,0),""))&gt;1,IFERROR(VLOOKUP(C821,'10. Свод Перечней'!C:H,6,0),""),"")</f>
        <v/>
      </c>
    </row>
    <row r="822" spans="1:8" ht="99.95" customHeight="1">
      <c r="A822" s="20" t="str">
        <f>IF(LEN(C822)&gt;0,MAX($A$6:A821)+1,"")</f>
        <v/>
      </c>
      <c r="B822" s="10" t="str">
        <f>IFERROR(INDEX('10. Свод Перечней'!B:C,MATCH(C822,'10. Свод Перечней'!C:C,0),1),"")</f>
        <v/>
      </c>
      <c r="C822" s="20" t="str">
        <f t="array" ref="C822">IFERROR(INDEX('10. Свод Перечней'!$C$4:$C$529,SMALL(IF("ЦД"='10. Свод Перечней'!$I$4:$Q$529,ROW('10. Свод Перечней'!$C$4:$C$529)-3,""),ROW()-6)),"")</f>
        <v/>
      </c>
      <c r="D822" s="20" t="str">
        <f>IFERROR(VLOOKUP(C822,'10. Свод Перечней'!C:H,2,0),"")</f>
        <v/>
      </c>
      <c r="E822" s="20" t="str">
        <f>IFERROR(VLOOKUP(C822,'10. Свод Перечней'!C:H,3,0),"")</f>
        <v/>
      </c>
      <c r="F822" s="20" t="str">
        <f>IFERROR(VLOOKUP(C822,'10. Свод Перечней'!C:H,4,0),"")</f>
        <v/>
      </c>
      <c r="G822" s="9" t="str">
        <f>IFERROR(VLOOKUP(C822,'10. Свод Перечней'!C:H,5,0),"")</f>
        <v/>
      </c>
      <c r="H822" s="20" t="str">
        <f>IF(LEN(IFERROR(VLOOKUP(C822,'10. Свод Перечней'!C:H,6,0),""))&gt;1,IFERROR(VLOOKUP(C822,'10. Свод Перечней'!C:H,6,0),""),"")</f>
        <v/>
      </c>
    </row>
    <row r="823" spans="1:8" ht="99.95" customHeight="1">
      <c r="A823" s="20" t="str">
        <f>IF(LEN(C823)&gt;0,MAX($A$6:A822)+1,"")</f>
        <v/>
      </c>
      <c r="B823" s="10" t="str">
        <f>IFERROR(INDEX('10. Свод Перечней'!B:C,MATCH(C823,'10. Свод Перечней'!C:C,0),1),"")</f>
        <v/>
      </c>
      <c r="C823" s="20" t="str">
        <f t="array" ref="C823">IFERROR(INDEX('10. Свод Перечней'!$C$4:$C$529,SMALL(IF("ЦД"='10. Свод Перечней'!$I$4:$Q$529,ROW('10. Свод Перечней'!$C$4:$C$529)-3,""),ROW()-6)),"")</f>
        <v/>
      </c>
      <c r="D823" s="20" t="str">
        <f>IFERROR(VLOOKUP(C823,'10. Свод Перечней'!C:H,2,0),"")</f>
        <v/>
      </c>
      <c r="E823" s="20" t="str">
        <f>IFERROR(VLOOKUP(C823,'10. Свод Перечней'!C:H,3,0),"")</f>
        <v/>
      </c>
      <c r="F823" s="20" t="str">
        <f>IFERROR(VLOOKUP(C823,'10. Свод Перечней'!C:H,4,0),"")</f>
        <v/>
      </c>
      <c r="G823" s="9" t="str">
        <f>IFERROR(VLOOKUP(C823,'10. Свод Перечней'!C:H,5,0),"")</f>
        <v/>
      </c>
      <c r="H823" s="20" t="str">
        <f>IF(LEN(IFERROR(VLOOKUP(C823,'10. Свод Перечней'!C:H,6,0),""))&gt;1,IFERROR(VLOOKUP(C823,'10. Свод Перечней'!C:H,6,0),""),"")</f>
        <v/>
      </c>
    </row>
    <row r="824" spans="1:8" ht="99.95" customHeight="1">
      <c r="A824" s="20" t="str">
        <f>IF(LEN(C824)&gt;0,MAX($A$6:A823)+1,"")</f>
        <v/>
      </c>
      <c r="B824" s="10" t="str">
        <f>IFERROR(INDEX('10. Свод Перечней'!B:C,MATCH(C824,'10. Свод Перечней'!C:C,0),1),"")</f>
        <v/>
      </c>
      <c r="C824" s="20" t="str">
        <f t="array" ref="C824">IFERROR(INDEX('10. Свод Перечней'!$C$4:$C$529,SMALL(IF("ЦД"='10. Свод Перечней'!$I$4:$Q$529,ROW('10. Свод Перечней'!$C$4:$C$529)-3,""),ROW()-6)),"")</f>
        <v/>
      </c>
      <c r="D824" s="20" t="str">
        <f>IFERROR(VLOOKUP(C824,'10. Свод Перечней'!C:H,2,0),"")</f>
        <v/>
      </c>
      <c r="E824" s="20" t="str">
        <f>IFERROR(VLOOKUP(C824,'10. Свод Перечней'!C:H,3,0),"")</f>
        <v/>
      </c>
      <c r="F824" s="20" t="str">
        <f>IFERROR(VLOOKUP(C824,'10. Свод Перечней'!C:H,4,0),"")</f>
        <v/>
      </c>
      <c r="G824" s="9" t="str">
        <f>IFERROR(VLOOKUP(C824,'10. Свод Перечней'!C:H,5,0),"")</f>
        <v/>
      </c>
      <c r="H824" s="20" t="str">
        <f>IF(LEN(IFERROR(VLOOKUP(C824,'10. Свод Перечней'!C:H,6,0),""))&gt;1,IFERROR(VLOOKUP(C824,'10. Свод Перечней'!C:H,6,0),""),"")</f>
        <v/>
      </c>
    </row>
    <row r="825" spans="1:8" ht="99.95" customHeight="1">
      <c r="A825" s="20" t="str">
        <f>IF(LEN(C825)&gt;0,MAX($A$6:A824)+1,"")</f>
        <v/>
      </c>
      <c r="B825" s="10" t="str">
        <f>IFERROR(INDEX('10. Свод Перечней'!B:C,MATCH(C825,'10. Свод Перечней'!C:C,0),1),"")</f>
        <v/>
      </c>
      <c r="C825" s="20" t="str">
        <f t="array" ref="C825">IFERROR(INDEX('10. Свод Перечней'!$C$4:$C$529,SMALL(IF("ЦД"='10. Свод Перечней'!$I$4:$Q$529,ROW('10. Свод Перечней'!$C$4:$C$529)-3,""),ROW()-6)),"")</f>
        <v/>
      </c>
      <c r="D825" s="20" t="str">
        <f>IFERROR(VLOOKUP(C825,'10. Свод Перечней'!C:H,2,0),"")</f>
        <v/>
      </c>
      <c r="E825" s="20" t="str">
        <f>IFERROR(VLOOKUP(C825,'10. Свод Перечней'!C:H,3,0),"")</f>
        <v/>
      </c>
      <c r="F825" s="20" t="str">
        <f>IFERROR(VLOOKUP(C825,'10. Свод Перечней'!C:H,4,0),"")</f>
        <v/>
      </c>
      <c r="G825" s="9" t="str">
        <f>IFERROR(VLOOKUP(C825,'10. Свод Перечней'!C:H,5,0),"")</f>
        <v/>
      </c>
      <c r="H825" s="20" t="str">
        <f>IF(LEN(IFERROR(VLOOKUP(C825,'10. Свод Перечней'!C:H,6,0),""))&gt;1,IFERROR(VLOOKUP(C825,'10. Свод Перечней'!C:H,6,0),""),"")</f>
        <v/>
      </c>
    </row>
    <row r="826" spans="1:8" ht="99.95" customHeight="1">
      <c r="A826" s="20" t="str">
        <f>IF(LEN(C826)&gt;0,MAX($A$6:A825)+1,"")</f>
        <v/>
      </c>
      <c r="B826" s="10" t="str">
        <f>IFERROR(INDEX('10. Свод Перечней'!B:C,MATCH(C826,'10. Свод Перечней'!C:C,0),1),"")</f>
        <v/>
      </c>
      <c r="C826" s="20" t="str">
        <f t="array" ref="C826">IFERROR(INDEX('10. Свод Перечней'!$C$4:$C$529,SMALL(IF("ЦД"='10. Свод Перечней'!$I$4:$Q$529,ROW('10. Свод Перечней'!$C$4:$C$529)-3,""),ROW()-6)),"")</f>
        <v/>
      </c>
      <c r="D826" s="20" t="str">
        <f>IFERROR(VLOOKUP(C826,'10. Свод Перечней'!C:H,2,0),"")</f>
        <v/>
      </c>
      <c r="E826" s="20" t="str">
        <f>IFERROR(VLOOKUP(C826,'10. Свод Перечней'!C:H,3,0),"")</f>
        <v/>
      </c>
      <c r="F826" s="20" t="str">
        <f>IFERROR(VLOOKUP(C826,'10. Свод Перечней'!C:H,4,0),"")</f>
        <v/>
      </c>
      <c r="G826" s="9" t="str">
        <f>IFERROR(VLOOKUP(C826,'10. Свод Перечней'!C:H,5,0),"")</f>
        <v/>
      </c>
      <c r="H826" s="20" t="str">
        <f>IF(LEN(IFERROR(VLOOKUP(C826,'10. Свод Перечней'!C:H,6,0),""))&gt;1,IFERROR(VLOOKUP(C826,'10. Свод Перечней'!C:H,6,0),""),"")</f>
        <v/>
      </c>
    </row>
    <row r="827" spans="1:8" ht="99.95" customHeight="1">
      <c r="A827" s="20" t="str">
        <f>IF(LEN(C827)&gt;0,MAX($A$6:A826)+1,"")</f>
        <v/>
      </c>
      <c r="B827" s="10" t="str">
        <f>IFERROR(INDEX('10. Свод Перечней'!B:C,MATCH(C827,'10. Свод Перечней'!C:C,0),1),"")</f>
        <v/>
      </c>
      <c r="C827" s="20" t="str">
        <f t="array" ref="C827">IFERROR(INDEX('10. Свод Перечней'!$C$4:$C$529,SMALL(IF("ЦД"='10. Свод Перечней'!$I$4:$Q$529,ROW('10. Свод Перечней'!$C$4:$C$529)-3,""),ROW()-6)),"")</f>
        <v/>
      </c>
      <c r="D827" s="20" t="str">
        <f>IFERROR(VLOOKUP(C827,'10. Свод Перечней'!C:H,2,0),"")</f>
        <v/>
      </c>
      <c r="E827" s="20" t="str">
        <f>IFERROR(VLOOKUP(C827,'10. Свод Перечней'!C:H,3,0),"")</f>
        <v/>
      </c>
      <c r="F827" s="20" t="str">
        <f>IFERROR(VLOOKUP(C827,'10. Свод Перечней'!C:H,4,0),"")</f>
        <v/>
      </c>
      <c r="G827" s="9" t="str">
        <f>IFERROR(VLOOKUP(C827,'10. Свод Перечней'!C:H,5,0),"")</f>
        <v/>
      </c>
      <c r="H827" s="20" t="str">
        <f>IF(LEN(IFERROR(VLOOKUP(C827,'10. Свод Перечней'!C:H,6,0),""))&gt;1,IFERROR(VLOOKUP(C827,'10. Свод Перечней'!C:H,6,0),""),"")</f>
        <v/>
      </c>
    </row>
    <row r="828" spans="1:8" ht="99.95" customHeight="1">
      <c r="A828" s="20" t="str">
        <f>IF(LEN(C828)&gt;0,MAX($A$6:A827)+1,"")</f>
        <v/>
      </c>
      <c r="B828" s="10" t="str">
        <f>IFERROR(INDEX('10. Свод Перечней'!B:C,MATCH(C828,'10. Свод Перечней'!C:C,0),1),"")</f>
        <v/>
      </c>
      <c r="C828" s="20" t="str">
        <f t="array" ref="C828">IFERROR(INDEX('10. Свод Перечней'!$C$4:$C$529,SMALL(IF("ЦД"='10. Свод Перечней'!$I$4:$Q$529,ROW('10. Свод Перечней'!$C$4:$C$529)-3,""),ROW()-6)),"")</f>
        <v/>
      </c>
      <c r="D828" s="20" t="str">
        <f>IFERROR(VLOOKUP(C828,'10. Свод Перечней'!C:H,2,0),"")</f>
        <v/>
      </c>
      <c r="E828" s="20" t="str">
        <f>IFERROR(VLOOKUP(C828,'10. Свод Перечней'!C:H,3,0),"")</f>
        <v/>
      </c>
      <c r="F828" s="20" t="str">
        <f>IFERROR(VLOOKUP(C828,'10. Свод Перечней'!C:H,4,0),"")</f>
        <v/>
      </c>
      <c r="G828" s="9" t="str">
        <f>IFERROR(VLOOKUP(C828,'10. Свод Перечней'!C:H,5,0),"")</f>
        <v/>
      </c>
      <c r="H828" s="20" t="str">
        <f>IF(LEN(IFERROR(VLOOKUP(C828,'10. Свод Перечней'!C:H,6,0),""))&gt;1,IFERROR(VLOOKUP(C828,'10. Свод Перечней'!C:H,6,0),""),"")</f>
        <v/>
      </c>
    </row>
    <row r="829" spans="1:8" ht="99.95" customHeight="1">
      <c r="A829" s="20" t="str">
        <f>IF(LEN(C829)&gt;0,MAX($A$6:A828)+1,"")</f>
        <v/>
      </c>
      <c r="B829" s="10" t="str">
        <f>IFERROR(INDEX('10. Свод Перечней'!B:C,MATCH(C829,'10. Свод Перечней'!C:C,0),1),"")</f>
        <v/>
      </c>
      <c r="C829" s="20" t="str">
        <f t="array" ref="C829">IFERROR(INDEX('10. Свод Перечней'!$C$4:$C$529,SMALL(IF("ЦД"='10. Свод Перечней'!$I$4:$Q$529,ROW('10. Свод Перечней'!$C$4:$C$529)-3,""),ROW()-6)),"")</f>
        <v/>
      </c>
      <c r="D829" s="20" t="str">
        <f>IFERROR(VLOOKUP(C829,'10. Свод Перечней'!C:H,2,0),"")</f>
        <v/>
      </c>
      <c r="E829" s="20" t="str">
        <f>IFERROR(VLOOKUP(C829,'10. Свод Перечней'!C:H,3,0),"")</f>
        <v/>
      </c>
      <c r="F829" s="20" t="str">
        <f>IFERROR(VLOOKUP(C829,'10. Свод Перечней'!C:H,4,0),"")</f>
        <v/>
      </c>
      <c r="G829" s="9" t="str">
        <f>IFERROR(VLOOKUP(C829,'10. Свод Перечней'!C:H,5,0),"")</f>
        <v/>
      </c>
      <c r="H829" s="20" t="str">
        <f>IF(LEN(IFERROR(VLOOKUP(C829,'10. Свод Перечней'!C:H,6,0),""))&gt;1,IFERROR(VLOOKUP(C829,'10. Свод Перечней'!C:H,6,0),""),"")</f>
        <v/>
      </c>
    </row>
    <row r="830" spans="1:8" ht="99.95" customHeight="1">
      <c r="A830" s="20" t="str">
        <f>IF(LEN(C830)&gt;0,MAX($A$6:A829)+1,"")</f>
        <v/>
      </c>
      <c r="B830" s="10" t="str">
        <f>IFERROR(INDEX('10. Свод Перечней'!B:C,MATCH(C830,'10. Свод Перечней'!C:C,0),1),"")</f>
        <v/>
      </c>
      <c r="C830" s="20" t="str">
        <f t="array" ref="C830">IFERROR(INDEX('10. Свод Перечней'!$C$4:$C$529,SMALL(IF("ЦД"='10. Свод Перечней'!$I$4:$Q$529,ROW('10. Свод Перечней'!$C$4:$C$529)-3,""),ROW()-6)),"")</f>
        <v/>
      </c>
      <c r="D830" s="20" t="str">
        <f>IFERROR(VLOOKUP(C830,'10. Свод Перечней'!C:H,2,0),"")</f>
        <v/>
      </c>
      <c r="E830" s="20" t="str">
        <f>IFERROR(VLOOKUP(C830,'10. Свод Перечней'!C:H,3,0),"")</f>
        <v/>
      </c>
      <c r="F830" s="20" t="str">
        <f>IFERROR(VLOOKUP(C830,'10. Свод Перечней'!C:H,4,0),"")</f>
        <v/>
      </c>
      <c r="G830" s="9" t="str">
        <f>IFERROR(VLOOKUP(C830,'10. Свод Перечней'!C:H,5,0),"")</f>
        <v/>
      </c>
      <c r="H830" s="20" t="str">
        <f>IF(LEN(IFERROR(VLOOKUP(C830,'10. Свод Перечней'!C:H,6,0),""))&gt;1,IFERROR(VLOOKUP(C830,'10. Свод Перечней'!C:H,6,0),""),"")</f>
        <v/>
      </c>
    </row>
    <row r="831" spans="1:8" ht="99.95" customHeight="1">
      <c r="A831" s="20" t="str">
        <f>IF(LEN(C831)&gt;0,MAX($A$6:A830)+1,"")</f>
        <v/>
      </c>
      <c r="B831" s="10" t="str">
        <f>IFERROR(INDEX('10. Свод Перечней'!B:C,MATCH(C831,'10. Свод Перечней'!C:C,0),1),"")</f>
        <v/>
      </c>
      <c r="C831" s="20" t="str">
        <f t="array" ref="C831">IFERROR(INDEX('10. Свод Перечней'!$C$4:$C$529,SMALL(IF("ЦД"='10. Свод Перечней'!$I$4:$Q$529,ROW('10. Свод Перечней'!$C$4:$C$529)-3,""),ROW()-6)),"")</f>
        <v/>
      </c>
      <c r="D831" s="20" t="str">
        <f>IFERROR(VLOOKUP(C831,'10. Свод Перечней'!C:H,2,0),"")</f>
        <v/>
      </c>
      <c r="E831" s="20" t="str">
        <f>IFERROR(VLOOKUP(C831,'10. Свод Перечней'!C:H,3,0),"")</f>
        <v/>
      </c>
      <c r="F831" s="20" t="str">
        <f>IFERROR(VLOOKUP(C831,'10. Свод Перечней'!C:H,4,0),"")</f>
        <v/>
      </c>
      <c r="G831" s="9" t="str">
        <f>IFERROR(VLOOKUP(C831,'10. Свод Перечней'!C:H,5,0),"")</f>
        <v/>
      </c>
      <c r="H831" s="20" t="str">
        <f>IF(LEN(IFERROR(VLOOKUP(C831,'10. Свод Перечней'!C:H,6,0),""))&gt;1,IFERROR(VLOOKUP(C831,'10. Свод Перечней'!C:H,6,0),""),"")</f>
        <v/>
      </c>
    </row>
    <row r="832" spans="1:8" ht="99.95" customHeight="1">
      <c r="A832" s="20" t="str">
        <f>IF(LEN(C832)&gt;0,MAX($A$6:A831)+1,"")</f>
        <v/>
      </c>
      <c r="B832" s="10" t="str">
        <f>IFERROR(INDEX('10. Свод Перечней'!B:C,MATCH(C832,'10. Свод Перечней'!C:C,0),1),"")</f>
        <v/>
      </c>
      <c r="C832" s="20" t="str">
        <f t="array" ref="C832">IFERROR(INDEX('10. Свод Перечней'!$C$4:$C$529,SMALL(IF("ЦД"='10. Свод Перечней'!$I$4:$Q$529,ROW('10. Свод Перечней'!$C$4:$C$529)-3,""),ROW()-6)),"")</f>
        <v/>
      </c>
      <c r="D832" s="20" t="str">
        <f>IFERROR(VLOOKUP(C832,'10. Свод Перечней'!C:H,2,0),"")</f>
        <v/>
      </c>
      <c r="E832" s="20" t="str">
        <f>IFERROR(VLOOKUP(C832,'10. Свод Перечней'!C:H,3,0),"")</f>
        <v/>
      </c>
      <c r="F832" s="20" t="str">
        <f>IFERROR(VLOOKUP(C832,'10. Свод Перечней'!C:H,4,0),"")</f>
        <v/>
      </c>
      <c r="G832" s="9" t="str">
        <f>IFERROR(VLOOKUP(C832,'10. Свод Перечней'!C:H,5,0),"")</f>
        <v/>
      </c>
      <c r="H832" s="20" t="str">
        <f>IF(LEN(IFERROR(VLOOKUP(C832,'10. Свод Перечней'!C:H,6,0),""))&gt;1,IFERROR(VLOOKUP(C832,'10. Свод Перечней'!C:H,6,0),""),"")</f>
        <v/>
      </c>
    </row>
    <row r="833" spans="1:8" ht="99.95" customHeight="1">
      <c r="A833" s="20" t="str">
        <f>IF(LEN(C833)&gt;0,MAX($A$6:A832)+1,"")</f>
        <v/>
      </c>
      <c r="B833" s="10" t="str">
        <f>IFERROR(INDEX('10. Свод Перечней'!B:C,MATCH(C833,'10. Свод Перечней'!C:C,0),1),"")</f>
        <v/>
      </c>
      <c r="C833" s="20" t="str">
        <f t="array" ref="C833">IFERROR(INDEX('10. Свод Перечней'!$C$4:$C$529,SMALL(IF("ЦД"='10. Свод Перечней'!$I$4:$Q$529,ROW('10. Свод Перечней'!$C$4:$C$529)-3,""),ROW()-6)),"")</f>
        <v/>
      </c>
      <c r="D833" s="20" t="str">
        <f>IFERROR(VLOOKUP(C833,'10. Свод Перечней'!C:H,2,0),"")</f>
        <v/>
      </c>
      <c r="E833" s="20" t="str">
        <f>IFERROR(VLOOKUP(C833,'10. Свод Перечней'!C:H,3,0),"")</f>
        <v/>
      </c>
      <c r="F833" s="20" t="str">
        <f>IFERROR(VLOOKUP(C833,'10. Свод Перечней'!C:H,4,0),"")</f>
        <v/>
      </c>
      <c r="G833" s="9" t="str">
        <f>IFERROR(VLOOKUP(C833,'10. Свод Перечней'!C:H,5,0),"")</f>
        <v/>
      </c>
      <c r="H833" s="20" t="str">
        <f>IF(LEN(IFERROR(VLOOKUP(C833,'10. Свод Перечней'!C:H,6,0),""))&gt;1,IFERROR(VLOOKUP(C833,'10. Свод Перечней'!C:H,6,0),""),"")</f>
        <v/>
      </c>
    </row>
    <row r="834" spans="1:8" ht="99.95" customHeight="1">
      <c r="A834" s="20" t="str">
        <f>IF(LEN(C834)&gt;0,MAX($A$6:A833)+1,"")</f>
        <v/>
      </c>
      <c r="B834" s="10" t="str">
        <f>IFERROR(INDEX('10. Свод Перечней'!B:C,MATCH(C834,'10. Свод Перечней'!C:C,0),1),"")</f>
        <v/>
      </c>
      <c r="C834" s="20" t="str">
        <f t="array" ref="C834">IFERROR(INDEX('10. Свод Перечней'!$C$4:$C$529,SMALL(IF("ЦД"='10. Свод Перечней'!$I$4:$Q$529,ROW('10. Свод Перечней'!$C$4:$C$529)-3,""),ROW()-6)),"")</f>
        <v/>
      </c>
      <c r="D834" s="20" t="str">
        <f>IFERROR(VLOOKUP(C834,'10. Свод Перечней'!C:H,2,0),"")</f>
        <v/>
      </c>
      <c r="E834" s="20" t="str">
        <f>IFERROR(VLOOKUP(C834,'10. Свод Перечней'!C:H,3,0),"")</f>
        <v/>
      </c>
      <c r="F834" s="20" t="str">
        <f>IFERROR(VLOOKUP(C834,'10. Свод Перечней'!C:H,4,0),"")</f>
        <v/>
      </c>
      <c r="G834" s="9" t="str">
        <f>IFERROR(VLOOKUP(C834,'10. Свод Перечней'!C:H,5,0),"")</f>
        <v/>
      </c>
      <c r="H834" s="20" t="str">
        <f>IF(LEN(IFERROR(VLOOKUP(C834,'10. Свод Перечней'!C:H,6,0),""))&gt;1,IFERROR(VLOOKUP(C834,'10. Свод Перечней'!C:H,6,0),""),"")</f>
        <v/>
      </c>
    </row>
    <row r="835" spans="1:8" ht="99.95" customHeight="1">
      <c r="A835" s="20" t="str">
        <f>IF(LEN(C835)&gt;0,MAX($A$6:A834)+1,"")</f>
        <v/>
      </c>
      <c r="B835" s="10" t="str">
        <f>IFERROR(INDEX('10. Свод Перечней'!B:C,MATCH(C835,'10. Свод Перечней'!C:C,0),1),"")</f>
        <v/>
      </c>
      <c r="C835" s="20" t="str">
        <f t="array" ref="C835">IFERROR(INDEX('10. Свод Перечней'!$C$4:$C$529,SMALL(IF("ЦД"='10. Свод Перечней'!$I$4:$Q$529,ROW('10. Свод Перечней'!$C$4:$C$529)-3,""),ROW()-6)),"")</f>
        <v/>
      </c>
      <c r="D835" s="20" t="str">
        <f>IFERROR(VLOOKUP(C835,'10. Свод Перечней'!C:H,2,0),"")</f>
        <v/>
      </c>
      <c r="E835" s="20" t="str">
        <f>IFERROR(VLOOKUP(C835,'10. Свод Перечней'!C:H,3,0),"")</f>
        <v/>
      </c>
      <c r="F835" s="20" t="str">
        <f>IFERROR(VLOOKUP(C835,'10. Свод Перечней'!C:H,4,0),"")</f>
        <v/>
      </c>
      <c r="G835" s="9" t="str">
        <f>IFERROR(VLOOKUP(C835,'10. Свод Перечней'!C:H,5,0),"")</f>
        <v/>
      </c>
      <c r="H835" s="20" t="str">
        <f>IF(LEN(IFERROR(VLOOKUP(C835,'10. Свод Перечней'!C:H,6,0),""))&gt;1,IFERROR(VLOOKUP(C835,'10. Свод Перечней'!C:H,6,0),""),"")</f>
        <v/>
      </c>
    </row>
    <row r="836" spans="1:8" ht="99.95" customHeight="1">
      <c r="A836" s="20" t="str">
        <f>IF(LEN(C836)&gt;0,MAX($A$6:A835)+1,"")</f>
        <v/>
      </c>
      <c r="B836" s="10" t="str">
        <f>IFERROR(INDEX('10. Свод Перечней'!B:C,MATCH(C836,'10. Свод Перечней'!C:C,0),1),"")</f>
        <v/>
      </c>
      <c r="C836" s="20" t="str">
        <f t="array" ref="C836">IFERROR(INDEX('10. Свод Перечней'!$C$4:$C$529,SMALL(IF("ЦД"='10. Свод Перечней'!$I$4:$Q$529,ROW('10. Свод Перечней'!$C$4:$C$529)-3,""),ROW()-6)),"")</f>
        <v/>
      </c>
      <c r="D836" s="20" t="str">
        <f>IFERROR(VLOOKUP(C836,'10. Свод Перечней'!C:H,2,0),"")</f>
        <v/>
      </c>
      <c r="E836" s="20" t="str">
        <f>IFERROR(VLOOKUP(C836,'10. Свод Перечней'!C:H,3,0),"")</f>
        <v/>
      </c>
      <c r="F836" s="20" t="str">
        <f>IFERROR(VLOOKUP(C836,'10. Свод Перечней'!C:H,4,0),"")</f>
        <v/>
      </c>
      <c r="G836" s="9" t="str">
        <f>IFERROR(VLOOKUP(C836,'10. Свод Перечней'!C:H,5,0),"")</f>
        <v/>
      </c>
      <c r="H836" s="20" t="str">
        <f>IF(LEN(IFERROR(VLOOKUP(C836,'10. Свод Перечней'!C:H,6,0),""))&gt;1,IFERROR(VLOOKUP(C836,'10. Свод Перечней'!C:H,6,0),""),"")</f>
        <v/>
      </c>
    </row>
    <row r="837" spans="1:8" ht="99.95" customHeight="1">
      <c r="A837" s="20" t="str">
        <f>IF(LEN(C837)&gt;0,MAX($A$6:A836)+1,"")</f>
        <v/>
      </c>
      <c r="B837" s="10" t="str">
        <f>IFERROR(INDEX('10. Свод Перечней'!B:C,MATCH(C837,'10. Свод Перечней'!C:C,0),1),"")</f>
        <v/>
      </c>
      <c r="C837" s="20" t="str">
        <f t="array" ref="C837">IFERROR(INDEX('10. Свод Перечней'!$C$4:$C$529,SMALL(IF("ЦД"='10. Свод Перечней'!$I$4:$Q$529,ROW('10. Свод Перечней'!$C$4:$C$529)-3,""),ROW()-6)),"")</f>
        <v/>
      </c>
      <c r="D837" s="20" t="str">
        <f>IFERROR(VLOOKUP(C837,'10. Свод Перечней'!C:H,2,0),"")</f>
        <v/>
      </c>
      <c r="E837" s="20" t="str">
        <f>IFERROR(VLOOKUP(C837,'10. Свод Перечней'!C:H,3,0),"")</f>
        <v/>
      </c>
      <c r="F837" s="20" t="str">
        <f>IFERROR(VLOOKUP(C837,'10. Свод Перечней'!C:H,4,0),"")</f>
        <v/>
      </c>
      <c r="G837" s="9" t="str">
        <f>IFERROR(VLOOKUP(C837,'10. Свод Перечней'!C:H,5,0),"")</f>
        <v/>
      </c>
      <c r="H837" s="20" t="str">
        <f>IF(LEN(IFERROR(VLOOKUP(C837,'10. Свод Перечней'!C:H,6,0),""))&gt;1,IFERROR(VLOOKUP(C837,'10. Свод Перечней'!C:H,6,0),""),"")</f>
        <v/>
      </c>
    </row>
    <row r="838" spans="1:8" ht="99.95" customHeight="1">
      <c r="A838" s="20" t="str">
        <f>IF(LEN(C838)&gt;0,MAX($A$6:A837)+1,"")</f>
        <v/>
      </c>
      <c r="B838" s="10" t="str">
        <f>IFERROR(INDEX('10. Свод Перечней'!B:C,MATCH(C838,'10. Свод Перечней'!C:C,0),1),"")</f>
        <v/>
      </c>
      <c r="C838" s="20" t="str">
        <f t="array" ref="C838">IFERROR(INDEX('10. Свод Перечней'!$C$4:$C$529,SMALL(IF("ЦД"='10. Свод Перечней'!$I$4:$Q$529,ROW('10. Свод Перечней'!$C$4:$C$529)-3,""),ROW()-6)),"")</f>
        <v/>
      </c>
      <c r="D838" s="20" t="str">
        <f>IFERROR(VLOOKUP(C838,'10. Свод Перечней'!C:H,2,0),"")</f>
        <v/>
      </c>
      <c r="E838" s="20" t="str">
        <f>IFERROR(VLOOKUP(C838,'10. Свод Перечней'!C:H,3,0),"")</f>
        <v/>
      </c>
      <c r="F838" s="20" t="str">
        <f>IFERROR(VLOOKUP(C838,'10. Свод Перечней'!C:H,4,0),"")</f>
        <v/>
      </c>
      <c r="G838" s="9" t="str">
        <f>IFERROR(VLOOKUP(C838,'10. Свод Перечней'!C:H,5,0),"")</f>
        <v/>
      </c>
      <c r="H838" s="20" t="str">
        <f>IF(LEN(IFERROR(VLOOKUP(C838,'10. Свод Перечней'!C:H,6,0),""))&gt;1,IFERROR(VLOOKUP(C838,'10. Свод Перечней'!C:H,6,0),""),"")</f>
        <v/>
      </c>
    </row>
    <row r="839" spans="1:8" ht="99.95" customHeight="1">
      <c r="A839" s="20" t="str">
        <f>IF(LEN(C839)&gt;0,MAX($A$6:A838)+1,"")</f>
        <v/>
      </c>
      <c r="B839" s="10" t="str">
        <f>IFERROR(INDEX('10. Свод Перечней'!B:C,MATCH(C839,'10. Свод Перечней'!C:C,0),1),"")</f>
        <v/>
      </c>
      <c r="C839" s="20" t="str">
        <f t="array" ref="C839">IFERROR(INDEX('10. Свод Перечней'!$C$4:$C$529,SMALL(IF("ЦД"='10. Свод Перечней'!$I$4:$Q$529,ROW('10. Свод Перечней'!$C$4:$C$529)-3,""),ROW()-6)),"")</f>
        <v/>
      </c>
      <c r="D839" s="20" t="str">
        <f>IFERROR(VLOOKUP(C839,'10. Свод Перечней'!C:H,2,0),"")</f>
        <v/>
      </c>
      <c r="E839" s="20" t="str">
        <f>IFERROR(VLOOKUP(C839,'10. Свод Перечней'!C:H,3,0),"")</f>
        <v/>
      </c>
      <c r="F839" s="20" t="str">
        <f>IFERROR(VLOOKUP(C839,'10. Свод Перечней'!C:H,4,0),"")</f>
        <v/>
      </c>
      <c r="G839" s="9" t="str">
        <f>IFERROR(VLOOKUP(C839,'10. Свод Перечней'!C:H,5,0),"")</f>
        <v/>
      </c>
      <c r="H839" s="20" t="str">
        <f>IF(LEN(IFERROR(VLOOKUP(C839,'10. Свод Перечней'!C:H,6,0),""))&gt;1,IFERROR(VLOOKUP(C839,'10. Свод Перечней'!C:H,6,0),""),"")</f>
        <v/>
      </c>
    </row>
    <row r="840" spans="1:8" ht="99.95" customHeight="1">
      <c r="A840" s="20" t="str">
        <f>IF(LEN(C840)&gt;0,MAX($A$6:A839)+1,"")</f>
        <v/>
      </c>
      <c r="B840" s="10" t="str">
        <f>IFERROR(INDEX('10. Свод Перечней'!B:C,MATCH(C840,'10. Свод Перечней'!C:C,0),1),"")</f>
        <v/>
      </c>
      <c r="C840" s="20" t="str">
        <f t="array" ref="C840">IFERROR(INDEX('10. Свод Перечней'!$C$4:$C$529,SMALL(IF("ЦД"='10. Свод Перечней'!$I$4:$Q$529,ROW('10. Свод Перечней'!$C$4:$C$529)-3,""),ROW()-6)),"")</f>
        <v/>
      </c>
      <c r="D840" s="20" t="str">
        <f>IFERROR(VLOOKUP(C840,'10. Свод Перечней'!C:H,2,0),"")</f>
        <v/>
      </c>
      <c r="E840" s="20" t="str">
        <f>IFERROR(VLOOKUP(C840,'10. Свод Перечней'!C:H,3,0),"")</f>
        <v/>
      </c>
      <c r="F840" s="20" t="str">
        <f>IFERROR(VLOOKUP(C840,'10. Свод Перечней'!C:H,4,0),"")</f>
        <v/>
      </c>
      <c r="G840" s="9" t="str">
        <f>IFERROR(VLOOKUP(C840,'10. Свод Перечней'!C:H,5,0),"")</f>
        <v/>
      </c>
      <c r="H840" s="20" t="str">
        <f>IF(LEN(IFERROR(VLOOKUP(C840,'10. Свод Перечней'!C:H,6,0),""))&gt;1,IFERROR(VLOOKUP(C840,'10. Свод Перечней'!C:H,6,0),""),"")</f>
        <v/>
      </c>
    </row>
    <row r="841" spans="1:8" ht="99.95" customHeight="1">
      <c r="A841" s="20" t="str">
        <f>IF(LEN(C841)&gt;0,MAX($A$6:A840)+1,"")</f>
        <v/>
      </c>
      <c r="B841" s="10" t="str">
        <f>IFERROR(INDEX('10. Свод Перечней'!B:C,MATCH(C841,'10. Свод Перечней'!C:C,0),1),"")</f>
        <v/>
      </c>
      <c r="C841" s="20" t="str">
        <f t="array" ref="C841">IFERROR(INDEX('10. Свод Перечней'!$C$4:$C$529,SMALL(IF("ЦД"='10. Свод Перечней'!$I$4:$Q$529,ROW('10. Свод Перечней'!$C$4:$C$529)-3,""),ROW()-6)),"")</f>
        <v/>
      </c>
      <c r="D841" s="20" t="str">
        <f>IFERROR(VLOOKUP(C841,'10. Свод Перечней'!C:H,2,0),"")</f>
        <v/>
      </c>
      <c r="E841" s="20" t="str">
        <f>IFERROR(VLOOKUP(C841,'10. Свод Перечней'!C:H,3,0),"")</f>
        <v/>
      </c>
      <c r="F841" s="20" t="str">
        <f>IFERROR(VLOOKUP(C841,'10. Свод Перечней'!C:H,4,0),"")</f>
        <v/>
      </c>
      <c r="G841" s="9" t="str">
        <f>IFERROR(VLOOKUP(C841,'10. Свод Перечней'!C:H,5,0),"")</f>
        <v/>
      </c>
      <c r="H841" s="20" t="str">
        <f>IF(LEN(IFERROR(VLOOKUP(C841,'10. Свод Перечней'!C:H,6,0),""))&gt;1,IFERROR(VLOOKUP(C841,'10. Свод Перечней'!C:H,6,0),""),"")</f>
        <v/>
      </c>
    </row>
    <row r="842" spans="1:8" ht="99.95" customHeight="1">
      <c r="A842" s="20" t="str">
        <f>IF(LEN(C842)&gt;0,MAX($A$6:A841)+1,"")</f>
        <v/>
      </c>
      <c r="B842" s="10" t="str">
        <f>IFERROR(INDEX('10. Свод Перечней'!B:C,MATCH(C842,'10. Свод Перечней'!C:C,0),1),"")</f>
        <v/>
      </c>
      <c r="C842" s="20" t="str">
        <f t="array" ref="C842">IFERROR(INDEX('10. Свод Перечней'!$C$4:$C$529,SMALL(IF("ЦД"='10. Свод Перечней'!$I$4:$Q$529,ROW('10. Свод Перечней'!$C$4:$C$529)-3,""),ROW()-6)),"")</f>
        <v/>
      </c>
      <c r="D842" s="20" t="str">
        <f>IFERROR(VLOOKUP(C842,'10. Свод Перечней'!C:H,2,0),"")</f>
        <v/>
      </c>
      <c r="E842" s="20" t="str">
        <f>IFERROR(VLOOKUP(C842,'10. Свод Перечней'!C:H,3,0),"")</f>
        <v/>
      </c>
      <c r="F842" s="20" t="str">
        <f>IFERROR(VLOOKUP(C842,'10. Свод Перечней'!C:H,4,0),"")</f>
        <v/>
      </c>
      <c r="G842" s="9" t="str">
        <f>IFERROR(VLOOKUP(C842,'10. Свод Перечней'!C:H,5,0),"")</f>
        <v/>
      </c>
      <c r="H842" s="20" t="str">
        <f>IF(LEN(IFERROR(VLOOKUP(C842,'10. Свод Перечней'!C:H,6,0),""))&gt;1,IFERROR(VLOOKUP(C842,'10. Свод Перечней'!C:H,6,0),""),"")</f>
        <v/>
      </c>
    </row>
    <row r="843" spans="1:8" ht="99.95" customHeight="1">
      <c r="A843" s="20" t="str">
        <f>IF(LEN(C843)&gt;0,MAX($A$6:A842)+1,"")</f>
        <v/>
      </c>
      <c r="B843" s="10" t="str">
        <f>IFERROR(INDEX('10. Свод Перечней'!B:C,MATCH(C843,'10. Свод Перечней'!C:C,0),1),"")</f>
        <v/>
      </c>
      <c r="C843" s="20" t="str">
        <f t="array" ref="C843">IFERROR(INDEX('10. Свод Перечней'!$C$4:$C$529,SMALL(IF("ЦД"='10. Свод Перечней'!$I$4:$Q$529,ROW('10. Свод Перечней'!$C$4:$C$529)-3,""),ROW()-6)),"")</f>
        <v/>
      </c>
      <c r="D843" s="20" t="str">
        <f>IFERROR(VLOOKUP(C843,'10. Свод Перечней'!C:H,2,0),"")</f>
        <v/>
      </c>
      <c r="E843" s="20" t="str">
        <f>IFERROR(VLOOKUP(C843,'10. Свод Перечней'!C:H,3,0),"")</f>
        <v/>
      </c>
      <c r="F843" s="20" t="str">
        <f>IFERROR(VLOOKUP(C843,'10. Свод Перечней'!C:H,4,0),"")</f>
        <v/>
      </c>
      <c r="G843" s="9" t="str">
        <f>IFERROR(VLOOKUP(C843,'10. Свод Перечней'!C:H,5,0),"")</f>
        <v/>
      </c>
      <c r="H843" s="20" t="str">
        <f>IF(LEN(IFERROR(VLOOKUP(C843,'10. Свод Перечней'!C:H,6,0),""))&gt;1,IFERROR(VLOOKUP(C843,'10. Свод Перечней'!C:H,6,0),""),"")</f>
        <v/>
      </c>
    </row>
    <row r="844" spans="1:8" ht="99.95" customHeight="1">
      <c r="A844" s="20" t="str">
        <f>IF(LEN(C844)&gt;0,MAX($A$6:A843)+1,"")</f>
        <v/>
      </c>
      <c r="B844" s="10" t="str">
        <f>IFERROR(INDEX('10. Свод Перечней'!B:C,MATCH(C844,'10. Свод Перечней'!C:C,0),1),"")</f>
        <v/>
      </c>
      <c r="C844" s="20" t="str">
        <f t="array" ref="C844">IFERROR(INDEX('10. Свод Перечней'!$C$4:$C$529,SMALL(IF("ЦД"='10. Свод Перечней'!$I$4:$Q$529,ROW('10. Свод Перечней'!$C$4:$C$529)-3,""),ROW()-6)),"")</f>
        <v/>
      </c>
      <c r="D844" s="20" t="str">
        <f>IFERROR(VLOOKUP(C844,'10. Свод Перечней'!C:H,2,0),"")</f>
        <v/>
      </c>
      <c r="E844" s="20" t="str">
        <f>IFERROR(VLOOKUP(C844,'10. Свод Перечней'!C:H,3,0),"")</f>
        <v/>
      </c>
      <c r="F844" s="20" t="str">
        <f>IFERROR(VLOOKUP(C844,'10. Свод Перечней'!C:H,4,0),"")</f>
        <v/>
      </c>
      <c r="G844" s="9" t="str">
        <f>IFERROR(VLOOKUP(C844,'10. Свод Перечней'!C:H,5,0),"")</f>
        <v/>
      </c>
      <c r="H844" s="20" t="str">
        <f>IF(LEN(IFERROR(VLOOKUP(C844,'10. Свод Перечней'!C:H,6,0),""))&gt;1,IFERROR(VLOOKUP(C844,'10. Свод Перечней'!C:H,6,0),""),"")</f>
        <v/>
      </c>
    </row>
    <row r="845" spans="1:8" ht="99.95" customHeight="1">
      <c r="A845" s="20" t="str">
        <f>IF(LEN(C845)&gt;0,MAX($A$6:A844)+1,"")</f>
        <v/>
      </c>
      <c r="B845" s="10" t="str">
        <f>IFERROR(INDEX('10. Свод Перечней'!B:C,MATCH(C845,'10. Свод Перечней'!C:C,0),1),"")</f>
        <v/>
      </c>
      <c r="C845" s="20" t="str">
        <f t="array" ref="C845">IFERROR(INDEX('10. Свод Перечней'!$C$4:$C$529,SMALL(IF("ЦД"='10. Свод Перечней'!$I$4:$Q$529,ROW('10. Свод Перечней'!$C$4:$C$529)-3,""),ROW()-6)),"")</f>
        <v/>
      </c>
      <c r="D845" s="20" t="str">
        <f>IFERROR(VLOOKUP(C845,'10. Свод Перечней'!C:H,2,0),"")</f>
        <v/>
      </c>
      <c r="E845" s="20" t="str">
        <f>IFERROR(VLOOKUP(C845,'10. Свод Перечней'!C:H,3,0),"")</f>
        <v/>
      </c>
      <c r="F845" s="20" t="str">
        <f>IFERROR(VLOOKUP(C845,'10. Свод Перечней'!C:H,4,0),"")</f>
        <v/>
      </c>
      <c r="G845" s="9" t="str">
        <f>IFERROR(VLOOKUP(C845,'10. Свод Перечней'!C:H,5,0),"")</f>
        <v/>
      </c>
      <c r="H845" s="20" t="str">
        <f>IF(LEN(IFERROR(VLOOKUP(C845,'10. Свод Перечней'!C:H,6,0),""))&gt;1,IFERROR(VLOOKUP(C845,'10. Свод Перечней'!C:H,6,0),""),"")</f>
        <v/>
      </c>
    </row>
    <row r="846" spans="1:8" ht="99.95" customHeight="1">
      <c r="A846" s="20" t="str">
        <f>IF(LEN(C846)&gt;0,MAX($A$6:A845)+1,"")</f>
        <v/>
      </c>
      <c r="B846" s="10" t="str">
        <f>IFERROR(INDEX('10. Свод Перечней'!B:C,MATCH(C846,'10. Свод Перечней'!C:C,0),1),"")</f>
        <v/>
      </c>
      <c r="C846" s="20" t="str">
        <f t="array" ref="C846">IFERROR(INDEX('10. Свод Перечней'!$C$4:$C$529,SMALL(IF("ЦД"='10. Свод Перечней'!$I$4:$Q$529,ROW('10. Свод Перечней'!$C$4:$C$529)-3,""),ROW()-6)),"")</f>
        <v/>
      </c>
      <c r="D846" s="20" t="str">
        <f>IFERROR(VLOOKUP(C846,'10. Свод Перечней'!C:H,2,0),"")</f>
        <v/>
      </c>
      <c r="E846" s="20" t="str">
        <f>IFERROR(VLOOKUP(C846,'10. Свод Перечней'!C:H,3,0),"")</f>
        <v/>
      </c>
      <c r="F846" s="20" t="str">
        <f>IFERROR(VLOOKUP(C846,'10. Свод Перечней'!C:H,4,0),"")</f>
        <v/>
      </c>
      <c r="G846" s="9" t="str">
        <f>IFERROR(VLOOKUP(C846,'10. Свод Перечней'!C:H,5,0),"")</f>
        <v/>
      </c>
      <c r="H846" s="20" t="str">
        <f>IF(LEN(IFERROR(VLOOKUP(C846,'10. Свод Перечней'!C:H,6,0),""))&gt;1,IFERROR(VLOOKUP(C846,'10. Свод Перечней'!C:H,6,0),""),"")</f>
        <v/>
      </c>
    </row>
    <row r="847" spans="1:8" ht="99.95" customHeight="1">
      <c r="A847" s="20" t="str">
        <f>IF(LEN(C847)&gt;0,MAX($A$6:A846)+1,"")</f>
        <v/>
      </c>
      <c r="B847" s="10" t="str">
        <f>IFERROR(INDEX('10. Свод Перечней'!B:C,MATCH(C847,'10. Свод Перечней'!C:C,0),1),"")</f>
        <v/>
      </c>
      <c r="C847" s="20" t="str">
        <f t="array" ref="C847">IFERROR(INDEX('10. Свод Перечней'!$C$4:$C$529,SMALL(IF("ЦД"='10. Свод Перечней'!$I$4:$Q$529,ROW('10. Свод Перечней'!$C$4:$C$529)-3,""),ROW()-6)),"")</f>
        <v/>
      </c>
      <c r="D847" s="20" t="str">
        <f>IFERROR(VLOOKUP(C847,'10. Свод Перечней'!C:H,2,0),"")</f>
        <v/>
      </c>
      <c r="E847" s="20" t="str">
        <f>IFERROR(VLOOKUP(C847,'10. Свод Перечней'!C:H,3,0),"")</f>
        <v/>
      </c>
      <c r="F847" s="20" t="str">
        <f>IFERROR(VLOOKUP(C847,'10. Свод Перечней'!C:H,4,0),"")</f>
        <v/>
      </c>
      <c r="G847" s="9" t="str">
        <f>IFERROR(VLOOKUP(C847,'10. Свод Перечней'!C:H,5,0),"")</f>
        <v/>
      </c>
      <c r="H847" s="20" t="str">
        <f>IF(LEN(IFERROR(VLOOKUP(C847,'10. Свод Перечней'!C:H,6,0),""))&gt;1,IFERROR(VLOOKUP(C847,'10. Свод Перечней'!C:H,6,0),""),"")</f>
        <v/>
      </c>
    </row>
    <row r="848" spans="1:8" ht="99.95" customHeight="1">
      <c r="A848" s="20" t="str">
        <f>IF(LEN(C848)&gt;0,MAX($A$6:A847)+1,"")</f>
        <v/>
      </c>
      <c r="B848" s="10" t="str">
        <f>IFERROR(INDEX('10. Свод Перечней'!B:C,MATCH(C848,'10. Свод Перечней'!C:C,0),1),"")</f>
        <v/>
      </c>
      <c r="C848" s="20" t="str">
        <f t="array" ref="C848">IFERROR(INDEX('10. Свод Перечней'!$C$4:$C$529,SMALL(IF("ЦД"='10. Свод Перечней'!$I$4:$Q$529,ROW('10. Свод Перечней'!$C$4:$C$529)-3,""),ROW()-6)),"")</f>
        <v/>
      </c>
      <c r="D848" s="20" t="str">
        <f>IFERROR(VLOOKUP(C848,'10. Свод Перечней'!C:H,2,0),"")</f>
        <v/>
      </c>
      <c r="E848" s="20" t="str">
        <f>IFERROR(VLOOKUP(C848,'10. Свод Перечней'!C:H,3,0),"")</f>
        <v/>
      </c>
      <c r="F848" s="20" t="str">
        <f>IFERROR(VLOOKUP(C848,'10. Свод Перечней'!C:H,4,0),"")</f>
        <v/>
      </c>
      <c r="G848" s="9" t="str">
        <f>IFERROR(VLOOKUP(C848,'10. Свод Перечней'!C:H,5,0),"")</f>
        <v/>
      </c>
      <c r="H848" s="20" t="str">
        <f>IF(LEN(IFERROR(VLOOKUP(C848,'10. Свод Перечней'!C:H,6,0),""))&gt;1,IFERROR(VLOOKUP(C848,'10. Свод Перечней'!C:H,6,0),""),"")</f>
        <v/>
      </c>
    </row>
    <row r="849" spans="1:8" ht="99.95" customHeight="1">
      <c r="A849" s="20" t="str">
        <f>IF(LEN(C849)&gt;0,MAX($A$6:A848)+1,"")</f>
        <v/>
      </c>
      <c r="B849" s="10" t="str">
        <f>IFERROR(INDEX('10. Свод Перечней'!B:C,MATCH(C849,'10. Свод Перечней'!C:C,0),1),"")</f>
        <v/>
      </c>
      <c r="C849" s="20" t="str">
        <f t="array" ref="C849">IFERROR(INDEX('10. Свод Перечней'!$C$4:$C$529,SMALL(IF("ЦД"='10. Свод Перечней'!$I$4:$Q$529,ROW('10. Свод Перечней'!$C$4:$C$529)-3,""),ROW()-6)),"")</f>
        <v/>
      </c>
      <c r="D849" s="20" t="str">
        <f>IFERROR(VLOOKUP(C849,'10. Свод Перечней'!C:H,2,0),"")</f>
        <v/>
      </c>
      <c r="E849" s="20" t="str">
        <f>IFERROR(VLOOKUP(C849,'10. Свод Перечней'!C:H,3,0),"")</f>
        <v/>
      </c>
      <c r="F849" s="20" t="str">
        <f>IFERROR(VLOOKUP(C849,'10. Свод Перечней'!C:H,4,0),"")</f>
        <v/>
      </c>
      <c r="G849" s="9" t="str">
        <f>IFERROR(VLOOKUP(C849,'10. Свод Перечней'!C:H,5,0),"")</f>
        <v/>
      </c>
      <c r="H849" s="20" t="str">
        <f>IF(LEN(IFERROR(VLOOKUP(C849,'10. Свод Перечней'!C:H,6,0),""))&gt;1,IFERROR(VLOOKUP(C849,'10. Свод Перечней'!C:H,6,0),""),"")</f>
        <v/>
      </c>
    </row>
    <row r="850" spans="1:8" ht="99.95" customHeight="1">
      <c r="A850" s="20" t="str">
        <f>IF(LEN(C850)&gt;0,MAX($A$6:A849)+1,"")</f>
        <v/>
      </c>
      <c r="B850" s="10" t="str">
        <f>IFERROR(INDEX('10. Свод Перечней'!B:C,MATCH(C850,'10. Свод Перечней'!C:C,0),1),"")</f>
        <v/>
      </c>
      <c r="C850" s="20" t="str">
        <f t="array" ref="C850">IFERROR(INDEX('10. Свод Перечней'!$C$4:$C$529,SMALL(IF("ЦД"='10. Свод Перечней'!$I$4:$Q$529,ROW('10. Свод Перечней'!$C$4:$C$529)-3,""),ROW()-6)),"")</f>
        <v/>
      </c>
      <c r="D850" s="20" t="str">
        <f>IFERROR(VLOOKUP(C850,'10. Свод Перечней'!C:H,2,0),"")</f>
        <v/>
      </c>
      <c r="E850" s="20" t="str">
        <f>IFERROR(VLOOKUP(C850,'10. Свод Перечней'!C:H,3,0),"")</f>
        <v/>
      </c>
      <c r="F850" s="20" t="str">
        <f>IFERROR(VLOOKUP(C850,'10. Свод Перечней'!C:H,4,0),"")</f>
        <v/>
      </c>
      <c r="G850" s="9" t="str">
        <f>IFERROR(VLOOKUP(C850,'10. Свод Перечней'!C:H,5,0),"")</f>
        <v/>
      </c>
      <c r="H850" s="20" t="str">
        <f>IF(LEN(IFERROR(VLOOKUP(C850,'10. Свод Перечней'!C:H,6,0),""))&gt;1,IFERROR(VLOOKUP(C850,'10. Свод Перечней'!C:H,6,0),""),"")</f>
        <v/>
      </c>
    </row>
    <row r="851" spans="1:8" ht="99.95" customHeight="1">
      <c r="A851" s="20" t="str">
        <f>IF(LEN(C851)&gt;0,MAX($A$6:A850)+1,"")</f>
        <v/>
      </c>
      <c r="B851" s="10" t="str">
        <f>IFERROR(INDEX('10. Свод Перечней'!B:C,MATCH(C851,'10. Свод Перечней'!C:C,0),1),"")</f>
        <v/>
      </c>
      <c r="C851" s="20" t="str">
        <f t="array" ref="C851">IFERROR(INDEX('10. Свод Перечней'!$C$4:$C$529,SMALL(IF("ЦД"='10. Свод Перечней'!$I$4:$Q$529,ROW('10. Свод Перечней'!$C$4:$C$529)-3,""),ROW()-6)),"")</f>
        <v/>
      </c>
      <c r="D851" s="20" t="str">
        <f>IFERROR(VLOOKUP(C851,'10. Свод Перечней'!C:H,2,0),"")</f>
        <v/>
      </c>
      <c r="E851" s="20" t="str">
        <f>IFERROR(VLOOKUP(C851,'10. Свод Перечней'!C:H,3,0),"")</f>
        <v/>
      </c>
      <c r="F851" s="20" t="str">
        <f>IFERROR(VLOOKUP(C851,'10. Свод Перечней'!C:H,4,0),"")</f>
        <v/>
      </c>
      <c r="G851" s="9" t="str">
        <f>IFERROR(VLOOKUP(C851,'10. Свод Перечней'!C:H,5,0),"")</f>
        <v/>
      </c>
      <c r="H851" s="20" t="str">
        <f>IF(LEN(IFERROR(VLOOKUP(C851,'10. Свод Перечней'!C:H,6,0),""))&gt;1,IFERROR(VLOOKUP(C851,'10. Свод Перечней'!C:H,6,0),""),"")</f>
        <v/>
      </c>
    </row>
    <row r="852" spans="1:8" ht="99.95" customHeight="1">
      <c r="A852" s="20" t="str">
        <f>IF(LEN(C852)&gt;0,MAX($A$6:A851)+1,"")</f>
        <v/>
      </c>
      <c r="B852" s="10" t="str">
        <f>IFERROR(INDEX('10. Свод Перечней'!B:C,MATCH(C852,'10. Свод Перечней'!C:C,0),1),"")</f>
        <v/>
      </c>
      <c r="C852" s="20" t="str">
        <f t="array" ref="C852">IFERROR(INDEX('10. Свод Перечней'!$C$4:$C$529,SMALL(IF("ЦД"='10. Свод Перечней'!$I$4:$Q$529,ROW('10. Свод Перечней'!$C$4:$C$529)-3,""),ROW()-6)),"")</f>
        <v/>
      </c>
      <c r="D852" s="20" t="str">
        <f>IFERROR(VLOOKUP(C852,'10. Свод Перечней'!C:H,2,0),"")</f>
        <v/>
      </c>
      <c r="E852" s="20" t="str">
        <f>IFERROR(VLOOKUP(C852,'10. Свод Перечней'!C:H,3,0),"")</f>
        <v/>
      </c>
      <c r="F852" s="20" t="str">
        <f>IFERROR(VLOOKUP(C852,'10. Свод Перечней'!C:H,4,0),"")</f>
        <v/>
      </c>
      <c r="G852" s="9" t="str">
        <f>IFERROR(VLOOKUP(C852,'10. Свод Перечней'!C:H,5,0),"")</f>
        <v/>
      </c>
      <c r="H852" s="20" t="str">
        <f>IF(LEN(IFERROR(VLOOKUP(C852,'10. Свод Перечней'!C:H,6,0),""))&gt;1,IFERROR(VLOOKUP(C852,'10. Свод Перечней'!C:H,6,0),""),"")</f>
        <v/>
      </c>
    </row>
    <row r="853" spans="1:8" ht="99.95" customHeight="1">
      <c r="A853" s="20" t="str">
        <f>IF(LEN(C853)&gt;0,MAX($A$6:A852)+1,"")</f>
        <v/>
      </c>
      <c r="B853" s="10" t="str">
        <f>IFERROR(INDEX('10. Свод Перечней'!B:C,MATCH(C853,'10. Свод Перечней'!C:C,0),1),"")</f>
        <v/>
      </c>
      <c r="C853" s="20" t="str">
        <f t="array" ref="C853">IFERROR(INDEX('10. Свод Перечней'!$C$4:$C$529,SMALL(IF("ЦД"='10. Свод Перечней'!$I$4:$Q$529,ROW('10. Свод Перечней'!$C$4:$C$529)-3,""),ROW()-6)),"")</f>
        <v/>
      </c>
      <c r="D853" s="20" t="str">
        <f>IFERROR(VLOOKUP(C853,'10. Свод Перечней'!C:H,2,0),"")</f>
        <v/>
      </c>
      <c r="E853" s="20" t="str">
        <f>IFERROR(VLOOKUP(C853,'10. Свод Перечней'!C:H,3,0),"")</f>
        <v/>
      </c>
      <c r="F853" s="20" t="str">
        <f>IFERROR(VLOOKUP(C853,'10. Свод Перечней'!C:H,4,0),"")</f>
        <v/>
      </c>
      <c r="G853" s="9" t="str">
        <f>IFERROR(VLOOKUP(C853,'10. Свод Перечней'!C:H,5,0),"")</f>
        <v/>
      </c>
      <c r="H853" s="20" t="str">
        <f>IF(LEN(IFERROR(VLOOKUP(C853,'10. Свод Перечней'!C:H,6,0),""))&gt;1,IFERROR(VLOOKUP(C853,'10. Свод Перечней'!C:H,6,0),""),"")</f>
        <v/>
      </c>
    </row>
    <row r="854" spans="1:8" ht="99.95" customHeight="1">
      <c r="A854" s="20" t="str">
        <f>IF(LEN(C854)&gt;0,MAX($A$6:A853)+1,"")</f>
        <v/>
      </c>
      <c r="B854" s="10" t="str">
        <f>IFERROR(INDEX('10. Свод Перечней'!B:C,MATCH(C854,'10. Свод Перечней'!C:C,0),1),"")</f>
        <v/>
      </c>
      <c r="C854" s="20" t="str">
        <f t="array" ref="C854">IFERROR(INDEX('10. Свод Перечней'!$C$4:$C$529,SMALL(IF("ЦД"='10. Свод Перечней'!$I$4:$Q$529,ROW('10. Свод Перечней'!$C$4:$C$529)-3,""),ROW()-6)),"")</f>
        <v/>
      </c>
      <c r="D854" s="20" t="str">
        <f>IFERROR(VLOOKUP(C854,'10. Свод Перечней'!C:H,2,0),"")</f>
        <v/>
      </c>
      <c r="E854" s="20" t="str">
        <f>IFERROR(VLOOKUP(C854,'10. Свод Перечней'!C:H,3,0),"")</f>
        <v/>
      </c>
      <c r="F854" s="20" t="str">
        <f>IFERROR(VLOOKUP(C854,'10. Свод Перечней'!C:H,4,0),"")</f>
        <v/>
      </c>
      <c r="G854" s="9" t="str">
        <f>IFERROR(VLOOKUP(C854,'10. Свод Перечней'!C:H,5,0),"")</f>
        <v/>
      </c>
      <c r="H854" s="20" t="str">
        <f>IF(LEN(IFERROR(VLOOKUP(C854,'10. Свод Перечней'!C:H,6,0),""))&gt;1,IFERROR(VLOOKUP(C854,'10. Свод Перечней'!C:H,6,0),""),"")</f>
        <v/>
      </c>
    </row>
    <row r="855" spans="1:8" ht="99.95" customHeight="1">
      <c r="A855" s="20" t="str">
        <f>IF(LEN(C855)&gt;0,MAX($A$6:A854)+1,"")</f>
        <v/>
      </c>
      <c r="B855" s="10" t="str">
        <f>IFERROR(INDEX('10. Свод Перечней'!B:C,MATCH(C855,'10. Свод Перечней'!C:C,0),1),"")</f>
        <v/>
      </c>
      <c r="C855" s="20" t="str">
        <f t="array" ref="C855">IFERROR(INDEX('10. Свод Перечней'!$C$4:$C$529,SMALL(IF("ЦД"='10. Свод Перечней'!$I$4:$Q$529,ROW('10. Свод Перечней'!$C$4:$C$529)-3,""),ROW()-6)),"")</f>
        <v/>
      </c>
      <c r="D855" s="20" t="str">
        <f>IFERROR(VLOOKUP(C855,'10. Свод Перечней'!C:H,2,0),"")</f>
        <v/>
      </c>
      <c r="E855" s="20" t="str">
        <f>IFERROR(VLOOKUP(C855,'10. Свод Перечней'!C:H,3,0),"")</f>
        <v/>
      </c>
      <c r="F855" s="20" t="str">
        <f>IFERROR(VLOOKUP(C855,'10. Свод Перечней'!C:H,4,0),"")</f>
        <v/>
      </c>
      <c r="G855" s="9" t="str">
        <f>IFERROR(VLOOKUP(C855,'10. Свод Перечней'!C:H,5,0),"")</f>
        <v/>
      </c>
      <c r="H855" s="20" t="str">
        <f>IF(LEN(IFERROR(VLOOKUP(C855,'10. Свод Перечней'!C:H,6,0),""))&gt;1,IFERROR(VLOOKUP(C855,'10. Свод Перечней'!C:H,6,0),""),"")</f>
        <v/>
      </c>
    </row>
    <row r="856" spans="1:8" ht="99.95" customHeight="1">
      <c r="A856" s="20" t="str">
        <f>IF(LEN(C856)&gt;0,MAX($A$6:A855)+1,"")</f>
        <v/>
      </c>
      <c r="B856" s="10" t="str">
        <f>IFERROR(INDEX('10. Свод Перечней'!B:C,MATCH(C856,'10. Свод Перечней'!C:C,0),1),"")</f>
        <v/>
      </c>
      <c r="C856" s="20" t="str">
        <f t="array" ref="C856">IFERROR(INDEX('10. Свод Перечней'!$C$4:$C$529,SMALL(IF("ЦД"='10. Свод Перечней'!$I$4:$Q$529,ROW('10. Свод Перечней'!$C$4:$C$529)-3,""),ROW()-6)),"")</f>
        <v/>
      </c>
      <c r="D856" s="20" t="str">
        <f>IFERROR(VLOOKUP(C856,'10. Свод Перечней'!C:H,2,0),"")</f>
        <v/>
      </c>
      <c r="E856" s="20" t="str">
        <f>IFERROR(VLOOKUP(C856,'10. Свод Перечней'!C:H,3,0),"")</f>
        <v/>
      </c>
      <c r="F856" s="20" t="str">
        <f>IFERROR(VLOOKUP(C856,'10. Свод Перечней'!C:H,4,0),"")</f>
        <v/>
      </c>
      <c r="G856" s="9" t="str">
        <f>IFERROR(VLOOKUP(C856,'10. Свод Перечней'!C:H,5,0),"")</f>
        <v/>
      </c>
      <c r="H856" s="20" t="str">
        <f>IF(LEN(IFERROR(VLOOKUP(C856,'10. Свод Перечней'!C:H,6,0),""))&gt;1,IFERROR(VLOOKUP(C856,'10. Свод Перечней'!C:H,6,0),""),"")</f>
        <v/>
      </c>
    </row>
    <row r="857" spans="1:8" ht="99.95" customHeight="1">
      <c r="A857" s="20" t="str">
        <f>IF(LEN(C857)&gt;0,MAX($A$6:A856)+1,"")</f>
        <v/>
      </c>
      <c r="B857" s="10" t="str">
        <f>IFERROR(INDEX('10. Свод Перечней'!B:C,MATCH(C857,'10. Свод Перечней'!C:C,0),1),"")</f>
        <v/>
      </c>
      <c r="C857" s="20" t="str">
        <f t="array" ref="C857">IFERROR(INDEX('10. Свод Перечней'!$C$4:$C$529,SMALL(IF("ЦД"='10. Свод Перечней'!$I$4:$Q$529,ROW('10. Свод Перечней'!$C$4:$C$529)-3,""),ROW()-6)),"")</f>
        <v/>
      </c>
      <c r="D857" s="20" t="str">
        <f>IFERROR(VLOOKUP(C857,'10. Свод Перечней'!C:H,2,0),"")</f>
        <v/>
      </c>
      <c r="E857" s="20" t="str">
        <f>IFERROR(VLOOKUP(C857,'10. Свод Перечней'!C:H,3,0),"")</f>
        <v/>
      </c>
      <c r="F857" s="20" t="str">
        <f>IFERROR(VLOOKUP(C857,'10. Свод Перечней'!C:H,4,0),"")</f>
        <v/>
      </c>
      <c r="G857" s="9" t="str">
        <f>IFERROR(VLOOKUP(C857,'10. Свод Перечней'!C:H,5,0),"")</f>
        <v/>
      </c>
      <c r="H857" s="20" t="str">
        <f>IF(LEN(IFERROR(VLOOKUP(C857,'10. Свод Перечней'!C:H,6,0),""))&gt;1,IFERROR(VLOOKUP(C857,'10. Свод Перечней'!C:H,6,0),""),"")</f>
        <v/>
      </c>
    </row>
    <row r="858" spans="1:8" ht="99.95" customHeight="1">
      <c r="A858" s="20" t="str">
        <f>IF(LEN(C858)&gt;0,MAX($A$6:A857)+1,"")</f>
        <v/>
      </c>
      <c r="B858" s="10" t="str">
        <f>IFERROR(INDEX('10. Свод Перечней'!B:C,MATCH(C858,'10. Свод Перечней'!C:C,0),1),"")</f>
        <v/>
      </c>
      <c r="C858" s="20" t="str">
        <f t="array" ref="C858">IFERROR(INDEX('10. Свод Перечней'!$C$4:$C$529,SMALL(IF("ЦД"='10. Свод Перечней'!$I$4:$Q$529,ROW('10. Свод Перечней'!$C$4:$C$529)-3,""),ROW()-6)),"")</f>
        <v/>
      </c>
      <c r="D858" s="20" t="str">
        <f>IFERROR(VLOOKUP(C858,'10. Свод Перечней'!C:H,2,0),"")</f>
        <v/>
      </c>
      <c r="E858" s="20" t="str">
        <f>IFERROR(VLOOKUP(C858,'10. Свод Перечней'!C:H,3,0),"")</f>
        <v/>
      </c>
      <c r="F858" s="20" t="str">
        <f>IFERROR(VLOOKUP(C858,'10. Свод Перечней'!C:H,4,0),"")</f>
        <v/>
      </c>
      <c r="G858" s="9" t="str">
        <f>IFERROR(VLOOKUP(C858,'10. Свод Перечней'!C:H,5,0),"")</f>
        <v/>
      </c>
      <c r="H858" s="20" t="str">
        <f>IF(LEN(IFERROR(VLOOKUP(C858,'10. Свод Перечней'!C:H,6,0),""))&gt;1,IFERROR(VLOOKUP(C858,'10. Свод Перечней'!C:H,6,0),""),"")</f>
        <v/>
      </c>
    </row>
    <row r="859" spans="1:8" ht="99.95" customHeight="1">
      <c r="A859" s="20" t="str">
        <f>IF(LEN(C859)&gt;0,MAX($A$6:A858)+1,"")</f>
        <v/>
      </c>
      <c r="B859" s="10" t="str">
        <f>IFERROR(INDEX('10. Свод Перечней'!B:C,MATCH(C859,'10. Свод Перечней'!C:C,0),1),"")</f>
        <v/>
      </c>
      <c r="C859" s="20" t="str">
        <f t="array" ref="C859">IFERROR(INDEX('10. Свод Перечней'!$C$4:$C$529,SMALL(IF("ЦД"='10. Свод Перечней'!$I$4:$Q$529,ROW('10. Свод Перечней'!$C$4:$C$529)-3,""),ROW()-6)),"")</f>
        <v/>
      </c>
      <c r="D859" s="20" t="str">
        <f>IFERROR(VLOOKUP(C859,'10. Свод Перечней'!C:H,2,0),"")</f>
        <v/>
      </c>
      <c r="E859" s="20" t="str">
        <f>IFERROR(VLOOKUP(C859,'10. Свод Перечней'!C:H,3,0),"")</f>
        <v/>
      </c>
      <c r="F859" s="20" t="str">
        <f>IFERROR(VLOOKUP(C859,'10. Свод Перечней'!C:H,4,0),"")</f>
        <v/>
      </c>
      <c r="G859" s="9" t="str">
        <f>IFERROR(VLOOKUP(C859,'10. Свод Перечней'!C:H,5,0),"")</f>
        <v/>
      </c>
      <c r="H859" s="20" t="str">
        <f>IF(LEN(IFERROR(VLOOKUP(C859,'10. Свод Перечней'!C:H,6,0),""))&gt;1,IFERROR(VLOOKUP(C859,'10. Свод Перечней'!C:H,6,0),""),"")</f>
        <v/>
      </c>
    </row>
    <row r="860" spans="1:8" ht="99.95" customHeight="1">
      <c r="A860" s="20" t="str">
        <f>IF(LEN(C860)&gt;0,MAX($A$6:A859)+1,"")</f>
        <v/>
      </c>
      <c r="B860" s="10" t="str">
        <f>IFERROR(INDEX('10. Свод Перечней'!B:C,MATCH(C860,'10. Свод Перечней'!C:C,0),1),"")</f>
        <v/>
      </c>
      <c r="C860" s="20" t="str">
        <f t="array" ref="C860">IFERROR(INDEX('10. Свод Перечней'!$C$4:$C$529,SMALL(IF("ЦД"='10. Свод Перечней'!$I$4:$Q$529,ROW('10. Свод Перечней'!$C$4:$C$529)-3,""),ROW()-6)),"")</f>
        <v/>
      </c>
      <c r="D860" s="20" t="str">
        <f>IFERROR(VLOOKUP(C860,'10. Свод Перечней'!C:H,2,0),"")</f>
        <v/>
      </c>
      <c r="E860" s="20" t="str">
        <f>IFERROR(VLOOKUP(C860,'10. Свод Перечней'!C:H,3,0),"")</f>
        <v/>
      </c>
      <c r="F860" s="20" t="str">
        <f>IFERROR(VLOOKUP(C860,'10. Свод Перечней'!C:H,4,0),"")</f>
        <v/>
      </c>
      <c r="G860" s="9" t="str">
        <f>IFERROR(VLOOKUP(C860,'10. Свод Перечней'!C:H,5,0),"")</f>
        <v/>
      </c>
      <c r="H860" s="20" t="str">
        <f>IF(LEN(IFERROR(VLOOKUP(C860,'10. Свод Перечней'!C:H,6,0),""))&gt;1,IFERROR(VLOOKUP(C860,'10. Свод Перечней'!C:H,6,0),""),"")</f>
        <v/>
      </c>
    </row>
    <row r="861" spans="1:8" ht="99.95" customHeight="1">
      <c r="A861" s="20" t="str">
        <f>IF(LEN(C861)&gt;0,MAX($A$6:A860)+1,"")</f>
        <v/>
      </c>
      <c r="B861" s="10" t="str">
        <f>IFERROR(INDEX('10. Свод Перечней'!B:C,MATCH(C861,'10. Свод Перечней'!C:C,0),1),"")</f>
        <v/>
      </c>
      <c r="C861" s="20" t="str">
        <f t="array" ref="C861">IFERROR(INDEX('10. Свод Перечней'!$C$4:$C$529,SMALL(IF("ЦД"='10. Свод Перечней'!$I$4:$Q$529,ROW('10. Свод Перечней'!$C$4:$C$529)-3,""),ROW()-6)),"")</f>
        <v/>
      </c>
      <c r="D861" s="20" t="str">
        <f>IFERROR(VLOOKUP(C861,'10. Свод Перечней'!C:H,2,0),"")</f>
        <v/>
      </c>
      <c r="E861" s="20" t="str">
        <f>IFERROR(VLOOKUP(C861,'10. Свод Перечней'!C:H,3,0),"")</f>
        <v/>
      </c>
      <c r="F861" s="20" t="str">
        <f>IFERROR(VLOOKUP(C861,'10. Свод Перечней'!C:H,4,0),"")</f>
        <v/>
      </c>
      <c r="G861" s="9" t="str">
        <f>IFERROR(VLOOKUP(C861,'10. Свод Перечней'!C:H,5,0),"")</f>
        <v/>
      </c>
      <c r="H861" s="20" t="str">
        <f>IF(LEN(IFERROR(VLOOKUP(C861,'10. Свод Перечней'!C:H,6,0),""))&gt;1,IFERROR(VLOOKUP(C861,'10. Свод Перечней'!C:H,6,0),""),"")</f>
        <v/>
      </c>
    </row>
    <row r="862" spans="1:8" ht="99.95" customHeight="1">
      <c r="A862" s="20" t="str">
        <f>IF(LEN(C862)&gt;0,MAX($A$6:A861)+1,"")</f>
        <v/>
      </c>
      <c r="B862" s="10" t="str">
        <f>IFERROR(INDEX('10. Свод Перечней'!B:C,MATCH(C862,'10. Свод Перечней'!C:C,0),1),"")</f>
        <v/>
      </c>
      <c r="C862" s="20" t="str">
        <f t="array" ref="C862">IFERROR(INDEX('10. Свод Перечней'!$C$4:$C$529,SMALL(IF("ЦД"='10. Свод Перечней'!$I$4:$Q$529,ROW('10. Свод Перечней'!$C$4:$C$529)-3,""),ROW()-6)),"")</f>
        <v/>
      </c>
      <c r="D862" s="20" t="str">
        <f>IFERROR(VLOOKUP(C862,'10. Свод Перечней'!C:H,2,0),"")</f>
        <v/>
      </c>
      <c r="E862" s="20" t="str">
        <f>IFERROR(VLOOKUP(C862,'10. Свод Перечней'!C:H,3,0),"")</f>
        <v/>
      </c>
      <c r="F862" s="20" t="str">
        <f>IFERROR(VLOOKUP(C862,'10. Свод Перечней'!C:H,4,0),"")</f>
        <v/>
      </c>
      <c r="G862" s="9" t="str">
        <f>IFERROR(VLOOKUP(C862,'10. Свод Перечней'!C:H,5,0),"")</f>
        <v/>
      </c>
      <c r="H862" s="20" t="str">
        <f>IF(LEN(IFERROR(VLOOKUP(C862,'10. Свод Перечней'!C:H,6,0),""))&gt;1,IFERROR(VLOOKUP(C862,'10. Свод Перечней'!C:H,6,0),""),"")</f>
        <v/>
      </c>
    </row>
    <row r="863" spans="1:8" ht="99.95" customHeight="1">
      <c r="A863" s="20" t="str">
        <f>IF(LEN(C863)&gt;0,MAX($A$6:A862)+1,"")</f>
        <v/>
      </c>
      <c r="B863" s="10" t="str">
        <f>IFERROR(INDEX('10. Свод Перечней'!B:C,MATCH(C863,'10. Свод Перечней'!C:C,0),1),"")</f>
        <v/>
      </c>
      <c r="C863" s="20" t="str">
        <f t="array" ref="C863">IFERROR(INDEX('10. Свод Перечней'!$C$4:$C$529,SMALL(IF("ЦД"='10. Свод Перечней'!$I$4:$Q$529,ROW('10. Свод Перечней'!$C$4:$C$529)-3,""),ROW()-6)),"")</f>
        <v/>
      </c>
      <c r="D863" s="20" t="str">
        <f>IFERROR(VLOOKUP(C863,'10. Свод Перечней'!C:H,2,0),"")</f>
        <v/>
      </c>
      <c r="E863" s="20" t="str">
        <f>IFERROR(VLOOKUP(C863,'10. Свод Перечней'!C:H,3,0),"")</f>
        <v/>
      </c>
      <c r="F863" s="20" t="str">
        <f>IFERROR(VLOOKUP(C863,'10. Свод Перечней'!C:H,4,0),"")</f>
        <v/>
      </c>
      <c r="G863" s="9" t="str">
        <f>IFERROR(VLOOKUP(C863,'10. Свод Перечней'!C:H,5,0),"")</f>
        <v/>
      </c>
      <c r="H863" s="20" t="str">
        <f>IF(LEN(IFERROR(VLOOKUP(C863,'10. Свод Перечней'!C:H,6,0),""))&gt;1,IFERROR(VLOOKUP(C863,'10. Свод Перечней'!C:H,6,0),""),"")</f>
        <v/>
      </c>
    </row>
    <row r="864" spans="1:8" ht="99.95" customHeight="1">
      <c r="A864" s="20" t="str">
        <f>IF(LEN(C864)&gt;0,MAX($A$6:A863)+1,"")</f>
        <v/>
      </c>
      <c r="B864" s="10" t="str">
        <f>IFERROR(INDEX('10. Свод Перечней'!B:C,MATCH(C864,'10. Свод Перечней'!C:C,0),1),"")</f>
        <v/>
      </c>
      <c r="C864" s="20" t="str">
        <f t="array" ref="C864">IFERROR(INDEX('10. Свод Перечней'!$C$4:$C$529,SMALL(IF("ЦД"='10. Свод Перечней'!$I$4:$Q$529,ROW('10. Свод Перечней'!$C$4:$C$529)-3,""),ROW()-6)),"")</f>
        <v/>
      </c>
      <c r="D864" s="20" t="str">
        <f>IFERROR(VLOOKUP(C864,'10. Свод Перечней'!C:H,2,0),"")</f>
        <v/>
      </c>
      <c r="E864" s="20" t="str">
        <f>IFERROR(VLOOKUP(C864,'10. Свод Перечней'!C:H,3,0),"")</f>
        <v/>
      </c>
      <c r="F864" s="20" t="str">
        <f>IFERROR(VLOOKUP(C864,'10. Свод Перечней'!C:H,4,0),"")</f>
        <v/>
      </c>
      <c r="G864" s="9" t="str">
        <f>IFERROR(VLOOKUP(C864,'10. Свод Перечней'!C:H,5,0),"")</f>
        <v/>
      </c>
      <c r="H864" s="20" t="str">
        <f>IF(LEN(IFERROR(VLOOKUP(C864,'10. Свод Перечней'!C:H,6,0),""))&gt;1,IFERROR(VLOOKUP(C864,'10. Свод Перечней'!C:H,6,0),""),"")</f>
        <v/>
      </c>
    </row>
    <row r="865" spans="1:8" ht="99.95" customHeight="1">
      <c r="A865" s="20" t="str">
        <f>IF(LEN(C865)&gt;0,MAX($A$6:A864)+1,"")</f>
        <v/>
      </c>
      <c r="B865" s="10" t="str">
        <f>IFERROR(INDEX('10. Свод Перечней'!B:C,MATCH(C865,'10. Свод Перечней'!C:C,0),1),"")</f>
        <v/>
      </c>
      <c r="C865" s="20" t="str">
        <f t="array" ref="C865">IFERROR(INDEX('10. Свод Перечней'!$C$4:$C$529,SMALL(IF("ЦД"='10. Свод Перечней'!$I$4:$Q$529,ROW('10. Свод Перечней'!$C$4:$C$529)-3,""),ROW()-6)),"")</f>
        <v/>
      </c>
      <c r="D865" s="20" t="str">
        <f>IFERROR(VLOOKUP(C865,'10. Свод Перечней'!C:H,2,0),"")</f>
        <v/>
      </c>
      <c r="E865" s="20" t="str">
        <f>IFERROR(VLOOKUP(C865,'10. Свод Перечней'!C:H,3,0),"")</f>
        <v/>
      </c>
      <c r="F865" s="20" t="str">
        <f>IFERROR(VLOOKUP(C865,'10. Свод Перечней'!C:H,4,0),"")</f>
        <v/>
      </c>
      <c r="G865" s="9" t="str">
        <f>IFERROR(VLOOKUP(C865,'10. Свод Перечней'!C:H,5,0),"")</f>
        <v/>
      </c>
      <c r="H865" s="20" t="str">
        <f>IF(LEN(IFERROR(VLOOKUP(C865,'10. Свод Перечней'!C:H,6,0),""))&gt;1,IFERROR(VLOOKUP(C865,'10. Свод Перечней'!C:H,6,0),""),"")</f>
        <v/>
      </c>
    </row>
    <row r="866" spans="1:8" ht="99.95" customHeight="1">
      <c r="A866" s="20" t="str">
        <f>IF(LEN(C866)&gt;0,MAX($A$6:A865)+1,"")</f>
        <v/>
      </c>
      <c r="B866" s="10" t="str">
        <f>IFERROR(INDEX('10. Свод Перечней'!B:C,MATCH(C866,'10. Свод Перечней'!C:C,0),1),"")</f>
        <v/>
      </c>
      <c r="C866" s="20" t="str">
        <f t="array" ref="C866">IFERROR(INDEX('10. Свод Перечней'!$C$4:$C$529,SMALL(IF("ЦД"='10. Свод Перечней'!$I$4:$Q$529,ROW('10. Свод Перечней'!$C$4:$C$529)-3,""),ROW()-6)),"")</f>
        <v/>
      </c>
      <c r="D866" s="20" t="str">
        <f>IFERROR(VLOOKUP(C866,'10. Свод Перечней'!C:H,2,0),"")</f>
        <v/>
      </c>
      <c r="E866" s="20" t="str">
        <f>IFERROR(VLOOKUP(C866,'10. Свод Перечней'!C:H,3,0),"")</f>
        <v/>
      </c>
      <c r="F866" s="20" t="str">
        <f>IFERROR(VLOOKUP(C866,'10. Свод Перечней'!C:H,4,0),"")</f>
        <v/>
      </c>
      <c r="G866" s="9" t="str">
        <f>IFERROR(VLOOKUP(C866,'10. Свод Перечней'!C:H,5,0),"")</f>
        <v/>
      </c>
      <c r="H866" s="20" t="str">
        <f>IF(LEN(IFERROR(VLOOKUP(C866,'10. Свод Перечней'!C:H,6,0),""))&gt;1,IFERROR(VLOOKUP(C866,'10. Свод Перечней'!C:H,6,0),""),"")</f>
        <v/>
      </c>
    </row>
    <row r="867" spans="1:8" ht="99.95" customHeight="1">
      <c r="A867" s="20" t="str">
        <f>IF(LEN(C867)&gt;0,MAX($A$6:A866)+1,"")</f>
        <v/>
      </c>
      <c r="B867" s="10" t="str">
        <f>IFERROR(INDEX('10. Свод Перечней'!B:C,MATCH(C867,'10. Свод Перечней'!C:C,0),1),"")</f>
        <v/>
      </c>
      <c r="C867" s="20" t="str">
        <f t="array" ref="C867">IFERROR(INDEX('10. Свод Перечней'!$C$4:$C$529,SMALL(IF("ЦД"='10. Свод Перечней'!$I$4:$Q$529,ROW('10. Свод Перечней'!$C$4:$C$529)-3,""),ROW()-6)),"")</f>
        <v/>
      </c>
      <c r="D867" s="20" t="str">
        <f>IFERROR(VLOOKUP(C867,'10. Свод Перечней'!C:H,2,0),"")</f>
        <v/>
      </c>
      <c r="E867" s="20" t="str">
        <f>IFERROR(VLOOKUP(C867,'10. Свод Перечней'!C:H,3,0),"")</f>
        <v/>
      </c>
      <c r="F867" s="20" t="str">
        <f>IFERROR(VLOOKUP(C867,'10. Свод Перечней'!C:H,4,0),"")</f>
        <v/>
      </c>
      <c r="G867" s="9" t="str">
        <f>IFERROR(VLOOKUP(C867,'10. Свод Перечней'!C:H,5,0),"")</f>
        <v/>
      </c>
      <c r="H867" s="20" t="str">
        <f>IF(LEN(IFERROR(VLOOKUP(C867,'10. Свод Перечней'!C:H,6,0),""))&gt;1,IFERROR(VLOOKUP(C867,'10. Свод Перечней'!C:H,6,0),""),"")</f>
        <v/>
      </c>
    </row>
    <row r="868" spans="1:8" ht="99.95" customHeight="1">
      <c r="A868" s="20" t="str">
        <f>IF(LEN(C868)&gt;0,MAX($A$6:A867)+1,"")</f>
        <v/>
      </c>
      <c r="B868" s="10" t="str">
        <f>IFERROR(INDEX('10. Свод Перечней'!B:C,MATCH(C868,'10. Свод Перечней'!C:C,0),1),"")</f>
        <v/>
      </c>
      <c r="C868" s="20" t="str">
        <f t="array" ref="C868">IFERROR(INDEX('10. Свод Перечней'!$C$4:$C$529,SMALL(IF("ЦД"='10. Свод Перечней'!$I$4:$Q$529,ROW('10. Свод Перечней'!$C$4:$C$529)-3,""),ROW()-6)),"")</f>
        <v/>
      </c>
      <c r="D868" s="20" t="str">
        <f>IFERROR(VLOOKUP(C868,'10. Свод Перечней'!C:H,2,0),"")</f>
        <v/>
      </c>
      <c r="E868" s="20" t="str">
        <f>IFERROR(VLOOKUP(C868,'10. Свод Перечней'!C:H,3,0),"")</f>
        <v/>
      </c>
      <c r="F868" s="20" t="str">
        <f>IFERROR(VLOOKUP(C868,'10. Свод Перечней'!C:H,4,0),"")</f>
        <v/>
      </c>
      <c r="G868" s="9" t="str">
        <f>IFERROR(VLOOKUP(C868,'10. Свод Перечней'!C:H,5,0),"")</f>
        <v/>
      </c>
      <c r="H868" s="20" t="str">
        <f>IF(LEN(IFERROR(VLOOKUP(C868,'10. Свод Перечней'!C:H,6,0),""))&gt;1,IFERROR(VLOOKUP(C868,'10. Свод Перечней'!C:H,6,0),""),"")</f>
        <v/>
      </c>
    </row>
    <row r="869" spans="1:8" ht="99.95" customHeight="1">
      <c r="A869" s="20" t="str">
        <f>IF(LEN(C869)&gt;0,MAX($A$6:A868)+1,"")</f>
        <v/>
      </c>
      <c r="B869" s="10" t="str">
        <f>IFERROR(INDEX('10. Свод Перечней'!B:C,MATCH(C869,'10. Свод Перечней'!C:C,0),1),"")</f>
        <v/>
      </c>
      <c r="C869" s="20" t="str">
        <f t="array" ref="C869">IFERROR(INDEX('10. Свод Перечней'!$C$4:$C$529,SMALL(IF("ЦД"='10. Свод Перечней'!$I$4:$Q$529,ROW('10. Свод Перечней'!$C$4:$C$529)-3,""),ROW()-6)),"")</f>
        <v/>
      </c>
      <c r="D869" s="20" t="str">
        <f>IFERROR(VLOOKUP(C869,'10. Свод Перечней'!C:H,2,0),"")</f>
        <v/>
      </c>
      <c r="E869" s="20" t="str">
        <f>IFERROR(VLOOKUP(C869,'10. Свод Перечней'!C:H,3,0),"")</f>
        <v/>
      </c>
      <c r="F869" s="20" t="str">
        <f>IFERROR(VLOOKUP(C869,'10. Свод Перечней'!C:H,4,0),"")</f>
        <v/>
      </c>
      <c r="G869" s="9" t="str">
        <f>IFERROR(VLOOKUP(C869,'10. Свод Перечней'!C:H,5,0),"")</f>
        <v/>
      </c>
      <c r="H869" s="20" t="str">
        <f>IF(LEN(IFERROR(VLOOKUP(C869,'10. Свод Перечней'!C:H,6,0),""))&gt;1,IFERROR(VLOOKUP(C869,'10. Свод Перечней'!C:H,6,0),""),"")</f>
        <v/>
      </c>
    </row>
    <row r="870" spans="1:8" ht="99.95" customHeight="1">
      <c r="A870" s="20" t="str">
        <f>IF(LEN(C870)&gt;0,MAX($A$6:A869)+1,"")</f>
        <v/>
      </c>
      <c r="B870" s="10" t="str">
        <f>IFERROR(INDEX('10. Свод Перечней'!B:C,MATCH(C870,'10. Свод Перечней'!C:C,0),1),"")</f>
        <v/>
      </c>
      <c r="C870" s="20" t="str">
        <f t="array" ref="C870">IFERROR(INDEX('10. Свод Перечней'!$C$4:$C$529,SMALL(IF("ЦД"='10. Свод Перечней'!$I$4:$Q$529,ROW('10. Свод Перечней'!$C$4:$C$529)-3,""),ROW()-6)),"")</f>
        <v/>
      </c>
      <c r="D870" s="20" t="str">
        <f>IFERROR(VLOOKUP(C870,'10. Свод Перечней'!C:H,2,0),"")</f>
        <v/>
      </c>
      <c r="E870" s="20" t="str">
        <f>IFERROR(VLOOKUP(C870,'10. Свод Перечней'!C:H,3,0),"")</f>
        <v/>
      </c>
      <c r="F870" s="20" t="str">
        <f>IFERROR(VLOOKUP(C870,'10. Свод Перечней'!C:H,4,0),"")</f>
        <v/>
      </c>
      <c r="G870" s="9" t="str">
        <f>IFERROR(VLOOKUP(C870,'10. Свод Перечней'!C:H,5,0),"")</f>
        <v/>
      </c>
      <c r="H870" s="20" t="str">
        <f>IF(LEN(IFERROR(VLOOKUP(C870,'10. Свод Перечней'!C:H,6,0),""))&gt;1,IFERROR(VLOOKUP(C870,'10. Свод Перечней'!C:H,6,0),""),"")</f>
        <v/>
      </c>
    </row>
    <row r="871" spans="1:8" ht="99.95" customHeight="1">
      <c r="A871" s="20" t="str">
        <f>IF(LEN(C871)&gt;0,MAX($A$6:A870)+1,"")</f>
        <v/>
      </c>
      <c r="B871" s="10" t="str">
        <f>IFERROR(INDEX('10. Свод Перечней'!B:C,MATCH(C871,'10. Свод Перечней'!C:C,0),1),"")</f>
        <v/>
      </c>
      <c r="C871" s="20" t="str">
        <f t="array" ref="C871">IFERROR(INDEX('10. Свод Перечней'!$C$4:$C$529,SMALL(IF("ЦД"='10. Свод Перечней'!$I$4:$Q$529,ROW('10. Свод Перечней'!$C$4:$C$529)-3,""),ROW()-6)),"")</f>
        <v/>
      </c>
      <c r="D871" s="20" t="str">
        <f>IFERROR(VLOOKUP(C871,'10. Свод Перечней'!C:H,2,0),"")</f>
        <v/>
      </c>
      <c r="E871" s="20" t="str">
        <f>IFERROR(VLOOKUP(C871,'10. Свод Перечней'!C:H,3,0),"")</f>
        <v/>
      </c>
      <c r="F871" s="20" t="str">
        <f>IFERROR(VLOOKUP(C871,'10. Свод Перечней'!C:H,4,0),"")</f>
        <v/>
      </c>
      <c r="G871" s="9" t="str">
        <f>IFERROR(VLOOKUP(C871,'10. Свод Перечней'!C:H,5,0),"")</f>
        <v/>
      </c>
      <c r="H871" s="20" t="str">
        <f>IF(LEN(IFERROR(VLOOKUP(C871,'10. Свод Перечней'!C:H,6,0),""))&gt;1,IFERROR(VLOOKUP(C871,'10. Свод Перечней'!C:H,6,0),""),"")</f>
        <v/>
      </c>
    </row>
    <row r="872" spans="1:8" ht="99.95" customHeight="1">
      <c r="A872" s="20" t="str">
        <f>IF(LEN(C872)&gt;0,MAX($A$6:A871)+1,"")</f>
        <v/>
      </c>
      <c r="B872" s="10" t="str">
        <f>IFERROR(INDEX('10. Свод Перечней'!B:C,MATCH(C872,'10. Свод Перечней'!C:C,0),1),"")</f>
        <v/>
      </c>
      <c r="C872" s="20" t="str">
        <f t="array" ref="C872">IFERROR(INDEX('10. Свод Перечней'!$C$4:$C$529,SMALL(IF("ЦД"='10. Свод Перечней'!$I$4:$Q$529,ROW('10. Свод Перечней'!$C$4:$C$529)-3,""),ROW()-6)),"")</f>
        <v/>
      </c>
      <c r="D872" s="20" t="str">
        <f>IFERROR(VLOOKUP(C872,'10. Свод Перечней'!C:H,2,0),"")</f>
        <v/>
      </c>
      <c r="E872" s="20" t="str">
        <f>IFERROR(VLOOKUP(C872,'10. Свод Перечней'!C:H,3,0),"")</f>
        <v/>
      </c>
      <c r="F872" s="20" t="str">
        <f>IFERROR(VLOOKUP(C872,'10. Свод Перечней'!C:H,4,0),"")</f>
        <v/>
      </c>
      <c r="G872" s="9" t="str">
        <f>IFERROR(VLOOKUP(C872,'10. Свод Перечней'!C:H,5,0),"")</f>
        <v/>
      </c>
      <c r="H872" s="20" t="str">
        <f>IF(LEN(IFERROR(VLOOKUP(C872,'10. Свод Перечней'!C:H,6,0),""))&gt;1,IFERROR(VLOOKUP(C872,'10. Свод Перечней'!C:H,6,0),""),"")</f>
        <v/>
      </c>
    </row>
    <row r="873" spans="1:8" ht="99.95" customHeight="1">
      <c r="A873" s="20" t="str">
        <f>IF(LEN(C873)&gt;0,MAX($A$6:A872)+1,"")</f>
        <v/>
      </c>
      <c r="B873" s="10" t="str">
        <f>IFERROR(INDEX('10. Свод Перечней'!B:C,MATCH(C873,'10. Свод Перечней'!C:C,0),1),"")</f>
        <v/>
      </c>
      <c r="C873" s="20" t="str">
        <f t="array" ref="C873">IFERROR(INDEX('10. Свод Перечней'!$C$4:$C$529,SMALL(IF("ЦД"='10. Свод Перечней'!$I$4:$Q$529,ROW('10. Свод Перечней'!$C$4:$C$529)-3,""),ROW()-6)),"")</f>
        <v/>
      </c>
      <c r="D873" s="20" t="str">
        <f>IFERROR(VLOOKUP(C873,'10. Свод Перечней'!C:H,2,0),"")</f>
        <v/>
      </c>
      <c r="E873" s="20" t="str">
        <f>IFERROR(VLOOKUP(C873,'10. Свод Перечней'!C:H,3,0),"")</f>
        <v/>
      </c>
      <c r="F873" s="20" t="str">
        <f>IFERROR(VLOOKUP(C873,'10. Свод Перечней'!C:H,4,0),"")</f>
        <v/>
      </c>
      <c r="G873" s="9" t="str">
        <f>IFERROR(VLOOKUP(C873,'10. Свод Перечней'!C:H,5,0),"")</f>
        <v/>
      </c>
      <c r="H873" s="20" t="str">
        <f>IF(LEN(IFERROR(VLOOKUP(C873,'10. Свод Перечней'!C:H,6,0),""))&gt;1,IFERROR(VLOOKUP(C873,'10. Свод Перечней'!C:H,6,0),""),"")</f>
        <v/>
      </c>
    </row>
    <row r="874" spans="1:8" ht="99.95" customHeight="1">
      <c r="A874" s="20" t="str">
        <f>IF(LEN(C874)&gt;0,MAX($A$6:A873)+1,"")</f>
        <v/>
      </c>
      <c r="B874" s="10" t="str">
        <f>IFERROR(INDEX('10. Свод Перечней'!B:C,MATCH(C874,'10. Свод Перечней'!C:C,0),1),"")</f>
        <v/>
      </c>
      <c r="C874" s="20" t="str">
        <f t="array" ref="C874">IFERROR(INDEX('10. Свод Перечней'!$C$4:$C$529,SMALL(IF("ЦД"='10. Свод Перечней'!$I$4:$Q$529,ROW('10. Свод Перечней'!$C$4:$C$529)-3,""),ROW()-6)),"")</f>
        <v/>
      </c>
      <c r="D874" s="20" t="str">
        <f>IFERROR(VLOOKUP(C874,'10. Свод Перечней'!C:H,2,0),"")</f>
        <v/>
      </c>
      <c r="E874" s="20" t="str">
        <f>IFERROR(VLOOKUP(C874,'10. Свод Перечней'!C:H,3,0),"")</f>
        <v/>
      </c>
      <c r="F874" s="20" t="str">
        <f>IFERROR(VLOOKUP(C874,'10. Свод Перечней'!C:H,4,0),"")</f>
        <v/>
      </c>
      <c r="G874" s="9" t="str">
        <f>IFERROR(VLOOKUP(C874,'10. Свод Перечней'!C:H,5,0),"")</f>
        <v/>
      </c>
      <c r="H874" s="20" t="str">
        <f>IF(LEN(IFERROR(VLOOKUP(C874,'10. Свод Перечней'!C:H,6,0),""))&gt;1,IFERROR(VLOOKUP(C874,'10. Свод Перечней'!C:H,6,0),""),"")</f>
        <v/>
      </c>
    </row>
    <row r="875" spans="1:8" ht="99.95" customHeight="1">
      <c r="A875" s="20" t="str">
        <f>IF(LEN(C875)&gt;0,MAX($A$6:A874)+1,"")</f>
        <v/>
      </c>
      <c r="B875" s="10" t="str">
        <f>IFERROR(INDEX('10. Свод Перечней'!B:C,MATCH(C875,'10. Свод Перечней'!C:C,0),1),"")</f>
        <v/>
      </c>
      <c r="C875" s="20" t="str">
        <f t="array" ref="C875">IFERROR(INDEX('10. Свод Перечней'!$C$4:$C$529,SMALL(IF("ЦД"='10. Свод Перечней'!$I$4:$Q$529,ROW('10. Свод Перечней'!$C$4:$C$529)-3,""),ROW()-6)),"")</f>
        <v/>
      </c>
      <c r="D875" s="20" t="str">
        <f>IFERROR(VLOOKUP(C875,'10. Свод Перечней'!C:H,2,0),"")</f>
        <v/>
      </c>
      <c r="E875" s="20" t="str">
        <f>IFERROR(VLOOKUP(C875,'10. Свод Перечней'!C:H,3,0),"")</f>
        <v/>
      </c>
      <c r="F875" s="20" t="str">
        <f>IFERROR(VLOOKUP(C875,'10. Свод Перечней'!C:H,4,0),"")</f>
        <v/>
      </c>
      <c r="G875" s="9" t="str">
        <f>IFERROR(VLOOKUP(C875,'10. Свод Перечней'!C:H,5,0),"")</f>
        <v/>
      </c>
      <c r="H875" s="20" t="str">
        <f>IF(LEN(IFERROR(VLOOKUP(C875,'10. Свод Перечней'!C:H,6,0),""))&gt;1,IFERROR(VLOOKUP(C875,'10. Свод Перечней'!C:H,6,0),""),"")</f>
        <v/>
      </c>
    </row>
    <row r="876" spans="1:8" ht="99.95" customHeight="1">
      <c r="A876" s="20" t="str">
        <f>IF(LEN(C876)&gt;0,MAX($A$6:A875)+1,"")</f>
        <v/>
      </c>
      <c r="B876" s="10" t="str">
        <f>IFERROR(INDEX('10. Свод Перечней'!B:C,MATCH(C876,'10. Свод Перечней'!C:C,0),1),"")</f>
        <v/>
      </c>
      <c r="C876" s="20" t="str">
        <f t="array" ref="C876">IFERROR(INDEX('10. Свод Перечней'!$C$4:$C$529,SMALL(IF("ЦД"='10. Свод Перечней'!$I$4:$Q$529,ROW('10. Свод Перечней'!$C$4:$C$529)-3,""),ROW()-6)),"")</f>
        <v/>
      </c>
      <c r="D876" s="20" t="str">
        <f>IFERROR(VLOOKUP(C876,'10. Свод Перечней'!C:H,2,0),"")</f>
        <v/>
      </c>
      <c r="E876" s="20" t="str">
        <f>IFERROR(VLOOKUP(C876,'10. Свод Перечней'!C:H,3,0),"")</f>
        <v/>
      </c>
      <c r="F876" s="20" t="str">
        <f>IFERROR(VLOOKUP(C876,'10. Свод Перечней'!C:H,4,0),"")</f>
        <v/>
      </c>
      <c r="G876" s="9" t="str">
        <f>IFERROR(VLOOKUP(C876,'10. Свод Перечней'!C:H,5,0),"")</f>
        <v/>
      </c>
      <c r="H876" s="20" t="str">
        <f>IF(LEN(IFERROR(VLOOKUP(C876,'10. Свод Перечней'!C:H,6,0),""))&gt;1,IFERROR(VLOOKUP(C876,'10. Свод Перечней'!C:H,6,0),""),"")</f>
        <v/>
      </c>
    </row>
    <row r="877" spans="1:8" ht="99.95" customHeight="1">
      <c r="A877" s="20" t="str">
        <f>IF(LEN(C877)&gt;0,MAX($A$6:A876)+1,"")</f>
        <v/>
      </c>
      <c r="B877" s="10" t="str">
        <f>IFERROR(INDEX('10. Свод Перечней'!B:C,MATCH(C877,'10. Свод Перечней'!C:C,0),1),"")</f>
        <v/>
      </c>
      <c r="C877" s="20" t="str">
        <f t="array" ref="C877">IFERROR(INDEX('10. Свод Перечней'!$C$4:$C$529,SMALL(IF("ЦД"='10. Свод Перечней'!$I$4:$Q$529,ROW('10. Свод Перечней'!$C$4:$C$529)-3,""),ROW()-6)),"")</f>
        <v/>
      </c>
      <c r="D877" s="20" t="str">
        <f>IFERROR(VLOOKUP(C877,'10. Свод Перечней'!C:H,2,0),"")</f>
        <v/>
      </c>
      <c r="E877" s="20" t="str">
        <f>IFERROR(VLOOKUP(C877,'10. Свод Перечней'!C:H,3,0),"")</f>
        <v/>
      </c>
      <c r="F877" s="20" t="str">
        <f>IFERROR(VLOOKUP(C877,'10. Свод Перечней'!C:H,4,0),"")</f>
        <v/>
      </c>
      <c r="G877" s="9" t="str">
        <f>IFERROR(VLOOKUP(C877,'10. Свод Перечней'!C:H,5,0),"")</f>
        <v/>
      </c>
      <c r="H877" s="20" t="str">
        <f>IF(LEN(IFERROR(VLOOKUP(C877,'10. Свод Перечней'!C:H,6,0),""))&gt;1,IFERROR(VLOOKUP(C877,'10. Свод Перечней'!C:H,6,0),""),"")</f>
        <v/>
      </c>
    </row>
    <row r="878" spans="1:8" ht="99.95" customHeight="1">
      <c r="A878" s="20" t="str">
        <f>IF(LEN(C878)&gt;0,MAX($A$6:A877)+1,"")</f>
        <v/>
      </c>
      <c r="B878" s="10" t="str">
        <f>IFERROR(INDEX('10. Свод Перечней'!B:C,MATCH(C878,'10. Свод Перечней'!C:C,0),1),"")</f>
        <v/>
      </c>
      <c r="C878" s="20" t="str">
        <f t="array" ref="C878">IFERROR(INDEX('10. Свод Перечней'!$C$4:$C$529,SMALL(IF("ЦД"='10. Свод Перечней'!$I$4:$Q$529,ROW('10. Свод Перечней'!$C$4:$C$529)-3,""),ROW()-6)),"")</f>
        <v/>
      </c>
      <c r="D878" s="20" t="str">
        <f>IFERROR(VLOOKUP(C878,'10. Свод Перечней'!C:H,2,0),"")</f>
        <v/>
      </c>
      <c r="E878" s="20" t="str">
        <f>IFERROR(VLOOKUP(C878,'10. Свод Перечней'!C:H,3,0),"")</f>
        <v/>
      </c>
      <c r="F878" s="20" t="str">
        <f>IFERROR(VLOOKUP(C878,'10. Свод Перечней'!C:H,4,0),"")</f>
        <v/>
      </c>
      <c r="G878" s="9" t="str">
        <f>IFERROR(VLOOKUP(C878,'10. Свод Перечней'!C:H,5,0),"")</f>
        <v/>
      </c>
      <c r="H878" s="20" t="str">
        <f>IF(LEN(IFERROR(VLOOKUP(C878,'10. Свод Перечней'!C:H,6,0),""))&gt;1,IFERROR(VLOOKUP(C878,'10. Свод Перечней'!C:H,6,0),""),"")</f>
        <v/>
      </c>
    </row>
    <row r="879" spans="1:8" ht="99.95" customHeight="1">
      <c r="A879" s="20" t="str">
        <f>IF(LEN(C879)&gt;0,MAX($A$6:A878)+1,"")</f>
        <v/>
      </c>
      <c r="B879" s="10" t="str">
        <f>IFERROR(INDEX('10. Свод Перечней'!B:C,MATCH(C879,'10. Свод Перечней'!C:C,0),1),"")</f>
        <v/>
      </c>
      <c r="C879" s="20" t="str">
        <f t="array" ref="C879">IFERROR(INDEX('10. Свод Перечней'!$C$4:$C$529,SMALL(IF("ЦД"='10. Свод Перечней'!$I$4:$Q$529,ROW('10. Свод Перечней'!$C$4:$C$529)-3,""),ROW()-6)),"")</f>
        <v/>
      </c>
      <c r="D879" s="20" t="str">
        <f>IFERROR(VLOOKUP(C879,'10. Свод Перечней'!C:H,2,0),"")</f>
        <v/>
      </c>
      <c r="E879" s="20" t="str">
        <f>IFERROR(VLOOKUP(C879,'10. Свод Перечней'!C:H,3,0),"")</f>
        <v/>
      </c>
      <c r="F879" s="20" t="str">
        <f>IFERROR(VLOOKUP(C879,'10. Свод Перечней'!C:H,4,0),"")</f>
        <v/>
      </c>
      <c r="G879" s="9" t="str">
        <f>IFERROR(VLOOKUP(C879,'10. Свод Перечней'!C:H,5,0),"")</f>
        <v/>
      </c>
      <c r="H879" s="20" t="str">
        <f>IF(LEN(IFERROR(VLOOKUP(C879,'10. Свод Перечней'!C:H,6,0),""))&gt;1,IFERROR(VLOOKUP(C879,'10. Свод Перечней'!C:H,6,0),""),"")</f>
        <v/>
      </c>
    </row>
    <row r="880" spans="1:8" ht="99.95" customHeight="1">
      <c r="A880" s="20" t="str">
        <f>IF(LEN(C880)&gt;0,MAX($A$6:A879)+1,"")</f>
        <v/>
      </c>
      <c r="B880" s="10" t="str">
        <f>IFERROR(INDEX('10. Свод Перечней'!B:C,MATCH(C880,'10. Свод Перечней'!C:C,0),1),"")</f>
        <v/>
      </c>
      <c r="C880" s="20" t="str">
        <f t="array" ref="C880">IFERROR(INDEX('10. Свод Перечней'!$C$4:$C$529,SMALL(IF("ЦД"='10. Свод Перечней'!$I$4:$Q$529,ROW('10. Свод Перечней'!$C$4:$C$529)-3,""),ROW()-6)),"")</f>
        <v/>
      </c>
      <c r="D880" s="20" t="str">
        <f>IFERROR(VLOOKUP(C880,'10. Свод Перечней'!C:H,2,0),"")</f>
        <v/>
      </c>
      <c r="E880" s="20" t="str">
        <f>IFERROR(VLOOKUP(C880,'10. Свод Перечней'!C:H,3,0),"")</f>
        <v/>
      </c>
      <c r="F880" s="20" t="str">
        <f>IFERROR(VLOOKUP(C880,'10. Свод Перечней'!C:H,4,0),"")</f>
        <v/>
      </c>
      <c r="G880" s="9" t="str">
        <f>IFERROR(VLOOKUP(C880,'10. Свод Перечней'!C:H,5,0),"")</f>
        <v/>
      </c>
      <c r="H880" s="20" t="str">
        <f>IF(LEN(IFERROR(VLOOKUP(C880,'10. Свод Перечней'!C:H,6,0),""))&gt;1,IFERROR(VLOOKUP(C880,'10. Свод Перечней'!C:H,6,0),""),"")</f>
        <v/>
      </c>
    </row>
    <row r="881" spans="1:8" ht="99.95" customHeight="1">
      <c r="A881" s="20" t="str">
        <f>IF(LEN(C881)&gt;0,MAX($A$6:A880)+1,"")</f>
        <v/>
      </c>
      <c r="B881" s="10" t="str">
        <f>IFERROR(INDEX('10. Свод Перечней'!B:C,MATCH(C881,'10. Свод Перечней'!C:C,0),1),"")</f>
        <v/>
      </c>
      <c r="C881" s="20" t="str">
        <f t="array" ref="C881">IFERROR(INDEX('10. Свод Перечней'!$C$4:$C$529,SMALL(IF("ЦД"='10. Свод Перечней'!$I$4:$Q$529,ROW('10. Свод Перечней'!$C$4:$C$529)-3,""),ROW()-6)),"")</f>
        <v/>
      </c>
      <c r="D881" s="20" t="str">
        <f>IFERROR(VLOOKUP(C881,'10. Свод Перечней'!C:H,2,0),"")</f>
        <v/>
      </c>
      <c r="E881" s="20" t="str">
        <f>IFERROR(VLOOKUP(C881,'10. Свод Перечней'!C:H,3,0),"")</f>
        <v/>
      </c>
      <c r="F881" s="20" t="str">
        <f>IFERROR(VLOOKUP(C881,'10. Свод Перечней'!C:H,4,0),"")</f>
        <v/>
      </c>
      <c r="G881" s="9" t="str">
        <f>IFERROR(VLOOKUP(C881,'10. Свод Перечней'!C:H,5,0),"")</f>
        <v/>
      </c>
      <c r="H881" s="20" t="str">
        <f>IF(LEN(IFERROR(VLOOKUP(C881,'10. Свод Перечней'!C:H,6,0),""))&gt;1,IFERROR(VLOOKUP(C881,'10. Свод Перечней'!C:H,6,0),""),"")</f>
        <v/>
      </c>
    </row>
    <row r="882" spans="1:8" ht="99.95" customHeight="1">
      <c r="A882" s="20" t="str">
        <f>IF(LEN(C882)&gt;0,MAX($A$6:A881)+1,"")</f>
        <v/>
      </c>
      <c r="B882" s="10" t="str">
        <f>IFERROR(INDEX('10. Свод Перечней'!B:C,MATCH(C882,'10. Свод Перечней'!C:C,0),1),"")</f>
        <v/>
      </c>
      <c r="C882" s="20" t="str">
        <f t="array" ref="C882">IFERROR(INDEX('10. Свод Перечней'!$C$4:$C$529,SMALL(IF("ЦД"='10. Свод Перечней'!$I$4:$Q$529,ROW('10. Свод Перечней'!$C$4:$C$529)-3,""),ROW()-6)),"")</f>
        <v/>
      </c>
      <c r="D882" s="20" t="str">
        <f>IFERROR(VLOOKUP(C882,'10. Свод Перечней'!C:H,2,0),"")</f>
        <v/>
      </c>
      <c r="E882" s="20" t="str">
        <f>IFERROR(VLOOKUP(C882,'10. Свод Перечней'!C:H,3,0),"")</f>
        <v/>
      </c>
      <c r="F882" s="20" t="str">
        <f>IFERROR(VLOOKUP(C882,'10. Свод Перечней'!C:H,4,0),"")</f>
        <v/>
      </c>
      <c r="G882" s="9" t="str">
        <f>IFERROR(VLOOKUP(C882,'10. Свод Перечней'!C:H,5,0),"")</f>
        <v/>
      </c>
      <c r="H882" s="20" t="str">
        <f>IF(LEN(IFERROR(VLOOKUP(C882,'10. Свод Перечней'!C:H,6,0),""))&gt;1,IFERROR(VLOOKUP(C882,'10. Свод Перечней'!C:H,6,0),""),"")</f>
        <v/>
      </c>
    </row>
    <row r="883" spans="1:8" ht="99.95" customHeight="1">
      <c r="A883" s="20" t="str">
        <f>IF(LEN(C883)&gt;0,MAX($A$6:A882)+1,"")</f>
        <v/>
      </c>
      <c r="B883" s="10" t="str">
        <f>IFERROR(INDEX('10. Свод Перечней'!B:C,MATCH(C883,'10. Свод Перечней'!C:C,0),1),"")</f>
        <v/>
      </c>
      <c r="C883" s="20" t="str">
        <f t="array" ref="C883">IFERROR(INDEX('10. Свод Перечней'!$C$4:$C$529,SMALL(IF("ЦД"='10. Свод Перечней'!$I$4:$Q$529,ROW('10. Свод Перечней'!$C$4:$C$529)-3,""),ROW()-6)),"")</f>
        <v/>
      </c>
      <c r="D883" s="20" t="str">
        <f>IFERROR(VLOOKUP(C883,'10. Свод Перечней'!C:H,2,0),"")</f>
        <v/>
      </c>
      <c r="E883" s="20" t="str">
        <f>IFERROR(VLOOKUP(C883,'10. Свод Перечней'!C:H,3,0),"")</f>
        <v/>
      </c>
      <c r="F883" s="20" t="str">
        <f>IFERROR(VLOOKUP(C883,'10. Свод Перечней'!C:H,4,0),"")</f>
        <v/>
      </c>
      <c r="G883" s="9" t="str">
        <f>IFERROR(VLOOKUP(C883,'10. Свод Перечней'!C:H,5,0),"")</f>
        <v/>
      </c>
      <c r="H883" s="20" t="str">
        <f>IF(LEN(IFERROR(VLOOKUP(C883,'10. Свод Перечней'!C:H,6,0),""))&gt;1,IFERROR(VLOOKUP(C883,'10. Свод Перечней'!C:H,6,0),""),"")</f>
        <v/>
      </c>
    </row>
    <row r="884" spans="1:8" ht="99.95" customHeight="1">
      <c r="A884" s="20" t="str">
        <f>IF(LEN(C884)&gt;0,MAX($A$6:A883)+1,"")</f>
        <v/>
      </c>
      <c r="B884" s="10" t="str">
        <f>IFERROR(INDEX('10. Свод Перечней'!B:C,MATCH(C884,'10. Свод Перечней'!C:C,0),1),"")</f>
        <v/>
      </c>
      <c r="C884" s="20" t="str">
        <f t="array" ref="C884">IFERROR(INDEX('10. Свод Перечней'!$C$4:$C$529,SMALL(IF("ЦД"='10. Свод Перечней'!$I$4:$Q$529,ROW('10. Свод Перечней'!$C$4:$C$529)-3,""),ROW()-6)),"")</f>
        <v/>
      </c>
      <c r="D884" s="20" t="str">
        <f>IFERROR(VLOOKUP(C884,'10. Свод Перечней'!C:H,2,0),"")</f>
        <v/>
      </c>
      <c r="E884" s="20" t="str">
        <f>IFERROR(VLOOKUP(C884,'10. Свод Перечней'!C:H,3,0),"")</f>
        <v/>
      </c>
      <c r="F884" s="20" t="str">
        <f>IFERROR(VLOOKUP(C884,'10. Свод Перечней'!C:H,4,0),"")</f>
        <v/>
      </c>
      <c r="G884" s="9" t="str">
        <f>IFERROR(VLOOKUP(C884,'10. Свод Перечней'!C:H,5,0),"")</f>
        <v/>
      </c>
      <c r="H884" s="20" t="str">
        <f>IF(LEN(IFERROR(VLOOKUP(C884,'10. Свод Перечней'!C:H,6,0),""))&gt;1,IFERROR(VLOOKUP(C884,'10. Свод Перечней'!C:H,6,0),""),"")</f>
        <v/>
      </c>
    </row>
    <row r="885" spans="1:8" ht="99.95" customHeight="1">
      <c r="A885" s="20" t="str">
        <f>IF(LEN(C885)&gt;0,MAX($A$6:A884)+1,"")</f>
        <v/>
      </c>
      <c r="B885" s="10" t="str">
        <f>IFERROR(INDEX('10. Свод Перечней'!B:C,MATCH(C885,'10. Свод Перечней'!C:C,0),1),"")</f>
        <v/>
      </c>
      <c r="C885" s="20" t="str">
        <f t="array" ref="C885">IFERROR(INDEX('10. Свод Перечней'!$C$4:$C$529,SMALL(IF("ЦД"='10. Свод Перечней'!$I$4:$Q$529,ROW('10. Свод Перечней'!$C$4:$C$529)-3,""),ROW()-6)),"")</f>
        <v/>
      </c>
      <c r="D885" s="20" t="str">
        <f>IFERROR(VLOOKUP(C885,'10. Свод Перечней'!C:H,2,0),"")</f>
        <v/>
      </c>
      <c r="E885" s="20" t="str">
        <f>IFERROR(VLOOKUP(C885,'10. Свод Перечней'!C:H,3,0),"")</f>
        <v/>
      </c>
      <c r="F885" s="20" t="str">
        <f>IFERROR(VLOOKUP(C885,'10. Свод Перечней'!C:H,4,0),"")</f>
        <v/>
      </c>
      <c r="G885" s="9" t="str">
        <f>IFERROR(VLOOKUP(C885,'10. Свод Перечней'!C:H,5,0),"")</f>
        <v/>
      </c>
      <c r="H885" s="20" t="str">
        <f>IF(LEN(IFERROR(VLOOKUP(C885,'10. Свод Перечней'!C:H,6,0),""))&gt;1,IFERROR(VLOOKUP(C885,'10. Свод Перечней'!C:H,6,0),""),"")</f>
        <v/>
      </c>
    </row>
    <row r="886" spans="1:8" ht="99.95" customHeight="1">
      <c r="A886" s="20" t="str">
        <f>IF(LEN(C886)&gt;0,MAX($A$6:A885)+1,"")</f>
        <v/>
      </c>
      <c r="B886" s="10" t="str">
        <f>IFERROR(INDEX('10. Свод Перечней'!B:C,MATCH(C886,'10. Свод Перечней'!C:C,0),1),"")</f>
        <v/>
      </c>
      <c r="C886" s="20" t="str">
        <f t="array" ref="C886">IFERROR(INDEX('10. Свод Перечней'!$C$4:$C$529,SMALL(IF("ЦД"='10. Свод Перечней'!$I$4:$Q$529,ROW('10. Свод Перечней'!$C$4:$C$529)-3,""),ROW()-6)),"")</f>
        <v/>
      </c>
      <c r="D886" s="20" t="str">
        <f>IFERROR(VLOOKUP(C886,'10. Свод Перечней'!C:H,2,0),"")</f>
        <v/>
      </c>
      <c r="E886" s="20" t="str">
        <f>IFERROR(VLOOKUP(C886,'10. Свод Перечней'!C:H,3,0),"")</f>
        <v/>
      </c>
      <c r="F886" s="20" t="str">
        <f>IFERROR(VLOOKUP(C886,'10. Свод Перечней'!C:H,4,0),"")</f>
        <v/>
      </c>
      <c r="G886" s="9" t="str">
        <f>IFERROR(VLOOKUP(C886,'10. Свод Перечней'!C:H,5,0),"")</f>
        <v/>
      </c>
      <c r="H886" s="20" t="str">
        <f>IF(LEN(IFERROR(VLOOKUP(C886,'10. Свод Перечней'!C:H,6,0),""))&gt;1,IFERROR(VLOOKUP(C886,'10. Свод Перечней'!C:H,6,0),""),"")</f>
        <v/>
      </c>
    </row>
    <row r="887" spans="1:8" ht="99.95" customHeight="1">
      <c r="A887" s="20" t="str">
        <f>IF(LEN(C887)&gt;0,MAX($A$6:A886)+1,"")</f>
        <v/>
      </c>
      <c r="B887" s="10" t="str">
        <f>IFERROR(INDEX('10. Свод Перечней'!B:C,MATCH(C887,'10. Свод Перечней'!C:C,0),1),"")</f>
        <v/>
      </c>
      <c r="C887" s="20" t="str">
        <f t="array" ref="C887">IFERROR(INDEX('10. Свод Перечней'!$C$4:$C$529,SMALL(IF("ЦД"='10. Свод Перечней'!$I$4:$Q$529,ROW('10. Свод Перечней'!$C$4:$C$529)-3,""),ROW()-6)),"")</f>
        <v/>
      </c>
      <c r="D887" s="20" t="str">
        <f>IFERROR(VLOOKUP(C887,'10. Свод Перечней'!C:H,2,0),"")</f>
        <v/>
      </c>
      <c r="E887" s="20" t="str">
        <f>IFERROR(VLOOKUP(C887,'10. Свод Перечней'!C:H,3,0),"")</f>
        <v/>
      </c>
      <c r="F887" s="20" t="str">
        <f>IFERROR(VLOOKUP(C887,'10. Свод Перечней'!C:H,4,0),"")</f>
        <v/>
      </c>
      <c r="G887" s="9" t="str">
        <f>IFERROR(VLOOKUP(C887,'10. Свод Перечней'!C:H,5,0),"")</f>
        <v/>
      </c>
      <c r="H887" s="20" t="str">
        <f>IF(LEN(IFERROR(VLOOKUP(C887,'10. Свод Перечней'!C:H,6,0),""))&gt;1,IFERROR(VLOOKUP(C887,'10. Свод Перечней'!C:H,6,0),""),"")</f>
        <v/>
      </c>
    </row>
    <row r="888" spans="1:8" ht="99.95" customHeight="1">
      <c r="A888" s="20" t="str">
        <f>IF(LEN(C888)&gt;0,MAX($A$6:A887)+1,"")</f>
        <v/>
      </c>
      <c r="B888" s="10" t="str">
        <f>IFERROR(INDEX('10. Свод Перечней'!B:C,MATCH(C888,'10. Свод Перечней'!C:C,0),1),"")</f>
        <v/>
      </c>
      <c r="C888" s="20" t="str">
        <f t="array" ref="C888">IFERROR(INDEX('10. Свод Перечней'!$C$4:$C$529,SMALL(IF("ЦД"='10. Свод Перечней'!$I$4:$Q$529,ROW('10. Свод Перечней'!$C$4:$C$529)-3,""),ROW()-6)),"")</f>
        <v/>
      </c>
      <c r="D888" s="20" t="str">
        <f>IFERROR(VLOOKUP(C888,'10. Свод Перечней'!C:H,2,0),"")</f>
        <v/>
      </c>
      <c r="E888" s="20" t="str">
        <f>IFERROR(VLOOKUP(C888,'10. Свод Перечней'!C:H,3,0),"")</f>
        <v/>
      </c>
      <c r="F888" s="20" t="str">
        <f>IFERROR(VLOOKUP(C888,'10. Свод Перечней'!C:H,4,0),"")</f>
        <v/>
      </c>
      <c r="G888" s="9" t="str">
        <f>IFERROR(VLOOKUP(C888,'10. Свод Перечней'!C:H,5,0),"")</f>
        <v/>
      </c>
      <c r="H888" s="20" t="str">
        <f>IF(LEN(IFERROR(VLOOKUP(C888,'10. Свод Перечней'!C:H,6,0),""))&gt;1,IFERROR(VLOOKUP(C888,'10. Свод Перечней'!C:H,6,0),""),"")</f>
        <v/>
      </c>
    </row>
    <row r="889" spans="1:8" ht="99.95" customHeight="1">
      <c r="A889" s="20" t="str">
        <f>IF(LEN(C889)&gt;0,MAX($A$6:A888)+1,"")</f>
        <v/>
      </c>
      <c r="B889" s="10" t="str">
        <f>IFERROR(INDEX('10. Свод Перечней'!B:C,MATCH(C889,'10. Свод Перечней'!C:C,0),1),"")</f>
        <v/>
      </c>
      <c r="C889" s="20" t="str">
        <f t="array" ref="C889">IFERROR(INDEX('10. Свод Перечней'!$C$4:$C$529,SMALL(IF("ЦД"='10. Свод Перечней'!$I$4:$Q$529,ROW('10. Свод Перечней'!$C$4:$C$529)-3,""),ROW()-6)),"")</f>
        <v/>
      </c>
      <c r="D889" s="20" t="str">
        <f>IFERROR(VLOOKUP(C889,'10. Свод Перечней'!C:H,2,0),"")</f>
        <v/>
      </c>
      <c r="E889" s="20" t="str">
        <f>IFERROR(VLOOKUP(C889,'10. Свод Перечней'!C:H,3,0),"")</f>
        <v/>
      </c>
      <c r="F889" s="20" t="str">
        <f>IFERROR(VLOOKUP(C889,'10. Свод Перечней'!C:H,4,0),"")</f>
        <v/>
      </c>
      <c r="G889" s="9" t="str">
        <f>IFERROR(VLOOKUP(C889,'10. Свод Перечней'!C:H,5,0),"")</f>
        <v/>
      </c>
      <c r="H889" s="20" t="str">
        <f>IF(LEN(IFERROR(VLOOKUP(C889,'10. Свод Перечней'!C:H,6,0),""))&gt;1,IFERROR(VLOOKUP(C889,'10. Свод Перечней'!C:H,6,0),""),"")</f>
        <v/>
      </c>
    </row>
    <row r="890" spans="1:8" ht="99.95" customHeight="1">
      <c r="A890" s="20" t="str">
        <f>IF(LEN(C890)&gt;0,MAX($A$6:A889)+1,"")</f>
        <v/>
      </c>
      <c r="B890" s="10" t="str">
        <f>IFERROR(INDEX('10. Свод Перечней'!B:C,MATCH(C890,'10. Свод Перечней'!C:C,0),1),"")</f>
        <v/>
      </c>
      <c r="C890" s="20" t="str">
        <f t="array" ref="C890">IFERROR(INDEX('10. Свод Перечней'!$C$4:$C$529,SMALL(IF("ЦД"='10. Свод Перечней'!$I$4:$Q$529,ROW('10. Свод Перечней'!$C$4:$C$529)-3,""),ROW()-6)),"")</f>
        <v/>
      </c>
      <c r="D890" s="20" t="str">
        <f>IFERROR(VLOOKUP(C890,'10. Свод Перечней'!C:H,2,0),"")</f>
        <v/>
      </c>
      <c r="E890" s="20" t="str">
        <f>IFERROR(VLOOKUP(C890,'10. Свод Перечней'!C:H,3,0),"")</f>
        <v/>
      </c>
      <c r="F890" s="20" t="str">
        <f>IFERROR(VLOOKUP(C890,'10. Свод Перечней'!C:H,4,0),"")</f>
        <v/>
      </c>
      <c r="G890" s="9" t="str">
        <f>IFERROR(VLOOKUP(C890,'10. Свод Перечней'!C:H,5,0),"")</f>
        <v/>
      </c>
      <c r="H890" s="20" t="str">
        <f>IF(LEN(IFERROR(VLOOKUP(C890,'10. Свод Перечней'!C:H,6,0),""))&gt;1,IFERROR(VLOOKUP(C890,'10. Свод Перечней'!C:H,6,0),""),"")</f>
        <v/>
      </c>
    </row>
    <row r="891" spans="1:8" ht="99.95" customHeight="1">
      <c r="A891" s="20" t="str">
        <f>IF(LEN(C891)&gt;0,MAX($A$6:A890)+1,"")</f>
        <v/>
      </c>
      <c r="B891" s="10" t="str">
        <f>IFERROR(INDEX('10. Свод Перечней'!B:C,MATCH(C891,'10. Свод Перечней'!C:C,0),1),"")</f>
        <v/>
      </c>
      <c r="C891" s="20" t="str">
        <f t="array" ref="C891">IFERROR(INDEX('10. Свод Перечней'!$C$4:$C$529,SMALL(IF("ЦД"='10. Свод Перечней'!$I$4:$Q$529,ROW('10. Свод Перечней'!$C$4:$C$529)-3,""),ROW()-6)),"")</f>
        <v/>
      </c>
      <c r="D891" s="20" t="str">
        <f>IFERROR(VLOOKUP(C891,'10. Свод Перечней'!C:H,2,0),"")</f>
        <v/>
      </c>
      <c r="E891" s="20" t="str">
        <f>IFERROR(VLOOKUP(C891,'10. Свод Перечней'!C:H,3,0),"")</f>
        <v/>
      </c>
      <c r="F891" s="20" t="str">
        <f>IFERROR(VLOOKUP(C891,'10. Свод Перечней'!C:H,4,0),"")</f>
        <v/>
      </c>
      <c r="G891" s="9" t="str">
        <f>IFERROR(VLOOKUP(C891,'10. Свод Перечней'!C:H,5,0),"")</f>
        <v/>
      </c>
      <c r="H891" s="20" t="str">
        <f>IF(LEN(IFERROR(VLOOKUP(C891,'10. Свод Перечней'!C:H,6,0),""))&gt;1,IFERROR(VLOOKUP(C891,'10. Свод Перечней'!C:H,6,0),""),"")</f>
        <v/>
      </c>
    </row>
    <row r="892" spans="1:8" ht="99.95" customHeight="1">
      <c r="A892" s="20" t="str">
        <f>IF(LEN(C892)&gt;0,MAX($A$6:A891)+1,"")</f>
        <v/>
      </c>
      <c r="B892" s="10" t="str">
        <f>IFERROR(INDEX('10. Свод Перечней'!B:C,MATCH(C892,'10. Свод Перечней'!C:C,0),1),"")</f>
        <v/>
      </c>
      <c r="C892" s="20" t="str">
        <f t="array" ref="C892">IFERROR(INDEX('10. Свод Перечней'!$C$4:$C$529,SMALL(IF("ЦД"='10. Свод Перечней'!$I$4:$Q$529,ROW('10. Свод Перечней'!$C$4:$C$529)-3,""),ROW()-6)),"")</f>
        <v/>
      </c>
      <c r="D892" s="20" t="str">
        <f>IFERROR(VLOOKUP(C892,'10. Свод Перечней'!C:H,2,0),"")</f>
        <v/>
      </c>
      <c r="E892" s="20" t="str">
        <f>IFERROR(VLOOKUP(C892,'10. Свод Перечней'!C:H,3,0),"")</f>
        <v/>
      </c>
      <c r="F892" s="20" t="str">
        <f>IFERROR(VLOOKUP(C892,'10. Свод Перечней'!C:H,4,0),"")</f>
        <v/>
      </c>
      <c r="G892" s="9" t="str">
        <f>IFERROR(VLOOKUP(C892,'10. Свод Перечней'!C:H,5,0),"")</f>
        <v/>
      </c>
      <c r="H892" s="20" t="str">
        <f>IF(LEN(IFERROR(VLOOKUP(C892,'10. Свод Перечней'!C:H,6,0),""))&gt;1,IFERROR(VLOOKUP(C892,'10. Свод Перечней'!C:H,6,0),""),"")</f>
        <v/>
      </c>
    </row>
    <row r="893" spans="1:8" ht="99.95" customHeight="1">
      <c r="A893" s="20" t="str">
        <f>IF(LEN(C893)&gt;0,MAX($A$6:A892)+1,"")</f>
        <v/>
      </c>
      <c r="B893" s="10" t="str">
        <f>IFERROR(INDEX('10. Свод Перечней'!B:C,MATCH(C893,'10. Свод Перечней'!C:C,0),1),"")</f>
        <v/>
      </c>
      <c r="C893" s="20" t="str">
        <f t="array" ref="C893">IFERROR(INDEX('10. Свод Перечней'!$C$4:$C$529,SMALL(IF("ЦД"='10. Свод Перечней'!$I$4:$Q$529,ROW('10. Свод Перечней'!$C$4:$C$529)-3,""),ROW()-6)),"")</f>
        <v/>
      </c>
      <c r="D893" s="20" t="str">
        <f>IFERROR(VLOOKUP(C893,'10. Свод Перечней'!C:H,2,0),"")</f>
        <v/>
      </c>
      <c r="E893" s="20" t="str">
        <f>IFERROR(VLOOKUP(C893,'10. Свод Перечней'!C:H,3,0),"")</f>
        <v/>
      </c>
      <c r="F893" s="20" t="str">
        <f>IFERROR(VLOOKUP(C893,'10. Свод Перечней'!C:H,4,0),"")</f>
        <v/>
      </c>
      <c r="G893" s="9" t="str">
        <f>IFERROR(VLOOKUP(C893,'10. Свод Перечней'!C:H,5,0),"")</f>
        <v/>
      </c>
      <c r="H893" s="20" t="str">
        <f>IF(LEN(IFERROR(VLOOKUP(C893,'10. Свод Перечней'!C:H,6,0),""))&gt;1,IFERROR(VLOOKUP(C893,'10. Свод Перечней'!C:H,6,0),""),"")</f>
        <v/>
      </c>
    </row>
    <row r="894" spans="1:8" ht="99.95" customHeight="1">
      <c r="A894" s="20" t="str">
        <f>IF(LEN(C894)&gt;0,MAX($A$6:A893)+1,"")</f>
        <v/>
      </c>
      <c r="B894" s="10" t="str">
        <f>IFERROR(INDEX('10. Свод Перечней'!B:C,MATCH(C894,'10. Свод Перечней'!C:C,0),1),"")</f>
        <v/>
      </c>
      <c r="C894" s="20" t="str">
        <f t="array" ref="C894">IFERROR(INDEX('10. Свод Перечней'!$C$4:$C$529,SMALL(IF("ЦД"='10. Свод Перечней'!$I$4:$Q$529,ROW('10. Свод Перечней'!$C$4:$C$529)-3,""),ROW()-6)),"")</f>
        <v/>
      </c>
      <c r="D894" s="20" t="str">
        <f>IFERROR(VLOOKUP(C894,'10. Свод Перечней'!C:H,2,0),"")</f>
        <v/>
      </c>
      <c r="E894" s="20" t="str">
        <f>IFERROR(VLOOKUP(C894,'10. Свод Перечней'!C:H,3,0),"")</f>
        <v/>
      </c>
      <c r="F894" s="20" t="str">
        <f>IFERROR(VLOOKUP(C894,'10. Свод Перечней'!C:H,4,0),"")</f>
        <v/>
      </c>
      <c r="G894" s="9" t="str">
        <f>IFERROR(VLOOKUP(C894,'10. Свод Перечней'!C:H,5,0),"")</f>
        <v/>
      </c>
      <c r="H894" s="20" t="str">
        <f>IF(LEN(IFERROR(VLOOKUP(C894,'10. Свод Перечней'!C:H,6,0),""))&gt;1,IFERROR(VLOOKUP(C894,'10. Свод Перечней'!C:H,6,0),""),"")</f>
        <v/>
      </c>
    </row>
    <row r="895" spans="1:8" ht="99.95" customHeight="1">
      <c r="A895" s="20" t="str">
        <f>IF(LEN(C895)&gt;0,MAX($A$6:A894)+1,"")</f>
        <v/>
      </c>
      <c r="B895" s="10" t="str">
        <f>IFERROR(INDEX('10. Свод Перечней'!B:C,MATCH(C895,'10. Свод Перечней'!C:C,0),1),"")</f>
        <v/>
      </c>
      <c r="C895" s="20" t="str">
        <f t="array" ref="C895">IFERROR(INDEX('10. Свод Перечней'!$C$4:$C$529,SMALL(IF("ЦД"='10. Свод Перечней'!$I$4:$Q$529,ROW('10. Свод Перечней'!$C$4:$C$529)-3,""),ROW()-6)),"")</f>
        <v/>
      </c>
      <c r="D895" s="20" t="str">
        <f>IFERROR(VLOOKUP(C895,'10. Свод Перечней'!C:H,2,0),"")</f>
        <v/>
      </c>
      <c r="E895" s="20" t="str">
        <f>IFERROR(VLOOKUP(C895,'10. Свод Перечней'!C:H,3,0),"")</f>
        <v/>
      </c>
      <c r="F895" s="20" t="str">
        <f>IFERROR(VLOOKUP(C895,'10. Свод Перечней'!C:H,4,0),"")</f>
        <v/>
      </c>
      <c r="G895" s="9" t="str">
        <f>IFERROR(VLOOKUP(C895,'10. Свод Перечней'!C:H,5,0),"")</f>
        <v/>
      </c>
      <c r="H895" s="20" t="str">
        <f>IF(LEN(IFERROR(VLOOKUP(C895,'10. Свод Перечней'!C:H,6,0),""))&gt;1,IFERROR(VLOOKUP(C895,'10. Свод Перечней'!C:H,6,0),""),"")</f>
        <v/>
      </c>
    </row>
    <row r="896" spans="1:8" ht="99.95" customHeight="1">
      <c r="A896" s="20" t="str">
        <f>IF(LEN(C896)&gt;0,MAX($A$6:A895)+1,"")</f>
        <v/>
      </c>
      <c r="B896" s="10" t="str">
        <f>IFERROR(INDEX('10. Свод Перечней'!B:C,MATCH(C896,'10. Свод Перечней'!C:C,0),1),"")</f>
        <v/>
      </c>
      <c r="C896" s="20" t="str">
        <f t="array" ref="C896">IFERROR(INDEX('10. Свод Перечней'!$C$4:$C$529,SMALL(IF("ЦД"='10. Свод Перечней'!$I$4:$Q$529,ROW('10. Свод Перечней'!$C$4:$C$529)-3,""),ROW()-6)),"")</f>
        <v/>
      </c>
      <c r="D896" s="20" t="str">
        <f>IFERROR(VLOOKUP(C896,'10. Свод Перечней'!C:H,2,0),"")</f>
        <v/>
      </c>
      <c r="E896" s="20" t="str">
        <f>IFERROR(VLOOKUP(C896,'10. Свод Перечней'!C:H,3,0),"")</f>
        <v/>
      </c>
      <c r="F896" s="20" t="str">
        <f>IFERROR(VLOOKUP(C896,'10. Свод Перечней'!C:H,4,0),"")</f>
        <v/>
      </c>
      <c r="G896" s="9" t="str">
        <f>IFERROR(VLOOKUP(C896,'10. Свод Перечней'!C:H,5,0),"")</f>
        <v/>
      </c>
      <c r="H896" s="20" t="str">
        <f>IF(LEN(IFERROR(VLOOKUP(C896,'10. Свод Перечней'!C:H,6,0),""))&gt;1,IFERROR(VLOOKUP(C896,'10. Свод Перечней'!C:H,6,0),""),"")</f>
        <v/>
      </c>
    </row>
    <row r="897" spans="1:8" ht="99.95" customHeight="1">
      <c r="A897" s="20" t="str">
        <f>IF(LEN(C897)&gt;0,MAX($A$6:A896)+1,"")</f>
        <v/>
      </c>
      <c r="B897" s="10" t="str">
        <f>IFERROR(INDEX('10. Свод Перечней'!B:C,MATCH(C897,'10. Свод Перечней'!C:C,0),1),"")</f>
        <v/>
      </c>
      <c r="C897" s="20" t="str">
        <f t="array" ref="C897">IFERROR(INDEX('10. Свод Перечней'!$C$4:$C$529,SMALL(IF("ЦД"='10. Свод Перечней'!$I$4:$Q$529,ROW('10. Свод Перечней'!$C$4:$C$529)-3,""),ROW()-6)),"")</f>
        <v/>
      </c>
      <c r="D897" s="20" t="str">
        <f>IFERROR(VLOOKUP(C897,'10. Свод Перечней'!C:H,2,0),"")</f>
        <v/>
      </c>
      <c r="E897" s="20" t="str">
        <f>IFERROR(VLOOKUP(C897,'10. Свод Перечней'!C:H,3,0),"")</f>
        <v/>
      </c>
      <c r="F897" s="20" t="str">
        <f>IFERROR(VLOOKUP(C897,'10. Свод Перечней'!C:H,4,0),"")</f>
        <v/>
      </c>
      <c r="G897" s="9" t="str">
        <f>IFERROR(VLOOKUP(C897,'10. Свод Перечней'!C:H,5,0),"")</f>
        <v/>
      </c>
      <c r="H897" s="20" t="str">
        <f>IF(LEN(IFERROR(VLOOKUP(C897,'10. Свод Перечней'!C:H,6,0),""))&gt;1,IFERROR(VLOOKUP(C897,'10. Свод Перечней'!C:H,6,0),""),"")</f>
        <v/>
      </c>
    </row>
    <row r="898" spans="1:8" ht="99.95" customHeight="1">
      <c r="A898" s="20" t="str">
        <f>IF(LEN(C898)&gt;0,MAX($A$6:A897)+1,"")</f>
        <v/>
      </c>
      <c r="B898" s="10" t="str">
        <f>IFERROR(INDEX('10. Свод Перечней'!B:C,MATCH(C898,'10. Свод Перечней'!C:C,0),1),"")</f>
        <v/>
      </c>
      <c r="C898" s="20" t="str">
        <f t="array" ref="C898">IFERROR(INDEX('10. Свод Перечней'!$C$4:$C$529,SMALL(IF("ЦД"='10. Свод Перечней'!$I$4:$Q$529,ROW('10. Свод Перечней'!$C$4:$C$529)-3,""),ROW()-6)),"")</f>
        <v/>
      </c>
      <c r="D898" s="20" t="str">
        <f>IFERROR(VLOOKUP(C898,'10. Свод Перечней'!C:H,2,0),"")</f>
        <v/>
      </c>
      <c r="E898" s="20" t="str">
        <f>IFERROR(VLOOKUP(C898,'10. Свод Перечней'!C:H,3,0),"")</f>
        <v/>
      </c>
      <c r="F898" s="20" t="str">
        <f>IFERROR(VLOOKUP(C898,'10. Свод Перечней'!C:H,4,0),"")</f>
        <v/>
      </c>
      <c r="G898" s="9" t="str">
        <f>IFERROR(VLOOKUP(C898,'10. Свод Перечней'!C:H,5,0),"")</f>
        <v/>
      </c>
      <c r="H898" s="20" t="str">
        <f>IF(LEN(IFERROR(VLOOKUP(C898,'10. Свод Перечней'!C:H,6,0),""))&gt;1,IFERROR(VLOOKUP(C898,'10. Свод Перечней'!C:H,6,0),""),"")</f>
        <v/>
      </c>
    </row>
    <row r="899" spans="1:8" ht="99.95" customHeight="1">
      <c r="A899" s="20" t="str">
        <f>IF(LEN(C899)&gt;0,MAX($A$6:A898)+1,"")</f>
        <v/>
      </c>
      <c r="B899" s="10" t="str">
        <f>IFERROR(INDEX('10. Свод Перечней'!B:C,MATCH(C899,'10. Свод Перечней'!C:C,0),1),"")</f>
        <v/>
      </c>
      <c r="C899" s="20" t="str">
        <f t="array" ref="C899">IFERROR(INDEX('10. Свод Перечней'!$C$4:$C$529,SMALL(IF("ЦД"='10. Свод Перечней'!$I$4:$Q$529,ROW('10. Свод Перечней'!$C$4:$C$529)-3,""),ROW()-6)),"")</f>
        <v/>
      </c>
      <c r="D899" s="20" t="str">
        <f>IFERROR(VLOOKUP(C899,'10. Свод Перечней'!C:H,2,0),"")</f>
        <v/>
      </c>
      <c r="E899" s="20" t="str">
        <f>IFERROR(VLOOKUP(C899,'10. Свод Перечней'!C:H,3,0),"")</f>
        <v/>
      </c>
      <c r="F899" s="20" t="str">
        <f>IFERROR(VLOOKUP(C899,'10. Свод Перечней'!C:H,4,0),"")</f>
        <v/>
      </c>
      <c r="G899" s="9" t="str">
        <f>IFERROR(VLOOKUP(C899,'10. Свод Перечней'!C:H,5,0),"")</f>
        <v/>
      </c>
      <c r="H899" s="20" t="str">
        <f>IF(LEN(IFERROR(VLOOKUP(C899,'10. Свод Перечней'!C:H,6,0),""))&gt;1,IFERROR(VLOOKUP(C899,'10. Свод Перечней'!C:H,6,0),""),"")</f>
        <v/>
      </c>
    </row>
    <row r="900" spans="1:8" ht="99.95" customHeight="1">
      <c r="A900" s="20" t="str">
        <f>IF(LEN(C900)&gt;0,MAX($A$6:A899)+1,"")</f>
        <v/>
      </c>
      <c r="B900" s="10" t="str">
        <f>IFERROR(INDEX('10. Свод Перечней'!B:C,MATCH(C900,'10. Свод Перечней'!C:C,0),1),"")</f>
        <v/>
      </c>
      <c r="C900" s="20" t="str">
        <f t="array" ref="C900">IFERROR(INDEX('10. Свод Перечней'!$C$4:$C$529,SMALL(IF("ЦД"='10. Свод Перечней'!$I$4:$Q$529,ROW('10. Свод Перечней'!$C$4:$C$529)-3,""),ROW()-6)),"")</f>
        <v/>
      </c>
      <c r="D900" s="20" t="str">
        <f>IFERROR(VLOOKUP(C900,'10. Свод Перечней'!C:H,2,0),"")</f>
        <v/>
      </c>
      <c r="E900" s="20" t="str">
        <f>IFERROR(VLOOKUP(C900,'10. Свод Перечней'!C:H,3,0),"")</f>
        <v/>
      </c>
      <c r="F900" s="20" t="str">
        <f>IFERROR(VLOOKUP(C900,'10. Свод Перечней'!C:H,4,0),"")</f>
        <v/>
      </c>
      <c r="G900" s="9" t="str">
        <f>IFERROR(VLOOKUP(C900,'10. Свод Перечней'!C:H,5,0),"")</f>
        <v/>
      </c>
      <c r="H900" s="20" t="str">
        <f>IF(LEN(IFERROR(VLOOKUP(C900,'10. Свод Перечней'!C:H,6,0),""))&gt;1,IFERROR(VLOOKUP(C900,'10. Свод Перечней'!C:H,6,0),""),"")</f>
        <v/>
      </c>
    </row>
    <row r="901" spans="1:8" ht="99.95" customHeight="1">
      <c r="A901" s="20" t="str">
        <f>IF(LEN(C901)&gt;0,MAX($A$6:A900)+1,"")</f>
        <v/>
      </c>
      <c r="B901" s="10" t="str">
        <f>IFERROR(INDEX('10. Свод Перечней'!B:C,MATCH(C901,'10. Свод Перечней'!C:C,0),1),"")</f>
        <v/>
      </c>
      <c r="C901" s="20" t="str">
        <f t="array" ref="C901">IFERROR(INDEX('10. Свод Перечней'!$C$4:$C$529,SMALL(IF("ЦД"='10. Свод Перечней'!$I$4:$Q$529,ROW('10. Свод Перечней'!$C$4:$C$529)-3,""),ROW()-6)),"")</f>
        <v/>
      </c>
      <c r="D901" s="20" t="str">
        <f>IFERROR(VLOOKUP(C901,'10. Свод Перечней'!C:H,2,0),"")</f>
        <v/>
      </c>
      <c r="E901" s="20" t="str">
        <f>IFERROR(VLOOKUP(C901,'10. Свод Перечней'!C:H,3,0),"")</f>
        <v/>
      </c>
      <c r="F901" s="20" t="str">
        <f>IFERROR(VLOOKUP(C901,'10. Свод Перечней'!C:H,4,0),"")</f>
        <v/>
      </c>
      <c r="G901" s="9" t="str">
        <f>IFERROR(VLOOKUP(C901,'10. Свод Перечней'!C:H,5,0),"")</f>
        <v/>
      </c>
      <c r="H901" s="20" t="str">
        <f>IF(LEN(IFERROR(VLOOKUP(C901,'10. Свод Перечней'!C:H,6,0),""))&gt;1,IFERROR(VLOOKUP(C901,'10. Свод Перечней'!C:H,6,0),""),"")</f>
        <v/>
      </c>
    </row>
    <row r="902" spans="1:8" ht="99.95" customHeight="1">
      <c r="A902" s="20" t="str">
        <f>IF(LEN(C902)&gt;0,MAX($A$6:A901)+1,"")</f>
        <v/>
      </c>
      <c r="B902" s="10" t="str">
        <f>IFERROR(INDEX('10. Свод Перечней'!B:C,MATCH(C902,'10. Свод Перечней'!C:C,0),1),"")</f>
        <v/>
      </c>
      <c r="C902" s="20" t="str">
        <f t="array" ref="C902">IFERROR(INDEX('10. Свод Перечней'!$C$4:$C$529,SMALL(IF("ЦД"='10. Свод Перечней'!$I$4:$Q$529,ROW('10. Свод Перечней'!$C$4:$C$529)-3,""),ROW()-6)),"")</f>
        <v/>
      </c>
      <c r="D902" s="20" t="str">
        <f>IFERROR(VLOOKUP(C902,'10. Свод Перечней'!C:H,2,0),"")</f>
        <v/>
      </c>
      <c r="E902" s="20" t="str">
        <f>IFERROR(VLOOKUP(C902,'10. Свод Перечней'!C:H,3,0),"")</f>
        <v/>
      </c>
      <c r="F902" s="20" t="str">
        <f>IFERROR(VLOOKUP(C902,'10. Свод Перечней'!C:H,4,0),"")</f>
        <v/>
      </c>
      <c r="G902" s="9" t="str">
        <f>IFERROR(VLOOKUP(C902,'10. Свод Перечней'!C:H,5,0),"")</f>
        <v/>
      </c>
      <c r="H902" s="20" t="str">
        <f>IF(LEN(IFERROR(VLOOKUP(C902,'10. Свод Перечней'!C:H,6,0),""))&gt;1,IFERROR(VLOOKUP(C902,'10. Свод Перечней'!C:H,6,0),""),"")</f>
        <v/>
      </c>
    </row>
    <row r="903" spans="1:8" ht="99.95" customHeight="1">
      <c r="A903" s="20" t="str">
        <f>IF(LEN(C903)&gt;0,MAX($A$6:A902)+1,"")</f>
        <v/>
      </c>
      <c r="B903" s="10" t="str">
        <f>IFERROR(INDEX('10. Свод Перечней'!B:C,MATCH(C903,'10. Свод Перечней'!C:C,0),1),"")</f>
        <v/>
      </c>
      <c r="C903" s="20" t="str">
        <f t="array" ref="C903">IFERROR(INDEX('10. Свод Перечней'!$C$4:$C$529,SMALL(IF("ЦД"='10. Свод Перечней'!$I$4:$Q$529,ROW('10. Свод Перечней'!$C$4:$C$529)-3,""),ROW()-6)),"")</f>
        <v/>
      </c>
      <c r="D903" s="20" t="str">
        <f>IFERROR(VLOOKUP(C903,'10. Свод Перечней'!C:H,2,0),"")</f>
        <v/>
      </c>
      <c r="E903" s="20" t="str">
        <f>IFERROR(VLOOKUP(C903,'10. Свод Перечней'!C:H,3,0),"")</f>
        <v/>
      </c>
      <c r="F903" s="20" t="str">
        <f>IFERROR(VLOOKUP(C903,'10. Свод Перечней'!C:H,4,0),"")</f>
        <v/>
      </c>
      <c r="G903" s="9" t="str">
        <f>IFERROR(VLOOKUP(C903,'10. Свод Перечней'!C:H,5,0),"")</f>
        <v/>
      </c>
      <c r="H903" s="20" t="str">
        <f>IF(LEN(IFERROR(VLOOKUP(C903,'10. Свод Перечней'!C:H,6,0),""))&gt;1,IFERROR(VLOOKUP(C903,'10. Свод Перечней'!C:H,6,0),""),"")</f>
        <v/>
      </c>
    </row>
    <row r="904" spans="1:8" ht="99.95" customHeight="1">
      <c r="A904" s="20" t="str">
        <f>IF(LEN(C904)&gt;0,MAX($A$6:A903)+1,"")</f>
        <v/>
      </c>
      <c r="B904" s="10" t="str">
        <f>IFERROR(INDEX('10. Свод Перечней'!B:C,MATCH(C904,'10. Свод Перечней'!C:C,0),1),"")</f>
        <v/>
      </c>
      <c r="C904" s="20" t="str">
        <f t="array" ref="C904">IFERROR(INDEX('10. Свод Перечней'!$C$4:$C$529,SMALL(IF("ЦД"='10. Свод Перечней'!$I$4:$Q$529,ROW('10. Свод Перечней'!$C$4:$C$529)-3,""),ROW()-6)),"")</f>
        <v/>
      </c>
      <c r="D904" s="20" t="str">
        <f>IFERROR(VLOOKUP(C904,'10. Свод Перечней'!C:H,2,0),"")</f>
        <v/>
      </c>
      <c r="E904" s="20" t="str">
        <f>IFERROR(VLOOKUP(C904,'10. Свод Перечней'!C:H,3,0),"")</f>
        <v/>
      </c>
      <c r="F904" s="20" t="str">
        <f>IFERROR(VLOOKUP(C904,'10. Свод Перечней'!C:H,4,0),"")</f>
        <v/>
      </c>
      <c r="G904" s="9" t="str">
        <f>IFERROR(VLOOKUP(C904,'10. Свод Перечней'!C:H,5,0),"")</f>
        <v/>
      </c>
      <c r="H904" s="20" t="str">
        <f>IF(LEN(IFERROR(VLOOKUP(C904,'10. Свод Перечней'!C:H,6,0),""))&gt;1,IFERROR(VLOOKUP(C904,'10. Свод Перечней'!C:H,6,0),""),"")</f>
        <v/>
      </c>
    </row>
    <row r="905" spans="1:8" ht="99.95" customHeight="1">
      <c r="A905" s="20" t="str">
        <f>IF(LEN(C905)&gt;0,MAX($A$6:A904)+1,"")</f>
        <v/>
      </c>
      <c r="B905" s="10" t="str">
        <f>IFERROR(INDEX('10. Свод Перечней'!B:C,MATCH(C905,'10. Свод Перечней'!C:C,0),1),"")</f>
        <v/>
      </c>
      <c r="C905" s="20" t="str">
        <f t="array" ref="C905">IFERROR(INDEX('10. Свод Перечней'!$C$4:$C$529,SMALL(IF("ЦД"='10. Свод Перечней'!$I$4:$Q$529,ROW('10. Свод Перечней'!$C$4:$C$529)-3,""),ROW()-6)),"")</f>
        <v/>
      </c>
      <c r="D905" s="20" t="str">
        <f>IFERROR(VLOOKUP(C905,'10. Свод Перечней'!C:H,2,0),"")</f>
        <v/>
      </c>
      <c r="E905" s="20" t="str">
        <f>IFERROR(VLOOKUP(C905,'10. Свод Перечней'!C:H,3,0),"")</f>
        <v/>
      </c>
      <c r="F905" s="20" t="str">
        <f>IFERROR(VLOOKUP(C905,'10. Свод Перечней'!C:H,4,0),"")</f>
        <v/>
      </c>
      <c r="G905" s="9" t="str">
        <f>IFERROR(VLOOKUP(C905,'10. Свод Перечней'!C:H,5,0),"")</f>
        <v/>
      </c>
      <c r="H905" s="20" t="str">
        <f>IF(LEN(IFERROR(VLOOKUP(C905,'10. Свод Перечней'!C:H,6,0),""))&gt;1,IFERROR(VLOOKUP(C905,'10. Свод Перечней'!C:H,6,0),""),"")</f>
        <v/>
      </c>
    </row>
    <row r="906" spans="1:8" ht="99.95" customHeight="1">
      <c r="A906" s="20" t="str">
        <f>IF(LEN(C906)&gt;0,MAX($A$6:A905)+1,"")</f>
        <v/>
      </c>
      <c r="B906" s="10" t="str">
        <f>IFERROR(INDEX('10. Свод Перечней'!B:C,MATCH(C906,'10. Свод Перечней'!C:C,0),1),"")</f>
        <v/>
      </c>
      <c r="C906" s="20" t="str">
        <f t="array" ref="C906">IFERROR(INDEX('10. Свод Перечней'!$C$4:$C$529,SMALL(IF("ЦД"='10. Свод Перечней'!$I$4:$Q$529,ROW('10. Свод Перечней'!$C$4:$C$529)-3,""),ROW()-6)),"")</f>
        <v/>
      </c>
      <c r="D906" s="20" t="str">
        <f>IFERROR(VLOOKUP(C906,'10. Свод Перечней'!C:H,2,0),"")</f>
        <v/>
      </c>
      <c r="E906" s="20" t="str">
        <f>IFERROR(VLOOKUP(C906,'10. Свод Перечней'!C:H,3,0),"")</f>
        <v/>
      </c>
      <c r="F906" s="20" t="str">
        <f>IFERROR(VLOOKUP(C906,'10. Свод Перечней'!C:H,4,0),"")</f>
        <v/>
      </c>
      <c r="G906" s="9" t="str">
        <f>IFERROR(VLOOKUP(C906,'10. Свод Перечней'!C:H,5,0),"")</f>
        <v/>
      </c>
      <c r="H906" s="20" t="str">
        <f>IF(LEN(IFERROR(VLOOKUP(C906,'10. Свод Перечней'!C:H,6,0),""))&gt;1,IFERROR(VLOOKUP(C906,'10. Свод Перечней'!C:H,6,0),""),"")</f>
        <v/>
      </c>
    </row>
    <row r="907" spans="1:8" ht="99.95" customHeight="1">
      <c r="A907" s="20" t="str">
        <f>IF(LEN(C907)&gt;0,MAX($A$6:A906)+1,"")</f>
        <v/>
      </c>
      <c r="B907" s="10" t="str">
        <f>IFERROR(INDEX('10. Свод Перечней'!B:C,MATCH(C907,'10. Свод Перечней'!C:C,0),1),"")</f>
        <v/>
      </c>
      <c r="C907" s="20" t="str">
        <f t="array" ref="C907">IFERROR(INDEX('10. Свод Перечней'!$C$4:$C$529,SMALL(IF("ЦД"='10. Свод Перечней'!$I$4:$Q$529,ROW('10. Свод Перечней'!$C$4:$C$529)-3,""),ROW()-6)),"")</f>
        <v/>
      </c>
      <c r="D907" s="20" t="str">
        <f>IFERROR(VLOOKUP(C907,'10. Свод Перечней'!C:H,2,0),"")</f>
        <v/>
      </c>
      <c r="E907" s="20" t="str">
        <f>IFERROR(VLOOKUP(C907,'10. Свод Перечней'!C:H,3,0),"")</f>
        <v/>
      </c>
      <c r="F907" s="20" t="str">
        <f>IFERROR(VLOOKUP(C907,'10. Свод Перечней'!C:H,4,0),"")</f>
        <v/>
      </c>
      <c r="G907" s="9" t="str">
        <f>IFERROR(VLOOKUP(C907,'10. Свод Перечней'!C:H,5,0),"")</f>
        <v/>
      </c>
      <c r="H907" s="20" t="str">
        <f>IF(LEN(IFERROR(VLOOKUP(C907,'10. Свод Перечней'!C:H,6,0),""))&gt;1,IFERROR(VLOOKUP(C907,'10. Свод Перечней'!C:H,6,0),""),"")</f>
        <v/>
      </c>
    </row>
    <row r="908" spans="1:8" ht="99.95" customHeight="1">
      <c r="A908" s="20" t="str">
        <f>IF(LEN(C908)&gt;0,MAX($A$6:A907)+1,"")</f>
        <v/>
      </c>
      <c r="B908" s="10" t="str">
        <f>IFERROR(INDEX('10. Свод Перечней'!B:C,MATCH(C908,'10. Свод Перечней'!C:C,0),1),"")</f>
        <v/>
      </c>
      <c r="C908" s="20" t="str">
        <f t="array" ref="C908">IFERROR(INDEX('10. Свод Перечней'!$C$4:$C$529,SMALL(IF("ЦД"='10. Свод Перечней'!$I$4:$Q$529,ROW('10. Свод Перечней'!$C$4:$C$529)-3,""),ROW()-6)),"")</f>
        <v/>
      </c>
      <c r="D908" s="20" t="str">
        <f>IFERROR(VLOOKUP(C908,'10. Свод Перечней'!C:H,2,0),"")</f>
        <v/>
      </c>
      <c r="E908" s="20" t="str">
        <f>IFERROR(VLOOKUP(C908,'10. Свод Перечней'!C:H,3,0),"")</f>
        <v/>
      </c>
      <c r="F908" s="20" t="str">
        <f>IFERROR(VLOOKUP(C908,'10. Свод Перечней'!C:H,4,0),"")</f>
        <v/>
      </c>
      <c r="G908" s="9" t="str">
        <f>IFERROR(VLOOKUP(C908,'10. Свод Перечней'!C:H,5,0),"")</f>
        <v/>
      </c>
      <c r="H908" s="20" t="str">
        <f>IF(LEN(IFERROR(VLOOKUP(C908,'10. Свод Перечней'!C:H,6,0),""))&gt;1,IFERROR(VLOOKUP(C908,'10. Свод Перечней'!C:H,6,0),""),"")</f>
        <v/>
      </c>
    </row>
    <row r="909" spans="1:8" ht="99.95" customHeight="1">
      <c r="A909" s="20" t="str">
        <f>IF(LEN(C909)&gt;0,MAX($A$6:A908)+1,"")</f>
        <v/>
      </c>
      <c r="B909" s="10" t="str">
        <f>IFERROR(INDEX('10. Свод Перечней'!B:C,MATCH(C909,'10. Свод Перечней'!C:C,0),1),"")</f>
        <v/>
      </c>
      <c r="C909" s="20" t="str">
        <f t="array" ref="C909">IFERROR(INDEX('10. Свод Перечней'!$C$4:$C$529,SMALL(IF("ЦД"='10. Свод Перечней'!$I$4:$Q$529,ROW('10. Свод Перечней'!$C$4:$C$529)-3,""),ROW()-6)),"")</f>
        <v/>
      </c>
      <c r="D909" s="20" t="str">
        <f>IFERROR(VLOOKUP(C909,'10. Свод Перечней'!C:H,2,0),"")</f>
        <v/>
      </c>
      <c r="E909" s="20" t="str">
        <f>IFERROR(VLOOKUP(C909,'10. Свод Перечней'!C:H,3,0),"")</f>
        <v/>
      </c>
      <c r="F909" s="20" t="str">
        <f>IFERROR(VLOOKUP(C909,'10. Свод Перечней'!C:H,4,0),"")</f>
        <v/>
      </c>
      <c r="G909" s="9" t="str">
        <f>IFERROR(VLOOKUP(C909,'10. Свод Перечней'!C:H,5,0),"")</f>
        <v/>
      </c>
      <c r="H909" s="20" t="str">
        <f>IF(LEN(IFERROR(VLOOKUP(C909,'10. Свод Перечней'!C:H,6,0),""))&gt;1,IFERROR(VLOOKUP(C909,'10. Свод Перечней'!C:H,6,0),""),"")</f>
        <v/>
      </c>
    </row>
    <row r="910" spans="1:8" ht="99.95" customHeight="1">
      <c r="A910" s="20" t="str">
        <f>IF(LEN(C910)&gt;0,MAX($A$6:A909)+1,"")</f>
        <v/>
      </c>
      <c r="B910" s="10" t="str">
        <f>IFERROR(INDEX('10. Свод Перечней'!B:C,MATCH(C910,'10. Свод Перечней'!C:C,0),1),"")</f>
        <v/>
      </c>
      <c r="C910" s="20" t="str">
        <f t="array" ref="C910">IFERROR(INDEX('10. Свод Перечней'!$C$4:$C$529,SMALL(IF("ЦД"='10. Свод Перечней'!$I$4:$Q$529,ROW('10. Свод Перечней'!$C$4:$C$529)-3,""),ROW()-6)),"")</f>
        <v/>
      </c>
      <c r="D910" s="20" t="str">
        <f>IFERROR(VLOOKUP(C910,'10. Свод Перечней'!C:H,2,0),"")</f>
        <v/>
      </c>
      <c r="E910" s="20" t="str">
        <f>IFERROR(VLOOKUP(C910,'10. Свод Перечней'!C:H,3,0),"")</f>
        <v/>
      </c>
      <c r="F910" s="20" t="str">
        <f>IFERROR(VLOOKUP(C910,'10. Свод Перечней'!C:H,4,0),"")</f>
        <v/>
      </c>
      <c r="G910" s="9" t="str">
        <f>IFERROR(VLOOKUP(C910,'10. Свод Перечней'!C:H,5,0),"")</f>
        <v/>
      </c>
      <c r="H910" s="20" t="str">
        <f>IF(LEN(IFERROR(VLOOKUP(C910,'10. Свод Перечней'!C:H,6,0),""))&gt;1,IFERROR(VLOOKUP(C910,'10. Свод Перечней'!C:H,6,0),""),"")</f>
        <v/>
      </c>
    </row>
    <row r="911" spans="1:8" ht="99.95" customHeight="1">
      <c r="A911" s="20" t="str">
        <f>IF(LEN(C911)&gt;0,MAX($A$6:A910)+1,"")</f>
        <v/>
      </c>
      <c r="B911" s="10" t="str">
        <f>IFERROR(INDEX('10. Свод Перечней'!B:C,MATCH(C911,'10. Свод Перечней'!C:C,0),1),"")</f>
        <v/>
      </c>
      <c r="C911" s="20" t="str">
        <f t="array" ref="C911">IFERROR(INDEX('10. Свод Перечней'!$C$4:$C$529,SMALL(IF("ЦД"='10. Свод Перечней'!$I$4:$Q$529,ROW('10. Свод Перечней'!$C$4:$C$529)-3,""),ROW()-6)),"")</f>
        <v/>
      </c>
      <c r="D911" s="20" t="str">
        <f>IFERROR(VLOOKUP(C911,'10. Свод Перечней'!C:H,2,0),"")</f>
        <v/>
      </c>
      <c r="E911" s="20" t="str">
        <f>IFERROR(VLOOKUP(C911,'10. Свод Перечней'!C:H,3,0),"")</f>
        <v/>
      </c>
      <c r="F911" s="20" t="str">
        <f>IFERROR(VLOOKUP(C911,'10. Свод Перечней'!C:H,4,0),"")</f>
        <v/>
      </c>
      <c r="G911" s="9" t="str">
        <f>IFERROR(VLOOKUP(C911,'10. Свод Перечней'!C:H,5,0),"")</f>
        <v/>
      </c>
      <c r="H911" s="20" t="str">
        <f>IF(LEN(IFERROR(VLOOKUP(C911,'10. Свод Перечней'!C:H,6,0),""))&gt;1,IFERROR(VLOOKUP(C911,'10. Свод Перечней'!C:H,6,0),""),"")</f>
        <v/>
      </c>
    </row>
    <row r="912" spans="1:8" ht="99.95" customHeight="1">
      <c r="A912" s="20" t="str">
        <f>IF(LEN(C912)&gt;0,MAX($A$6:A911)+1,"")</f>
        <v/>
      </c>
      <c r="B912" s="10" t="str">
        <f>IFERROR(INDEX('10. Свод Перечней'!B:C,MATCH(C912,'10. Свод Перечней'!C:C,0),1),"")</f>
        <v/>
      </c>
      <c r="C912" s="20" t="str">
        <f t="array" ref="C912">IFERROR(INDEX('10. Свод Перечней'!$C$4:$C$529,SMALL(IF("ЦД"='10. Свод Перечней'!$I$4:$Q$529,ROW('10. Свод Перечней'!$C$4:$C$529)-3,""),ROW()-6)),"")</f>
        <v/>
      </c>
      <c r="D912" s="20" t="str">
        <f>IFERROR(VLOOKUP(C912,'10. Свод Перечней'!C:H,2,0),"")</f>
        <v/>
      </c>
      <c r="E912" s="20" t="str">
        <f>IFERROR(VLOOKUP(C912,'10. Свод Перечней'!C:H,3,0),"")</f>
        <v/>
      </c>
      <c r="F912" s="20" t="str">
        <f>IFERROR(VLOOKUP(C912,'10. Свод Перечней'!C:H,4,0),"")</f>
        <v/>
      </c>
      <c r="G912" s="9" t="str">
        <f>IFERROR(VLOOKUP(C912,'10. Свод Перечней'!C:H,5,0),"")</f>
        <v/>
      </c>
      <c r="H912" s="20" t="str">
        <f>IF(LEN(IFERROR(VLOOKUP(C912,'10. Свод Перечней'!C:H,6,0),""))&gt;1,IFERROR(VLOOKUP(C912,'10. Свод Перечней'!C:H,6,0),""),"")</f>
        <v/>
      </c>
    </row>
    <row r="913" spans="1:8" ht="99.95" customHeight="1">
      <c r="A913" s="20" t="str">
        <f>IF(LEN(C913)&gt;0,MAX($A$6:A912)+1,"")</f>
        <v/>
      </c>
      <c r="B913" s="10" t="str">
        <f>IFERROR(INDEX('10. Свод Перечней'!B:C,MATCH(C913,'10. Свод Перечней'!C:C,0),1),"")</f>
        <v/>
      </c>
      <c r="C913" s="20" t="str">
        <f t="array" ref="C913">IFERROR(INDEX('10. Свод Перечней'!$C$4:$C$529,SMALL(IF("ЦД"='10. Свод Перечней'!$I$4:$Q$529,ROW('10. Свод Перечней'!$C$4:$C$529)-3,""),ROW()-6)),"")</f>
        <v/>
      </c>
      <c r="D913" s="20" t="str">
        <f>IFERROR(VLOOKUP(C913,'10. Свод Перечней'!C:H,2,0),"")</f>
        <v/>
      </c>
      <c r="E913" s="20" t="str">
        <f>IFERROR(VLOOKUP(C913,'10. Свод Перечней'!C:H,3,0),"")</f>
        <v/>
      </c>
      <c r="F913" s="20" t="str">
        <f>IFERROR(VLOOKUP(C913,'10. Свод Перечней'!C:H,4,0),"")</f>
        <v/>
      </c>
      <c r="G913" s="9" t="str">
        <f>IFERROR(VLOOKUP(C913,'10. Свод Перечней'!C:H,5,0),"")</f>
        <v/>
      </c>
      <c r="H913" s="20" t="str">
        <f>IF(LEN(IFERROR(VLOOKUP(C913,'10. Свод Перечней'!C:H,6,0),""))&gt;1,IFERROR(VLOOKUP(C913,'10. Свод Перечней'!C:H,6,0),""),"")</f>
        <v/>
      </c>
    </row>
    <row r="914" spans="1:8" ht="99.95" customHeight="1">
      <c r="A914" s="20" t="str">
        <f>IF(LEN(C914)&gt;0,MAX($A$6:A913)+1,"")</f>
        <v/>
      </c>
      <c r="B914" s="10" t="str">
        <f>IFERROR(INDEX('10. Свод Перечней'!B:C,MATCH(C914,'10. Свод Перечней'!C:C,0),1),"")</f>
        <v/>
      </c>
      <c r="C914" s="20" t="str">
        <f t="array" ref="C914">IFERROR(INDEX('10. Свод Перечней'!$C$4:$C$529,SMALL(IF("ЦД"='10. Свод Перечней'!$I$4:$Q$529,ROW('10. Свод Перечней'!$C$4:$C$529)-3,""),ROW()-6)),"")</f>
        <v/>
      </c>
      <c r="D914" s="20" t="str">
        <f>IFERROR(VLOOKUP(C914,'10. Свод Перечней'!C:H,2,0),"")</f>
        <v/>
      </c>
      <c r="E914" s="20" t="str">
        <f>IFERROR(VLOOKUP(C914,'10. Свод Перечней'!C:H,3,0),"")</f>
        <v/>
      </c>
      <c r="F914" s="20" t="str">
        <f>IFERROR(VLOOKUP(C914,'10. Свод Перечней'!C:H,4,0),"")</f>
        <v/>
      </c>
      <c r="G914" s="9" t="str">
        <f>IFERROR(VLOOKUP(C914,'10. Свод Перечней'!C:H,5,0),"")</f>
        <v/>
      </c>
      <c r="H914" s="20" t="str">
        <f>IF(LEN(IFERROR(VLOOKUP(C914,'10. Свод Перечней'!C:H,6,0),""))&gt;1,IFERROR(VLOOKUP(C914,'10. Свод Перечней'!C:H,6,0),""),"")</f>
        <v/>
      </c>
    </row>
    <row r="915" spans="1:8" ht="99.95" customHeight="1">
      <c r="A915" s="20" t="str">
        <f>IF(LEN(C915)&gt;0,MAX($A$6:A914)+1,"")</f>
        <v/>
      </c>
      <c r="B915" s="10" t="str">
        <f>IFERROR(INDEX('10. Свод Перечней'!B:C,MATCH(C915,'10. Свод Перечней'!C:C,0),1),"")</f>
        <v/>
      </c>
      <c r="C915" s="20" t="str">
        <f t="array" ref="C915">IFERROR(INDEX('10. Свод Перечней'!$C$4:$C$529,SMALL(IF("ЦД"='10. Свод Перечней'!$I$4:$Q$529,ROW('10. Свод Перечней'!$C$4:$C$529)-3,""),ROW()-6)),"")</f>
        <v/>
      </c>
      <c r="D915" s="20" t="str">
        <f>IFERROR(VLOOKUP(C915,'10. Свод Перечней'!C:H,2,0),"")</f>
        <v/>
      </c>
      <c r="E915" s="20" t="str">
        <f>IFERROR(VLOOKUP(C915,'10. Свод Перечней'!C:H,3,0),"")</f>
        <v/>
      </c>
      <c r="F915" s="20" t="str">
        <f>IFERROR(VLOOKUP(C915,'10. Свод Перечней'!C:H,4,0),"")</f>
        <v/>
      </c>
      <c r="G915" s="9" t="str">
        <f>IFERROR(VLOOKUP(C915,'10. Свод Перечней'!C:H,5,0),"")</f>
        <v/>
      </c>
      <c r="H915" s="20" t="str">
        <f>IF(LEN(IFERROR(VLOOKUP(C915,'10. Свод Перечней'!C:H,6,0),""))&gt;1,IFERROR(VLOOKUP(C915,'10. Свод Перечней'!C:H,6,0),""),"")</f>
        <v/>
      </c>
    </row>
    <row r="916" spans="1:8" ht="99.95" customHeight="1">
      <c r="A916" s="20" t="str">
        <f>IF(LEN(C916)&gt;0,MAX($A$6:A915)+1,"")</f>
        <v/>
      </c>
      <c r="B916" s="10" t="str">
        <f>IFERROR(INDEX('10. Свод Перечней'!B:C,MATCH(C916,'10. Свод Перечней'!C:C,0),1),"")</f>
        <v/>
      </c>
      <c r="C916" s="20" t="str">
        <f t="array" ref="C916">IFERROR(INDEX('10. Свод Перечней'!$C$4:$C$529,SMALL(IF("ЦД"='10. Свод Перечней'!$I$4:$Q$529,ROW('10. Свод Перечней'!$C$4:$C$529)-3,""),ROW()-6)),"")</f>
        <v/>
      </c>
      <c r="D916" s="20" t="str">
        <f>IFERROR(VLOOKUP(C916,'10. Свод Перечней'!C:H,2,0),"")</f>
        <v/>
      </c>
      <c r="E916" s="20" t="str">
        <f>IFERROR(VLOOKUP(C916,'10. Свод Перечней'!C:H,3,0),"")</f>
        <v/>
      </c>
      <c r="F916" s="20" t="str">
        <f>IFERROR(VLOOKUP(C916,'10. Свод Перечней'!C:H,4,0),"")</f>
        <v/>
      </c>
      <c r="G916" s="9" t="str">
        <f>IFERROR(VLOOKUP(C916,'10. Свод Перечней'!C:H,5,0),"")</f>
        <v/>
      </c>
      <c r="H916" s="20" t="str">
        <f>IF(LEN(IFERROR(VLOOKUP(C916,'10. Свод Перечней'!C:H,6,0),""))&gt;1,IFERROR(VLOOKUP(C916,'10. Свод Перечней'!C:H,6,0),""),"")</f>
        <v/>
      </c>
    </row>
    <row r="917" spans="1:8" ht="99.95" customHeight="1">
      <c r="A917" s="20" t="str">
        <f>IF(LEN(C917)&gt;0,MAX($A$6:A916)+1,"")</f>
        <v/>
      </c>
      <c r="B917" s="10" t="str">
        <f>IFERROR(INDEX('10. Свод Перечней'!B:C,MATCH(C917,'10. Свод Перечней'!C:C,0),1),"")</f>
        <v/>
      </c>
      <c r="C917" s="20" t="str">
        <f t="array" ref="C917">IFERROR(INDEX('10. Свод Перечней'!$C$4:$C$529,SMALL(IF("ЦД"='10. Свод Перечней'!$I$4:$Q$529,ROW('10. Свод Перечней'!$C$4:$C$529)-3,""),ROW()-6)),"")</f>
        <v/>
      </c>
      <c r="D917" s="20" t="str">
        <f>IFERROR(VLOOKUP(C917,'10. Свод Перечней'!C:H,2,0),"")</f>
        <v/>
      </c>
      <c r="E917" s="20" t="str">
        <f>IFERROR(VLOOKUP(C917,'10. Свод Перечней'!C:H,3,0),"")</f>
        <v/>
      </c>
      <c r="F917" s="20" t="str">
        <f>IFERROR(VLOOKUP(C917,'10. Свод Перечней'!C:H,4,0),"")</f>
        <v/>
      </c>
      <c r="G917" s="9" t="str">
        <f>IFERROR(VLOOKUP(C917,'10. Свод Перечней'!C:H,5,0),"")</f>
        <v/>
      </c>
      <c r="H917" s="20" t="str">
        <f>IF(LEN(IFERROR(VLOOKUP(C917,'10. Свод Перечней'!C:H,6,0),""))&gt;1,IFERROR(VLOOKUP(C917,'10. Свод Перечней'!C:H,6,0),""),"")</f>
        <v/>
      </c>
    </row>
    <row r="918" spans="1:8" ht="99.95" customHeight="1">
      <c r="A918" s="20" t="str">
        <f>IF(LEN(C918)&gt;0,MAX($A$6:A917)+1,"")</f>
        <v/>
      </c>
      <c r="B918" s="10" t="str">
        <f>IFERROR(INDEX('10. Свод Перечней'!B:C,MATCH(C918,'10. Свод Перечней'!C:C,0),1),"")</f>
        <v/>
      </c>
      <c r="C918" s="20" t="str">
        <f t="array" ref="C918">IFERROR(INDEX('10. Свод Перечней'!$C$4:$C$529,SMALL(IF("ЦД"='10. Свод Перечней'!$I$4:$Q$529,ROW('10. Свод Перечней'!$C$4:$C$529)-3,""),ROW()-6)),"")</f>
        <v/>
      </c>
      <c r="D918" s="20" t="str">
        <f>IFERROR(VLOOKUP(C918,'10. Свод Перечней'!C:H,2,0),"")</f>
        <v/>
      </c>
      <c r="E918" s="20" t="str">
        <f>IFERROR(VLOOKUP(C918,'10. Свод Перечней'!C:H,3,0),"")</f>
        <v/>
      </c>
      <c r="F918" s="20" t="str">
        <f>IFERROR(VLOOKUP(C918,'10. Свод Перечней'!C:H,4,0),"")</f>
        <v/>
      </c>
      <c r="G918" s="9" t="str">
        <f>IFERROR(VLOOKUP(C918,'10. Свод Перечней'!C:H,5,0),"")</f>
        <v/>
      </c>
      <c r="H918" s="20" t="str">
        <f>IF(LEN(IFERROR(VLOOKUP(C918,'10. Свод Перечней'!C:H,6,0),""))&gt;1,IFERROR(VLOOKUP(C918,'10. Свод Перечней'!C:H,6,0),""),"")</f>
        <v/>
      </c>
    </row>
    <row r="919" spans="1:8" ht="99.95" customHeight="1">
      <c r="A919" s="20" t="str">
        <f>IF(LEN(C919)&gt;0,MAX($A$6:A918)+1,"")</f>
        <v/>
      </c>
      <c r="B919" s="10" t="str">
        <f>IFERROR(INDEX('10. Свод Перечней'!B:C,MATCH(C919,'10. Свод Перечней'!C:C,0),1),"")</f>
        <v/>
      </c>
      <c r="C919" s="20" t="str">
        <f t="array" ref="C919">IFERROR(INDEX('10. Свод Перечней'!$C$4:$C$529,SMALL(IF("ЦД"='10. Свод Перечней'!$I$4:$Q$529,ROW('10. Свод Перечней'!$C$4:$C$529)-3,""),ROW()-6)),"")</f>
        <v/>
      </c>
      <c r="D919" s="20" t="str">
        <f>IFERROR(VLOOKUP(C919,'10. Свод Перечней'!C:H,2,0),"")</f>
        <v/>
      </c>
      <c r="E919" s="20" t="str">
        <f>IFERROR(VLOOKUP(C919,'10. Свод Перечней'!C:H,3,0),"")</f>
        <v/>
      </c>
      <c r="F919" s="20" t="str">
        <f>IFERROR(VLOOKUP(C919,'10. Свод Перечней'!C:H,4,0),"")</f>
        <v/>
      </c>
      <c r="G919" s="9" t="str">
        <f>IFERROR(VLOOKUP(C919,'10. Свод Перечней'!C:H,5,0),"")</f>
        <v/>
      </c>
      <c r="H919" s="20" t="str">
        <f>IF(LEN(IFERROR(VLOOKUP(C919,'10. Свод Перечней'!C:H,6,0),""))&gt;1,IFERROR(VLOOKUP(C919,'10. Свод Перечней'!C:H,6,0),""),"")</f>
        <v/>
      </c>
    </row>
    <row r="920" spans="1:8" ht="99.95" customHeight="1">
      <c r="A920" s="20" t="str">
        <f>IF(LEN(C920)&gt;0,MAX($A$6:A919)+1,"")</f>
        <v/>
      </c>
      <c r="B920" s="10" t="str">
        <f>IFERROR(INDEX('10. Свод Перечней'!B:C,MATCH(C920,'10. Свод Перечней'!C:C,0),1),"")</f>
        <v/>
      </c>
      <c r="C920" s="20" t="str">
        <f t="array" ref="C920">IFERROR(INDEX('10. Свод Перечней'!$C$4:$C$529,SMALL(IF("ЦД"='10. Свод Перечней'!$I$4:$Q$529,ROW('10. Свод Перечней'!$C$4:$C$529)-3,""),ROW()-6)),"")</f>
        <v/>
      </c>
      <c r="D920" s="20" t="str">
        <f>IFERROR(VLOOKUP(C920,'10. Свод Перечней'!C:H,2,0),"")</f>
        <v/>
      </c>
      <c r="E920" s="20" t="str">
        <f>IFERROR(VLOOKUP(C920,'10. Свод Перечней'!C:H,3,0),"")</f>
        <v/>
      </c>
      <c r="F920" s="20" t="str">
        <f>IFERROR(VLOOKUP(C920,'10. Свод Перечней'!C:H,4,0),"")</f>
        <v/>
      </c>
      <c r="G920" s="9" t="str">
        <f>IFERROR(VLOOKUP(C920,'10. Свод Перечней'!C:H,5,0),"")</f>
        <v/>
      </c>
      <c r="H920" s="20" t="str">
        <f>IF(LEN(IFERROR(VLOOKUP(C920,'10. Свод Перечней'!C:H,6,0),""))&gt;1,IFERROR(VLOOKUP(C920,'10. Свод Перечней'!C:H,6,0),""),"")</f>
        <v/>
      </c>
    </row>
    <row r="921" spans="1:8" ht="99.95" customHeight="1">
      <c r="A921" s="20" t="str">
        <f>IF(LEN(C921)&gt;0,MAX($A$6:A920)+1,"")</f>
        <v/>
      </c>
      <c r="B921" s="10" t="str">
        <f>IFERROR(INDEX('10. Свод Перечней'!B:C,MATCH(C921,'10. Свод Перечней'!C:C,0),1),"")</f>
        <v/>
      </c>
      <c r="C921" s="20" t="str">
        <f t="array" ref="C921">IFERROR(INDEX('10. Свод Перечней'!$C$4:$C$529,SMALL(IF("ЦД"='10. Свод Перечней'!$I$4:$Q$529,ROW('10. Свод Перечней'!$C$4:$C$529)-3,""),ROW()-6)),"")</f>
        <v/>
      </c>
      <c r="D921" s="20" t="str">
        <f>IFERROR(VLOOKUP(C921,'10. Свод Перечней'!C:H,2,0),"")</f>
        <v/>
      </c>
      <c r="E921" s="20" t="str">
        <f>IFERROR(VLOOKUP(C921,'10. Свод Перечней'!C:H,3,0),"")</f>
        <v/>
      </c>
      <c r="F921" s="20" t="str">
        <f>IFERROR(VLOOKUP(C921,'10. Свод Перечней'!C:H,4,0),"")</f>
        <v/>
      </c>
      <c r="G921" s="9" t="str">
        <f>IFERROR(VLOOKUP(C921,'10. Свод Перечней'!C:H,5,0),"")</f>
        <v/>
      </c>
      <c r="H921" s="20" t="str">
        <f>IF(LEN(IFERROR(VLOOKUP(C921,'10. Свод Перечней'!C:H,6,0),""))&gt;1,IFERROR(VLOOKUP(C921,'10. Свод Перечней'!C:H,6,0),""),"")</f>
        <v/>
      </c>
    </row>
    <row r="922" spans="1:8" ht="99.95" customHeight="1">
      <c r="A922" s="20" t="str">
        <f>IF(LEN(C922)&gt;0,MAX($A$6:A921)+1,"")</f>
        <v/>
      </c>
      <c r="B922" s="10" t="str">
        <f>IFERROR(INDEX('10. Свод Перечней'!B:C,MATCH(C922,'10. Свод Перечней'!C:C,0),1),"")</f>
        <v/>
      </c>
      <c r="C922" s="20" t="str">
        <f t="array" ref="C922">IFERROR(INDEX('10. Свод Перечней'!$C$4:$C$529,SMALL(IF("ЦД"='10. Свод Перечней'!$I$4:$Q$529,ROW('10. Свод Перечней'!$C$4:$C$529)-3,""),ROW()-6)),"")</f>
        <v/>
      </c>
      <c r="D922" s="20" t="str">
        <f>IFERROR(VLOOKUP(C922,'10. Свод Перечней'!C:H,2,0),"")</f>
        <v/>
      </c>
      <c r="E922" s="20" t="str">
        <f>IFERROR(VLOOKUP(C922,'10. Свод Перечней'!C:H,3,0),"")</f>
        <v/>
      </c>
      <c r="F922" s="20" t="str">
        <f>IFERROR(VLOOKUP(C922,'10. Свод Перечней'!C:H,4,0),"")</f>
        <v/>
      </c>
      <c r="G922" s="9" t="str">
        <f>IFERROR(VLOOKUP(C922,'10. Свод Перечней'!C:H,5,0),"")</f>
        <v/>
      </c>
      <c r="H922" s="20" t="str">
        <f>IF(LEN(IFERROR(VLOOKUP(C922,'10. Свод Перечней'!C:H,6,0),""))&gt;1,IFERROR(VLOOKUP(C922,'10. Свод Перечней'!C:H,6,0),""),"")</f>
        <v/>
      </c>
    </row>
    <row r="923" spans="1:8" ht="99.95" customHeight="1">
      <c r="A923" s="20" t="str">
        <f>IF(LEN(C923)&gt;0,MAX($A$6:A922)+1,"")</f>
        <v/>
      </c>
      <c r="B923" s="10" t="str">
        <f>IFERROR(INDEX('10. Свод Перечней'!B:C,MATCH(C923,'10. Свод Перечней'!C:C,0),1),"")</f>
        <v/>
      </c>
      <c r="C923" s="20" t="str">
        <f t="array" ref="C923">IFERROR(INDEX('10. Свод Перечней'!$C$4:$C$529,SMALL(IF("ЦД"='10. Свод Перечней'!$I$4:$Q$529,ROW('10. Свод Перечней'!$C$4:$C$529)-3,""),ROW()-6)),"")</f>
        <v/>
      </c>
      <c r="D923" s="20" t="str">
        <f>IFERROR(VLOOKUP(C923,'10. Свод Перечней'!C:H,2,0),"")</f>
        <v/>
      </c>
      <c r="E923" s="20" t="str">
        <f>IFERROR(VLOOKUP(C923,'10. Свод Перечней'!C:H,3,0),"")</f>
        <v/>
      </c>
      <c r="F923" s="20" t="str">
        <f>IFERROR(VLOOKUP(C923,'10. Свод Перечней'!C:H,4,0),"")</f>
        <v/>
      </c>
      <c r="G923" s="9" t="str">
        <f>IFERROR(VLOOKUP(C923,'10. Свод Перечней'!C:H,5,0),"")</f>
        <v/>
      </c>
      <c r="H923" s="20" t="str">
        <f>IF(LEN(IFERROR(VLOOKUP(C923,'10. Свод Перечней'!C:H,6,0),""))&gt;1,IFERROR(VLOOKUP(C923,'10. Свод Перечней'!C:H,6,0),""),"")</f>
        <v/>
      </c>
    </row>
    <row r="924" spans="1:8" ht="99.95" customHeight="1">
      <c r="A924" s="20" t="str">
        <f>IF(LEN(C924)&gt;0,MAX($A$6:A923)+1,"")</f>
        <v/>
      </c>
      <c r="B924" s="10" t="str">
        <f>IFERROR(INDEX('10. Свод Перечней'!B:C,MATCH(C924,'10. Свод Перечней'!C:C,0),1),"")</f>
        <v/>
      </c>
      <c r="C924" s="20" t="str">
        <f t="array" ref="C924">IFERROR(INDEX('10. Свод Перечней'!$C$4:$C$529,SMALL(IF("ЦД"='10. Свод Перечней'!$I$4:$Q$529,ROW('10. Свод Перечней'!$C$4:$C$529)-3,""),ROW()-6)),"")</f>
        <v/>
      </c>
      <c r="D924" s="20" t="str">
        <f>IFERROR(VLOOKUP(C924,'10. Свод Перечней'!C:H,2,0),"")</f>
        <v/>
      </c>
      <c r="E924" s="20" t="str">
        <f>IFERROR(VLOOKUP(C924,'10. Свод Перечней'!C:H,3,0),"")</f>
        <v/>
      </c>
      <c r="F924" s="20" t="str">
        <f>IFERROR(VLOOKUP(C924,'10. Свод Перечней'!C:H,4,0),"")</f>
        <v/>
      </c>
      <c r="G924" s="9" t="str">
        <f>IFERROR(VLOOKUP(C924,'10. Свод Перечней'!C:H,5,0),"")</f>
        <v/>
      </c>
      <c r="H924" s="20" t="str">
        <f>IF(LEN(IFERROR(VLOOKUP(C924,'10. Свод Перечней'!C:H,6,0),""))&gt;1,IFERROR(VLOOKUP(C924,'10. Свод Перечней'!C:H,6,0),""),"")</f>
        <v/>
      </c>
    </row>
    <row r="925" spans="1:8" ht="99.95" customHeight="1">
      <c r="A925" s="20" t="str">
        <f>IF(LEN(C925)&gt;0,MAX($A$6:A924)+1,"")</f>
        <v/>
      </c>
      <c r="B925" s="10" t="str">
        <f>IFERROR(INDEX('10. Свод Перечней'!B:C,MATCH(C925,'10. Свод Перечней'!C:C,0),1),"")</f>
        <v/>
      </c>
      <c r="C925" s="20" t="str">
        <f t="array" ref="C925">IFERROR(INDEX('10. Свод Перечней'!$C$4:$C$529,SMALL(IF("ЦД"='10. Свод Перечней'!$I$4:$Q$529,ROW('10. Свод Перечней'!$C$4:$C$529)-3,""),ROW()-6)),"")</f>
        <v/>
      </c>
      <c r="D925" s="20" t="str">
        <f>IFERROR(VLOOKUP(C925,'10. Свод Перечней'!C:H,2,0),"")</f>
        <v/>
      </c>
      <c r="E925" s="20" t="str">
        <f>IFERROR(VLOOKUP(C925,'10. Свод Перечней'!C:H,3,0),"")</f>
        <v/>
      </c>
      <c r="F925" s="20" t="str">
        <f>IFERROR(VLOOKUP(C925,'10. Свод Перечней'!C:H,4,0),"")</f>
        <v/>
      </c>
      <c r="G925" s="9" t="str">
        <f>IFERROR(VLOOKUP(C925,'10. Свод Перечней'!C:H,5,0),"")</f>
        <v/>
      </c>
      <c r="H925" s="20" t="str">
        <f>IF(LEN(IFERROR(VLOOKUP(C925,'10. Свод Перечней'!C:H,6,0),""))&gt;1,IFERROR(VLOOKUP(C925,'10. Свод Перечней'!C:H,6,0),""),"")</f>
        <v/>
      </c>
    </row>
    <row r="926" spans="1:8" ht="99.95" customHeight="1">
      <c r="A926" s="20" t="str">
        <f>IF(LEN(C926)&gt;0,MAX($A$6:A925)+1,"")</f>
        <v/>
      </c>
      <c r="B926" s="10" t="str">
        <f>IFERROR(INDEX('10. Свод Перечней'!B:C,MATCH(C926,'10. Свод Перечней'!C:C,0),1),"")</f>
        <v/>
      </c>
      <c r="C926" s="20" t="str">
        <f t="array" ref="C926">IFERROR(INDEX('10. Свод Перечней'!$C$4:$C$529,SMALL(IF("ЦД"='10. Свод Перечней'!$I$4:$Q$529,ROW('10. Свод Перечней'!$C$4:$C$529)-3,""),ROW()-6)),"")</f>
        <v/>
      </c>
      <c r="D926" s="20" t="str">
        <f>IFERROR(VLOOKUP(C926,'10. Свод Перечней'!C:H,2,0),"")</f>
        <v/>
      </c>
      <c r="E926" s="20" t="str">
        <f>IFERROR(VLOOKUP(C926,'10. Свод Перечней'!C:H,3,0),"")</f>
        <v/>
      </c>
      <c r="F926" s="20" t="str">
        <f>IFERROR(VLOOKUP(C926,'10. Свод Перечней'!C:H,4,0),"")</f>
        <v/>
      </c>
      <c r="G926" s="9" t="str">
        <f>IFERROR(VLOOKUP(C926,'10. Свод Перечней'!C:H,5,0),"")</f>
        <v/>
      </c>
      <c r="H926" s="20" t="str">
        <f>IF(LEN(IFERROR(VLOOKUP(C926,'10. Свод Перечней'!C:H,6,0),""))&gt;1,IFERROR(VLOOKUP(C926,'10. Свод Перечней'!C:H,6,0),""),"")</f>
        <v/>
      </c>
    </row>
    <row r="927" spans="1:8" ht="99.95" customHeight="1">
      <c r="A927" s="20" t="str">
        <f>IF(LEN(C927)&gt;0,MAX($A$6:A926)+1,"")</f>
        <v/>
      </c>
      <c r="B927" s="10" t="str">
        <f>IFERROR(INDEX('10. Свод Перечней'!B:C,MATCH(C927,'10. Свод Перечней'!C:C,0),1),"")</f>
        <v/>
      </c>
      <c r="C927" s="20" t="str">
        <f t="array" ref="C927">IFERROR(INDEX('10. Свод Перечней'!$C$4:$C$529,SMALL(IF("ЦД"='10. Свод Перечней'!$I$4:$Q$529,ROW('10. Свод Перечней'!$C$4:$C$529)-3,""),ROW()-6)),"")</f>
        <v/>
      </c>
      <c r="D927" s="20" t="str">
        <f>IFERROR(VLOOKUP(C927,'10. Свод Перечней'!C:H,2,0),"")</f>
        <v/>
      </c>
      <c r="E927" s="20" t="str">
        <f>IFERROR(VLOOKUP(C927,'10. Свод Перечней'!C:H,3,0),"")</f>
        <v/>
      </c>
      <c r="F927" s="20" t="str">
        <f>IFERROR(VLOOKUP(C927,'10. Свод Перечней'!C:H,4,0),"")</f>
        <v/>
      </c>
      <c r="G927" s="9" t="str">
        <f>IFERROR(VLOOKUP(C927,'10. Свод Перечней'!C:H,5,0),"")</f>
        <v/>
      </c>
      <c r="H927" s="20" t="str">
        <f>IF(LEN(IFERROR(VLOOKUP(C927,'10. Свод Перечней'!C:H,6,0),""))&gt;1,IFERROR(VLOOKUP(C927,'10. Свод Перечней'!C:H,6,0),""),"")</f>
        <v/>
      </c>
    </row>
    <row r="928" spans="1:8" ht="99.95" customHeight="1">
      <c r="A928" s="20" t="str">
        <f>IF(LEN(C928)&gt;0,MAX($A$6:A927)+1,"")</f>
        <v/>
      </c>
      <c r="B928" s="10" t="str">
        <f>IFERROR(INDEX('10. Свод Перечней'!B:C,MATCH(C928,'10. Свод Перечней'!C:C,0),1),"")</f>
        <v/>
      </c>
      <c r="C928" s="20" t="str">
        <f t="array" ref="C928">IFERROR(INDEX('10. Свод Перечней'!$C$4:$C$529,SMALL(IF("ЦД"='10. Свод Перечней'!$I$4:$Q$529,ROW('10. Свод Перечней'!$C$4:$C$529)-3,""),ROW()-6)),"")</f>
        <v/>
      </c>
      <c r="D928" s="20" t="str">
        <f>IFERROR(VLOOKUP(C928,'10. Свод Перечней'!C:H,2,0),"")</f>
        <v/>
      </c>
      <c r="E928" s="20" t="str">
        <f>IFERROR(VLOOKUP(C928,'10. Свод Перечней'!C:H,3,0),"")</f>
        <v/>
      </c>
      <c r="F928" s="20" t="str">
        <f>IFERROR(VLOOKUP(C928,'10. Свод Перечней'!C:H,4,0),"")</f>
        <v/>
      </c>
      <c r="G928" s="9" t="str">
        <f>IFERROR(VLOOKUP(C928,'10. Свод Перечней'!C:H,5,0),"")</f>
        <v/>
      </c>
      <c r="H928" s="20" t="str">
        <f>IF(LEN(IFERROR(VLOOKUP(C928,'10. Свод Перечней'!C:H,6,0),""))&gt;1,IFERROR(VLOOKUP(C928,'10. Свод Перечней'!C:H,6,0),""),"")</f>
        <v/>
      </c>
    </row>
    <row r="929" spans="1:8" ht="99.95" customHeight="1">
      <c r="A929" s="20" t="str">
        <f>IF(LEN(C929)&gt;0,MAX($A$6:A928)+1,"")</f>
        <v/>
      </c>
      <c r="B929" s="10" t="str">
        <f>IFERROR(INDEX('10. Свод Перечней'!B:C,MATCH(C929,'10. Свод Перечней'!C:C,0),1),"")</f>
        <v/>
      </c>
      <c r="C929" s="20" t="str">
        <f t="array" ref="C929">IFERROR(INDEX('10. Свод Перечней'!$C$4:$C$529,SMALL(IF("ЦД"='10. Свод Перечней'!$I$4:$Q$529,ROW('10. Свод Перечней'!$C$4:$C$529)-3,""),ROW()-6)),"")</f>
        <v/>
      </c>
      <c r="D929" s="20" t="str">
        <f>IFERROR(VLOOKUP(C929,'10. Свод Перечней'!C:H,2,0),"")</f>
        <v/>
      </c>
      <c r="E929" s="20" t="str">
        <f>IFERROR(VLOOKUP(C929,'10. Свод Перечней'!C:H,3,0),"")</f>
        <v/>
      </c>
      <c r="F929" s="20" t="str">
        <f>IFERROR(VLOOKUP(C929,'10. Свод Перечней'!C:H,4,0),"")</f>
        <v/>
      </c>
      <c r="G929" s="9" t="str">
        <f>IFERROR(VLOOKUP(C929,'10. Свод Перечней'!C:H,5,0),"")</f>
        <v/>
      </c>
      <c r="H929" s="20" t="str">
        <f>IF(LEN(IFERROR(VLOOKUP(C929,'10. Свод Перечней'!C:H,6,0),""))&gt;1,IFERROR(VLOOKUP(C929,'10. Свод Перечней'!C:H,6,0),""),"")</f>
        <v/>
      </c>
    </row>
    <row r="930" spans="1:8" ht="99.95" customHeight="1">
      <c r="A930" s="20" t="str">
        <f>IF(LEN(C930)&gt;0,MAX($A$6:A929)+1,"")</f>
        <v/>
      </c>
      <c r="B930" s="10" t="str">
        <f>IFERROR(INDEX('10. Свод Перечней'!B:C,MATCH(C930,'10. Свод Перечней'!C:C,0),1),"")</f>
        <v/>
      </c>
      <c r="C930" s="20" t="str">
        <f t="array" ref="C930">IFERROR(INDEX('10. Свод Перечней'!$C$4:$C$529,SMALL(IF("ЦД"='10. Свод Перечней'!$I$4:$Q$529,ROW('10. Свод Перечней'!$C$4:$C$529)-3,""),ROW()-6)),"")</f>
        <v/>
      </c>
      <c r="D930" s="20" t="str">
        <f>IFERROR(VLOOKUP(C930,'10. Свод Перечней'!C:H,2,0),"")</f>
        <v/>
      </c>
      <c r="E930" s="20" t="str">
        <f>IFERROR(VLOOKUP(C930,'10. Свод Перечней'!C:H,3,0),"")</f>
        <v/>
      </c>
      <c r="F930" s="20" t="str">
        <f>IFERROR(VLOOKUP(C930,'10. Свод Перечней'!C:H,4,0),"")</f>
        <v/>
      </c>
      <c r="G930" s="9" t="str">
        <f>IFERROR(VLOOKUP(C930,'10. Свод Перечней'!C:H,5,0),"")</f>
        <v/>
      </c>
      <c r="H930" s="20" t="str">
        <f>IF(LEN(IFERROR(VLOOKUP(C930,'10. Свод Перечней'!C:H,6,0),""))&gt;1,IFERROR(VLOOKUP(C930,'10. Свод Перечней'!C:H,6,0),""),"")</f>
        <v/>
      </c>
    </row>
    <row r="931" spans="1:8" ht="99.95" customHeight="1">
      <c r="A931" s="20" t="str">
        <f>IF(LEN(C931)&gt;0,MAX($A$6:A930)+1,"")</f>
        <v/>
      </c>
      <c r="B931" s="10" t="str">
        <f>IFERROR(INDEX('10. Свод Перечней'!B:C,MATCH(C931,'10. Свод Перечней'!C:C,0),1),"")</f>
        <v/>
      </c>
      <c r="C931" s="20" t="str">
        <f t="array" ref="C931">IFERROR(INDEX('10. Свод Перечней'!$C$4:$C$529,SMALL(IF("ЦД"='10. Свод Перечней'!$I$4:$Q$529,ROW('10. Свод Перечней'!$C$4:$C$529)-3,""),ROW()-6)),"")</f>
        <v/>
      </c>
      <c r="D931" s="20" t="str">
        <f>IFERROR(VLOOKUP(C931,'10. Свод Перечней'!C:H,2,0),"")</f>
        <v/>
      </c>
      <c r="E931" s="20" t="str">
        <f>IFERROR(VLOOKUP(C931,'10. Свод Перечней'!C:H,3,0),"")</f>
        <v/>
      </c>
      <c r="F931" s="20" t="str">
        <f>IFERROR(VLOOKUP(C931,'10. Свод Перечней'!C:H,4,0),"")</f>
        <v/>
      </c>
      <c r="G931" s="9" t="str">
        <f>IFERROR(VLOOKUP(C931,'10. Свод Перечней'!C:H,5,0),"")</f>
        <v/>
      </c>
      <c r="H931" s="20" t="str">
        <f>IF(LEN(IFERROR(VLOOKUP(C931,'10. Свод Перечней'!C:H,6,0),""))&gt;1,IFERROR(VLOOKUP(C931,'10. Свод Перечней'!C:H,6,0),""),"")</f>
        <v/>
      </c>
    </row>
    <row r="932" spans="1:8" ht="99.95" customHeight="1">
      <c r="A932" s="20" t="str">
        <f>IF(LEN(C932)&gt;0,MAX($A$6:A931)+1,"")</f>
        <v/>
      </c>
      <c r="B932" s="10" t="str">
        <f>IFERROR(INDEX('10. Свод Перечней'!B:C,MATCH(C932,'10. Свод Перечней'!C:C,0),1),"")</f>
        <v/>
      </c>
      <c r="C932" s="20" t="str">
        <f t="array" ref="C932">IFERROR(INDEX('10. Свод Перечней'!$C$4:$C$529,SMALL(IF("ЦД"='10. Свод Перечней'!$I$4:$Q$529,ROW('10. Свод Перечней'!$C$4:$C$529)-3,""),ROW()-6)),"")</f>
        <v/>
      </c>
      <c r="D932" s="20" t="str">
        <f>IFERROR(VLOOKUP(C932,'10. Свод Перечней'!C:H,2,0),"")</f>
        <v/>
      </c>
      <c r="E932" s="20" t="str">
        <f>IFERROR(VLOOKUP(C932,'10. Свод Перечней'!C:H,3,0),"")</f>
        <v/>
      </c>
      <c r="F932" s="20" t="str">
        <f>IFERROR(VLOOKUP(C932,'10. Свод Перечней'!C:H,4,0),"")</f>
        <v/>
      </c>
      <c r="G932" s="9" t="str">
        <f>IFERROR(VLOOKUP(C932,'10. Свод Перечней'!C:H,5,0),"")</f>
        <v/>
      </c>
      <c r="H932" s="20" t="str">
        <f>IF(LEN(IFERROR(VLOOKUP(C932,'10. Свод Перечней'!C:H,6,0),""))&gt;1,IFERROR(VLOOKUP(C932,'10. Свод Перечней'!C:H,6,0),""),"")</f>
        <v/>
      </c>
    </row>
    <row r="933" spans="1:8" ht="99.95" customHeight="1">
      <c r="A933" s="20" t="str">
        <f>IF(LEN(C933)&gt;0,MAX($A$6:A932)+1,"")</f>
        <v/>
      </c>
      <c r="B933" s="10" t="str">
        <f>IFERROR(INDEX('10. Свод Перечней'!B:C,MATCH(C933,'10. Свод Перечней'!C:C,0),1),"")</f>
        <v/>
      </c>
      <c r="C933" s="20" t="str">
        <f t="array" ref="C933">IFERROR(INDEX('10. Свод Перечней'!$C$4:$C$529,SMALL(IF("ЦД"='10. Свод Перечней'!$I$4:$Q$529,ROW('10. Свод Перечней'!$C$4:$C$529)-3,""),ROW()-6)),"")</f>
        <v/>
      </c>
      <c r="D933" s="20" t="str">
        <f>IFERROR(VLOOKUP(C933,'10. Свод Перечней'!C:H,2,0),"")</f>
        <v/>
      </c>
      <c r="E933" s="20" t="str">
        <f>IFERROR(VLOOKUP(C933,'10. Свод Перечней'!C:H,3,0),"")</f>
        <v/>
      </c>
      <c r="F933" s="20" t="str">
        <f>IFERROR(VLOOKUP(C933,'10. Свод Перечней'!C:H,4,0),"")</f>
        <v/>
      </c>
      <c r="G933" s="9" t="str">
        <f>IFERROR(VLOOKUP(C933,'10. Свод Перечней'!C:H,5,0),"")</f>
        <v/>
      </c>
      <c r="H933" s="20" t="str">
        <f>IF(LEN(IFERROR(VLOOKUP(C933,'10. Свод Перечней'!C:H,6,0),""))&gt;1,IFERROR(VLOOKUP(C933,'10. Свод Перечней'!C:H,6,0),""),"")</f>
        <v/>
      </c>
    </row>
    <row r="934" spans="1:8" ht="99.95" customHeight="1">
      <c r="A934" s="20" t="str">
        <f>IF(LEN(C934)&gt;0,MAX($A$6:A933)+1,"")</f>
        <v/>
      </c>
      <c r="B934" s="10" t="str">
        <f>IFERROR(INDEX('10. Свод Перечней'!B:C,MATCH(C934,'10. Свод Перечней'!C:C,0),1),"")</f>
        <v/>
      </c>
      <c r="C934" s="20" t="str">
        <f t="array" ref="C934">IFERROR(INDEX('10. Свод Перечней'!$C$4:$C$529,SMALL(IF("ЦД"='10. Свод Перечней'!$I$4:$Q$529,ROW('10. Свод Перечней'!$C$4:$C$529)-3,""),ROW()-6)),"")</f>
        <v/>
      </c>
      <c r="D934" s="20" t="str">
        <f>IFERROR(VLOOKUP(C934,'10. Свод Перечней'!C:H,2,0),"")</f>
        <v/>
      </c>
      <c r="E934" s="20" t="str">
        <f>IFERROR(VLOOKUP(C934,'10. Свод Перечней'!C:H,3,0),"")</f>
        <v/>
      </c>
      <c r="F934" s="20" t="str">
        <f>IFERROR(VLOOKUP(C934,'10. Свод Перечней'!C:H,4,0),"")</f>
        <v/>
      </c>
      <c r="G934" s="9" t="str">
        <f>IFERROR(VLOOKUP(C934,'10. Свод Перечней'!C:H,5,0),"")</f>
        <v/>
      </c>
      <c r="H934" s="20" t="str">
        <f>IF(LEN(IFERROR(VLOOKUP(C934,'10. Свод Перечней'!C:H,6,0),""))&gt;1,IFERROR(VLOOKUP(C934,'10. Свод Перечней'!C:H,6,0),""),"")</f>
        <v/>
      </c>
    </row>
    <row r="935" spans="1:8" ht="99.95" customHeight="1">
      <c r="A935" s="20" t="str">
        <f>IF(LEN(C935)&gt;0,MAX($A$6:A934)+1,"")</f>
        <v/>
      </c>
      <c r="B935" s="10" t="str">
        <f>IFERROR(INDEX('10. Свод Перечней'!B:C,MATCH(C935,'10. Свод Перечней'!C:C,0),1),"")</f>
        <v/>
      </c>
      <c r="C935" s="20" t="str">
        <f t="array" ref="C935">IFERROR(INDEX('10. Свод Перечней'!$C$4:$C$529,SMALL(IF("ЦД"='10. Свод Перечней'!$I$4:$Q$529,ROW('10. Свод Перечней'!$C$4:$C$529)-3,""),ROW()-6)),"")</f>
        <v/>
      </c>
      <c r="D935" s="20" t="str">
        <f>IFERROR(VLOOKUP(C935,'10. Свод Перечней'!C:H,2,0),"")</f>
        <v/>
      </c>
      <c r="E935" s="20" t="str">
        <f>IFERROR(VLOOKUP(C935,'10. Свод Перечней'!C:H,3,0),"")</f>
        <v/>
      </c>
      <c r="F935" s="20" t="str">
        <f>IFERROR(VLOOKUP(C935,'10. Свод Перечней'!C:H,4,0),"")</f>
        <v/>
      </c>
      <c r="G935" s="9" t="str">
        <f>IFERROR(VLOOKUP(C935,'10. Свод Перечней'!C:H,5,0),"")</f>
        <v/>
      </c>
      <c r="H935" s="20" t="str">
        <f>IF(LEN(IFERROR(VLOOKUP(C935,'10. Свод Перечней'!C:H,6,0),""))&gt;1,IFERROR(VLOOKUP(C935,'10. Свод Перечней'!C:H,6,0),""),"")</f>
        <v/>
      </c>
    </row>
    <row r="936" spans="1:8" ht="99.95" customHeight="1">
      <c r="A936" s="20" t="str">
        <f>IF(LEN(C936)&gt;0,MAX($A$6:A935)+1,"")</f>
        <v/>
      </c>
      <c r="B936" s="10" t="str">
        <f>IFERROR(INDEX('10. Свод Перечней'!B:C,MATCH(C936,'10. Свод Перечней'!C:C,0),1),"")</f>
        <v/>
      </c>
      <c r="C936" s="20" t="str">
        <f t="array" ref="C936">IFERROR(INDEX('10. Свод Перечней'!$C$4:$C$529,SMALL(IF("ЦД"='10. Свод Перечней'!$I$4:$Q$529,ROW('10. Свод Перечней'!$C$4:$C$529)-3,""),ROW()-6)),"")</f>
        <v/>
      </c>
      <c r="D936" s="20" t="str">
        <f>IFERROR(VLOOKUP(C936,'10. Свод Перечней'!C:H,2,0),"")</f>
        <v/>
      </c>
      <c r="E936" s="20" t="str">
        <f>IFERROR(VLOOKUP(C936,'10. Свод Перечней'!C:H,3,0),"")</f>
        <v/>
      </c>
      <c r="F936" s="20" t="str">
        <f>IFERROR(VLOOKUP(C936,'10. Свод Перечней'!C:H,4,0),"")</f>
        <v/>
      </c>
      <c r="G936" s="9" t="str">
        <f>IFERROR(VLOOKUP(C936,'10. Свод Перечней'!C:H,5,0),"")</f>
        <v/>
      </c>
      <c r="H936" s="20" t="str">
        <f>IF(LEN(IFERROR(VLOOKUP(C936,'10. Свод Перечней'!C:H,6,0),""))&gt;1,IFERROR(VLOOKUP(C936,'10. Свод Перечней'!C:H,6,0),""),"")</f>
        <v/>
      </c>
    </row>
    <row r="937" spans="1:8" ht="99.95" customHeight="1">
      <c r="A937" s="20" t="str">
        <f>IF(LEN(C937)&gt;0,MAX($A$6:A936)+1,"")</f>
        <v/>
      </c>
      <c r="B937" s="10" t="str">
        <f>IFERROR(INDEX('10. Свод Перечней'!B:C,MATCH(C937,'10. Свод Перечней'!C:C,0),1),"")</f>
        <v/>
      </c>
      <c r="C937" s="20" t="str">
        <f t="array" ref="C937">IFERROR(INDEX('10. Свод Перечней'!$C$4:$C$529,SMALL(IF("ЦД"='10. Свод Перечней'!$I$4:$Q$529,ROW('10. Свод Перечней'!$C$4:$C$529)-3,""),ROW()-6)),"")</f>
        <v/>
      </c>
      <c r="D937" s="20" t="str">
        <f>IFERROR(VLOOKUP(C937,'10. Свод Перечней'!C:H,2,0),"")</f>
        <v/>
      </c>
      <c r="E937" s="20" t="str">
        <f>IFERROR(VLOOKUP(C937,'10. Свод Перечней'!C:H,3,0),"")</f>
        <v/>
      </c>
      <c r="F937" s="20" t="str">
        <f>IFERROR(VLOOKUP(C937,'10. Свод Перечней'!C:H,4,0),"")</f>
        <v/>
      </c>
      <c r="G937" s="9" t="str">
        <f>IFERROR(VLOOKUP(C937,'10. Свод Перечней'!C:H,5,0),"")</f>
        <v/>
      </c>
      <c r="H937" s="20" t="str">
        <f>IF(LEN(IFERROR(VLOOKUP(C937,'10. Свод Перечней'!C:H,6,0),""))&gt;1,IFERROR(VLOOKUP(C937,'10. Свод Перечней'!C:H,6,0),""),"")</f>
        <v/>
      </c>
    </row>
    <row r="938" spans="1:8" ht="99.95" customHeight="1">
      <c r="A938" s="20" t="str">
        <f>IF(LEN(C938)&gt;0,MAX($A$6:A937)+1,"")</f>
        <v/>
      </c>
      <c r="B938" s="10" t="str">
        <f>IFERROR(INDEX('10. Свод Перечней'!B:C,MATCH(C938,'10. Свод Перечней'!C:C,0),1),"")</f>
        <v/>
      </c>
      <c r="C938" s="20" t="str">
        <f t="array" ref="C938">IFERROR(INDEX('10. Свод Перечней'!$C$4:$C$529,SMALL(IF("ЦД"='10. Свод Перечней'!$I$4:$Q$529,ROW('10. Свод Перечней'!$C$4:$C$529)-3,""),ROW()-6)),"")</f>
        <v/>
      </c>
      <c r="D938" s="20" t="str">
        <f>IFERROR(VLOOKUP(C938,'10. Свод Перечней'!C:H,2,0),"")</f>
        <v/>
      </c>
      <c r="E938" s="20" t="str">
        <f>IFERROR(VLOOKUP(C938,'10. Свод Перечней'!C:H,3,0),"")</f>
        <v/>
      </c>
      <c r="F938" s="20" t="str">
        <f>IFERROR(VLOOKUP(C938,'10. Свод Перечней'!C:H,4,0),"")</f>
        <v/>
      </c>
      <c r="G938" s="9" t="str">
        <f>IFERROR(VLOOKUP(C938,'10. Свод Перечней'!C:H,5,0),"")</f>
        <v/>
      </c>
      <c r="H938" s="20" t="str">
        <f>IF(LEN(IFERROR(VLOOKUP(C938,'10. Свод Перечней'!C:H,6,0),""))&gt;1,IFERROR(VLOOKUP(C938,'10. Свод Перечней'!C:H,6,0),""),"")</f>
        <v/>
      </c>
    </row>
    <row r="939" spans="1:8" ht="99.95" customHeight="1">
      <c r="A939" s="20" t="str">
        <f>IF(LEN(C939)&gt;0,MAX($A$6:A938)+1,"")</f>
        <v/>
      </c>
      <c r="B939" s="10" t="str">
        <f>IFERROR(INDEX('10. Свод Перечней'!B:C,MATCH(C939,'10. Свод Перечней'!C:C,0),1),"")</f>
        <v/>
      </c>
      <c r="C939" s="20" t="str">
        <f t="array" ref="C939">IFERROR(INDEX('10. Свод Перечней'!$C$4:$C$529,SMALL(IF("ЦД"='10. Свод Перечней'!$I$4:$Q$529,ROW('10. Свод Перечней'!$C$4:$C$529)-3,""),ROW()-6)),"")</f>
        <v/>
      </c>
      <c r="D939" s="20" t="str">
        <f>IFERROR(VLOOKUP(C939,'10. Свод Перечней'!C:H,2,0),"")</f>
        <v/>
      </c>
      <c r="E939" s="20" t="str">
        <f>IFERROR(VLOOKUP(C939,'10. Свод Перечней'!C:H,3,0),"")</f>
        <v/>
      </c>
      <c r="F939" s="20" t="str">
        <f>IFERROR(VLOOKUP(C939,'10. Свод Перечней'!C:H,4,0),"")</f>
        <v/>
      </c>
      <c r="G939" s="9" t="str">
        <f>IFERROR(VLOOKUP(C939,'10. Свод Перечней'!C:H,5,0),"")</f>
        <v/>
      </c>
      <c r="H939" s="20" t="str">
        <f>IF(LEN(IFERROR(VLOOKUP(C939,'10. Свод Перечней'!C:H,6,0),""))&gt;1,IFERROR(VLOOKUP(C939,'10. Свод Перечней'!C:H,6,0),""),"")</f>
        <v/>
      </c>
    </row>
    <row r="940" spans="1:8" ht="99.95" customHeight="1">
      <c r="A940" s="20" t="str">
        <f>IF(LEN(C940)&gt;0,MAX($A$6:A939)+1,"")</f>
        <v/>
      </c>
      <c r="B940" s="10" t="str">
        <f>IFERROR(INDEX('10. Свод Перечней'!B:C,MATCH(C940,'10. Свод Перечней'!C:C,0),1),"")</f>
        <v/>
      </c>
      <c r="C940" s="20" t="str">
        <f t="array" ref="C940">IFERROR(INDEX('10. Свод Перечней'!$C$4:$C$529,SMALL(IF("ЦД"='10. Свод Перечней'!$I$4:$Q$529,ROW('10. Свод Перечней'!$C$4:$C$529)-3,""),ROW()-6)),"")</f>
        <v/>
      </c>
      <c r="D940" s="20" t="str">
        <f>IFERROR(VLOOKUP(C940,'10. Свод Перечней'!C:H,2,0),"")</f>
        <v/>
      </c>
      <c r="E940" s="20" t="str">
        <f>IFERROR(VLOOKUP(C940,'10. Свод Перечней'!C:H,3,0),"")</f>
        <v/>
      </c>
      <c r="F940" s="20" t="str">
        <f>IFERROR(VLOOKUP(C940,'10. Свод Перечней'!C:H,4,0),"")</f>
        <v/>
      </c>
      <c r="G940" s="9" t="str">
        <f>IFERROR(VLOOKUP(C940,'10. Свод Перечней'!C:H,5,0),"")</f>
        <v/>
      </c>
      <c r="H940" s="20" t="str">
        <f>IF(LEN(IFERROR(VLOOKUP(C940,'10. Свод Перечней'!C:H,6,0),""))&gt;1,IFERROR(VLOOKUP(C940,'10. Свод Перечней'!C:H,6,0),""),"")</f>
        <v/>
      </c>
    </row>
    <row r="941" spans="1:8" ht="99.95" customHeight="1">
      <c r="A941" s="20" t="str">
        <f>IF(LEN(C941)&gt;0,MAX($A$6:A940)+1,"")</f>
        <v/>
      </c>
      <c r="B941" s="10" t="str">
        <f>IFERROR(INDEX('10. Свод Перечней'!B:C,MATCH(C941,'10. Свод Перечней'!C:C,0),1),"")</f>
        <v/>
      </c>
      <c r="C941" s="20" t="str">
        <f t="array" ref="C941">IFERROR(INDEX('10. Свод Перечней'!$C$4:$C$529,SMALL(IF("ЦД"='10. Свод Перечней'!$I$4:$Q$529,ROW('10. Свод Перечней'!$C$4:$C$529)-3,""),ROW()-6)),"")</f>
        <v/>
      </c>
      <c r="D941" s="20" t="str">
        <f>IFERROR(VLOOKUP(C941,'10. Свод Перечней'!C:H,2,0),"")</f>
        <v/>
      </c>
      <c r="E941" s="20" t="str">
        <f>IFERROR(VLOOKUP(C941,'10. Свод Перечней'!C:H,3,0),"")</f>
        <v/>
      </c>
      <c r="F941" s="20" t="str">
        <f>IFERROR(VLOOKUP(C941,'10. Свод Перечней'!C:H,4,0),"")</f>
        <v/>
      </c>
      <c r="G941" s="9" t="str">
        <f>IFERROR(VLOOKUP(C941,'10. Свод Перечней'!C:H,5,0),"")</f>
        <v/>
      </c>
      <c r="H941" s="20" t="str">
        <f>IF(LEN(IFERROR(VLOOKUP(C941,'10. Свод Перечней'!C:H,6,0),""))&gt;1,IFERROR(VLOOKUP(C941,'10. Свод Перечней'!C:H,6,0),""),"")</f>
        <v/>
      </c>
    </row>
    <row r="942" spans="1:8" ht="99.95" customHeight="1">
      <c r="A942" s="20" t="str">
        <f>IF(LEN(C942)&gt;0,MAX($A$6:A941)+1,"")</f>
        <v/>
      </c>
      <c r="B942" s="10" t="str">
        <f>IFERROR(INDEX('10. Свод Перечней'!B:C,MATCH(C942,'10. Свод Перечней'!C:C,0),1),"")</f>
        <v/>
      </c>
      <c r="C942" s="20" t="str">
        <f t="array" ref="C942">IFERROR(INDEX('10. Свод Перечней'!$C$4:$C$529,SMALL(IF("ЦД"='10. Свод Перечней'!$I$4:$Q$529,ROW('10. Свод Перечней'!$C$4:$C$529)-3,""),ROW()-6)),"")</f>
        <v/>
      </c>
      <c r="D942" s="20" t="str">
        <f>IFERROR(VLOOKUP(C942,'10. Свод Перечней'!C:H,2,0),"")</f>
        <v/>
      </c>
      <c r="E942" s="20" t="str">
        <f>IFERROR(VLOOKUP(C942,'10. Свод Перечней'!C:H,3,0),"")</f>
        <v/>
      </c>
      <c r="F942" s="20" t="str">
        <f>IFERROR(VLOOKUP(C942,'10. Свод Перечней'!C:H,4,0),"")</f>
        <v/>
      </c>
      <c r="G942" s="9" t="str">
        <f>IFERROR(VLOOKUP(C942,'10. Свод Перечней'!C:H,5,0),"")</f>
        <v/>
      </c>
      <c r="H942" s="20" t="str">
        <f>IF(LEN(IFERROR(VLOOKUP(C942,'10. Свод Перечней'!C:H,6,0),""))&gt;1,IFERROR(VLOOKUP(C942,'10. Свод Перечней'!C:H,6,0),""),"")</f>
        <v/>
      </c>
    </row>
    <row r="943" spans="1:8" ht="99.95" customHeight="1">
      <c r="A943" s="20" t="str">
        <f>IF(LEN(C943)&gt;0,MAX($A$6:A942)+1,"")</f>
        <v/>
      </c>
      <c r="B943" s="10" t="str">
        <f>IFERROR(INDEX('10. Свод Перечней'!B:C,MATCH(C943,'10. Свод Перечней'!C:C,0),1),"")</f>
        <v/>
      </c>
      <c r="C943" s="20" t="str">
        <f t="array" ref="C943">IFERROR(INDEX('10. Свод Перечней'!$C$4:$C$529,SMALL(IF("ЦД"='10. Свод Перечней'!$I$4:$Q$529,ROW('10. Свод Перечней'!$C$4:$C$529)-3,""),ROW()-6)),"")</f>
        <v/>
      </c>
      <c r="D943" s="20" t="str">
        <f>IFERROR(VLOOKUP(C943,'10. Свод Перечней'!C:H,2,0),"")</f>
        <v/>
      </c>
      <c r="E943" s="20" t="str">
        <f>IFERROR(VLOOKUP(C943,'10. Свод Перечней'!C:H,3,0),"")</f>
        <v/>
      </c>
      <c r="F943" s="20" t="str">
        <f>IFERROR(VLOOKUP(C943,'10. Свод Перечней'!C:H,4,0),"")</f>
        <v/>
      </c>
      <c r="G943" s="9" t="str">
        <f>IFERROR(VLOOKUP(C943,'10. Свод Перечней'!C:H,5,0),"")</f>
        <v/>
      </c>
      <c r="H943" s="20" t="str">
        <f>IF(LEN(IFERROR(VLOOKUP(C943,'10. Свод Перечней'!C:H,6,0),""))&gt;1,IFERROR(VLOOKUP(C943,'10. Свод Перечней'!C:H,6,0),""),"")</f>
        <v/>
      </c>
    </row>
    <row r="944" spans="1:8" ht="99.95" customHeight="1">
      <c r="A944" s="20" t="str">
        <f>IF(LEN(C944)&gt;0,MAX($A$6:A943)+1,"")</f>
        <v/>
      </c>
      <c r="B944" s="10" t="str">
        <f>IFERROR(INDEX('10. Свод Перечней'!B:C,MATCH(C944,'10. Свод Перечней'!C:C,0),1),"")</f>
        <v/>
      </c>
      <c r="C944" s="20" t="str">
        <f t="array" ref="C944">IFERROR(INDEX('10. Свод Перечней'!$C$4:$C$529,SMALL(IF("ЦД"='10. Свод Перечней'!$I$4:$Q$529,ROW('10. Свод Перечней'!$C$4:$C$529)-3,""),ROW()-6)),"")</f>
        <v/>
      </c>
      <c r="D944" s="20" t="str">
        <f>IFERROR(VLOOKUP(C944,'10. Свод Перечней'!C:H,2,0),"")</f>
        <v/>
      </c>
      <c r="E944" s="20" t="str">
        <f>IFERROR(VLOOKUP(C944,'10. Свод Перечней'!C:H,3,0),"")</f>
        <v/>
      </c>
      <c r="F944" s="20" t="str">
        <f>IFERROR(VLOOKUP(C944,'10. Свод Перечней'!C:H,4,0),"")</f>
        <v/>
      </c>
      <c r="G944" s="9" t="str">
        <f>IFERROR(VLOOKUP(C944,'10. Свод Перечней'!C:H,5,0),"")</f>
        <v/>
      </c>
      <c r="H944" s="20" t="str">
        <f>IF(LEN(IFERROR(VLOOKUP(C944,'10. Свод Перечней'!C:H,6,0),""))&gt;1,IFERROR(VLOOKUP(C944,'10. Свод Перечней'!C:H,6,0),""),"")</f>
        <v/>
      </c>
    </row>
    <row r="945" spans="1:8" ht="99.95" customHeight="1">
      <c r="A945" s="20" t="str">
        <f>IF(LEN(C945)&gt;0,MAX($A$6:A944)+1,"")</f>
        <v/>
      </c>
      <c r="B945" s="10" t="str">
        <f>IFERROR(INDEX('10. Свод Перечней'!B:C,MATCH(C945,'10. Свод Перечней'!C:C,0),1),"")</f>
        <v/>
      </c>
      <c r="C945" s="20" t="str">
        <f t="array" ref="C945">IFERROR(INDEX('10. Свод Перечней'!$C$4:$C$529,SMALL(IF("ЦД"='10. Свод Перечней'!$I$4:$Q$529,ROW('10. Свод Перечней'!$C$4:$C$529)-3,""),ROW()-6)),"")</f>
        <v/>
      </c>
      <c r="D945" s="20" t="str">
        <f>IFERROR(VLOOKUP(C945,'10. Свод Перечней'!C:H,2,0),"")</f>
        <v/>
      </c>
      <c r="E945" s="20" t="str">
        <f>IFERROR(VLOOKUP(C945,'10. Свод Перечней'!C:H,3,0),"")</f>
        <v/>
      </c>
      <c r="F945" s="20" t="str">
        <f>IFERROR(VLOOKUP(C945,'10. Свод Перечней'!C:H,4,0),"")</f>
        <v/>
      </c>
      <c r="G945" s="9" t="str">
        <f>IFERROR(VLOOKUP(C945,'10. Свод Перечней'!C:H,5,0),"")</f>
        <v/>
      </c>
      <c r="H945" s="20" t="str">
        <f>IF(LEN(IFERROR(VLOOKUP(C945,'10. Свод Перечней'!C:H,6,0),""))&gt;1,IFERROR(VLOOKUP(C945,'10. Свод Перечней'!C:H,6,0),""),"")</f>
        <v/>
      </c>
    </row>
    <row r="946" spans="1:8" ht="99.95" customHeight="1">
      <c r="A946" s="20" t="str">
        <f>IF(LEN(C946)&gt;0,MAX($A$6:A945)+1,"")</f>
        <v/>
      </c>
      <c r="B946" s="10" t="str">
        <f>IFERROR(INDEX('10. Свод Перечней'!B:C,MATCH(C946,'10. Свод Перечней'!C:C,0),1),"")</f>
        <v/>
      </c>
      <c r="C946" s="20" t="str">
        <f t="array" ref="C946">IFERROR(INDEX('10. Свод Перечней'!$C$4:$C$529,SMALL(IF("ЦД"='10. Свод Перечней'!$I$4:$Q$529,ROW('10. Свод Перечней'!$C$4:$C$529)-3,""),ROW()-6)),"")</f>
        <v/>
      </c>
      <c r="D946" s="20" t="str">
        <f>IFERROR(VLOOKUP(C946,'10. Свод Перечней'!C:H,2,0),"")</f>
        <v/>
      </c>
      <c r="E946" s="20" t="str">
        <f>IFERROR(VLOOKUP(C946,'10. Свод Перечней'!C:H,3,0),"")</f>
        <v/>
      </c>
      <c r="F946" s="20" t="str">
        <f>IFERROR(VLOOKUP(C946,'10. Свод Перечней'!C:H,4,0),"")</f>
        <v/>
      </c>
      <c r="G946" s="9" t="str">
        <f>IFERROR(VLOOKUP(C946,'10. Свод Перечней'!C:H,5,0),"")</f>
        <v/>
      </c>
      <c r="H946" s="20" t="str">
        <f>IF(LEN(IFERROR(VLOOKUP(C946,'10. Свод Перечней'!C:H,6,0),""))&gt;1,IFERROR(VLOOKUP(C946,'10. Свод Перечней'!C:H,6,0),""),"")</f>
        <v/>
      </c>
    </row>
    <row r="947" spans="1:8" ht="99.95" customHeight="1">
      <c r="A947" s="20" t="str">
        <f>IF(LEN(C947)&gt;0,MAX($A$6:A946)+1,"")</f>
        <v/>
      </c>
      <c r="B947" s="10" t="str">
        <f>IFERROR(INDEX('10. Свод Перечней'!B:C,MATCH(C947,'10. Свод Перечней'!C:C,0),1),"")</f>
        <v/>
      </c>
      <c r="C947" s="20" t="str">
        <f t="array" ref="C947">IFERROR(INDEX('10. Свод Перечней'!$C$4:$C$529,SMALL(IF("ЦД"='10. Свод Перечней'!$I$4:$Q$529,ROW('10. Свод Перечней'!$C$4:$C$529)-3,""),ROW()-6)),"")</f>
        <v/>
      </c>
      <c r="D947" s="20" t="str">
        <f>IFERROR(VLOOKUP(C947,'10. Свод Перечней'!C:H,2,0),"")</f>
        <v/>
      </c>
      <c r="E947" s="20" t="str">
        <f>IFERROR(VLOOKUP(C947,'10. Свод Перечней'!C:H,3,0),"")</f>
        <v/>
      </c>
      <c r="F947" s="20" t="str">
        <f>IFERROR(VLOOKUP(C947,'10. Свод Перечней'!C:H,4,0),"")</f>
        <v/>
      </c>
      <c r="G947" s="9" t="str">
        <f>IFERROR(VLOOKUP(C947,'10. Свод Перечней'!C:H,5,0),"")</f>
        <v/>
      </c>
      <c r="H947" s="20" t="str">
        <f>IF(LEN(IFERROR(VLOOKUP(C947,'10. Свод Перечней'!C:H,6,0),""))&gt;1,IFERROR(VLOOKUP(C947,'10. Свод Перечней'!C:H,6,0),""),"")</f>
        <v/>
      </c>
    </row>
    <row r="948" spans="1:8" ht="99.95" customHeight="1">
      <c r="A948" s="20" t="str">
        <f>IF(LEN(C948)&gt;0,MAX($A$6:A947)+1,"")</f>
        <v/>
      </c>
      <c r="B948" s="10" t="str">
        <f>IFERROR(INDEX('10. Свод Перечней'!B:C,MATCH(C948,'10. Свод Перечней'!C:C,0),1),"")</f>
        <v/>
      </c>
      <c r="C948" s="20" t="str">
        <f t="array" ref="C948">IFERROR(INDEX('10. Свод Перечней'!$C$4:$C$529,SMALL(IF("ЦД"='10. Свод Перечней'!$I$4:$Q$529,ROW('10. Свод Перечней'!$C$4:$C$529)-3,""),ROW()-6)),"")</f>
        <v/>
      </c>
      <c r="D948" s="20" t="str">
        <f>IFERROR(VLOOKUP(C948,'10. Свод Перечней'!C:H,2,0),"")</f>
        <v/>
      </c>
      <c r="E948" s="20" t="str">
        <f>IFERROR(VLOOKUP(C948,'10. Свод Перечней'!C:H,3,0),"")</f>
        <v/>
      </c>
      <c r="F948" s="20" t="str">
        <f>IFERROR(VLOOKUP(C948,'10. Свод Перечней'!C:H,4,0),"")</f>
        <v/>
      </c>
      <c r="G948" s="9" t="str">
        <f>IFERROR(VLOOKUP(C948,'10. Свод Перечней'!C:H,5,0),"")</f>
        <v/>
      </c>
      <c r="H948" s="20" t="str">
        <f>IF(LEN(IFERROR(VLOOKUP(C948,'10. Свод Перечней'!C:H,6,0),""))&gt;1,IFERROR(VLOOKUP(C948,'10. Свод Перечней'!C:H,6,0),""),"")</f>
        <v/>
      </c>
    </row>
    <row r="949" spans="1:8" ht="99.95" customHeight="1">
      <c r="A949" s="20" t="str">
        <f>IF(LEN(C949)&gt;0,MAX($A$6:A948)+1,"")</f>
        <v/>
      </c>
      <c r="B949" s="10" t="str">
        <f>IFERROR(INDEX('10. Свод Перечней'!B:C,MATCH(C949,'10. Свод Перечней'!C:C,0),1),"")</f>
        <v/>
      </c>
      <c r="C949" s="20" t="str">
        <f t="array" ref="C949">IFERROR(INDEX('10. Свод Перечней'!$C$4:$C$529,SMALL(IF("ЦД"='10. Свод Перечней'!$I$4:$Q$529,ROW('10. Свод Перечней'!$C$4:$C$529)-3,""),ROW()-6)),"")</f>
        <v/>
      </c>
      <c r="D949" s="20" t="str">
        <f>IFERROR(VLOOKUP(C949,'10. Свод Перечней'!C:H,2,0),"")</f>
        <v/>
      </c>
      <c r="E949" s="20" t="str">
        <f>IFERROR(VLOOKUP(C949,'10. Свод Перечней'!C:H,3,0),"")</f>
        <v/>
      </c>
      <c r="F949" s="20" t="str">
        <f>IFERROR(VLOOKUP(C949,'10. Свод Перечней'!C:H,4,0),"")</f>
        <v/>
      </c>
      <c r="G949" s="9" t="str">
        <f>IFERROR(VLOOKUP(C949,'10. Свод Перечней'!C:H,5,0),"")</f>
        <v/>
      </c>
      <c r="H949" s="20" t="str">
        <f>IF(LEN(IFERROR(VLOOKUP(C949,'10. Свод Перечней'!C:H,6,0),""))&gt;1,IFERROR(VLOOKUP(C949,'10. Свод Перечней'!C:H,6,0),""),"")</f>
        <v/>
      </c>
    </row>
    <row r="950" spans="1:8" ht="99.95" customHeight="1">
      <c r="A950" s="20" t="str">
        <f>IF(LEN(C950)&gt;0,MAX($A$6:A949)+1,"")</f>
        <v/>
      </c>
      <c r="B950" s="10" t="str">
        <f>IFERROR(INDEX('10. Свод Перечней'!B:C,MATCH(C950,'10. Свод Перечней'!C:C,0),1),"")</f>
        <v/>
      </c>
      <c r="C950" s="20" t="str">
        <f t="array" ref="C950">IFERROR(INDEX('10. Свод Перечней'!$C$4:$C$529,SMALL(IF("ЦД"='10. Свод Перечней'!$I$4:$Q$529,ROW('10. Свод Перечней'!$C$4:$C$529)-3,""),ROW()-6)),"")</f>
        <v/>
      </c>
      <c r="D950" s="20" t="str">
        <f>IFERROR(VLOOKUP(C950,'10. Свод Перечней'!C:H,2,0),"")</f>
        <v/>
      </c>
      <c r="E950" s="20" t="str">
        <f>IFERROR(VLOOKUP(C950,'10. Свод Перечней'!C:H,3,0),"")</f>
        <v/>
      </c>
      <c r="F950" s="20" t="str">
        <f>IFERROR(VLOOKUP(C950,'10. Свод Перечней'!C:H,4,0),"")</f>
        <v/>
      </c>
      <c r="G950" s="9" t="str">
        <f>IFERROR(VLOOKUP(C950,'10. Свод Перечней'!C:H,5,0),"")</f>
        <v/>
      </c>
      <c r="H950" s="20" t="str">
        <f>IF(LEN(IFERROR(VLOOKUP(C950,'10. Свод Перечней'!C:H,6,0),""))&gt;1,IFERROR(VLOOKUP(C950,'10. Свод Перечней'!C:H,6,0),""),"")</f>
        <v/>
      </c>
    </row>
    <row r="951" spans="1:8" ht="99.95" customHeight="1">
      <c r="A951" s="20" t="str">
        <f>IF(LEN(C951)&gt;0,MAX($A$6:A950)+1,"")</f>
        <v/>
      </c>
      <c r="B951" s="10" t="str">
        <f>IFERROR(INDEX('10. Свод Перечней'!B:C,MATCH(C951,'10. Свод Перечней'!C:C,0),1),"")</f>
        <v/>
      </c>
      <c r="C951" s="20" t="str">
        <f t="array" ref="C951">IFERROR(INDEX('10. Свод Перечней'!$C$4:$C$529,SMALL(IF("ЦД"='10. Свод Перечней'!$I$4:$Q$529,ROW('10. Свод Перечней'!$C$4:$C$529)-3,""),ROW()-6)),"")</f>
        <v/>
      </c>
      <c r="D951" s="20" t="str">
        <f>IFERROR(VLOOKUP(C951,'10. Свод Перечней'!C:H,2,0),"")</f>
        <v/>
      </c>
      <c r="E951" s="20" t="str">
        <f>IFERROR(VLOOKUP(C951,'10. Свод Перечней'!C:H,3,0),"")</f>
        <v/>
      </c>
      <c r="F951" s="20" t="str">
        <f>IFERROR(VLOOKUP(C951,'10. Свод Перечней'!C:H,4,0),"")</f>
        <v/>
      </c>
      <c r="G951" s="9" t="str">
        <f>IFERROR(VLOOKUP(C951,'10. Свод Перечней'!C:H,5,0),"")</f>
        <v/>
      </c>
      <c r="H951" s="20" t="str">
        <f>IF(LEN(IFERROR(VLOOKUP(C951,'10. Свод Перечней'!C:H,6,0),""))&gt;1,IFERROR(VLOOKUP(C951,'10. Свод Перечней'!C:H,6,0),""),"")</f>
        <v/>
      </c>
    </row>
    <row r="952" spans="1:8" ht="99.95" customHeight="1">
      <c r="A952" s="20" t="str">
        <f>IF(LEN(C952)&gt;0,MAX($A$6:A951)+1,"")</f>
        <v/>
      </c>
      <c r="B952" s="10" t="str">
        <f>IFERROR(INDEX('10. Свод Перечней'!B:C,MATCH(C952,'10. Свод Перечней'!C:C,0),1),"")</f>
        <v/>
      </c>
      <c r="C952" s="20" t="str">
        <f t="array" ref="C952">IFERROR(INDEX('10. Свод Перечней'!$C$4:$C$529,SMALL(IF("ЦД"='10. Свод Перечней'!$I$4:$Q$529,ROW('10. Свод Перечней'!$C$4:$C$529)-3,""),ROW()-6)),"")</f>
        <v/>
      </c>
      <c r="D952" s="20" t="str">
        <f>IFERROR(VLOOKUP(C952,'10. Свод Перечней'!C:H,2,0),"")</f>
        <v/>
      </c>
      <c r="E952" s="20" t="str">
        <f>IFERROR(VLOOKUP(C952,'10. Свод Перечней'!C:H,3,0),"")</f>
        <v/>
      </c>
      <c r="F952" s="20" t="str">
        <f>IFERROR(VLOOKUP(C952,'10. Свод Перечней'!C:H,4,0),"")</f>
        <v/>
      </c>
      <c r="G952" s="9" t="str">
        <f>IFERROR(VLOOKUP(C952,'10. Свод Перечней'!C:H,5,0),"")</f>
        <v/>
      </c>
      <c r="H952" s="20" t="str">
        <f>IF(LEN(IFERROR(VLOOKUP(C952,'10. Свод Перечней'!C:H,6,0),""))&gt;1,IFERROR(VLOOKUP(C952,'10. Свод Перечней'!C:H,6,0),""),"")</f>
        <v/>
      </c>
    </row>
    <row r="953" spans="1:8" ht="99.95" customHeight="1">
      <c r="A953" s="20" t="str">
        <f>IF(LEN(C953)&gt;0,MAX($A$6:A952)+1,"")</f>
        <v/>
      </c>
      <c r="B953" s="10" t="str">
        <f>IFERROR(INDEX('10. Свод Перечней'!B:C,MATCH(C953,'10. Свод Перечней'!C:C,0),1),"")</f>
        <v/>
      </c>
      <c r="C953" s="20" t="str">
        <f t="array" ref="C953">IFERROR(INDEX('10. Свод Перечней'!$C$4:$C$529,SMALL(IF("ЦД"='10. Свод Перечней'!$I$4:$Q$529,ROW('10. Свод Перечней'!$C$4:$C$529)-3,""),ROW()-6)),"")</f>
        <v/>
      </c>
      <c r="D953" s="20" t="str">
        <f>IFERROR(VLOOKUP(C953,'10. Свод Перечней'!C:H,2,0),"")</f>
        <v/>
      </c>
      <c r="E953" s="20" t="str">
        <f>IFERROR(VLOOKUP(C953,'10. Свод Перечней'!C:H,3,0),"")</f>
        <v/>
      </c>
      <c r="F953" s="20" t="str">
        <f>IFERROR(VLOOKUP(C953,'10. Свод Перечней'!C:H,4,0),"")</f>
        <v/>
      </c>
      <c r="G953" s="9" t="str">
        <f>IFERROR(VLOOKUP(C953,'10. Свод Перечней'!C:H,5,0),"")</f>
        <v/>
      </c>
      <c r="H953" s="20" t="str">
        <f>IF(LEN(IFERROR(VLOOKUP(C953,'10. Свод Перечней'!C:H,6,0),""))&gt;1,IFERROR(VLOOKUP(C953,'10. Свод Перечней'!C:H,6,0),""),"")</f>
        <v/>
      </c>
    </row>
    <row r="954" spans="1:8" ht="99.95" customHeight="1">
      <c r="A954" s="20" t="str">
        <f>IF(LEN(C954)&gt;0,MAX($A$6:A953)+1,"")</f>
        <v/>
      </c>
      <c r="B954" s="10" t="str">
        <f>IFERROR(INDEX('10. Свод Перечней'!B:C,MATCH(C954,'10. Свод Перечней'!C:C,0),1),"")</f>
        <v/>
      </c>
      <c r="C954" s="20" t="str">
        <f t="array" ref="C954">IFERROR(INDEX('10. Свод Перечней'!$C$4:$C$529,SMALL(IF("ЦД"='10. Свод Перечней'!$I$4:$Q$529,ROW('10. Свод Перечней'!$C$4:$C$529)-3,""),ROW()-6)),"")</f>
        <v/>
      </c>
      <c r="D954" s="20" t="str">
        <f>IFERROR(VLOOKUP(C954,'10. Свод Перечней'!C:H,2,0),"")</f>
        <v/>
      </c>
      <c r="E954" s="20" t="str">
        <f>IFERROR(VLOOKUP(C954,'10. Свод Перечней'!C:H,3,0),"")</f>
        <v/>
      </c>
      <c r="F954" s="20" t="str">
        <f>IFERROR(VLOOKUP(C954,'10. Свод Перечней'!C:H,4,0),"")</f>
        <v/>
      </c>
      <c r="G954" s="9" t="str">
        <f>IFERROR(VLOOKUP(C954,'10. Свод Перечней'!C:H,5,0),"")</f>
        <v/>
      </c>
      <c r="H954" s="20" t="str">
        <f>IF(LEN(IFERROR(VLOOKUP(C954,'10. Свод Перечней'!C:H,6,0),""))&gt;1,IFERROR(VLOOKUP(C954,'10. Свод Перечней'!C:H,6,0),""),"")</f>
        <v/>
      </c>
    </row>
    <row r="955" spans="1:8" ht="99.95" customHeight="1">
      <c r="A955" s="20" t="str">
        <f>IF(LEN(C955)&gt;0,MAX($A$6:A954)+1,"")</f>
        <v/>
      </c>
      <c r="B955" s="10" t="str">
        <f>IFERROR(INDEX('10. Свод Перечней'!B:C,MATCH(C955,'10. Свод Перечней'!C:C,0),1),"")</f>
        <v/>
      </c>
      <c r="C955" s="20" t="str">
        <f t="array" ref="C955">IFERROR(INDEX('10. Свод Перечней'!$C$4:$C$529,SMALL(IF("ЦД"='10. Свод Перечней'!$I$4:$Q$529,ROW('10. Свод Перечней'!$C$4:$C$529)-3,""),ROW()-6)),"")</f>
        <v/>
      </c>
      <c r="D955" s="20" t="str">
        <f>IFERROR(VLOOKUP(C955,'10. Свод Перечней'!C:H,2,0),"")</f>
        <v/>
      </c>
      <c r="E955" s="20" t="str">
        <f>IFERROR(VLOOKUP(C955,'10. Свод Перечней'!C:H,3,0),"")</f>
        <v/>
      </c>
      <c r="F955" s="20" t="str">
        <f>IFERROR(VLOOKUP(C955,'10. Свод Перечней'!C:H,4,0),"")</f>
        <v/>
      </c>
      <c r="G955" s="9" t="str">
        <f>IFERROR(VLOOKUP(C955,'10. Свод Перечней'!C:H,5,0),"")</f>
        <v/>
      </c>
      <c r="H955" s="20" t="str">
        <f>IF(LEN(IFERROR(VLOOKUP(C955,'10. Свод Перечней'!C:H,6,0),""))&gt;1,IFERROR(VLOOKUP(C955,'10. Свод Перечней'!C:H,6,0),""),"")</f>
        <v/>
      </c>
    </row>
    <row r="956" spans="1:8" ht="99.95" customHeight="1">
      <c r="A956" s="20" t="str">
        <f>IF(LEN(C956)&gt;0,MAX($A$6:A955)+1,"")</f>
        <v/>
      </c>
      <c r="B956" s="10" t="str">
        <f>IFERROR(INDEX('10. Свод Перечней'!B:C,MATCH(C956,'10. Свод Перечней'!C:C,0),1),"")</f>
        <v/>
      </c>
      <c r="C956" s="20" t="str">
        <f t="array" ref="C956">IFERROR(INDEX('10. Свод Перечней'!$C$4:$C$529,SMALL(IF("ЦД"='10. Свод Перечней'!$I$4:$Q$529,ROW('10. Свод Перечней'!$C$4:$C$529)-3,""),ROW()-6)),"")</f>
        <v/>
      </c>
      <c r="D956" s="20" t="str">
        <f>IFERROR(VLOOKUP(C956,'10. Свод Перечней'!C:H,2,0),"")</f>
        <v/>
      </c>
      <c r="E956" s="20" t="str">
        <f>IFERROR(VLOOKUP(C956,'10. Свод Перечней'!C:H,3,0),"")</f>
        <v/>
      </c>
      <c r="F956" s="20" t="str">
        <f>IFERROR(VLOOKUP(C956,'10. Свод Перечней'!C:H,4,0),"")</f>
        <v/>
      </c>
      <c r="G956" s="9" t="str">
        <f>IFERROR(VLOOKUP(C956,'10. Свод Перечней'!C:H,5,0),"")</f>
        <v/>
      </c>
      <c r="H956" s="20" t="str">
        <f>IF(LEN(IFERROR(VLOOKUP(C956,'10. Свод Перечней'!C:H,6,0),""))&gt;1,IFERROR(VLOOKUP(C956,'10. Свод Перечней'!C:H,6,0),""),"")</f>
        <v/>
      </c>
    </row>
    <row r="957" spans="1:8" ht="99.95" customHeight="1">
      <c r="A957" s="20" t="str">
        <f>IF(LEN(C957)&gt;0,MAX($A$6:A956)+1,"")</f>
        <v/>
      </c>
      <c r="B957" s="10" t="str">
        <f>IFERROR(INDEX('10. Свод Перечней'!B:C,MATCH(C957,'10. Свод Перечней'!C:C,0),1),"")</f>
        <v/>
      </c>
      <c r="C957" s="20" t="str">
        <f t="array" ref="C957">IFERROR(INDEX('10. Свод Перечней'!$C$4:$C$529,SMALL(IF("ЦД"='10. Свод Перечней'!$I$4:$Q$529,ROW('10. Свод Перечней'!$C$4:$C$529)-3,""),ROW()-6)),"")</f>
        <v/>
      </c>
      <c r="D957" s="20" t="str">
        <f>IFERROR(VLOOKUP(C957,'10. Свод Перечней'!C:H,2,0),"")</f>
        <v/>
      </c>
      <c r="E957" s="20" t="str">
        <f>IFERROR(VLOOKUP(C957,'10. Свод Перечней'!C:H,3,0),"")</f>
        <v/>
      </c>
      <c r="F957" s="20" t="str">
        <f>IFERROR(VLOOKUP(C957,'10. Свод Перечней'!C:H,4,0),"")</f>
        <v/>
      </c>
      <c r="G957" s="9" t="str">
        <f>IFERROR(VLOOKUP(C957,'10. Свод Перечней'!C:H,5,0),"")</f>
        <v/>
      </c>
      <c r="H957" s="20" t="str">
        <f>IF(LEN(IFERROR(VLOOKUP(C957,'10. Свод Перечней'!C:H,6,0),""))&gt;1,IFERROR(VLOOKUP(C957,'10. Свод Перечней'!C:H,6,0),""),"")</f>
        <v/>
      </c>
    </row>
    <row r="958" spans="1:8" ht="99.95" customHeight="1">
      <c r="A958" s="20" t="str">
        <f>IF(LEN(C958)&gt;0,MAX($A$6:A957)+1,"")</f>
        <v/>
      </c>
      <c r="B958" s="10" t="str">
        <f>IFERROR(INDEX('10. Свод Перечней'!B:C,MATCH(C958,'10. Свод Перечней'!C:C,0),1),"")</f>
        <v/>
      </c>
      <c r="C958" s="20" t="str">
        <f t="array" ref="C958">IFERROR(INDEX('10. Свод Перечней'!$C$4:$C$529,SMALL(IF("ЦД"='10. Свод Перечней'!$I$4:$Q$529,ROW('10. Свод Перечней'!$C$4:$C$529)-3,""),ROW()-6)),"")</f>
        <v/>
      </c>
      <c r="D958" s="20" t="str">
        <f>IFERROR(VLOOKUP(C958,'10. Свод Перечней'!C:H,2,0),"")</f>
        <v/>
      </c>
      <c r="E958" s="20" t="str">
        <f>IFERROR(VLOOKUP(C958,'10. Свод Перечней'!C:H,3,0),"")</f>
        <v/>
      </c>
      <c r="F958" s="20" t="str">
        <f>IFERROR(VLOOKUP(C958,'10. Свод Перечней'!C:H,4,0),"")</f>
        <v/>
      </c>
      <c r="G958" s="9" t="str">
        <f>IFERROR(VLOOKUP(C958,'10. Свод Перечней'!C:H,5,0),"")</f>
        <v/>
      </c>
      <c r="H958" s="20" t="str">
        <f>IF(LEN(IFERROR(VLOOKUP(C958,'10. Свод Перечней'!C:H,6,0),""))&gt;1,IFERROR(VLOOKUP(C958,'10. Свод Перечней'!C:H,6,0),""),"")</f>
        <v/>
      </c>
    </row>
    <row r="959" spans="1:8" ht="99.95" customHeight="1">
      <c r="A959" s="20" t="str">
        <f>IF(LEN(C959)&gt;0,MAX($A$6:A958)+1,"")</f>
        <v/>
      </c>
      <c r="B959" s="10" t="str">
        <f>IFERROR(INDEX('10. Свод Перечней'!B:C,MATCH(C959,'10. Свод Перечней'!C:C,0),1),"")</f>
        <v/>
      </c>
      <c r="C959" s="20" t="str">
        <f t="array" ref="C959">IFERROR(INDEX('10. Свод Перечней'!$C$4:$C$529,SMALL(IF("ЦД"='10. Свод Перечней'!$I$4:$Q$529,ROW('10. Свод Перечней'!$C$4:$C$529)-3,""),ROW()-6)),"")</f>
        <v/>
      </c>
      <c r="D959" s="20" t="str">
        <f>IFERROR(VLOOKUP(C959,'10. Свод Перечней'!C:H,2,0),"")</f>
        <v/>
      </c>
      <c r="E959" s="20" t="str">
        <f>IFERROR(VLOOKUP(C959,'10. Свод Перечней'!C:H,3,0),"")</f>
        <v/>
      </c>
      <c r="F959" s="20" t="str">
        <f>IFERROR(VLOOKUP(C959,'10. Свод Перечней'!C:H,4,0),"")</f>
        <v/>
      </c>
      <c r="G959" s="9" t="str">
        <f>IFERROR(VLOOKUP(C959,'10. Свод Перечней'!C:H,5,0),"")</f>
        <v/>
      </c>
      <c r="H959" s="20" t="str">
        <f>IF(LEN(IFERROR(VLOOKUP(C959,'10. Свод Перечней'!C:H,6,0),""))&gt;1,IFERROR(VLOOKUP(C959,'10. Свод Перечней'!C:H,6,0),""),"")</f>
        <v/>
      </c>
    </row>
    <row r="960" spans="1:8" ht="99.95" customHeight="1">
      <c r="A960" s="20" t="str">
        <f>IF(LEN(C960)&gt;0,MAX($A$6:A959)+1,"")</f>
        <v/>
      </c>
      <c r="B960" s="10" t="str">
        <f>IFERROR(INDEX('10. Свод Перечней'!B:C,MATCH(C960,'10. Свод Перечней'!C:C,0),1),"")</f>
        <v/>
      </c>
      <c r="C960" s="20" t="str">
        <f t="array" ref="C960">IFERROR(INDEX('10. Свод Перечней'!$C$4:$C$529,SMALL(IF("ЦД"='10. Свод Перечней'!$I$4:$Q$529,ROW('10. Свод Перечней'!$C$4:$C$529)-3,""),ROW()-6)),"")</f>
        <v/>
      </c>
      <c r="D960" s="20" t="str">
        <f>IFERROR(VLOOKUP(C960,'10. Свод Перечней'!C:H,2,0),"")</f>
        <v/>
      </c>
      <c r="E960" s="20" t="str">
        <f>IFERROR(VLOOKUP(C960,'10. Свод Перечней'!C:H,3,0),"")</f>
        <v/>
      </c>
      <c r="F960" s="20" t="str">
        <f>IFERROR(VLOOKUP(C960,'10. Свод Перечней'!C:H,4,0),"")</f>
        <v/>
      </c>
      <c r="G960" s="9" t="str">
        <f>IFERROR(VLOOKUP(C960,'10. Свод Перечней'!C:H,5,0),"")</f>
        <v/>
      </c>
      <c r="H960" s="20" t="str">
        <f>IF(LEN(IFERROR(VLOOKUP(C960,'10. Свод Перечней'!C:H,6,0),""))&gt;1,IFERROR(VLOOKUP(C960,'10. Свод Перечней'!C:H,6,0),""),"")</f>
        <v/>
      </c>
    </row>
    <row r="961" spans="1:8" ht="99.95" customHeight="1">
      <c r="A961" s="20" t="str">
        <f>IF(LEN(C961)&gt;0,MAX($A$6:A960)+1,"")</f>
        <v/>
      </c>
      <c r="B961" s="10" t="str">
        <f>IFERROR(INDEX('10. Свод Перечней'!B:C,MATCH(C961,'10. Свод Перечней'!C:C,0),1),"")</f>
        <v/>
      </c>
      <c r="C961" s="20" t="str">
        <f t="array" ref="C961">IFERROR(INDEX('10. Свод Перечней'!$C$4:$C$529,SMALL(IF("ЦД"='10. Свод Перечней'!$I$4:$Q$529,ROW('10. Свод Перечней'!$C$4:$C$529)-3,""),ROW()-6)),"")</f>
        <v/>
      </c>
      <c r="D961" s="20" t="str">
        <f>IFERROR(VLOOKUP(C961,'10. Свод Перечней'!C:H,2,0),"")</f>
        <v/>
      </c>
      <c r="E961" s="20" t="str">
        <f>IFERROR(VLOOKUP(C961,'10. Свод Перечней'!C:H,3,0),"")</f>
        <v/>
      </c>
      <c r="F961" s="20" t="str">
        <f>IFERROR(VLOOKUP(C961,'10. Свод Перечней'!C:H,4,0),"")</f>
        <v/>
      </c>
      <c r="G961" s="9" t="str">
        <f>IFERROR(VLOOKUP(C961,'10. Свод Перечней'!C:H,5,0),"")</f>
        <v/>
      </c>
      <c r="H961" s="20" t="str">
        <f>IF(LEN(IFERROR(VLOOKUP(C961,'10. Свод Перечней'!C:H,6,0),""))&gt;1,IFERROR(VLOOKUP(C961,'10. Свод Перечней'!C:H,6,0),""),"")</f>
        <v/>
      </c>
    </row>
    <row r="962" spans="1:8" ht="99.95" customHeight="1">
      <c r="A962" s="20" t="str">
        <f>IF(LEN(C962)&gt;0,MAX($A$6:A961)+1,"")</f>
        <v/>
      </c>
      <c r="B962" s="10" t="str">
        <f>IFERROR(INDEX('10. Свод Перечней'!B:C,MATCH(C962,'10. Свод Перечней'!C:C,0),1),"")</f>
        <v/>
      </c>
      <c r="C962" s="20" t="str">
        <f t="array" ref="C962">IFERROR(INDEX('10. Свод Перечней'!$C$4:$C$529,SMALL(IF("ЦД"='10. Свод Перечней'!$I$4:$Q$529,ROW('10. Свод Перечней'!$C$4:$C$529)-3,""),ROW()-6)),"")</f>
        <v/>
      </c>
      <c r="D962" s="20" t="str">
        <f>IFERROR(VLOOKUP(C962,'10. Свод Перечней'!C:H,2,0),"")</f>
        <v/>
      </c>
      <c r="E962" s="20" t="str">
        <f>IFERROR(VLOOKUP(C962,'10. Свод Перечней'!C:H,3,0),"")</f>
        <v/>
      </c>
      <c r="F962" s="20" t="str">
        <f>IFERROR(VLOOKUP(C962,'10. Свод Перечней'!C:H,4,0),"")</f>
        <v/>
      </c>
      <c r="G962" s="9" t="str">
        <f>IFERROR(VLOOKUP(C962,'10. Свод Перечней'!C:H,5,0),"")</f>
        <v/>
      </c>
      <c r="H962" s="20" t="str">
        <f>IF(LEN(IFERROR(VLOOKUP(C962,'10. Свод Перечней'!C:H,6,0),""))&gt;1,IFERROR(VLOOKUP(C962,'10. Свод Перечней'!C:H,6,0),""),"")</f>
        <v/>
      </c>
    </row>
    <row r="963" spans="1:8" ht="99.95" customHeight="1">
      <c r="A963" s="20" t="str">
        <f>IF(LEN(C963)&gt;0,MAX($A$6:A962)+1,"")</f>
        <v/>
      </c>
      <c r="B963" s="10" t="str">
        <f>IFERROR(INDEX('10. Свод Перечней'!B:C,MATCH(C963,'10. Свод Перечней'!C:C,0),1),"")</f>
        <v/>
      </c>
      <c r="C963" s="20" t="str">
        <f t="array" ref="C963">IFERROR(INDEX('10. Свод Перечней'!$C$4:$C$529,SMALL(IF("ЦД"='10. Свод Перечней'!$I$4:$Q$529,ROW('10. Свод Перечней'!$C$4:$C$529)-3,""),ROW()-6)),"")</f>
        <v/>
      </c>
      <c r="D963" s="20" t="str">
        <f>IFERROR(VLOOKUP(C963,'10. Свод Перечней'!C:H,2,0),"")</f>
        <v/>
      </c>
      <c r="E963" s="20" t="str">
        <f>IFERROR(VLOOKUP(C963,'10. Свод Перечней'!C:H,3,0),"")</f>
        <v/>
      </c>
      <c r="F963" s="20" t="str">
        <f>IFERROR(VLOOKUP(C963,'10. Свод Перечней'!C:H,4,0),"")</f>
        <v/>
      </c>
      <c r="G963" s="9" t="str">
        <f>IFERROR(VLOOKUP(C963,'10. Свод Перечней'!C:H,5,0),"")</f>
        <v/>
      </c>
      <c r="H963" s="20" t="str">
        <f>IF(LEN(IFERROR(VLOOKUP(C963,'10. Свод Перечней'!C:H,6,0),""))&gt;1,IFERROR(VLOOKUP(C963,'10. Свод Перечней'!C:H,6,0),""),"")</f>
        <v/>
      </c>
    </row>
    <row r="964" spans="1:8" ht="99.95" customHeight="1">
      <c r="A964" s="20" t="str">
        <f>IF(LEN(C964)&gt;0,MAX($A$6:A963)+1,"")</f>
        <v/>
      </c>
      <c r="B964" s="10" t="str">
        <f>IFERROR(INDEX('10. Свод Перечней'!B:C,MATCH(C964,'10. Свод Перечней'!C:C,0),1),"")</f>
        <v/>
      </c>
      <c r="C964" s="20" t="str">
        <f t="array" ref="C964">IFERROR(INDEX('10. Свод Перечней'!$C$4:$C$529,SMALL(IF("ЦД"='10. Свод Перечней'!$I$4:$Q$529,ROW('10. Свод Перечней'!$C$4:$C$529)-3,""),ROW()-6)),"")</f>
        <v/>
      </c>
      <c r="D964" s="20" t="str">
        <f>IFERROR(VLOOKUP(C964,'10. Свод Перечней'!C:H,2,0),"")</f>
        <v/>
      </c>
      <c r="E964" s="20" t="str">
        <f>IFERROR(VLOOKUP(C964,'10. Свод Перечней'!C:H,3,0),"")</f>
        <v/>
      </c>
      <c r="F964" s="20" t="str">
        <f>IFERROR(VLOOKUP(C964,'10. Свод Перечней'!C:H,4,0),"")</f>
        <v/>
      </c>
      <c r="G964" s="9" t="str">
        <f>IFERROR(VLOOKUP(C964,'10. Свод Перечней'!C:H,5,0),"")</f>
        <v/>
      </c>
      <c r="H964" s="20" t="str">
        <f>IF(LEN(IFERROR(VLOOKUP(C964,'10. Свод Перечней'!C:H,6,0),""))&gt;1,IFERROR(VLOOKUP(C964,'10. Свод Перечней'!C:H,6,0),""),"")</f>
        <v/>
      </c>
    </row>
    <row r="965" spans="1:8" ht="99.95" customHeight="1">
      <c r="A965" s="20" t="str">
        <f>IF(LEN(C965)&gt;0,MAX($A$6:A964)+1,"")</f>
        <v/>
      </c>
      <c r="B965" s="10" t="str">
        <f>IFERROR(INDEX('10. Свод Перечней'!B:C,MATCH(C965,'10. Свод Перечней'!C:C,0),1),"")</f>
        <v/>
      </c>
      <c r="C965" s="20" t="str">
        <f t="array" ref="C965">IFERROR(INDEX('10. Свод Перечней'!$C$4:$C$529,SMALL(IF("ЦД"='10. Свод Перечней'!$I$4:$Q$529,ROW('10. Свод Перечней'!$C$4:$C$529)-3,""),ROW()-6)),"")</f>
        <v/>
      </c>
      <c r="D965" s="20" t="str">
        <f>IFERROR(VLOOKUP(C965,'10. Свод Перечней'!C:H,2,0),"")</f>
        <v/>
      </c>
      <c r="E965" s="20" t="str">
        <f>IFERROR(VLOOKUP(C965,'10. Свод Перечней'!C:H,3,0),"")</f>
        <v/>
      </c>
      <c r="F965" s="20" t="str">
        <f>IFERROR(VLOOKUP(C965,'10. Свод Перечней'!C:H,4,0),"")</f>
        <v/>
      </c>
      <c r="G965" s="9" t="str">
        <f>IFERROR(VLOOKUP(C965,'10. Свод Перечней'!C:H,5,0),"")</f>
        <v/>
      </c>
      <c r="H965" s="20" t="str">
        <f>IF(LEN(IFERROR(VLOOKUP(C965,'10. Свод Перечней'!C:H,6,0),""))&gt;1,IFERROR(VLOOKUP(C965,'10. Свод Перечней'!C:H,6,0),""),"")</f>
        <v/>
      </c>
    </row>
    <row r="966" spans="1:8" ht="99.95" customHeight="1">
      <c r="A966" s="20" t="str">
        <f>IF(LEN(C966)&gt;0,MAX($A$6:A965)+1,"")</f>
        <v/>
      </c>
      <c r="B966" s="10" t="str">
        <f>IFERROR(INDEX('10. Свод Перечней'!B:C,MATCH(C966,'10. Свод Перечней'!C:C,0),1),"")</f>
        <v/>
      </c>
      <c r="C966" s="20" t="str">
        <f t="array" ref="C966">IFERROR(INDEX('10. Свод Перечней'!$C$4:$C$529,SMALL(IF("ЦД"='10. Свод Перечней'!$I$4:$Q$529,ROW('10. Свод Перечней'!$C$4:$C$529)-3,""),ROW()-6)),"")</f>
        <v/>
      </c>
      <c r="D966" s="20" t="str">
        <f>IFERROR(VLOOKUP(C966,'10. Свод Перечней'!C:H,2,0),"")</f>
        <v/>
      </c>
      <c r="E966" s="20" t="str">
        <f>IFERROR(VLOOKUP(C966,'10. Свод Перечней'!C:H,3,0),"")</f>
        <v/>
      </c>
      <c r="F966" s="20" t="str">
        <f>IFERROR(VLOOKUP(C966,'10. Свод Перечней'!C:H,4,0),"")</f>
        <v/>
      </c>
      <c r="G966" s="9" t="str">
        <f>IFERROR(VLOOKUP(C966,'10. Свод Перечней'!C:H,5,0),"")</f>
        <v/>
      </c>
      <c r="H966" s="20" t="str">
        <f>IF(LEN(IFERROR(VLOOKUP(C966,'10. Свод Перечней'!C:H,6,0),""))&gt;1,IFERROR(VLOOKUP(C966,'10. Свод Перечней'!C:H,6,0),""),"")</f>
        <v/>
      </c>
    </row>
    <row r="967" spans="1:8" ht="99.95" customHeight="1">
      <c r="A967" s="20" t="str">
        <f>IF(LEN(C967)&gt;0,MAX($A$6:A966)+1,"")</f>
        <v/>
      </c>
      <c r="B967" s="10" t="str">
        <f>IFERROR(INDEX('10. Свод Перечней'!B:C,MATCH(C967,'10. Свод Перечней'!C:C,0),1),"")</f>
        <v/>
      </c>
      <c r="C967" s="20" t="str">
        <f t="array" ref="C967">IFERROR(INDEX('10. Свод Перечней'!$C$4:$C$529,SMALL(IF("ЦД"='10. Свод Перечней'!$I$4:$Q$529,ROW('10. Свод Перечней'!$C$4:$C$529)-3,""),ROW()-6)),"")</f>
        <v/>
      </c>
      <c r="D967" s="20" t="str">
        <f>IFERROR(VLOOKUP(C967,'10. Свод Перечней'!C:H,2,0),"")</f>
        <v/>
      </c>
      <c r="E967" s="20" t="str">
        <f>IFERROR(VLOOKUP(C967,'10. Свод Перечней'!C:H,3,0),"")</f>
        <v/>
      </c>
      <c r="F967" s="20" t="str">
        <f>IFERROR(VLOOKUP(C967,'10. Свод Перечней'!C:H,4,0),"")</f>
        <v/>
      </c>
      <c r="G967" s="9" t="str">
        <f>IFERROR(VLOOKUP(C967,'10. Свод Перечней'!C:H,5,0),"")</f>
        <v/>
      </c>
      <c r="H967" s="20" t="str">
        <f>IF(LEN(IFERROR(VLOOKUP(C967,'10. Свод Перечней'!C:H,6,0),""))&gt;1,IFERROR(VLOOKUP(C967,'10. Свод Перечней'!C:H,6,0),""),"")</f>
        <v/>
      </c>
    </row>
    <row r="968" spans="1:8" ht="99.95" customHeight="1">
      <c r="A968" s="20" t="str">
        <f>IF(LEN(C968)&gt;0,MAX($A$6:A967)+1,"")</f>
        <v/>
      </c>
      <c r="B968" s="10" t="str">
        <f>IFERROR(INDEX('10. Свод Перечней'!B:C,MATCH(C968,'10. Свод Перечней'!C:C,0),1),"")</f>
        <v/>
      </c>
      <c r="C968" s="20" t="str">
        <f t="array" ref="C968">IFERROR(INDEX('10. Свод Перечней'!$C$4:$C$529,SMALL(IF("ЦД"='10. Свод Перечней'!$I$4:$Q$529,ROW('10. Свод Перечней'!$C$4:$C$529)-3,""),ROW()-6)),"")</f>
        <v/>
      </c>
      <c r="D968" s="20" t="str">
        <f>IFERROR(VLOOKUP(C968,'10. Свод Перечней'!C:H,2,0),"")</f>
        <v/>
      </c>
      <c r="E968" s="20" t="str">
        <f>IFERROR(VLOOKUP(C968,'10. Свод Перечней'!C:H,3,0),"")</f>
        <v/>
      </c>
      <c r="F968" s="20" t="str">
        <f>IFERROR(VLOOKUP(C968,'10. Свод Перечней'!C:H,4,0),"")</f>
        <v/>
      </c>
      <c r="G968" s="9" t="str">
        <f>IFERROR(VLOOKUP(C968,'10. Свод Перечней'!C:H,5,0),"")</f>
        <v/>
      </c>
      <c r="H968" s="20" t="str">
        <f>IF(LEN(IFERROR(VLOOKUP(C968,'10. Свод Перечней'!C:H,6,0),""))&gt;1,IFERROR(VLOOKUP(C968,'10. Свод Перечней'!C:H,6,0),""),"")</f>
        <v/>
      </c>
    </row>
    <row r="969" spans="1:8" ht="99.95" customHeight="1">
      <c r="A969" s="20" t="str">
        <f>IF(LEN(C969)&gt;0,MAX($A$6:A968)+1,"")</f>
        <v/>
      </c>
      <c r="B969" s="10" t="str">
        <f>IFERROR(INDEX('10. Свод Перечней'!B:C,MATCH(C969,'10. Свод Перечней'!C:C,0),1),"")</f>
        <v/>
      </c>
      <c r="C969" s="20" t="str">
        <f t="array" ref="C969">IFERROR(INDEX('10. Свод Перечней'!$C$4:$C$529,SMALL(IF("ЦД"='10. Свод Перечней'!$I$4:$Q$529,ROW('10. Свод Перечней'!$C$4:$C$529)-3,""),ROW()-6)),"")</f>
        <v/>
      </c>
      <c r="D969" s="20" t="str">
        <f>IFERROR(VLOOKUP(C969,'10. Свод Перечней'!C:H,2,0),"")</f>
        <v/>
      </c>
      <c r="E969" s="20" t="str">
        <f>IFERROR(VLOOKUP(C969,'10. Свод Перечней'!C:H,3,0),"")</f>
        <v/>
      </c>
      <c r="F969" s="20" t="str">
        <f>IFERROR(VLOOKUP(C969,'10. Свод Перечней'!C:H,4,0),"")</f>
        <v/>
      </c>
      <c r="G969" s="9" t="str">
        <f>IFERROR(VLOOKUP(C969,'10. Свод Перечней'!C:H,5,0),"")</f>
        <v/>
      </c>
      <c r="H969" s="20" t="str">
        <f>IF(LEN(IFERROR(VLOOKUP(C969,'10. Свод Перечней'!C:H,6,0),""))&gt;1,IFERROR(VLOOKUP(C969,'10. Свод Перечней'!C:H,6,0),""),"")</f>
        <v/>
      </c>
    </row>
    <row r="970" spans="1:8" ht="99.95" customHeight="1">
      <c r="A970" s="20" t="str">
        <f>IF(LEN(C970)&gt;0,MAX($A$6:A969)+1,"")</f>
        <v/>
      </c>
      <c r="B970" s="10" t="str">
        <f>IFERROR(INDEX('10. Свод Перечней'!B:C,MATCH(C970,'10. Свод Перечней'!C:C,0),1),"")</f>
        <v/>
      </c>
      <c r="C970" s="20" t="str">
        <f t="array" ref="C970">IFERROR(INDEX('10. Свод Перечней'!$C$4:$C$529,SMALL(IF("ЦД"='10. Свод Перечней'!$I$4:$Q$529,ROW('10. Свод Перечней'!$C$4:$C$529)-3,""),ROW()-6)),"")</f>
        <v/>
      </c>
      <c r="D970" s="20" t="str">
        <f>IFERROR(VLOOKUP(C970,'10. Свод Перечней'!C:H,2,0),"")</f>
        <v/>
      </c>
      <c r="E970" s="20" t="str">
        <f>IFERROR(VLOOKUP(C970,'10. Свод Перечней'!C:H,3,0),"")</f>
        <v/>
      </c>
      <c r="F970" s="20" t="str">
        <f>IFERROR(VLOOKUP(C970,'10. Свод Перечней'!C:H,4,0),"")</f>
        <v/>
      </c>
      <c r="G970" s="9" t="str">
        <f>IFERROR(VLOOKUP(C970,'10. Свод Перечней'!C:H,5,0),"")</f>
        <v/>
      </c>
      <c r="H970" s="20" t="str">
        <f>IF(LEN(IFERROR(VLOOKUP(C970,'10. Свод Перечней'!C:H,6,0),""))&gt;1,IFERROR(VLOOKUP(C970,'10. Свод Перечней'!C:H,6,0),""),"")</f>
        <v/>
      </c>
    </row>
    <row r="971" spans="1:8" ht="99.95" customHeight="1">
      <c r="A971" s="20" t="str">
        <f>IF(LEN(C971)&gt;0,MAX($A$6:A970)+1,"")</f>
        <v/>
      </c>
      <c r="B971" s="10" t="str">
        <f>IFERROR(INDEX('10. Свод Перечней'!B:C,MATCH(C971,'10. Свод Перечней'!C:C,0),1),"")</f>
        <v/>
      </c>
      <c r="C971" s="20" t="str">
        <f t="array" ref="C971">IFERROR(INDEX('10. Свод Перечней'!$C$4:$C$529,SMALL(IF("ЦД"='10. Свод Перечней'!$I$4:$Q$529,ROW('10. Свод Перечней'!$C$4:$C$529)-3,""),ROW()-6)),"")</f>
        <v/>
      </c>
      <c r="D971" s="20" t="str">
        <f>IFERROR(VLOOKUP(C971,'10. Свод Перечней'!C:H,2,0),"")</f>
        <v/>
      </c>
      <c r="E971" s="20" t="str">
        <f>IFERROR(VLOOKUP(C971,'10. Свод Перечней'!C:H,3,0),"")</f>
        <v/>
      </c>
      <c r="F971" s="20" t="str">
        <f>IFERROR(VLOOKUP(C971,'10. Свод Перечней'!C:H,4,0),"")</f>
        <v/>
      </c>
      <c r="G971" s="9" t="str">
        <f>IFERROR(VLOOKUP(C971,'10. Свод Перечней'!C:H,5,0),"")</f>
        <v/>
      </c>
      <c r="H971" s="20" t="str">
        <f>IF(LEN(IFERROR(VLOOKUP(C971,'10. Свод Перечней'!C:H,6,0),""))&gt;1,IFERROR(VLOOKUP(C971,'10. Свод Перечней'!C:H,6,0),""),"")</f>
        <v/>
      </c>
    </row>
    <row r="972" spans="1:8" ht="99.95" customHeight="1">
      <c r="A972" s="20" t="str">
        <f>IF(LEN(C972)&gt;0,MAX($A$6:A971)+1,"")</f>
        <v/>
      </c>
      <c r="B972" s="10" t="str">
        <f>IFERROR(INDEX('10. Свод Перечней'!B:C,MATCH(C972,'10. Свод Перечней'!C:C,0),1),"")</f>
        <v/>
      </c>
      <c r="C972" s="20" t="str">
        <f t="array" ref="C972">IFERROR(INDEX('10. Свод Перечней'!$C$4:$C$529,SMALL(IF("ЦД"='10. Свод Перечней'!$I$4:$Q$529,ROW('10. Свод Перечней'!$C$4:$C$529)-3,""),ROW()-6)),"")</f>
        <v/>
      </c>
      <c r="D972" s="20" t="str">
        <f>IFERROR(VLOOKUP(C972,'10. Свод Перечней'!C:H,2,0),"")</f>
        <v/>
      </c>
      <c r="E972" s="20" t="str">
        <f>IFERROR(VLOOKUP(C972,'10. Свод Перечней'!C:H,3,0),"")</f>
        <v/>
      </c>
      <c r="F972" s="20" t="str">
        <f>IFERROR(VLOOKUP(C972,'10. Свод Перечней'!C:H,4,0),"")</f>
        <v/>
      </c>
      <c r="G972" s="9" t="str">
        <f>IFERROR(VLOOKUP(C972,'10. Свод Перечней'!C:H,5,0),"")</f>
        <v/>
      </c>
      <c r="H972" s="20" t="str">
        <f>IF(LEN(IFERROR(VLOOKUP(C972,'10. Свод Перечней'!C:H,6,0),""))&gt;1,IFERROR(VLOOKUP(C972,'10. Свод Перечней'!C:H,6,0),""),"")</f>
        <v/>
      </c>
    </row>
    <row r="973" spans="1:8" ht="99.95" customHeight="1">
      <c r="A973" s="20" t="str">
        <f>IF(LEN(C973)&gt;0,MAX($A$6:A972)+1,"")</f>
        <v/>
      </c>
      <c r="B973" s="10" t="str">
        <f>IFERROR(INDEX('10. Свод Перечней'!B:C,MATCH(C973,'10. Свод Перечней'!C:C,0),1),"")</f>
        <v/>
      </c>
      <c r="C973" s="20" t="str">
        <f t="array" ref="C973">IFERROR(INDEX('10. Свод Перечней'!$C$4:$C$529,SMALL(IF("ЦД"='10. Свод Перечней'!$I$4:$Q$529,ROW('10. Свод Перечней'!$C$4:$C$529)-3,""),ROW()-6)),"")</f>
        <v/>
      </c>
      <c r="D973" s="20" t="str">
        <f>IFERROR(VLOOKUP(C973,'10. Свод Перечней'!C:H,2,0),"")</f>
        <v/>
      </c>
      <c r="E973" s="20" t="str">
        <f>IFERROR(VLOOKUP(C973,'10. Свод Перечней'!C:H,3,0),"")</f>
        <v/>
      </c>
      <c r="F973" s="20" t="str">
        <f>IFERROR(VLOOKUP(C973,'10. Свод Перечней'!C:H,4,0),"")</f>
        <v/>
      </c>
      <c r="G973" s="9" t="str">
        <f>IFERROR(VLOOKUP(C973,'10. Свод Перечней'!C:H,5,0),"")</f>
        <v/>
      </c>
      <c r="H973" s="20" t="str">
        <f>IF(LEN(IFERROR(VLOOKUP(C973,'10. Свод Перечней'!C:H,6,0),""))&gt;1,IFERROR(VLOOKUP(C973,'10. Свод Перечней'!C:H,6,0),""),"")</f>
        <v/>
      </c>
    </row>
    <row r="974" spans="1:8" ht="99.95" customHeight="1">
      <c r="A974" s="20" t="str">
        <f>IF(LEN(C974)&gt;0,MAX($A$6:A973)+1,"")</f>
        <v/>
      </c>
      <c r="B974" s="10" t="str">
        <f>IFERROR(INDEX('10. Свод Перечней'!B:C,MATCH(C974,'10. Свод Перечней'!C:C,0),1),"")</f>
        <v/>
      </c>
      <c r="C974" s="20" t="str">
        <f t="array" ref="C974">IFERROR(INDEX('10. Свод Перечней'!$C$4:$C$529,SMALL(IF("ЦД"='10. Свод Перечней'!$I$4:$Q$529,ROW('10. Свод Перечней'!$C$4:$C$529)-3,""),ROW()-6)),"")</f>
        <v/>
      </c>
      <c r="D974" s="20" t="str">
        <f>IFERROR(VLOOKUP(C974,'10. Свод Перечней'!C:H,2,0),"")</f>
        <v/>
      </c>
      <c r="E974" s="20" t="str">
        <f>IFERROR(VLOOKUP(C974,'10. Свод Перечней'!C:H,3,0),"")</f>
        <v/>
      </c>
      <c r="F974" s="20" t="str">
        <f>IFERROR(VLOOKUP(C974,'10. Свод Перечней'!C:H,4,0),"")</f>
        <v/>
      </c>
      <c r="G974" s="9" t="str">
        <f>IFERROR(VLOOKUP(C974,'10. Свод Перечней'!C:H,5,0),"")</f>
        <v/>
      </c>
      <c r="H974" s="20" t="str">
        <f>IF(LEN(IFERROR(VLOOKUP(C974,'10. Свод Перечней'!C:H,6,0),""))&gt;1,IFERROR(VLOOKUP(C974,'10. Свод Перечней'!C:H,6,0),""),"")</f>
        <v/>
      </c>
    </row>
    <row r="975" spans="1:8" ht="99.95" customHeight="1">
      <c r="A975" s="20" t="str">
        <f>IF(LEN(C975)&gt;0,MAX($A$6:A974)+1,"")</f>
        <v/>
      </c>
      <c r="B975" s="10" t="str">
        <f>IFERROR(INDEX('10. Свод Перечней'!B:C,MATCH(C975,'10. Свод Перечней'!C:C,0),1),"")</f>
        <v/>
      </c>
      <c r="C975" s="20" t="str">
        <f t="array" ref="C975">IFERROR(INDEX('10. Свод Перечней'!$C$4:$C$529,SMALL(IF("ЦД"='10. Свод Перечней'!$I$4:$Q$529,ROW('10. Свод Перечней'!$C$4:$C$529)-3,""),ROW()-6)),"")</f>
        <v/>
      </c>
      <c r="D975" s="20" t="str">
        <f>IFERROR(VLOOKUP(C975,'10. Свод Перечней'!C:H,2,0),"")</f>
        <v/>
      </c>
      <c r="E975" s="20" t="str">
        <f>IFERROR(VLOOKUP(C975,'10. Свод Перечней'!C:H,3,0),"")</f>
        <v/>
      </c>
      <c r="F975" s="20" t="str">
        <f>IFERROR(VLOOKUP(C975,'10. Свод Перечней'!C:H,4,0),"")</f>
        <v/>
      </c>
      <c r="G975" s="9" t="str">
        <f>IFERROR(VLOOKUP(C975,'10. Свод Перечней'!C:H,5,0),"")</f>
        <v/>
      </c>
      <c r="H975" s="20" t="str">
        <f>IF(LEN(IFERROR(VLOOKUP(C975,'10. Свод Перечней'!C:H,6,0),""))&gt;1,IFERROR(VLOOKUP(C975,'10. Свод Перечней'!C:H,6,0),""),"")</f>
        <v/>
      </c>
    </row>
    <row r="976" spans="1:8" ht="99.95" customHeight="1">
      <c r="A976" s="20" t="str">
        <f>IF(LEN(C976)&gt;0,MAX($A$6:A975)+1,"")</f>
        <v/>
      </c>
      <c r="B976" s="10" t="str">
        <f>IFERROR(INDEX('10. Свод Перечней'!B:C,MATCH(C976,'10. Свод Перечней'!C:C,0),1),"")</f>
        <v/>
      </c>
      <c r="C976" s="20" t="str">
        <f t="array" ref="C976">IFERROR(INDEX('10. Свод Перечней'!$C$4:$C$529,SMALL(IF("ЦД"='10. Свод Перечней'!$I$4:$Q$529,ROW('10. Свод Перечней'!$C$4:$C$529)-3,""),ROW()-6)),"")</f>
        <v/>
      </c>
      <c r="D976" s="20" t="str">
        <f>IFERROR(VLOOKUP(C976,'10. Свод Перечней'!C:H,2,0),"")</f>
        <v/>
      </c>
      <c r="E976" s="20" t="str">
        <f>IFERROR(VLOOKUP(C976,'10. Свод Перечней'!C:H,3,0),"")</f>
        <v/>
      </c>
      <c r="F976" s="20" t="str">
        <f>IFERROR(VLOOKUP(C976,'10. Свод Перечней'!C:H,4,0),"")</f>
        <v/>
      </c>
      <c r="G976" s="9" t="str">
        <f>IFERROR(VLOOKUP(C976,'10. Свод Перечней'!C:H,5,0),"")</f>
        <v/>
      </c>
      <c r="H976" s="20" t="str">
        <f>IF(LEN(IFERROR(VLOOKUP(C976,'10. Свод Перечней'!C:H,6,0),""))&gt;1,IFERROR(VLOOKUP(C976,'10. Свод Перечней'!C:H,6,0),""),"")</f>
        <v/>
      </c>
    </row>
    <row r="977" spans="1:8" ht="99.95" customHeight="1">
      <c r="A977" s="20" t="str">
        <f>IF(LEN(C977)&gt;0,MAX($A$6:A976)+1,"")</f>
        <v/>
      </c>
      <c r="B977" s="10" t="str">
        <f>IFERROR(INDEX('10. Свод Перечней'!B:C,MATCH(C977,'10. Свод Перечней'!C:C,0),1),"")</f>
        <v/>
      </c>
      <c r="C977" s="20" t="str">
        <f t="array" ref="C977">IFERROR(INDEX('10. Свод Перечней'!$C$4:$C$529,SMALL(IF("ЦД"='10. Свод Перечней'!$I$4:$Q$529,ROW('10. Свод Перечней'!$C$4:$C$529)-3,""),ROW()-6)),"")</f>
        <v/>
      </c>
      <c r="D977" s="20" t="str">
        <f>IFERROR(VLOOKUP(C977,'10. Свод Перечней'!C:H,2,0),"")</f>
        <v/>
      </c>
      <c r="E977" s="20" t="str">
        <f>IFERROR(VLOOKUP(C977,'10. Свод Перечней'!C:H,3,0),"")</f>
        <v/>
      </c>
      <c r="F977" s="20" t="str">
        <f>IFERROR(VLOOKUP(C977,'10. Свод Перечней'!C:H,4,0),"")</f>
        <v/>
      </c>
      <c r="G977" s="9" t="str">
        <f>IFERROR(VLOOKUP(C977,'10. Свод Перечней'!C:H,5,0),"")</f>
        <v/>
      </c>
      <c r="H977" s="20" t="str">
        <f>IF(LEN(IFERROR(VLOOKUP(C977,'10. Свод Перечней'!C:H,6,0),""))&gt;1,IFERROR(VLOOKUP(C977,'10. Свод Перечней'!C:H,6,0),""),"")</f>
        <v/>
      </c>
    </row>
    <row r="978" spans="1:8" ht="99.95" customHeight="1">
      <c r="A978" s="20" t="str">
        <f>IF(LEN(C978)&gt;0,MAX($A$6:A977)+1,"")</f>
        <v/>
      </c>
      <c r="B978" s="10" t="str">
        <f>IFERROR(INDEX('10. Свод Перечней'!B:C,MATCH(C978,'10. Свод Перечней'!C:C,0),1),"")</f>
        <v/>
      </c>
      <c r="C978" s="20" t="str">
        <f t="array" ref="C978">IFERROR(INDEX('10. Свод Перечней'!$C$4:$C$529,SMALL(IF("ЦД"='10. Свод Перечней'!$I$4:$Q$529,ROW('10. Свод Перечней'!$C$4:$C$529)-3,""),ROW()-6)),"")</f>
        <v/>
      </c>
      <c r="D978" s="20" t="str">
        <f>IFERROR(VLOOKUP(C978,'10. Свод Перечней'!C:H,2,0),"")</f>
        <v/>
      </c>
      <c r="E978" s="20" t="str">
        <f>IFERROR(VLOOKUP(C978,'10. Свод Перечней'!C:H,3,0),"")</f>
        <v/>
      </c>
      <c r="F978" s="20" t="str">
        <f>IFERROR(VLOOKUP(C978,'10. Свод Перечней'!C:H,4,0),"")</f>
        <v/>
      </c>
      <c r="G978" s="9" t="str">
        <f>IFERROR(VLOOKUP(C978,'10. Свод Перечней'!C:H,5,0),"")</f>
        <v/>
      </c>
      <c r="H978" s="20" t="str">
        <f>IF(LEN(IFERROR(VLOOKUP(C978,'10. Свод Перечней'!C:H,6,0),""))&gt;1,IFERROR(VLOOKUP(C978,'10. Свод Перечней'!C:H,6,0),""),"")</f>
        <v/>
      </c>
    </row>
    <row r="979" spans="1:8" ht="99.95" customHeight="1">
      <c r="A979" s="20" t="str">
        <f>IF(LEN(C979)&gt;0,MAX($A$6:A978)+1,"")</f>
        <v/>
      </c>
      <c r="B979" s="10" t="str">
        <f>IFERROR(INDEX('10. Свод Перечней'!B:C,MATCH(C979,'10. Свод Перечней'!C:C,0),1),"")</f>
        <v/>
      </c>
      <c r="C979" s="20" t="str">
        <f t="array" ref="C979">IFERROR(INDEX('10. Свод Перечней'!$C$4:$C$529,SMALL(IF("ЦД"='10. Свод Перечней'!$I$4:$Q$529,ROW('10. Свод Перечней'!$C$4:$C$529)-3,""),ROW()-6)),"")</f>
        <v/>
      </c>
      <c r="D979" s="20" t="str">
        <f>IFERROR(VLOOKUP(C979,'10. Свод Перечней'!C:H,2,0),"")</f>
        <v/>
      </c>
      <c r="E979" s="20" t="str">
        <f>IFERROR(VLOOKUP(C979,'10. Свод Перечней'!C:H,3,0),"")</f>
        <v/>
      </c>
      <c r="F979" s="20" t="str">
        <f>IFERROR(VLOOKUP(C979,'10. Свод Перечней'!C:H,4,0),"")</f>
        <v/>
      </c>
      <c r="G979" s="9" t="str">
        <f>IFERROR(VLOOKUP(C979,'10. Свод Перечней'!C:H,5,0),"")</f>
        <v/>
      </c>
      <c r="H979" s="20" t="str">
        <f>IF(LEN(IFERROR(VLOOKUP(C979,'10. Свод Перечней'!C:H,6,0),""))&gt;1,IFERROR(VLOOKUP(C979,'10. Свод Перечней'!C:H,6,0),""),"")</f>
        <v/>
      </c>
    </row>
    <row r="980" spans="1:8" ht="99.95" customHeight="1">
      <c r="A980" s="20" t="str">
        <f>IF(LEN(C980)&gt;0,MAX($A$6:A979)+1,"")</f>
        <v/>
      </c>
      <c r="B980" s="10" t="str">
        <f>IFERROR(INDEX('10. Свод Перечней'!B:C,MATCH(C980,'10. Свод Перечней'!C:C,0),1),"")</f>
        <v/>
      </c>
      <c r="C980" s="20" t="str">
        <f t="array" ref="C980">IFERROR(INDEX('10. Свод Перечней'!$C$4:$C$529,SMALL(IF("ЦД"='10. Свод Перечней'!$I$4:$Q$529,ROW('10. Свод Перечней'!$C$4:$C$529)-3,""),ROW()-6)),"")</f>
        <v/>
      </c>
      <c r="D980" s="20" t="str">
        <f>IFERROR(VLOOKUP(C980,'10. Свод Перечней'!C:H,2,0),"")</f>
        <v/>
      </c>
      <c r="E980" s="20" t="str">
        <f>IFERROR(VLOOKUP(C980,'10. Свод Перечней'!C:H,3,0),"")</f>
        <v/>
      </c>
      <c r="F980" s="20" t="str">
        <f>IFERROR(VLOOKUP(C980,'10. Свод Перечней'!C:H,4,0),"")</f>
        <v/>
      </c>
      <c r="G980" s="9" t="str">
        <f>IFERROR(VLOOKUP(C980,'10. Свод Перечней'!C:H,5,0),"")</f>
        <v/>
      </c>
      <c r="H980" s="20" t="str">
        <f>IF(LEN(IFERROR(VLOOKUP(C980,'10. Свод Перечней'!C:H,6,0),""))&gt;1,IFERROR(VLOOKUP(C980,'10. Свод Перечней'!C:H,6,0),""),"")</f>
        <v/>
      </c>
    </row>
    <row r="981" spans="1:8" ht="99.95" customHeight="1">
      <c r="A981" s="20" t="str">
        <f>IF(LEN(C981)&gt;0,MAX($A$6:A980)+1,"")</f>
        <v/>
      </c>
      <c r="B981" s="10" t="str">
        <f>IFERROR(INDEX('10. Свод Перечней'!B:C,MATCH(C981,'10. Свод Перечней'!C:C,0),1),"")</f>
        <v/>
      </c>
      <c r="C981" s="20" t="str">
        <f t="array" ref="C981">IFERROR(INDEX('10. Свод Перечней'!$C$4:$C$529,SMALL(IF("ЦД"='10. Свод Перечней'!$I$4:$Q$529,ROW('10. Свод Перечней'!$C$4:$C$529)-3,""),ROW()-6)),"")</f>
        <v/>
      </c>
      <c r="D981" s="20" t="str">
        <f>IFERROR(VLOOKUP(C981,'10. Свод Перечней'!C:H,2,0),"")</f>
        <v/>
      </c>
      <c r="E981" s="20" t="str">
        <f>IFERROR(VLOOKUP(C981,'10. Свод Перечней'!C:H,3,0),"")</f>
        <v/>
      </c>
      <c r="F981" s="20" t="str">
        <f>IFERROR(VLOOKUP(C981,'10. Свод Перечней'!C:H,4,0),"")</f>
        <v/>
      </c>
      <c r="G981" s="9" t="str">
        <f>IFERROR(VLOOKUP(C981,'10. Свод Перечней'!C:H,5,0),"")</f>
        <v/>
      </c>
      <c r="H981" s="20" t="str">
        <f>IF(LEN(IFERROR(VLOOKUP(C981,'10. Свод Перечней'!C:H,6,0),""))&gt;1,IFERROR(VLOOKUP(C981,'10. Свод Перечней'!C:H,6,0),""),"")</f>
        <v/>
      </c>
    </row>
    <row r="982" spans="1:8" ht="99.95" customHeight="1">
      <c r="A982" s="20" t="str">
        <f>IF(LEN(C982)&gt;0,MAX($A$6:A981)+1,"")</f>
        <v/>
      </c>
      <c r="B982" s="10" t="str">
        <f>IFERROR(INDEX('10. Свод Перечней'!B:C,MATCH(C982,'10. Свод Перечней'!C:C,0),1),"")</f>
        <v/>
      </c>
      <c r="C982" s="20" t="str">
        <f t="array" ref="C982">IFERROR(INDEX('10. Свод Перечней'!$C$4:$C$529,SMALL(IF("ЦД"='10. Свод Перечней'!$I$4:$Q$529,ROW('10. Свод Перечней'!$C$4:$C$529)-3,""),ROW()-6)),"")</f>
        <v/>
      </c>
      <c r="D982" s="20" t="str">
        <f>IFERROR(VLOOKUP(C982,'10. Свод Перечней'!C:H,2,0),"")</f>
        <v/>
      </c>
      <c r="E982" s="20" t="str">
        <f>IFERROR(VLOOKUP(C982,'10. Свод Перечней'!C:H,3,0),"")</f>
        <v/>
      </c>
      <c r="F982" s="20" t="str">
        <f>IFERROR(VLOOKUP(C982,'10. Свод Перечней'!C:H,4,0),"")</f>
        <v/>
      </c>
      <c r="G982" s="9" t="str">
        <f>IFERROR(VLOOKUP(C982,'10. Свод Перечней'!C:H,5,0),"")</f>
        <v/>
      </c>
      <c r="H982" s="20" t="str">
        <f>IF(LEN(IFERROR(VLOOKUP(C982,'10. Свод Перечней'!C:H,6,0),""))&gt;1,IFERROR(VLOOKUP(C982,'10. Свод Перечней'!C:H,6,0),""),"")</f>
        <v/>
      </c>
    </row>
    <row r="983" spans="1:8" ht="99.95" customHeight="1">
      <c r="A983" s="20" t="str">
        <f>IF(LEN(C983)&gt;0,MAX($A$6:A982)+1,"")</f>
        <v/>
      </c>
      <c r="B983" s="10" t="str">
        <f>IFERROR(INDEX('10. Свод Перечней'!B:C,MATCH(C983,'10. Свод Перечней'!C:C,0),1),"")</f>
        <v/>
      </c>
      <c r="C983" s="20" t="str">
        <f t="array" ref="C983">IFERROR(INDEX('10. Свод Перечней'!$C$4:$C$529,SMALL(IF("ЦД"='10. Свод Перечней'!$I$4:$Q$529,ROW('10. Свод Перечней'!$C$4:$C$529)-3,""),ROW()-6)),"")</f>
        <v/>
      </c>
      <c r="D983" s="20" t="str">
        <f>IFERROR(VLOOKUP(C983,'10. Свод Перечней'!C:H,2,0),"")</f>
        <v/>
      </c>
      <c r="E983" s="20" t="str">
        <f>IFERROR(VLOOKUP(C983,'10. Свод Перечней'!C:H,3,0),"")</f>
        <v/>
      </c>
      <c r="F983" s="20" t="str">
        <f>IFERROR(VLOOKUP(C983,'10. Свод Перечней'!C:H,4,0),"")</f>
        <v/>
      </c>
      <c r="G983" s="9" t="str">
        <f>IFERROR(VLOOKUP(C983,'10. Свод Перечней'!C:H,5,0),"")</f>
        <v/>
      </c>
      <c r="H983" s="20" t="str">
        <f>IF(LEN(IFERROR(VLOOKUP(C983,'10. Свод Перечней'!C:H,6,0),""))&gt;1,IFERROR(VLOOKUP(C983,'10. Свод Перечней'!C:H,6,0),""),"")</f>
        <v/>
      </c>
    </row>
    <row r="984" spans="1:8" ht="99.95" customHeight="1">
      <c r="A984" s="20" t="str">
        <f>IF(LEN(C984)&gt;0,MAX($A$6:A983)+1,"")</f>
        <v/>
      </c>
      <c r="B984" s="10" t="str">
        <f>IFERROR(INDEX('10. Свод Перечней'!B:C,MATCH(C984,'10. Свод Перечней'!C:C,0),1),"")</f>
        <v/>
      </c>
      <c r="C984" s="20" t="str">
        <f t="array" ref="C984">IFERROR(INDEX('10. Свод Перечней'!$C$4:$C$529,SMALL(IF("ЦД"='10. Свод Перечней'!$I$4:$Q$529,ROW('10. Свод Перечней'!$C$4:$C$529)-3,""),ROW()-6)),"")</f>
        <v/>
      </c>
      <c r="D984" s="20" t="str">
        <f>IFERROR(VLOOKUP(C984,'10. Свод Перечней'!C:H,2,0),"")</f>
        <v/>
      </c>
      <c r="E984" s="20" t="str">
        <f>IFERROR(VLOOKUP(C984,'10. Свод Перечней'!C:H,3,0),"")</f>
        <v/>
      </c>
      <c r="F984" s="20" t="str">
        <f>IFERROR(VLOOKUP(C984,'10. Свод Перечней'!C:H,4,0),"")</f>
        <v/>
      </c>
      <c r="G984" s="9" t="str">
        <f>IFERROR(VLOOKUP(C984,'10. Свод Перечней'!C:H,5,0),"")</f>
        <v/>
      </c>
      <c r="H984" s="20" t="str">
        <f>IF(LEN(IFERROR(VLOOKUP(C984,'10. Свод Перечней'!C:H,6,0),""))&gt;1,IFERROR(VLOOKUP(C984,'10. Свод Перечней'!C:H,6,0),""),"")</f>
        <v/>
      </c>
    </row>
    <row r="985" spans="1:8" ht="99.95" customHeight="1">
      <c r="A985" s="20" t="str">
        <f>IF(LEN(C985)&gt;0,MAX($A$6:A984)+1,"")</f>
        <v/>
      </c>
      <c r="B985" s="10" t="str">
        <f>IFERROR(INDEX('10. Свод Перечней'!B:C,MATCH(C985,'10. Свод Перечней'!C:C,0),1),"")</f>
        <v/>
      </c>
      <c r="C985" s="20" t="str">
        <f t="array" ref="C985">IFERROR(INDEX('10. Свод Перечней'!$C$4:$C$529,SMALL(IF("ЦД"='10. Свод Перечней'!$I$4:$Q$529,ROW('10. Свод Перечней'!$C$4:$C$529)-3,""),ROW()-6)),"")</f>
        <v/>
      </c>
      <c r="D985" s="20" t="str">
        <f>IFERROR(VLOOKUP(C985,'10. Свод Перечней'!C:H,2,0),"")</f>
        <v/>
      </c>
      <c r="E985" s="20" t="str">
        <f>IFERROR(VLOOKUP(C985,'10. Свод Перечней'!C:H,3,0),"")</f>
        <v/>
      </c>
      <c r="F985" s="20" t="str">
        <f>IFERROR(VLOOKUP(C985,'10. Свод Перечней'!C:H,4,0),"")</f>
        <v/>
      </c>
      <c r="G985" s="9" t="str">
        <f>IFERROR(VLOOKUP(C985,'10. Свод Перечней'!C:H,5,0),"")</f>
        <v/>
      </c>
      <c r="H985" s="20" t="str">
        <f>IF(LEN(IFERROR(VLOOKUP(C985,'10. Свод Перечней'!C:H,6,0),""))&gt;1,IFERROR(VLOOKUP(C985,'10. Свод Перечней'!C:H,6,0),""),"")</f>
        <v/>
      </c>
    </row>
    <row r="986" spans="1:8" ht="99.95" customHeight="1">
      <c r="A986" s="20" t="str">
        <f>IF(LEN(C986)&gt;0,MAX($A$6:A985)+1,"")</f>
        <v/>
      </c>
      <c r="B986" s="10" t="str">
        <f>IFERROR(INDEX('10. Свод Перечней'!B:C,MATCH(C986,'10. Свод Перечней'!C:C,0),1),"")</f>
        <v/>
      </c>
      <c r="C986" s="20" t="str">
        <f t="array" ref="C986">IFERROR(INDEX('10. Свод Перечней'!$C$4:$C$529,SMALL(IF("ЦД"='10. Свод Перечней'!$I$4:$Q$529,ROW('10. Свод Перечней'!$C$4:$C$529)-3,""),ROW()-6)),"")</f>
        <v/>
      </c>
      <c r="D986" s="20" t="str">
        <f>IFERROR(VLOOKUP(C986,'10. Свод Перечней'!C:H,2,0),"")</f>
        <v/>
      </c>
      <c r="E986" s="20" t="str">
        <f>IFERROR(VLOOKUP(C986,'10. Свод Перечней'!C:H,3,0),"")</f>
        <v/>
      </c>
      <c r="F986" s="20" t="str">
        <f>IFERROR(VLOOKUP(C986,'10. Свод Перечней'!C:H,4,0),"")</f>
        <v/>
      </c>
      <c r="G986" s="9" t="str">
        <f>IFERROR(VLOOKUP(C986,'10. Свод Перечней'!C:H,5,0),"")</f>
        <v/>
      </c>
      <c r="H986" s="20" t="str">
        <f>IF(LEN(IFERROR(VLOOKUP(C986,'10. Свод Перечней'!C:H,6,0),""))&gt;1,IFERROR(VLOOKUP(C986,'10. Свод Перечней'!C:H,6,0),""),"")</f>
        <v/>
      </c>
    </row>
    <row r="987" spans="1:8" ht="99.95" customHeight="1">
      <c r="A987" s="20" t="str">
        <f>IF(LEN(C987)&gt;0,MAX($A$6:A986)+1,"")</f>
        <v/>
      </c>
      <c r="B987" s="10" t="str">
        <f>IFERROR(INDEX('10. Свод Перечней'!B:C,MATCH(C987,'10. Свод Перечней'!C:C,0),1),"")</f>
        <v/>
      </c>
      <c r="C987" s="20" t="str">
        <f t="array" ref="C987">IFERROR(INDEX('10. Свод Перечней'!$C$4:$C$529,SMALL(IF("ЦД"='10. Свод Перечней'!$I$4:$Q$529,ROW('10. Свод Перечней'!$C$4:$C$529)-3,""),ROW()-6)),"")</f>
        <v/>
      </c>
      <c r="D987" s="20" t="str">
        <f>IFERROR(VLOOKUP(C987,'10. Свод Перечней'!C:H,2,0),"")</f>
        <v/>
      </c>
      <c r="E987" s="20" t="str">
        <f>IFERROR(VLOOKUP(C987,'10. Свод Перечней'!C:H,3,0),"")</f>
        <v/>
      </c>
      <c r="F987" s="20" t="str">
        <f>IFERROR(VLOOKUP(C987,'10. Свод Перечней'!C:H,4,0),"")</f>
        <v/>
      </c>
      <c r="G987" s="9" t="str">
        <f>IFERROR(VLOOKUP(C987,'10. Свод Перечней'!C:H,5,0),"")</f>
        <v/>
      </c>
      <c r="H987" s="20" t="str">
        <f>IF(LEN(IFERROR(VLOOKUP(C987,'10. Свод Перечней'!C:H,6,0),""))&gt;1,IFERROR(VLOOKUP(C987,'10. Свод Перечней'!C:H,6,0),""),"")</f>
        <v/>
      </c>
    </row>
    <row r="988" spans="1:8" ht="99.95" customHeight="1">
      <c r="A988" s="20" t="str">
        <f>IF(LEN(C988)&gt;0,MAX($A$6:A987)+1,"")</f>
        <v/>
      </c>
      <c r="B988" s="10" t="str">
        <f>IFERROR(INDEX('10. Свод Перечней'!B:C,MATCH(C988,'10. Свод Перечней'!C:C,0),1),"")</f>
        <v/>
      </c>
      <c r="C988" s="20" t="str">
        <f t="array" ref="C988">IFERROR(INDEX('10. Свод Перечней'!$C$4:$C$529,SMALL(IF("ЦД"='10. Свод Перечней'!$I$4:$Q$529,ROW('10. Свод Перечней'!$C$4:$C$529)-3,""),ROW()-6)),"")</f>
        <v/>
      </c>
      <c r="D988" s="20" t="str">
        <f>IFERROR(VLOOKUP(C988,'10. Свод Перечней'!C:H,2,0),"")</f>
        <v/>
      </c>
      <c r="E988" s="20" t="str">
        <f>IFERROR(VLOOKUP(C988,'10. Свод Перечней'!C:H,3,0),"")</f>
        <v/>
      </c>
      <c r="F988" s="20" t="str">
        <f>IFERROR(VLOOKUP(C988,'10. Свод Перечней'!C:H,4,0),"")</f>
        <v/>
      </c>
      <c r="G988" s="9" t="str">
        <f>IFERROR(VLOOKUP(C988,'10. Свод Перечней'!C:H,5,0),"")</f>
        <v/>
      </c>
      <c r="H988" s="20" t="str">
        <f>IF(LEN(IFERROR(VLOOKUP(C988,'10. Свод Перечней'!C:H,6,0),""))&gt;1,IFERROR(VLOOKUP(C988,'10. Свод Перечней'!C:H,6,0),""),"")</f>
        <v/>
      </c>
    </row>
    <row r="989" spans="1:8" ht="99.95" customHeight="1">
      <c r="A989" s="20" t="str">
        <f>IF(LEN(C989)&gt;0,MAX($A$6:A988)+1,"")</f>
        <v/>
      </c>
      <c r="B989" s="10" t="str">
        <f>IFERROR(INDEX('10. Свод Перечней'!B:C,MATCH(C989,'10. Свод Перечней'!C:C,0),1),"")</f>
        <v/>
      </c>
      <c r="C989" s="20" t="str">
        <f t="array" ref="C989">IFERROR(INDEX('10. Свод Перечней'!$C$4:$C$529,SMALL(IF("ЦД"='10. Свод Перечней'!$I$4:$Q$529,ROW('10. Свод Перечней'!$C$4:$C$529)-3,""),ROW()-6)),"")</f>
        <v/>
      </c>
      <c r="D989" s="20" t="str">
        <f>IFERROR(VLOOKUP(C989,'10. Свод Перечней'!C:H,2,0),"")</f>
        <v/>
      </c>
      <c r="E989" s="20" t="str">
        <f>IFERROR(VLOOKUP(C989,'10. Свод Перечней'!C:H,3,0),"")</f>
        <v/>
      </c>
      <c r="F989" s="20" t="str">
        <f>IFERROR(VLOOKUP(C989,'10. Свод Перечней'!C:H,4,0),"")</f>
        <v/>
      </c>
      <c r="G989" s="9" t="str">
        <f>IFERROR(VLOOKUP(C989,'10. Свод Перечней'!C:H,5,0),"")</f>
        <v/>
      </c>
      <c r="H989" s="20" t="str">
        <f>IF(LEN(IFERROR(VLOOKUP(C989,'10. Свод Перечней'!C:H,6,0),""))&gt;1,IFERROR(VLOOKUP(C989,'10. Свод Перечней'!C:H,6,0),""),"")</f>
        <v/>
      </c>
    </row>
    <row r="990" spans="1:8" ht="99.95" customHeight="1">
      <c r="A990" s="20" t="str">
        <f>IF(LEN(C990)&gt;0,MAX($A$6:A989)+1,"")</f>
        <v/>
      </c>
      <c r="B990" s="10" t="str">
        <f>IFERROR(INDEX('10. Свод Перечней'!B:C,MATCH(C990,'10. Свод Перечней'!C:C,0),1),"")</f>
        <v/>
      </c>
      <c r="C990" s="20" t="str">
        <f t="array" ref="C990">IFERROR(INDEX('10. Свод Перечней'!$C$4:$C$529,SMALL(IF("ЦД"='10. Свод Перечней'!$I$4:$Q$529,ROW('10. Свод Перечней'!$C$4:$C$529)-3,""),ROW()-6)),"")</f>
        <v/>
      </c>
      <c r="D990" s="20" t="str">
        <f>IFERROR(VLOOKUP(C990,'10. Свод Перечней'!C:H,2,0),"")</f>
        <v/>
      </c>
      <c r="E990" s="20" t="str">
        <f>IFERROR(VLOOKUP(C990,'10. Свод Перечней'!C:H,3,0),"")</f>
        <v/>
      </c>
      <c r="F990" s="20" t="str">
        <f>IFERROR(VLOOKUP(C990,'10. Свод Перечней'!C:H,4,0),"")</f>
        <v/>
      </c>
      <c r="G990" s="9" t="str">
        <f>IFERROR(VLOOKUP(C990,'10. Свод Перечней'!C:H,5,0),"")</f>
        <v/>
      </c>
      <c r="H990" s="20" t="str">
        <f>IF(LEN(IFERROR(VLOOKUP(C990,'10. Свод Перечней'!C:H,6,0),""))&gt;1,IFERROR(VLOOKUP(C990,'10. Свод Перечней'!C:H,6,0),""),"")</f>
        <v/>
      </c>
    </row>
    <row r="991" spans="1:8" ht="99.95" customHeight="1">
      <c r="A991" s="20" t="str">
        <f>IF(LEN(C991)&gt;0,MAX($A$6:A990)+1,"")</f>
        <v/>
      </c>
      <c r="B991" s="10" t="str">
        <f>IFERROR(INDEX('10. Свод Перечней'!B:C,MATCH(C991,'10. Свод Перечней'!C:C,0),1),"")</f>
        <v/>
      </c>
      <c r="C991" s="20" t="str">
        <f t="array" ref="C991">IFERROR(INDEX('10. Свод Перечней'!$C$4:$C$529,SMALL(IF("ЦД"='10. Свод Перечней'!$I$4:$Q$529,ROW('10. Свод Перечней'!$C$4:$C$529)-3,""),ROW()-6)),"")</f>
        <v/>
      </c>
      <c r="D991" s="20" t="str">
        <f>IFERROR(VLOOKUP(C991,'10. Свод Перечней'!C:H,2,0),"")</f>
        <v/>
      </c>
      <c r="E991" s="20" t="str">
        <f>IFERROR(VLOOKUP(C991,'10. Свод Перечней'!C:H,3,0),"")</f>
        <v/>
      </c>
      <c r="F991" s="20" t="str">
        <f>IFERROR(VLOOKUP(C991,'10. Свод Перечней'!C:H,4,0),"")</f>
        <v/>
      </c>
      <c r="G991" s="9" t="str">
        <f>IFERROR(VLOOKUP(C991,'10. Свод Перечней'!C:H,5,0),"")</f>
        <v/>
      </c>
      <c r="H991" s="20" t="str">
        <f>IF(LEN(IFERROR(VLOOKUP(C991,'10. Свод Перечней'!C:H,6,0),""))&gt;1,IFERROR(VLOOKUP(C991,'10. Свод Перечней'!C:H,6,0),""),"")</f>
        <v/>
      </c>
    </row>
    <row r="992" spans="1:8" ht="99.95" customHeight="1">
      <c r="A992" s="20" t="str">
        <f>IF(LEN(C992)&gt;0,MAX($A$6:A991)+1,"")</f>
        <v/>
      </c>
      <c r="B992" s="10" t="str">
        <f>IFERROR(INDEX('10. Свод Перечней'!B:C,MATCH(C992,'10. Свод Перечней'!C:C,0),1),"")</f>
        <v/>
      </c>
      <c r="C992" s="20" t="str">
        <f t="array" ref="C992">IFERROR(INDEX('10. Свод Перечней'!$C$4:$C$529,SMALL(IF("ЦД"='10. Свод Перечней'!$I$4:$Q$529,ROW('10. Свод Перечней'!$C$4:$C$529)-3,""),ROW()-6)),"")</f>
        <v/>
      </c>
      <c r="D992" s="20" t="str">
        <f>IFERROR(VLOOKUP(C992,'10. Свод Перечней'!C:H,2,0),"")</f>
        <v/>
      </c>
      <c r="E992" s="20" t="str">
        <f>IFERROR(VLOOKUP(C992,'10. Свод Перечней'!C:H,3,0),"")</f>
        <v/>
      </c>
      <c r="F992" s="20" t="str">
        <f>IFERROR(VLOOKUP(C992,'10. Свод Перечней'!C:H,4,0),"")</f>
        <v/>
      </c>
      <c r="G992" s="9" t="str">
        <f>IFERROR(VLOOKUP(C992,'10. Свод Перечней'!C:H,5,0),"")</f>
        <v/>
      </c>
      <c r="H992" s="20" t="str">
        <f>IF(LEN(IFERROR(VLOOKUP(C992,'10. Свод Перечней'!C:H,6,0),""))&gt;1,IFERROR(VLOOKUP(C992,'10. Свод Перечней'!C:H,6,0),""),"")</f>
        <v/>
      </c>
    </row>
    <row r="993" spans="1:8" ht="99.95" customHeight="1">
      <c r="A993" s="20" t="str">
        <f>IF(LEN(C993)&gt;0,MAX($A$6:A992)+1,"")</f>
        <v/>
      </c>
      <c r="B993" s="10" t="str">
        <f>IFERROR(INDEX('10. Свод Перечней'!B:C,MATCH(C993,'10. Свод Перечней'!C:C,0),1),"")</f>
        <v/>
      </c>
      <c r="C993" s="20" t="str">
        <f t="array" ref="C993">IFERROR(INDEX('10. Свод Перечней'!$C$4:$C$529,SMALL(IF("ЦД"='10. Свод Перечней'!$I$4:$Q$529,ROW('10. Свод Перечней'!$C$4:$C$529)-3,""),ROW()-6)),"")</f>
        <v/>
      </c>
      <c r="D993" s="20" t="str">
        <f>IFERROR(VLOOKUP(C993,'10. Свод Перечней'!C:H,2,0),"")</f>
        <v/>
      </c>
      <c r="E993" s="20" t="str">
        <f>IFERROR(VLOOKUP(C993,'10. Свод Перечней'!C:H,3,0),"")</f>
        <v/>
      </c>
      <c r="F993" s="20" t="str">
        <f>IFERROR(VLOOKUP(C993,'10. Свод Перечней'!C:H,4,0),"")</f>
        <v/>
      </c>
      <c r="G993" s="9" t="str">
        <f>IFERROR(VLOOKUP(C993,'10. Свод Перечней'!C:H,5,0),"")</f>
        <v/>
      </c>
      <c r="H993" s="20" t="str">
        <f>IF(LEN(IFERROR(VLOOKUP(C993,'10. Свод Перечней'!C:H,6,0),""))&gt;1,IFERROR(VLOOKUP(C993,'10. Свод Перечней'!C:H,6,0),""),"")</f>
        <v/>
      </c>
    </row>
    <row r="994" spans="1:8" ht="99.95" customHeight="1">
      <c r="A994" s="20" t="str">
        <f>IF(LEN(C994)&gt;0,MAX($A$6:A993)+1,"")</f>
        <v/>
      </c>
      <c r="B994" s="10" t="str">
        <f>IFERROR(INDEX('10. Свод Перечней'!B:C,MATCH(C994,'10. Свод Перечней'!C:C,0),1),"")</f>
        <v/>
      </c>
      <c r="C994" s="20" t="str">
        <f t="array" ref="C994">IFERROR(INDEX('10. Свод Перечней'!$C$4:$C$529,SMALL(IF("ЦД"='10. Свод Перечней'!$I$4:$Q$529,ROW('10. Свод Перечней'!$C$4:$C$529)-3,""),ROW()-6)),"")</f>
        <v/>
      </c>
      <c r="D994" s="20" t="str">
        <f>IFERROR(VLOOKUP(C994,'10. Свод Перечней'!C:H,2,0),"")</f>
        <v/>
      </c>
      <c r="E994" s="20" t="str">
        <f>IFERROR(VLOOKUP(C994,'10. Свод Перечней'!C:H,3,0),"")</f>
        <v/>
      </c>
      <c r="F994" s="20" t="str">
        <f>IFERROR(VLOOKUP(C994,'10. Свод Перечней'!C:H,4,0),"")</f>
        <v/>
      </c>
      <c r="G994" s="9" t="str">
        <f>IFERROR(VLOOKUP(C994,'10. Свод Перечней'!C:H,5,0),"")</f>
        <v/>
      </c>
      <c r="H994" s="20" t="str">
        <f>IF(LEN(IFERROR(VLOOKUP(C994,'10. Свод Перечней'!C:H,6,0),""))&gt;1,IFERROR(VLOOKUP(C994,'10. Свод Перечней'!C:H,6,0),""),"")</f>
        <v/>
      </c>
    </row>
    <row r="995" spans="1:8" ht="99.95" customHeight="1">
      <c r="A995" s="20" t="str">
        <f>IF(LEN(C995)&gt;0,MAX($A$6:A994)+1,"")</f>
        <v/>
      </c>
      <c r="B995" s="10" t="str">
        <f>IFERROR(INDEX('10. Свод Перечней'!B:C,MATCH(C995,'10. Свод Перечней'!C:C,0),1),"")</f>
        <v/>
      </c>
      <c r="C995" s="20" t="str">
        <f t="array" ref="C995">IFERROR(INDEX('10. Свод Перечней'!$C$4:$C$529,SMALL(IF("ЦД"='10. Свод Перечней'!$I$4:$Q$529,ROW('10. Свод Перечней'!$C$4:$C$529)-3,""),ROW()-6)),"")</f>
        <v/>
      </c>
      <c r="D995" s="20" t="str">
        <f>IFERROR(VLOOKUP(C995,'10. Свод Перечней'!C:H,2,0),"")</f>
        <v/>
      </c>
      <c r="E995" s="20" t="str">
        <f>IFERROR(VLOOKUP(C995,'10. Свод Перечней'!C:H,3,0),"")</f>
        <v/>
      </c>
      <c r="F995" s="20" t="str">
        <f>IFERROR(VLOOKUP(C995,'10. Свод Перечней'!C:H,4,0),"")</f>
        <v/>
      </c>
      <c r="G995" s="9" t="str">
        <f>IFERROR(VLOOKUP(C995,'10. Свод Перечней'!C:H,5,0),"")</f>
        <v/>
      </c>
      <c r="H995" s="20" t="str">
        <f>IF(LEN(IFERROR(VLOOKUP(C995,'10. Свод Перечней'!C:H,6,0),""))&gt;1,IFERROR(VLOOKUP(C995,'10. Свод Перечней'!C:H,6,0),""),"")</f>
        <v/>
      </c>
    </row>
    <row r="996" spans="1:8" ht="99.95" customHeight="1">
      <c r="A996" s="20" t="str">
        <f>IF(LEN(C996)&gt;0,MAX($A$6:A995)+1,"")</f>
        <v/>
      </c>
      <c r="B996" s="10" t="str">
        <f>IFERROR(INDEX('10. Свод Перечней'!B:C,MATCH(C996,'10. Свод Перечней'!C:C,0),1),"")</f>
        <v/>
      </c>
      <c r="C996" s="20" t="str">
        <f t="array" ref="C996">IFERROR(INDEX('10. Свод Перечней'!$C$4:$C$529,SMALL(IF("ЦД"='10. Свод Перечней'!$I$4:$Q$529,ROW('10. Свод Перечней'!$C$4:$C$529)-3,""),ROW()-6)),"")</f>
        <v/>
      </c>
      <c r="D996" s="20" t="str">
        <f>IFERROR(VLOOKUP(C996,'10. Свод Перечней'!C:H,2,0),"")</f>
        <v/>
      </c>
      <c r="E996" s="20" t="str">
        <f>IFERROR(VLOOKUP(C996,'10. Свод Перечней'!C:H,3,0),"")</f>
        <v/>
      </c>
      <c r="F996" s="20" t="str">
        <f>IFERROR(VLOOKUP(C996,'10. Свод Перечней'!C:H,4,0),"")</f>
        <v/>
      </c>
      <c r="G996" s="9" t="str">
        <f>IFERROR(VLOOKUP(C996,'10. Свод Перечней'!C:H,5,0),"")</f>
        <v/>
      </c>
      <c r="H996" s="20" t="str">
        <f>IF(LEN(IFERROR(VLOOKUP(C996,'10. Свод Перечней'!C:H,6,0),""))&gt;1,IFERROR(VLOOKUP(C996,'10. Свод Перечней'!C:H,6,0),""),"")</f>
        <v/>
      </c>
    </row>
    <row r="997" spans="1:8" ht="99.95" customHeight="1">
      <c r="A997" s="20" t="str">
        <f>IF(LEN(C997)&gt;0,MAX($A$6:A996)+1,"")</f>
        <v/>
      </c>
      <c r="B997" s="10" t="str">
        <f>IFERROR(INDEX('10. Свод Перечней'!B:C,MATCH(C997,'10. Свод Перечней'!C:C,0),1),"")</f>
        <v/>
      </c>
      <c r="C997" s="20" t="str">
        <f t="array" ref="C997">IFERROR(INDEX('10. Свод Перечней'!$C$4:$C$529,SMALL(IF("ЦД"='10. Свод Перечней'!$I$4:$Q$529,ROW('10. Свод Перечней'!$C$4:$C$529)-3,""),ROW()-6)),"")</f>
        <v/>
      </c>
      <c r="D997" s="20" t="str">
        <f>IFERROR(VLOOKUP(C997,'10. Свод Перечней'!C:H,2,0),"")</f>
        <v/>
      </c>
      <c r="E997" s="20" t="str">
        <f>IFERROR(VLOOKUP(C997,'10. Свод Перечней'!C:H,3,0),"")</f>
        <v/>
      </c>
      <c r="F997" s="20" t="str">
        <f>IFERROR(VLOOKUP(C997,'10. Свод Перечней'!C:H,4,0),"")</f>
        <v/>
      </c>
      <c r="G997" s="9" t="str">
        <f>IFERROR(VLOOKUP(C997,'10. Свод Перечней'!C:H,5,0),"")</f>
        <v/>
      </c>
      <c r="H997" s="20" t="str">
        <f>IF(LEN(IFERROR(VLOOKUP(C997,'10. Свод Перечней'!C:H,6,0),""))&gt;1,IFERROR(VLOOKUP(C997,'10. Свод Перечней'!C:H,6,0),""),"")</f>
        <v/>
      </c>
    </row>
    <row r="998" spans="1:8" ht="99.95" customHeight="1">
      <c r="A998" s="20" t="str">
        <f>IF(LEN(C998)&gt;0,MAX($A$6:A997)+1,"")</f>
        <v/>
      </c>
      <c r="B998" s="10" t="str">
        <f>IFERROR(INDEX('10. Свод Перечней'!B:C,MATCH(C998,'10. Свод Перечней'!C:C,0),1),"")</f>
        <v/>
      </c>
      <c r="C998" s="20" t="str">
        <f t="array" ref="C998">IFERROR(INDEX('10. Свод Перечней'!$C$4:$C$529,SMALL(IF("ЦД"='10. Свод Перечней'!$I$4:$Q$529,ROW('10. Свод Перечней'!$C$4:$C$529)-3,""),ROW()-6)),"")</f>
        <v/>
      </c>
      <c r="D998" s="20" t="str">
        <f>IFERROR(VLOOKUP(C998,'10. Свод Перечней'!C:H,2,0),"")</f>
        <v/>
      </c>
      <c r="E998" s="20" t="str">
        <f>IFERROR(VLOOKUP(C998,'10. Свод Перечней'!C:H,3,0),"")</f>
        <v/>
      </c>
      <c r="F998" s="20" t="str">
        <f>IFERROR(VLOOKUP(C998,'10. Свод Перечней'!C:H,4,0),"")</f>
        <v/>
      </c>
      <c r="G998" s="9" t="str">
        <f>IFERROR(VLOOKUP(C998,'10. Свод Перечней'!C:H,5,0),"")</f>
        <v/>
      </c>
      <c r="H998" s="20" t="str">
        <f>IF(LEN(IFERROR(VLOOKUP(C998,'10. Свод Перечней'!C:H,6,0),""))&gt;1,IFERROR(VLOOKUP(C998,'10. Свод Перечней'!C:H,6,0),""),"")</f>
        <v/>
      </c>
    </row>
    <row r="999" spans="1:8" ht="99.95" customHeight="1">
      <c r="A999" s="20" t="str">
        <f>IF(LEN(C999)&gt;0,MAX($A$6:A998)+1,"")</f>
        <v/>
      </c>
      <c r="B999" s="10" t="str">
        <f>IFERROR(INDEX('10. Свод Перечней'!B:C,MATCH(C999,'10. Свод Перечней'!C:C,0),1),"")</f>
        <v/>
      </c>
      <c r="C999" s="20" t="str">
        <f t="array" ref="C999">IFERROR(INDEX('10. Свод Перечней'!$C$4:$C$529,SMALL(IF("ЦД"='10. Свод Перечней'!$I$4:$Q$529,ROW('10. Свод Перечней'!$C$4:$C$529)-3,""),ROW()-6)),"")</f>
        <v/>
      </c>
      <c r="D999" s="20" t="str">
        <f>IFERROR(VLOOKUP(C999,'10. Свод Перечней'!C:H,2,0),"")</f>
        <v/>
      </c>
      <c r="E999" s="20" t="str">
        <f>IFERROR(VLOOKUP(C999,'10. Свод Перечней'!C:H,3,0),"")</f>
        <v/>
      </c>
      <c r="F999" s="20" t="str">
        <f>IFERROR(VLOOKUP(C999,'10. Свод Перечней'!C:H,4,0),"")</f>
        <v/>
      </c>
      <c r="G999" s="9" t="str">
        <f>IFERROR(VLOOKUP(C999,'10. Свод Перечней'!C:H,5,0),"")</f>
        <v/>
      </c>
      <c r="H999" s="20" t="str">
        <f>IF(LEN(IFERROR(VLOOKUP(C999,'10. Свод Перечней'!C:H,6,0),""))&gt;1,IFERROR(VLOOKUP(C999,'10. Свод Перечней'!C:H,6,0),""),"")</f>
        <v/>
      </c>
    </row>
    <row r="1000" spans="1:8" ht="99.95" customHeight="1">
      <c r="A1000" s="20" t="str">
        <f>IF(LEN(C1000)&gt;0,MAX($A$6:A999)+1,"")</f>
        <v/>
      </c>
      <c r="B1000" s="10" t="str">
        <f>IFERROR(INDEX('10. Свод Перечней'!B:C,MATCH(C1000,'10. Свод Перечней'!C:C,0),1),"")</f>
        <v/>
      </c>
      <c r="C1000" s="20" t="str">
        <f t="array" ref="C1000">IFERROR(INDEX('10. Свод Перечней'!$C$4:$C$529,SMALL(IF("ЦД"='10. Свод Перечней'!$I$4:$Q$529,ROW('10. Свод Перечней'!$C$4:$C$529)-3,""),ROW()-6)),"")</f>
        <v/>
      </c>
      <c r="D1000" s="20" t="str">
        <f>IFERROR(VLOOKUP(C1000,'10. Свод Перечней'!C:H,2,0),"")</f>
        <v/>
      </c>
      <c r="E1000" s="20" t="str">
        <f>IFERROR(VLOOKUP(C1000,'10. Свод Перечней'!C:H,3,0),"")</f>
        <v/>
      </c>
      <c r="F1000" s="20" t="str">
        <f>IFERROR(VLOOKUP(C1000,'10. Свод Перечней'!C:H,4,0),"")</f>
        <v/>
      </c>
      <c r="G1000" s="9" t="str">
        <f>IFERROR(VLOOKUP(C1000,'10. Свод Перечней'!C:H,5,0),"")</f>
        <v/>
      </c>
      <c r="H1000" s="20" t="str">
        <f>IF(LEN(IFERROR(VLOOKUP(C1000,'10. Свод Перечней'!C:H,6,0),""))&gt;1,IFERROR(VLOOKUP(C1000,'10. Свод Перечней'!C:H,6,0),""),"")</f>
        <v/>
      </c>
    </row>
    <row r="1001" spans="1:8" ht="99.95" customHeight="1">
      <c r="A1001" s="20" t="str">
        <f>IF(LEN(C1001)&gt;0,MAX($A$6:A1000)+1,"")</f>
        <v/>
      </c>
      <c r="B1001" s="10" t="str">
        <f>IFERROR(INDEX('10. Свод Перечней'!B:C,MATCH(C1001,'10. Свод Перечней'!C:C,0),1),"")</f>
        <v/>
      </c>
      <c r="C1001" s="20" t="str">
        <f t="array" ref="C1001">IFERROR(INDEX('10. Свод Перечней'!$C$4:$C$529,SMALL(IF("ЦД"='10. Свод Перечней'!$I$4:$Q$529,ROW('10. Свод Перечней'!$C$4:$C$529)-3,""),ROW()-6)),"")</f>
        <v/>
      </c>
      <c r="D1001" s="20" t="str">
        <f>IFERROR(VLOOKUP(C1001,'10. Свод Перечней'!C:H,2,0),"")</f>
        <v/>
      </c>
      <c r="E1001" s="20" t="str">
        <f>IFERROR(VLOOKUP(C1001,'10. Свод Перечней'!C:H,3,0),"")</f>
        <v/>
      </c>
      <c r="F1001" s="20" t="str">
        <f>IFERROR(VLOOKUP(C1001,'10. Свод Перечней'!C:H,4,0),"")</f>
        <v/>
      </c>
      <c r="G1001" s="9" t="str">
        <f>IFERROR(VLOOKUP(C1001,'10. Свод Перечней'!C:H,5,0),"")</f>
        <v/>
      </c>
      <c r="H1001" s="20" t="str">
        <f>IF(LEN(IFERROR(VLOOKUP(C1001,'10. Свод Перечней'!C:H,6,0),""))&gt;1,IFERROR(VLOOKUP(C1001,'10. Свод Перечней'!C:H,6,0),""),"")</f>
        <v/>
      </c>
    </row>
    <row r="1002" spans="1:8" ht="99.95" customHeight="1">
      <c r="A1002" s="20" t="str">
        <f>IF(LEN(C1002)&gt;0,MAX($A$6:A1001)+1,"")</f>
        <v/>
      </c>
      <c r="B1002" s="10" t="str">
        <f>IFERROR(INDEX('10. Свод Перечней'!B:C,MATCH(C1002,'10. Свод Перечней'!C:C,0),1),"")</f>
        <v/>
      </c>
      <c r="C1002" s="20" t="str">
        <f t="array" ref="C1002">IFERROR(INDEX('10. Свод Перечней'!$C$4:$C$529,SMALL(IF("ЦД"='10. Свод Перечней'!$I$4:$Q$529,ROW('10. Свод Перечней'!$C$4:$C$529)-3,""),ROW()-6)),"")</f>
        <v/>
      </c>
      <c r="D1002" s="20" t="str">
        <f>IFERROR(VLOOKUP(C1002,'10. Свод Перечней'!C:H,2,0),"")</f>
        <v/>
      </c>
      <c r="E1002" s="20" t="str">
        <f>IFERROR(VLOOKUP(C1002,'10. Свод Перечней'!C:H,3,0),"")</f>
        <v/>
      </c>
      <c r="F1002" s="20" t="str">
        <f>IFERROR(VLOOKUP(C1002,'10. Свод Перечней'!C:H,4,0),"")</f>
        <v/>
      </c>
      <c r="G1002" s="9" t="str">
        <f>IFERROR(VLOOKUP(C1002,'10. Свод Перечней'!C:H,5,0),"")</f>
        <v/>
      </c>
      <c r="H1002" s="20" t="str">
        <f>IF(LEN(IFERROR(VLOOKUP(C1002,'10. Свод Перечней'!C:H,6,0),""))&gt;1,IFERROR(VLOOKUP(C1002,'10. Свод Перечней'!C:H,6,0),""),"")</f>
        <v/>
      </c>
    </row>
    <row r="1003" spans="1:8" ht="99.95" customHeight="1">
      <c r="A1003" s="20" t="str">
        <f>IF(LEN(C1003)&gt;0,MAX($A$6:A1002)+1,"")</f>
        <v/>
      </c>
      <c r="B1003" s="10" t="str">
        <f>IFERROR(INDEX('10. Свод Перечней'!B:C,MATCH(C1003,'10. Свод Перечней'!C:C,0),1),"")</f>
        <v/>
      </c>
      <c r="C1003" s="20" t="str">
        <f t="array" ref="C1003">IFERROR(INDEX('10. Свод Перечней'!$C$4:$C$529,SMALL(IF("ЦД"='10. Свод Перечней'!$I$4:$Q$529,ROW('10. Свод Перечней'!$C$4:$C$529)-3,""),ROW()-6)),"")</f>
        <v/>
      </c>
      <c r="D1003" s="20" t="str">
        <f>IFERROR(VLOOKUP(C1003,'10. Свод Перечней'!C:H,2,0),"")</f>
        <v/>
      </c>
      <c r="E1003" s="20" t="str">
        <f>IFERROR(VLOOKUP(C1003,'10. Свод Перечней'!C:H,3,0),"")</f>
        <v/>
      </c>
      <c r="F1003" s="20" t="str">
        <f>IFERROR(VLOOKUP(C1003,'10. Свод Перечней'!C:H,4,0),"")</f>
        <v/>
      </c>
      <c r="G1003" s="9" t="str">
        <f>IFERROR(VLOOKUP(C1003,'10. Свод Перечней'!C:H,5,0),"")</f>
        <v/>
      </c>
      <c r="H1003" s="20" t="str">
        <f>IF(LEN(IFERROR(VLOOKUP(C1003,'10. Свод Перечней'!C:H,6,0),""))&gt;1,IFERROR(VLOOKUP(C1003,'10. Свод Перечней'!C:H,6,0),""),"")</f>
        <v/>
      </c>
    </row>
    <row r="1004" spans="1:8" ht="99.95" customHeight="1">
      <c r="A1004" s="20" t="str">
        <f>IF(LEN(C1004)&gt;0,MAX($A$6:A1003)+1,"")</f>
        <v/>
      </c>
      <c r="B1004" s="10" t="str">
        <f>IFERROR(INDEX('10. Свод Перечней'!B:C,MATCH(C1004,'10. Свод Перечней'!C:C,0),1),"")</f>
        <v/>
      </c>
      <c r="C1004" s="20" t="str">
        <f t="array" ref="C1004">IFERROR(INDEX('10. Свод Перечней'!$C$4:$C$529,SMALL(IF("ЦД"='10. Свод Перечней'!$I$4:$Q$529,ROW('10. Свод Перечней'!$C$4:$C$529)-3,""),ROW()-6)),"")</f>
        <v/>
      </c>
      <c r="D1004" s="20" t="str">
        <f>IFERROR(VLOOKUP(C1004,'10. Свод Перечней'!C:H,2,0),"")</f>
        <v/>
      </c>
      <c r="E1004" s="20" t="str">
        <f>IFERROR(VLOOKUP(C1004,'10. Свод Перечней'!C:H,3,0),"")</f>
        <v/>
      </c>
      <c r="F1004" s="20" t="str">
        <f>IFERROR(VLOOKUP(C1004,'10. Свод Перечней'!C:H,4,0),"")</f>
        <v/>
      </c>
      <c r="G1004" s="9" t="str">
        <f>IFERROR(VLOOKUP(C1004,'10. Свод Перечней'!C:H,5,0),"")</f>
        <v/>
      </c>
      <c r="H1004" s="20" t="str">
        <f>IF(LEN(IFERROR(VLOOKUP(C1004,'10. Свод Перечней'!C:H,6,0),""))&gt;1,IFERROR(VLOOKUP(C1004,'10. Свод Перечней'!C:H,6,0),""),"")</f>
        <v/>
      </c>
    </row>
    <row r="1005" spans="1:8" ht="99.95" customHeight="1">
      <c r="A1005" s="20" t="str">
        <f>IF(LEN(C1005)&gt;0,MAX($A$6:A1004)+1,"")</f>
        <v/>
      </c>
      <c r="B1005" s="10" t="str">
        <f>IFERROR(INDEX('10. Свод Перечней'!B:C,MATCH(C1005,'10. Свод Перечней'!C:C,0),1),"")</f>
        <v/>
      </c>
      <c r="C1005" s="20" t="str">
        <f t="array" ref="C1005">IFERROR(INDEX('10. Свод Перечней'!$C$4:$C$529,SMALL(IF("ЦД"='10. Свод Перечней'!$I$4:$Q$529,ROW('10. Свод Перечней'!$C$4:$C$529)-3,""),ROW()-6)),"")</f>
        <v/>
      </c>
      <c r="D1005" s="20" t="str">
        <f>IFERROR(VLOOKUP(C1005,'10. Свод Перечней'!C:H,2,0),"")</f>
        <v/>
      </c>
      <c r="E1005" s="20" t="str">
        <f>IFERROR(VLOOKUP(C1005,'10. Свод Перечней'!C:H,3,0),"")</f>
        <v/>
      </c>
      <c r="F1005" s="20" t="str">
        <f>IFERROR(VLOOKUP(C1005,'10. Свод Перечней'!C:H,4,0),"")</f>
        <v/>
      </c>
      <c r="G1005" s="9" t="str">
        <f>IFERROR(VLOOKUP(C1005,'10. Свод Перечней'!C:H,5,0),"")</f>
        <v/>
      </c>
      <c r="H1005" s="20" t="str">
        <f>IF(LEN(IFERROR(VLOOKUP(C1005,'10. Свод Перечней'!C:H,6,0),""))&gt;1,IFERROR(VLOOKUP(C1005,'10. Свод Перечней'!C:H,6,0),""),"")</f>
        <v/>
      </c>
    </row>
    <row r="1006" spans="1:8" ht="99.95" customHeight="1">
      <c r="A1006" s="20" t="str">
        <f>IF(LEN(C1006)&gt;0,MAX($A$6:A1005)+1,"")</f>
        <v/>
      </c>
      <c r="B1006" s="10" t="str">
        <f>IFERROR(INDEX('10. Свод Перечней'!B:C,MATCH(C1006,'10. Свод Перечней'!C:C,0),1),"")</f>
        <v/>
      </c>
      <c r="C1006" s="20" t="str">
        <f t="array" ref="C1006">IFERROR(INDEX('10. Свод Перечней'!$C$4:$C$529,SMALL(IF("ЦД"='10. Свод Перечней'!$I$4:$Q$529,ROW('10. Свод Перечней'!$C$4:$C$529)-3,""),ROW()-6)),"")</f>
        <v/>
      </c>
      <c r="D1006" s="20" t="str">
        <f>IFERROR(VLOOKUP(C1006,'10. Свод Перечней'!C:H,2,0),"")</f>
        <v/>
      </c>
      <c r="E1006" s="20" t="str">
        <f>IFERROR(VLOOKUP(C1006,'10. Свод Перечней'!C:H,3,0),"")</f>
        <v/>
      </c>
      <c r="F1006" s="20" t="str">
        <f>IFERROR(VLOOKUP(C1006,'10. Свод Перечней'!C:H,4,0),"")</f>
        <v/>
      </c>
      <c r="G1006" s="9" t="str">
        <f>IFERROR(VLOOKUP(C1006,'10. Свод Перечней'!C:H,5,0),"")</f>
        <v/>
      </c>
      <c r="H1006" s="20" t="str">
        <f>IF(LEN(IFERROR(VLOOKUP(C1006,'10. Свод Перечней'!C:H,6,0),""))&gt;1,IFERROR(VLOOKUP(C1006,'10. Свод Перечней'!C:H,6,0),""),"")</f>
        <v/>
      </c>
    </row>
    <row r="1007" spans="1:8" ht="99.95" customHeight="1">
      <c r="A1007" s="20" t="str">
        <f>IF(LEN(C1007)&gt;0,MAX($A$6:A1006)+1,"")</f>
        <v/>
      </c>
      <c r="B1007" s="10" t="str">
        <f>IFERROR(INDEX('10. Свод Перечней'!B:C,MATCH(C1007,'10. Свод Перечней'!C:C,0),1),"")</f>
        <v/>
      </c>
      <c r="C1007" s="20" t="str">
        <f t="array" ref="C1007">IFERROR(INDEX('10. Свод Перечней'!$C$4:$C$529,SMALL(IF("ЦД"='10. Свод Перечней'!$I$4:$Q$529,ROW('10. Свод Перечней'!$C$4:$C$529)-3,""),ROW()-6)),"")</f>
        <v/>
      </c>
      <c r="D1007" s="20" t="str">
        <f>IFERROR(VLOOKUP(C1007,'10. Свод Перечней'!C:H,2,0),"")</f>
        <v/>
      </c>
      <c r="E1007" s="20" t="str">
        <f>IFERROR(VLOOKUP(C1007,'10. Свод Перечней'!C:H,3,0),"")</f>
        <v/>
      </c>
      <c r="F1007" s="20" t="str">
        <f>IFERROR(VLOOKUP(C1007,'10. Свод Перечней'!C:H,4,0),"")</f>
        <v/>
      </c>
      <c r="G1007" s="9" t="str">
        <f>IFERROR(VLOOKUP(C1007,'10. Свод Перечней'!C:H,5,0),"")</f>
        <v/>
      </c>
      <c r="H1007" s="20" t="str">
        <f>IF(LEN(IFERROR(VLOOKUP(C1007,'10. Свод Перечней'!C:H,6,0),""))&gt;1,IFERROR(VLOOKUP(C1007,'10. Свод Перечней'!C:H,6,0),""),"")</f>
        <v/>
      </c>
    </row>
    <row r="1008" spans="1:8" ht="99.95" customHeight="1">
      <c r="A1008" s="20" t="str">
        <f>IF(LEN(C1008)&gt;0,MAX($A$6:A1007)+1,"")</f>
        <v/>
      </c>
      <c r="B1008" s="10" t="str">
        <f>IFERROR(INDEX('10. Свод Перечней'!B:C,MATCH(C1008,'10. Свод Перечней'!C:C,0),1),"")</f>
        <v/>
      </c>
      <c r="C1008" s="20" t="str">
        <f t="array" ref="C1008">IFERROR(INDEX('10. Свод Перечней'!$C$4:$C$529,SMALL(IF("ЦД"='10. Свод Перечней'!$I$4:$Q$529,ROW('10. Свод Перечней'!$C$4:$C$529)-3,""),ROW()-6)),"")</f>
        <v/>
      </c>
      <c r="D1008" s="20" t="str">
        <f>IFERROR(VLOOKUP(C1008,'10. Свод Перечней'!C:H,2,0),"")</f>
        <v/>
      </c>
      <c r="E1008" s="20" t="str">
        <f>IFERROR(VLOOKUP(C1008,'10. Свод Перечней'!C:H,3,0),"")</f>
        <v/>
      </c>
      <c r="F1008" s="20" t="str">
        <f>IFERROR(VLOOKUP(C1008,'10. Свод Перечней'!C:H,4,0),"")</f>
        <v/>
      </c>
      <c r="G1008" s="9" t="str">
        <f>IFERROR(VLOOKUP(C1008,'10. Свод Перечней'!C:H,5,0),"")</f>
        <v/>
      </c>
      <c r="H1008" s="20" t="str">
        <f>IF(LEN(IFERROR(VLOOKUP(C1008,'10. Свод Перечней'!C:H,6,0),""))&gt;1,IFERROR(VLOOKUP(C1008,'10. Свод Перечней'!C:H,6,0),""),"")</f>
        <v/>
      </c>
    </row>
    <row r="1009" spans="1:8" ht="99.95" customHeight="1">
      <c r="A1009" s="20" t="str">
        <f>IF(LEN(C1009)&gt;0,MAX($A$6:A1008)+1,"")</f>
        <v/>
      </c>
      <c r="B1009" s="10" t="str">
        <f>IFERROR(INDEX('10. Свод Перечней'!B:C,MATCH(C1009,'10. Свод Перечней'!C:C,0),1),"")</f>
        <v/>
      </c>
      <c r="C1009" s="20" t="str">
        <f t="array" ref="C1009">IFERROR(INDEX('10. Свод Перечней'!$C$4:$C$529,SMALL(IF("ЦД"='10. Свод Перечней'!$I$4:$Q$529,ROW('10. Свод Перечней'!$C$4:$C$529)-3,""),ROW()-6)),"")</f>
        <v/>
      </c>
      <c r="D1009" s="20" t="str">
        <f>IFERROR(VLOOKUP(C1009,'10. Свод Перечней'!C:H,2,0),"")</f>
        <v/>
      </c>
      <c r="E1009" s="20" t="str">
        <f>IFERROR(VLOOKUP(C1009,'10. Свод Перечней'!C:H,3,0),"")</f>
        <v/>
      </c>
      <c r="F1009" s="20" t="str">
        <f>IFERROR(VLOOKUP(C1009,'10. Свод Перечней'!C:H,4,0),"")</f>
        <v/>
      </c>
      <c r="G1009" s="9" t="str">
        <f>IFERROR(VLOOKUP(C1009,'10. Свод Перечней'!C:H,5,0),"")</f>
        <v/>
      </c>
      <c r="H1009" s="20" t="str">
        <f>IF(LEN(IFERROR(VLOOKUP(C1009,'10. Свод Перечней'!C:H,6,0),""))&gt;1,IFERROR(VLOOKUP(C1009,'10. Свод Перечней'!C:H,6,0),""),"")</f>
        <v/>
      </c>
    </row>
    <row r="1010" spans="1:8" ht="99.95" customHeight="1">
      <c r="A1010" s="20" t="str">
        <f>IF(LEN(C1010)&gt;0,MAX($A$6:A1009)+1,"")</f>
        <v/>
      </c>
      <c r="B1010" s="10" t="str">
        <f>IFERROR(INDEX('10. Свод Перечней'!B:C,MATCH(C1010,'10. Свод Перечней'!C:C,0),1),"")</f>
        <v/>
      </c>
      <c r="C1010" s="20" t="str">
        <f t="array" ref="C1010">IFERROR(INDEX('10. Свод Перечней'!$C$4:$C$529,SMALL(IF("ЦД"='10. Свод Перечней'!$I$4:$Q$529,ROW('10. Свод Перечней'!$C$4:$C$529)-3,""),ROW()-6)),"")</f>
        <v/>
      </c>
      <c r="D1010" s="20" t="str">
        <f>IFERROR(VLOOKUP(C1010,'10. Свод Перечней'!C:H,2,0),"")</f>
        <v/>
      </c>
      <c r="E1010" s="20" t="str">
        <f>IFERROR(VLOOKUP(C1010,'10. Свод Перечней'!C:H,3,0),"")</f>
        <v/>
      </c>
      <c r="F1010" s="20" t="str">
        <f>IFERROR(VLOOKUP(C1010,'10. Свод Перечней'!C:H,4,0),"")</f>
        <v/>
      </c>
      <c r="G1010" s="9" t="str">
        <f>IFERROR(VLOOKUP(C1010,'10. Свод Перечней'!C:H,5,0),"")</f>
        <v/>
      </c>
      <c r="H1010" s="20" t="str">
        <f>IF(LEN(IFERROR(VLOOKUP(C1010,'10. Свод Перечней'!C:H,6,0),""))&gt;1,IFERROR(VLOOKUP(C1010,'10. Свод Перечней'!C:H,6,0),""),"")</f>
        <v/>
      </c>
    </row>
    <row r="1011" spans="1:8" ht="99.95" customHeight="1">
      <c r="A1011" s="20" t="str">
        <f>IF(LEN(C1011)&gt;0,MAX($A$6:A1010)+1,"")</f>
        <v/>
      </c>
      <c r="B1011" s="10" t="str">
        <f>IFERROR(INDEX('10. Свод Перечней'!B:C,MATCH(C1011,'10. Свод Перечней'!C:C,0),1),"")</f>
        <v/>
      </c>
      <c r="C1011" s="20" t="str">
        <f t="array" ref="C1011">IFERROR(INDEX('10. Свод Перечней'!$C$4:$C$529,SMALL(IF("ЦД"='10. Свод Перечней'!$I$4:$Q$529,ROW('10. Свод Перечней'!$C$4:$C$529)-3,""),ROW()-6)),"")</f>
        <v/>
      </c>
      <c r="D1011" s="20" t="str">
        <f>IFERROR(VLOOKUP(C1011,'10. Свод Перечней'!C:H,2,0),"")</f>
        <v/>
      </c>
      <c r="E1011" s="20" t="str">
        <f>IFERROR(VLOOKUP(C1011,'10. Свод Перечней'!C:H,3,0),"")</f>
        <v/>
      </c>
      <c r="F1011" s="20" t="str">
        <f>IFERROR(VLOOKUP(C1011,'10. Свод Перечней'!C:H,4,0),"")</f>
        <v/>
      </c>
      <c r="G1011" s="9" t="str">
        <f>IFERROR(VLOOKUP(C1011,'10. Свод Перечней'!C:H,5,0),"")</f>
        <v/>
      </c>
      <c r="H1011" s="20" t="str">
        <f>IF(LEN(IFERROR(VLOOKUP(C1011,'10. Свод Перечней'!C:H,6,0),""))&gt;1,IFERROR(VLOOKUP(C1011,'10. Свод Перечней'!C:H,6,0),""),"")</f>
        <v/>
      </c>
    </row>
    <row r="1012" spans="1:8" ht="99.95" customHeight="1">
      <c r="A1012" s="20" t="str">
        <f>IF(LEN(C1012)&gt;0,MAX($A$6:A1011)+1,"")</f>
        <v/>
      </c>
      <c r="B1012" s="10" t="str">
        <f>IFERROR(INDEX('10. Свод Перечней'!B:C,MATCH(C1012,'10. Свод Перечней'!C:C,0),1),"")</f>
        <v/>
      </c>
      <c r="C1012" s="20" t="str">
        <f t="array" ref="C1012">IFERROR(INDEX('10. Свод Перечней'!$C$4:$C$529,SMALL(IF("ЦД"='10. Свод Перечней'!$I$4:$Q$529,ROW('10. Свод Перечней'!$C$4:$C$529)-3,""),ROW()-6)),"")</f>
        <v/>
      </c>
      <c r="D1012" s="20" t="str">
        <f>IFERROR(VLOOKUP(C1012,'10. Свод Перечней'!C:H,2,0),"")</f>
        <v/>
      </c>
      <c r="E1012" s="20" t="str">
        <f>IFERROR(VLOOKUP(C1012,'10. Свод Перечней'!C:H,3,0),"")</f>
        <v/>
      </c>
      <c r="F1012" s="20" t="str">
        <f>IFERROR(VLOOKUP(C1012,'10. Свод Перечней'!C:H,4,0),"")</f>
        <v/>
      </c>
      <c r="G1012" s="9" t="str">
        <f>IFERROR(VLOOKUP(C1012,'10. Свод Перечней'!C:H,5,0),"")</f>
        <v/>
      </c>
      <c r="H1012" s="20" t="str">
        <f>IF(LEN(IFERROR(VLOOKUP(C1012,'10. Свод Перечней'!C:H,6,0),""))&gt;1,IFERROR(VLOOKUP(C1012,'10. Свод Перечней'!C:H,6,0),""),"")</f>
        <v/>
      </c>
    </row>
    <row r="1013" spans="1:8" ht="99.95" customHeight="1">
      <c r="A1013" s="20" t="str">
        <f>IF(LEN(C1013)&gt;0,MAX($A$6:A1012)+1,"")</f>
        <v/>
      </c>
      <c r="B1013" s="10" t="str">
        <f>IFERROR(INDEX('10. Свод Перечней'!B:C,MATCH(C1013,'10. Свод Перечней'!C:C,0),1),"")</f>
        <v/>
      </c>
      <c r="C1013" s="20" t="str">
        <f t="array" ref="C1013">IFERROR(INDEX('10. Свод Перечней'!$C$4:$C$529,SMALL(IF("ЦД"='10. Свод Перечней'!$I$4:$Q$529,ROW('10. Свод Перечней'!$C$4:$C$529)-3,""),ROW()-6)),"")</f>
        <v/>
      </c>
      <c r="D1013" s="20" t="str">
        <f>IFERROR(VLOOKUP(C1013,'10. Свод Перечней'!C:H,2,0),"")</f>
        <v/>
      </c>
      <c r="E1013" s="20" t="str">
        <f>IFERROR(VLOOKUP(C1013,'10. Свод Перечней'!C:H,3,0),"")</f>
        <v/>
      </c>
      <c r="F1013" s="20" t="str">
        <f>IFERROR(VLOOKUP(C1013,'10. Свод Перечней'!C:H,4,0),"")</f>
        <v/>
      </c>
      <c r="G1013" s="9" t="str">
        <f>IFERROR(VLOOKUP(C1013,'10. Свод Перечней'!C:H,5,0),"")</f>
        <v/>
      </c>
      <c r="H1013" s="20" t="str">
        <f>IF(LEN(IFERROR(VLOOKUP(C1013,'10. Свод Перечней'!C:H,6,0),""))&gt;1,IFERROR(VLOOKUP(C1013,'10. Свод Перечней'!C:H,6,0),""),"")</f>
        <v/>
      </c>
    </row>
    <row r="1014" spans="1:8" ht="99.95" customHeight="1">
      <c r="A1014" s="20" t="str">
        <f>IF(LEN(C1014)&gt;0,MAX($A$6:A1013)+1,"")</f>
        <v/>
      </c>
      <c r="B1014" s="10" t="str">
        <f>IFERROR(INDEX('10. Свод Перечней'!B:C,MATCH(C1014,'10. Свод Перечней'!C:C,0),1),"")</f>
        <v/>
      </c>
      <c r="C1014" s="20" t="str">
        <f t="array" ref="C1014">IFERROR(INDEX('10. Свод Перечней'!$C$4:$C$529,SMALL(IF("ЦД"='10. Свод Перечней'!$I$4:$Q$529,ROW('10. Свод Перечней'!$C$4:$C$529)-3,""),ROW()-6)),"")</f>
        <v/>
      </c>
      <c r="D1014" s="20" t="str">
        <f>IFERROR(VLOOKUP(C1014,'10. Свод Перечней'!C:H,2,0),"")</f>
        <v/>
      </c>
      <c r="E1014" s="20" t="str">
        <f>IFERROR(VLOOKUP(C1014,'10. Свод Перечней'!C:H,3,0),"")</f>
        <v/>
      </c>
      <c r="F1014" s="20" t="str">
        <f>IFERROR(VLOOKUP(C1014,'10. Свод Перечней'!C:H,4,0),"")</f>
        <v/>
      </c>
      <c r="G1014" s="9" t="str">
        <f>IFERROR(VLOOKUP(C1014,'10. Свод Перечней'!C:H,5,0),"")</f>
        <v/>
      </c>
      <c r="H1014" s="20" t="str">
        <f>IF(LEN(IFERROR(VLOOKUP(C1014,'10. Свод Перечней'!C:H,6,0),""))&gt;1,IFERROR(VLOOKUP(C1014,'10. Свод Перечней'!C:H,6,0),""),"")</f>
        <v/>
      </c>
    </row>
    <row r="1015" spans="1:8" ht="99.95" customHeight="1">
      <c r="A1015" s="20" t="str">
        <f>IF(LEN(C1015)&gt;0,MAX($A$6:A1014)+1,"")</f>
        <v/>
      </c>
      <c r="B1015" s="10" t="str">
        <f>IFERROR(INDEX('10. Свод Перечней'!B:C,MATCH(C1015,'10. Свод Перечней'!C:C,0),1),"")</f>
        <v/>
      </c>
      <c r="C1015" s="20" t="str">
        <f t="array" ref="C1015">IFERROR(INDEX('10. Свод Перечней'!$C$4:$C$529,SMALL(IF("ЦД"='10. Свод Перечней'!$I$4:$Q$529,ROW('10. Свод Перечней'!$C$4:$C$529)-3,""),ROW()-6)),"")</f>
        <v/>
      </c>
      <c r="D1015" s="20" t="str">
        <f>IFERROR(VLOOKUP(C1015,'10. Свод Перечней'!C:H,2,0),"")</f>
        <v/>
      </c>
      <c r="E1015" s="20" t="str">
        <f>IFERROR(VLOOKUP(C1015,'10. Свод Перечней'!C:H,3,0),"")</f>
        <v/>
      </c>
      <c r="F1015" s="20" t="str">
        <f>IFERROR(VLOOKUP(C1015,'10. Свод Перечней'!C:H,4,0),"")</f>
        <v/>
      </c>
      <c r="G1015" s="9" t="str">
        <f>IFERROR(VLOOKUP(C1015,'10. Свод Перечней'!C:H,5,0),"")</f>
        <v/>
      </c>
      <c r="H1015" s="20" t="str">
        <f>IF(LEN(IFERROR(VLOOKUP(C1015,'10. Свод Перечней'!C:H,6,0),""))&gt;1,IFERROR(VLOOKUP(C1015,'10. Свод Перечней'!C:H,6,0),""),"")</f>
        <v/>
      </c>
    </row>
    <row r="1016" spans="1:8" ht="99.95" customHeight="1">
      <c r="A1016" s="20" t="str">
        <f>IF(LEN(C1016)&gt;0,MAX($A$6:A1015)+1,"")</f>
        <v/>
      </c>
      <c r="B1016" s="10" t="str">
        <f>IFERROR(INDEX('10. Свод Перечней'!B:C,MATCH(C1016,'10. Свод Перечней'!C:C,0),1),"")</f>
        <v/>
      </c>
      <c r="C1016" s="20" t="str">
        <f t="array" ref="C1016">IFERROR(INDEX('10. Свод Перечней'!$C$4:$C$529,SMALL(IF("ЦД"='10. Свод Перечней'!$I$4:$Q$529,ROW('10. Свод Перечней'!$C$4:$C$529)-3,""),ROW()-6)),"")</f>
        <v/>
      </c>
      <c r="D1016" s="20" t="str">
        <f>IFERROR(VLOOKUP(C1016,'10. Свод Перечней'!C:H,2,0),"")</f>
        <v/>
      </c>
      <c r="E1016" s="20" t="str">
        <f>IFERROR(VLOOKUP(C1016,'10. Свод Перечней'!C:H,3,0),"")</f>
        <v/>
      </c>
      <c r="F1016" s="20" t="str">
        <f>IFERROR(VLOOKUP(C1016,'10. Свод Перечней'!C:H,4,0),"")</f>
        <v/>
      </c>
      <c r="G1016" s="9" t="str">
        <f>IFERROR(VLOOKUP(C1016,'10. Свод Перечней'!C:H,5,0),"")</f>
        <v/>
      </c>
      <c r="H1016" s="20" t="str">
        <f>IF(LEN(IFERROR(VLOOKUP(C1016,'10. Свод Перечней'!C:H,6,0),""))&gt;1,IFERROR(VLOOKUP(C1016,'10. Свод Перечней'!C:H,6,0),""),"")</f>
        <v/>
      </c>
    </row>
    <row r="1017" spans="1:8" ht="99.95" customHeight="1">
      <c r="A1017" s="20" t="str">
        <f>IF(LEN(C1017)&gt;0,MAX($A$6:A1016)+1,"")</f>
        <v/>
      </c>
      <c r="B1017" s="10" t="str">
        <f>IFERROR(INDEX('10. Свод Перечней'!B:C,MATCH(C1017,'10. Свод Перечней'!C:C,0),1),"")</f>
        <v/>
      </c>
      <c r="C1017" s="20" t="str">
        <f t="array" ref="C1017">IFERROR(INDEX('10. Свод Перечней'!$C$4:$C$529,SMALL(IF("ЦД"='10. Свод Перечней'!$I$4:$Q$529,ROW('10. Свод Перечней'!$C$4:$C$529)-3,""),ROW()-6)),"")</f>
        <v/>
      </c>
      <c r="D1017" s="20" t="str">
        <f>IFERROR(VLOOKUP(C1017,'10. Свод Перечней'!C:H,2,0),"")</f>
        <v/>
      </c>
      <c r="E1017" s="20" t="str">
        <f>IFERROR(VLOOKUP(C1017,'10. Свод Перечней'!C:H,3,0),"")</f>
        <v/>
      </c>
      <c r="F1017" s="20" t="str">
        <f>IFERROR(VLOOKUP(C1017,'10. Свод Перечней'!C:H,4,0),"")</f>
        <v/>
      </c>
      <c r="G1017" s="9" t="str">
        <f>IFERROR(VLOOKUP(C1017,'10. Свод Перечней'!C:H,5,0),"")</f>
        <v/>
      </c>
      <c r="H1017" s="20" t="str">
        <f>IF(LEN(IFERROR(VLOOKUP(C1017,'10. Свод Перечней'!C:H,6,0),""))&gt;1,IFERROR(VLOOKUP(C1017,'10. Свод Перечней'!C:H,6,0),""),"")</f>
        <v/>
      </c>
    </row>
    <row r="1018" spans="1:8" ht="99.95" customHeight="1">
      <c r="A1018" s="20" t="str">
        <f>IF(LEN(C1018)&gt;0,MAX($A$6:A1017)+1,"")</f>
        <v/>
      </c>
      <c r="B1018" s="10" t="str">
        <f>IFERROR(INDEX('10. Свод Перечней'!B:C,MATCH(C1018,'10. Свод Перечней'!C:C,0),1),"")</f>
        <v/>
      </c>
      <c r="C1018" s="20" t="str">
        <f t="array" ref="C1018">IFERROR(INDEX('10. Свод Перечней'!$C$4:$C$529,SMALL(IF("ЦД"='10. Свод Перечней'!$I$4:$Q$529,ROW('10. Свод Перечней'!$C$4:$C$529)-3,""),ROW()-6)),"")</f>
        <v/>
      </c>
      <c r="D1018" s="20" t="str">
        <f>IFERROR(VLOOKUP(C1018,'10. Свод Перечней'!C:H,2,0),"")</f>
        <v/>
      </c>
      <c r="E1018" s="20" t="str">
        <f>IFERROR(VLOOKUP(C1018,'10. Свод Перечней'!C:H,3,0),"")</f>
        <v/>
      </c>
      <c r="F1018" s="20" t="str">
        <f>IFERROR(VLOOKUP(C1018,'10. Свод Перечней'!C:H,4,0),"")</f>
        <v/>
      </c>
      <c r="G1018" s="9" t="str">
        <f>IFERROR(VLOOKUP(C1018,'10. Свод Перечней'!C:H,5,0),"")</f>
        <v/>
      </c>
      <c r="H1018" s="20" t="str">
        <f>IF(LEN(IFERROR(VLOOKUP(C1018,'10. Свод Перечней'!C:H,6,0),""))&gt;1,IFERROR(VLOOKUP(C1018,'10. Свод Перечней'!C:H,6,0),""),"")</f>
        <v/>
      </c>
    </row>
    <row r="1019" spans="1:8" ht="99.95" customHeight="1">
      <c r="A1019" s="20" t="str">
        <f>IF(LEN(C1019)&gt;0,MAX($A$6:A1018)+1,"")</f>
        <v/>
      </c>
      <c r="B1019" s="10" t="str">
        <f>IFERROR(INDEX('10. Свод Перечней'!B:C,MATCH(C1019,'10. Свод Перечней'!C:C,0),1),"")</f>
        <v/>
      </c>
      <c r="C1019" s="20" t="str">
        <f t="array" ref="C1019">IFERROR(INDEX('10. Свод Перечней'!$C$4:$C$529,SMALL(IF("ЦД"='10. Свод Перечней'!$I$4:$Q$529,ROW('10. Свод Перечней'!$C$4:$C$529)-3,""),ROW()-6)),"")</f>
        <v/>
      </c>
      <c r="D1019" s="20" t="str">
        <f>IFERROR(VLOOKUP(C1019,'10. Свод Перечней'!C:H,2,0),"")</f>
        <v/>
      </c>
      <c r="E1019" s="20" t="str">
        <f>IFERROR(VLOOKUP(C1019,'10. Свод Перечней'!C:H,3,0),"")</f>
        <v/>
      </c>
      <c r="F1019" s="20" t="str">
        <f>IFERROR(VLOOKUP(C1019,'10. Свод Перечней'!C:H,4,0),"")</f>
        <v/>
      </c>
      <c r="G1019" s="9" t="str">
        <f>IFERROR(VLOOKUP(C1019,'10. Свод Перечней'!C:H,5,0),"")</f>
        <v/>
      </c>
      <c r="H1019" s="20" t="str">
        <f>IF(LEN(IFERROR(VLOOKUP(C1019,'10. Свод Перечней'!C:H,6,0),""))&gt;1,IFERROR(VLOOKUP(C1019,'10. Свод Перечней'!C:H,6,0),""),"")</f>
        <v/>
      </c>
    </row>
    <row r="1020" spans="1:8" ht="99.95" customHeight="1">
      <c r="A1020" s="20" t="str">
        <f>IF(LEN(C1020)&gt;0,MAX($A$6:A1019)+1,"")</f>
        <v/>
      </c>
      <c r="B1020" s="10" t="str">
        <f>IFERROR(INDEX('10. Свод Перечней'!B:C,MATCH(C1020,'10. Свод Перечней'!C:C,0),1),"")</f>
        <v/>
      </c>
      <c r="C1020" s="20" t="str">
        <f t="array" ref="C1020">IFERROR(INDEX('10. Свод Перечней'!$C$4:$C$529,SMALL(IF("ЦД"='10. Свод Перечней'!$I$4:$Q$529,ROW('10. Свод Перечней'!$C$4:$C$529)-3,""),ROW()-6)),"")</f>
        <v/>
      </c>
      <c r="D1020" s="20" t="str">
        <f>IFERROR(VLOOKUP(C1020,'10. Свод Перечней'!C:H,2,0),"")</f>
        <v/>
      </c>
      <c r="E1020" s="20" t="str">
        <f>IFERROR(VLOOKUP(C1020,'10. Свод Перечней'!C:H,3,0),"")</f>
        <v/>
      </c>
      <c r="F1020" s="20" t="str">
        <f>IFERROR(VLOOKUP(C1020,'10. Свод Перечней'!C:H,4,0),"")</f>
        <v/>
      </c>
      <c r="G1020" s="9" t="str">
        <f>IFERROR(VLOOKUP(C1020,'10. Свод Перечней'!C:H,5,0),"")</f>
        <v/>
      </c>
      <c r="H1020" s="20" t="str">
        <f>IF(LEN(IFERROR(VLOOKUP(C1020,'10. Свод Перечней'!C:H,6,0),""))&gt;1,IFERROR(VLOOKUP(C1020,'10. Свод Перечней'!C:H,6,0),""),"")</f>
        <v/>
      </c>
    </row>
    <row r="1021" spans="1:8" ht="99.95" customHeight="1">
      <c r="A1021" s="20" t="str">
        <f>IF(LEN(C1021)&gt;0,MAX($A$6:A1020)+1,"")</f>
        <v/>
      </c>
      <c r="B1021" s="10" t="str">
        <f>IFERROR(INDEX('10. Свод Перечней'!B:C,MATCH(C1021,'10. Свод Перечней'!C:C,0),1),"")</f>
        <v/>
      </c>
      <c r="C1021" s="20" t="str">
        <f t="array" ref="C1021">IFERROR(INDEX('10. Свод Перечней'!$C$4:$C$529,SMALL(IF("ЦД"='10. Свод Перечней'!$I$4:$Q$529,ROW('10. Свод Перечней'!$C$4:$C$529)-3,""),ROW()-6)),"")</f>
        <v/>
      </c>
      <c r="D1021" s="20" t="str">
        <f>IFERROR(VLOOKUP(C1021,'10. Свод Перечней'!C:H,2,0),"")</f>
        <v/>
      </c>
      <c r="E1021" s="20" t="str">
        <f>IFERROR(VLOOKUP(C1021,'10. Свод Перечней'!C:H,3,0),"")</f>
        <v/>
      </c>
      <c r="F1021" s="20" t="str">
        <f>IFERROR(VLOOKUP(C1021,'10. Свод Перечней'!C:H,4,0),"")</f>
        <v/>
      </c>
      <c r="G1021" s="9" t="str">
        <f>IFERROR(VLOOKUP(C1021,'10. Свод Перечней'!C:H,5,0),"")</f>
        <v/>
      </c>
      <c r="H1021" s="20" t="str">
        <f>IF(LEN(IFERROR(VLOOKUP(C1021,'10. Свод Перечней'!C:H,6,0),""))&gt;1,IFERROR(VLOOKUP(C1021,'10. Свод Перечней'!C:H,6,0),""),"")</f>
        <v/>
      </c>
    </row>
    <row r="1022" spans="1:8" ht="99.95" customHeight="1">
      <c r="A1022" s="20" t="str">
        <f>IF(LEN(C1022)&gt;0,MAX($A$6:A1021)+1,"")</f>
        <v/>
      </c>
      <c r="B1022" s="10" t="str">
        <f>IFERROR(INDEX('10. Свод Перечней'!B:C,MATCH(C1022,'10. Свод Перечней'!C:C,0),1),"")</f>
        <v/>
      </c>
      <c r="C1022" s="20" t="str">
        <f t="array" ref="C1022">IFERROR(INDEX('10. Свод Перечней'!$C$4:$C$529,SMALL(IF("ЦД"='10. Свод Перечней'!$I$4:$Q$529,ROW('10. Свод Перечней'!$C$4:$C$529)-3,""),ROW()-6)),"")</f>
        <v/>
      </c>
      <c r="D1022" s="20" t="str">
        <f>IFERROR(VLOOKUP(C1022,'10. Свод Перечней'!C:H,2,0),"")</f>
        <v/>
      </c>
      <c r="E1022" s="20" t="str">
        <f>IFERROR(VLOOKUP(C1022,'10. Свод Перечней'!C:H,3,0),"")</f>
        <v/>
      </c>
      <c r="F1022" s="20" t="str">
        <f>IFERROR(VLOOKUP(C1022,'10. Свод Перечней'!C:H,4,0),"")</f>
        <v/>
      </c>
      <c r="G1022" s="9" t="str">
        <f>IFERROR(VLOOKUP(C1022,'10. Свод Перечней'!C:H,5,0),"")</f>
        <v/>
      </c>
      <c r="H1022" s="20" t="str">
        <f>IF(LEN(IFERROR(VLOOKUP(C1022,'10. Свод Перечней'!C:H,6,0),""))&gt;1,IFERROR(VLOOKUP(C1022,'10. Свод Перечней'!C:H,6,0),""),"")</f>
        <v/>
      </c>
    </row>
    <row r="1023" spans="1:8" ht="99.95" customHeight="1">
      <c r="A1023" s="20" t="str">
        <f>IF(LEN(C1023)&gt;0,MAX($A$6:A1022)+1,"")</f>
        <v/>
      </c>
      <c r="B1023" s="10" t="str">
        <f>IFERROR(INDEX('10. Свод Перечней'!B:C,MATCH(C1023,'10. Свод Перечней'!C:C,0),1),"")</f>
        <v/>
      </c>
      <c r="C1023" s="20" t="str">
        <f t="array" ref="C1023">IFERROR(INDEX('10. Свод Перечней'!$C$4:$C$529,SMALL(IF("ЦД"='10. Свод Перечней'!$I$4:$Q$529,ROW('10. Свод Перечней'!$C$4:$C$529)-3,""),ROW()-6)),"")</f>
        <v/>
      </c>
      <c r="D1023" s="20" t="str">
        <f>IFERROR(VLOOKUP(C1023,'10. Свод Перечней'!C:H,2,0),"")</f>
        <v/>
      </c>
      <c r="E1023" s="20" t="str">
        <f>IFERROR(VLOOKUP(C1023,'10. Свод Перечней'!C:H,3,0),"")</f>
        <v/>
      </c>
      <c r="F1023" s="20" t="str">
        <f>IFERROR(VLOOKUP(C1023,'10. Свод Перечней'!C:H,4,0),"")</f>
        <v/>
      </c>
      <c r="G1023" s="9" t="str">
        <f>IFERROR(VLOOKUP(C1023,'10. Свод Перечней'!C:H,5,0),"")</f>
        <v/>
      </c>
      <c r="H1023" s="20" t="str">
        <f>IF(LEN(IFERROR(VLOOKUP(C1023,'10. Свод Перечней'!C:H,6,0),""))&gt;1,IFERROR(VLOOKUP(C1023,'10. Свод Перечней'!C:H,6,0),""),"")</f>
        <v/>
      </c>
    </row>
    <row r="1024" spans="1:8" ht="99.95" customHeight="1">
      <c r="A1024" s="20" t="str">
        <f>IF(LEN(C1024)&gt;0,MAX($A$6:A1023)+1,"")</f>
        <v/>
      </c>
      <c r="B1024" s="10" t="str">
        <f>IFERROR(INDEX('10. Свод Перечней'!B:C,MATCH(C1024,'10. Свод Перечней'!C:C,0),1),"")</f>
        <v/>
      </c>
      <c r="C1024" s="20" t="str">
        <f t="array" ref="C1024">IFERROR(INDEX('10. Свод Перечней'!$C$4:$C$529,SMALL(IF("ЦД"='10. Свод Перечней'!$I$4:$Q$529,ROW('10. Свод Перечней'!$C$4:$C$529)-3,""),ROW()-6)),"")</f>
        <v/>
      </c>
      <c r="D1024" s="20" t="str">
        <f>IFERROR(VLOOKUP(C1024,'10. Свод Перечней'!C:H,2,0),"")</f>
        <v/>
      </c>
      <c r="E1024" s="20" t="str">
        <f>IFERROR(VLOOKUP(C1024,'10. Свод Перечней'!C:H,3,0),"")</f>
        <v/>
      </c>
      <c r="F1024" s="20" t="str">
        <f>IFERROR(VLOOKUP(C1024,'10. Свод Перечней'!C:H,4,0),"")</f>
        <v/>
      </c>
      <c r="G1024" s="9" t="str">
        <f>IFERROR(VLOOKUP(C1024,'10. Свод Перечней'!C:H,5,0),"")</f>
        <v/>
      </c>
      <c r="H1024" s="20" t="str">
        <f>IF(LEN(IFERROR(VLOOKUP(C1024,'10. Свод Перечней'!C:H,6,0),""))&gt;1,IFERROR(VLOOKUP(C1024,'10. Свод Перечней'!C:H,6,0),""),"")</f>
        <v/>
      </c>
    </row>
    <row r="1025" spans="1:8" ht="99.95" customHeight="1">
      <c r="A1025" s="20" t="str">
        <f>IF(LEN(C1025)&gt;0,MAX($A$6:A1024)+1,"")</f>
        <v/>
      </c>
      <c r="B1025" s="10" t="str">
        <f>IFERROR(INDEX('10. Свод Перечней'!B:C,MATCH(C1025,'10. Свод Перечней'!C:C,0),1),"")</f>
        <v/>
      </c>
      <c r="C1025" s="20" t="str">
        <f t="array" ref="C1025">IFERROR(INDEX('10. Свод Перечней'!$C$4:$C$529,SMALL(IF("ЦД"='10. Свод Перечней'!$I$4:$Q$529,ROW('10. Свод Перечней'!$C$4:$C$529)-3,""),ROW()-6)),"")</f>
        <v/>
      </c>
      <c r="D1025" s="20" t="str">
        <f>IFERROR(VLOOKUP(C1025,'10. Свод Перечней'!C:H,2,0),"")</f>
        <v/>
      </c>
      <c r="E1025" s="20" t="str">
        <f>IFERROR(VLOOKUP(C1025,'10. Свод Перечней'!C:H,3,0),"")</f>
        <v/>
      </c>
      <c r="F1025" s="20" t="str">
        <f>IFERROR(VLOOKUP(C1025,'10. Свод Перечней'!C:H,4,0),"")</f>
        <v/>
      </c>
      <c r="G1025" s="9" t="str">
        <f>IFERROR(VLOOKUP(C1025,'10. Свод Перечней'!C:H,5,0),"")</f>
        <v/>
      </c>
      <c r="H1025" s="20" t="str">
        <f>IF(LEN(IFERROR(VLOOKUP(C1025,'10. Свод Перечней'!C:H,6,0),""))&gt;1,IFERROR(VLOOKUP(C1025,'10. Свод Перечней'!C:H,6,0),""),"")</f>
        <v/>
      </c>
    </row>
    <row r="1026" spans="1:8" ht="99.95" customHeight="1">
      <c r="A1026" s="20" t="str">
        <f>IF(LEN(C1026)&gt;0,MAX($A$6:A1025)+1,"")</f>
        <v/>
      </c>
      <c r="B1026" s="10" t="str">
        <f>IFERROR(INDEX('10. Свод Перечней'!B:C,MATCH(C1026,'10. Свод Перечней'!C:C,0),1),"")</f>
        <v/>
      </c>
      <c r="C1026" s="20" t="str">
        <f t="array" ref="C1026">IFERROR(INDEX('10. Свод Перечней'!$C$4:$C$529,SMALL(IF("ЦД"='10. Свод Перечней'!$I$4:$Q$529,ROW('10. Свод Перечней'!$C$4:$C$529)-3,""),ROW()-6)),"")</f>
        <v/>
      </c>
      <c r="D1026" s="20" t="str">
        <f>IFERROR(VLOOKUP(C1026,'10. Свод Перечней'!C:H,2,0),"")</f>
        <v/>
      </c>
      <c r="E1026" s="20" t="str">
        <f>IFERROR(VLOOKUP(C1026,'10. Свод Перечней'!C:H,3,0),"")</f>
        <v/>
      </c>
      <c r="F1026" s="20" t="str">
        <f>IFERROR(VLOOKUP(C1026,'10. Свод Перечней'!C:H,4,0),"")</f>
        <v/>
      </c>
      <c r="G1026" s="9" t="str">
        <f>IFERROR(VLOOKUP(C1026,'10. Свод Перечней'!C:H,5,0),"")</f>
        <v/>
      </c>
      <c r="H1026" s="20" t="str">
        <f>IF(LEN(IFERROR(VLOOKUP(C1026,'10. Свод Перечней'!C:H,6,0),""))&gt;1,IFERROR(VLOOKUP(C1026,'10. Свод Перечней'!C:H,6,0),""),"")</f>
        <v/>
      </c>
    </row>
    <row r="1027" spans="1:8" ht="99.95" customHeight="1">
      <c r="A1027" s="20" t="str">
        <f>IF(LEN(C1027)&gt;0,MAX($A$6:A1026)+1,"")</f>
        <v/>
      </c>
      <c r="B1027" s="10" t="str">
        <f>IFERROR(INDEX('10. Свод Перечней'!B:C,MATCH(C1027,'10. Свод Перечней'!C:C,0),1),"")</f>
        <v/>
      </c>
      <c r="C1027" s="20" t="str">
        <f t="array" ref="C1027">IFERROR(INDEX('10. Свод Перечней'!$C$4:$C$529,SMALL(IF("ЦД"='10. Свод Перечней'!$I$4:$Q$529,ROW('10. Свод Перечней'!$C$4:$C$529)-3,""),ROW()-6)),"")</f>
        <v/>
      </c>
      <c r="D1027" s="20" t="str">
        <f>IFERROR(VLOOKUP(C1027,'10. Свод Перечней'!C:H,2,0),"")</f>
        <v/>
      </c>
      <c r="E1027" s="20" t="str">
        <f>IFERROR(VLOOKUP(C1027,'10. Свод Перечней'!C:H,3,0),"")</f>
        <v/>
      </c>
      <c r="F1027" s="20" t="str">
        <f>IFERROR(VLOOKUP(C1027,'10. Свод Перечней'!C:H,4,0),"")</f>
        <v/>
      </c>
      <c r="G1027" s="9" t="str">
        <f>IFERROR(VLOOKUP(C1027,'10. Свод Перечней'!C:H,5,0),"")</f>
        <v/>
      </c>
      <c r="H1027" s="20" t="str">
        <f>IF(LEN(IFERROR(VLOOKUP(C1027,'10. Свод Перечней'!C:H,6,0),""))&gt;1,IFERROR(VLOOKUP(C1027,'10. Свод Перечней'!C:H,6,0),""),"")</f>
        <v/>
      </c>
    </row>
    <row r="1028" spans="1:8" ht="99.95" customHeight="1">
      <c r="A1028" s="20" t="str">
        <f>IF(LEN(C1028)&gt;0,MAX($A$6:A1027)+1,"")</f>
        <v/>
      </c>
      <c r="B1028" s="10" t="str">
        <f>IFERROR(INDEX('10. Свод Перечней'!B:C,MATCH(C1028,'10. Свод Перечней'!C:C,0),1),"")</f>
        <v/>
      </c>
      <c r="C1028" s="20" t="str">
        <f t="array" ref="C1028">IFERROR(INDEX('10. Свод Перечней'!$C$4:$C$529,SMALL(IF("ЦД"='10. Свод Перечней'!$I$4:$Q$529,ROW('10. Свод Перечней'!$C$4:$C$529)-3,""),ROW()-6)),"")</f>
        <v/>
      </c>
      <c r="D1028" s="20" t="str">
        <f>IFERROR(VLOOKUP(C1028,'10. Свод Перечней'!C:H,2,0),"")</f>
        <v/>
      </c>
      <c r="E1028" s="20" t="str">
        <f>IFERROR(VLOOKUP(C1028,'10. Свод Перечней'!C:H,3,0),"")</f>
        <v/>
      </c>
      <c r="F1028" s="20" t="str">
        <f>IFERROR(VLOOKUP(C1028,'10. Свод Перечней'!C:H,4,0),"")</f>
        <v/>
      </c>
      <c r="G1028" s="9" t="str">
        <f>IFERROR(VLOOKUP(C1028,'10. Свод Перечней'!C:H,5,0),"")</f>
        <v/>
      </c>
      <c r="H1028" s="20" t="str">
        <f>IF(LEN(IFERROR(VLOOKUP(C1028,'10. Свод Перечней'!C:H,6,0),""))&gt;1,IFERROR(VLOOKUP(C1028,'10. Свод Перечней'!C:H,6,0),""),"")</f>
        <v/>
      </c>
    </row>
    <row r="1029" spans="1:8" ht="99.95" customHeight="1">
      <c r="A1029" s="20" t="str">
        <f>IF(LEN(C1029)&gt;0,MAX($A$6:A1028)+1,"")</f>
        <v/>
      </c>
      <c r="B1029" s="10" t="str">
        <f>IFERROR(INDEX('10. Свод Перечней'!B:C,MATCH(C1029,'10. Свод Перечней'!C:C,0),1),"")</f>
        <v/>
      </c>
      <c r="C1029" s="20" t="str">
        <f t="array" ref="C1029">IFERROR(INDEX('10. Свод Перечней'!$C$4:$C$529,SMALL(IF("ЦД"='10. Свод Перечней'!$I$4:$Q$529,ROW('10. Свод Перечней'!$C$4:$C$529)-3,""),ROW()-6)),"")</f>
        <v/>
      </c>
      <c r="D1029" s="20" t="str">
        <f>IFERROR(VLOOKUP(C1029,'10. Свод Перечней'!C:H,2,0),"")</f>
        <v/>
      </c>
      <c r="E1029" s="20" t="str">
        <f>IFERROR(VLOOKUP(C1029,'10. Свод Перечней'!C:H,3,0),"")</f>
        <v/>
      </c>
      <c r="F1029" s="20" t="str">
        <f>IFERROR(VLOOKUP(C1029,'10. Свод Перечней'!C:H,4,0),"")</f>
        <v/>
      </c>
      <c r="G1029" s="9" t="str">
        <f>IFERROR(VLOOKUP(C1029,'10. Свод Перечней'!C:H,5,0),"")</f>
        <v/>
      </c>
      <c r="H1029" s="20" t="str">
        <f>IF(LEN(IFERROR(VLOOKUP(C1029,'10. Свод Перечней'!C:H,6,0),""))&gt;1,IFERROR(VLOOKUP(C1029,'10. Свод Перечней'!C:H,6,0),""),"")</f>
        <v/>
      </c>
    </row>
    <row r="1030" spans="1:8" ht="99.95" customHeight="1">
      <c r="A1030" s="20" t="str">
        <f>IF(LEN(C1030)&gt;0,MAX($A$6:A1029)+1,"")</f>
        <v/>
      </c>
      <c r="B1030" s="10" t="str">
        <f>IFERROR(INDEX('10. Свод Перечней'!B:C,MATCH(C1030,'10. Свод Перечней'!C:C,0),1),"")</f>
        <v/>
      </c>
      <c r="C1030" s="20" t="str">
        <f t="array" ref="C1030">IFERROR(INDEX('10. Свод Перечней'!$C$4:$C$529,SMALL(IF("ЦД"='10. Свод Перечней'!$I$4:$Q$529,ROW('10. Свод Перечней'!$C$4:$C$529)-3,""),ROW()-6)),"")</f>
        <v/>
      </c>
      <c r="D1030" s="20" t="str">
        <f>IFERROR(VLOOKUP(C1030,'10. Свод Перечней'!C:H,2,0),"")</f>
        <v/>
      </c>
      <c r="E1030" s="20" t="str">
        <f>IFERROR(VLOOKUP(C1030,'10. Свод Перечней'!C:H,3,0),"")</f>
        <v/>
      </c>
      <c r="F1030" s="20" t="str">
        <f>IFERROR(VLOOKUP(C1030,'10. Свод Перечней'!C:H,4,0),"")</f>
        <v/>
      </c>
      <c r="G1030" s="9" t="str">
        <f>IFERROR(VLOOKUP(C1030,'10. Свод Перечней'!C:H,5,0),"")</f>
        <v/>
      </c>
      <c r="H1030" s="20" t="str">
        <f>IF(LEN(IFERROR(VLOOKUP(C1030,'10. Свод Перечней'!C:H,6,0),""))&gt;1,IFERROR(VLOOKUP(C1030,'10. Свод Перечней'!C:H,6,0),""),"")</f>
        <v/>
      </c>
    </row>
    <row r="1031" spans="1:8" ht="99.95" customHeight="1">
      <c r="A1031" s="20" t="str">
        <f>IF(LEN(C1031)&gt;0,MAX($A$6:A1030)+1,"")</f>
        <v/>
      </c>
      <c r="B1031" s="10" t="str">
        <f>IFERROR(INDEX('10. Свод Перечней'!B:C,MATCH(C1031,'10. Свод Перечней'!C:C,0),1),"")</f>
        <v/>
      </c>
      <c r="C1031" s="20" t="str">
        <f t="array" ref="C1031">IFERROR(INDEX('10. Свод Перечней'!$C$4:$C$529,SMALL(IF("ЦД"='10. Свод Перечней'!$I$4:$Q$529,ROW('10. Свод Перечней'!$C$4:$C$529)-3,""),ROW()-6)),"")</f>
        <v/>
      </c>
      <c r="D1031" s="20" t="str">
        <f>IFERROR(VLOOKUP(C1031,'10. Свод Перечней'!C:H,2,0),"")</f>
        <v/>
      </c>
      <c r="E1031" s="20" t="str">
        <f>IFERROR(VLOOKUP(C1031,'10. Свод Перечней'!C:H,3,0),"")</f>
        <v/>
      </c>
      <c r="F1031" s="20" t="str">
        <f>IFERROR(VLOOKUP(C1031,'10. Свод Перечней'!C:H,4,0),"")</f>
        <v/>
      </c>
      <c r="G1031" s="9" t="str">
        <f>IFERROR(VLOOKUP(C1031,'10. Свод Перечней'!C:H,5,0),"")</f>
        <v/>
      </c>
      <c r="H1031" s="20" t="str">
        <f>IF(LEN(IFERROR(VLOOKUP(C1031,'10. Свод Перечней'!C:H,6,0),""))&gt;1,IFERROR(VLOOKUP(C1031,'10. Свод Перечней'!C:H,6,0),""),"")</f>
        <v/>
      </c>
    </row>
    <row r="1032" spans="1:8" ht="99.95" customHeight="1">
      <c r="A1032" s="20" t="str">
        <f>IF(LEN(C1032)&gt;0,MAX($A$6:A1031)+1,"")</f>
        <v/>
      </c>
      <c r="B1032" s="10" t="str">
        <f>IFERROR(INDEX('10. Свод Перечней'!B:C,MATCH(C1032,'10. Свод Перечней'!C:C,0),1),"")</f>
        <v/>
      </c>
      <c r="C1032" s="20" t="str">
        <f t="array" ref="C1032">IFERROR(INDEX('10. Свод Перечней'!$C$4:$C$529,SMALL(IF("ЦД"='10. Свод Перечней'!$I$4:$Q$529,ROW('10. Свод Перечней'!$C$4:$C$529)-3,""),ROW()-6)),"")</f>
        <v/>
      </c>
      <c r="D1032" s="20" t="str">
        <f>IFERROR(VLOOKUP(C1032,'10. Свод Перечней'!C:H,2,0),"")</f>
        <v/>
      </c>
      <c r="E1032" s="20" t="str">
        <f>IFERROR(VLOOKUP(C1032,'10. Свод Перечней'!C:H,3,0),"")</f>
        <v/>
      </c>
      <c r="F1032" s="20" t="str">
        <f>IFERROR(VLOOKUP(C1032,'10. Свод Перечней'!C:H,4,0),"")</f>
        <v/>
      </c>
      <c r="G1032" s="9" t="str">
        <f>IFERROR(VLOOKUP(C1032,'10. Свод Перечней'!C:H,5,0),"")</f>
        <v/>
      </c>
      <c r="H1032" s="20" t="str">
        <f>IF(LEN(IFERROR(VLOOKUP(C1032,'10. Свод Перечней'!C:H,6,0),""))&gt;1,IFERROR(VLOOKUP(C1032,'10. Свод Перечней'!C:H,6,0),""),"")</f>
        <v/>
      </c>
    </row>
    <row r="1033" spans="1:8" ht="99.95" customHeight="1">
      <c r="A1033" s="20" t="str">
        <f>IF(LEN(C1033)&gt;0,MAX($A$6:A1032)+1,"")</f>
        <v/>
      </c>
      <c r="B1033" s="10" t="str">
        <f>IFERROR(INDEX('10. Свод Перечней'!B:C,MATCH(C1033,'10. Свод Перечней'!C:C,0),1),"")</f>
        <v/>
      </c>
      <c r="C1033" s="20" t="str">
        <f t="array" ref="C1033">IFERROR(INDEX('10. Свод Перечней'!$C$4:$C$529,SMALL(IF("ЦД"='10. Свод Перечней'!$I$4:$Q$529,ROW('10. Свод Перечней'!$C$4:$C$529)-3,""),ROW()-6)),"")</f>
        <v/>
      </c>
      <c r="D1033" s="20" t="str">
        <f>IFERROR(VLOOKUP(C1033,'10. Свод Перечней'!C:H,2,0),"")</f>
        <v/>
      </c>
      <c r="E1033" s="20" t="str">
        <f>IFERROR(VLOOKUP(C1033,'10. Свод Перечней'!C:H,3,0),"")</f>
        <v/>
      </c>
      <c r="F1033" s="20" t="str">
        <f>IFERROR(VLOOKUP(C1033,'10. Свод Перечней'!C:H,4,0),"")</f>
        <v/>
      </c>
      <c r="G1033" s="9" t="str">
        <f>IFERROR(VLOOKUP(C1033,'10. Свод Перечней'!C:H,5,0),"")</f>
        <v/>
      </c>
      <c r="H1033" s="20" t="str">
        <f>IF(LEN(IFERROR(VLOOKUP(C1033,'10. Свод Перечней'!C:H,6,0),""))&gt;1,IFERROR(VLOOKUP(C1033,'10. Свод Перечней'!C:H,6,0),""),"")</f>
        <v/>
      </c>
    </row>
    <row r="1034" spans="1:8" ht="99.95" customHeight="1">
      <c r="A1034" s="20" t="str">
        <f>IF(LEN(C1034)&gt;0,MAX($A$6:A1033)+1,"")</f>
        <v/>
      </c>
      <c r="B1034" s="10" t="str">
        <f>IFERROR(INDEX('10. Свод Перечней'!B:C,MATCH(C1034,'10. Свод Перечней'!C:C,0),1),"")</f>
        <v/>
      </c>
      <c r="C1034" s="20" t="str">
        <f t="array" ref="C1034">IFERROR(INDEX('10. Свод Перечней'!$C$4:$C$529,SMALL(IF("ЦД"='10. Свод Перечней'!$I$4:$Q$529,ROW('10. Свод Перечней'!$C$4:$C$529)-3,""),ROW()-6)),"")</f>
        <v/>
      </c>
      <c r="D1034" s="20" t="str">
        <f>IFERROR(VLOOKUP(C1034,'10. Свод Перечней'!C:H,2,0),"")</f>
        <v/>
      </c>
      <c r="E1034" s="20" t="str">
        <f>IFERROR(VLOOKUP(C1034,'10. Свод Перечней'!C:H,3,0),"")</f>
        <v/>
      </c>
      <c r="F1034" s="20" t="str">
        <f>IFERROR(VLOOKUP(C1034,'10. Свод Перечней'!C:H,4,0),"")</f>
        <v/>
      </c>
      <c r="G1034" s="9" t="str">
        <f>IFERROR(VLOOKUP(C1034,'10. Свод Перечней'!C:H,5,0),"")</f>
        <v/>
      </c>
      <c r="H1034" s="20" t="str">
        <f>IF(LEN(IFERROR(VLOOKUP(C1034,'10. Свод Перечней'!C:H,6,0),""))&gt;1,IFERROR(VLOOKUP(C1034,'10. Свод Перечней'!C:H,6,0),""),"")</f>
        <v/>
      </c>
    </row>
    <row r="1035" spans="1:8" ht="99.95" customHeight="1">
      <c r="A1035" s="20" t="str">
        <f>IF(LEN(C1035)&gt;0,MAX($A$6:A1034)+1,"")</f>
        <v/>
      </c>
      <c r="B1035" s="10" t="str">
        <f>IFERROR(INDEX('10. Свод Перечней'!B:C,MATCH(C1035,'10. Свод Перечней'!C:C,0),1),"")</f>
        <v/>
      </c>
      <c r="C1035" s="20" t="str">
        <f t="array" ref="C1035">IFERROR(INDEX('10. Свод Перечней'!$C$4:$C$529,SMALL(IF("ЦД"='10. Свод Перечней'!$I$4:$Q$529,ROW('10. Свод Перечней'!$C$4:$C$529)-3,""),ROW()-6)),"")</f>
        <v/>
      </c>
      <c r="D1035" s="20" t="str">
        <f>IFERROR(VLOOKUP(C1035,'10. Свод Перечней'!C:H,2,0),"")</f>
        <v/>
      </c>
      <c r="E1035" s="20" t="str">
        <f>IFERROR(VLOOKUP(C1035,'10. Свод Перечней'!C:H,3,0),"")</f>
        <v/>
      </c>
      <c r="F1035" s="20" t="str">
        <f>IFERROR(VLOOKUP(C1035,'10. Свод Перечней'!C:H,4,0),"")</f>
        <v/>
      </c>
      <c r="G1035" s="9" t="str">
        <f>IFERROR(VLOOKUP(C1035,'10. Свод Перечней'!C:H,5,0),"")</f>
        <v/>
      </c>
      <c r="H1035" s="20" t="str">
        <f>IF(LEN(IFERROR(VLOOKUP(C1035,'10. Свод Перечней'!C:H,6,0),""))&gt;1,IFERROR(VLOOKUP(C1035,'10. Свод Перечней'!C:H,6,0),""),"")</f>
        <v/>
      </c>
    </row>
    <row r="1036" spans="1:8" ht="99.95" customHeight="1">
      <c r="A1036" s="20" t="str">
        <f>IF(LEN(C1036)&gt;0,MAX($A$6:A1035)+1,"")</f>
        <v/>
      </c>
      <c r="B1036" s="10" t="str">
        <f>IFERROR(INDEX('10. Свод Перечней'!B:C,MATCH(C1036,'10. Свод Перечней'!C:C,0),1),"")</f>
        <v/>
      </c>
      <c r="C1036" s="20" t="str">
        <f t="array" ref="C1036">IFERROR(INDEX('10. Свод Перечней'!$C$4:$C$529,SMALL(IF("ЦД"='10. Свод Перечней'!$I$4:$Q$529,ROW('10. Свод Перечней'!$C$4:$C$529)-3,""),ROW()-6)),"")</f>
        <v/>
      </c>
      <c r="D1036" s="20" t="str">
        <f>IFERROR(VLOOKUP(C1036,'10. Свод Перечней'!C:H,2,0),"")</f>
        <v/>
      </c>
      <c r="E1036" s="20" t="str">
        <f>IFERROR(VLOOKUP(C1036,'10. Свод Перечней'!C:H,3,0),"")</f>
        <v/>
      </c>
      <c r="F1036" s="20" t="str">
        <f>IFERROR(VLOOKUP(C1036,'10. Свод Перечней'!C:H,4,0),"")</f>
        <v/>
      </c>
      <c r="G1036" s="9" t="str">
        <f>IFERROR(VLOOKUP(C1036,'10. Свод Перечней'!C:H,5,0),"")</f>
        <v/>
      </c>
      <c r="H1036" s="20" t="str">
        <f>IF(LEN(IFERROR(VLOOKUP(C1036,'10. Свод Перечней'!C:H,6,0),""))&gt;1,IFERROR(VLOOKUP(C1036,'10. Свод Перечней'!C:H,6,0),""),"")</f>
        <v/>
      </c>
    </row>
    <row r="1037" spans="1:8" ht="99.95" customHeight="1">
      <c r="A1037" s="20" t="str">
        <f>IF(LEN(C1037)&gt;0,MAX($A$6:A1036)+1,"")</f>
        <v/>
      </c>
      <c r="B1037" s="10" t="str">
        <f>IFERROR(INDEX('10. Свод Перечней'!B:C,MATCH(C1037,'10. Свод Перечней'!C:C,0),1),"")</f>
        <v/>
      </c>
      <c r="C1037" s="20" t="str">
        <f t="array" ref="C1037">IFERROR(INDEX('10. Свод Перечней'!$C$4:$C$529,SMALL(IF("ЦД"='10. Свод Перечней'!$I$4:$Q$529,ROW('10. Свод Перечней'!$C$4:$C$529)-3,""),ROW()-6)),"")</f>
        <v/>
      </c>
      <c r="D1037" s="20" t="str">
        <f>IFERROR(VLOOKUP(C1037,'10. Свод Перечней'!C:H,2,0),"")</f>
        <v/>
      </c>
      <c r="E1037" s="20" t="str">
        <f>IFERROR(VLOOKUP(C1037,'10. Свод Перечней'!C:H,3,0),"")</f>
        <v/>
      </c>
      <c r="F1037" s="20" t="str">
        <f>IFERROR(VLOOKUP(C1037,'10. Свод Перечней'!C:H,4,0),"")</f>
        <v/>
      </c>
      <c r="G1037" s="9" t="str">
        <f>IFERROR(VLOOKUP(C1037,'10. Свод Перечней'!C:H,5,0),"")</f>
        <v/>
      </c>
      <c r="H1037" s="20" t="str">
        <f>IF(LEN(IFERROR(VLOOKUP(C1037,'10. Свод Перечней'!C:H,6,0),""))&gt;1,IFERROR(VLOOKUP(C1037,'10. Свод Перечней'!C:H,6,0),""),"")</f>
        <v/>
      </c>
    </row>
    <row r="1038" spans="1:8" ht="99.95" customHeight="1">
      <c r="A1038" s="20" t="str">
        <f>IF(LEN(C1038)&gt;0,MAX($A$6:A1037)+1,"")</f>
        <v/>
      </c>
      <c r="B1038" s="10" t="str">
        <f>IFERROR(INDEX('10. Свод Перечней'!B:C,MATCH(C1038,'10. Свод Перечней'!C:C,0),1),"")</f>
        <v/>
      </c>
      <c r="C1038" s="20" t="str">
        <f t="array" ref="C1038">IFERROR(INDEX('10. Свод Перечней'!$C$4:$C$529,SMALL(IF("ЦД"='10. Свод Перечней'!$I$4:$Q$529,ROW('10. Свод Перечней'!$C$4:$C$529)-3,""),ROW()-6)),"")</f>
        <v/>
      </c>
      <c r="D1038" s="20" t="str">
        <f>IFERROR(VLOOKUP(C1038,'10. Свод Перечней'!C:H,2,0),"")</f>
        <v/>
      </c>
      <c r="E1038" s="20" t="str">
        <f>IFERROR(VLOOKUP(C1038,'10. Свод Перечней'!C:H,3,0),"")</f>
        <v/>
      </c>
      <c r="F1038" s="20" t="str">
        <f>IFERROR(VLOOKUP(C1038,'10. Свод Перечней'!C:H,4,0),"")</f>
        <v/>
      </c>
      <c r="G1038" s="9" t="str">
        <f>IFERROR(VLOOKUP(C1038,'10. Свод Перечней'!C:H,5,0),"")</f>
        <v/>
      </c>
      <c r="H1038" s="20" t="str">
        <f>IF(LEN(IFERROR(VLOOKUP(C1038,'10. Свод Перечней'!C:H,6,0),""))&gt;1,IFERROR(VLOOKUP(C1038,'10. Свод Перечней'!C:H,6,0),""),"")</f>
        <v/>
      </c>
    </row>
    <row r="1039" spans="1:8" ht="99.95" customHeight="1">
      <c r="A1039" s="20" t="str">
        <f>IF(LEN(C1039)&gt;0,MAX($A$6:A1038)+1,"")</f>
        <v/>
      </c>
      <c r="B1039" s="10" t="str">
        <f>IFERROR(INDEX('10. Свод Перечней'!B:C,MATCH(C1039,'10. Свод Перечней'!C:C,0),1),"")</f>
        <v/>
      </c>
      <c r="C1039" s="20" t="str">
        <f t="array" ref="C1039">IFERROR(INDEX('10. Свод Перечней'!$C$4:$C$529,SMALL(IF("ЦД"='10. Свод Перечней'!$I$4:$Q$529,ROW('10. Свод Перечней'!$C$4:$C$529)-3,""),ROW()-6)),"")</f>
        <v/>
      </c>
      <c r="D1039" s="20" t="str">
        <f>IFERROR(VLOOKUP(C1039,'10. Свод Перечней'!C:H,2,0),"")</f>
        <v/>
      </c>
      <c r="E1039" s="20" t="str">
        <f>IFERROR(VLOOKUP(C1039,'10. Свод Перечней'!C:H,3,0),"")</f>
        <v/>
      </c>
      <c r="F1039" s="20" t="str">
        <f>IFERROR(VLOOKUP(C1039,'10. Свод Перечней'!C:H,4,0),"")</f>
        <v/>
      </c>
      <c r="G1039" s="9" t="str">
        <f>IFERROR(VLOOKUP(C1039,'10. Свод Перечней'!C:H,5,0),"")</f>
        <v/>
      </c>
      <c r="H1039" s="20" t="str">
        <f>IF(LEN(IFERROR(VLOOKUP(C1039,'10. Свод Перечней'!C:H,6,0),""))&gt;1,IFERROR(VLOOKUP(C1039,'10. Свод Перечней'!C:H,6,0),""),"")</f>
        <v/>
      </c>
    </row>
    <row r="1040" spans="1:8" ht="99.95" customHeight="1">
      <c r="A1040" s="20" t="str">
        <f>IF(LEN(C1040)&gt;0,MAX($A$6:A1039)+1,"")</f>
        <v/>
      </c>
      <c r="B1040" s="10" t="str">
        <f>IFERROR(INDEX('10. Свод Перечней'!B:C,MATCH(C1040,'10. Свод Перечней'!C:C,0),1),"")</f>
        <v/>
      </c>
      <c r="C1040" s="20" t="str">
        <f t="array" ref="C1040">IFERROR(INDEX('10. Свод Перечней'!$C$4:$C$529,SMALL(IF("ЦД"='10. Свод Перечней'!$I$4:$Q$529,ROW('10. Свод Перечней'!$C$4:$C$529)-3,""),ROW()-6)),"")</f>
        <v/>
      </c>
      <c r="D1040" s="20" t="str">
        <f>IFERROR(VLOOKUP(C1040,'10. Свод Перечней'!C:H,2,0),"")</f>
        <v/>
      </c>
      <c r="E1040" s="20" t="str">
        <f>IFERROR(VLOOKUP(C1040,'10. Свод Перечней'!C:H,3,0),"")</f>
        <v/>
      </c>
      <c r="F1040" s="20" t="str">
        <f>IFERROR(VLOOKUP(C1040,'10. Свод Перечней'!C:H,4,0),"")</f>
        <v/>
      </c>
      <c r="G1040" s="9" t="str">
        <f>IFERROR(VLOOKUP(C1040,'10. Свод Перечней'!C:H,5,0),"")</f>
        <v/>
      </c>
      <c r="H1040" s="20" t="str">
        <f>IF(LEN(IFERROR(VLOOKUP(C1040,'10. Свод Перечней'!C:H,6,0),""))&gt;1,IFERROR(VLOOKUP(C1040,'10. Свод Перечней'!C:H,6,0),""),"")</f>
        <v/>
      </c>
    </row>
    <row r="1041" spans="1:8" ht="99.95" customHeight="1">
      <c r="A1041" s="20" t="str">
        <f>IF(LEN(C1041)&gt;0,MAX($A$6:A1040)+1,"")</f>
        <v/>
      </c>
      <c r="B1041" s="10" t="str">
        <f>IFERROR(INDEX('10. Свод Перечней'!B:C,MATCH(C1041,'10. Свод Перечней'!C:C,0),1),"")</f>
        <v/>
      </c>
      <c r="C1041" s="20" t="str">
        <f t="array" ref="C1041">IFERROR(INDEX('10. Свод Перечней'!$C$4:$C$529,SMALL(IF("ЦД"='10. Свод Перечней'!$I$4:$Q$529,ROW('10. Свод Перечней'!$C$4:$C$529)-3,""),ROW()-6)),"")</f>
        <v/>
      </c>
      <c r="D1041" s="20" t="str">
        <f>IFERROR(VLOOKUP(C1041,'10. Свод Перечней'!C:H,2,0),"")</f>
        <v/>
      </c>
      <c r="E1041" s="20" t="str">
        <f>IFERROR(VLOOKUP(C1041,'10. Свод Перечней'!C:H,3,0),"")</f>
        <v/>
      </c>
      <c r="F1041" s="20" t="str">
        <f>IFERROR(VLOOKUP(C1041,'10. Свод Перечней'!C:H,4,0),"")</f>
        <v/>
      </c>
      <c r="G1041" s="9" t="str">
        <f>IFERROR(VLOOKUP(C1041,'10. Свод Перечней'!C:H,5,0),"")</f>
        <v/>
      </c>
      <c r="H1041" s="20" t="str">
        <f>IF(LEN(IFERROR(VLOOKUP(C1041,'10. Свод Перечней'!C:H,6,0),""))&gt;1,IFERROR(VLOOKUP(C1041,'10. Свод Перечней'!C:H,6,0),""),"")</f>
        <v/>
      </c>
    </row>
    <row r="1042" spans="1:8" ht="99.95" customHeight="1">
      <c r="A1042" s="20" t="str">
        <f>IF(LEN(C1042)&gt;0,MAX($A$6:A1041)+1,"")</f>
        <v/>
      </c>
      <c r="B1042" s="10" t="str">
        <f>IFERROR(INDEX('10. Свод Перечней'!B:C,MATCH(C1042,'10. Свод Перечней'!C:C,0),1),"")</f>
        <v/>
      </c>
      <c r="C1042" s="20" t="str">
        <f t="array" ref="C1042">IFERROR(INDEX('10. Свод Перечней'!$C$4:$C$529,SMALL(IF("ЦД"='10. Свод Перечней'!$I$4:$Q$529,ROW('10. Свод Перечней'!$C$4:$C$529)-3,""),ROW()-6)),"")</f>
        <v/>
      </c>
      <c r="D1042" s="20" t="str">
        <f>IFERROR(VLOOKUP(C1042,'10. Свод Перечней'!C:H,2,0),"")</f>
        <v/>
      </c>
      <c r="E1042" s="20" t="str">
        <f>IFERROR(VLOOKUP(C1042,'10. Свод Перечней'!C:H,3,0),"")</f>
        <v/>
      </c>
      <c r="F1042" s="20" t="str">
        <f>IFERROR(VLOOKUP(C1042,'10. Свод Перечней'!C:H,4,0),"")</f>
        <v/>
      </c>
      <c r="G1042" s="9" t="str">
        <f>IFERROR(VLOOKUP(C1042,'10. Свод Перечней'!C:H,5,0),"")</f>
        <v/>
      </c>
      <c r="H1042" s="20" t="str">
        <f>IF(LEN(IFERROR(VLOOKUP(C1042,'10. Свод Перечней'!C:H,6,0),""))&gt;1,IFERROR(VLOOKUP(C1042,'10. Свод Перечней'!C:H,6,0),""),"")</f>
        <v/>
      </c>
    </row>
    <row r="1043" spans="1:8" ht="99.95" customHeight="1">
      <c r="A1043" s="20" t="str">
        <f>IF(LEN(C1043)&gt;0,MAX($A$6:A1042)+1,"")</f>
        <v/>
      </c>
      <c r="B1043" s="10" t="str">
        <f>IFERROR(INDEX('10. Свод Перечней'!B:C,MATCH(C1043,'10. Свод Перечней'!C:C,0),1),"")</f>
        <v/>
      </c>
      <c r="C1043" s="20" t="str">
        <f t="array" ref="C1043">IFERROR(INDEX('10. Свод Перечней'!$C$4:$C$529,SMALL(IF("ЦД"='10. Свод Перечней'!$I$4:$Q$529,ROW('10. Свод Перечней'!$C$4:$C$529)-3,""),ROW()-6)),"")</f>
        <v/>
      </c>
      <c r="D1043" s="20" t="str">
        <f>IFERROR(VLOOKUP(C1043,'10. Свод Перечней'!C:H,2,0),"")</f>
        <v/>
      </c>
      <c r="E1043" s="20" t="str">
        <f>IFERROR(VLOOKUP(C1043,'10. Свод Перечней'!C:H,3,0),"")</f>
        <v/>
      </c>
      <c r="F1043" s="20" t="str">
        <f>IFERROR(VLOOKUP(C1043,'10. Свод Перечней'!C:H,4,0),"")</f>
        <v/>
      </c>
      <c r="G1043" s="9" t="str">
        <f>IFERROR(VLOOKUP(C1043,'10. Свод Перечней'!C:H,5,0),"")</f>
        <v/>
      </c>
      <c r="H1043" s="20" t="str">
        <f>IF(LEN(IFERROR(VLOOKUP(C1043,'10. Свод Перечней'!C:H,6,0),""))&gt;1,IFERROR(VLOOKUP(C1043,'10. Свод Перечней'!C:H,6,0),""),"")</f>
        <v/>
      </c>
    </row>
    <row r="1044" spans="1:8" ht="99.95" customHeight="1">
      <c r="A1044" s="20" t="str">
        <f>IF(LEN(C1044)&gt;0,MAX($A$6:A1043)+1,"")</f>
        <v/>
      </c>
      <c r="B1044" s="10" t="str">
        <f>IFERROR(INDEX('10. Свод Перечней'!B:C,MATCH(C1044,'10. Свод Перечней'!C:C,0),1),"")</f>
        <v/>
      </c>
      <c r="C1044" s="20" t="str">
        <f t="array" ref="C1044">IFERROR(INDEX('10. Свод Перечней'!$C$4:$C$529,SMALL(IF("ЦД"='10. Свод Перечней'!$I$4:$Q$529,ROW('10. Свод Перечней'!$C$4:$C$529)-3,""),ROW()-6)),"")</f>
        <v/>
      </c>
      <c r="D1044" s="20" t="str">
        <f>IFERROR(VLOOKUP(C1044,'10. Свод Перечней'!C:H,2,0),"")</f>
        <v/>
      </c>
      <c r="E1044" s="20" t="str">
        <f>IFERROR(VLOOKUP(C1044,'10. Свод Перечней'!C:H,3,0),"")</f>
        <v/>
      </c>
      <c r="F1044" s="20" t="str">
        <f>IFERROR(VLOOKUP(C1044,'10. Свод Перечней'!C:H,4,0),"")</f>
        <v/>
      </c>
      <c r="G1044" s="9" t="str">
        <f>IFERROR(VLOOKUP(C1044,'10. Свод Перечней'!C:H,5,0),"")</f>
        <v/>
      </c>
      <c r="H1044" s="20" t="str">
        <f>IF(LEN(IFERROR(VLOOKUP(C1044,'10. Свод Перечней'!C:H,6,0),""))&gt;1,IFERROR(VLOOKUP(C1044,'10. Свод Перечней'!C:H,6,0),""),"")</f>
        <v/>
      </c>
    </row>
    <row r="1045" spans="1:8" ht="99.95" customHeight="1">
      <c r="A1045" s="20" t="str">
        <f>IF(LEN(C1045)&gt;0,MAX($A$6:A1044)+1,"")</f>
        <v/>
      </c>
      <c r="B1045" s="10" t="str">
        <f>IFERROR(INDEX('10. Свод Перечней'!B:C,MATCH(C1045,'10. Свод Перечней'!C:C,0),1),"")</f>
        <v/>
      </c>
      <c r="C1045" s="20" t="str">
        <f t="array" ref="C1045">IFERROR(INDEX('10. Свод Перечней'!$C$4:$C$529,SMALL(IF("ЦД"='10. Свод Перечней'!$I$4:$Q$529,ROW('10. Свод Перечней'!$C$4:$C$529)-3,""),ROW()-6)),"")</f>
        <v/>
      </c>
      <c r="D1045" s="20" t="str">
        <f>IFERROR(VLOOKUP(C1045,'10. Свод Перечней'!C:H,2,0),"")</f>
        <v/>
      </c>
      <c r="E1045" s="20" t="str">
        <f>IFERROR(VLOOKUP(C1045,'10. Свод Перечней'!C:H,3,0),"")</f>
        <v/>
      </c>
      <c r="F1045" s="20" t="str">
        <f>IFERROR(VLOOKUP(C1045,'10. Свод Перечней'!C:H,4,0),"")</f>
        <v/>
      </c>
      <c r="G1045" s="9" t="str">
        <f>IFERROR(VLOOKUP(C1045,'10. Свод Перечней'!C:H,5,0),"")</f>
        <v/>
      </c>
      <c r="H1045" s="20" t="str">
        <f>IF(LEN(IFERROR(VLOOKUP(C1045,'10. Свод Перечней'!C:H,6,0),""))&gt;1,IFERROR(VLOOKUP(C1045,'10. Свод Перечней'!C:H,6,0),""),"")</f>
        <v/>
      </c>
    </row>
    <row r="1046" spans="1:8" ht="99.95" customHeight="1">
      <c r="A1046" s="20" t="str">
        <f>IF(LEN(C1046)&gt;0,MAX($A$6:A1045)+1,"")</f>
        <v/>
      </c>
      <c r="B1046" s="10" t="str">
        <f>IFERROR(INDEX('10. Свод Перечней'!B:C,MATCH(C1046,'10. Свод Перечней'!C:C,0),1),"")</f>
        <v/>
      </c>
      <c r="C1046" s="20" t="str">
        <f t="array" ref="C1046">IFERROR(INDEX('10. Свод Перечней'!$C$4:$C$529,SMALL(IF("ЦД"='10. Свод Перечней'!$I$4:$Q$529,ROW('10. Свод Перечней'!$C$4:$C$529)-3,""),ROW()-6)),"")</f>
        <v/>
      </c>
      <c r="D1046" s="20" t="str">
        <f>IFERROR(VLOOKUP(C1046,'10. Свод Перечней'!C:H,2,0),"")</f>
        <v/>
      </c>
      <c r="E1046" s="20" t="str">
        <f>IFERROR(VLOOKUP(C1046,'10. Свод Перечней'!C:H,3,0),"")</f>
        <v/>
      </c>
      <c r="F1046" s="20" t="str">
        <f>IFERROR(VLOOKUP(C1046,'10. Свод Перечней'!C:H,4,0),"")</f>
        <v/>
      </c>
      <c r="G1046" s="9" t="str">
        <f>IFERROR(VLOOKUP(C1046,'10. Свод Перечней'!C:H,5,0),"")</f>
        <v/>
      </c>
      <c r="H1046" s="20" t="str">
        <f>IF(LEN(IFERROR(VLOOKUP(C1046,'10. Свод Перечней'!C:H,6,0),""))&gt;1,IFERROR(VLOOKUP(C1046,'10. Свод Перечней'!C:H,6,0),""),"")</f>
        <v/>
      </c>
    </row>
    <row r="1047" spans="1:8" ht="99.95" customHeight="1">
      <c r="A1047" s="20" t="str">
        <f>IF(LEN(C1047)&gt;0,MAX($A$6:A1046)+1,"")</f>
        <v/>
      </c>
      <c r="B1047" s="10" t="str">
        <f>IFERROR(INDEX('10. Свод Перечней'!B:C,MATCH(C1047,'10. Свод Перечней'!C:C,0),1),"")</f>
        <v/>
      </c>
      <c r="C1047" s="20" t="str">
        <f t="array" ref="C1047">IFERROR(INDEX('10. Свод Перечней'!$C$4:$C$529,SMALL(IF("ЦД"='10. Свод Перечней'!$I$4:$Q$529,ROW('10. Свод Перечней'!$C$4:$C$529)-3,""),ROW()-6)),"")</f>
        <v/>
      </c>
      <c r="D1047" s="20" t="str">
        <f>IFERROR(VLOOKUP(C1047,'10. Свод Перечней'!C:H,2,0),"")</f>
        <v/>
      </c>
      <c r="E1047" s="20" t="str">
        <f>IFERROR(VLOOKUP(C1047,'10. Свод Перечней'!C:H,3,0),"")</f>
        <v/>
      </c>
      <c r="F1047" s="20" t="str">
        <f>IFERROR(VLOOKUP(C1047,'10. Свод Перечней'!C:H,4,0),"")</f>
        <v/>
      </c>
      <c r="G1047" s="9" t="str">
        <f>IFERROR(VLOOKUP(C1047,'10. Свод Перечней'!C:H,5,0),"")</f>
        <v/>
      </c>
      <c r="H1047" s="20" t="str">
        <f>IF(LEN(IFERROR(VLOOKUP(C1047,'10. Свод Перечней'!C:H,6,0),""))&gt;1,IFERROR(VLOOKUP(C1047,'10. Свод Перечней'!C:H,6,0),""),"")</f>
        <v/>
      </c>
    </row>
    <row r="1048" spans="1:8" ht="99.95" customHeight="1">
      <c r="A1048" s="20" t="str">
        <f>IF(LEN(C1048)&gt;0,MAX($A$6:A1047)+1,"")</f>
        <v/>
      </c>
      <c r="B1048" s="10" t="str">
        <f>IFERROR(INDEX('10. Свод Перечней'!B:C,MATCH(C1048,'10. Свод Перечней'!C:C,0),1),"")</f>
        <v/>
      </c>
      <c r="C1048" s="20" t="str">
        <f t="array" ref="C1048">IFERROR(INDEX('10. Свод Перечней'!$C$4:$C$529,SMALL(IF("ЦД"='10. Свод Перечней'!$I$4:$Q$529,ROW('10. Свод Перечней'!$C$4:$C$529)-3,""),ROW()-6)),"")</f>
        <v/>
      </c>
      <c r="D1048" s="20" t="str">
        <f>IFERROR(VLOOKUP(C1048,'10. Свод Перечней'!C:H,2,0),"")</f>
        <v/>
      </c>
      <c r="E1048" s="20" t="str">
        <f>IFERROR(VLOOKUP(C1048,'10. Свод Перечней'!C:H,3,0),"")</f>
        <v/>
      </c>
      <c r="F1048" s="20" t="str">
        <f>IFERROR(VLOOKUP(C1048,'10. Свод Перечней'!C:H,4,0),"")</f>
        <v/>
      </c>
      <c r="G1048" s="9" t="str">
        <f>IFERROR(VLOOKUP(C1048,'10. Свод Перечней'!C:H,5,0),"")</f>
        <v/>
      </c>
      <c r="H1048" s="20" t="str">
        <f>IF(LEN(IFERROR(VLOOKUP(C1048,'10. Свод Перечней'!C:H,6,0),""))&gt;1,IFERROR(VLOOKUP(C1048,'10. Свод Перечней'!C:H,6,0),""),"")</f>
        <v/>
      </c>
    </row>
    <row r="1049" spans="1:8" ht="99.95" customHeight="1">
      <c r="A1049" s="20" t="str">
        <f>IF(LEN(C1049)&gt;0,MAX($A$6:A1048)+1,"")</f>
        <v/>
      </c>
      <c r="B1049" s="10" t="str">
        <f>IFERROR(INDEX('10. Свод Перечней'!B:C,MATCH(C1049,'10. Свод Перечней'!C:C,0),1),"")</f>
        <v/>
      </c>
      <c r="C1049" s="20" t="str">
        <f t="array" ref="C1049">IFERROR(INDEX('10. Свод Перечней'!$C$4:$C$529,SMALL(IF("ЦД"='10. Свод Перечней'!$I$4:$Q$529,ROW('10. Свод Перечней'!$C$4:$C$529)-3,""),ROW()-6)),"")</f>
        <v/>
      </c>
      <c r="D1049" s="20" t="str">
        <f>IFERROR(VLOOKUP(C1049,'10. Свод Перечней'!C:H,2,0),"")</f>
        <v/>
      </c>
      <c r="E1049" s="20" t="str">
        <f>IFERROR(VLOOKUP(C1049,'10. Свод Перечней'!C:H,3,0),"")</f>
        <v/>
      </c>
      <c r="F1049" s="20" t="str">
        <f>IFERROR(VLOOKUP(C1049,'10. Свод Перечней'!C:H,4,0),"")</f>
        <v/>
      </c>
      <c r="G1049" s="9" t="str">
        <f>IFERROR(VLOOKUP(C1049,'10. Свод Перечней'!C:H,5,0),"")</f>
        <v/>
      </c>
      <c r="H1049" s="20" t="str">
        <f>IF(LEN(IFERROR(VLOOKUP(C1049,'10. Свод Перечней'!C:H,6,0),""))&gt;1,IFERROR(VLOOKUP(C1049,'10. Свод Перечней'!C:H,6,0),""),"")</f>
        <v/>
      </c>
    </row>
    <row r="1050" spans="1:8" ht="99.95" customHeight="1">
      <c r="A1050" s="20" t="str">
        <f>IF(LEN(C1050)&gt;0,MAX($A$6:A1049)+1,"")</f>
        <v/>
      </c>
      <c r="B1050" s="10" t="str">
        <f>IFERROR(INDEX('10. Свод Перечней'!B:C,MATCH(C1050,'10. Свод Перечней'!C:C,0),1),"")</f>
        <v/>
      </c>
      <c r="C1050" s="20" t="str">
        <f t="array" ref="C1050">IFERROR(INDEX('10. Свод Перечней'!$C$4:$C$529,SMALL(IF("ЦД"='10. Свод Перечней'!$I$4:$Q$529,ROW('10. Свод Перечней'!$C$4:$C$529)-3,""),ROW()-6)),"")</f>
        <v/>
      </c>
      <c r="D1050" s="20" t="str">
        <f>IFERROR(VLOOKUP(C1050,'10. Свод Перечней'!C:H,2,0),"")</f>
        <v/>
      </c>
      <c r="E1050" s="20" t="str">
        <f>IFERROR(VLOOKUP(C1050,'10. Свод Перечней'!C:H,3,0),"")</f>
        <v/>
      </c>
      <c r="F1050" s="20" t="str">
        <f>IFERROR(VLOOKUP(C1050,'10. Свод Перечней'!C:H,4,0),"")</f>
        <v/>
      </c>
      <c r="G1050" s="9" t="str">
        <f>IFERROR(VLOOKUP(C1050,'10. Свод Перечней'!C:H,5,0),"")</f>
        <v/>
      </c>
      <c r="H1050" s="20" t="str">
        <f>IF(LEN(IFERROR(VLOOKUP(C1050,'10. Свод Перечней'!C:H,6,0),""))&gt;1,IFERROR(VLOOKUP(C1050,'10. Свод Перечней'!C:H,6,0),""),"")</f>
        <v/>
      </c>
    </row>
    <row r="1051" spans="1:8" ht="99.95" customHeight="1">
      <c r="A1051" s="20" t="str">
        <f>IF(LEN(C1051)&gt;0,MAX($A$6:A1050)+1,"")</f>
        <v/>
      </c>
      <c r="B1051" s="10" t="str">
        <f>IFERROR(INDEX('10. Свод Перечней'!B:C,MATCH(C1051,'10. Свод Перечней'!C:C,0),1),"")</f>
        <v/>
      </c>
      <c r="C1051" s="20" t="str">
        <f t="array" ref="C1051">IFERROR(INDEX('10. Свод Перечней'!$C$4:$C$529,SMALL(IF("ЦД"='10. Свод Перечней'!$I$4:$Q$529,ROW('10. Свод Перечней'!$C$4:$C$529)-3,""),ROW()-6)),"")</f>
        <v/>
      </c>
      <c r="D1051" s="20" t="str">
        <f>IFERROR(VLOOKUP(C1051,'10. Свод Перечней'!C:H,2,0),"")</f>
        <v/>
      </c>
      <c r="E1051" s="20" t="str">
        <f>IFERROR(VLOOKUP(C1051,'10. Свод Перечней'!C:H,3,0),"")</f>
        <v/>
      </c>
      <c r="F1051" s="20" t="str">
        <f>IFERROR(VLOOKUP(C1051,'10. Свод Перечней'!C:H,4,0),"")</f>
        <v/>
      </c>
      <c r="G1051" s="9" t="str">
        <f>IFERROR(VLOOKUP(C1051,'10. Свод Перечней'!C:H,5,0),"")</f>
        <v/>
      </c>
      <c r="H1051" s="20" t="str">
        <f>IF(LEN(IFERROR(VLOOKUP(C1051,'10. Свод Перечней'!C:H,6,0),""))&gt;1,IFERROR(VLOOKUP(C1051,'10. Свод Перечней'!C:H,6,0),""),"")</f>
        <v/>
      </c>
    </row>
    <row r="1052" spans="1:8" ht="99.95" customHeight="1">
      <c r="A1052" s="20" t="str">
        <f>IF(LEN(C1052)&gt;0,MAX($A$6:A1051)+1,"")</f>
        <v/>
      </c>
      <c r="B1052" s="10" t="str">
        <f>IFERROR(INDEX('10. Свод Перечней'!B:C,MATCH(C1052,'10. Свод Перечней'!C:C,0),1),"")</f>
        <v/>
      </c>
      <c r="C1052" s="20" t="str">
        <f t="array" ref="C1052">IFERROR(INDEX('10. Свод Перечней'!$C$4:$C$529,SMALL(IF("ЦД"='10. Свод Перечней'!$I$4:$Q$529,ROW('10. Свод Перечней'!$C$4:$C$529)-3,""),ROW()-6)),"")</f>
        <v/>
      </c>
      <c r="D1052" s="20" t="str">
        <f>IFERROR(VLOOKUP(C1052,'10. Свод Перечней'!C:H,2,0),"")</f>
        <v/>
      </c>
      <c r="E1052" s="20" t="str">
        <f>IFERROR(VLOOKUP(C1052,'10. Свод Перечней'!C:H,3,0),"")</f>
        <v/>
      </c>
      <c r="F1052" s="20" t="str">
        <f>IFERROR(VLOOKUP(C1052,'10. Свод Перечней'!C:H,4,0),"")</f>
        <v/>
      </c>
      <c r="G1052" s="9" t="str">
        <f>IFERROR(VLOOKUP(C1052,'10. Свод Перечней'!C:H,5,0),"")</f>
        <v/>
      </c>
      <c r="H1052" s="20" t="str">
        <f>IF(LEN(IFERROR(VLOOKUP(C1052,'10. Свод Перечней'!C:H,6,0),""))&gt;1,IFERROR(VLOOKUP(C1052,'10. Свод Перечней'!C:H,6,0),""),"")</f>
        <v/>
      </c>
    </row>
    <row r="1053" spans="1:8" ht="99.95" customHeight="1">
      <c r="A1053" s="20" t="str">
        <f>IF(LEN(C1053)&gt;0,MAX($A$6:A1052)+1,"")</f>
        <v/>
      </c>
      <c r="B1053" s="10" t="str">
        <f>IFERROR(INDEX('10. Свод Перечней'!B:C,MATCH(C1053,'10. Свод Перечней'!C:C,0),1),"")</f>
        <v/>
      </c>
      <c r="C1053" s="20" t="str">
        <f t="array" ref="C1053">IFERROR(INDEX('10. Свод Перечней'!$C$4:$C$529,SMALL(IF("ЦД"='10. Свод Перечней'!$I$4:$Q$529,ROW('10. Свод Перечней'!$C$4:$C$529)-3,""),ROW()-6)),"")</f>
        <v/>
      </c>
      <c r="D1053" s="20" t="str">
        <f>IFERROR(VLOOKUP(C1053,'10. Свод Перечней'!C:H,2,0),"")</f>
        <v/>
      </c>
      <c r="E1053" s="20" t="str">
        <f>IFERROR(VLOOKUP(C1053,'10. Свод Перечней'!C:H,3,0),"")</f>
        <v/>
      </c>
      <c r="F1053" s="20" t="str">
        <f>IFERROR(VLOOKUP(C1053,'10. Свод Перечней'!C:H,4,0),"")</f>
        <v/>
      </c>
      <c r="G1053" s="9" t="str">
        <f>IFERROR(VLOOKUP(C1053,'10. Свод Перечней'!C:H,5,0),"")</f>
        <v/>
      </c>
      <c r="H1053" s="20" t="str">
        <f>IF(LEN(IFERROR(VLOOKUP(C1053,'10. Свод Перечней'!C:H,6,0),""))&gt;1,IFERROR(VLOOKUP(C1053,'10. Свод Перечней'!C:H,6,0),""),"")</f>
        <v/>
      </c>
    </row>
    <row r="1054" spans="1:8" ht="99.95" customHeight="1">
      <c r="A1054" s="20" t="str">
        <f>IF(LEN(C1054)&gt;0,MAX($A$6:A1053)+1,"")</f>
        <v/>
      </c>
      <c r="B1054" s="10" t="str">
        <f>IFERROR(INDEX('10. Свод Перечней'!B:C,MATCH(C1054,'10. Свод Перечней'!C:C,0),1),"")</f>
        <v/>
      </c>
      <c r="C1054" s="20" t="str">
        <f t="array" ref="C1054">IFERROR(INDEX('10. Свод Перечней'!$C$4:$C$529,SMALL(IF("ЦД"='10. Свод Перечней'!$I$4:$Q$529,ROW('10. Свод Перечней'!$C$4:$C$529)-3,""),ROW()-6)),"")</f>
        <v/>
      </c>
      <c r="D1054" s="20" t="str">
        <f>IFERROR(VLOOKUP(C1054,'10. Свод Перечней'!C:H,2,0),"")</f>
        <v/>
      </c>
      <c r="E1054" s="20" t="str">
        <f>IFERROR(VLOOKUP(C1054,'10. Свод Перечней'!C:H,3,0),"")</f>
        <v/>
      </c>
      <c r="F1054" s="20" t="str">
        <f>IFERROR(VLOOKUP(C1054,'10. Свод Перечней'!C:H,4,0),"")</f>
        <v/>
      </c>
      <c r="G1054" s="9" t="str">
        <f>IFERROR(VLOOKUP(C1054,'10. Свод Перечней'!C:H,5,0),"")</f>
        <v/>
      </c>
      <c r="H1054" s="20" t="str">
        <f>IF(LEN(IFERROR(VLOOKUP(C1054,'10. Свод Перечней'!C:H,6,0),""))&gt;1,IFERROR(VLOOKUP(C1054,'10. Свод Перечней'!C:H,6,0),""),"")</f>
        <v/>
      </c>
    </row>
    <row r="1055" spans="1:8" ht="99.95" customHeight="1">
      <c r="A1055" s="20" t="str">
        <f>IF(LEN(C1055)&gt;0,MAX($A$6:A1054)+1,"")</f>
        <v/>
      </c>
      <c r="B1055" s="10" t="str">
        <f>IFERROR(INDEX('10. Свод Перечней'!B:C,MATCH(C1055,'10. Свод Перечней'!C:C,0),1),"")</f>
        <v/>
      </c>
      <c r="C1055" s="20" t="str">
        <f t="array" ref="C1055">IFERROR(INDEX('10. Свод Перечней'!$C$4:$C$529,SMALL(IF("ЦД"='10. Свод Перечней'!$I$4:$Q$529,ROW('10. Свод Перечней'!$C$4:$C$529)-3,""),ROW()-6)),"")</f>
        <v/>
      </c>
      <c r="D1055" s="20" t="str">
        <f>IFERROR(VLOOKUP(C1055,'10. Свод Перечней'!C:H,2,0),"")</f>
        <v/>
      </c>
      <c r="E1055" s="20" t="str">
        <f>IFERROR(VLOOKUP(C1055,'10. Свод Перечней'!C:H,3,0),"")</f>
        <v/>
      </c>
      <c r="F1055" s="20" t="str">
        <f>IFERROR(VLOOKUP(C1055,'10. Свод Перечней'!C:H,4,0),"")</f>
        <v/>
      </c>
      <c r="G1055" s="9" t="str">
        <f>IFERROR(VLOOKUP(C1055,'10. Свод Перечней'!C:H,5,0),"")</f>
        <v/>
      </c>
      <c r="H1055" s="20" t="str">
        <f>IF(LEN(IFERROR(VLOOKUP(C1055,'10. Свод Перечней'!C:H,6,0),""))&gt;1,IFERROR(VLOOKUP(C1055,'10. Свод Перечней'!C:H,6,0),""),"")</f>
        <v/>
      </c>
    </row>
    <row r="1056" spans="1:8" ht="99.95" customHeight="1">
      <c r="A1056" s="20" t="str">
        <f>IF(LEN(C1056)&gt;0,MAX($A$6:A1055)+1,"")</f>
        <v/>
      </c>
      <c r="B1056" s="10" t="str">
        <f>IFERROR(INDEX('10. Свод Перечней'!B:C,MATCH(C1056,'10. Свод Перечней'!C:C,0),1),"")</f>
        <v/>
      </c>
      <c r="C1056" s="20" t="str">
        <f t="array" ref="C1056">IFERROR(INDEX('10. Свод Перечней'!$C$4:$C$529,SMALL(IF("ЦД"='10. Свод Перечней'!$I$4:$Q$529,ROW('10. Свод Перечней'!$C$4:$C$529)-3,""),ROW()-6)),"")</f>
        <v/>
      </c>
      <c r="D1056" s="20" t="str">
        <f>IFERROR(VLOOKUP(C1056,'10. Свод Перечней'!C:H,2,0),"")</f>
        <v/>
      </c>
      <c r="E1056" s="20" t="str">
        <f>IFERROR(VLOOKUP(C1056,'10. Свод Перечней'!C:H,3,0),"")</f>
        <v/>
      </c>
      <c r="F1056" s="20" t="str">
        <f>IFERROR(VLOOKUP(C1056,'10. Свод Перечней'!C:H,4,0),"")</f>
        <v/>
      </c>
      <c r="G1056" s="9" t="str">
        <f>IFERROR(VLOOKUP(C1056,'10. Свод Перечней'!C:H,5,0),"")</f>
        <v/>
      </c>
      <c r="H1056" s="20" t="str">
        <f>IF(LEN(IFERROR(VLOOKUP(C1056,'10. Свод Перечней'!C:H,6,0),""))&gt;1,IFERROR(VLOOKUP(C1056,'10. Свод Перечней'!C:H,6,0),""),"")</f>
        <v/>
      </c>
    </row>
    <row r="1057" spans="1:8" ht="99.95" customHeight="1">
      <c r="A1057" s="20" t="str">
        <f>IF(LEN(C1057)&gt;0,MAX($A$6:A1056)+1,"")</f>
        <v/>
      </c>
      <c r="B1057" s="10" t="str">
        <f>IFERROR(INDEX('10. Свод Перечней'!B:C,MATCH(C1057,'10. Свод Перечней'!C:C,0),1),"")</f>
        <v/>
      </c>
      <c r="C1057" s="20" t="str">
        <f t="array" ref="C1057">IFERROR(INDEX('10. Свод Перечней'!$C$4:$C$529,SMALL(IF("ЦД"='10. Свод Перечней'!$I$4:$Q$529,ROW('10. Свод Перечней'!$C$4:$C$529)-3,""),ROW()-6)),"")</f>
        <v/>
      </c>
      <c r="D1057" s="20" t="str">
        <f>IFERROR(VLOOKUP(C1057,'10. Свод Перечней'!C:H,2,0),"")</f>
        <v/>
      </c>
      <c r="E1057" s="20" t="str">
        <f>IFERROR(VLOOKUP(C1057,'10. Свод Перечней'!C:H,3,0),"")</f>
        <v/>
      </c>
      <c r="F1057" s="20" t="str">
        <f>IFERROR(VLOOKUP(C1057,'10. Свод Перечней'!C:H,4,0),"")</f>
        <v/>
      </c>
      <c r="G1057" s="9" t="str">
        <f>IFERROR(VLOOKUP(C1057,'10. Свод Перечней'!C:H,5,0),"")</f>
        <v/>
      </c>
      <c r="H1057" s="20" t="str">
        <f>IF(LEN(IFERROR(VLOOKUP(C1057,'10. Свод Перечней'!C:H,6,0),""))&gt;1,IFERROR(VLOOKUP(C1057,'10. Свод Перечней'!C:H,6,0),""),"")</f>
        <v/>
      </c>
    </row>
    <row r="1058" spans="1:8" ht="99.95" customHeight="1">
      <c r="A1058" s="20" t="str">
        <f>IF(LEN(C1058)&gt;0,MAX($A$6:A1057)+1,"")</f>
        <v/>
      </c>
      <c r="B1058" s="10" t="str">
        <f>IFERROR(INDEX('10. Свод Перечней'!B:C,MATCH(C1058,'10. Свод Перечней'!C:C,0),1),"")</f>
        <v/>
      </c>
      <c r="C1058" s="20" t="str">
        <f t="array" ref="C1058">IFERROR(INDEX('10. Свод Перечней'!$C$4:$C$529,SMALL(IF("ЦД"='10. Свод Перечней'!$I$4:$Q$529,ROW('10. Свод Перечней'!$C$4:$C$529)-3,""),ROW()-6)),"")</f>
        <v/>
      </c>
      <c r="D1058" s="20" t="str">
        <f>IFERROR(VLOOKUP(C1058,'10. Свод Перечней'!C:H,2,0),"")</f>
        <v/>
      </c>
      <c r="E1058" s="20" t="str">
        <f>IFERROR(VLOOKUP(C1058,'10. Свод Перечней'!C:H,3,0),"")</f>
        <v/>
      </c>
      <c r="F1058" s="20" t="str">
        <f>IFERROR(VLOOKUP(C1058,'10. Свод Перечней'!C:H,4,0),"")</f>
        <v/>
      </c>
      <c r="G1058" s="9" t="str">
        <f>IFERROR(VLOOKUP(C1058,'10. Свод Перечней'!C:H,5,0),"")</f>
        <v/>
      </c>
      <c r="H1058" s="20" t="str">
        <f>IF(LEN(IFERROR(VLOOKUP(C1058,'10. Свод Перечней'!C:H,6,0),""))&gt;1,IFERROR(VLOOKUP(C1058,'10. Свод Перечней'!C:H,6,0),""),"")</f>
        <v/>
      </c>
    </row>
    <row r="1059" spans="1:8" ht="99.95" customHeight="1">
      <c r="A1059" s="20" t="str">
        <f>IF(LEN(C1059)&gt;0,MAX($A$6:A1058)+1,"")</f>
        <v/>
      </c>
      <c r="B1059" s="10" t="str">
        <f>IFERROR(INDEX('10. Свод Перечней'!B:C,MATCH(C1059,'10. Свод Перечней'!C:C,0),1),"")</f>
        <v/>
      </c>
      <c r="C1059" s="20" t="str">
        <f t="array" ref="C1059">IFERROR(INDEX('10. Свод Перечней'!$C$4:$C$529,SMALL(IF("ЦД"='10. Свод Перечней'!$I$4:$Q$529,ROW('10. Свод Перечней'!$C$4:$C$529)-3,""),ROW()-6)),"")</f>
        <v/>
      </c>
      <c r="D1059" s="20" t="str">
        <f>IFERROR(VLOOKUP(C1059,'10. Свод Перечней'!C:H,2,0),"")</f>
        <v/>
      </c>
      <c r="E1059" s="20" t="str">
        <f>IFERROR(VLOOKUP(C1059,'10. Свод Перечней'!C:H,3,0),"")</f>
        <v/>
      </c>
      <c r="F1059" s="20" t="str">
        <f>IFERROR(VLOOKUP(C1059,'10. Свод Перечней'!C:H,4,0),"")</f>
        <v/>
      </c>
      <c r="G1059" s="9" t="str">
        <f>IFERROR(VLOOKUP(C1059,'10. Свод Перечней'!C:H,5,0),"")</f>
        <v/>
      </c>
      <c r="H1059" s="20" t="str">
        <f>IF(LEN(IFERROR(VLOOKUP(C1059,'10. Свод Перечней'!C:H,6,0),""))&gt;1,IFERROR(VLOOKUP(C1059,'10. Свод Перечней'!C:H,6,0),""),"")</f>
        <v/>
      </c>
    </row>
    <row r="1060" spans="1:8" ht="99.95" customHeight="1">
      <c r="A1060" s="20" t="str">
        <f>IF(LEN(C1060)&gt;0,MAX($A$6:A1059)+1,"")</f>
        <v/>
      </c>
      <c r="B1060" s="10" t="str">
        <f>IFERROR(INDEX('10. Свод Перечней'!B:C,MATCH(C1060,'10. Свод Перечней'!C:C,0),1),"")</f>
        <v/>
      </c>
      <c r="C1060" s="20" t="str">
        <f t="array" ref="C1060">IFERROR(INDEX('10. Свод Перечней'!$C$4:$C$529,SMALL(IF("ЦД"='10. Свод Перечней'!$I$4:$Q$529,ROW('10. Свод Перечней'!$C$4:$C$529)-3,""),ROW()-6)),"")</f>
        <v/>
      </c>
      <c r="D1060" s="20" t="str">
        <f>IFERROR(VLOOKUP(C1060,'10. Свод Перечней'!C:H,2,0),"")</f>
        <v/>
      </c>
      <c r="E1060" s="20" t="str">
        <f>IFERROR(VLOOKUP(C1060,'10. Свод Перечней'!C:H,3,0),"")</f>
        <v/>
      </c>
      <c r="F1060" s="20" t="str">
        <f>IFERROR(VLOOKUP(C1060,'10. Свод Перечней'!C:H,4,0),"")</f>
        <v/>
      </c>
      <c r="G1060" s="9" t="str">
        <f>IFERROR(VLOOKUP(C1060,'10. Свод Перечней'!C:H,5,0),"")</f>
        <v/>
      </c>
      <c r="H1060" s="20" t="str">
        <f>IF(LEN(IFERROR(VLOOKUP(C1060,'10. Свод Перечней'!C:H,6,0),""))&gt;1,IFERROR(VLOOKUP(C1060,'10. Свод Перечней'!C:H,6,0),""),"")</f>
        <v/>
      </c>
    </row>
    <row r="1061" spans="1:8" ht="99.95" customHeight="1">
      <c r="A1061" s="20" t="str">
        <f>IF(LEN(C1061)&gt;0,MAX($A$6:A1060)+1,"")</f>
        <v/>
      </c>
      <c r="B1061" s="10" t="str">
        <f>IFERROR(INDEX('10. Свод Перечней'!B:C,MATCH(C1061,'10. Свод Перечней'!C:C,0),1),"")</f>
        <v/>
      </c>
      <c r="C1061" s="20" t="str">
        <f t="array" ref="C1061">IFERROR(INDEX('10. Свод Перечней'!$C$4:$C$529,SMALL(IF("ЦД"='10. Свод Перечней'!$I$4:$Q$529,ROW('10. Свод Перечней'!$C$4:$C$529)-3,""),ROW()-6)),"")</f>
        <v/>
      </c>
      <c r="D1061" s="20" t="str">
        <f>IFERROR(VLOOKUP(C1061,'10. Свод Перечней'!C:H,2,0),"")</f>
        <v/>
      </c>
      <c r="E1061" s="20" t="str">
        <f>IFERROR(VLOOKUP(C1061,'10. Свод Перечней'!C:H,3,0),"")</f>
        <v/>
      </c>
      <c r="F1061" s="20" t="str">
        <f>IFERROR(VLOOKUP(C1061,'10. Свод Перечней'!C:H,4,0),"")</f>
        <v/>
      </c>
      <c r="G1061" s="9" t="str">
        <f>IFERROR(VLOOKUP(C1061,'10. Свод Перечней'!C:H,5,0),"")</f>
        <v/>
      </c>
      <c r="H1061" s="20" t="str">
        <f>IF(LEN(IFERROR(VLOOKUP(C1061,'10. Свод Перечней'!C:H,6,0),""))&gt;1,IFERROR(VLOOKUP(C1061,'10. Свод Перечней'!C:H,6,0),""),"")</f>
        <v/>
      </c>
    </row>
    <row r="1062" spans="1:8" ht="99.95" customHeight="1">
      <c r="A1062" s="20" t="str">
        <f>IF(LEN(C1062)&gt;0,MAX($A$6:A1061)+1,"")</f>
        <v/>
      </c>
      <c r="B1062" s="10" t="str">
        <f>IFERROR(INDEX('10. Свод Перечней'!B:C,MATCH(C1062,'10. Свод Перечней'!C:C,0),1),"")</f>
        <v/>
      </c>
      <c r="C1062" s="20" t="str">
        <f t="array" ref="C1062">IFERROR(INDEX('10. Свод Перечней'!$C$4:$C$529,SMALL(IF("ЦД"='10. Свод Перечней'!$I$4:$Q$529,ROW('10. Свод Перечней'!$C$4:$C$529)-3,""),ROW()-6)),"")</f>
        <v/>
      </c>
      <c r="D1062" s="20" t="str">
        <f>IFERROR(VLOOKUP(C1062,'10. Свод Перечней'!C:H,2,0),"")</f>
        <v/>
      </c>
      <c r="E1062" s="20" t="str">
        <f>IFERROR(VLOOKUP(C1062,'10. Свод Перечней'!C:H,3,0),"")</f>
        <v/>
      </c>
      <c r="F1062" s="20" t="str">
        <f>IFERROR(VLOOKUP(C1062,'10. Свод Перечней'!C:H,4,0),"")</f>
        <v/>
      </c>
      <c r="G1062" s="9" t="str">
        <f>IFERROR(VLOOKUP(C1062,'10. Свод Перечней'!C:H,5,0),"")</f>
        <v/>
      </c>
      <c r="H1062" s="20" t="str">
        <f>IF(LEN(IFERROR(VLOOKUP(C1062,'10. Свод Перечней'!C:H,6,0),""))&gt;1,IFERROR(VLOOKUP(C1062,'10. Свод Перечней'!C:H,6,0),""),"")</f>
        <v/>
      </c>
    </row>
    <row r="1063" spans="1:8" ht="99.95" customHeight="1">
      <c r="A1063" s="20" t="str">
        <f>IF(LEN(C1063)&gt;0,MAX($A$6:A1062)+1,"")</f>
        <v/>
      </c>
      <c r="B1063" s="10" t="str">
        <f>IFERROR(INDEX('10. Свод Перечней'!B:C,MATCH(C1063,'10. Свод Перечней'!C:C,0),1),"")</f>
        <v/>
      </c>
      <c r="C1063" s="20" t="str">
        <f t="array" ref="C1063">IFERROR(INDEX('10. Свод Перечней'!$C$4:$C$529,SMALL(IF("ЦД"='10. Свод Перечней'!$I$4:$Q$529,ROW('10. Свод Перечней'!$C$4:$C$529)-3,""),ROW()-6)),"")</f>
        <v/>
      </c>
      <c r="D1063" s="20" t="str">
        <f>IFERROR(VLOOKUP(C1063,'10. Свод Перечней'!C:H,2,0),"")</f>
        <v/>
      </c>
      <c r="E1063" s="20" t="str">
        <f>IFERROR(VLOOKUP(C1063,'10. Свод Перечней'!C:H,3,0),"")</f>
        <v/>
      </c>
      <c r="F1063" s="20" t="str">
        <f>IFERROR(VLOOKUP(C1063,'10. Свод Перечней'!C:H,4,0),"")</f>
        <v/>
      </c>
      <c r="G1063" s="9" t="str">
        <f>IFERROR(VLOOKUP(C1063,'10. Свод Перечней'!C:H,5,0),"")</f>
        <v/>
      </c>
      <c r="H1063" s="20" t="str">
        <f>IF(LEN(IFERROR(VLOOKUP(C1063,'10. Свод Перечней'!C:H,6,0),""))&gt;1,IFERROR(VLOOKUP(C1063,'10. Свод Перечней'!C:H,6,0),""),"")</f>
        <v/>
      </c>
    </row>
    <row r="1064" spans="1:8" ht="99.95" customHeight="1">
      <c r="A1064" s="20" t="str">
        <f>IF(LEN(C1064)&gt;0,MAX($A$6:A1063)+1,"")</f>
        <v/>
      </c>
      <c r="B1064" s="10" t="str">
        <f>IFERROR(INDEX('10. Свод Перечней'!B:C,MATCH(C1064,'10. Свод Перечней'!C:C,0),1),"")</f>
        <v/>
      </c>
      <c r="C1064" s="20" t="str">
        <f t="array" ref="C1064">IFERROR(INDEX('10. Свод Перечней'!$C$4:$C$529,SMALL(IF("ЦД"='10. Свод Перечней'!$I$4:$Q$529,ROW('10. Свод Перечней'!$C$4:$C$529)-3,""),ROW()-6)),"")</f>
        <v/>
      </c>
      <c r="D1064" s="20" t="str">
        <f>IFERROR(VLOOKUP(C1064,'10. Свод Перечней'!C:H,2,0),"")</f>
        <v/>
      </c>
      <c r="E1064" s="20" t="str">
        <f>IFERROR(VLOOKUP(C1064,'10. Свод Перечней'!C:H,3,0),"")</f>
        <v/>
      </c>
      <c r="F1064" s="20" t="str">
        <f>IFERROR(VLOOKUP(C1064,'10. Свод Перечней'!C:H,4,0),"")</f>
        <v/>
      </c>
      <c r="G1064" s="9" t="str">
        <f>IFERROR(VLOOKUP(C1064,'10. Свод Перечней'!C:H,5,0),"")</f>
        <v/>
      </c>
      <c r="H1064" s="20" t="str">
        <f>IF(LEN(IFERROR(VLOOKUP(C1064,'10. Свод Перечней'!C:H,6,0),""))&gt;1,IFERROR(VLOOKUP(C1064,'10. Свод Перечней'!C:H,6,0),""),"")</f>
        <v/>
      </c>
    </row>
    <row r="1065" spans="1:8" ht="99.95" customHeight="1">
      <c r="A1065" s="20" t="str">
        <f>IF(LEN(C1065)&gt;0,MAX($A$6:A1064)+1,"")</f>
        <v/>
      </c>
      <c r="B1065" s="10" t="str">
        <f>IFERROR(INDEX('10. Свод Перечней'!B:C,MATCH(C1065,'10. Свод Перечней'!C:C,0),1),"")</f>
        <v/>
      </c>
      <c r="C1065" s="20" t="str">
        <f t="array" ref="C1065">IFERROR(INDEX('10. Свод Перечней'!$C$4:$C$529,SMALL(IF("ЦД"='10. Свод Перечней'!$I$4:$Q$529,ROW('10. Свод Перечней'!$C$4:$C$529)-3,""),ROW()-6)),"")</f>
        <v/>
      </c>
      <c r="D1065" s="20" t="str">
        <f>IFERROR(VLOOKUP(C1065,'10. Свод Перечней'!C:H,2,0),"")</f>
        <v/>
      </c>
      <c r="E1065" s="20" t="str">
        <f>IFERROR(VLOOKUP(C1065,'10. Свод Перечней'!C:H,3,0),"")</f>
        <v/>
      </c>
      <c r="F1065" s="20" t="str">
        <f>IFERROR(VLOOKUP(C1065,'10. Свод Перечней'!C:H,4,0),"")</f>
        <v/>
      </c>
      <c r="G1065" s="9" t="str">
        <f>IFERROR(VLOOKUP(C1065,'10. Свод Перечней'!C:H,5,0),"")</f>
        <v/>
      </c>
      <c r="H1065" s="20" t="str">
        <f>IF(LEN(IFERROR(VLOOKUP(C1065,'10. Свод Перечней'!C:H,6,0),""))&gt;1,IFERROR(VLOOKUP(C1065,'10. Свод Перечней'!C:H,6,0),""),"")</f>
        <v/>
      </c>
    </row>
    <row r="1066" spans="1:8" ht="99.95" customHeight="1">
      <c r="A1066" s="20" t="str">
        <f>IF(LEN(C1066)&gt;0,MAX($A$6:A1065)+1,"")</f>
        <v/>
      </c>
      <c r="B1066" s="10" t="str">
        <f>IFERROR(INDEX('10. Свод Перечней'!B:C,MATCH(C1066,'10. Свод Перечней'!C:C,0),1),"")</f>
        <v/>
      </c>
      <c r="C1066" s="20" t="str">
        <f t="array" ref="C1066">IFERROR(INDEX('10. Свод Перечней'!$C$4:$C$529,SMALL(IF("ЦД"='10. Свод Перечней'!$I$4:$Q$529,ROW('10. Свод Перечней'!$C$4:$C$529)-3,""),ROW()-6)),"")</f>
        <v/>
      </c>
      <c r="D1066" s="20" t="str">
        <f>IFERROR(VLOOKUP(C1066,'10. Свод Перечней'!C:H,2,0),"")</f>
        <v/>
      </c>
      <c r="E1066" s="20" t="str">
        <f>IFERROR(VLOOKUP(C1066,'10. Свод Перечней'!C:H,3,0),"")</f>
        <v/>
      </c>
      <c r="F1066" s="20" t="str">
        <f>IFERROR(VLOOKUP(C1066,'10. Свод Перечней'!C:H,4,0),"")</f>
        <v/>
      </c>
      <c r="G1066" s="9" t="str">
        <f>IFERROR(VLOOKUP(C1066,'10. Свод Перечней'!C:H,5,0),"")</f>
        <v/>
      </c>
      <c r="H1066" s="20" t="str">
        <f>IF(LEN(IFERROR(VLOOKUP(C1066,'10. Свод Перечней'!C:H,6,0),""))&gt;1,IFERROR(VLOOKUP(C1066,'10. Свод Перечней'!C:H,6,0),""),"")</f>
        <v/>
      </c>
    </row>
    <row r="1067" spans="1:8" ht="99.95" customHeight="1">
      <c r="A1067" s="20" t="str">
        <f>IF(LEN(C1067)&gt;0,MAX($A$6:A1066)+1,"")</f>
        <v/>
      </c>
      <c r="B1067" s="10" t="str">
        <f>IFERROR(INDEX('10. Свод Перечней'!B:C,MATCH(C1067,'10. Свод Перечней'!C:C,0),1),"")</f>
        <v/>
      </c>
      <c r="C1067" s="20" t="str">
        <f t="array" ref="C1067">IFERROR(INDEX('10. Свод Перечней'!$C$4:$C$529,SMALL(IF("ЦД"='10. Свод Перечней'!$I$4:$Q$529,ROW('10. Свод Перечней'!$C$4:$C$529)-3,""),ROW()-6)),"")</f>
        <v/>
      </c>
      <c r="D1067" s="20" t="str">
        <f>IFERROR(VLOOKUP(C1067,'10. Свод Перечней'!C:H,2,0),"")</f>
        <v/>
      </c>
      <c r="E1067" s="20" t="str">
        <f>IFERROR(VLOOKUP(C1067,'10. Свод Перечней'!C:H,3,0),"")</f>
        <v/>
      </c>
      <c r="F1067" s="20" t="str">
        <f>IFERROR(VLOOKUP(C1067,'10. Свод Перечней'!C:H,4,0),"")</f>
        <v/>
      </c>
      <c r="G1067" s="9" t="str">
        <f>IFERROR(VLOOKUP(C1067,'10. Свод Перечней'!C:H,5,0),"")</f>
        <v/>
      </c>
      <c r="H1067" s="20" t="str">
        <f>IF(LEN(IFERROR(VLOOKUP(C1067,'10. Свод Перечней'!C:H,6,0),""))&gt;1,IFERROR(VLOOKUP(C1067,'10. Свод Перечней'!C:H,6,0),""),"")</f>
        <v/>
      </c>
    </row>
    <row r="1068" spans="1:8" ht="99.95" customHeight="1">
      <c r="A1068" s="20" t="str">
        <f>IF(LEN(C1068)&gt;0,MAX($A$6:A1067)+1,"")</f>
        <v/>
      </c>
      <c r="B1068" s="10" t="str">
        <f>IFERROR(INDEX('10. Свод Перечней'!B:C,MATCH(C1068,'10. Свод Перечней'!C:C,0),1),"")</f>
        <v/>
      </c>
      <c r="C1068" s="20" t="str">
        <f t="array" ref="C1068">IFERROR(INDEX('10. Свод Перечней'!$C$4:$C$529,SMALL(IF("ЦД"='10. Свод Перечней'!$I$4:$Q$529,ROW('10. Свод Перечней'!$C$4:$C$529)-3,""),ROW()-6)),"")</f>
        <v/>
      </c>
      <c r="D1068" s="20" t="str">
        <f>IFERROR(VLOOKUP(C1068,'10. Свод Перечней'!C:H,2,0),"")</f>
        <v/>
      </c>
      <c r="E1068" s="20" t="str">
        <f>IFERROR(VLOOKUP(C1068,'10. Свод Перечней'!C:H,3,0),"")</f>
        <v/>
      </c>
      <c r="F1068" s="20" t="str">
        <f>IFERROR(VLOOKUP(C1068,'10. Свод Перечней'!C:H,4,0),"")</f>
        <v/>
      </c>
      <c r="G1068" s="9" t="str">
        <f>IFERROR(VLOOKUP(C1068,'10. Свод Перечней'!C:H,5,0),"")</f>
        <v/>
      </c>
      <c r="H1068" s="20" t="str">
        <f>IF(LEN(IFERROR(VLOOKUP(C1068,'10. Свод Перечней'!C:H,6,0),""))&gt;1,IFERROR(VLOOKUP(C1068,'10. Свод Перечней'!C:H,6,0),""),"")</f>
        <v/>
      </c>
    </row>
    <row r="1069" spans="1:8" ht="99.95" customHeight="1">
      <c r="A1069" s="20" t="str">
        <f>IF(LEN(C1069)&gt;0,MAX($A$6:A1068)+1,"")</f>
        <v/>
      </c>
      <c r="B1069" s="10" t="str">
        <f>IFERROR(INDEX('10. Свод Перечней'!B:C,MATCH(C1069,'10. Свод Перечней'!C:C,0),1),"")</f>
        <v/>
      </c>
      <c r="C1069" s="20" t="str">
        <f t="array" ref="C1069">IFERROR(INDEX('10. Свод Перечней'!$C$4:$C$529,SMALL(IF("ЦД"='10. Свод Перечней'!$I$4:$Q$529,ROW('10. Свод Перечней'!$C$4:$C$529)-3,""),ROW()-6)),"")</f>
        <v/>
      </c>
      <c r="D1069" s="20" t="str">
        <f>IFERROR(VLOOKUP(C1069,'10. Свод Перечней'!C:H,2,0),"")</f>
        <v/>
      </c>
      <c r="E1069" s="20" t="str">
        <f>IFERROR(VLOOKUP(C1069,'10. Свод Перечней'!C:H,3,0),"")</f>
        <v/>
      </c>
      <c r="F1069" s="20" t="str">
        <f>IFERROR(VLOOKUP(C1069,'10. Свод Перечней'!C:H,4,0),"")</f>
        <v/>
      </c>
      <c r="G1069" s="9" t="str">
        <f>IFERROR(VLOOKUP(C1069,'10. Свод Перечней'!C:H,5,0),"")</f>
        <v/>
      </c>
      <c r="H1069" s="20" t="str">
        <f>IF(LEN(IFERROR(VLOOKUP(C1069,'10. Свод Перечней'!C:H,6,0),""))&gt;1,IFERROR(VLOOKUP(C1069,'10. Свод Перечней'!C:H,6,0),""),"")</f>
        <v/>
      </c>
    </row>
    <row r="1070" spans="1:8" ht="99.95" customHeight="1">
      <c r="A1070" s="20" t="str">
        <f>IF(LEN(C1070)&gt;0,MAX($A$6:A1069)+1,"")</f>
        <v/>
      </c>
      <c r="B1070" s="10" t="str">
        <f>IFERROR(INDEX('10. Свод Перечней'!B:C,MATCH(C1070,'10. Свод Перечней'!C:C,0),1),"")</f>
        <v/>
      </c>
      <c r="C1070" s="20" t="str">
        <f t="array" ref="C1070">IFERROR(INDEX('10. Свод Перечней'!$C$4:$C$529,SMALL(IF("ЦД"='10. Свод Перечней'!$I$4:$Q$529,ROW('10. Свод Перечней'!$C$4:$C$529)-3,""),ROW()-6)),"")</f>
        <v/>
      </c>
      <c r="D1070" s="20" t="str">
        <f>IFERROR(VLOOKUP(C1070,'10. Свод Перечней'!C:H,2,0),"")</f>
        <v/>
      </c>
      <c r="E1070" s="20" t="str">
        <f>IFERROR(VLOOKUP(C1070,'10. Свод Перечней'!C:H,3,0),"")</f>
        <v/>
      </c>
      <c r="F1070" s="20" t="str">
        <f>IFERROR(VLOOKUP(C1070,'10. Свод Перечней'!C:H,4,0),"")</f>
        <v/>
      </c>
      <c r="G1070" s="9" t="str">
        <f>IFERROR(VLOOKUP(C1070,'10. Свод Перечней'!C:H,5,0),"")</f>
        <v/>
      </c>
      <c r="H1070" s="20" t="str">
        <f>IF(LEN(IFERROR(VLOOKUP(C1070,'10. Свод Перечней'!C:H,6,0),""))&gt;1,IFERROR(VLOOKUP(C1070,'10. Свод Перечней'!C:H,6,0),""),"")</f>
        <v/>
      </c>
    </row>
    <row r="1071" spans="1:8" ht="99.95" customHeight="1">
      <c r="A1071" s="20" t="str">
        <f>IF(LEN(C1071)&gt;0,MAX($A$6:A1070)+1,"")</f>
        <v/>
      </c>
      <c r="B1071" s="10" t="str">
        <f>IFERROR(INDEX('10. Свод Перечней'!B:C,MATCH(C1071,'10. Свод Перечней'!C:C,0),1),"")</f>
        <v/>
      </c>
      <c r="C1071" s="20" t="str">
        <f t="array" ref="C1071">IFERROR(INDEX('10. Свод Перечней'!$C$4:$C$529,SMALL(IF("ЦД"='10. Свод Перечней'!$I$4:$Q$529,ROW('10. Свод Перечней'!$C$4:$C$529)-3,""),ROW()-6)),"")</f>
        <v/>
      </c>
      <c r="D1071" s="20" t="str">
        <f>IFERROR(VLOOKUP(C1071,'10. Свод Перечней'!C:H,2,0),"")</f>
        <v/>
      </c>
      <c r="E1071" s="20" t="str">
        <f>IFERROR(VLOOKUP(C1071,'10. Свод Перечней'!C:H,3,0),"")</f>
        <v/>
      </c>
      <c r="F1071" s="20" t="str">
        <f>IFERROR(VLOOKUP(C1071,'10. Свод Перечней'!C:H,4,0),"")</f>
        <v/>
      </c>
      <c r="G1071" s="9" t="str">
        <f>IFERROR(VLOOKUP(C1071,'10. Свод Перечней'!C:H,5,0),"")</f>
        <v/>
      </c>
      <c r="H1071" s="20" t="str">
        <f>IF(LEN(IFERROR(VLOOKUP(C1071,'10. Свод Перечней'!C:H,6,0),""))&gt;1,IFERROR(VLOOKUP(C1071,'10. Свод Перечней'!C:H,6,0),""),"")</f>
        <v/>
      </c>
    </row>
    <row r="1072" spans="1:8" ht="99.95" customHeight="1">
      <c r="A1072" s="20" t="str">
        <f>IF(LEN(C1072)&gt;0,MAX($A$6:A1071)+1,"")</f>
        <v/>
      </c>
      <c r="B1072" s="10" t="str">
        <f>IFERROR(INDEX('10. Свод Перечней'!B:C,MATCH(C1072,'10. Свод Перечней'!C:C,0),1),"")</f>
        <v/>
      </c>
      <c r="C1072" s="20" t="str">
        <f t="array" ref="C1072">IFERROR(INDEX('10. Свод Перечней'!$C$4:$C$529,SMALL(IF("ЦД"='10. Свод Перечней'!$I$4:$Q$529,ROW('10. Свод Перечней'!$C$4:$C$529)-3,""),ROW()-6)),"")</f>
        <v/>
      </c>
      <c r="D1072" s="20" t="str">
        <f>IFERROR(VLOOKUP(C1072,'10. Свод Перечней'!C:H,2,0),"")</f>
        <v/>
      </c>
      <c r="E1072" s="20" t="str">
        <f>IFERROR(VLOOKUP(C1072,'10. Свод Перечней'!C:H,3,0),"")</f>
        <v/>
      </c>
      <c r="F1072" s="20" t="str">
        <f>IFERROR(VLOOKUP(C1072,'10. Свод Перечней'!C:H,4,0),"")</f>
        <v/>
      </c>
      <c r="G1072" s="9" t="str">
        <f>IFERROR(VLOOKUP(C1072,'10. Свод Перечней'!C:H,5,0),"")</f>
        <v/>
      </c>
      <c r="H1072" s="20" t="str">
        <f>IF(LEN(IFERROR(VLOOKUP(C1072,'10. Свод Перечней'!C:H,6,0),""))&gt;1,IFERROR(VLOOKUP(C1072,'10. Свод Перечней'!C:H,6,0),""),"")</f>
        <v/>
      </c>
    </row>
    <row r="1073" spans="1:8" ht="99.95" customHeight="1">
      <c r="A1073" s="20" t="str">
        <f>IF(LEN(C1073)&gt;0,MAX($A$6:A1072)+1,"")</f>
        <v/>
      </c>
      <c r="B1073" s="10" t="str">
        <f>IFERROR(INDEX('10. Свод Перечней'!B:C,MATCH(C1073,'10. Свод Перечней'!C:C,0),1),"")</f>
        <v/>
      </c>
      <c r="C1073" s="20" t="str">
        <f t="array" ref="C1073">IFERROR(INDEX('10. Свод Перечней'!$C$4:$C$529,SMALL(IF("ЦД"='10. Свод Перечней'!$I$4:$Q$529,ROW('10. Свод Перечней'!$C$4:$C$529)-3,""),ROW()-6)),"")</f>
        <v/>
      </c>
      <c r="D1073" s="20" t="str">
        <f>IFERROR(VLOOKUP(C1073,'10. Свод Перечней'!C:H,2,0),"")</f>
        <v/>
      </c>
      <c r="E1073" s="20" t="str">
        <f>IFERROR(VLOOKUP(C1073,'10. Свод Перечней'!C:H,3,0),"")</f>
        <v/>
      </c>
      <c r="F1073" s="20" t="str">
        <f>IFERROR(VLOOKUP(C1073,'10. Свод Перечней'!C:H,4,0),"")</f>
        <v/>
      </c>
      <c r="G1073" s="9" t="str">
        <f>IFERROR(VLOOKUP(C1073,'10. Свод Перечней'!C:H,5,0),"")</f>
        <v/>
      </c>
      <c r="H1073" s="20" t="str">
        <f>IF(LEN(IFERROR(VLOOKUP(C1073,'10. Свод Перечней'!C:H,6,0),""))&gt;1,IFERROR(VLOOKUP(C1073,'10. Свод Перечней'!C:H,6,0),""),"")</f>
        <v/>
      </c>
    </row>
    <row r="1074" spans="1:8" ht="99.95" customHeight="1">
      <c r="A1074" s="20" t="str">
        <f>IF(LEN(C1074)&gt;0,MAX($A$6:A1073)+1,"")</f>
        <v/>
      </c>
      <c r="B1074" s="10" t="str">
        <f>IFERROR(INDEX('10. Свод Перечней'!B:C,MATCH(C1074,'10. Свод Перечней'!C:C,0),1),"")</f>
        <v/>
      </c>
      <c r="C1074" s="20" t="str">
        <f t="array" ref="C1074">IFERROR(INDEX('10. Свод Перечней'!$C$4:$C$529,SMALL(IF("ЦД"='10. Свод Перечней'!$I$4:$Q$529,ROW('10. Свод Перечней'!$C$4:$C$529)-3,""),ROW()-6)),"")</f>
        <v/>
      </c>
      <c r="D1074" s="20" t="str">
        <f>IFERROR(VLOOKUP(C1074,'10. Свод Перечней'!C:H,2,0),"")</f>
        <v/>
      </c>
      <c r="E1074" s="20" t="str">
        <f>IFERROR(VLOOKUP(C1074,'10. Свод Перечней'!C:H,3,0),"")</f>
        <v/>
      </c>
      <c r="F1074" s="20" t="str">
        <f>IFERROR(VLOOKUP(C1074,'10. Свод Перечней'!C:H,4,0),"")</f>
        <v/>
      </c>
      <c r="G1074" s="9" t="str">
        <f>IFERROR(VLOOKUP(C1074,'10. Свод Перечней'!C:H,5,0),"")</f>
        <v/>
      </c>
      <c r="H1074" s="20" t="str">
        <f>IF(LEN(IFERROR(VLOOKUP(C1074,'10. Свод Перечней'!C:H,6,0),""))&gt;1,IFERROR(VLOOKUP(C1074,'10. Свод Перечней'!C:H,6,0),""),"")</f>
        <v/>
      </c>
    </row>
    <row r="1075" spans="1:8" ht="99.95" customHeight="1">
      <c r="A1075" s="20" t="str">
        <f>IF(LEN(C1075)&gt;0,MAX($A$6:A1074)+1,"")</f>
        <v/>
      </c>
      <c r="B1075" s="10" t="str">
        <f>IFERROR(INDEX('10. Свод Перечней'!B:C,MATCH(C1075,'10. Свод Перечней'!C:C,0),1),"")</f>
        <v/>
      </c>
      <c r="C1075" s="20" t="str">
        <f t="array" ref="C1075">IFERROR(INDEX('10. Свод Перечней'!$C$4:$C$529,SMALL(IF("ЦД"='10. Свод Перечней'!$I$4:$Q$529,ROW('10. Свод Перечней'!$C$4:$C$529)-3,""),ROW()-6)),"")</f>
        <v/>
      </c>
      <c r="D1075" s="20" t="str">
        <f>IFERROR(VLOOKUP(C1075,'10. Свод Перечней'!C:H,2,0),"")</f>
        <v/>
      </c>
      <c r="E1075" s="20" t="str">
        <f>IFERROR(VLOOKUP(C1075,'10. Свод Перечней'!C:H,3,0),"")</f>
        <v/>
      </c>
      <c r="F1075" s="20" t="str">
        <f>IFERROR(VLOOKUP(C1075,'10. Свод Перечней'!C:H,4,0),"")</f>
        <v/>
      </c>
      <c r="G1075" s="9" t="str">
        <f>IFERROR(VLOOKUP(C1075,'10. Свод Перечней'!C:H,5,0),"")</f>
        <v/>
      </c>
      <c r="H1075" s="20" t="str">
        <f>IF(LEN(IFERROR(VLOOKUP(C1075,'10. Свод Перечней'!C:H,6,0),""))&gt;1,IFERROR(VLOOKUP(C1075,'10. Свод Перечней'!C:H,6,0),""),"")</f>
        <v/>
      </c>
    </row>
    <row r="1076" spans="1:8" ht="99.95" customHeight="1">
      <c r="A1076" s="20" t="str">
        <f>IF(LEN(C1076)&gt;0,MAX($A$6:A1075)+1,"")</f>
        <v/>
      </c>
      <c r="B1076" s="10" t="str">
        <f>IFERROR(INDEX('10. Свод Перечней'!B:C,MATCH(C1076,'10. Свод Перечней'!C:C,0),1),"")</f>
        <v/>
      </c>
      <c r="C1076" s="20" t="str">
        <f t="array" ref="C1076">IFERROR(INDEX('10. Свод Перечней'!$C$4:$C$529,SMALL(IF("ЦД"='10. Свод Перечней'!$I$4:$Q$529,ROW('10. Свод Перечней'!$C$4:$C$529)-3,""),ROW()-6)),"")</f>
        <v/>
      </c>
      <c r="D1076" s="20" t="str">
        <f>IFERROR(VLOOKUP(C1076,'10. Свод Перечней'!C:H,2,0),"")</f>
        <v/>
      </c>
      <c r="E1076" s="20" t="str">
        <f>IFERROR(VLOOKUP(C1076,'10. Свод Перечней'!C:H,3,0),"")</f>
        <v/>
      </c>
      <c r="F1076" s="20" t="str">
        <f>IFERROR(VLOOKUP(C1076,'10. Свод Перечней'!C:H,4,0),"")</f>
        <v/>
      </c>
      <c r="G1076" s="9" t="str">
        <f>IFERROR(VLOOKUP(C1076,'10. Свод Перечней'!C:H,5,0),"")</f>
        <v/>
      </c>
      <c r="H1076" s="20" t="str">
        <f>IF(LEN(IFERROR(VLOOKUP(C1076,'10. Свод Перечней'!C:H,6,0),""))&gt;1,IFERROR(VLOOKUP(C1076,'10. Свод Перечней'!C:H,6,0),""),"")</f>
        <v/>
      </c>
    </row>
    <row r="1077" spans="1:8" ht="99.95" customHeight="1">
      <c r="A1077" s="20" t="str">
        <f>IF(LEN(C1077)&gt;0,MAX($A$6:A1076)+1,"")</f>
        <v/>
      </c>
      <c r="B1077" s="10" t="str">
        <f>IFERROR(INDEX('10. Свод Перечней'!B:C,MATCH(C1077,'10. Свод Перечней'!C:C,0),1),"")</f>
        <v/>
      </c>
      <c r="C1077" s="20" t="str">
        <f t="array" ref="C1077">IFERROR(INDEX('10. Свод Перечней'!$C$4:$C$529,SMALL(IF("ЦД"='10. Свод Перечней'!$I$4:$Q$529,ROW('10. Свод Перечней'!$C$4:$C$529)-3,""),ROW()-6)),"")</f>
        <v/>
      </c>
      <c r="D1077" s="20" t="str">
        <f>IFERROR(VLOOKUP(C1077,'10. Свод Перечней'!C:H,2,0),"")</f>
        <v/>
      </c>
      <c r="E1077" s="20" t="str">
        <f>IFERROR(VLOOKUP(C1077,'10. Свод Перечней'!C:H,3,0),"")</f>
        <v/>
      </c>
      <c r="F1077" s="20" t="str">
        <f>IFERROR(VLOOKUP(C1077,'10. Свод Перечней'!C:H,4,0),"")</f>
        <v/>
      </c>
      <c r="G1077" s="9" t="str">
        <f>IFERROR(VLOOKUP(C1077,'10. Свод Перечней'!C:H,5,0),"")</f>
        <v/>
      </c>
      <c r="H1077" s="20" t="str">
        <f>IF(LEN(IFERROR(VLOOKUP(C1077,'10. Свод Перечней'!C:H,6,0),""))&gt;1,IFERROR(VLOOKUP(C1077,'10. Свод Перечней'!C:H,6,0),""),"")</f>
        <v/>
      </c>
    </row>
    <row r="1078" spans="1:8" ht="99.95" customHeight="1">
      <c r="A1078" s="20" t="str">
        <f>IF(LEN(C1078)&gt;0,MAX($A$6:A1077)+1,"")</f>
        <v/>
      </c>
      <c r="B1078" s="10" t="str">
        <f>IFERROR(INDEX('10. Свод Перечней'!B:C,MATCH(C1078,'10. Свод Перечней'!C:C,0),1),"")</f>
        <v/>
      </c>
      <c r="C1078" s="20" t="str">
        <f t="array" ref="C1078">IFERROR(INDEX('10. Свод Перечней'!$C$4:$C$529,SMALL(IF("ЦД"='10. Свод Перечней'!$I$4:$Q$529,ROW('10. Свод Перечней'!$C$4:$C$529)-3,""),ROW()-6)),"")</f>
        <v/>
      </c>
      <c r="D1078" s="20" t="str">
        <f>IFERROR(VLOOKUP(C1078,'10. Свод Перечней'!C:H,2,0),"")</f>
        <v/>
      </c>
      <c r="E1078" s="20" t="str">
        <f>IFERROR(VLOOKUP(C1078,'10. Свод Перечней'!C:H,3,0),"")</f>
        <v/>
      </c>
      <c r="F1078" s="20" t="str">
        <f>IFERROR(VLOOKUP(C1078,'10. Свод Перечней'!C:H,4,0),"")</f>
        <v/>
      </c>
      <c r="G1078" s="9" t="str">
        <f>IFERROR(VLOOKUP(C1078,'10. Свод Перечней'!C:H,5,0),"")</f>
        <v/>
      </c>
      <c r="H1078" s="20" t="str">
        <f>IF(LEN(IFERROR(VLOOKUP(C1078,'10. Свод Перечней'!C:H,6,0),""))&gt;1,IFERROR(VLOOKUP(C1078,'10. Свод Перечней'!C:H,6,0),""),"")</f>
        <v/>
      </c>
    </row>
    <row r="1079" spans="1:8" ht="99.95" customHeight="1">
      <c r="A1079" s="20" t="str">
        <f>IF(LEN(C1079)&gt;0,MAX($A$6:A1078)+1,"")</f>
        <v/>
      </c>
      <c r="B1079" s="10" t="str">
        <f>IFERROR(INDEX('10. Свод Перечней'!B:C,MATCH(C1079,'10. Свод Перечней'!C:C,0),1),"")</f>
        <v/>
      </c>
      <c r="C1079" s="20" t="str">
        <f t="array" ref="C1079">IFERROR(INDEX('10. Свод Перечней'!$C$4:$C$529,SMALL(IF("ЦД"='10. Свод Перечней'!$I$4:$Q$529,ROW('10. Свод Перечней'!$C$4:$C$529)-3,""),ROW()-6)),"")</f>
        <v/>
      </c>
      <c r="D1079" s="20" t="str">
        <f>IFERROR(VLOOKUP(C1079,'10. Свод Перечней'!C:H,2,0),"")</f>
        <v/>
      </c>
      <c r="E1079" s="20" t="str">
        <f>IFERROR(VLOOKUP(C1079,'10. Свод Перечней'!C:H,3,0),"")</f>
        <v/>
      </c>
      <c r="F1079" s="20" t="str">
        <f>IFERROR(VLOOKUP(C1079,'10. Свод Перечней'!C:H,4,0),"")</f>
        <v/>
      </c>
      <c r="G1079" s="9" t="str">
        <f>IFERROR(VLOOKUP(C1079,'10. Свод Перечней'!C:H,5,0),"")</f>
        <v/>
      </c>
      <c r="H1079" s="20" t="str">
        <f>IF(LEN(IFERROR(VLOOKUP(C1079,'10. Свод Перечней'!C:H,6,0),""))&gt;1,IFERROR(VLOOKUP(C1079,'10. Свод Перечней'!C:H,6,0),""),"")</f>
        <v/>
      </c>
    </row>
    <row r="1080" spans="1:8" ht="99.95" customHeight="1">
      <c r="A1080" s="20" t="str">
        <f>IF(LEN(C1080)&gt;0,MAX($A$6:A1079)+1,"")</f>
        <v/>
      </c>
      <c r="B1080" s="10" t="str">
        <f>IFERROR(INDEX('10. Свод Перечней'!B:C,MATCH(C1080,'10. Свод Перечней'!C:C,0),1),"")</f>
        <v/>
      </c>
      <c r="C1080" s="20" t="str">
        <f t="array" ref="C1080">IFERROR(INDEX('10. Свод Перечней'!$C$4:$C$529,SMALL(IF("ЦД"='10. Свод Перечней'!$I$4:$Q$529,ROW('10. Свод Перечней'!$C$4:$C$529)-3,""),ROW()-6)),"")</f>
        <v/>
      </c>
      <c r="D1080" s="20" t="str">
        <f>IFERROR(VLOOKUP(C1080,'10. Свод Перечней'!C:H,2,0),"")</f>
        <v/>
      </c>
      <c r="E1080" s="20" t="str">
        <f>IFERROR(VLOOKUP(C1080,'10. Свод Перечней'!C:H,3,0),"")</f>
        <v/>
      </c>
      <c r="F1080" s="20" t="str">
        <f>IFERROR(VLOOKUP(C1080,'10. Свод Перечней'!C:H,4,0),"")</f>
        <v/>
      </c>
      <c r="G1080" s="9" t="str">
        <f>IFERROR(VLOOKUP(C1080,'10. Свод Перечней'!C:H,5,0),"")</f>
        <v/>
      </c>
      <c r="H1080" s="20" t="str">
        <f>IF(LEN(IFERROR(VLOOKUP(C1080,'10. Свод Перечней'!C:H,6,0),""))&gt;1,IFERROR(VLOOKUP(C1080,'10. Свод Перечней'!C:H,6,0),""),"")</f>
        <v/>
      </c>
    </row>
    <row r="1081" spans="1:8" ht="99.95" customHeight="1">
      <c r="A1081" s="20" t="str">
        <f>IF(LEN(C1081)&gt;0,MAX($A$6:A1080)+1,"")</f>
        <v/>
      </c>
      <c r="B1081" s="10" t="str">
        <f>IFERROR(INDEX('10. Свод Перечней'!B:C,MATCH(C1081,'10. Свод Перечней'!C:C,0),1),"")</f>
        <v/>
      </c>
      <c r="C1081" s="20" t="str">
        <f t="array" ref="C1081">IFERROR(INDEX('10. Свод Перечней'!$C$4:$C$529,SMALL(IF("ЦД"='10. Свод Перечней'!$I$4:$Q$529,ROW('10. Свод Перечней'!$C$4:$C$529)-3,""),ROW()-6)),"")</f>
        <v/>
      </c>
      <c r="D1081" s="20" t="str">
        <f>IFERROR(VLOOKUP(C1081,'10. Свод Перечней'!C:H,2,0),"")</f>
        <v/>
      </c>
      <c r="E1081" s="20" t="str">
        <f>IFERROR(VLOOKUP(C1081,'10. Свод Перечней'!C:H,3,0),"")</f>
        <v/>
      </c>
      <c r="F1081" s="20" t="str">
        <f>IFERROR(VLOOKUP(C1081,'10. Свод Перечней'!C:H,4,0),"")</f>
        <v/>
      </c>
      <c r="G1081" s="9" t="str">
        <f>IFERROR(VLOOKUP(C1081,'10. Свод Перечней'!C:H,5,0),"")</f>
        <v/>
      </c>
      <c r="H1081" s="20" t="str">
        <f>IF(LEN(IFERROR(VLOOKUP(C1081,'10. Свод Перечней'!C:H,6,0),""))&gt;1,IFERROR(VLOOKUP(C1081,'10. Свод Перечней'!C:H,6,0),""),"")</f>
        <v/>
      </c>
    </row>
    <row r="1082" spans="1:8" ht="99.95" customHeight="1">
      <c r="A1082" s="20" t="str">
        <f>IF(LEN(C1082)&gt;0,MAX($A$6:A1081)+1,"")</f>
        <v/>
      </c>
      <c r="B1082" s="10" t="str">
        <f>IFERROR(INDEX('10. Свод Перечней'!B:C,MATCH(C1082,'10. Свод Перечней'!C:C,0),1),"")</f>
        <v/>
      </c>
      <c r="C1082" s="20" t="str">
        <f t="array" ref="C1082">IFERROR(INDEX('10. Свод Перечней'!$C$4:$C$529,SMALL(IF("ЦД"='10. Свод Перечней'!$I$4:$Q$529,ROW('10. Свод Перечней'!$C$4:$C$529)-3,""),ROW()-6)),"")</f>
        <v/>
      </c>
      <c r="D1082" s="20" t="str">
        <f>IFERROR(VLOOKUP(C1082,'10. Свод Перечней'!C:H,2,0),"")</f>
        <v/>
      </c>
      <c r="E1082" s="20" t="str">
        <f>IFERROR(VLOOKUP(C1082,'10. Свод Перечней'!C:H,3,0),"")</f>
        <v/>
      </c>
      <c r="F1082" s="20" t="str">
        <f>IFERROR(VLOOKUP(C1082,'10. Свод Перечней'!C:H,4,0),"")</f>
        <v/>
      </c>
      <c r="G1082" s="9" t="str">
        <f>IFERROR(VLOOKUP(C1082,'10. Свод Перечней'!C:H,5,0),"")</f>
        <v/>
      </c>
      <c r="H1082" s="20" t="str">
        <f>IF(LEN(IFERROR(VLOOKUP(C1082,'10. Свод Перечней'!C:H,6,0),""))&gt;1,IFERROR(VLOOKUP(C1082,'10. Свод Перечней'!C:H,6,0),""),"")</f>
        <v/>
      </c>
    </row>
    <row r="1083" spans="1:8" ht="99.95" customHeight="1">
      <c r="A1083" s="20" t="str">
        <f>IF(LEN(C1083)&gt;0,MAX($A$6:A1082)+1,"")</f>
        <v/>
      </c>
      <c r="B1083" s="10" t="str">
        <f>IFERROR(INDEX('10. Свод Перечней'!B:C,MATCH(C1083,'10. Свод Перечней'!C:C,0),1),"")</f>
        <v/>
      </c>
      <c r="C1083" s="20" t="str">
        <f t="array" ref="C1083">IFERROR(INDEX('10. Свод Перечней'!$C$4:$C$529,SMALL(IF("ЦД"='10. Свод Перечней'!$I$4:$Q$529,ROW('10. Свод Перечней'!$C$4:$C$529)-3,""),ROW()-6)),"")</f>
        <v/>
      </c>
      <c r="D1083" s="20" t="str">
        <f>IFERROR(VLOOKUP(C1083,'10. Свод Перечней'!C:H,2,0),"")</f>
        <v/>
      </c>
      <c r="E1083" s="20" t="str">
        <f>IFERROR(VLOOKUP(C1083,'10. Свод Перечней'!C:H,3,0),"")</f>
        <v/>
      </c>
      <c r="F1083" s="20" t="str">
        <f>IFERROR(VLOOKUP(C1083,'10. Свод Перечней'!C:H,4,0),"")</f>
        <v/>
      </c>
      <c r="G1083" s="9" t="str">
        <f>IFERROR(VLOOKUP(C1083,'10. Свод Перечней'!C:H,5,0),"")</f>
        <v/>
      </c>
      <c r="H1083" s="20" t="str">
        <f>IF(LEN(IFERROR(VLOOKUP(C1083,'10. Свод Перечней'!C:H,6,0),""))&gt;1,IFERROR(VLOOKUP(C1083,'10. Свод Перечней'!C:H,6,0),""),"")</f>
        <v/>
      </c>
    </row>
    <row r="1084" spans="1:8" ht="99.95" customHeight="1">
      <c r="A1084" s="20" t="str">
        <f>IF(LEN(C1084)&gt;0,MAX($A$6:A1083)+1,"")</f>
        <v/>
      </c>
      <c r="B1084" s="10" t="str">
        <f>IFERROR(INDEX('10. Свод Перечней'!B:C,MATCH(C1084,'10. Свод Перечней'!C:C,0),1),"")</f>
        <v/>
      </c>
      <c r="C1084" s="20" t="str">
        <f t="array" ref="C1084">IFERROR(INDEX('10. Свод Перечней'!$C$4:$C$529,SMALL(IF("ЦД"='10. Свод Перечней'!$I$4:$Q$529,ROW('10. Свод Перечней'!$C$4:$C$529)-3,""),ROW()-6)),"")</f>
        <v/>
      </c>
      <c r="D1084" s="20" t="str">
        <f>IFERROR(VLOOKUP(C1084,'10. Свод Перечней'!C:H,2,0),"")</f>
        <v/>
      </c>
      <c r="E1084" s="20" t="str">
        <f>IFERROR(VLOOKUP(C1084,'10. Свод Перечней'!C:H,3,0),"")</f>
        <v/>
      </c>
      <c r="F1084" s="20" t="str">
        <f>IFERROR(VLOOKUP(C1084,'10. Свод Перечней'!C:H,4,0),"")</f>
        <v/>
      </c>
      <c r="G1084" s="9" t="str">
        <f>IFERROR(VLOOKUP(C1084,'10. Свод Перечней'!C:H,5,0),"")</f>
        <v/>
      </c>
      <c r="H1084" s="20" t="str">
        <f>IF(LEN(IFERROR(VLOOKUP(C1084,'10. Свод Перечней'!C:H,6,0),""))&gt;1,IFERROR(VLOOKUP(C1084,'10. Свод Перечней'!C:H,6,0),""),"")</f>
        <v/>
      </c>
    </row>
    <row r="1085" spans="1:8" ht="99.95" customHeight="1">
      <c r="A1085" s="20" t="str">
        <f>IF(LEN(C1085)&gt;0,MAX($A$6:A1084)+1,"")</f>
        <v/>
      </c>
      <c r="B1085" s="10" t="str">
        <f>IFERROR(INDEX('10. Свод Перечней'!B:C,MATCH(C1085,'10. Свод Перечней'!C:C,0),1),"")</f>
        <v/>
      </c>
      <c r="C1085" s="20" t="str">
        <f t="array" ref="C1085">IFERROR(INDEX('10. Свод Перечней'!$C$4:$C$529,SMALL(IF("ЦД"='10. Свод Перечней'!$I$4:$Q$529,ROW('10. Свод Перечней'!$C$4:$C$529)-3,""),ROW()-6)),"")</f>
        <v/>
      </c>
      <c r="D1085" s="20" t="str">
        <f>IFERROR(VLOOKUP(C1085,'10. Свод Перечней'!C:H,2,0),"")</f>
        <v/>
      </c>
      <c r="E1085" s="20" t="str">
        <f>IFERROR(VLOOKUP(C1085,'10. Свод Перечней'!C:H,3,0),"")</f>
        <v/>
      </c>
      <c r="F1085" s="20" t="str">
        <f>IFERROR(VLOOKUP(C1085,'10. Свод Перечней'!C:H,4,0),"")</f>
        <v/>
      </c>
      <c r="G1085" s="9" t="str">
        <f>IFERROR(VLOOKUP(C1085,'10. Свод Перечней'!C:H,5,0),"")</f>
        <v/>
      </c>
      <c r="H1085" s="20" t="str">
        <f>IF(LEN(IFERROR(VLOOKUP(C1085,'10. Свод Перечней'!C:H,6,0),""))&gt;1,IFERROR(VLOOKUP(C1085,'10. Свод Перечней'!C:H,6,0),""),"")</f>
        <v/>
      </c>
    </row>
    <row r="1086" spans="1:8" ht="99.95" customHeight="1">
      <c r="A1086" s="20" t="str">
        <f>IF(LEN(C1086)&gt;0,MAX($A$6:A1085)+1,"")</f>
        <v/>
      </c>
      <c r="B1086" s="10" t="str">
        <f>IFERROR(INDEX('10. Свод Перечней'!B:C,MATCH(C1086,'10. Свод Перечней'!C:C,0),1),"")</f>
        <v/>
      </c>
      <c r="C1086" s="20" t="str">
        <f t="array" ref="C1086">IFERROR(INDEX('10. Свод Перечней'!$C$4:$C$529,SMALL(IF("ЦД"='10. Свод Перечней'!$I$4:$Q$529,ROW('10. Свод Перечней'!$C$4:$C$529)-3,""),ROW()-6)),"")</f>
        <v/>
      </c>
      <c r="D1086" s="20" t="str">
        <f>IFERROR(VLOOKUP(C1086,'10. Свод Перечней'!C:H,2,0),"")</f>
        <v/>
      </c>
      <c r="E1086" s="20" t="str">
        <f>IFERROR(VLOOKUP(C1086,'10. Свод Перечней'!C:H,3,0),"")</f>
        <v/>
      </c>
      <c r="F1086" s="20" t="str">
        <f>IFERROR(VLOOKUP(C1086,'10. Свод Перечней'!C:H,4,0),"")</f>
        <v/>
      </c>
      <c r="G1086" s="9" t="str">
        <f>IFERROR(VLOOKUP(C1086,'10. Свод Перечней'!C:H,5,0),"")</f>
        <v/>
      </c>
      <c r="H1086" s="20" t="str">
        <f>IF(LEN(IFERROR(VLOOKUP(C1086,'10. Свод Перечней'!C:H,6,0),""))&gt;1,IFERROR(VLOOKUP(C1086,'10. Свод Перечней'!C:H,6,0),""),"")</f>
        <v/>
      </c>
    </row>
    <row r="1087" spans="1:8" ht="99.95" customHeight="1">
      <c r="A1087" s="20" t="str">
        <f>IF(LEN(C1087)&gt;0,MAX($A$6:A1086)+1,"")</f>
        <v/>
      </c>
      <c r="B1087" s="10" t="str">
        <f>IFERROR(INDEX('10. Свод Перечней'!B:C,MATCH(C1087,'10. Свод Перечней'!C:C,0),1),"")</f>
        <v/>
      </c>
      <c r="C1087" s="20" t="str">
        <f t="array" ref="C1087">IFERROR(INDEX('10. Свод Перечней'!$C$4:$C$529,SMALL(IF("ЦД"='10. Свод Перечней'!$I$4:$Q$529,ROW('10. Свод Перечней'!$C$4:$C$529)-3,""),ROW()-6)),"")</f>
        <v/>
      </c>
      <c r="D1087" s="20" t="str">
        <f>IFERROR(VLOOKUP(C1087,'10. Свод Перечней'!C:H,2,0),"")</f>
        <v/>
      </c>
      <c r="E1087" s="20" t="str">
        <f>IFERROR(VLOOKUP(C1087,'10. Свод Перечней'!C:H,3,0),"")</f>
        <v/>
      </c>
      <c r="F1087" s="20" t="str">
        <f>IFERROR(VLOOKUP(C1087,'10. Свод Перечней'!C:H,4,0),"")</f>
        <v/>
      </c>
      <c r="G1087" s="9" t="str">
        <f>IFERROR(VLOOKUP(C1087,'10. Свод Перечней'!C:H,5,0),"")</f>
        <v/>
      </c>
      <c r="H1087" s="20" t="str">
        <f>IF(LEN(IFERROR(VLOOKUP(C1087,'10. Свод Перечней'!C:H,6,0),""))&gt;1,IFERROR(VLOOKUP(C1087,'10. Свод Перечней'!C:H,6,0),""),"")</f>
        <v/>
      </c>
    </row>
    <row r="1088" spans="1:8" ht="99.95" customHeight="1">
      <c r="A1088" s="20" t="str">
        <f>IF(LEN(C1088)&gt;0,MAX($A$6:A1087)+1,"")</f>
        <v/>
      </c>
      <c r="B1088" s="10" t="str">
        <f>IFERROR(INDEX('10. Свод Перечней'!B:C,MATCH(C1088,'10. Свод Перечней'!C:C,0),1),"")</f>
        <v/>
      </c>
      <c r="C1088" s="20" t="str">
        <f t="array" ref="C1088">IFERROR(INDEX('10. Свод Перечней'!$C$4:$C$529,SMALL(IF("ЦД"='10. Свод Перечней'!$I$4:$Q$529,ROW('10. Свод Перечней'!$C$4:$C$529)-3,""),ROW()-6)),"")</f>
        <v/>
      </c>
      <c r="D1088" s="20" t="str">
        <f>IFERROR(VLOOKUP(C1088,'10. Свод Перечней'!C:H,2,0),"")</f>
        <v/>
      </c>
      <c r="E1088" s="20" t="str">
        <f>IFERROR(VLOOKUP(C1088,'10. Свод Перечней'!C:H,3,0),"")</f>
        <v/>
      </c>
      <c r="F1088" s="20" t="str">
        <f>IFERROR(VLOOKUP(C1088,'10. Свод Перечней'!C:H,4,0),"")</f>
        <v/>
      </c>
      <c r="G1088" s="9" t="str">
        <f>IFERROR(VLOOKUP(C1088,'10. Свод Перечней'!C:H,5,0),"")</f>
        <v/>
      </c>
      <c r="H1088" s="20" t="str">
        <f>IF(LEN(IFERROR(VLOOKUP(C1088,'10. Свод Перечней'!C:H,6,0),""))&gt;1,IFERROR(VLOOKUP(C1088,'10. Свод Перечней'!C:H,6,0),""),"")</f>
        <v/>
      </c>
    </row>
    <row r="1089" spans="1:8" ht="99.95" customHeight="1">
      <c r="A1089" s="20" t="str">
        <f>IF(LEN(C1089)&gt;0,MAX($A$6:A1088)+1,"")</f>
        <v/>
      </c>
      <c r="B1089" s="10" t="str">
        <f>IFERROR(INDEX('10. Свод Перечней'!B:C,MATCH(C1089,'10. Свод Перечней'!C:C,0),1),"")</f>
        <v/>
      </c>
      <c r="C1089" s="20" t="str">
        <f t="array" ref="C1089">IFERROR(INDEX('10. Свод Перечней'!$C$4:$C$529,SMALL(IF("ЦД"='10. Свод Перечней'!$I$4:$Q$529,ROW('10. Свод Перечней'!$C$4:$C$529)-3,""),ROW()-6)),"")</f>
        <v/>
      </c>
      <c r="D1089" s="20" t="str">
        <f>IFERROR(VLOOKUP(C1089,'10. Свод Перечней'!C:H,2,0),"")</f>
        <v/>
      </c>
      <c r="E1089" s="20" t="str">
        <f>IFERROR(VLOOKUP(C1089,'10. Свод Перечней'!C:H,3,0),"")</f>
        <v/>
      </c>
      <c r="F1089" s="20" t="str">
        <f>IFERROR(VLOOKUP(C1089,'10. Свод Перечней'!C:H,4,0),"")</f>
        <v/>
      </c>
      <c r="G1089" s="9" t="str">
        <f>IFERROR(VLOOKUP(C1089,'10. Свод Перечней'!C:H,5,0),"")</f>
        <v/>
      </c>
      <c r="H1089" s="20" t="str">
        <f>IF(LEN(IFERROR(VLOOKUP(C1089,'10. Свод Перечней'!C:H,6,0),""))&gt;1,IFERROR(VLOOKUP(C1089,'10. Свод Перечней'!C:H,6,0),""),"")</f>
        <v/>
      </c>
    </row>
    <row r="1090" spans="1:8" ht="99.95" customHeight="1">
      <c r="A1090" s="20" t="str">
        <f>IF(LEN(C1090)&gt;0,MAX($A$6:A1089)+1,"")</f>
        <v/>
      </c>
      <c r="B1090" s="10" t="str">
        <f>IFERROR(INDEX('10. Свод Перечней'!B:C,MATCH(C1090,'10. Свод Перечней'!C:C,0),1),"")</f>
        <v/>
      </c>
      <c r="C1090" s="20" t="str">
        <f t="array" ref="C1090">IFERROR(INDEX('10. Свод Перечней'!$C$4:$C$529,SMALL(IF("ЦД"='10. Свод Перечней'!$I$4:$Q$529,ROW('10. Свод Перечней'!$C$4:$C$529)-3,""),ROW()-6)),"")</f>
        <v/>
      </c>
      <c r="D1090" s="20" t="str">
        <f>IFERROR(VLOOKUP(C1090,'10. Свод Перечней'!C:H,2,0),"")</f>
        <v/>
      </c>
      <c r="E1090" s="20" t="str">
        <f>IFERROR(VLOOKUP(C1090,'10. Свод Перечней'!C:H,3,0),"")</f>
        <v/>
      </c>
      <c r="F1090" s="20" t="str">
        <f>IFERROR(VLOOKUP(C1090,'10. Свод Перечней'!C:H,4,0),"")</f>
        <v/>
      </c>
      <c r="G1090" s="9" t="str">
        <f>IFERROR(VLOOKUP(C1090,'10. Свод Перечней'!C:H,5,0),"")</f>
        <v/>
      </c>
      <c r="H1090" s="20" t="str">
        <f>IF(LEN(IFERROR(VLOOKUP(C1090,'10. Свод Перечней'!C:H,6,0),""))&gt;1,IFERROR(VLOOKUP(C1090,'10. Свод Перечней'!C:H,6,0),""),"")</f>
        <v/>
      </c>
    </row>
    <row r="1091" spans="1:8" ht="99.95" customHeight="1">
      <c r="A1091" s="20" t="str">
        <f>IF(LEN(C1091)&gt;0,MAX($A$6:A1090)+1,"")</f>
        <v/>
      </c>
      <c r="B1091" s="10" t="str">
        <f>IFERROR(INDEX('10. Свод Перечней'!B:C,MATCH(C1091,'10. Свод Перечней'!C:C,0),1),"")</f>
        <v/>
      </c>
      <c r="C1091" s="20" t="str">
        <f t="array" ref="C1091">IFERROR(INDEX('10. Свод Перечней'!$C$4:$C$529,SMALL(IF("ЦД"='10. Свод Перечней'!$I$4:$Q$529,ROW('10. Свод Перечней'!$C$4:$C$529)-3,""),ROW()-6)),"")</f>
        <v/>
      </c>
      <c r="D1091" s="20" t="str">
        <f>IFERROR(VLOOKUP(C1091,'10. Свод Перечней'!C:H,2,0),"")</f>
        <v/>
      </c>
      <c r="E1091" s="20" t="str">
        <f>IFERROR(VLOOKUP(C1091,'10. Свод Перечней'!C:H,3,0),"")</f>
        <v/>
      </c>
      <c r="F1091" s="20" t="str">
        <f>IFERROR(VLOOKUP(C1091,'10. Свод Перечней'!C:H,4,0),"")</f>
        <v/>
      </c>
      <c r="G1091" s="9" t="str">
        <f>IFERROR(VLOOKUP(C1091,'10. Свод Перечней'!C:H,5,0),"")</f>
        <v/>
      </c>
      <c r="H1091" s="20" t="str">
        <f>IF(LEN(IFERROR(VLOOKUP(C1091,'10. Свод Перечней'!C:H,6,0),""))&gt;1,IFERROR(VLOOKUP(C1091,'10. Свод Перечней'!C:H,6,0),""),"")</f>
        <v/>
      </c>
    </row>
    <row r="1092" spans="1:8" ht="99.95" customHeight="1">
      <c r="A1092" s="20" t="str">
        <f>IF(LEN(C1092)&gt;0,MAX($A$6:A1091)+1,"")</f>
        <v/>
      </c>
      <c r="B1092" s="10" t="str">
        <f>IFERROR(INDEX('10. Свод Перечней'!B:C,MATCH(C1092,'10. Свод Перечней'!C:C,0),1),"")</f>
        <v/>
      </c>
      <c r="C1092" s="20" t="str">
        <f t="array" ref="C1092">IFERROR(INDEX('10. Свод Перечней'!$C$4:$C$529,SMALL(IF("ЦД"='10. Свод Перечней'!$I$4:$Q$529,ROW('10. Свод Перечней'!$C$4:$C$529)-3,""),ROW()-6)),"")</f>
        <v/>
      </c>
      <c r="D1092" s="20" t="str">
        <f>IFERROR(VLOOKUP(C1092,'10. Свод Перечней'!C:H,2,0),"")</f>
        <v/>
      </c>
      <c r="E1092" s="20" t="str">
        <f>IFERROR(VLOOKUP(C1092,'10. Свод Перечней'!C:H,3,0),"")</f>
        <v/>
      </c>
      <c r="F1092" s="20" t="str">
        <f>IFERROR(VLOOKUP(C1092,'10. Свод Перечней'!C:H,4,0),"")</f>
        <v/>
      </c>
      <c r="G1092" s="9" t="str">
        <f>IFERROR(VLOOKUP(C1092,'10. Свод Перечней'!C:H,5,0),"")</f>
        <v/>
      </c>
      <c r="H1092" s="20" t="str">
        <f>IF(LEN(IFERROR(VLOOKUP(C1092,'10. Свод Перечней'!C:H,6,0),""))&gt;1,IFERROR(VLOOKUP(C1092,'10. Свод Перечней'!C:H,6,0),""),"")</f>
        <v/>
      </c>
    </row>
    <row r="1093" spans="1:8" ht="99.95" customHeight="1">
      <c r="A1093" s="20" t="str">
        <f>IF(LEN(C1093)&gt;0,MAX($A$6:A1092)+1,"")</f>
        <v/>
      </c>
      <c r="B1093" s="10" t="str">
        <f>IFERROR(INDEX('10. Свод Перечней'!B:C,MATCH(C1093,'10. Свод Перечней'!C:C,0),1),"")</f>
        <v/>
      </c>
      <c r="C1093" s="20" t="str">
        <f t="array" ref="C1093">IFERROR(INDEX('10. Свод Перечней'!$C$4:$C$529,SMALL(IF("ЦД"='10. Свод Перечней'!$I$4:$Q$529,ROW('10. Свод Перечней'!$C$4:$C$529)-3,""),ROW()-6)),"")</f>
        <v/>
      </c>
      <c r="D1093" s="20" t="str">
        <f>IFERROR(VLOOKUP(C1093,'10. Свод Перечней'!C:H,2,0),"")</f>
        <v/>
      </c>
      <c r="E1093" s="20" t="str">
        <f>IFERROR(VLOOKUP(C1093,'10. Свод Перечней'!C:H,3,0),"")</f>
        <v/>
      </c>
      <c r="F1093" s="20" t="str">
        <f>IFERROR(VLOOKUP(C1093,'10. Свод Перечней'!C:H,4,0),"")</f>
        <v/>
      </c>
      <c r="G1093" s="9" t="str">
        <f>IFERROR(VLOOKUP(C1093,'10. Свод Перечней'!C:H,5,0),"")</f>
        <v/>
      </c>
      <c r="H1093" s="20" t="str">
        <f>IF(LEN(IFERROR(VLOOKUP(C1093,'10. Свод Перечней'!C:H,6,0),""))&gt;1,IFERROR(VLOOKUP(C1093,'10. Свод Перечней'!C:H,6,0),""),"")</f>
        <v/>
      </c>
    </row>
    <row r="1094" spans="1:8" ht="99.95" customHeight="1">
      <c r="A1094" s="20" t="str">
        <f>IF(LEN(C1094)&gt;0,MAX($A$6:A1093)+1,"")</f>
        <v/>
      </c>
      <c r="B1094" s="10" t="str">
        <f>IFERROR(INDEX('10. Свод Перечней'!B:C,MATCH(C1094,'10. Свод Перечней'!C:C,0),1),"")</f>
        <v/>
      </c>
      <c r="C1094" s="20" t="str">
        <f t="array" ref="C1094">IFERROR(INDEX('10. Свод Перечней'!$C$4:$C$529,SMALL(IF("ЦД"='10. Свод Перечней'!$I$4:$Q$529,ROW('10. Свод Перечней'!$C$4:$C$529)-3,""),ROW()-6)),"")</f>
        <v/>
      </c>
      <c r="D1094" s="20" t="str">
        <f>IFERROR(VLOOKUP(C1094,'10. Свод Перечней'!C:H,2,0),"")</f>
        <v/>
      </c>
      <c r="E1094" s="20" t="str">
        <f>IFERROR(VLOOKUP(C1094,'10. Свод Перечней'!C:H,3,0),"")</f>
        <v/>
      </c>
      <c r="F1094" s="20" t="str">
        <f>IFERROR(VLOOKUP(C1094,'10. Свод Перечней'!C:H,4,0),"")</f>
        <v/>
      </c>
      <c r="G1094" s="9" t="str">
        <f>IFERROR(VLOOKUP(C1094,'10. Свод Перечней'!C:H,5,0),"")</f>
        <v/>
      </c>
      <c r="H1094" s="20" t="str">
        <f>IF(LEN(IFERROR(VLOOKUP(C1094,'10. Свод Перечней'!C:H,6,0),""))&gt;1,IFERROR(VLOOKUP(C1094,'10. Свод Перечней'!C:H,6,0),""),"")</f>
        <v/>
      </c>
    </row>
    <row r="1095" spans="1:8" ht="99.95" customHeight="1">
      <c r="A1095" s="20" t="str">
        <f>IF(LEN(C1095)&gt;0,MAX($A$6:A1094)+1,"")</f>
        <v/>
      </c>
      <c r="B1095" s="10" t="str">
        <f>IFERROR(INDEX('10. Свод Перечней'!B:C,MATCH(C1095,'10. Свод Перечней'!C:C,0),1),"")</f>
        <v/>
      </c>
      <c r="C1095" s="20" t="str">
        <f t="array" ref="C1095">IFERROR(INDEX('10. Свод Перечней'!$C$4:$C$529,SMALL(IF("ЦД"='10. Свод Перечней'!$I$4:$Q$529,ROW('10. Свод Перечней'!$C$4:$C$529)-3,""),ROW()-6)),"")</f>
        <v/>
      </c>
      <c r="D1095" s="20" t="str">
        <f>IFERROR(VLOOKUP(C1095,'10. Свод Перечней'!C:H,2,0),"")</f>
        <v/>
      </c>
      <c r="E1095" s="20" t="str">
        <f>IFERROR(VLOOKUP(C1095,'10. Свод Перечней'!C:H,3,0),"")</f>
        <v/>
      </c>
      <c r="F1095" s="20" t="str">
        <f>IFERROR(VLOOKUP(C1095,'10. Свод Перечней'!C:H,4,0),"")</f>
        <v/>
      </c>
      <c r="G1095" s="9" t="str">
        <f>IFERROR(VLOOKUP(C1095,'10. Свод Перечней'!C:H,5,0),"")</f>
        <v/>
      </c>
      <c r="H1095" s="20" t="str">
        <f>IF(LEN(IFERROR(VLOOKUP(C1095,'10. Свод Перечней'!C:H,6,0),""))&gt;1,IFERROR(VLOOKUP(C1095,'10. Свод Перечней'!C:H,6,0),""),"")</f>
        <v/>
      </c>
    </row>
    <row r="1096" spans="1:8" ht="99.95" customHeight="1">
      <c r="A1096" s="20" t="str">
        <f>IF(LEN(C1096)&gt;0,MAX($A$6:A1095)+1,"")</f>
        <v/>
      </c>
      <c r="B1096" s="10" t="str">
        <f>IFERROR(INDEX('10. Свод Перечней'!B:C,MATCH(C1096,'10. Свод Перечней'!C:C,0),1),"")</f>
        <v/>
      </c>
      <c r="C1096" s="20" t="str">
        <f t="array" ref="C1096">IFERROR(INDEX('10. Свод Перечней'!$C$4:$C$529,SMALL(IF("ЦД"='10. Свод Перечней'!$I$4:$Q$529,ROW('10. Свод Перечней'!$C$4:$C$529)-3,""),ROW()-6)),"")</f>
        <v/>
      </c>
      <c r="D1096" s="20" t="str">
        <f>IFERROR(VLOOKUP(C1096,'10. Свод Перечней'!C:H,2,0),"")</f>
        <v/>
      </c>
      <c r="E1096" s="20" t="str">
        <f>IFERROR(VLOOKUP(C1096,'10. Свод Перечней'!C:H,3,0),"")</f>
        <v/>
      </c>
      <c r="F1096" s="20" t="str">
        <f>IFERROR(VLOOKUP(C1096,'10. Свод Перечней'!C:H,4,0),"")</f>
        <v/>
      </c>
      <c r="G1096" s="9" t="str">
        <f>IFERROR(VLOOKUP(C1096,'10. Свод Перечней'!C:H,5,0),"")</f>
        <v/>
      </c>
      <c r="H1096" s="20" t="str">
        <f>IF(LEN(IFERROR(VLOOKUP(C1096,'10. Свод Перечней'!C:H,6,0),""))&gt;1,IFERROR(VLOOKUP(C1096,'10. Свод Перечней'!C:H,6,0),""),"")</f>
        <v/>
      </c>
    </row>
    <row r="1097" spans="1:8" ht="99.95" customHeight="1">
      <c r="A1097" s="20" t="str">
        <f>IF(LEN(C1097)&gt;0,MAX($A$6:A1096)+1,"")</f>
        <v/>
      </c>
      <c r="B1097" s="10" t="str">
        <f>IFERROR(INDEX('10. Свод Перечней'!B:C,MATCH(C1097,'10. Свод Перечней'!C:C,0),1),"")</f>
        <v/>
      </c>
      <c r="C1097" s="20" t="str">
        <f t="array" ref="C1097">IFERROR(INDEX('10. Свод Перечней'!$C$4:$C$529,SMALL(IF("ЦД"='10. Свод Перечней'!$I$4:$Q$529,ROW('10. Свод Перечней'!$C$4:$C$529)-3,""),ROW()-6)),"")</f>
        <v/>
      </c>
      <c r="D1097" s="20" t="str">
        <f>IFERROR(VLOOKUP(C1097,'10. Свод Перечней'!C:H,2,0),"")</f>
        <v/>
      </c>
      <c r="E1097" s="20" t="str">
        <f>IFERROR(VLOOKUP(C1097,'10. Свод Перечней'!C:H,3,0),"")</f>
        <v/>
      </c>
      <c r="F1097" s="20" t="str">
        <f>IFERROR(VLOOKUP(C1097,'10. Свод Перечней'!C:H,4,0),"")</f>
        <v/>
      </c>
      <c r="G1097" s="9" t="str">
        <f>IFERROR(VLOOKUP(C1097,'10. Свод Перечней'!C:H,5,0),"")</f>
        <v/>
      </c>
      <c r="H1097" s="20" t="str">
        <f>IF(LEN(IFERROR(VLOOKUP(C1097,'10. Свод Перечней'!C:H,6,0),""))&gt;1,IFERROR(VLOOKUP(C1097,'10. Свод Перечней'!C:H,6,0),""),"")</f>
        <v/>
      </c>
    </row>
    <row r="1098" spans="1:8" ht="99.95" customHeight="1">
      <c r="A1098" s="20" t="str">
        <f>IF(LEN(C1098)&gt;0,MAX($A$6:A1097)+1,"")</f>
        <v/>
      </c>
      <c r="B1098" s="10" t="str">
        <f>IFERROR(INDEX('10. Свод Перечней'!B:C,MATCH(C1098,'10. Свод Перечней'!C:C,0),1),"")</f>
        <v/>
      </c>
      <c r="C1098" s="20" t="str">
        <f t="array" ref="C1098">IFERROR(INDEX('10. Свод Перечней'!$C$4:$C$529,SMALL(IF("ЦД"='10. Свод Перечней'!$I$4:$Q$529,ROW('10. Свод Перечней'!$C$4:$C$529)-3,""),ROW()-6)),"")</f>
        <v/>
      </c>
      <c r="D1098" s="20" t="str">
        <f>IFERROR(VLOOKUP(C1098,'10. Свод Перечней'!C:H,2,0),"")</f>
        <v/>
      </c>
      <c r="E1098" s="20" t="str">
        <f>IFERROR(VLOOKUP(C1098,'10. Свод Перечней'!C:H,3,0),"")</f>
        <v/>
      </c>
      <c r="F1098" s="20" t="str">
        <f>IFERROR(VLOOKUP(C1098,'10. Свод Перечней'!C:H,4,0),"")</f>
        <v/>
      </c>
      <c r="G1098" s="9" t="str">
        <f>IFERROR(VLOOKUP(C1098,'10. Свод Перечней'!C:H,5,0),"")</f>
        <v/>
      </c>
      <c r="H1098" s="20" t="str">
        <f>IF(LEN(IFERROR(VLOOKUP(C1098,'10. Свод Перечней'!C:H,6,0),""))&gt;1,IFERROR(VLOOKUP(C1098,'10. Свод Перечней'!C:H,6,0),""),"")</f>
        <v/>
      </c>
    </row>
    <row r="1099" spans="1:8" ht="99.95" customHeight="1">
      <c r="A1099" s="20" t="str">
        <f>IF(LEN(C1099)&gt;0,MAX($A$6:A1098)+1,"")</f>
        <v/>
      </c>
      <c r="B1099" s="10" t="str">
        <f>IFERROR(INDEX('10. Свод Перечней'!B:C,MATCH(C1099,'10. Свод Перечней'!C:C,0),1),"")</f>
        <v/>
      </c>
      <c r="C1099" s="20" t="str">
        <f t="array" ref="C1099">IFERROR(INDEX('10. Свод Перечней'!$C$4:$C$529,SMALL(IF("ЦД"='10. Свод Перечней'!$I$4:$Q$529,ROW('10. Свод Перечней'!$C$4:$C$529)-3,""),ROW()-6)),"")</f>
        <v/>
      </c>
      <c r="D1099" s="20" t="str">
        <f>IFERROR(VLOOKUP(C1099,'10. Свод Перечней'!C:H,2,0),"")</f>
        <v/>
      </c>
      <c r="E1099" s="20" t="str">
        <f>IFERROR(VLOOKUP(C1099,'10. Свод Перечней'!C:H,3,0),"")</f>
        <v/>
      </c>
      <c r="F1099" s="20" t="str">
        <f>IFERROR(VLOOKUP(C1099,'10. Свод Перечней'!C:H,4,0),"")</f>
        <v/>
      </c>
      <c r="G1099" s="9" t="str">
        <f>IFERROR(VLOOKUP(C1099,'10. Свод Перечней'!C:H,5,0),"")</f>
        <v/>
      </c>
      <c r="H1099" s="20" t="str">
        <f>IF(LEN(IFERROR(VLOOKUP(C1099,'10. Свод Перечней'!C:H,6,0),""))&gt;1,IFERROR(VLOOKUP(C1099,'10. Свод Перечней'!C:H,6,0),""),"")</f>
        <v/>
      </c>
    </row>
    <row r="1100" spans="1:8" ht="99.95" customHeight="1">
      <c r="A1100" s="20" t="str">
        <f>IF(LEN(C1100)&gt;0,MAX($A$6:A1099)+1,"")</f>
        <v/>
      </c>
      <c r="B1100" s="10" t="str">
        <f>IFERROR(INDEX('10. Свод Перечней'!B:C,MATCH(C1100,'10. Свод Перечней'!C:C,0),1),"")</f>
        <v/>
      </c>
      <c r="C1100" s="20" t="str">
        <f t="array" ref="C1100">IFERROR(INDEX('10. Свод Перечней'!$C$4:$C$529,SMALL(IF("ЦД"='10. Свод Перечней'!$I$4:$Q$529,ROW('10. Свод Перечней'!$C$4:$C$529)-3,""),ROW()-6)),"")</f>
        <v/>
      </c>
      <c r="D1100" s="20" t="str">
        <f>IFERROR(VLOOKUP(C1100,'10. Свод Перечней'!C:H,2,0),"")</f>
        <v/>
      </c>
      <c r="E1100" s="20" t="str">
        <f>IFERROR(VLOOKUP(C1100,'10. Свод Перечней'!C:H,3,0),"")</f>
        <v/>
      </c>
      <c r="F1100" s="20" t="str">
        <f>IFERROR(VLOOKUP(C1100,'10. Свод Перечней'!C:H,4,0),"")</f>
        <v/>
      </c>
      <c r="G1100" s="9" t="str">
        <f>IFERROR(VLOOKUP(C1100,'10. Свод Перечней'!C:H,5,0),"")</f>
        <v/>
      </c>
      <c r="H1100" s="20" t="str">
        <f>IF(LEN(IFERROR(VLOOKUP(C1100,'10. Свод Перечней'!C:H,6,0),""))&gt;1,IFERROR(VLOOKUP(C1100,'10. Свод Перечней'!C:H,6,0),""),"")</f>
        <v/>
      </c>
    </row>
    <row r="1101" spans="1:8" ht="99.95" customHeight="1">
      <c r="A1101" s="20" t="str">
        <f>IF(LEN(C1101)&gt;0,MAX($A$6:A1100)+1,"")</f>
        <v/>
      </c>
      <c r="B1101" s="10" t="str">
        <f>IFERROR(INDEX('10. Свод Перечней'!B:C,MATCH(C1101,'10. Свод Перечней'!C:C,0),1),"")</f>
        <v/>
      </c>
      <c r="C1101" s="20" t="str">
        <f t="array" ref="C1101">IFERROR(INDEX('10. Свод Перечней'!$C$4:$C$529,SMALL(IF("ЦД"='10. Свод Перечней'!$I$4:$Q$529,ROW('10. Свод Перечней'!$C$4:$C$529)-3,""),ROW()-6)),"")</f>
        <v/>
      </c>
      <c r="D1101" s="20" t="str">
        <f>IFERROR(VLOOKUP(C1101,'10. Свод Перечней'!C:H,2,0),"")</f>
        <v/>
      </c>
      <c r="E1101" s="20" t="str">
        <f>IFERROR(VLOOKUP(C1101,'10. Свод Перечней'!C:H,3,0),"")</f>
        <v/>
      </c>
      <c r="F1101" s="20" t="str">
        <f>IFERROR(VLOOKUP(C1101,'10. Свод Перечней'!C:H,4,0),"")</f>
        <v/>
      </c>
      <c r="G1101" s="9" t="str">
        <f>IFERROR(VLOOKUP(C1101,'10. Свод Перечней'!C:H,5,0),"")</f>
        <v/>
      </c>
      <c r="H1101" s="20" t="str">
        <f>IF(LEN(IFERROR(VLOOKUP(C1101,'10. Свод Перечней'!C:H,6,0),""))&gt;1,IFERROR(VLOOKUP(C1101,'10. Свод Перечней'!C:H,6,0),""),"")</f>
        <v/>
      </c>
    </row>
    <row r="1102" spans="1:8" ht="99.95" customHeight="1">
      <c r="A1102" s="20" t="str">
        <f>IF(LEN(C1102)&gt;0,MAX($A$6:A1101)+1,"")</f>
        <v/>
      </c>
      <c r="B1102" s="10" t="str">
        <f>IFERROR(INDEX('10. Свод Перечней'!B:C,MATCH(C1102,'10. Свод Перечней'!C:C,0),1),"")</f>
        <v/>
      </c>
      <c r="C1102" s="20" t="str">
        <f t="array" ref="C1102">IFERROR(INDEX('10. Свод Перечней'!$C$4:$C$529,SMALL(IF("ЦД"='10. Свод Перечней'!$I$4:$Q$529,ROW('10. Свод Перечней'!$C$4:$C$529)-3,""),ROW()-6)),"")</f>
        <v/>
      </c>
      <c r="D1102" s="20" t="str">
        <f>IFERROR(VLOOKUP(C1102,'10. Свод Перечней'!C:H,2,0),"")</f>
        <v/>
      </c>
      <c r="E1102" s="20" t="str">
        <f>IFERROR(VLOOKUP(C1102,'10. Свод Перечней'!C:H,3,0),"")</f>
        <v/>
      </c>
      <c r="F1102" s="20" t="str">
        <f>IFERROR(VLOOKUP(C1102,'10. Свод Перечней'!C:H,4,0),"")</f>
        <v/>
      </c>
      <c r="G1102" s="9" t="str">
        <f>IFERROR(VLOOKUP(C1102,'10. Свод Перечней'!C:H,5,0),"")</f>
        <v/>
      </c>
      <c r="H1102" s="20" t="str">
        <f>IF(LEN(IFERROR(VLOOKUP(C1102,'10. Свод Перечней'!C:H,6,0),""))&gt;1,IFERROR(VLOOKUP(C1102,'10. Свод Перечней'!C:H,6,0),""),"")</f>
        <v/>
      </c>
    </row>
    <row r="1103" spans="1:8" ht="99.95" customHeight="1">
      <c r="A1103" s="20" t="str">
        <f>IF(LEN(C1103)&gt;0,MAX($A$6:A1102)+1,"")</f>
        <v/>
      </c>
      <c r="B1103" s="10" t="str">
        <f>IFERROR(INDEX('10. Свод Перечней'!B:C,MATCH(C1103,'10. Свод Перечней'!C:C,0),1),"")</f>
        <v/>
      </c>
      <c r="C1103" s="20" t="str">
        <f t="array" ref="C1103">IFERROR(INDEX('10. Свод Перечней'!$C$4:$C$529,SMALL(IF("ЦД"='10. Свод Перечней'!$I$4:$Q$529,ROW('10. Свод Перечней'!$C$4:$C$529)-3,""),ROW()-6)),"")</f>
        <v/>
      </c>
      <c r="D1103" s="20" t="str">
        <f>IFERROR(VLOOKUP(C1103,'10. Свод Перечней'!C:H,2,0),"")</f>
        <v/>
      </c>
      <c r="E1103" s="20" t="str">
        <f>IFERROR(VLOOKUP(C1103,'10. Свод Перечней'!C:H,3,0),"")</f>
        <v/>
      </c>
      <c r="F1103" s="20" t="str">
        <f>IFERROR(VLOOKUP(C1103,'10. Свод Перечней'!C:H,4,0),"")</f>
        <v/>
      </c>
      <c r="G1103" s="9" t="str">
        <f>IFERROR(VLOOKUP(C1103,'10. Свод Перечней'!C:H,5,0),"")</f>
        <v/>
      </c>
      <c r="H1103" s="20" t="str">
        <f>IF(LEN(IFERROR(VLOOKUP(C1103,'10. Свод Перечней'!C:H,6,0),""))&gt;1,IFERROR(VLOOKUP(C1103,'10. Свод Перечней'!C:H,6,0),""),"")</f>
        <v/>
      </c>
    </row>
    <row r="1104" spans="1:8" ht="99.95" customHeight="1">
      <c r="A1104" s="20" t="str">
        <f>IF(LEN(C1104)&gt;0,MAX($A$6:A1103)+1,"")</f>
        <v/>
      </c>
      <c r="B1104" s="10" t="str">
        <f>IFERROR(INDEX('10. Свод Перечней'!B:C,MATCH(C1104,'10. Свод Перечней'!C:C,0),1),"")</f>
        <v/>
      </c>
      <c r="C1104" s="20" t="str">
        <f t="array" ref="C1104">IFERROR(INDEX('10. Свод Перечней'!$C$4:$C$529,SMALL(IF("ЦД"='10. Свод Перечней'!$I$4:$Q$529,ROW('10. Свод Перечней'!$C$4:$C$529)-3,""),ROW()-6)),"")</f>
        <v/>
      </c>
      <c r="D1104" s="20" t="str">
        <f>IFERROR(VLOOKUP(C1104,'10. Свод Перечней'!C:H,2,0),"")</f>
        <v/>
      </c>
      <c r="E1104" s="20" t="str">
        <f>IFERROR(VLOOKUP(C1104,'10. Свод Перечней'!C:H,3,0),"")</f>
        <v/>
      </c>
      <c r="F1104" s="20" t="str">
        <f>IFERROR(VLOOKUP(C1104,'10. Свод Перечней'!C:H,4,0),"")</f>
        <v/>
      </c>
      <c r="G1104" s="9" t="str">
        <f>IFERROR(VLOOKUP(C1104,'10. Свод Перечней'!C:H,5,0),"")</f>
        <v/>
      </c>
      <c r="H1104" s="20" t="str">
        <f>IF(LEN(IFERROR(VLOOKUP(C1104,'10. Свод Перечней'!C:H,6,0),""))&gt;1,IFERROR(VLOOKUP(C1104,'10. Свод Перечней'!C:H,6,0),""),"")</f>
        <v/>
      </c>
    </row>
    <row r="1105" spans="1:8" ht="99.95" customHeight="1">
      <c r="A1105" s="20" t="str">
        <f>IF(LEN(C1105)&gt;0,MAX($A$6:A1104)+1,"")</f>
        <v/>
      </c>
      <c r="B1105" s="10" t="str">
        <f>IFERROR(INDEX('10. Свод Перечней'!B:C,MATCH(C1105,'10. Свод Перечней'!C:C,0),1),"")</f>
        <v/>
      </c>
      <c r="C1105" s="20" t="str">
        <f t="array" ref="C1105">IFERROR(INDEX('10. Свод Перечней'!$C$4:$C$529,SMALL(IF("ЦД"='10. Свод Перечней'!$I$4:$Q$529,ROW('10. Свод Перечней'!$C$4:$C$529)-3,""),ROW()-6)),"")</f>
        <v/>
      </c>
      <c r="D1105" s="20" t="str">
        <f>IFERROR(VLOOKUP(C1105,'10. Свод Перечней'!C:H,2,0),"")</f>
        <v/>
      </c>
      <c r="E1105" s="20" t="str">
        <f>IFERROR(VLOOKUP(C1105,'10. Свод Перечней'!C:H,3,0),"")</f>
        <v/>
      </c>
      <c r="F1105" s="20" t="str">
        <f>IFERROR(VLOOKUP(C1105,'10. Свод Перечней'!C:H,4,0),"")</f>
        <v/>
      </c>
      <c r="G1105" s="9" t="str">
        <f>IFERROR(VLOOKUP(C1105,'10. Свод Перечней'!C:H,5,0),"")</f>
        <v/>
      </c>
      <c r="H1105" s="20" t="str">
        <f>IF(LEN(IFERROR(VLOOKUP(C1105,'10. Свод Перечней'!C:H,6,0),""))&gt;1,IFERROR(VLOOKUP(C1105,'10. Свод Перечней'!C:H,6,0),""),"")</f>
        <v/>
      </c>
    </row>
    <row r="1106" spans="1:8" ht="99.95" customHeight="1">
      <c r="A1106" s="20" t="str">
        <f>IF(LEN(C1106)&gt;0,MAX($A$6:A1105)+1,"")</f>
        <v/>
      </c>
      <c r="B1106" s="10" t="str">
        <f>IFERROR(INDEX('10. Свод Перечней'!B:C,MATCH(C1106,'10. Свод Перечней'!C:C,0),1),"")</f>
        <v/>
      </c>
      <c r="C1106" s="20" t="str">
        <f t="array" ref="C1106">IFERROR(INDEX('10. Свод Перечней'!$C$4:$C$529,SMALL(IF("ЦД"='10. Свод Перечней'!$I$4:$Q$529,ROW('10. Свод Перечней'!$C$4:$C$529)-3,""),ROW()-6)),"")</f>
        <v/>
      </c>
      <c r="D1106" s="20" t="str">
        <f>IFERROR(VLOOKUP(C1106,'10. Свод Перечней'!C:H,2,0),"")</f>
        <v/>
      </c>
      <c r="E1106" s="20" t="str">
        <f>IFERROR(VLOOKUP(C1106,'10. Свод Перечней'!C:H,3,0),"")</f>
        <v/>
      </c>
      <c r="F1106" s="20" t="str">
        <f>IFERROR(VLOOKUP(C1106,'10. Свод Перечней'!C:H,4,0),"")</f>
        <v/>
      </c>
      <c r="G1106" s="9" t="str">
        <f>IFERROR(VLOOKUP(C1106,'10. Свод Перечней'!C:H,5,0),"")</f>
        <v/>
      </c>
      <c r="H1106" s="20" t="str">
        <f>IF(LEN(IFERROR(VLOOKUP(C1106,'10. Свод Перечней'!C:H,6,0),""))&gt;1,IFERROR(VLOOKUP(C1106,'10. Свод Перечней'!C:H,6,0),""),"")</f>
        <v/>
      </c>
    </row>
    <row r="1107" spans="1:8" ht="99.95" customHeight="1">
      <c r="A1107" s="20" t="str">
        <f>IF(LEN(C1107)&gt;0,MAX($A$6:A1106)+1,"")</f>
        <v/>
      </c>
      <c r="B1107" s="10" t="str">
        <f>IFERROR(INDEX('10. Свод Перечней'!B:C,MATCH(C1107,'10. Свод Перечней'!C:C,0),1),"")</f>
        <v/>
      </c>
      <c r="C1107" s="20" t="str">
        <f t="array" ref="C1107">IFERROR(INDEX('10. Свод Перечней'!$C$4:$C$529,SMALL(IF("ЦД"='10. Свод Перечней'!$I$4:$Q$529,ROW('10. Свод Перечней'!$C$4:$C$529)-3,""),ROW()-6)),"")</f>
        <v/>
      </c>
      <c r="D1107" s="20" t="str">
        <f>IFERROR(VLOOKUP(C1107,'10. Свод Перечней'!C:H,2,0),"")</f>
        <v/>
      </c>
      <c r="E1107" s="20" t="str">
        <f>IFERROR(VLOOKUP(C1107,'10. Свод Перечней'!C:H,3,0),"")</f>
        <v/>
      </c>
      <c r="F1107" s="20" t="str">
        <f>IFERROR(VLOOKUP(C1107,'10. Свод Перечней'!C:H,4,0),"")</f>
        <v/>
      </c>
      <c r="G1107" s="9" t="str">
        <f>IFERROR(VLOOKUP(C1107,'10. Свод Перечней'!C:H,5,0),"")</f>
        <v/>
      </c>
      <c r="H1107" s="20" t="str">
        <f>IF(LEN(IFERROR(VLOOKUP(C1107,'10. Свод Перечней'!C:H,6,0),""))&gt;1,IFERROR(VLOOKUP(C1107,'10. Свод Перечней'!C:H,6,0),""),"")</f>
        <v/>
      </c>
    </row>
    <row r="1108" spans="1:8" ht="99.95" customHeight="1">
      <c r="A1108" s="20" t="str">
        <f>IF(LEN(C1108)&gt;0,MAX($A$6:A1107)+1,"")</f>
        <v/>
      </c>
      <c r="B1108" s="10" t="str">
        <f>IFERROR(INDEX('10. Свод Перечней'!B:C,MATCH(C1108,'10. Свод Перечней'!C:C,0),1),"")</f>
        <v/>
      </c>
      <c r="C1108" s="20" t="str">
        <f t="array" ref="C1108">IFERROR(INDEX('10. Свод Перечней'!$C$4:$C$529,SMALL(IF("ЦД"='10. Свод Перечней'!$I$4:$Q$529,ROW('10. Свод Перечней'!$C$4:$C$529)-3,""),ROW()-6)),"")</f>
        <v/>
      </c>
      <c r="D1108" s="20" t="str">
        <f>IFERROR(VLOOKUP(C1108,'10. Свод Перечней'!C:H,2,0),"")</f>
        <v/>
      </c>
      <c r="E1108" s="20" t="str">
        <f>IFERROR(VLOOKUP(C1108,'10. Свод Перечней'!C:H,3,0),"")</f>
        <v/>
      </c>
      <c r="F1108" s="20" t="str">
        <f>IFERROR(VLOOKUP(C1108,'10. Свод Перечней'!C:H,4,0),"")</f>
        <v/>
      </c>
      <c r="G1108" s="9" t="str">
        <f>IFERROR(VLOOKUP(C1108,'10. Свод Перечней'!C:H,5,0),"")</f>
        <v/>
      </c>
      <c r="H1108" s="20" t="str">
        <f>IF(LEN(IFERROR(VLOOKUP(C1108,'10. Свод Перечней'!C:H,6,0),""))&gt;1,IFERROR(VLOOKUP(C1108,'10. Свод Перечней'!C:H,6,0),""),"")</f>
        <v/>
      </c>
    </row>
    <row r="1109" spans="1:8" ht="99.95" customHeight="1">
      <c r="A1109" s="20" t="str">
        <f>IF(LEN(C1109)&gt;0,MAX($A$6:A1108)+1,"")</f>
        <v/>
      </c>
      <c r="B1109" s="10" t="str">
        <f>IFERROR(INDEX('10. Свод Перечней'!B:C,MATCH(C1109,'10. Свод Перечней'!C:C,0),1),"")</f>
        <v/>
      </c>
      <c r="C1109" s="20" t="str">
        <f t="array" ref="C1109">IFERROR(INDEX('10. Свод Перечней'!$C$4:$C$529,SMALL(IF("ЦД"='10. Свод Перечней'!$I$4:$Q$529,ROW('10. Свод Перечней'!$C$4:$C$529)-3,""),ROW()-6)),"")</f>
        <v/>
      </c>
      <c r="D1109" s="20" t="str">
        <f>IFERROR(VLOOKUP(C1109,'10. Свод Перечней'!C:H,2,0),"")</f>
        <v/>
      </c>
      <c r="E1109" s="20" t="str">
        <f>IFERROR(VLOOKUP(C1109,'10. Свод Перечней'!C:H,3,0),"")</f>
        <v/>
      </c>
      <c r="F1109" s="20" t="str">
        <f>IFERROR(VLOOKUP(C1109,'10. Свод Перечней'!C:H,4,0),"")</f>
        <v/>
      </c>
      <c r="G1109" s="9" t="str">
        <f>IFERROR(VLOOKUP(C1109,'10. Свод Перечней'!C:H,5,0),"")</f>
        <v/>
      </c>
      <c r="H1109" s="20" t="str">
        <f>IF(LEN(IFERROR(VLOOKUP(C1109,'10. Свод Перечней'!C:H,6,0),""))&gt;1,IFERROR(VLOOKUP(C1109,'10. Свод Перечней'!C:H,6,0),""),"")</f>
        <v/>
      </c>
    </row>
    <row r="1110" spans="1:8" ht="99.95" customHeight="1">
      <c r="A1110" s="20" t="str">
        <f>IF(LEN(C1110)&gt;0,MAX($A$6:A1109)+1,"")</f>
        <v/>
      </c>
      <c r="B1110" s="10" t="str">
        <f>IFERROR(INDEX('10. Свод Перечней'!B:C,MATCH(C1110,'10. Свод Перечней'!C:C,0),1),"")</f>
        <v/>
      </c>
      <c r="C1110" s="20" t="str">
        <f t="array" ref="C1110">IFERROR(INDEX('10. Свод Перечней'!$C$4:$C$529,SMALL(IF("ЦД"='10. Свод Перечней'!$I$4:$Q$529,ROW('10. Свод Перечней'!$C$4:$C$529)-3,""),ROW()-6)),"")</f>
        <v/>
      </c>
      <c r="D1110" s="20" t="str">
        <f>IFERROR(VLOOKUP(C1110,'10. Свод Перечней'!C:H,2,0),"")</f>
        <v/>
      </c>
      <c r="E1110" s="20" t="str">
        <f>IFERROR(VLOOKUP(C1110,'10. Свод Перечней'!C:H,3,0),"")</f>
        <v/>
      </c>
      <c r="F1110" s="20" t="str">
        <f>IFERROR(VLOOKUP(C1110,'10. Свод Перечней'!C:H,4,0),"")</f>
        <v/>
      </c>
      <c r="G1110" s="9" t="str">
        <f>IFERROR(VLOOKUP(C1110,'10. Свод Перечней'!C:H,5,0),"")</f>
        <v/>
      </c>
      <c r="H1110" s="20" t="str">
        <f>IF(LEN(IFERROR(VLOOKUP(C1110,'10. Свод Перечней'!C:H,6,0),""))&gt;1,IFERROR(VLOOKUP(C1110,'10. Свод Перечней'!C:H,6,0),""),"")</f>
        <v/>
      </c>
    </row>
    <row r="1111" spans="1:8" ht="99.95" customHeight="1">
      <c r="A1111" s="20" t="str">
        <f>IF(LEN(C1111)&gt;0,MAX($A$6:A1110)+1,"")</f>
        <v/>
      </c>
      <c r="B1111" s="10" t="str">
        <f>IFERROR(INDEX('10. Свод Перечней'!B:C,MATCH(C1111,'10. Свод Перечней'!C:C,0),1),"")</f>
        <v/>
      </c>
      <c r="C1111" s="20" t="str">
        <f t="array" ref="C1111">IFERROR(INDEX('10. Свод Перечней'!$C$4:$C$529,SMALL(IF("ЦД"='10. Свод Перечней'!$I$4:$Q$529,ROW('10. Свод Перечней'!$C$4:$C$529)-3,""),ROW()-6)),"")</f>
        <v/>
      </c>
      <c r="D1111" s="20" t="str">
        <f>IFERROR(VLOOKUP(C1111,'10. Свод Перечней'!C:H,2,0),"")</f>
        <v/>
      </c>
      <c r="E1111" s="20" t="str">
        <f>IFERROR(VLOOKUP(C1111,'10. Свод Перечней'!C:H,3,0),"")</f>
        <v/>
      </c>
      <c r="F1111" s="20" t="str">
        <f>IFERROR(VLOOKUP(C1111,'10. Свод Перечней'!C:H,4,0),"")</f>
        <v/>
      </c>
      <c r="G1111" s="9" t="str">
        <f>IFERROR(VLOOKUP(C1111,'10. Свод Перечней'!C:H,5,0),"")</f>
        <v/>
      </c>
      <c r="H1111" s="20" t="str">
        <f>IF(LEN(IFERROR(VLOOKUP(C1111,'10. Свод Перечней'!C:H,6,0),""))&gt;1,IFERROR(VLOOKUP(C1111,'10. Свод Перечней'!C:H,6,0),""),"")</f>
        <v/>
      </c>
    </row>
    <row r="1112" spans="1:8" ht="99.95" customHeight="1">
      <c r="A1112" s="20" t="str">
        <f>IF(LEN(C1112)&gt;0,MAX($A$6:A1111)+1,"")</f>
        <v/>
      </c>
      <c r="B1112" s="10" t="str">
        <f>IFERROR(INDEX('10. Свод Перечней'!B:C,MATCH(C1112,'10. Свод Перечней'!C:C,0),1),"")</f>
        <v/>
      </c>
      <c r="C1112" s="20" t="str">
        <f t="array" ref="C1112">IFERROR(INDEX('10. Свод Перечней'!$C$4:$C$529,SMALL(IF("ЦД"='10. Свод Перечней'!$I$4:$Q$529,ROW('10. Свод Перечней'!$C$4:$C$529)-3,""),ROW()-6)),"")</f>
        <v/>
      </c>
      <c r="D1112" s="20" t="str">
        <f>IFERROR(VLOOKUP(C1112,'10. Свод Перечней'!C:H,2,0),"")</f>
        <v/>
      </c>
      <c r="E1112" s="20" t="str">
        <f>IFERROR(VLOOKUP(C1112,'10. Свод Перечней'!C:H,3,0),"")</f>
        <v/>
      </c>
      <c r="F1112" s="20" t="str">
        <f>IFERROR(VLOOKUP(C1112,'10. Свод Перечней'!C:H,4,0),"")</f>
        <v/>
      </c>
      <c r="G1112" s="9" t="str">
        <f>IFERROR(VLOOKUP(C1112,'10. Свод Перечней'!C:H,5,0),"")</f>
        <v/>
      </c>
      <c r="H1112" s="20" t="str">
        <f>IF(LEN(IFERROR(VLOOKUP(C1112,'10. Свод Перечней'!C:H,6,0),""))&gt;1,IFERROR(VLOOKUP(C1112,'10. Свод Перечней'!C:H,6,0),""),"")</f>
        <v/>
      </c>
    </row>
    <row r="1113" spans="1:8" ht="99.95" customHeight="1">
      <c r="A1113" s="20" t="str">
        <f>IF(LEN(C1113)&gt;0,MAX($A$6:A1112)+1,"")</f>
        <v/>
      </c>
      <c r="B1113" s="10" t="str">
        <f>IFERROR(INDEX('10. Свод Перечней'!B:C,MATCH(C1113,'10. Свод Перечней'!C:C,0),1),"")</f>
        <v/>
      </c>
      <c r="C1113" s="20" t="str">
        <f t="array" ref="C1113">IFERROR(INDEX('10. Свод Перечней'!$C$4:$C$529,SMALL(IF("ЦД"='10. Свод Перечней'!$I$4:$Q$529,ROW('10. Свод Перечней'!$C$4:$C$529)-3,""),ROW()-6)),"")</f>
        <v/>
      </c>
      <c r="D1113" s="20" t="str">
        <f>IFERROR(VLOOKUP(C1113,'10. Свод Перечней'!C:H,2,0),"")</f>
        <v/>
      </c>
      <c r="E1113" s="20" t="str">
        <f>IFERROR(VLOOKUP(C1113,'10. Свод Перечней'!C:H,3,0),"")</f>
        <v/>
      </c>
      <c r="F1113" s="20" t="str">
        <f>IFERROR(VLOOKUP(C1113,'10. Свод Перечней'!C:H,4,0),"")</f>
        <v/>
      </c>
      <c r="G1113" s="9" t="str">
        <f>IFERROR(VLOOKUP(C1113,'10. Свод Перечней'!C:H,5,0),"")</f>
        <v/>
      </c>
      <c r="H1113" s="20" t="str">
        <f>IF(LEN(IFERROR(VLOOKUP(C1113,'10. Свод Перечней'!C:H,6,0),""))&gt;1,IFERROR(VLOOKUP(C1113,'10. Свод Перечней'!C:H,6,0),""),"")</f>
        <v/>
      </c>
    </row>
    <row r="1114" spans="1:8" ht="99.95" customHeight="1">
      <c r="A1114" s="20" t="str">
        <f>IF(LEN(C1114)&gt;0,MAX($A$6:A1113)+1,"")</f>
        <v/>
      </c>
      <c r="B1114" s="10" t="str">
        <f>IFERROR(INDEX('10. Свод Перечней'!B:C,MATCH(C1114,'10. Свод Перечней'!C:C,0),1),"")</f>
        <v/>
      </c>
      <c r="C1114" s="20" t="str">
        <f t="array" ref="C1114">IFERROR(INDEX('10. Свод Перечней'!$C$4:$C$529,SMALL(IF("ЦД"='10. Свод Перечней'!$I$4:$Q$529,ROW('10. Свод Перечней'!$C$4:$C$529)-3,""),ROW()-6)),"")</f>
        <v/>
      </c>
      <c r="D1114" s="20" t="str">
        <f>IFERROR(VLOOKUP(C1114,'10. Свод Перечней'!C:H,2,0),"")</f>
        <v/>
      </c>
      <c r="E1114" s="20" t="str">
        <f>IFERROR(VLOOKUP(C1114,'10. Свод Перечней'!C:H,3,0),"")</f>
        <v/>
      </c>
      <c r="F1114" s="20" t="str">
        <f>IFERROR(VLOOKUP(C1114,'10. Свод Перечней'!C:H,4,0),"")</f>
        <v/>
      </c>
      <c r="G1114" s="9" t="str">
        <f>IFERROR(VLOOKUP(C1114,'10. Свод Перечней'!C:H,5,0),"")</f>
        <v/>
      </c>
      <c r="H1114" s="20" t="str">
        <f>IF(LEN(IFERROR(VLOOKUP(C1114,'10. Свод Перечней'!C:H,6,0),""))&gt;1,IFERROR(VLOOKUP(C1114,'10. Свод Перечней'!C:H,6,0),""),"")</f>
        <v/>
      </c>
    </row>
    <row r="1115" spans="1:8" ht="99.95" customHeight="1">
      <c r="A1115" s="20" t="str">
        <f>IF(LEN(C1115)&gt;0,MAX($A$6:A1114)+1,"")</f>
        <v/>
      </c>
      <c r="B1115" s="10" t="str">
        <f>IFERROR(INDEX('10. Свод Перечней'!B:C,MATCH(C1115,'10. Свод Перечней'!C:C,0),1),"")</f>
        <v/>
      </c>
      <c r="C1115" s="20" t="str">
        <f t="array" ref="C1115">IFERROR(INDEX('10. Свод Перечней'!$C$4:$C$529,SMALL(IF("ЦД"='10. Свод Перечней'!$I$4:$Q$529,ROW('10. Свод Перечней'!$C$4:$C$529)-3,""),ROW()-6)),"")</f>
        <v/>
      </c>
      <c r="D1115" s="20" t="str">
        <f>IFERROR(VLOOKUP(C1115,'10. Свод Перечней'!C:H,2,0),"")</f>
        <v/>
      </c>
      <c r="E1115" s="20" t="str">
        <f>IFERROR(VLOOKUP(C1115,'10. Свод Перечней'!C:H,3,0),"")</f>
        <v/>
      </c>
      <c r="F1115" s="20" t="str">
        <f>IFERROR(VLOOKUP(C1115,'10. Свод Перечней'!C:H,4,0),"")</f>
        <v/>
      </c>
      <c r="G1115" s="9" t="str">
        <f>IFERROR(VLOOKUP(C1115,'10. Свод Перечней'!C:H,5,0),"")</f>
        <v/>
      </c>
      <c r="H1115" s="20" t="str">
        <f>IF(LEN(IFERROR(VLOOKUP(C1115,'10. Свод Перечней'!C:H,6,0),""))&gt;1,IFERROR(VLOOKUP(C1115,'10. Свод Перечней'!C:H,6,0),""),"")</f>
        <v/>
      </c>
    </row>
    <row r="1116" spans="1:8" ht="99.95" customHeight="1">
      <c r="A1116" s="20" t="str">
        <f>IF(LEN(C1116)&gt;0,MAX($A$6:A1115)+1,"")</f>
        <v/>
      </c>
      <c r="B1116" s="10" t="str">
        <f>IFERROR(INDEX('10. Свод Перечней'!B:C,MATCH(C1116,'10. Свод Перечней'!C:C,0),1),"")</f>
        <v/>
      </c>
      <c r="C1116" s="20" t="str">
        <f t="array" ref="C1116">IFERROR(INDEX('10. Свод Перечней'!$C$4:$C$529,SMALL(IF("ЦД"='10. Свод Перечней'!$I$4:$Q$529,ROW('10. Свод Перечней'!$C$4:$C$529)-3,""),ROW()-6)),"")</f>
        <v/>
      </c>
      <c r="D1116" s="20" t="str">
        <f>IFERROR(VLOOKUP(C1116,'10. Свод Перечней'!C:H,2,0),"")</f>
        <v/>
      </c>
      <c r="E1116" s="20" t="str">
        <f>IFERROR(VLOOKUP(C1116,'10. Свод Перечней'!C:H,3,0),"")</f>
        <v/>
      </c>
      <c r="F1116" s="20" t="str">
        <f>IFERROR(VLOOKUP(C1116,'10. Свод Перечней'!C:H,4,0),"")</f>
        <v/>
      </c>
      <c r="G1116" s="9" t="str">
        <f>IFERROR(VLOOKUP(C1116,'10. Свод Перечней'!C:H,5,0),"")</f>
        <v/>
      </c>
      <c r="H1116" s="20" t="str">
        <f>IF(LEN(IFERROR(VLOOKUP(C1116,'10. Свод Перечней'!C:H,6,0),""))&gt;1,IFERROR(VLOOKUP(C1116,'10. Свод Перечней'!C:H,6,0),""),"")</f>
        <v/>
      </c>
    </row>
    <row r="1117" spans="1:8" ht="99.95" customHeight="1">
      <c r="A1117" s="20" t="str">
        <f>IF(LEN(C1117)&gt;0,MAX($A$6:A1116)+1,"")</f>
        <v/>
      </c>
      <c r="B1117" s="10" t="str">
        <f>IFERROR(INDEX('10. Свод Перечней'!B:C,MATCH(C1117,'10. Свод Перечней'!C:C,0),1),"")</f>
        <v/>
      </c>
      <c r="C1117" s="20" t="str">
        <f t="array" ref="C1117">IFERROR(INDEX('10. Свод Перечней'!$C$4:$C$529,SMALL(IF("ЦД"='10. Свод Перечней'!$I$4:$Q$529,ROW('10. Свод Перечней'!$C$4:$C$529)-3,""),ROW()-6)),"")</f>
        <v/>
      </c>
      <c r="D1117" s="20" t="str">
        <f>IFERROR(VLOOKUP(C1117,'10. Свод Перечней'!C:H,2,0),"")</f>
        <v/>
      </c>
      <c r="E1117" s="20" t="str">
        <f>IFERROR(VLOOKUP(C1117,'10. Свод Перечней'!C:H,3,0),"")</f>
        <v/>
      </c>
      <c r="F1117" s="20" t="str">
        <f>IFERROR(VLOOKUP(C1117,'10. Свод Перечней'!C:H,4,0),"")</f>
        <v/>
      </c>
      <c r="G1117" s="9" t="str">
        <f>IFERROR(VLOOKUP(C1117,'10. Свод Перечней'!C:H,5,0),"")</f>
        <v/>
      </c>
      <c r="H1117" s="20" t="str">
        <f>IF(LEN(IFERROR(VLOOKUP(C1117,'10. Свод Перечней'!C:H,6,0),""))&gt;1,IFERROR(VLOOKUP(C1117,'10. Свод Перечней'!C:H,6,0),""),"")</f>
        <v/>
      </c>
    </row>
    <row r="1118" spans="1:8" ht="99.95" customHeight="1">
      <c r="A1118" s="20" t="str">
        <f>IF(LEN(C1118)&gt;0,MAX($A$6:A1117)+1,"")</f>
        <v/>
      </c>
      <c r="B1118" s="10" t="str">
        <f>IFERROR(INDEX('10. Свод Перечней'!B:C,MATCH(C1118,'10. Свод Перечней'!C:C,0),1),"")</f>
        <v/>
      </c>
      <c r="C1118" s="20" t="str">
        <f t="array" ref="C1118">IFERROR(INDEX('10. Свод Перечней'!$C$4:$C$529,SMALL(IF("ЦД"='10. Свод Перечней'!$I$4:$Q$529,ROW('10. Свод Перечней'!$C$4:$C$529)-3,""),ROW()-6)),"")</f>
        <v/>
      </c>
      <c r="D1118" s="20" t="str">
        <f>IFERROR(VLOOKUP(C1118,'10. Свод Перечней'!C:H,2,0),"")</f>
        <v/>
      </c>
      <c r="E1118" s="20" t="str">
        <f>IFERROR(VLOOKUP(C1118,'10. Свод Перечней'!C:H,3,0),"")</f>
        <v/>
      </c>
      <c r="F1118" s="20" t="str">
        <f>IFERROR(VLOOKUP(C1118,'10. Свод Перечней'!C:H,4,0),"")</f>
        <v/>
      </c>
      <c r="G1118" s="9" t="str">
        <f>IFERROR(VLOOKUP(C1118,'10. Свод Перечней'!C:H,5,0),"")</f>
        <v/>
      </c>
      <c r="H1118" s="20" t="str">
        <f>IF(LEN(IFERROR(VLOOKUP(C1118,'10. Свод Перечней'!C:H,6,0),""))&gt;1,IFERROR(VLOOKUP(C1118,'10. Свод Перечней'!C:H,6,0),""),"")</f>
        <v/>
      </c>
    </row>
    <row r="1119" spans="1:8" ht="99.95" customHeight="1">
      <c r="A1119" s="20" t="str">
        <f>IF(LEN(C1119)&gt;0,MAX($A$6:A1118)+1,"")</f>
        <v/>
      </c>
      <c r="B1119" s="10" t="str">
        <f>IFERROR(INDEX('10. Свод Перечней'!B:C,MATCH(C1119,'10. Свод Перечней'!C:C,0),1),"")</f>
        <v/>
      </c>
      <c r="C1119" s="20" t="str">
        <f t="array" ref="C1119">IFERROR(INDEX('10. Свод Перечней'!$C$4:$C$529,SMALL(IF("ЦД"='10. Свод Перечней'!$I$4:$Q$529,ROW('10. Свод Перечней'!$C$4:$C$529)-3,""),ROW()-6)),"")</f>
        <v/>
      </c>
      <c r="D1119" s="20" t="str">
        <f>IFERROR(VLOOKUP(C1119,'10. Свод Перечней'!C:H,2,0),"")</f>
        <v/>
      </c>
      <c r="E1119" s="20" t="str">
        <f>IFERROR(VLOOKUP(C1119,'10. Свод Перечней'!C:H,3,0),"")</f>
        <v/>
      </c>
      <c r="F1119" s="20" t="str">
        <f>IFERROR(VLOOKUP(C1119,'10. Свод Перечней'!C:H,4,0),"")</f>
        <v/>
      </c>
      <c r="G1119" s="9" t="str">
        <f>IFERROR(VLOOKUP(C1119,'10. Свод Перечней'!C:H,5,0),"")</f>
        <v/>
      </c>
      <c r="H1119" s="20" t="str">
        <f>IF(LEN(IFERROR(VLOOKUP(C1119,'10. Свод Перечней'!C:H,6,0),""))&gt;1,IFERROR(VLOOKUP(C1119,'10. Свод Перечней'!C:H,6,0),""),"")</f>
        <v/>
      </c>
    </row>
    <row r="1120" spans="1:8">
      <c r="A1120" s="20" t="str">
        <f>IF(LEN(C1120)&gt;0,MAX($A$6:A1119)+1,"")</f>
        <v/>
      </c>
      <c r="B1120" s="10" t="str">
        <f>IFERROR(INDEX('10. Свод Перечней'!B:C,MATCH(C1120,'10. Свод Перечней'!C:C,0),1),"")</f>
        <v/>
      </c>
      <c r="C1120" s="20" t="str">
        <f t="array" ref="C1120">IFERROR(INDEX('10. Свод Перечней'!$C$4:$C$529,SMALL(IF("ЦД"='10. Свод Перечней'!$I$4:$Q$529,ROW('10. Свод Перечней'!$C$4:$C$529)-3,""),ROW()-6)),"")</f>
        <v/>
      </c>
      <c r="D1120" s="20" t="str">
        <f>IFERROR(VLOOKUP(C1120,'10. Свод Перечней'!C:H,2,0),"")</f>
        <v/>
      </c>
      <c r="E1120" s="20" t="str">
        <f>IFERROR(VLOOKUP(C1120,'10. Свод Перечней'!C:H,3,0),"")</f>
        <v/>
      </c>
      <c r="F1120" s="20" t="str">
        <f>IFERROR(VLOOKUP(C1120,'10. Свод Перечней'!C:H,4,0),"")</f>
        <v/>
      </c>
      <c r="G1120" s="9" t="str">
        <f>IFERROR(VLOOKUP(C1120,'10. Свод Перечней'!C:H,5,0),"")</f>
        <v/>
      </c>
      <c r="H1120" s="20" t="str">
        <f>IF(LEN(IFERROR(VLOOKUP(C1120,'10. Свод Перечней'!C:H,6,0),""))&gt;1,IFERROR(VLOOKUP(C1120,'10. Свод Перечней'!C:H,6,0),""),"")</f>
        <v/>
      </c>
    </row>
    <row r="1121" spans="1:8">
      <c r="A1121" s="20" t="str">
        <f>IF(LEN(C1121)&gt;0,MAX($A$6:A1120)+1,"")</f>
        <v/>
      </c>
      <c r="B1121" s="10" t="str">
        <f>IFERROR(INDEX('10. Свод Перечней'!B:C,MATCH(C1121,'10. Свод Перечней'!C:C,0),1),"")</f>
        <v/>
      </c>
      <c r="C1121" s="20" t="str">
        <f t="array" ref="C1121">IFERROR(INDEX('10. Свод Перечней'!$C$4:$C$529,SMALL(IF("ЦД"='10. Свод Перечней'!$I$4:$Q$529,ROW('10. Свод Перечней'!$C$4:$C$529)-3,""),ROW()-6)),"")</f>
        <v/>
      </c>
      <c r="D1121" s="20" t="str">
        <f>IFERROR(VLOOKUP(C1121,'10. Свод Перечней'!C:H,2,0),"")</f>
        <v/>
      </c>
      <c r="E1121" s="20" t="str">
        <f>IFERROR(VLOOKUP(C1121,'10. Свод Перечней'!C:H,3,0),"")</f>
        <v/>
      </c>
      <c r="F1121" s="20" t="str">
        <f>IFERROR(VLOOKUP(C1121,'10. Свод Перечней'!C:H,4,0),"")</f>
        <v/>
      </c>
      <c r="G1121" s="9" t="str">
        <f>IFERROR(VLOOKUP(C1121,'10. Свод Перечней'!C:H,5,0),"")</f>
        <v/>
      </c>
      <c r="H1121" s="20" t="str">
        <f>IF(LEN(IFERROR(VLOOKUP(C1121,'10. Свод Перечней'!C:H,6,0),""))&gt;1,IFERROR(VLOOKUP(C1121,'10. Свод Перечней'!C:H,6,0),""),"")</f>
        <v/>
      </c>
    </row>
    <row r="1122" spans="1:8">
      <c r="A1122" s="20" t="str">
        <f>IF(LEN(C1122)&gt;0,MAX($A$6:A1121)+1,"")</f>
        <v/>
      </c>
      <c r="B1122" s="10" t="str">
        <f>IFERROR(INDEX('10. Свод Перечней'!B:C,MATCH(C1122,'10. Свод Перечней'!C:C,0),1),"")</f>
        <v/>
      </c>
      <c r="C1122" s="20" t="str">
        <f t="array" ref="C1122">IFERROR(INDEX('10. Свод Перечней'!$C$4:$C$529,SMALL(IF("ЦД"='10. Свод Перечней'!$I$4:$Q$529,ROW('10. Свод Перечней'!$C$4:$C$529)-3,""),ROW()-6)),"")</f>
        <v/>
      </c>
      <c r="D1122" s="20" t="str">
        <f>IFERROR(VLOOKUP(C1122,'10. Свод Перечней'!C:H,2,0),"")</f>
        <v/>
      </c>
      <c r="E1122" s="20" t="str">
        <f>IFERROR(VLOOKUP(C1122,'10. Свод Перечней'!C:H,3,0),"")</f>
        <v/>
      </c>
      <c r="F1122" s="20" t="str">
        <f>IFERROR(VLOOKUP(C1122,'10. Свод Перечней'!C:H,4,0),"")</f>
        <v/>
      </c>
      <c r="G1122" s="9" t="str">
        <f>IFERROR(VLOOKUP(C1122,'10. Свод Перечней'!C:H,5,0),"")</f>
        <v/>
      </c>
      <c r="H1122" s="20" t="str">
        <f>IF(LEN(IFERROR(VLOOKUP(C1122,'10. Свод Перечней'!C:H,6,0),""))&gt;1,IFERROR(VLOOKUP(C1122,'10. Свод Перечней'!C:H,6,0),""),"")</f>
        <v/>
      </c>
    </row>
    <row r="1123" spans="1:8">
      <c r="A1123" s="20" t="str">
        <f>IF(LEN(C1123)&gt;0,MAX($A$6:A1122)+1,"")</f>
        <v/>
      </c>
      <c r="B1123" s="10" t="str">
        <f>IFERROR(INDEX('10. Свод Перечней'!B:C,MATCH(C1123,'10. Свод Перечней'!C:C,0),1),"")</f>
        <v/>
      </c>
      <c r="C1123" s="20" t="str">
        <f t="array" ref="C1123">IFERROR(INDEX('10. Свод Перечней'!$C$4:$C$529,SMALL(IF("ЦД"='10. Свод Перечней'!$I$4:$Q$529,ROW('10. Свод Перечней'!$C$4:$C$529)-3,""),ROW()-6)),"")</f>
        <v/>
      </c>
      <c r="D1123" s="20" t="str">
        <f>IFERROR(VLOOKUP(C1123,'10. Свод Перечней'!C:H,2,0),"")</f>
        <v/>
      </c>
      <c r="E1123" s="20" t="str">
        <f>IFERROR(VLOOKUP(C1123,'10. Свод Перечней'!C:H,3,0),"")</f>
        <v/>
      </c>
      <c r="F1123" s="20" t="str">
        <f>IFERROR(VLOOKUP(C1123,'10. Свод Перечней'!C:H,4,0),"")</f>
        <v/>
      </c>
      <c r="G1123" s="9" t="str">
        <f>IFERROR(VLOOKUP(C1123,'10. Свод Перечней'!C:H,5,0),"")</f>
        <v/>
      </c>
      <c r="H1123" s="20" t="str">
        <f>IF(LEN(IFERROR(VLOOKUP(C1123,'10. Свод Перечней'!C:H,6,0),""))&gt;1,IFERROR(VLOOKUP(C1123,'10. Свод Перечней'!C:H,6,0),""),"")</f>
        <v/>
      </c>
    </row>
    <row r="1124" spans="1:8">
      <c r="A1124" s="20" t="str">
        <f>IF(LEN(C1124)&gt;0,MAX($A$6:A1123)+1,"")</f>
        <v/>
      </c>
      <c r="B1124" s="10" t="str">
        <f>IFERROR(INDEX('10. Свод Перечней'!B:C,MATCH(C1124,'10. Свод Перечней'!C:C,0),1),"")</f>
        <v/>
      </c>
      <c r="C1124" s="20" t="str">
        <f t="array" ref="C1124">IFERROR(INDEX('10. Свод Перечней'!$C$4:$C$529,SMALL(IF("ЦД"='10. Свод Перечней'!$I$4:$Q$529,ROW('10. Свод Перечней'!$C$4:$C$529)-3,""),ROW()-6)),"")</f>
        <v/>
      </c>
      <c r="D1124" s="20" t="str">
        <f>IFERROR(VLOOKUP(C1124,'10. Свод Перечней'!C:H,2,0),"")</f>
        <v/>
      </c>
      <c r="E1124" s="20" t="str">
        <f>IFERROR(VLOOKUP(C1124,'10. Свод Перечней'!C:H,3,0),"")</f>
        <v/>
      </c>
      <c r="F1124" s="20" t="str">
        <f>IFERROR(VLOOKUP(C1124,'10. Свод Перечней'!C:H,4,0),"")</f>
        <v/>
      </c>
      <c r="G1124" s="9" t="str">
        <f>IFERROR(VLOOKUP(C1124,'10. Свод Перечней'!C:H,5,0),"")</f>
        <v/>
      </c>
      <c r="H1124" s="20" t="str">
        <f>IF(LEN(IFERROR(VLOOKUP(C1124,'10. Свод Перечней'!C:H,6,0),""))&gt;1,IFERROR(VLOOKUP(C1124,'10. Свод Перечней'!C:H,6,0),""),"")</f>
        <v/>
      </c>
    </row>
    <row r="1125" spans="1:8">
      <c r="A1125" s="20" t="str">
        <f>IF(LEN(C1125)&gt;0,MAX($A$6:A1124)+1,"")</f>
        <v/>
      </c>
      <c r="B1125" s="10" t="str">
        <f>IFERROR(INDEX('10. Свод Перечней'!B:C,MATCH(C1125,'10. Свод Перечней'!C:C,0),1),"")</f>
        <v/>
      </c>
      <c r="C1125" s="20" t="str">
        <f t="array" ref="C1125">IFERROR(INDEX('10. Свод Перечней'!$C$4:$C$529,SMALL(IF("ЦД"='10. Свод Перечней'!$I$4:$Q$529,ROW('10. Свод Перечней'!$C$4:$C$529)-3,""),ROW()-6)),"")</f>
        <v/>
      </c>
      <c r="D1125" s="20" t="str">
        <f>IFERROR(VLOOKUP(C1125,'10. Свод Перечней'!C:H,2,0),"")</f>
        <v/>
      </c>
      <c r="E1125" s="20" t="str">
        <f>IFERROR(VLOOKUP(C1125,'10. Свод Перечней'!C:H,3,0),"")</f>
        <v/>
      </c>
      <c r="F1125" s="20" t="str">
        <f>IFERROR(VLOOKUP(C1125,'10. Свод Перечней'!C:H,4,0),"")</f>
        <v/>
      </c>
      <c r="G1125" s="9" t="str">
        <f>IFERROR(VLOOKUP(C1125,'10. Свод Перечней'!C:H,5,0),"")</f>
        <v/>
      </c>
      <c r="H1125" s="20" t="str">
        <f>IF(LEN(IFERROR(VLOOKUP(C1125,'10. Свод Перечней'!C:H,6,0),""))&gt;1,IFERROR(VLOOKUP(C1125,'10. Свод Перечней'!C:H,6,0),""),"")</f>
        <v/>
      </c>
    </row>
  </sheetData>
  <sheetProtection sort="0" autoFilter="0"/>
  <autoFilter ref="A6:H1125"/>
  <mergeCells count="4">
    <mergeCell ref="A1:H1"/>
    <mergeCell ref="A2:H2"/>
    <mergeCell ref="A3:H3"/>
    <mergeCell ref="A4:H4"/>
  </mergeCells>
  <conditionalFormatting sqref="B1120:H1125">
    <cfRule type="expression" dxfId="490" priority="4">
      <formula>LEN($A1120)&lt;1</formula>
    </cfRule>
  </conditionalFormatting>
  <conditionalFormatting sqref="A1120:A1125">
    <cfRule type="expression" dxfId="489" priority="3">
      <formula>LEN($A1120)&lt;1</formula>
    </cfRule>
  </conditionalFormatting>
  <conditionalFormatting sqref="A7:H7 B8:H1119">
    <cfRule type="expression" dxfId="488" priority="2">
      <formula>LEN($A7)&lt;1</formula>
    </cfRule>
  </conditionalFormatting>
  <conditionalFormatting sqref="A8:A1119">
    <cfRule type="expression" dxfId="487" priority="1">
      <formula>LEN($A8)&lt;1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Q1245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528" sqref="G528"/>
    </sheetView>
  </sheetViews>
  <sheetFormatPr defaultColWidth="9.140625" defaultRowHeight="20.25"/>
  <cols>
    <col min="1" max="1" width="6.7109375" style="33" customWidth="1"/>
    <col min="2" max="2" width="19.42578125" style="34" customWidth="1"/>
    <col min="3" max="3" width="24.7109375" style="33" customWidth="1"/>
    <col min="4" max="4" width="18.28515625" style="33" customWidth="1"/>
    <col min="5" max="5" width="7.7109375" style="33" customWidth="1"/>
    <col min="6" max="6" width="10.42578125" style="33" customWidth="1"/>
    <col min="7" max="7" width="74.42578125" style="51" customWidth="1"/>
    <col min="8" max="8" width="29.42578125" style="33" customWidth="1"/>
    <col min="9" max="17" width="10" style="35" customWidth="1"/>
    <col min="18" max="16384" width="9.140625" style="30"/>
  </cols>
  <sheetData>
    <row r="1" spans="1:17" s="26" customFormat="1">
      <c r="A1" s="61" t="s">
        <v>918</v>
      </c>
      <c r="B1" s="62" t="s">
        <v>1071</v>
      </c>
      <c r="C1" s="61" t="s">
        <v>1070</v>
      </c>
      <c r="D1" s="61" t="s">
        <v>0</v>
      </c>
      <c r="E1" s="63" t="s">
        <v>1081</v>
      </c>
      <c r="F1" s="61" t="s">
        <v>1</v>
      </c>
      <c r="G1" s="64" t="s">
        <v>1072</v>
      </c>
      <c r="H1" s="61" t="s">
        <v>2</v>
      </c>
      <c r="I1" s="60" t="s">
        <v>1083</v>
      </c>
      <c r="J1" s="60"/>
      <c r="K1" s="60"/>
      <c r="L1" s="60"/>
      <c r="M1" s="60"/>
      <c r="N1" s="60"/>
      <c r="O1" s="60"/>
      <c r="P1" s="60"/>
      <c r="Q1" s="60"/>
    </row>
    <row r="2" spans="1:17" s="26" customFormat="1" ht="56.25">
      <c r="A2" s="61"/>
      <c r="B2" s="62"/>
      <c r="C2" s="61"/>
      <c r="D2" s="61"/>
      <c r="E2" s="63"/>
      <c r="F2" s="61"/>
      <c r="G2" s="64"/>
      <c r="H2" s="61"/>
      <c r="I2" s="37" t="s">
        <v>2399</v>
      </c>
      <c r="J2" s="37" t="s">
        <v>2400</v>
      </c>
      <c r="K2" s="37" t="s">
        <v>1039</v>
      </c>
      <c r="L2" s="37" t="s">
        <v>1078</v>
      </c>
      <c r="M2" s="37" t="s">
        <v>1065</v>
      </c>
      <c r="N2" s="37" t="s">
        <v>1064</v>
      </c>
      <c r="O2" s="37" t="s">
        <v>1079</v>
      </c>
      <c r="P2" s="37" t="s">
        <v>2697</v>
      </c>
      <c r="Q2" s="37" t="s">
        <v>990</v>
      </c>
    </row>
    <row r="3" spans="1:17" s="27" customFormat="1">
      <c r="A3" s="36" t="s">
        <v>2214</v>
      </c>
      <c r="B3" s="38">
        <v>2</v>
      </c>
      <c r="C3" s="25">
        <v>2</v>
      </c>
      <c r="D3" s="25">
        <v>3</v>
      </c>
      <c r="E3" s="25">
        <v>4</v>
      </c>
      <c r="F3" s="25">
        <v>5</v>
      </c>
      <c r="G3" s="25">
        <v>6</v>
      </c>
      <c r="H3" s="36">
        <v>7</v>
      </c>
      <c r="I3" s="36">
        <v>8</v>
      </c>
      <c r="J3" s="36">
        <v>9</v>
      </c>
      <c r="K3" s="36">
        <v>10</v>
      </c>
      <c r="L3" s="36">
        <v>11</v>
      </c>
      <c r="M3" s="36">
        <v>12</v>
      </c>
      <c r="N3" s="36">
        <v>13</v>
      </c>
      <c r="O3" s="36">
        <v>14</v>
      </c>
      <c r="P3" s="36">
        <v>15</v>
      </c>
      <c r="Q3" s="36">
        <v>16</v>
      </c>
    </row>
    <row r="4" spans="1:17" s="29" customFormat="1" ht="162" customHeight="1">
      <c r="A4" s="25">
        <v>1</v>
      </c>
      <c r="B4" s="38" t="s">
        <v>1080</v>
      </c>
      <c r="C4" s="25" t="s">
        <v>3</v>
      </c>
      <c r="D4" s="25" t="s">
        <v>4</v>
      </c>
      <c r="E4" s="25" t="s">
        <v>5</v>
      </c>
      <c r="F4" s="25" t="s">
        <v>6</v>
      </c>
      <c r="G4" s="54" t="s">
        <v>2416</v>
      </c>
      <c r="H4" s="25" t="s">
        <v>24</v>
      </c>
      <c r="I4" s="28" t="s">
        <v>2696</v>
      </c>
      <c r="J4" s="28" t="s">
        <v>2401</v>
      </c>
      <c r="K4" s="28" t="s">
        <v>1073</v>
      </c>
      <c r="L4" s="28" t="s">
        <v>1040</v>
      </c>
      <c r="M4" s="28" t="s">
        <v>1074</v>
      </c>
      <c r="N4" s="28" t="s">
        <v>1075</v>
      </c>
      <c r="O4" s="28" t="s">
        <v>1076</v>
      </c>
      <c r="P4" s="28"/>
      <c r="Q4" s="28" t="s">
        <v>1077</v>
      </c>
    </row>
    <row r="5" spans="1:17" s="29" customFormat="1" ht="144" customHeight="1">
      <c r="A5" s="25">
        <f>MAX($A$3:A4)+1</f>
        <v>2</v>
      </c>
      <c r="B5" s="38" t="s">
        <v>10</v>
      </c>
      <c r="C5" s="25" t="s">
        <v>7</v>
      </c>
      <c r="D5" s="25" t="s">
        <v>8</v>
      </c>
      <c r="E5" s="25" t="s">
        <v>9</v>
      </c>
      <c r="F5" s="25" t="s">
        <v>6</v>
      </c>
      <c r="G5" s="54" t="s">
        <v>2895</v>
      </c>
      <c r="H5" s="25" t="s">
        <v>11</v>
      </c>
      <c r="I5" s="28" t="s">
        <v>2696</v>
      </c>
      <c r="J5" s="28" t="s">
        <v>2401</v>
      </c>
      <c r="K5" s="28" t="s">
        <v>1073</v>
      </c>
      <c r="L5" s="28" t="s">
        <v>1040</v>
      </c>
      <c r="M5" s="28" t="s">
        <v>1074</v>
      </c>
      <c r="N5" s="28" t="s">
        <v>1075</v>
      </c>
      <c r="O5" s="28" t="s">
        <v>1076</v>
      </c>
      <c r="P5" s="28"/>
      <c r="Q5" s="28" t="s">
        <v>1077</v>
      </c>
    </row>
    <row r="6" spans="1:17" s="29" customFormat="1" ht="160.5" customHeight="1">
      <c r="A6" s="25">
        <f>MAX($A$3:A5)+1</f>
        <v>3</v>
      </c>
      <c r="B6" s="38" t="s">
        <v>10</v>
      </c>
      <c r="C6" s="25" t="s">
        <v>12</v>
      </c>
      <c r="D6" s="25" t="s">
        <v>8</v>
      </c>
      <c r="E6" s="25" t="s">
        <v>5</v>
      </c>
      <c r="F6" s="25" t="s">
        <v>6</v>
      </c>
      <c r="G6" s="54" t="s">
        <v>2896</v>
      </c>
      <c r="H6" s="25" t="s">
        <v>11</v>
      </c>
      <c r="I6" s="28" t="s">
        <v>2696</v>
      </c>
      <c r="J6" s="28" t="s">
        <v>2401</v>
      </c>
      <c r="K6" s="28" t="s">
        <v>1073</v>
      </c>
      <c r="L6" s="28" t="s">
        <v>1040</v>
      </c>
      <c r="M6" s="28" t="s">
        <v>1074</v>
      </c>
      <c r="N6" s="28" t="s">
        <v>1075</v>
      </c>
      <c r="O6" s="28" t="s">
        <v>1076</v>
      </c>
      <c r="P6" s="28"/>
      <c r="Q6" s="28" t="s">
        <v>1077</v>
      </c>
    </row>
    <row r="7" spans="1:17" s="29" customFormat="1" ht="142.5" customHeight="1">
      <c r="A7" s="25">
        <f>MAX($A$3:A6)+1</f>
        <v>4</v>
      </c>
      <c r="B7" s="38" t="s">
        <v>15</v>
      </c>
      <c r="C7" s="25" t="s">
        <v>13</v>
      </c>
      <c r="D7" s="25" t="s">
        <v>14</v>
      </c>
      <c r="E7" s="25" t="s">
        <v>9</v>
      </c>
      <c r="F7" s="25" t="s">
        <v>6</v>
      </c>
      <c r="G7" s="54" t="s">
        <v>2417</v>
      </c>
      <c r="H7" s="25" t="s">
        <v>16</v>
      </c>
      <c r="I7" s="28" t="s">
        <v>2696</v>
      </c>
      <c r="J7" s="28" t="s">
        <v>2401</v>
      </c>
      <c r="K7" s="28" t="s">
        <v>1073</v>
      </c>
      <c r="L7" s="28" t="s">
        <v>1040</v>
      </c>
      <c r="M7" s="28" t="s">
        <v>1074</v>
      </c>
      <c r="N7" s="28" t="s">
        <v>1075</v>
      </c>
      <c r="O7" s="28" t="s">
        <v>1076</v>
      </c>
      <c r="P7" s="28"/>
      <c r="Q7" s="28" t="s">
        <v>1077</v>
      </c>
    </row>
    <row r="8" spans="1:17" s="29" customFormat="1" ht="160.5" customHeight="1">
      <c r="A8" s="25">
        <f>MAX($A$3:A7)+1</f>
        <v>5</v>
      </c>
      <c r="B8" s="38" t="s">
        <v>15</v>
      </c>
      <c r="C8" s="25" t="s">
        <v>17</v>
      </c>
      <c r="D8" s="25" t="s">
        <v>14</v>
      </c>
      <c r="E8" s="25" t="s">
        <v>5</v>
      </c>
      <c r="F8" s="25" t="s">
        <v>6</v>
      </c>
      <c r="G8" s="54" t="s">
        <v>2418</v>
      </c>
      <c r="H8" s="25" t="s">
        <v>16</v>
      </c>
      <c r="I8" s="28" t="s">
        <v>2696</v>
      </c>
      <c r="J8" s="28" t="s">
        <v>2401</v>
      </c>
      <c r="K8" s="28" t="s">
        <v>1073</v>
      </c>
      <c r="L8" s="28" t="s">
        <v>1040</v>
      </c>
      <c r="M8" s="28" t="s">
        <v>1074</v>
      </c>
      <c r="N8" s="28" t="s">
        <v>1075</v>
      </c>
      <c r="O8" s="28" t="s">
        <v>1076</v>
      </c>
      <c r="P8" s="28"/>
      <c r="Q8" s="28" t="s">
        <v>1077</v>
      </c>
    </row>
    <row r="9" spans="1:17" s="29" customFormat="1" ht="159.75" customHeight="1">
      <c r="A9" s="25">
        <f>MAX($A$3:A8)+1</f>
        <v>6</v>
      </c>
      <c r="B9" s="38" t="s">
        <v>995</v>
      </c>
      <c r="C9" s="25" t="s">
        <v>18</v>
      </c>
      <c r="D9" s="25" t="s">
        <v>19</v>
      </c>
      <c r="E9" s="25" t="s">
        <v>5</v>
      </c>
      <c r="F9" s="25" t="s">
        <v>6</v>
      </c>
      <c r="G9" s="54" t="s">
        <v>2880</v>
      </c>
      <c r="H9" s="25" t="s">
        <v>20</v>
      </c>
      <c r="I9" s="28" t="s">
        <v>2696</v>
      </c>
      <c r="J9" s="28" t="s">
        <v>2401</v>
      </c>
      <c r="K9" s="28" t="s">
        <v>1073</v>
      </c>
      <c r="L9" s="28" t="s">
        <v>1040</v>
      </c>
      <c r="M9" s="28" t="s">
        <v>1074</v>
      </c>
      <c r="N9" s="28" t="s">
        <v>1075</v>
      </c>
      <c r="O9" s="28" t="s">
        <v>1076</v>
      </c>
      <c r="P9" s="28"/>
      <c r="Q9" s="28" t="s">
        <v>1077</v>
      </c>
    </row>
    <row r="10" spans="1:17" s="29" customFormat="1" ht="144" customHeight="1">
      <c r="A10" s="25">
        <f>MAX($A$3:A9)+1</f>
        <v>7</v>
      </c>
      <c r="B10" s="38" t="s">
        <v>995</v>
      </c>
      <c r="C10" s="25" t="s">
        <v>21</v>
      </c>
      <c r="D10" s="25" t="s">
        <v>19</v>
      </c>
      <c r="E10" s="25" t="s">
        <v>9</v>
      </c>
      <c r="F10" s="25" t="s">
        <v>6</v>
      </c>
      <c r="G10" s="54" t="s">
        <v>2881</v>
      </c>
      <c r="H10" s="25" t="s">
        <v>20</v>
      </c>
      <c r="I10" s="28" t="s">
        <v>2696</v>
      </c>
      <c r="J10" s="28" t="s">
        <v>2401</v>
      </c>
      <c r="K10" s="28" t="s">
        <v>1073</v>
      </c>
      <c r="L10" s="28" t="s">
        <v>1040</v>
      </c>
      <c r="M10" s="28" t="s">
        <v>1074</v>
      </c>
      <c r="N10" s="28" t="s">
        <v>1075</v>
      </c>
      <c r="O10" s="28" t="s">
        <v>1076</v>
      </c>
      <c r="P10" s="28"/>
      <c r="Q10" s="28" t="s">
        <v>1077</v>
      </c>
    </row>
    <row r="11" spans="1:17" s="29" customFormat="1" ht="207.75" customHeight="1">
      <c r="A11" s="25">
        <f>MAX($A$3:A10)+1</f>
        <v>8</v>
      </c>
      <c r="B11" s="38" t="s">
        <v>22</v>
      </c>
      <c r="C11" s="25" t="s">
        <v>22</v>
      </c>
      <c r="D11" s="25" t="s">
        <v>23</v>
      </c>
      <c r="E11" s="25" t="s">
        <v>5</v>
      </c>
      <c r="F11" s="25" t="s">
        <v>6</v>
      </c>
      <c r="G11" s="54" t="s">
        <v>2903</v>
      </c>
      <c r="H11" s="25" t="s">
        <v>24</v>
      </c>
      <c r="I11" s="28"/>
      <c r="J11" s="28"/>
      <c r="K11" s="28"/>
      <c r="L11" s="28"/>
      <c r="M11" s="28"/>
      <c r="N11" s="28"/>
      <c r="O11" s="28"/>
      <c r="P11" s="28"/>
      <c r="Q11" s="28" t="s">
        <v>1077</v>
      </c>
    </row>
    <row r="12" spans="1:17" s="29" customFormat="1" ht="126">
      <c r="A12" s="25">
        <f>MAX($A$3:A11)+1</f>
        <v>9</v>
      </c>
      <c r="B12" s="38" t="s">
        <v>2216</v>
      </c>
      <c r="C12" s="25" t="s">
        <v>25</v>
      </c>
      <c r="D12" s="25" t="s">
        <v>26</v>
      </c>
      <c r="E12" s="25" t="s">
        <v>5</v>
      </c>
      <c r="F12" s="25" t="s">
        <v>6</v>
      </c>
      <c r="G12" s="54" t="s">
        <v>2419</v>
      </c>
      <c r="H12" s="25" t="s">
        <v>24</v>
      </c>
      <c r="I12" s="28" t="s">
        <v>2696</v>
      </c>
      <c r="J12" s="28" t="s">
        <v>2401</v>
      </c>
      <c r="K12" s="28" t="s">
        <v>1073</v>
      </c>
      <c r="L12" s="28" t="s">
        <v>1040</v>
      </c>
      <c r="M12" s="28" t="s">
        <v>1074</v>
      </c>
      <c r="N12" s="28" t="s">
        <v>1075</v>
      </c>
      <c r="O12" s="28"/>
      <c r="P12" s="28"/>
      <c r="Q12" s="28" t="s">
        <v>1077</v>
      </c>
    </row>
    <row r="13" spans="1:17" s="29" customFormat="1" ht="192" customHeight="1">
      <c r="A13" s="25">
        <f>MAX($A$3:A12)+1</f>
        <v>10</v>
      </c>
      <c r="B13" s="38" t="s">
        <v>996</v>
      </c>
      <c r="C13" s="25" t="s">
        <v>27</v>
      </c>
      <c r="D13" s="25" t="s">
        <v>28</v>
      </c>
      <c r="E13" s="25" t="s">
        <v>5</v>
      </c>
      <c r="F13" s="25" t="s">
        <v>6</v>
      </c>
      <c r="G13" s="54" t="s">
        <v>2420</v>
      </c>
      <c r="H13" s="25" t="s">
        <v>29</v>
      </c>
      <c r="I13" s="28" t="s">
        <v>2696</v>
      </c>
      <c r="J13" s="28" t="s">
        <v>2401</v>
      </c>
      <c r="K13" s="28" t="s">
        <v>1073</v>
      </c>
      <c r="L13" s="28" t="s">
        <v>1040</v>
      </c>
      <c r="M13" s="28" t="s">
        <v>1074</v>
      </c>
      <c r="N13" s="28" t="s">
        <v>1075</v>
      </c>
      <c r="O13" s="28" t="s">
        <v>1076</v>
      </c>
      <c r="P13" s="28"/>
      <c r="Q13" s="28" t="s">
        <v>1077</v>
      </c>
    </row>
    <row r="14" spans="1:17" s="29" customFormat="1" ht="175.5" customHeight="1">
      <c r="A14" s="25">
        <f>MAX($A$3:A13)+1</f>
        <v>11</v>
      </c>
      <c r="B14" s="38" t="s">
        <v>996</v>
      </c>
      <c r="C14" s="25" t="s">
        <v>30</v>
      </c>
      <c r="D14" s="25" t="s">
        <v>28</v>
      </c>
      <c r="E14" s="25" t="s">
        <v>9</v>
      </c>
      <c r="F14" s="25" t="s">
        <v>6</v>
      </c>
      <c r="G14" s="54" t="s">
        <v>2421</v>
      </c>
      <c r="H14" s="25" t="s">
        <v>29</v>
      </c>
      <c r="I14" s="28" t="s">
        <v>2696</v>
      </c>
      <c r="J14" s="28" t="s">
        <v>2401</v>
      </c>
      <c r="K14" s="28" t="s">
        <v>1073</v>
      </c>
      <c r="L14" s="28" t="s">
        <v>1040</v>
      </c>
      <c r="M14" s="28" t="s">
        <v>1074</v>
      </c>
      <c r="N14" s="28" t="s">
        <v>1075</v>
      </c>
      <c r="O14" s="28" t="s">
        <v>1076</v>
      </c>
      <c r="P14" s="28"/>
      <c r="Q14" s="28" t="s">
        <v>1077</v>
      </c>
    </row>
    <row r="15" spans="1:17" s="29" customFormat="1" ht="126">
      <c r="A15" s="25">
        <f>MAX($A$3:A14)+1</f>
        <v>12</v>
      </c>
      <c r="B15" s="38" t="s">
        <v>1055</v>
      </c>
      <c r="C15" s="25" t="s">
        <v>31</v>
      </c>
      <c r="D15" s="25" t="s">
        <v>32</v>
      </c>
      <c r="E15" s="25" t="s">
        <v>5</v>
      </c>
      <c r="F15" s="25" t="s">
        <v>6</v>
      </c>
      <c r="G15" s="54" t="s">
        <v>2422</v>
      </c>
      <c r="H15" s="25" t="s">
        <v>24</v>
      </c>
      <c r="I15" s="28" t="s">
        <v>2696</v>
      </c>
      <c r="J15" s="28" t="s">
        <v>2401</v>
      </c>
      <c r="K15" s="28" t="s">
        <v>1073</v>
      </c>
      <c r="L15" s="28" t="s">
        <v>1040</v>
      </c>
      <c r="M15" s="28" t="s">
        <v>1074</v>
      </c>
      <c r="N15" s="28" t="s">
        <v>1075</v>
      </c>
      <c r="O15" s="28" t="s">
        <v>1076</v>
      </c>
      <c r="P15" s="28"/>
      <c r="Q15" s="28" t="s">
        <v>1077</v>
      </c>
    </row>
    <row r="16" spans="1:17" s="29" customFormat="1" ht="144" customHeight="1">
      <c r="A16" s="25">
        <f>MAX($A$3:A15)+1</f>
        <v>13</v>
      </c>
      <c r="B16" s="38" t="s">
        <v>2217</v>
      </c>
      <c r="C16" s="25" t="s">
        <v>33</v>
      </c>
      <c r="D16" s="25" t="s">
        <v>34</v>
      </c>
      <c r="E16" s="25" t="s">
        <v>5</v>
      </c>
      <c r="F16" s="25" t="s">
        <v>6</v>
      </c>
      <c r="G16" s="54" t="s">
        <v>2423</v>
      </c>
      <c r="H16" s="25" t="s">
        <v>24</v>
      </c>
      <c r="I16" s="28"/>
      <c r="J16" s="28"/>
      <c r="K16" s="28" t="s">
        <v>1073</v>
      </c>
      <c r="L16" s="28" t="s">
        <v>1040</v>
      </c>
      <c r="M16" s="28" t="s">
        <v>1074</v>
      </c>
      <c r="N16" s="28" t="s">
        <v>1075</v>
      </c>
      <c r="O16" s="28"/>
      <c r="P16" s="28"/>
      <c r="Q16" s="28" t="s">
        <v>1077</v>
      </c>
    </row>
    <row r="17" spans="1:17" s="29" customFormat="1" ht="126">
      <c r="A17" s="25">
        <f>MAX($A$3:A16)+1</f>
        <v>14</v>
      </c>
      <c r="B17" s="38" t="s">
        <v>2218</v>
      </c>
      <c r="C17" s="25" t="s">
        <v>35</v>
      </c>
      <c r="D17" s="25" t="s">
        <v>36</v>
      </c>
      <c r="E17" s="25" t="s">
        <v>5</v>
      </c>
      <c r="F17" s="25" t="s">
        <v>6</v>
      </c>
      <c r="G17" s="54" t="s">
        <v>2424</v>
      </c>
      <c r="H17" s="25" t="s">
        <v>24</v>
      </c>
      <c r="I17" s="28"/>
      <c r="J17" s="28"/>
      <c r="K17" s="28" t="s">
        <v>1073</v>
      </c>
      <c r="L17" s="28" t="s">
        <v>1040</v>
      </c>
      <c r="M17" s="28" t="s">
        <v>1074</v>
      </c>
      <c r="N17" s="28" t="s">
        <v>1075</v>
      </c>
      <c r="O17" s="28" t="s">
        <v>1076</v>
      </c>
      <c r="P17" s="28"/>
      <c r="Q17" s="28" t="s">
        <v>1077</v>
      </c>
    </row>
    <row r="18" spans="1:17" s="29" customFormat="1" ht="126">
      <c r="A18" s="25">
        <f>MAX($A$3:A17)+1</f>
        <v>15</v>
      </c>
      <c r="B18" s="38" t="s">
        <v>2219</v>
      </c>
      <c r="C18" s="25" t="s">
        <v>37</v>
      </c>
      <c r="D18" s="25" t="s">
        <v>38</v>
      </c>
      <c r="E18" s="25" t="s">
        <v>5</v>
      </c>
      <c r="F18" s="25" t="s">
        <v>6</v>
      </c>
      <c r="G18" s="54" t="s">
        <v>2425</v>
      </c>
      <c r="H18" s="25" t="s">
        <v>24</v>
      </c>
      <c r="I18" s="28"/>
      <c r="J18" s="28"/>
      <c r="K18" s="28" t="s">
        <v>1073</v>
      </c>
      <c r="L18" s="28" t="s">
        <v>1040</v>
      </c>
      <c r="M18" s="28" t="s">
        <v>1074</v>
      </c>
      <c r="N18" s="28"/>
      <c r="O18" s="28"/>
      <c r="P18" s="28"/>
      <c r="Q18" s="28" t="s">
        <v>1077</v>
      </c>
    </row>
    <row r="19" spans="1:17" s="29" customFormat="1" ht="144" customHeight="1">
      <c r="A19" s="25">
        <f>MAX($A$3:A18)+1</f>
        <v>16</v>
      </c>
      <c r="B19" s="38" t="s">
        <v>39</v>
      </c>
      <c r="C19" s="25" t="s">
        <v>39</v>
      </c>
      <c r="D19" s="25" t="s">
        <v>40</v>
      </c>
      <c r="E19" s="25" t="s">
        <v>5</v>
      </c>
      <c r="F19" s="25" t="s">
        <v>6</v>
      </c>
      <c r="G19" s="54" t="s">
        <v>2426</v>
      </c>
      <c r="H19" s="25" t="s">
        <v>41</v>
      </c>
      <c r="I19" s="28" t="s">
        <v>2696</v>
      </c>
      <c r="J19" s="28" t="s">
        <v>2401</v>
      </c>
      <c r="K19" s="28" t="s">
        <v>1073</v>
      </c>
      <c r="L19" s="28" t="s">
        <v>1040</v>
      </c>
      <c r="M19" s="28" t="s">
        <v>1074</v>
      </c>
      <c r="N19" s="28" t="s">
        <v>1075</v>
      </c>
      <c r="O19" s="28" t="s">
        <v>1076</v>
      </c>
      <c r="P19" s="28"/>
      <c r="Q19" s="28" t="s">
        <v>1077</v>
      </c>
    </row>
    <row r="20" spans="1:17" s="29" customFormat="1" ht="142.5" customHeight="1">
      <c r="A20" s="25">
        <f>MAX($A$3:A19)+1</f>
        <v>17</v>
      </c>
      <c r="B20" s="38" t="s">
        <v>2427</v>
      </c>
      <c r="C20" s="25" t="s">
        <v>42</v>
      </c>
      <c r="D20" s="25" t="s">
        <v>40</v>
      </c>
      <c r="E20" s="25" t="s">
        <v>43</v>
      </c>
      <c r="F20" s="25" t="s">
        <v>6</v>
      </c>
      <c r="G20" s="54" t="s">
        <v>2428</v>
      </c>
      <c r="H20" s="25" t="s">
        <v>44</v>
      </c>
      <c r="I20" s="28" t="s">
        <v>2696</v>
      </c>
      <c r="J20" s="28" t="s">
        <v>2401</v>
      </c>
      <c r="K20" s="28" t="s">
        <v>1073</v>
      </c>
      <c r="L20" s="28" t="s">
        <v>1040</v>
      </c>
      <c r="M20" s="28" t="s">
        <v>1074</v>
      </c>
      <c r="N20" s="28" t="s">
        <v>1075</v>
      </c>
      <c r="O20" s="28" t="s">
        <v>1076</v>
      </c>
      <c r="P20" s="28"/>
      <c r="Q20" s="28" t="s">
        <v>1077</v>
      </c>
    </row>
    <row r="21" spans="1:17" s="29" customFormat="1" ht="144" customHeight="1">
      <c r="A21" s="25">
        <f>MAX($A$3:A20)+1</f>
        <v>18</v>
      </c>
      <c r="B21" s="38" t="s">
        <v>2427</v>
      </c>
      <c r="C21" s="25" t="s">
        <v>45</v>
      </c>
      <c r="D21" s="25" t="s">
        <v>40</v>
      </c>
      <c r="E21" s="25" t="s">
        <v>9</v>
      </c>
      <c r="F21" s="25" t="s">
        <v>6</v>
      </c>
      <c r="G21" s="54" t="s">
        <v>2429</v>
      </c>
      <c r="H21" s="25" t="s">
        <v>46</v>
      </c>
      <c r="I21" s="28" t="s">
        <v>2696</v>
      </c>
      <c r="J21" s="28" t="s">
        <v>2401</v>
      </c>
      <c r="K21" s="28" t="s">
        <v>1073</v>
      </c>
      <c r="L21" s="28" t="s">
        <v>1040</v>
      </c>
      <c r="M21" s="28" t="s">
        <v>1074</v>
      </c>
      <c r="N21" s="28" t="s">
        <v>1075</v>
      </c>
      <c r="O21" s="28" t="s">
        <v>1076</v>
      </c>
      <c r="P21" s="28"/>
      <c r="Q21" s="28" t="s">
        <v>1077</v>
      </c>
    </row>
    <row r="22" spans="1:17" s="29" customFormat="1" ht="144" customHeight="1">
      <c r="A22" s="25">
        <f>MAX($A$3:A21)+1</f>
        <v>19</v>
      </c>
      <c r="B22" s="38" t="s">
        <v>49</v>
      </c>
      <c r="C22" s="25" t="s">
        <v>47</v>
      </c>
      <c r="D22" s="25" t="s">
        <v>48</v>
      </c>
      <c r="E22" s="25" t="s">
        <v>5</v>
      </c>
      <c r="F22" s="25" t="s">
        <v>6</v>
      </c>
      <c r="G22" s="54" t="s">
        <v>2430</v>
      </c>
      <c r="H22" s="25" t="s">
        <v>24</v>
      </c>
      <c r="I22" s="28" t="s">
        <v>2696</v>
      </c>
      <c r="J22" s="28" t="s">
        <v>2401</v>
      </c>
      <c r="K22" s="28" t="s">
        <v>1073</v>
      </c>
      <c r="L22" s="28" t="s">
        <v>1040</v>
      </c>
      <c r="M22" s="28" t="s">
        <v>1074</v>
      </c>
      <c r="N22" s="28" t="s">
        <v>1075</v>
      </c>
      <c r="O22" s="28"/>
      <c r="P22" s="28"/>
      <c r="Q22" s="28" t="s">
        <v>1077</v>
      </c>
    </row>
    <row r="23" spans="1:17" s="29" customFormat="1" ht="144" customHeight="1">
      <c r="A23" s="25">
        <f>MAX($A$3:A22)+1</f>
        <v>20</v>
      </c>
      <c r="B23" s="38" t="s">
        <v>2220</v>
      </c>
      <c r="C23" s="25" t="s">
        <v>50</v>
      </c>
      <c r="D23" s="25" t="s">
        <v>51</v>
      </c>
      <c r="E23" s="25" t="s">
        <v>5</v>
      </c>
      <c r="F23" s="25" t="s">
        <v>6</v>
      </c>
      <c r="G23" s="54" t="s">
        <v>2904</v>
      </c>
      <c r="H23" s="25" t="s">
        <v>52</v>
      </c>
      <c r="I23" s="28" t="s">
        <v>2696</v>
      </c>
      <c r="J23" s="28" t="s">
        <v>2401</v>
      </c>
      <c r="K23" s="28" t="s">
        <v>1073</v>
      </c>
      <c r="L23" s="28" t="s">
        <v>1040</v>
      </c>
      <c r="M23" s="28" t="s">
        <v>1074</v>
      </c>
      <c r="N23" s="28" t="s">
        <v>1075</v>
      </c>
      <c r="O23" s="28" t="s">
        <v>1076</v>
      </c>
      <c r="P23" s="28"/>
      <c r="Q23" s="28" t="s">
        <v>1077</v>
      </c>
    </row>
    <row r="24" spans="1:17" s="29" customFormat="1" ht="144.75" customHeight="1">
      <c r="A24" s="25">
        <f>MAX($A$3:A23)+1</f>
        <v>21</v>
      </c>
      <c r="B24" s="38" t="s">
        <v>931</v>
      </c>
      <c r="C24" s="25" t="s">
        <v>53</v>
      </c>
      <c r="D24" s="25" t="s">
        <v>51</v>
      </c>
      <c r="E24" s="25" t="s">
        <v>43</v>
      </c>
      <c r="F24" s="25" t="s">
        <v>6</v>
      </c>
      <c r="G24" s="54" t="s">
        <v>2431</v>
      </c>
      <c r="H24" s="25" t="s">
        <v>24</v>
      </c>
      <c r="I24" s="28" t="s">
        <v>2696</v>
      </c>
      <c r="J24" s="28" t="s">
        <v>2401</v>
      </c>
      <c r="K24" s="28" t="s">
        <v>1073</v>
      </c>
      <c r="L24" s="28" t="s">
        <v>1040</v>
      </c>
      <c r="M24" s="28" t="s">
        <v>1074</v>
      </c>
      <c r="N24" s="28" t="s">
        <v>1075</v>
      </c>
      <c r="O24" s="28" t="s">
        <v>1076</v>
      </c>
      <c r="P24" s="28"/>
      <c r="Q24" s="28" t="s">
        <v>1077</v>
      </c>
    </row>
    <row r="25" spans="1:17" s="29" customFormat="1" ht="144.75" customHeight="1">
      <c r="A25" s="25">
        <f>MAX($A$3:A24)+1</f>
        <v>22</v>
      </c>
      <c r="B25" s="38" t="s">
        <v>933</v>
      </c>
      <c r="C25" s="25" t="s">
        <v>54</v>
      </c>
      <c r="D25" s="25" t="s">
        <v>51</v>
      </c>
      <c r="E25" s="25" t="s">
        <v>9</v>
      </c>
      <c r="F25" s="25" t="s">
        <v>6</v>
      </c>
      <c r="G25" s="54" t="s">
        <v>2905</v>
      </c>
      <c r="H25" s="25" t="s">
        <v>55</v>
      </c>
      <c r="I25" s="28" t="s">
        <v>2696</v>
      </c>
      <c r="J25" s="28" t="s">
        <v>2401</v>
      </c>
      <c r="K25" s="28" t="s">
        <v>1073</v>
      </c>
      <c r="L25" s="28" t="s">
        <v>1040</v>
      </c>
      <c r="M25" s="28" t="s">
        <v>1074</v>
      </c>
      <c r="N25" s="28" t="s">
        <v>1075</v>
      </c>
      <c r="O25" s="28" t="s">
        <v>1076</v>
      </c>
      <c r="P25" s="28"/>
      <c r="Q25" s="28" t="s">
        <v>1077</v>
      </c>
    </row>
    <row r="26" spans="1:17" s="29" customFormat="1" ht="144" customHeight="1">
      <c r="A26" s="25">
        <f>MAX($A$3:A25)+1</f>
        <v>23</v>
      </c>
      <c r="B26" s="38" t="s">
        <v>58</v>
      </c>
      <c r="C26" s="25" t="s">
        <v>56</v>
      </c>
      <c r="D26" s="25" t="s">
        <v>51</v>
      </c>
      <c r="E26" s="25" t="s">
        <v>57</v>
      </c>
      <c r="F26" s="25" t="s">
        <v>6</v>
      </c>
      <c r="G26" s="54" t="s">
        <v>2430</v>
      </c>
      <c r="H26" s="25" t="s">
        <v>24</v>
      </c>
      <c r="I26" s="28"/>
      <c r="J26" s="28"/>
      <c r="K26" s="28" t="s">
        <v>1073</v>
      </c>
      <c r="L26" s="28" t="s">
        <v>1040</v>
      </c>
      <c r="M26" s="28" t="s">
        <v>1074</v>
      </c>
      <c r="N26" s="28" t="s">
        <v>1075</v>
      </c>
      <c r="O26" s="28"/>
      <c r="P26" s="28"/>
      <c r="Q26" s="28" t="s">
        <v>1077</v>
      </c>
    </row>
    <row r="27" spans="1:17" s="29" customFormat="1" ht="126">
      <c r="A27" s="25">
        <f>MAX($A$3:A26)+1</f>
        <v>24</v>
      </c>
      <c r="B27" s="38" t="s">
        <v>2221</v>
      </c>
      <c r="C27" s="25" t="s">
        <v>59</v>
      </c>
      <c r="D27" s="25" t="s">
        <v>60</v>
      </c>
      <c r="E27" s="25" t="s">
        <v>5</v>
      </c>
      <c r="F27" s="25" t="s">
        <v>6</v>
      </c>
      <c r="G27" s="54" t="s">
        <v>2961</v>
      </c>
      <c r="H27" s="25" t="s">
        <v>24</v>
      </c>
      <c r="I27" s="28" t="s">
        <v>2696</v>
      </c>
      <c r="J27" s="28" t="s">
        <v>2401</v>
      </c>
      <c r="K27" s="28" t="s">
        <v>1073</v>
      </c>
      <c r="L27" s="28" t="s">
        <v>1040</v>
      </c>
      <c r="M27" s="28" t="s">
        <v>1074</v>
      </c>
      <c r="N27" s="28" t="s">
        <v>1075</v>
      </c>
      <c r="O27" s="28"/>
      <c r="P27" s="28"/>
      <c r="Q27" s="28" t="s">
        <v>1077</v>
      </c>
    </row>
    <row r="28" spans="1:17" s="29" customFormat="1" ht="126">
      <c r="A28" s="25">
        <f>MAX($A$3:A27)+1</f>
        <v>25</v>
      </c>
      <c r="B28" s="38" t="s">
        <v>2222</v>
      </c>
      <c r="C28" s="25" t="s">
        <v>61</v>
      </c>
      <c r="D28" s="25" t="s">
        <v>62</v>
      </c>
      <c r="E28" s="25" t="s">
        <v>5</v>
      </c>
      <c r="F28" s="25" t="s">
        <v>6</v>
      </c>
      <c r="G28" s="54" t="s">
        <v>2432</v>
      </c>
      <c r="H28" s="25" t="s">
        <v>24</v>
      </c>
      <c r="I28" s="28" t="s">
        <v>2696</v>
      </c>
      <c r="J28" s="28" t="s">
        <v>2401</v>
      </c>
      <c r="K28" s="28" t="s">
        <v>1073</v>
      </c>
      <c r="L28" s="28" t="s">
        <v>1040</v>
      </c>
      <c r="M28" s="28" t="s">
        <v>1074</v>
      </c>
      <c r="N28" s="28" t="s">
        <v>1075</v>
      </c>
      <c r="O28" s="28"/>
      <c r="P28" s="28"/>
      <c r="Q28" s="28" t="s">
        <v>1077</v>
      </c>
    </row>
    <row r="29" spans="1:17" s="29" customFormat="1" ht="177" customHeight="1">
      <c r="A29" s="25">
        <f>MAX($A$3:A28)+1</f>
        <v>26</v>
      </c>
      <c r="B29" s="38" t="s">
        <v>2402</v>
      </c>
      <c r="C29" s="25" t="s">
        <v>63</v>
      </c>
      <c r="D29" s="25" t="s">
        <v>64</v>
      </c>
      <c r="E29" s="25" t="s">
        <v>9</v>
      </c>
      <c r="F29" s="25" t="s">
        <v>6</v>
      </c>
      <c r="G29" s="54" t="s">
        <v>2433</v>
      </c>
      <c r="H29" s="25" t="s">
        <v>65</v>
      </c>
      <c r="I29" s="28" t="s">
        <v>2696</v>
      </c>
      <c r="J29" s="28" t="s">
        <v>2401</v>
      </c>
      <c r="K29" s="28" t="s">
        <v>1073</v>
      </c>
      <c r="L29" s="28" t="s">
        <v>1040</v>
      </c>
      <c r="M29" s="28" t="s">
        <v>1074</v>
      </c>
      <c r="N29" s="28" t="s">
        <v>1075</v>
      </c>
      <c r="O29" s="28" t="s">
        <v>1076</v>
      </c>
      <c r="P29" s="28"/>
      <c r="Q29" s="28" t="s">
        <v>1077</v>
      </c>
    </row>
    <row r="30" spans="1:17" s="29" customFormat="1" ht="176.25" customHeight="1">
      <c r="A30" s="25">
        <f>MAX($A$3:A29)+1</f>
        <v>27</v>
      </c>
      <c r="B30" s="38" t="s">
        <v>2402</v>
      </c>
      <c r="C30" s="25" t="s">
        <v>66</v>
      </c>
      <c r="D30" s="25" t="s">
        <v>64</v>
      </c>
      <c r="E30" s="25" t="s">
        <v>43</v>
      </c>
      <c r="F30" s="25" t="s">
        <v>6</v>
      </c>
      <c r="G30" s="54" t="s">
        <v>2434</v>
      </c>
      <c r="H30" s="25" t="s">
        <v>65</v>
      </c>
      <c r="I30" s="28" t="s">
        <v>2696</v>
      </c>
      <c r="J30" s="28" t="s">
        <v>2401</v>
      </c>
      <c r="K30" s="28" t="s">
        <v>1073</v>
      </c>
      <c r="L30" s="28" t="s">
        <v>1040</v>
      </c>
      <c r="M30" s="28" t="s">
        <v>1074</v>
      </c>
      <c r="N30" s="28" t="s">
        <v>1075</v>
      </c>
      <c r="O30" s="28" t="s">
        <v>1076</v>
      </c>
      <c r="P30" s="28"/>
      <c r="Q30" s="28" t="s">
        <v>1077</v>
      </c>
    </row>
    <row r="31" spans="1:17" s="29" customFormat="1" ht="144.75" customHeight="1">
      <c r="A31" s="25">
        <f>MAX($A$3:A30)+1</f>
        <v>28</v>
      </c>
      <c r="B31" s="38" t="s">
        <v>2223</v>
      </c>
      <c r="C31" s="25" t="s">
        <v>67</v>
      </c>
      <c r="D31" s="25" t="s">
        <v>68</v>
      </c>
      <c r="E31" s="25" t="s">
        <v>5</v>
      </c>
      <c r="F31" s="25" t="s">
        <v>6</v>
      </c>
      <c r="G31" s="54" t="s">
        <v>2962</v>
      </c>
      <c r="H31" s="25" t="s">
        <v>69</v>
      </c>
      <c r="I31" s="28"/>
      <c r="J31" s="28"/>
      <c r="K31" s="28" t="s">
        <v>1073</v>
      </c>
      <c r="L31" s="28" t="s">
        <v>1040</v>
      </c>
      <c r="M31" s="28" t="s">
        <v>1074</v>
      </c>
      <c r="N31" s="28" t="s">
        <v>1075</v>
      </c>
      <c r="O31" s="28" t="s">
        <v>1076</v>
      </c>
      <c r="P31" s="28"/>
      <c r="Q31" s="28" t="s">
        <v>1077</v>
      </c>
    </row>
    <row r="32" spans="1:17" s="29" customFormat="1" ht="191.25" customHeight="1">
      <c r="A32" s="25">
        <f>MAX($A$3:A31)+1</f>
        <v>29</v>
      </c>
      <c r="B32" s="38" t="s">
        <v>997</v>
      </c>
      <c r="C32" s="25" t="s">
        <v>70</v>
      </c>
      <c r="D32" s="25" t="s">
        <v>71</v>
      </c>
      <c r="E32" s="25" t="s">
        <v>5</v>
      </c>
      <c r="F32" s="25" t="s">
        <v>6</v>
      </c>
      <c r="G32" s="54" t="s">
        <v>2751</v>
      </c>
      <c r="H32" s="25" t="s">
        <v>72</v>
      </c>
      <c r="I32" s="28" t="s">
        <v>2696</v>
      </c>
      <c r="J32" s="28" t="s">
        <v>2401</v>
      </c>
      <c r="K32" s="28" t="s">
        <v>1073</v>
      </c>
      <c r="L32" s="28" t="s">
        <v>1040</v>
      </c>
      <c r="M32" s="28" t="s">
        <v>1074</v>
      </c>
      <c r="N32" s="28" t="s">
        <v>1075</v>
      </c>
      <c r="O32" s="28" t="s">
        <v>1076</v>
      </c>
      <c r="P32" s="28"/>
      <c r="Q32" s="28" t="s">
        <v>1077</v>
      </c>
    </row>
    <row r="33" spans="1:17" s="29" customFormat="1" ht="192" customHeight="1">
      <c r="A33" s="25">
        <f>MAX($A$3:A32)+1</f>
        <v>30</v>
      </c>
      <c r="B33" s="38" t="s">
        <v>997</v>
      </c>
      <c r="C33" s="25" t="s">
        <v>73</v>
      </c>
      <c r="D33" s="25" t="s">
        <v>71</v>
      </c>
      <c r="E33" s="25" t="s">
        <v>9</v>
      </c>
      <c r="F33" s="25" t="s">
        <v>6</v>
      </c>
      <c r="G33" s="54" t="s">
        <v>2752</v>
      </c>
      <c r="H33" s="25" t="s">
        <v>72</v>
      </c>
      <c r="I33" s="28" t="s">
        <v>2696</v>
      </c>
      <c r="J33" s="28" t="s">
        <v>2401</v>
      </c>
      <c r="K33" s="28" t="s">
        <v>1073</v>
      </c>
      <c r="L33" s="28" t="s">
        <v>1040</v>
      </c>
      <c r="M33" s="28" t="s">
        <v>1074</v>
      </c>
      <c r="N33" s="28" t="s">
        <v>1075</v>
      </c>
      <c r="O33" s="28" t="s">
        <v>1076</v>
      </c>
      <c r="P33" s="28"/>
      <c r="Q33" s="28" t="s">
        <v>1077</v>
      </c>
    </row>
    <row r="34" spans="1:17" s="29" customFormat="1" ht="159.75" customHeight="1">
      <c r="A34" s="25">
        <f>MAX($A$3:A33)+1</f>
        <v>31</v>
      </c>
      <c r="B34" s="38" t="s">
        <v>998</v>
      </c>
      <c r="C34" s="25" t="s">
        <v>74</v>
      </c>
      <c r="D34" s="25" t="s">
        <v>75</v>
      </c>
      <c r="E34" s="25" t="s">
        <v>5</v>
      </c>
      <c r="F34" s="25" t="s">
        <v>6</v>
      </c>
      <c r="G34" s="54" t="s">
        <v>2825</v>
      </c>
      <c r="H34" s="25" t="s">
        <v>76</v>
      </c>
      <c r="I34" s="28" t="s">
        <v>2696</v>
      </c>
      <c r="J34" s="28" t="s">
        <v>2401</v>
      </c>
      <c r="K34" s="28" t="s">
        <v>1073</v>
      </c>
      <c r="L34" s="28" t="s">
        <v>1040</v>
      </c>
      <c r="M34" s="28" t="s">
        <v>1074</v>
      </c>
      <c r="N34" s="28" t="s">
        <v>1075</v>
      </c>
      <c r="O34" s="28" t="s">
        <v>1076</v>
      </c>
      <c r="P34" s="28"/>
      <c r="Q34" s="28" t="s">
        <v>1077</v>
      </c>
    </row>
    <row r="35" spans="1:17" s="29" customFormat="1" ht="159.75" customHeight="1">
      <c r="A35" s="25">
        <f>MAX($A$3:A34)+1</f>
        <v>32</v>
      </c>
      <c r="B35" s="38" t="s">
        <v>998</v>
      </c>
      <c r="C35" s="25" t="s">
        <v>77</v>
      </c>
      <c r="D35" s="25" t="s">
        <v>75</v>
      </c>
      <c r="E35" s="25" t="s">
        <v>9</v>
      </c>
      <c r="F35" s="25" t="s">
        <v>6</v>
      </c>
      <c r="G35" s="54" t="s">
        <v>2826</v>
      </c>
      <c r="H35" s="25" t="s">
        <v>78</v>
      </c>
      <c r="I35" s="28" t="s">
        <v>2696</v>
      </c>
      <c r="J35" s="28" t="s">
        <v>2401</v>
      </c>
      <c r="K35" s="28" t="s">
        <v>1073</v>
      </c>
      <c r="L35" s="28" t="s">
        <v>1040</v>
      </c>
      <c r="M35" s="28" t="s">
        <v>1074</v>
      </c>
      <c r="N35" s="28" t="s">
        <v>1075</v>
      </c>
      <c r="O35" s="28" t="s">
        <v>1076</v>
      </c>
      <c r="P35" s="28"/>
      <c r="Q35" s="28" t="s">
        <v>1077</v>
      </c>
    </row>
    <row r="36" spans="1:17" s="29" customFormat="1" ht="126">
      <c r="A36" s="25">
        <f>MAX($A$3:A35)+1</f>
        <v>33</v>
      </c>
      <c r="B36" s="38" t="s">
        <v>932</v>
      </c>
      <c r="C36" s="25" t="s">
        <v>79</v>
      </c>
      <c r="D36" s="25" t="s">
        <v>80</v>
      </c>
      <c r="E36" s="25" t="s">
        <v>5</v>
      </c>
      <c r="F36" s="25" t="s">
        <v>6</v>
      </c>
      <c r="G36" s="54" t="s">
        <v>2435</v>
      </c>
      <c r="H36" s="25" t="s">
        <v>24</v>
      </c>
      <c r="I36" s="28" t="s">
        <v>2696</v>
      </c>
      <c r="J36" s="28" t="s">
        <v>2401</v>
      </c>
      <c r="K36" s="28" t="s">
        <v>1073</v>
      </c>
      <c r="L36" s="28" t="s">
        <v>1040</v>
      </c>
      <c r="M36" s="28" t="s">
        <v>1074</v>
      </c>
      <c r="N36" s="28" t="s">
        <v>1075</v>
      </c>
      <c r="O36" s="28" t="s">
        <v>1076</v>
      </c>
      <c r="P36" s="28"/>
      <c r="Q36" s="28" t="s">
        <v>1077</v>
      </c>
    </row>
    <row r="37" spans="1:17" s="29" customFormat="1" ht="126">
      <c r="A37" s="25">
        <f>MAX($A$3:A36)+1</f>
        <v>34</v>
      </c>
      <c r="B37" s="38" t="s">
        <v>2403</v>
      </c>
      <c r="C37" s="25" t="s">
        <v>81</v>
      </c>
      <c r="D37" s="25" t="s">
        <v>82</v>
      </c>
      <c r="E37" s="25" t="s">
        <v>5</v>
      </c>
      <c r="F37" s="25" t="s">
        <v>6</v>
      </c>
      <c r="G37" s="54" t="s">
        <v>2436</v>
      </c>
      <c r="H37" s="25" t="s">
        <v>24</v>
      </c>
      <c r="I37" s="28" t="s">
        <v>2696</v>
      </c>
      <c r="J37" s="28" t="s">
        <v>2401</v>
      </c>
      <c r="K37" s="28" t="s">
        <v>1073</v>
      </c>
      <c r="L37" s="28" t="s">
        <v>1040</v>
      </c>
      <c r="M37" s="28" t="s">
        <v>1074</v>
      </c>
      <c r="N37" s="28" t="s">
        <v>1075</v>
      </c>
      <c r="O37" s="28" t="s">
        <v>1076</v>
      </c>
      <c r="P37" s="28"/>
      <c r="Q37" s="28" t="s">
        <v>1077</v>
      </c>
    </row>
    <row r="38" spans="1:17" s="29" customFormat="1" ht="159.75" customHeight="1">
      <c r="A38" s="25">
        <f>MAX($A$3:A37)+1</f>
        <v>35</v>
      </c>
      <c r="B38" s="38" t="s">
        <v>2224</v>
      </c>
      <c r="C38" s="25" t="s">
        <v>83</v>
      </c>
      <c r="D38" s="25" t="s">
        <v>84</v>
      </c>
      <c r="E38" s="25" t="s">
        <v>5</v>
      </c>
      <c r="F38" s="25" t="s">
        <v>6</v>
      </c>
      <c r="G38" s="54" t="s">
        <v>2827</v>
      </c>
      <c r="H38" s="25" t="s">
        <v>85</v>
      </c>
      <c r="I38" s="28" t="s">
        <v>2696</v>
      </c>
      <c r="J38" s="28" t="s">
        <v>2401</v>
      </c>
      <c r="K38" s="28" t="s">
        <v>1073</v>
      </c>
      <c r="L38" s="28" t="s">
        <v>1040</v>
      </c>
      <c r="M38" s="28" t="s">
        <v>1074</v>
      </c>
      <c r="N38" s="28" t="s">
        <v>1075</v>
      </c>
      <c r="O38" s="28" t="s">
        <v>1076</v>
      </c>
      <c r="P38" s="28"/>
      <c r="Q38" s="28" t="s">
        <v>1077</v>
      </c>
    </row>
    <row r="39" spans="1:17" s="29" customFormat="1" ht="160.5" customHeight="1">
      <c r="A39" s="25">
        <f>MAX($A$3:A38)+1</f>
        <v>36</v>
      </c>
      <c r="B39" s="38" t="s">
        <v>2224</v>
      </c>
      <c r="C39" s="25" t="s">
        <v>86</v>
      </c>
      <c r="D39" s="25" t="s">
        <v>84</v>
      </c>
      <c r="E39" s="25" t="s">
        <v>43</v>
      </c>
      <c r="F39" s="25" t="s">
        <v>6</v>
      </c>
      <c r="G39" s="54" t="s">
        <v>2828</v>
      </c>
      <c r="H39" s="25" t="s">
        <v>85</v>
      </c>
      <c r="I39" s="28" t="s">
        <v>2696</v>
      </c>
      <c r="J39" s="28" t="s">
        <v>2401</v>
      </c>
      <c r="K39" s="28" t="s">
        <v>1073</v>
      </c>
      <c r="L39" s="28" t="s">
        <v>1040</v>
      </c>
      <c r="M39" s="28" t="s">
        <v>1074</v>
      </c>
      <c r="N39" s="28" t="s">
        <v>1075</v>
      </c>
      <c r="O39" s="28" t="s">
        <v>1076</v>
      </c>
      <c r="P39" s="28"/>
      <c r="Q39" s="28" t="s">
        <v>1077</v>
      </c>
    </row>
    <row r="40" spans="1:17" s="29" customFormat="1" ht="142.5" customHeight="1">
      <c r="A40" s="25">
        <f>MAX($A$3:A39)+1</f>
        <v>37</v>
      </c>
      <c r="B40" s="38" t="s">
        <v>1000</v>
      </c>
      <c r="C40" s="25" t="s">
        <v>88</v>
      </c>
      <c r="D40" s="25" t="s">
        <v>89</v>
      </c>
      <c r="E40" s="25" t="s">
        <v>5</v>
      </c>
      <c r="F40" s="25" t="s">
        <v>6</v>
      </c>
      <c r="G40" s="54" t="s">
        <v>2906</v>
      </c>
      <c r="H40" s="25" t="s">
        <v>24</v>
      </c>
      <c r="I40" s="28" t="s">
        <v>2696</v>
      </c>
      <c r="J40" s="28" t="s">
        <v>2401</v>
      </c>
      <c r="K40" s="28" t="s">
        <v>1073</v>
      </c>
      <c r="L40" s="28" t="s">
        <v>1040</v>
      </c>
      <c r="M40" s="28" t="s">
        <v>1074</v>
      </c>
      <c r="N40" s="28" t="s">
        <v>1075</v>
      </c>
      <c r="O40" s="28" t="s">
        <v>1076</v>
      </c>
      <c r="P40" s="28"/>
      <c r="Q40" s="28" t="s">
        <v>1077</v>
      </c>
    </row>
    <row r="41" spans="1:17" s="29" customFormat="1" ht="160.5" customHeight="1">
      <c r="A41" s="25">
        <f>MAX($A$3:A40)+1</f>
        <v>38</v>
      </c>
      <c r="B41" s="38" t="s">
        <v>999</v>
      </c>
      <c r="C41" s="25" t="s">
        <v>90</v>
      </c>
      <c r="D41" s="25" t="s">
        <v>89</v>
      </c>
      <c r="E41" s="25" t="s">
        <v>9</v>
      </c>
      <c r="F41" s="25" t="s">
        <v>6</v>
      </c>
      <c r="G41" s="54" t="s">
        <v>2907</v>
      </c>
      <c r="H41" s="25" t="s">
        <v>24</v>
      </c>
      <c r="I41" s="28" t="s">
        <v>2696</v>
      </c>
      <c r="J41" s="28" t="s">
        <v>2401</v>
      </c>
      <c r="K41" s="28" t="s">
        <v>1073</v>
      </c>
      <c r="L41" s="28" t="s">
        <v>1040</v>
      </c>
      <c r="M41" s="28" t="s">
        <v>1074</v>
      </c>
      <c r="N41" s="28" t="s">
        <v>1075</v>
      </c>
      <c r="O41" s="28" t="s">
        <v>1076</v>
      </c>
      <c r="P41" s="28"/>
      <c r="Q41" s="28" t="s">
        <v>1077</v>
      </c>
    </row>
    <row r="42" spans="1:17" s="29" customFormat="1" ht="126">
      <c r="A42" s="25">
        <f>MAX($A$3:A41)+1</f>
        <v>39</v>
      </c>
      <c r="B42" s="38" t="s">
        <v>925</v>
      </c>
      <c r="C42" s="25" t="s">
        <v>91</v>
      </c>
      <c r="D42" s="25" t="s">
        <v>92</v>
      </c>
      <c r="E42" s="25" t="s">
        <v>5</v>
      </c>
      <c r="F42" s="25" t="s">
        <v>6</v>
      </c>
      <c r="G42" s="54" t="s">
        <v>2437</v>
      </c>
      <c r="H42" s="25" t="s">
        <v>24</v>
      </c>
      <c r="I42" s="28" t="s">
        <v>2696</v>
      </c>
      <c r="J42" s="28" t="s">
        <v>2401</v>
      </c>
      <c r="K42" s="28" t="s">
        <v>1073</v>
      </c>
      <c r="L42" s="28" t="s">
        <v>1040</v>
      </c>
      <c r="M42" s="28" t="s">
        <v>1074</v>
      </c>
      <c r="N42" s="28" t="s">
        <v>1075</v>
      </c>
      <c r="O42" s="28" t="s">
        <v>1076</v>
      </c>
      <c r="P42" s="28"/>
      <c r="Q42" s="28" t="s">
        <v>1077</v>
      </c>
    </row>
    <row r="43" spans="1:17" s="29" customFormat="1" ht="144" customHeight="1">
      <c r="A43" s="25">
        <f>MAX($A$3:A42)+1</f>
        <v>40</v>
      </c>
      <c r="B43" s="38" t="s">
        <v>1001</v>
      </c>
      <c r="C43" s="25" t="s">
        <v>93</v>
      </c>
      <c r="D43" s="25" t="s">
        <v>94</v>
      </c>
      <c r="E43" s="25" t="s">
        <v>5</v>
      </c>
      <c r="F43" s="25" t="s">
        <v>6</v>
      </c>
      <c r="G43" s="54" t="s">
        <v>2438</v>
      </c>
      <c r="H43" s="25" t="s">
        <v>95</v>
      </c>
      <c r="I43" s="28" t="s">
        <v>2696</v>
      </c>
      <c r="J43" s="28" t="s">
        <v>2401</v>
      </c>
      <c r="K43" s="28" t="s">
        <v>1073</v>
      </c>
      <c r="L43" s="28" t="s">
        <v>1040</v>
      </c>
      <c r="M43" s="28" t="s">
        <v>1074</v>
      </c>
      <c r="N43" s="28" t="s">
        <v>1075</v>
      </c>
      <c r="O43" s="28" t="s">
        <v>1076</v>
      </c>
      <c r="P43" s="28"/>
      <c r="Q43" s="28" t="s">
        <v>1077</v>
      </c>
    </row>
    <row r="44" spans="1:17" s="29" customFormat="1" ht="144" customHeight="1">
      <c r="A44" s="25">
        <f>MAX($A$3:A43)+1</f>
        <v>41</v>
      </c>
      <c r="B44" s="38" t="s">
        <v>1001</v>
      </c>
      <c r="C44" s="25" t="s">
        <v>96</v>
      </c>
      <c r="D44" s="25" t="s">
        <v>94</v>
      </c>
      <c r="E44" s="25" t="s">
        <v>9</v>
      </c>
      <c r="F44" s="25" t="s">
        <v>6</v>
      </c>
      <c r="G44" s="54" t="s">
        <v>2439</v>
      </c>
      <c r="H44" s="25" t="s">
        <v>97</v>
      </c>
      <c r="I44" s="28" t="s">
        <v>2696</v>
      </c>
      <c r="J44" s="28" t="s">
        <v>2401</v>
      </c>
      <c r="K44" s="28" t="s">
        <v>1073</v>
      </c>
      <c r="L44" s="28" t="s">
        <v>1040</v>
      </c>
      <c r="M44" s="28" t="s">
        <v>1074</v>
      </c>
      <c r="N44" s="28" t="s">
        <v>1075</v>
      </c>
      <c r="O44" s="28" t="s">
        <v>1076</v>
      </c>
      <c r="P44" s="28"/>
      <c r="Q44" s="28" t="s">
        <v>1077</v>
      </c>
    </row>
    <row r="45" spans="1:17" s="29" customFormat="1" ht="177.75" customHeight="1">
      <c r="A45" s="25">
        <f>MAX($A$3:A44)+1</f>
        <v>42</v>
      </c>
      <c r="B45" s="38" t="s">
        <v>1002</v>
      </c>
      <c r="C45" s="25" t="s">
        <v>98</v>
      </c>
      <c r="D45" s="25" t="s">
        <v>99</v>
      </c>
      <c r="E45" s="25" t="s">
        <v>5</v>
      </c>
      <c r="F45" s="25" t="s">
        <v>6</v>
      </c>
      <c r="G45" s="54" t="s">
        <v>2753</v>
      </c>
      <c r="H45" s="25" t="s">
        <v>100</v>
      </c>
      <c r="I45" s="28" t="s">
        <v>2696</v>
      </c>
      <c r="J45" s="28" t="s">
        <v>2401</v>
      </c>
      <c r="K45" s="28" t="s">
        <v>1073</v>
      </c>
      <c r="L45" s="28" t="s">
        <v>1040</v>
      </c>
      <c r="M45" s="28" t="s">
        <v>1074</v>
      </c>
      <c r="N45" s="28" t="s">
        <v>1075</v>
      </c>
      <c r="O45" s="28" t="s">
        <v>1076</v>
      </c>
      <c r="P45" s="28"/>
      <c r="Q45" s="28" t="s">
        <v>1077</v>
      </c>
    </row>
    <row r="46" spans="1:17" s="29" customFormat="1" ht="162.75" customHeight="1">
      <c r="A46" s="25">
        <f>MAX($A$3:A45)+1</f>
        <v>43</v>
      </c>
      <c r="B46" s="38" t="s">
        <v>1056</v>
      </c>
      <c r="C46" s="25" t="s">
        <v>101</v>
      </c>
      <c r="D46" s="25" t="s">
        <v>99</v>
      </c>
      <c r="E46" s="25" t="s">
        <v>9</v>
      </c>
      <c r="F46" s="25" t="s">
        <v>6</v>
      </c>
      <c r="G46" s="54" t="s">
        <v>2440</v>
      </c>
      <c r="H46" s="25" t="s">
        <v>100</v>
      </c>
      <c r="I46" s="28" t="s">
        <v>2696</v>
      </c>
      <c r="J46" s="28" t="s">
        <v>2401</v>
      </c>
      <c r="K46" s="28" t="s">
        <v>1073</v>
      </c>
      <c r="L46" s="28" t="s">
        <v>1040</v>
      </c>
      <c r="M46" s="28" t="s">
        <v>1074</v>
      </c>
      <c r="N46" s="28" t="s">
        <v>1075</v>
      </c>
      <c r="O46" s="28" t="s">
        <v>1076</v>
      </c>
      <c r="P46" s="28"/>
      <c r="Q46" s="28" t="s">
        <v>1077</v>
      </c>
    </row>
    <row r="47" spans="1:17" s="29" customFormat="1" ht="129" customHeight="1">
      <c r="A47" s="25">
        <f>MAX($A$3:A46)+1</f>
        <v>44</v>
      </c>
      <c r="B47" s="38" t="s">
        <v>2225</v>
      </c>
      <c r="C47" s="25" t="s">
        <v>102</v>
      </c>
      <c r="D47" s="25" t="s">
        <v>2732</v>
      </c>
      <c r="E47" s="25" t="s">
        <v>5</v>
      </c>
      <c r="F47" s="25" t="s">
        <v>6</v>
      </c>
      <c r="G47" s="54" t="s">
        <v>2441</v>
      </c>
      <c r="H47" s="25" t="s">
        <v>24</v>
      </c>
      <c r="I47" s="28"/>
      <c r="J47" s="28"/>
      <c r="K47" s="28" t="s">
        <v>1073</v>
      </c>
      <c r="L47" s="28" t="s">
        <v>1040</v>
      </c>
      <c r="M47" s="28" t="s">
        <v>1074</v>
      </c>
      <c r="N47" s="28" t="s">
        <v>1075</v>
      </c>
      <c r="O47" s="28" t="s">
        <v>1076</v>
      </c>
      <c r="P47" s="28"/>
      <c r="Q47" s="28" t="s">
        <v>1077</v>
      </c>
    </row>
    <row r="48" spans="1:17" s="29" customFormat="1" ht="144" customHeight="1">
      <c r="A48" s="25">
        <f>MAX($A$3:A47)+1</f>
        <v>45</v>
      </c>
      <c r="B48" s="38" t="s">
        <v>2226</v>
      </c>
      <c r="C48" s="25" t="s">
        <v>104</v>
      </c>
      <c r="D48" s="25" t="s">
        <v>103</v>
      </c>
      <c r="E48" s="25" t="s">
        <v>5</v>
      </c>
      <c r="F48" s="25" t="s">
        <v>6</v>
      </c>
      <c r="G48" s="54" t="s">
        <v>2908</v>
      </c>
      <c r="H48" s="25" t="s">
        <v>105</v>
      </c>
      <c r="I48" s="28" t="s">
        <v>2696</v>
      </c>
      <c r="J48" s="28" t="s">
        <v>2401</v>
      </c>
      <c r="K48" s="28" t="s">
        <v>1073</v>
      </c>
      <c r="L48" s="28" t="s">
        <v>1040</v>
      </c>
      <c r="M48" s="28" t="s">
        <v>1074</v>
      </c>
      <c r="N48" s="28" t="s">
        <v>1075</v>
      </c>
      <c r="O48" s="28" t="s">
        <v>1076</v>
      </c>
      <c r="P48" s="28"/>
      <c r="Q48" s="28" t="s">
        <v>1077</v>
      </c>
    </row>
    <row r="49" spans="1:17" s="29" customFormat="1" ht="160.5" customHeight="1">
      <c r="A49" s="25">
        <f>MAX($A$3:A48)+1</f>
        <v>46</v>
      </c>
      <c r="B49" s="38" t="s">
        <v>1003</v>
      </c>
      <c r="C49" s="25" t="s">
        <v>106</v>
      </c>
      <c r="D49" s="25" t="s">
        <v>107</v>
      </c>
      <c r="E49" s="25" t="s">
        <v>5</v>
      </c>
      <c r="F49" s="25" t="s">
        <v>6</v>
      </c>
      <c r="G49" s="54" t="s">
        <v>2829</v>
      </c>
      <c r="H49" s="25" t="s">
        <v>108</v>
      </c>
      <c r="I49" s="28" t="s">
        <v>2696</v>
      </c>
      <c r="J49" s="28" t="s">
        <v>2401</v>
      </c>
      <c r="K49" s="28" t="s">
        <v>1073</v>
      </c>
      <c r="L49" s="28" t="s">
        <v>1040</v>
      </c>
      <c r="M49" s="28" t="s">
        <v>1074</v>
      </c>
      <c r="N49" s="28" t="s">
        <v>1075</v>
      </c>
      <c r="O49" s="28" t="s">
        <v>1076</v>
      </c>
      <c r="P49" s="28"/>
      <c r="Q49" s="28" t="s">
        <v>1077</v>
      </c>
    </row>
    <row r="50" spans="1:17" s="29" customFormat="1" ht="160.5" customHeight="1">
      <c r="A50" s="25">
        <f>MAX($A$3:A49)+1</f>
        <v>47</v>
      </c>
      <c r="B50" s="38" t="s">
        <v>1003</v>
      </c>
      <c r="C50" s="25" t="s">
        <v>109</v>
      </c>
      <c r="D50" s="25" t="s">
        <v>107</v>
      </c>
      <c r="E50" s="25" t="s">
        <v>9</v>
      </c>
      <c r="F50" s="25" t="s">
        <v>6</v>
      </c>
      <c r="G50" s="54" t="s">
        <v>2830</v>
      </c>
      <c r="H50" s="25" t="s">
        <v>108</v>
      </c>
      <c r="I50" s="28" t="s">
        <v>2696</v>
      </c>
      <c r="J50" s="28" t="s">
        <v>2401</v>
      </c>
      <c r="K50" s="28" t="s">
        <v>1073</v>
      </c>
      <c r="L50" s="28" t="s">
        <v>1040</v>
      </c>
      <c r="M50" s="28" t="s">
        <v>1074</v>
      </c>
      <c r="N50" s="28" t="s">
        <v>1075</v>
      </c>
      <c r="O50" s="28" t="s">
        <v>1076</v>
      </c>
      <c r="P50" s="28"/>
      <c r="Q50" s="28" t="s">
        <v>1077</v>
      </c>
    </row>
    <row r="51" spans="1:17" s="29" customFormat="1" ht="176.25" customHeight="1">
      <c r="A51" s="25">
        <f>MAX($A$3:A50)+1</f>
        <v>48</v>
      </c>
      <c r="B51" s="38" t="s">
        <v>929</v>
      </c>
      <c r="C51" s="25" t="s">
        <v>111</v>
      </c>
      <c r="D51" s="25" t="s">
        <v>112</v>
      </c>
      <c r="E51" s="25" t="s">
        <v>5</v>
      </c>
      <c r="F51" s="25" t="s">
        <v>6</v>
      </c>
      <c r="G51" s="54" t="s">
        <v>2909</v>
      </c>
      <c r="H51" s="25" t="s">
        <v>113</v>
      </c>
      <c r="I51" s="28"/>
      <c r="J51" s="28"/>
      <c r="K51" s="28" t="s">
        <v>1073</v>
      </c>
      <c r="L51" s="28"/>
      <c r="M51" s="28"/>
      <c r="N51" s="28" t="s">
        <v>1075</v>
      </c>
      <c r="O51" s="28" t="s">
        <v>1076</v>
      </c>
      <c r="P51" s="28"/>
      <c r="Q51" s="28" t="s">
        <v>1077</v>
      </c>
    </row>
    <row r="52" spans="1:17" s="29" customFormat="1" ht="160.5" customHeight="1">
      <c r="A52" s="25">
        <f>MAX($A$3:A51)+1</f>
        <v>49</v>
      </c>
      <c r="B52" s="38" t="s">
        <v>2227</v>
      </c>
      <c r="C52" s="25" t="s">
        <v>114</v>
      </c>
      <c r="D52" s="25" t="s">
        <v>115</v>
      </c>
      <c r="E52" s="25" t="s">
        <v>5</v>
      </c>
      <c r="F52" s="25" t="s">
        <v>6</v>
      </c>
      <c r="G52" s="54" t="s">
        <v>2910</v>
      </c>
      <c r="H52" s="25" t="s">
        <v>116</v>
      </c>
      <c r="I52" s="28"/>
      <c r="J52" s="28"/>
      <c r="K52" s="28" t="s">
        <v>1073</v>
      </c>
      <c r="L52" s="28"/>
      <c r="M52" s="28"/>
      <c r="N52" s="28" t="s">
        <v>1075</v>
      </c>
      <c r="O52" s="28" t="s">
        <v>1076</v>
      </c>
      <c r="P52" s="28"/>
      <c r="Q52" s="28" t="s">
        <v>1077</v>
      </c>
    </row>
    <row r="53" spans="1:17" s="29" customFormat="1" ht="160.5" customHeight="1">
      <c r="A53" s="25">
        <f>MAX($A$3:A52)+1</f>
        <v>50</v>
      </c>
      <c r="B53" s="38" t="s">
        <v>930</v>
      </c>
      <c r="C53" s="25" t="s">
        <v>117</v>
      </c>
      <c r="D53" s="25" t="s">
        <v>118</v>
      </c>
      <c r="E53" s="25" t="s">
        <v>5</v>
      </c>
      <c r="F53" s="25" t="s">
        <v>6</v>
      </c>
      <c r="G53" s="54" t="s">
        <v>2911</v>
      </c>
      <c r="H53" s="25" t="s">
        <v>24</v>
      </c>
      <c r="I53" s="28" t="s">
        <v>2696</v>
      </c>
      <c r="J53" s="28" t="s">
        <v>2401</v>
      </c>
      <c r="K53" s="28" t="s">
        <v>1073</v>
      </c>
      <c r="L53" s="28" t="s">
        <v>1040</v>
      </c>
      <c r="M53" s="28" t="s">
        <v>1074</v>
      </c>
      <c r="N53" s="28" t="s">
        <v>1075</v>
      </c>
      <c r="O53" s="28"/>
      <c r="P53" s="28"/>
      <c r="Q53" s="28" t="s">
        <v>1077</v>
      </c>
    </row>
    <row r="54" spans="1:17" s="29" customFormat="1" ht="177.75" customHeight="1">
      <c r="A54" s="25">
        <f>MAX($A$3:A53)+1</f>
        <v>51</v>
      </c>
      <c r="B54" s="38" t="s">
        <v>1004</v>
      </c>
      <c r="C54" s="25" t="s">
        <v>119</v>
      </c>
      <c r="D54" s="25" t="s">
        <v>120</v>
      </c>
      <c r="E54" s="25" t="s">
        <v>5</v>
      </c>
      <c r="F54" s="25" t="s">
        <v>6</v>
      </c>
      <c r="G54" s="54" t="s">
        <v>2442</v>
      </c>
      <c r="H54" s="25" t="s">
        <v>121</v>
      </c>
      <c r="I54" s="28" t="s">
        <v>2696</v>
      </c>
      <c r="J54" s="28" t="s">
        <v>2401</v>
      </c>
      <c r="K54" s="28" t="s">
        <v>1073</v>
      </c>
      <c r="L54" s="28" t="s">
        <v>1040</v>
      </c>
      <c r="M54" s="28" t="s">
        <v>1074</v>
      </c>
      <c r="N54" s="28" t="s">
        <v>1075</v>
      </c>
      <c r="O54" s="28" t="s">
        <v>1076</v>
      </c>
      <c r="P54" s="28"/>
      <c r="Q54" s="28" t="s">
        <v>1077</v>
      </c>
    </row>
    <row r="55" spans="1:17" s="29" customFormat="1" ht="176.25" customHeight="1">
      <c r="A55" s="25">
        <f>MAX($A$3:A54)+1</f>
        <v>52</v>
      </c>
      <c r="B55" s="38" t="s">
        <v>2228</v>
      </c>
      <c r="C55" s="25" t="s">
        <v>122</v>
      </c>
      <c r="D55" s="25" t="s">
        <v>123</v>
      </c>
      <c r="E55" s="25" t="s">
        <v>5</v>
      </c>
      <c r="F55" s="25" t="s">
        <v>6</v>
      </c>
      <c r="G55" s="54" t="s">
        <v>2443</v>
      </c>
      <c r="H55" s="25" t="s">
        <v>121</v>
      </c>
      <c r="I55" s="28" t="s">
        <v>2696</v>
      </c>
      <c r="J55" s="28" t="s">
        <v>2401</v>
      </c>
      <c r="K55" s="28" t="s">
        <v>1073</v>
      </c>
      <c r="L55" s="28" t="s">
        <v>1040</v>
      </c>
      <c r="M55" s="28" t="s">
        <v>1074</v>
      </c>
      <c r="N55" s="28" t="s">
        <v>1075</v>
      </c>
      <c r="O55" s="28" t="s">
        <v>1076</v>
      </c>
      <c r="P55" s="28"/>
      <c r="Q55" s="28" t="s">
        <v>1077</v>
      </c>
    </row>
    <row r="56" spans="1:17" s="29" customFormat="1" ht="160.5" customHeight="1">
      <c r="A56" s="25">
        <f>MAX($A$3:A55)+1</f>
        <v>53</v>
      </c>
      <c r="B56" s="38" t="s">
        <v>1057</v>
      </c>
      <c r="C56" s="25" t="s">
        <v>125</v>
      </c>
      <c r="D56" s="25" t="s">
        <v>126</v>
      </c>
      <c r="E56" s="25" t="s">
        <v>5</v>
      </c>
      <c r="F56" s="25" t="s">
        <v>6</v>
      </c>
      <c r="G56" s="54" t="s">
        <v>2444</v>
      </c>
      <c r="H56" s="25" t="s">
        <v>121</v>
      </c>
      <c r="I56" s="28" t="s">
        <v>2696</v>
      </c>
      <c r="J56" s="28" t="s">
        <v>2401</v>
      </c>
      <c r="K56" s="28" t="s">
        <v>1073</v>
      </c>
      <c r="L56" s="28" t="s">
        <v>1040</v>
      </c>
      <c r="M56" s="28" t="s">
        <v>1074</v>
      </c>
      <c r="N56" s="28" t="s">
        <v>1075</v>
      </c>
      <c r="O56" s="28" t="s">
        <v>1076</v>
      </c>
      <c r="P56" s="28"/>
      <c r="Q56" s="28" t="s">
        <v>1077</v>
      </c>
    </row>
    <row r="57" spans="1:17" s="29" customFormat="1" ht="175.5" customHeight="1">
      <c r="A57" s="25">
        <f>MAX($A$3:A56)+1</f>
        <v>54</v>
      </c>
      <c r="B57" s="38" t="s">
        <v>1005</v>
      </c>
      <c r="C57" s="25" t="s">
        <v>127</v>
      </c>
      <c r="D57" s="25" t="s">
        <v>128</v>
      </c>
      <c r="E57" s="25" t="s">
        <v>5</v>
      </c>
      <c r="F57" s="25" t="s">
        <v>6</v>
      </c>
      <c r="G57" s="54" t="s">
        <v>2754</v>
      </c>
      <c r="H57" s="25" t="s">
        <v>129</v>
      </c>
      <c r="I57" s="28" t="s">
        <v>2696</v>
      </c>
      <c r="J57" s="28" t="s">
        <v>2401</v>
      </c>
      <c r="K57" s="28" t="s">
        <v>1073</v>
      </c>
      <c r="L57" s="28" t="s">
        <v>1040</v>
      </c>
      <c r="M57" s="28" t="s">
        <v>1074</v>
      </c>
      <c r="N57" s="28" t="s">
        <v>1075</v>
      </c>
      <c r="O57" s="28"/>
      <c r="P57" s="28"/>
      <c r="Q57" s="28" t="s">
        <v>1077</v>
      </c>
    </row>
    <row r="58" spans="1:17" s="29" customFormat="1" ht="144.75" customHeight="1">
      <c r="A58" s="25">
        <f>MAX($A$3:A57)+1</f>
        <v>55</v>
      </c>
      <c r="B58" s="38" t="s">
        <v>1006</v>
      </c>
      <c r="C58" s="25" t="s">
        <v>130</v>
      </c>
      <c r="D58" s="25" t="s">
        <v>131</v>
      </c>
      <c r="E58" s="25" t="s">
        <v>5</v>
      </c>
      <c r="F58" s="25" t="s">
        <v>6</v>
      </c>
      <c r="G58" s="54" t="s">
        <v>2831</v>
      </c>
      <c r="H58" s="25" t="s">
        <v>132</v>
      </c>
      <c r="I58" s="28" t="s">
        <v>2696</v>
      </c>
      <c r="J58" s="28" t="s">
        <v>2401</v>
      </c>
      <c r="K58" s="28" t="s">
        <v>1073</v>
      </c>
      <c r="L58" s="28" t="s">
        <v>1040</v>
      </c>
      <c r="M58" s="28" t="s">
        <v>1074</v>
      </c>
      <c r="N58" s="28" t="s">
        <v>1075</v>
      </c>
      <c r="O58" s="28" t="s">
        <v>1076</v>
      </c>
      <c r="P58" s="28"/>
      <c r="Q58" s="28" t="s">
        <v>1077</v>
      </c>
    </row>
    <row r="59" spans="1:17" s="29" customFormat="1" ht="146.25" customHeight="1">
      <c r="A59" s="25">
        <f>MAX($A$3:A58)+1</f>
        <v>56</v>
      </c>
      <c r="B59" s="38" t="s">
        <v>1007</v>
      </c>
      <c r="C59" s="25" t="s">
        <v>133</v>
      </c>
      <c r="D59" s="25" t="s">
        <v>134</v>
      </c>
      <c r="E59" s="25" t="s">
        <v>5</v>
      </c>
      <c r="F59" s="25" t="s">
        <v>6</v>
      </c>
      <c r="G59" s="54" t="s">
        <v>2832</v>
      </c>
      <c r="H59" s="25" t="s">
        <v>135</v>
      </c>
      <c r="I59" s="28" t="s">
        <v>2696</v>
      </c>
      <c r="J59" s="28" t="s">
        <v>2401</v>
      </c>
      <c r="K59" s="28" t="s">
        <v>1073</v>
      </c>
      <c r="L59" s="28" t="s">
        <v>1040</v>
      </c>
      <c r="M59" s="28" t="s">
        <v>1074</v>
      </c>
      <c r="N59" s="28" t="s">
        <v>1075</v>
      </c>
      <c r="O59" s="28" t="s">
        <v>1076</v>
      </c>
      <c r="P59" s="28"/>
      <c r="Q59" s="28" t="s">
        <v>1077</v>
      </c>
    </row>
    <row r="60" spans="1:17" ht="147" customHeight="1">
      <c r="A60" s="25">
        <f>MAX($A$3:A59)+1</f>
        <v>57</v>
      </c>
      <c r="B60" s="38" t="s">
        <v>1007</v>
      </c>
      <c r="C60" s="25" t="s">
        <v>136</v>
      </c>
      <c r="D60" s="25" t="s">
        <v>134</v>
      </c>
      <c r="E60" s="25" t="s">
        <v>9</v>
      </c>
      <c r="F60" s="25" t="s">
        <v>6</v>
      </c>
      <c r="G60" s="54" t="s">
        <v>2833</v>
      </c>
      <c r="H60" s="25" t="s">
        <v>137</v>
      </c>
      <c r="I60" s="28" t="s">
        <v>2696</v>
      </c>
      <c r="J60" s="28" t="s">
        <v>2401</v>
      </c>
      <c r="K60" s="28" t="s">
        <v>1073</v>
      </c>
      <c r="L60" s="28" t="s">
        <v>1040</v>
      </c>
      <c r="M60" s="28" t="s">
        <v>1074</v>
      </c>
      <c r="N60" s="28" t="s">
        <v>1075</v>
      </c>
      <c r="O60" s="28" t="s">
        <v>1076</v>
      </c>
      <c r="P60" s="28"/>
      <c r="Q60" s="28" t="s">
        <v>1077</v>
      </c>
    </row>
    <row r="61" spans="1:17" ht="146.25" customHeight="1">
      <c r="A61" s="25">
        <f>MAX($A$3:A60)+1</f>
        <v>58</v>
      </c>
      <c r="B61" s="38" t="s">
        <v>2229</v>
      </c>
      <c r="C61" s="25" t="s">
        <v>138</v>
      </c>
      <c r="D61" s="25" t="s">
        <v>139</v>
      </c>
      <c r="E61" s="25" t="s">
        <v>5</v>
      </c>
      <c r="F61" s="25" t="s">
        <v>6</v>
      </c>
      <c r="G61" s="54" t="s">
        <v>2832</v>
      </c>
      <c r="H61" s="25" t="s">
        <v>140</v>
      </c>
      <c r="I61" s="28" t="s">
        <v>2696</v>
      </c>
      <c r="J61" s="28" t="s">
        <v>2401</v>
      </c>
      <c r="K61" s="28" t="s">
        <v>1073</v>
      </c>
      <c r="L61" s="28" t="s">
        <v>1040</v>
      </c>
      <c r="M61" s="28" t="s">
        <v>1074</v>
      </c>
      <c r="N61" s="28" t="s">
        <v>1075</v>
      </c>
      <c r="O61" s="28" t="s">
        <v>1076</v>
      </c>
      <c r="P61" s="28"/>
      <c r="Q61" s="28" t="s">
        <v>1077</v>
      </c>
    </row>
    <row r="62" spans="1:17" s="31" customFormat="1" ht="146.25" customHeight="1">
      <c r="A62" s="25">
        <f>MAX($A$3:A61)+1</f>
        <v>59</v>
      </c>
      <c r="B62" s="38" t="s">
        <v>2229</v>
      </c>
      <c r="C62" s="25" t="s">
        <v>141</v>
      </c>
      <c r="D62" s="25" t="s">
        <v>139</v>
      </c>
      <c r="E62" s="25" t="s">
        <v>9</v>
      </c>
      <c r="F62" s="25" t="s">
        <v>6</v>
      </c>
      <c r="G62" s="54" t="s">
        <v>2833</v>
      </c>
      <c r="H62" s="25" t="s">
        <v>142</v>
      </c>
      <c r="I62" s="28" t="s">
        <v>2696</v>
      </c>
      <c r="J62" s="28" t="s">
        <v>2401</v>
      </c>
      <c r="K62" s="28" t="s">
        <v>1073</v>
      </c>
      <c r="L62" s="28" t="s">
        <v>1040</v>
      </c>
      <c r="M62" s="28" t="s">
        <v>1074</v>
      </c>
      <c r="N62" s="28" t="s">
        <v>1075</v>
      </c>
      <c r="O62" s="28" t="s">
        <v>1076</v>
      </c>
      <c r="P62" s="28"/>
      <c r="Q62" s="28" t="s">
        <v>1077</v>
      </c>
    </row>
    <row r="63" spans="1:17" s="31" customFormat="1" ht="162" customHeight="1">
      <c r="A63" s="25">
        <f>MAX($A$3:A62)+1</f>
        <v>60</v>
      </c>
      <c r="B63" s="38" t="s">
        <v>1008</v>
      </c>
      <c r="C63" s="25" t="s">
        <v>143</v>
      </c>
      <c r="D63" s="25" t="s">
        <v>144</v>
      </c>
      <c r="E63" s="25" t="s">
        <v>5</v>
      </c>
      <c r="F63" s="25" t="s">
        <v>6</v>
      </c>
      <c r="G63" s="54" t="s">
        <v>2834</v>
      </c>
      <c r="H63" s="25" t="s">
        <v>145</v>
      </c>
      <c r="I63" s="28" t="s">
        <v>2696</v>
      </c>
      <c r="J63" s="28" t="s">
        <v>2401</v>
      </c>
      <c r="K63" s="28" t="s">
        <v>1073</v>
      </c>
      <c r="L63" s="28" t="s">
        <v>1040</v>
      </c>
      <c r="M63" s="28" t="s">
        <v>1074</v>
      </c>
      <c r="N63" s="28" t="s">
        <v>1075</v>
      </c>
      <c r="O63" s="28" t="s">
        <v>1076</v>
      </c>
      <c r="P63" s="28"/>
      <c r="Q63" s="28" t="s">
        <v>1077</v>
      </c>
    </row>
    <row r="64" spans="1:17" s="31" customFormat="1" ht="159.75" customHeight="1">
      <c r="A64" s="25">
        <f>MAX($A$3:A63)+1</f>
        <v>61</v>
      </c>
      <c r="B64" s="38" t="s">
        <v>1008</v>
      </c>
      <c r="C64" s="25" t="s">
        <v>146</v>
      </c>
      <c r="D64" s="25" t="s">
        <v>144</v>
      </c>
      <c r="E64" s="25" t="s">
        <v>9</v>
      </c>
      <c r="F64" s="25" t="s">
        <v>6</v>
      </c>
      <c r="G64" s="54" t="s">
        <v>2835</v>
      </c>
      <c r="H64" s="25" t="s">
        <v>147</v>
      </c>
      <c r="I64" s="28" t="s">
        <v>2696</v>
      </c>
      <c r="J64" s="28" t="s">
        <v>2401</v>
      </c>
      <c r="K64" s="28" t="s">
        <v>1073</v>
      </c>
      <c r="L64" s="28" t="s">
        <v>1040</v>
      </c>
      <c r="M64" s="28" t="s">
        <v>1074</v>
      </c>
      <c r="N64" s="28" t="s">
        <v>1075</v>
      </c>
      <c r="O64" s="28" t="s">
        <v>1076</v>
      </c>
      <c r="P64" s="28"/>
      <c r="Q64" s="28" t="s">
        <v>1077</v>
      </c>
    </row>
    <row r="65" spans="1:17" s="31" customFormat="1" ht="159.75" customHeight="1">
      <c r="A65" s="25">
        <f>MAX($A$3:A64)+1</f>
        <v>62</v>
      </c>
      <c r="B65" s="38" t="s">
        <v>2230</v>
      </c>
      <c r="C65" s="25" t="s">
        <v>148</v>
      </c>
      <c r="D65" s="25" t="s">
        <v>149</v>
      </c>
      <c r="E65" s="25" t="s">
        <v>43</v>
      </c>
      <c r="F65" s="25" t="s">
        <v>6</v>
      </c>
      <c r="G65" s="54" t="s">
        <v>2836</v>
      </c>
      <c r="H65" s="25" t="s">
        <v>2339</v>
      </c>
      <c r="I65" s="28" t="s">
        <v>2696</v>
      </c>
      <c r="J65" s="28" t="s">
        <v>2401</v>
      </c>
      <c r="K65" s="28" t="s">
        <v>1073</v>
      </c>
      <c r="L65" s="28" t="s">
        <v>1040</v>
      </c>
      <c r="M65" s="28" t="s">
        <v>1074</v>
      </c>
      <c r="N65" s="28" t="s">
        <v>1075</v>
      </c>
      <c r="O65" s="28" t="s">
        <v>1076</v>
      </c>
      <c r="P65" s="28"/>
      <c r="Q65" s="28" t="s">
        <v>1077</v>
      </c>
    </row>
    <row r="66" spans="1:17" s="31" customFormat="1" ht="160.5" customHeight="1">
      <c r="A66" s="25">
        <f>MAX($A$3:A65)+1</f>
        <v>63</v>
      </c>
      <c r="B66" s="38" t="s">
        <v>2230</v>
      </c>
      <c r="C66" s="25" t="s">
        <v>151</v>
      </c>
      <c r="D66" s="25" t="s">
        <v>149</v>
      </c>
      <c r="E66" s="25" t="s">
        <v>152</v>
      </c>
      <c r="F66" s="25" t="s">
        <v>6</v>
      </c>
      <c r="G66" s="54" t="s">
        <v>2837</v>
      </c>
      <c r="H66" s="25" t="s">
        <v>153</v>
      </c>
      <c r="I66" s="28" t="s">
        <v>2696</v>
      </c>
      <c r="J66" s="28" t="s">
        <v>2401</v>
      </c>
      <c r="K66" s="28" t="s">
        <v>1073</v>
      </c>
      <c r="L66" s="28" t="s">
        <v>1040</v>
      </c>
      <c r="M66" s="28" t="s">
        <v>1074</v>
      </c>
      <c r="N66" s="28" t="s">
        <v>1075</v>
      </c>
      <c r="O66" s="28" t="s">
        <v>1076</v>
      </c>
      <c r="P66" s="28"/>
      <c r="Q66" s="28" t="s">
        <v>1077</v>
      </c>
    </row>
    <row r="67" spans="1:17" s="31" customFormat="1" ht="176.25" customHeight="1">
      <c r="A67" s="25">
        <f>MAX($A$3:A66)+1</f>
        <v>64</v>
      </c>
      <c r="B67" s="38" t="s">
        <v>2231</v>
      </c>
      <c r="C67" s="25" t="s">
        <v>154</v>
      </c>
      <c r="D67" s="25" t="s">
        <v>155</v>
      </c>
      <c r="E67" s="25" t="s">
        <v>5</v>
      </c>
      <c r="F67" s="25" t="s">
        <v>6</v>
      </c>
      <c r="G67" s="54" t="s">
        <v>2838</v>
      </c>
      <c r="H67" s="25" t="s">
        <v>156</v>
      </c>
      <c r="I67" s="28" t="s">
        <v>2696</v>
      </c>
      <c r="J67" s="28" t="s">
        <v>2401</v>
      </c>
      <c r="K67" s="28" t="s">
        <v>1073</v>
      </c>
      <c r="L67" s="28" t="s">
        <v>1040</v>
      </c>
      <c r="M67" s="28" t="s">
        <v>1074</v>
      </c>
      <c r="N67" s="28" t="s">
        <v>1075</v>
      </c>
      <c r="O67" s="28" t="s">
        <v>1076</v>
      </c>
      <c r="P67" s="28"/>
      <c r="Q67" s="28" t="s">
        <v>1077</v>
      </c>
    </row>
    <row r="68" spans="1:17" s="31" customFormat="1" ht="175.5" customHeight="1">
      <c r="A68" s="25">
        <f>MAX($A$3:A67)+1</f>
        <v>65</v>
      </c>
      <c r="B68" s="38" t="s">
        <v>1009</v>
      </c>
      <c r="C68" s="25" t="s">
        <v>157</v>
      </c>
      <c r="D68" s="25" t="s">
        <v>155</v>
      </c>
      <c r="E68" s="25" t="s">
        <v>9</v>
      </c>
      <c r="F68" s="25" t="s">
        <v>6</v>
      </c>
      <c r="G68" s="54" t="s">
        <v>2839</v>
      </c>
      <c r="H68" s="25" t="s">
        <v>156</v>
      </c>
      <c r="I68" s="28" t="s">
        <v>2696</v>
      </c>
      <c r="J68" s="28" t="s">
        <v>2401</v>
      </c>
      <c r="K68" s="28" t="s">
        <v>1073</v>
      </c>
      <c r="L68" s="28" t="s">
        <v>1040</v>
      </c>
      <c r="M68" s="28" t="s">
        <v>1074</v>
      </c>
      <c r="N68" s="28" t="s">
        <v>1075</v>
      </c>
      <c r="O68" s="28" t="s">
        <v>1076</v>
      </c>
      <c r="P68" s="28"/>
      <c r="Q68" s="28" t="s">
        <v>1077</v>
      </c>
    </row>
    <row r="69" spans="1:17" s="31" customFormat="1" ht="160.5" customHeight="1">
      <c r="A69" s="25">
        <f>MAX($A$3:A68)+1</f>
        <v>66</v>
      </c>
      <c r="B69" s="38" t="s">
        <v>1010</v>
      </c>
      <c r="C69" s="25" t="s">
        <v>158</v>
      </c>
      <c r="D69" s="25" t="s">
        <v>159</v>
      </c>
      <c r="E69" s="25" t="s">
        <v>5</v>
      </c>
      <c r="F69" s="25" t="s">
        <v>6</v>
      </c>
      <c r="G69" s="54" t="s">
        <v>2445</v>
      </c>
      <c r="H69" s="25" t="s">
        <v>160</v>
      </c>
      <c r="I69" s="28" t="s">
        <v>2696</v>
      </c>
      <c r="J69" s="28" t="s">
        <v>2401</v>
      </c>
      <c r="K69" s="28" t="s">
        <v>1073</v>
      </c>
      <c r="L69" s="28" t="s">
        <v>1040</v>
      </c>
      <c r="M69" s="28" t="s">
        <v>1074</v>
      </c>
      <c r="N69" s="28" t="s">
        <v>1075</v>
      </c>
      <c r="O69" s="28" t="s">
        <v>1076</v>
      </c>
      <c r="P69" s="28"/>
      <c r="Q69" s="28" t="s">
        <v>1077</v>
      </c>
    </row>
    <row r="70" spans="1:17" s="31" customFormat="1" ht="144.75" customHeight="1">
      <c r="A70" s="25">
        <f>MAX($A$3:A69)+1</f>
        <v>67</v>
      </c>
      <c r="B70" s="38" t="s">
        <v>2232</v>
      </c>
      <c r="C70" s="25" t="s">
        <v>161</v>
      </c>
      <c r="D70" s="25" t="s">
        <v>162</v>
      </c>
      <c r="E70" s="25" t="s">
        <v>5</v>
      </c>
      <c r="F70" s="25" t="s">
        <v>6</v>
      </c>
      <c r="G70" s="54" t="s">
        <v>2446</v>
      </c>
      <c r="H70" s="25" t="s">
        <v>24</v>
      </c>
      <c r="I70" s="28" t="s">
        <v>2696</v>
      </c>
      <c r="J70" s="28" t="s">
        <v>2401</v>
      </c>
      <c r="K70" s="28" t="s">
        <v>1073</v>
      </c>
      <c r="L70" s="28" t="s">
        <v>1040</v>
      </c>
      <c r="M70" s="28" t="s">
        <v>1074</v>
      </c>
      <c r="N70" s="28" t="s">
        <v>1075</v>
      </c>
      <c r="O70" s="28"/>
      <c r="P70" s="28"/>
      <c r="Q70" s="28" t="s">
        <v>1077</v>
      </c>
    </row>
    <row r="71" spans="1:17" s="31" customFormat="1" ht="144" customHeight="1">
      <c r="A71" s="25">
        <f>MAX($A$3:A70)+1</f>
        <v>68</v>
      </c>
      <c r="B71" s="38" t="s">
        <v>1011</v>
      </c>
      <c r="C71" s="25" t="s">
        <v>163</v>
      </c>
      <c r="D71" s="25" t="s">
        <v>164</v>
      </c>
      <c r="E71" s="25" t="s">
        <v>5</v>
      </c>
      <c r="F71" s="25" t="s">
        <v>6</v>
      </c>
      <c r="G71" s="54" t="s">
        <v>2447</v>
      </c>
      <c r="H71" s="25" t="s">
        <v>165</v>
      </c>
      <c r="I71" s="28" t="s">
        <v>2696</v>
      </c>
      <c r="J71" s="28" t="s">
        <v>2401</v>
      </c>
      <c r="K71" s="28" t="s">
        <v>1073</v>
      </c>
      <c r="L71" s="28" t="s">
        <v>1040</v>
      </c>
      <c r="M71" s="28" t="s">
        <v>1074</v>
      </c>
      <c r="N71" s="28" t="s">
        <v>1075</v>
      </c>
      <c r="O71" s="28" t="s">
        <v>1076</v>
      </c>
      <c r="P71" s="28"/>
      <c r="Q71" s="28" t="s">
        <v>1077</v>
      </c>
    </row>
    <row r="72" spans="1:17" s="31" customFormat="1" ht="144" customHeight="1">
      <c r="A72" s="25">
        <f>MAX($A$3:A71)+1</f>
        <v>69</v>
      </c>
      <c r="B72" s="38" t="s">
        <v>1011</v>
      </c>
      <c r="C72" s="25" t="s">
        <v>166</v>
      </c>
      <c r="D72" s="25" t="s">
        <v>164</v>
      </c>
      <c r="E72" s="25" t="s">
        <v>9</v>
      </c>
      <c r="F72" s="25" t="s">
        <v>6</v>
      </c>
      <c r="G72" s="54" t="s">
        <v>2448</v>
      </c>
      <c r="H72" s="25" t="s">
        <v>167</v>
      </c>
      <c r="I72" s="28" t="s">
        <v>2696</v>
      </c>
      <c r="J72" s="28" t="s">
        <v>2401</v>
      </c>
      <c r="K72" s="28" t="s">
        <v>1073</v>
      </c>
      <c r="L72" s="28" t="s">
        <v>1040</v>
      </c>
      <c r="M72" s="28" t="s">
        <v>1074</v>
      </c>
      <c r="N72" s="28" t="s">
        <v>1075</v>
      </c>
      <c r="O72" s="28" t="s">
        <v>1076</v>
      </c>
      <c r="P72" s="28"/>
      <c r="Q72" s="28" t="s">
        <v>1077</v>
      </c>
    </row>
    <row r="73" spans="1:17" s="31" customFormat="1" ht="160.5" customHeight="1">
      <c r="A73" s="25">
        <f>MAX($A$3:A72)+1</f>
        <v>70</v>
      </c>
      <c r="B73" s="38" t="s">
        <v>1012</v>
      </c>
      <c r="C73" s="25" t="s">
        <v>168</v>
      </c>
      <c r="D73" s="25" t="s">
        <v>169</v>
      </c>
      <c r="E73" s="25" t="s">
        <v>5</v>
      </c>
      <c r="F73" s="25" t="s">
        <v>6</v>
      </c>
      <c r="G73" s="54" t="s">
        <v>2449</v>
      </c>
      <c r="H73" s="25" t="s">
        <v>170</v>
      </c>
      <c r="I73" s="28" t="s">
        <v>2696</v>
      </c>
      <c r="J73" s="28" t="s">
        <v>2401</v>
      </c>
      <c r="K73" s="28" t="s">
        <v>1073</v>
      </c>
      <c r="L73" s="28" t="s">
        <v>1040</v>
      </c>
      <c r="M73" s="28" t="s">
        <v>1074</v>
      </c>
      <c r="N73" s="28" t="s">
        <v>1075</v>
      </c>
      <c r="O73" s="28" t="s">
        <v>1076</v>
      </c>
      <c r="P73" s="28"/>
      <c r="Q73" s="28" t="s">
        <v>1077</v>
      </c>
    </row>
    <row r="74" spans="1:17" s="31" customFormat="1" ht="158.25" customHeight="1">
      <c r="A74" s="25">
        <f>MAX($A$3:A73)+1</f>
        <v>71</v>
      </c>
      <c r="B74" s="38" t="s">
        <v>1012</v>
      </c>
      <c r="C74" s="25" t="s">
        <v>171</v>
      </c>
      <c r="D74" s="25" t="s">
        <v>169</v>
      </c>
      <c r="E74" s="25" t="s">
        <v>9</v>
      </c>
      <c r="F74" s="25" t="s">
        <v>6</v>
      </c>
      <c r="G74" s="54" t="s">
        <v>2450</v>
      </c>
      <c r="H74" s="25" t="s">
        <v>172</v>
      </c>
      <c r="I74" s="28" t="s">
        <v>2696</v>
      </c>
      <c r="J74" s="28" t="s">
        <v>2401</v>
      </c>
      <c r="K74" s="28" t="s">
        <v>1073</v>
      </c>
      <c r="L74" s="28" t="s">
        <v>1040</v>
      </c>
      <c r="M74" s="28" t="s">
        <v>1074</v>
      </c>
      <c r="N74" s="28" t="s">
        <v>1075</v>
      </c>
      <c r="O74" s="28" t="s">
        <v>1076</v>
      </c>
      <c r="P74" s="28"/>
      <c r="Q74" s="28" t="s">
        <v>1077</v>
      </c>
    </row>
    <row r="75" spans="1:17" s="31" customFormat="1" ht="144.75" customHeight="1">
      <c r="A75" s="25">
        <f>MAX($A$3:A74)+1</f>
        <v>72</v>
      </c>
      <c r="B75" s="38" t="s">
        <v>1013</v>
      </c>
      <c r="C75" s="25" t="s">
        <v>173</v>
      </c>
      <c r="D75" s="25" t="s">
        <v>174</v>
      </c>
      <c r="E75" s="25" t="s">
        <v>5</v>
      </c>
      <c r="F75" s="25" t="s">
        <v>6</v>
      </c>
      <c r="G75" s="54" t="s">
        <v>2446</v>
      </c>
      <c r="H75" s="25" t="s">
        <v>24</v>
      </c>
      <c r="I75" s="28" t="s">
        <v>2696</v>
      </c>
      <c r="J75" s="28" t="s">
        <v>2401</v>
      </c>
      <c r="K75" s="28" t="s">
        <v>1073</v>
      </c>
      <c r="L75" s="28" t="s">
        <v>1040</v>
      </c>
      <c r="M75" s="28" t="s">
        <v>1074</v>
      </c>
      <c r="N75" s="28" t="s">
        <v>1075</v>
      </c>
      <c r="O75" s="28"/>
      <c r="P75" s="28"/>
      <c r="Q75" s="28" t="s">
        <v>1077</v>
      </c>
    </row>
    <row r="76" spans="1:17" s="31" customFormat="1" ht="146.25" customHeight="1">
      <c r="A76" s="25">
        <f>MAX($A$3:A75)+1</f>
        <v>73</v>
      </c>
      <c r="B76" s="38" t="s">
        <v>177</v>
      </c>
      <c r="C76" s="25" t="s">
        <v>175</v>
      </c>
      <c r="D76" s="25" t="s">
        <v>176</v>
      </c>
      <c r="E76" s="25" t="s">
        <v>5</v>
      </c>
      <c r="F76" s="25" t="s">
        <v>6</v>
      </c>
      <c r="G76" s="54" t="s">
        <v>2840</v>
      </c>
      <c r="H76" s="25" t="s">
        <v>896</v>
      </c>
      <c r="I76" s="28" t="s">
        <v>2696</v>
      </c>
      <c r="J76" s="28" t="s">
        <v>2401</v>
      </c>
      <c r="K76" s="28" t="s">
        <v>1073</v>
      </c>
      <c r="L76" s="28" t="s">
        <v>1040</v>
      </c>
      <c r="M76" s="28" t="s">
        <v>1074</v>
      </c>
      <c r="N76" s="28" t="s">
        <v>1075</v>
      </c>
      <c r="O76" s="28"/>
      <c r="P76" s="28"/>
      <c r="Q76" s="28" t="s">
        <v>1077</v>
      </c>
    </row>
    <row r="77" spans="1:17" s="31" customFormat="1" ht="126.75" customHeight="1">
      <c r="A77" s="25">
        <f>MAX($A$3:A76)+1</f>
        <v>74</v>
      </c>
      <c r="B77" s="38" t="s">
        <v>2233</v>
      </c>
      <c r="C77" s="25" t="s">
        <v>178</v>
      </c>
      <c r="D77" s="25" t="s">
        <v>179</v>
      </c>
      <c r="E77" s="25" t="s">
        <v>5</v>
      </c>
      <c r="F77" s="25" t="s">
        <v>6</v>
      </c>
      <c r="G77" s="54" t="s">
        <v>2451</v>
      </c>
      <c r="H77" s="25" t="s">
        <v>24</v>
      </c>
      <c r="I77" s="28" t="s">
        <v>2696</v>
      </c>
      <c r="J77" s="28" t="s">
        <v>2401</v>
      </c>
      <c r="K77" s="28" t="s">
        <v>1073</v>
      </c>
      <c r="L77" s="28" t="s">
        <v>1040</v>
      </c>
      <c r="M77" s="28" t="s">
        <v>1074</v>
      </c>
      <c r="N77" s="28" t="s">
        <v>1075</v>
      </c>
      <c r="O77" s="28" t="s">
        <v>1076</v>
      </c>
      <c r="P77" s="28"/>
      <c r="Q77" s="28" t="s">
        <v>1077</v>
      </c>
    </row>
    <row r="78" spans="1:17" s="31" customFormat="1" ht="126">
      <c r="A78" s="25">
        <f>MAX($A$3:A77)+1</f>
        <v>75</v>
      </c>
      <c r="B78" s="38" t="s">
        <v>182</v>
      </c>
      <c r="C78" s="25" t="s">
        <v>180</v>
      </c>
      <c r="D78" s="25" t="s">
        <v>181</v>
      </c>
      <c r="E78" s="25" t="s">
        <v>5</v>
      </c>
      <c r="F78" s="25" t="s">
        <v>6</v>
      </c>
      <c r="G78" s="54" t="s">
        <v>2452</v>
      </c>
      <c r="H78" s="25" t="s">
        <v>24</v>
      </c>
      <c r="I78" s="28" t="s">
        <v>2696</v>
      </c>
      <c r="J78" s="28" t="s">
        <v>2401</v>
      </c>
      <c r="K78" s="28" t="s">
        <v>1073</v>
      </c>
      <c r="L78" s="28" t="s">
        <v>1040</v>
      </c>
      <c r="M78" s="28" t="s">
        <v>1074</v>
      </c>
      <c r="N78" s="28" t="s">
        <v>1075</v>
      </c>
      <c r="O78" s="28" t="s">
        <v>1076</v>
      </c>
      <c r="P78" s="28"/>
      <c r="Q78" s="28" t="s">
        <v>1077</v>
      </c>
    </row>
    <row r="79" spans="1:17" s="31" customFormat="1" ht="176.25" customHeight="1">
      <c r="A79" s="25">
        <f>MAX($A$3:A78)+1</f>
        <v>76</v>
      </c>
      <c r="B79" s="38" t="s">
        <v>2234</v>
      </c>
      <c r="C79" s="25" t="s">
        <v>183</v>
      </c>
      <c r="D79" s="25" t="s">
        <v>184</v>
      </c>
      <c r="E79" s="25" t="s">
        <v>5</v>
      </c>
      <c r="F79" s="25" t="s">
        <v>6</v>
      </c>
      <c r="G79" s="54" t="s">
        <v>2453</v>
      </c>
      <c r="H79" s="25" t="s">
        <v>24</v>
      </c>
      <c r="I79" s="28" t="s">
        <v>2696</v>
      </c>
      <c r="J79" s="28" t="s">
        <v>2401</v>
      </c>
      <c r="K79" s="28" t="s">
        <v>1073</v>
      </c>
      <c r="L79" s="28"/>
      <c r="M79" s="28" t="s">
        <v>1074</v>
      </c>
      <c r="N79" s="28" t="s">
        <v>1075</v>
      </c>
      <c r="O79" s="28"/>
      <c r="P79" s="28"/>
      <c r="Q79" s="28" t="s">
        <v>1077</v>
      </c>
    </row>
    <row r="80" spans="1:17" s="31" customFormat="1" ht="175.5" customHeight="1">
      <c r="A80" s="25">
        <f>MAX($A$3:A79)+1</f>
        <v>77</v>
      </c>
      <c r="B80" s="38" t="s">
        <v>1014</v>
      </c>
      <c r="C80" s="25" t="s">
        <v>185</v>
      </c>
      <c r="D80" s="25" t="s">
        <v>186</v>
      </c>
      <c r="E80" s="25" t="s">
        <v>5</v>
      </c>
      <c r="F80" s="25" t="s">
        <v>6</v>
      </c>
      <c r="G80" s="54" t="s">
        <v>2454</v>
      </c>
      <c r="H80" s="25" t="s">
        <v>24</v>
      </c>
      <c r="I80" s="28" t="s">
        <v>2696</v>
      </c>
      <c r="J80" s="28" t="s">
        <v>2401</v>
      </c>
      <c r="K80" s="28" t="s">
        <v>1073</v>
      </c>
      <c r="L80" s="28"/>
      <c r="M80" s="28" t="s">
        <v>1074</v>
      </c>
      <c r="N80" s="28" t="s">
        <v>1075</v>
      </c>
      <c r="O80" s="28"/>
      <c r="P80" s="28"/>
      <c r="Q80" s="28" t="s">
        <v>1077</v>
      </c>
    </row>
    <row r="81" spans="1:17" s="31" customFormat="1" ht="160.5" customHeight="1">
      <c r="A81" s="25">
        <f>MAX($A$3:A80)+1</f>
        <v>78</v>
      </c>
      <c r="B81" s="38" t="s">
        <v>2404</v>
      </c>
      <c r="C81" s="25" t="s">
        <v>815</v>
      </c>
      <c r="D81" s="25" t="s">
        <v>187</v>
      </c>
      <c r="E81" s="25" t="s">
        <v>5</v>
      </c>
      <c r="F81" s="25" t="s">
        <v>6</v>
      </c>
      <c r="G81" s="54" t="s">
        <v>2841</v>
      </c>
      <c r="H81" s="25" t="s">
        <v>897</v>
      </c>
      <c r="I81" s="28"/>
      <c r="J81" s="28"/>
      <c r="K81" s="28" t="s">
        <v>1073</v>
      </c>
      <c r="L81" s="28"/>
      <c r="M81" s="28" t="s">
        <v>1074</v>
      </c>
      <c r="N81" s="28" t="s">
        <v>1075</v>
      </c>
      <c r="O81" s="28"/>
      <c r="P81" s="28"/>
      <c r="Q81" s="28" t="s">
        <v>1077</v>
      </c>
    </row>
    <row r="82" spans="1:17" s="31" customFormat="1" ht="144.75" customHeight="1">
      <c r="A82" s="25">
        <f>MAX($A$3:A81)+1</f>
        <v>79</v>
      </c>
      <c r="B82" s="38" t="s">
        <v>934</v>
      </c>
      <c r="C82" s="25" t="s">
        <v>188</v>
      </c>
      <c r="D82" s="25" t="s">
        <v>189</v>
      </c>
      <c r="E82" s="25" t="s">
        <v>5</v>
      </c>
      <c r="F82" s="25" t="s">
        <v>6</v>
      </c>
      <c r="G82" s="54" t="s">
        <v>2455</v>
      </c>
      <c r="H82" s="25" t="s">
        <v>24</v>
      </c>
      <c r="I82" s="28"/>
      <c r="J82" s="28"/>
      <c r="K82" s="28" t="s">
        <v>1073</v>
      </c>
      <c r="L82" s="28"/>
      <c r="M82" s="28" t="s">
        <v>1074</v>
      </c>
      <c r="N82" s="28" t="s">
        <v>1075</v>
      </c>
      <c r="O82" s="28"/>
      <c r="P82" s="28"/>
      <c r="Q82" s="28" t="s">
        <v>1077</v>
      </c>
    </row>
    <row r="83" spans="1:17" s="31" customFormat="1" ht="176.25" customHeight="1">
      <c r="A83" s="25">
        <f>MAX($A$3:A82)+1</f>
        <v>80</v>
      </c>
      <c r="B83" s="38" t="s">
        <v>935</v>
      </c>
      <c r="C83" s="25" t="s">
        <v>2354</v>
      </c>
      <c r="D83" s="25" t="s">
        <v>2355</v>
      </c>
      <c r="E83" s="25" t="s">
        <v>5</v>
      </c>
      <c r="F83" s="25" t="s">
        <v>6</v>
      </c>
      <c r="G83" s="54" t="s">
        <v>2912</v>
      </c>
      <c r="H83" s="25" t="s">
        <v>2356</v>
      </c>
      <c r="I83" s="28" t="s">
        <v>2696</v>
      </c>
      <c r="J83" s="28" t="s">
        <v>2401</v>
      </c>
      <c r="K83" s="28" t="s">
        <v>1073</v>
      </c>
      <c r="L83" s="28" t="s">
        <v>1040</v>
      </c>
      <c r="M83" s="28" t="s">
        <v>1074</v>
      </c>
      <c r="N83" s="28" t="s">
        <v>1075</v>
      </c>
      <c r="O83" s="28" t="s">
        <v>1076</v>
      </c>
      <c r="P83" s="28"/>
      <c r="Q83" s="28" t="s">
        <v>1077</v>
      </c>
    </row>
    <row r="84" spans="1:17" s="31" customFormat="1" ht="191.25" customHeight="1">
      <c r="A84" s="25">
        <f>MAX($A$3:A83)+1</f>
        <v>81</v>
      </c>
      <c r="B84" s="38" t="s">
        <v>935</v>
      </c>
      <c r="C84" s="25" t="s">
        <v>2357</v>
      </c>
      <c r="D84" s="25" t="s">
        <v>2355</v>
      </c>
      <c r="E84" s="25" t="s">
        <v>9</v>
      </c>
      <c r="F84" s="25" t="s">
        <v>6</v>
      </c>
      <c r="G84" s="54" t="s">
        <v>2913</v>
      </c>
      <c r="H84" s="25" t="s">
        <v>2356</v>
      </c>
      <c r="I84" s="28" t="s">
        <v>2696</v>
      </c>
      <c r="J84" s="28" t="s">
        <v>2401</v>
      </c>
      <c r="K84" s="28" t="s">
        <v>1073</v>
      </c>
      <c r="L84" s="28" t="s">
        <v>1040</v>
      </c>
      <c r="M84" s="28" t="s">
        <v>1074</v>
      </c>
      <c r="N84" s="28" t="s">
        <v>1075</v>
      </c>
      <c r="O84" s="28" t="s">
        <v>1076</v>
      </c>
      <c r="P84" s="28"/>
      <c r="Q84" s="28" t="s">
        <v>1077</v>
      </c>
    </row>
    <row r="85" spans="1:17" s="31" customFormat="1" ht="159.75" customHeight="1">
      <c r="A85" s="25">
        <f>MAX($A$3:A84)+1</f>
        <v>82</v>
      </c>
      <c r="B85" s="38" t="s">
        <v>2405</v>
      </c>
      <c r="C85" s="25" t="s">
        <v>193</v>
      </c>
      <c r="D85" s="25" t="s">
        <v>194</v>
      </c>
      <c r="E85" s="25" t="s">
        <v>5</v>
      </c>
      <c r="F85" s="25" t="s">
        <v>195</v>
      </c>
      <c r="G85" s="54" t="s">
        <v>2456</v>
      </c>
      <c r="H85" s="25" t="s">
        <v>196</v>
      </c>
      <c r="I85" s="28" t="s">
        <v>2696</v>
      </c>
      <c r="J85" s="28" t="s">
        <v>2401</v>
      </c>
      <c r="K85" s="28" t="s">
        <v>1073</v>
      </c>
      <c r="L85" s="28" t="s">
        <v>1040</v>
      </c>
      <c r="M85" s="28" t="s">
        <v>1074</v>
      </c>
      <c r="N85" s="28" t="s">
        <v>1075</v>
      </c>
      <c r="O85" s="28" t="s">
        <v>1076</v>
      </c>
      <c r="P85" s="28"/>
      <c r="Q85" s="28" t="s">
        <v>1077</v>
      </c>
    </row>
    <row r="86" spans="1:17" s="31" customFormat="1" ht="222.75" customHeight="1">
      <c r="A86" s="25">
        <f>MAX($A$3:A85)+1</f>
        <v>83</v>
      </c>
      <c r="B86" s="38" t="s">
        <v>2406</v>
      </c>
      <c r="C86" s="25" t="s">
        <v>197</v>
      </c>
      <c r="D86" s="25" t="s">
        <v>194</v>
      </c>
      <c r="E86" s="25" t="s">
        <v>9</v>
      </c>
      <c r="F86" s="25" t="s">
        <v>195</v>
      </c>
      <c r="G86" s="54" t="s">
        <v>2457</v>
      </c>
      <c r="H86" s="25" t="s">
        <v>198</v>
      </c>
      <c r="I86" s="28" t="s">
        <v>2696</v>
      </c>
      <c r="J86" s="28" t="s">
        <v>2401</v>
      </c>
      <c r="K86" s="28" t="s">
        <v>1073</v>
      </c>
      <c r="L86" s="28" t="s">
        <v>1040</v>
      </c>
      <c r="M86" s="28" t="s">
        <v>1074</v>
      </c>
      <c r="N86" s="28" t="s">
        <v>1075</v>
      </c>
      <c r="O86" s="28" t="s">
        <v>1076</v>
      </c>
      <c r="P86" s="28"/>
      <c r="Q86" s="28" t="s">
        <v>1077</v>
      </c>
    </row>
    <row r="87" spans="1:17" s="31" customFormat="1" ht="176.25" customHeight="1">
      <c r="A87" s="25">
        <f>MAX($A$3:A86)+1</f>
        <v>84</v>
      </c>
      <c r="B87" s="38" t="s">
        <v>200</v>
      </c>
      <c r="C87" s="25" t="s">
        <v>816</v>
      </c>
      <c r="D87" s="25" t="s">
        <v>199</v>
      </c>
      <c r="E87" s="25" t="s">
        <v>5</v>
      </c>
      <c r="F87" s="25" t="s">
        <v>6</v>
      </c>
      <c r="G87" s="54" t="s">
        <v>2755</v>
      </c>
      <c r="H87" s="25" t="s">
        <v>899</v>
      </c>
      <c r="I87" s="28" t="s">
        <v>2696</v>
      </c>
      <c r="J87" s="28" t="s">
        <v>2401</v>
      </c>
      <c r="K87" s="28" t="s">
        <v>1073</v>
      </c>
      <c r="L87" s="28" t="s">
        <v>1040</v>
      </c>
      <c r="M87" s="28" t="s">
        <v>1074</v>
      </c>
      <c r="N87" s="28" t="s">
        <v>1075</v>
      </c>
      <c r="O87" s="28" t="s">
        <v>1076</v>
      </c>
      <c r="P87" s="28"/>
      <c r="Q87" s="28" t="s">
        <v>1077</v>
      </c>
    </row>
    <row r="88" spans="1:17" s="31" customFormat="1" ht="207.75" customHeight="1">
      <c r="A88" s="25">
        <f>MAX($A$3:A87)+1</f>
        <v>85</v>
      </c>
      <c r="B88" s="38" t="s">
        <v>2235</v>
      </c>
      <c r="C88" s="25" t="s">
        <v>201</v>
      </c>
      <c r="D88" s="25" t="s">
        <v>202</v>
      </c>
      <c r="E88" s="25" t="s">
        <v>5</v>
      </c>
      <c r="F88" s="25" t="s">
        <v>6</v>
      </c>
      <c r="G88" s="54" t="s">
        <v>2458</v>
      </c>
      <c r="H88" s="25" t="s">
        <v>24</v>
      </c>
      <c r="I88" s="28" t="s">
        <v>2696</v>
      </c>
      <c r="J88" s="28"/>
      <c r="K88" s="28"/>
      <c r="L88" s="28"/>
      <c r="M88" s="28" t="s">
        <v>1074</v>
      </c>
      <c r="N88" s="28"/>
      <c r="O88" s="28"/>
      <c r="P88" s="28"/>
      <c r="Q88" s="28" t="s">
        <v>1077</v>
      </c>
    </row>
    <row r="89" spans="1:17" s="31" customFormat="1" ht="191.25" customHeight="1">
      <c r="A89" s="25">
        <f>MAX($A$3:A88)+1</f>
        <v>86</v>
      </c>
      <c r="B89" s="38" t="s">
        <v>1015</v>
      </c>
      <c r="C89" s="25" t="s">
        <v>203</v>
      </c>
      <c r="D89" s="25" t="s">
        <v>204</v>
      </c>
      <c r="E89" s="25" t="s">
        <v>43</v>
      </c>
      <c r="F89" s="25" t="s">
        <v>6</v>
      </c>
      <c r="G89" s="54" t="s">
        <v>2459</v>
      </c>
      <c r="H89" s="25" t="s">
        <v>205</v>
      </c>
      <c r="I89" s="28"/>
      <c r="J89" s="28"/>
      <c r="K89" s="28" t="s">
        <v>1073</v>
      </c>
      <c r="L89" s="28" t="s">
        <v>1040</v>
      </c>
      <c r="M89" s="28" t="s">
        <v>1074</v>
      </c>
      <c r="N89" s="28" t="s">
        <v>1075</v>
      </c>
      <c r="O89" s="28" t="s">
        <v>1076</v>
      </c>
      <c r="P89" s="28"/>
      <c r="Q89" s="28" t="s">
        <v>1077</v>
      </c>
    </row>
    <row r="90" spans="1:17" s="31" customFormat="1" ht="193.5" customHeight="1">
      <c r="A90" s="25">
        <f>MAX($A$3:A89)+1</f>
        <v>87</v>
      </c>
      <c r="B90" s="38" t="s">
        <v>2236</v>
      </c>
      <c r="C90" s="25" t="s">
        <v>206</v>
      </c>
      <c r="D90" s="25" t="s">
        <v>204</v>
      </c>
      <c r="E90" s="25" t="s">
        <v>152</v>
      </c>
      <c r="F90" s="25" t="s">
        <v>6</v>
      </c>
      <c r="G90" s="54" t="s">
        <v>2460</v>
      </c>
      <c r="H90" s="25" t="s">
        <v>207</v>
      </c>
      <c r="I90" s="28"/>
      <c r="J90" s="28"/>
      <c r="K90" s="28" t="s">
        <v>1073</v>
      </c>
      <c r="L90" s="28" t="s">
        <v>1040</v>
      </c>
      <c r="M90" s="28" t="s">
        <v>1074</v>
      </c>
      <c r="N90" s="28" t="s">
        <v>1075</v>
      </c>
      <c r="O90" s="28" t="s">
        <v>1076</v>
      </c>
      <c r="P90" s="28"/>
      <c r="Q90" s="28" t="s">
        <v>1077</v>
      </c>
    </row>
    <row r="91" spans="1:17" s="31" customFormat="1" ht="191.25" customHeight="1">
      <c r="A91" s="25">
        <f>MAX($A$3:A90)+1</f>
        <v>88</v>
      </c>
      <c r="B91" s="38" t="s">
        <v>1016</v>
      </c>
      <c r="C91" s="25" t="s">
        <v>208</v>
      </c>
      <c r="D91" s="25" t="s">
        <v>204</v>
      </c>
      <c r="E91" s="25" t="s">
        <v>5</v>
      </c>
      <c r="F91" s="25" t="s">
        <v>6</v>
      </c>
      <c r="G91" s="54" t="s">
        <v>2870</v>
      </c>
      <c r="H91" s="25" t="s">
        <v>209</v>
      </c>
      <c r="I91" s="28" t="s">
        <v>2696</v>
      </c>
      <c r="J91" s="28" t="s">
        <v>2401</v>
      </c>
      <c r="K91" s="28" t="s">
        <v>1073</v>
      </c>
      <c r="L91" s="28" t="s">
        <v>1040</v>
      </c>
      <c r="M91" s="28" t="s">
        <v>1074</v>
      </c>
      <c r="N91" s="28" t="s">
        <v>1075</v>
      </c>
      <c r="O91" s="28" t="s">
        <v>1076</v>
      </c>
      <c r="P91" s="28"/>
      <c r="Q91" s="28" t="s">
        <v>1077</v>
      </c>
    </row>
    <row r="92" spans="1:17" s="31" customFormat="1" ht="189.75" customHeight="1">
      <c r="A92" s="25">
        <f>MAX($A$3:A91)+1</f>
        <v>89</v>
      </c>
      <c r="B92" s="38" t="s">
        <v>961</v>
      </c>
      <c r="C92" s="25" t="s">
        <v>210</v>
      </c>
      <c r="D92" s="25" t="s">
        <v>204</v>
      </c>
      <c r="E92" s="25" t="s">
        <v>9</v>
      </c>
      <c r="F92" s="25" t="s">
        <v>6</v>
      </c>
      <c r="G92" s="54" t="s">
        <v>2871</v>
      </c>
      <c r="H92" s="25" t="s">
        <v>209</v>
      </c>
      <c r="I92" s="28" t="s">
        <v>2696</v>
      </c>
      <c r="J92" s="28" t="s">
        <v>2401</v>
      </c>
      <c r="K92" s="28" t="s">
        <v>1073</v>
      </c>
      <c r="L92" s="28" t="s">
        <v>1040</v>
      </c>
      <c r="M92" s="28" t="s">
        <v>1074</v>
      </c>
      <c r="N92" s="28" t="s">
        <v>1075</v>
      </c>
      <c r="O92" s="28" t="s">
        <v>1076</v>
      </c>
      <c r="P92" s="28"/>
      <c r="Q92" s="28" t="s">
        <v>1077</v>
      </c>
    </row>
    <row r="93" spans="1:17" s="31" customFormat="1" ht="193.5" customHeight="1">
      <c r="A93" s="25">
        <f>MAX($A$3:A92)+1</f>
        <v>90</v>
      </c>
      <c r="B93" s="38" t="s">
        <v>960</v>
      </c>
      <c r="C93" s="25" t="s">
        <v>211</v>
      </c>
      <c r="D93" s="25" t="s">
        <v>204</v>
      </c>
      <c r="E93" s="25" t="s">
        <v>57</v>
      </c>
      <c r="F93" s="25" t="s">
        <v>6</v>
      </c>
      <c r="G93" s="54" t="s">
        <v>2872</v>
      </c>
      <c r="H93" s="25" t="s">
        <v>209</v>
      </c>
      <c r="I93" s="28" t="s">
        <v>2696</v>
      </c>
      <c r="J93" s="28" t="s">
        <v>2401</v>
      </c>
      <c r="K93" s="28" t="s">
        <v>1073</v>
      </c>
      <c r="L93" s="28" t="s">
        <v>1040</v>
      </c>
      <c r="M93" s="28" t="s">
        <v>1074</v>
      </c>
      <c r="N93" s="28" t="s">
        <v>1075</v>
      </c>
      <c r="O93" s="28" t="s">
        <v>1076</v>
      </c>
      <c r="P93" s="28"/>
      <c r="Q93" s="28" t="s">
        <v>1077</v>
      </c>
    </row>
    <row r="94" spans="1:17" s="31" customFormat="1" ht="177.75" customHeight="1">
      <c r="A94" s="25">
        <f>MAX($A$3:A93)+1</f>
        <v>91</v>
      </c>
      <c r="B94" s="38" t="s">
        <v>963</v>
      </c>
      <c r="C94" s="25" t="s">
        <v>212</v>
      </c>
      <c r="D94" s="25" t="s">
        <v>213</v>
      </c>
      <c r="E94" s="25" t="s">
        <v>5</v>
      </c>
      <c r="F94" s="25" t="s">
        <v>6</v>
      </c>
      <c r="G94" s="54" t="s">
        <v>2873</v>
      </c>
      <c r="H94" s="25" t="s">
        <v>214</v>
      </c>
      <c r="I94" s="28" t="s">
        <v>2696</v>
      </c>
      <c r="J94" s="28" t="s">
        <v>2401</v>
      </c>
      <c r="K94" s="28" t="s">
        <v>1073</v>
      </c>
      <c r="L94" s="28" t="s">
        <v>1040</v>
      </c>
      <c r="M94" s="28" t="s">
        <v>1074</v>
      </c>
      <c r="N94" s="28" t="s">
        <v>1075</v>
      </c>
      <c r="O94" s="28" t="s">
        <v>1076</v>
      </c>
      <c r="P94" s="28"/>
      <c r="Q94" s="28" t="s">
        <v>1077</v>
      </c>
    </row>
    <row r="95" spans="1:17" s="31" customFormat="1" ht="192" customHeight="1">
      <c r="A95" s="25">
        <f>MAX($A$3:A94)+1</f>
        <v>92</v>
      </c>
      <c r="B95" s="38" t="s">
        <v>2237</v>
      </c>
      <c r="C95" s="25" t="s">
        <v>817</v>
      </c>
      <c r="D95" s="25" t="s">
        <v>215</v>
      </c>
      <c r="E95" s="25" t="s">
        <v>5</v>
      </c>
      <c r="F95" s="25" t="s">
        <v>6</v>
      </c>
      <c r="G95" s="54" t="s">
        <v>2914</v>
      </c>
      <c r="H95" s="25" t="s">
        <v>900</v>
      </c>
      <c r="I95" s="28" t="s">
        <v>2696</v>
      </c>
      <c r="J95" s="28" t="s">
        <v>2401</v>
      </c>
      <c r="K95" s="28" t="s">
        <v>1073</v>
      </c>
      <c r="L95" s="28" t="s">
        <v>1040</v>
      </c>
      <c r="M95" s="28" t="s">
        <v>1074</v>
      </c>
      <c r="N95" s="28" t="s">
        <v>1075</v>
      </c>
      <c r="O95" s="28" t="s">
        <v>1076</v>
      </c>
      <c r="P95" s="28"/>
      <c r="Q95" s="28" t="s">
        <v>1077</v>
      </c>
    </row>
    <row r="96" spans="1:17" s="31" customFormat="1" ht="191.25" customHeight="1">
      <c r="A96" s="25">
        <f>MAX($A$3:A95)+1</f>
        <v>93</v>
      </c>
      <c r="B96" s="38" t="s">
        <v>2407</v>
      </c>
      <c r="C96" s="25" t="s">
        <v>818</v>
      </c>
      <c r="D96" s="25" t="s">
        <v>215</v>
      </c>
      <c r="E96" s="25" t="s">
        <v>9</v>
      </c>
      <c r="F96" s="25" t="s">
        <v>6</v>
      </c>
      <c r="G96" s="54" t="s">
        <v>2874</v>
      </c>
      <c r="H96" s="25" t="s">
        <v>900</v>
      </c>
      <c r="I96" s="28" t="s">
        <v>2696</v>
      </c>
      <c r="J96" s="28" t="s">
        <v>2401</v>
      </c>
      <c r="K96" s="28" t="s">
        <v>1073</v>
      </c>
      <c r="L96" s="28" t="s">
        <v>1040</v>
      </c>
      <c r="M96" s="28" t="s">
        <v>1074</v>
      </c>
      <c r="N96" s="28" t="s">
        <v>1075</v>
      </c>
      <c r="O96" s="28"/>
      <c r="P96" s="28"/>
      <c r="Q96" s="28" t="s">
        <v>1077</v>
      </c>
    </row>
    <row r="97" spans="1:17" s="31" customFormat="1" ht="189.75" customHeight="1">
      <c r="A97" s="25">
        <f>MAX($A$3:A96)+1</f>
        <v>94</v>
      </c>
      <c r="B97" s="38" t="s">
        <v>965</v>
      </c>
      <c r="C97" s="25" t="s">
        <v>819</v>
      </c>
      <c r="D97" s="25" t="s">
        <v>215</v>
      </c>
      <c r="E97" s="25" t="s">
        <v>43</v>
      </c>
      <c r="F97" s="25" t="s">
        <v>6</v>
      </c>
      <c r="G97" s="54" t="s">
        <v>2875</v>
      </c>
      <c r="H97" s="25" t="s">
        <v>900</v>
      </c>
      <c r="I97" s="28" t="s">
        <v>2696</v>
      </c>
      <c r="J97" s="28" t="s">
        <v>2401</v>
      </c>
      <c r="K97" s="28" t="s">
        <v>1073</v>
      </c>
      <c r="L97" s="28" t="s">
        <v>1040</v>
      </c>
      <c r="M97" s="28" t="s">
        <v>1074</v>
      </c>
      <c r="N97" s="28" t="s">
        <v>1075</v>
      </c>
      <c r="O97" s="28"/>
      <c r="P97" s="28"/>
      <c r="Q97" s="28" t="s">
        <v>1077</v>
      </c>
    </row>
    <row r="98" spans="1:17" s="31" customFormat="1" ht="192" customHeight="1">
      <c r="A98" s="25">
        <f>MAX($A$3:A97)+1</f>
        <v>95</v>
      </c>
      <c r="B98" s="38" t="s">
        <v>2238</v>
      </c>
      <c r="C98" s="25" t="s">
        <v>216</v>
      </c>
      <c r="D98" s="25" t="s">
        <v>217</v>
      </c>
      <c r="E98" s="25" t="s">
        <v>5</v>
      </c>
      <c r="F98" s="25" t="s">
        <v>6</v>
      </c>
      <c r="G98" s="54" t="s">
        <v>2461</v>
      </c>
      <c r="H98" s="25" t="s">
        <v>218</v>
      </c>
      <c r="I98" s="28"/>
      <c r="J98" s="28"/>
      <c r="K98" s="28" t="s">
        <v>1073</v>
      </c>
      <c r="L98" s="28"/>
      <c r="M98" s="28" t="s">
        <v>1074</v>
      </c>
      <c r="N98" s="28" t="s">
        <v>1075</v>
      </c>
      <c r="O98" s="28"/>
      <c r="P98" s="28"/>
      <c r="Q98" s="28" t="s">
        <v>1077</v>
      </c>
    </row>
    <row r="99" spans="1:17" s="31" customFormat="1" ht="190.5" customHeight="1">
      <c r="A99" s="25">
        <f>MAX($A$3:A98)+1</f>
        <v>96</v>
      </c>
      <c r="B99" s="38" t="s">
        <v>1017</v>
      </c>
      <c r="C99" s="25" t="s">
        <v>219</v>
      </c>
      <c r="D99" s="25" t="s">
        <v>217</v>
      </c>
      <c r="E99" s="25" t="s">
        <v>152</v>
      </c>
      <c r="F99" s="25" t="s">
        <v>6</v>
      </c>
      <c r="G99" s="54" t="s">
        <v>2462</v>
      </c>
      <c r="H99" s="25" t="s">
        <v>220</v>
      </c>
      <c r="I99" s="28"/>
      <c r="J99" s="28"/>
      <c r="K99" s="28" t="s">
        <v>1073</v>
      </c>
      <c r="L99" s="28"/>
      <c r="M99" s="28" t="s">
        <v>1074</v>
      </c>
      <c r="N99" s="28" t="s">
        <v>1075</v>
      </c>
      <c r="O99" s="28"/>
      <c r="P99" s="28"/>
      <c r="Q99" s="28" t="s">
        <v>1077</v>
      </c>
    </row>
    <row r="100" spans="1:17" s="31" customFormat="1" ht="192" customHeight="1">
      <c r="A100" s="25">
        <f>MAX($A$3:A99)+1</f>
        <v>97</v>
      </c>
      <c r="B100" s="38" t="s">
        <v>962</v>
      </c>
      <c r="C100" s="25" t="s">
        <v>221</v>
      </c>
      <c r="D100" s="25" t="s">
        <v>217</v>
      </c>
      <c r="E100" s="25" t="s">
        <v>9</v>
      </c>
      <c r="F100" s="25" t="s">
        <v>6</v>
      </c>
      <c r="G100" s="54" t="s">
        <v>2876</v>
      </c>
      <c r="H100" s="25" t="s">
        <v>222</v>
      </c>
      <c r="I100" s="28" t="s">
        <v>2696</v>
      </c>
      <c r="J100" s="28" t="s">
        <v>2401</v>
      </c>
      <c r="K100" s="28" t="s">
        <v>1073</v>
      </c>
      <c r="L100" s="28" t="s">
        <v>1040</v>
      </c>
      <c r="M100" s="28" t="s">
        <v>1074</v>
      </c>
      <c r="N100" s="28" t="s">
        <v>1075</v>
      </c>
      <c r="O100" s="28" t="s">
        <v>1076</v>
      </c>
      <c r="P100" s="28"/>
      <c r="Q100" s="28" t="s">
        <v>1077</v>
      </c>
    </row>
    <row r="101" spans="1:17" s="31" customFormat="1" ht="191.25" customHeight="1">
      <c r="A101" s="25">
        <f>MAX($A$3:A100)+1</f>
        <v>98</v>
      </c>
      <c r="B101" s="38" t="s">
        <v>2239</v>
      </c>
      <c r="C101" s="25" t="s">
        <v>223</v>
      </c>
      <c r="D101" s="25" t="s">
        <v>217</v>
      </c>
      <c r="E101" s="25" t="s">
        <v>43</v>
      </c>
      <c r="F101" s="25" t="s">
        <v>6</v>
      </c>
      <c r="G101" s="54" t="s">
        <v>2877</v>
      </c>
      <c r="H101" s="25" t="s">
        <v>222</v>
      </c>
      <c r="I101" s="28" t="s">
        <v>2696</v>
      </c>
      <c r="J101" s="28" t="s">
        <v>2401</v>
      </c>
      <c r="K101" s="28" t="s">
        <v>1073</v>
      </c>
      <c r="L101" s="28" t="s">
        <v>1040</v>
      </c>
      <c r="M101" s="28" t="s">
        <v>1074</v>
      </c>
      <c r="N101" s="28" t="s">
        <v>1075</v>
      </c>
      <c r="O101" s="28" t="s">
        <v>1076</v>
      </c>
      <c r="P101" s="28"/>
      <c r="Q101" s="28" t="s">
        <v>1077</v>
      </c>
    </row>
    <row r="102" spans="1:17" s="31" customFormat="1" ht="177" customHeight="1">
      <c r="A102" s="25">
        <f>MAX($A$3:A101)+1</f>
        <v>99</v>
      </c>
      <c r="B102" s="38" t="s">
        <v>2408</v>
      </c>
      <c r="C102" s="25" t="s">
        <v>820</v>
      </c>
      <c r="D102" s="25" t="s">
        <v>224</v>
      </c>
      <c r="E102" s="25" t="s">
        <v>5</v>
      </c>
      <c r="F102" s="25" t="s">
        <v>6</v>
      </c>
      <c r="G102" s="54" t="s">
        <v>2878</v>
      </c>
      <c r="H102" s="25" t="s">
        <v>901</v>
      </c>
      <c r="I102" s="28"/>
      <c r="J102" s="28"/>
      <c r="K102" s="28"/>
      <c r="L102" s="28"/>
      <c r="M102" s="28"/>
      <c r="N102" s="28"/>
      <c r="O102" s="28"/>
      <c r="P102" s="28"/>
      <c r="Q102" s="28" t="s">
        <v>1077</v>
      </c>
    </row>
    <row r="103" spans="1:17" s="31" customFormat="1" ht="175.5" customHeight="1">
      <c r="A103" s="25">
        <f>MAX($A$3:A102)+1</f>
        <v>100</v>
      </c>
      <c r="B103" s="38" t="s">
        <v>966</v>
      </c>
      <c r="C103" s="25" t="s">
        <v>821</v>
      </c>
      <c r="D103" s="25" t="s">
        <v>224</v>
      </c>
      <c r="E103" s="25" t="s">
        <v>9</v>
      </c>
      <c r="F103" s="25" t="s">
        <v>6</v>
      </c>
      <c r="G103" s="54" t="s">
        <v>2879</v>
      </c>
      <c r="H103" s="25" t="s">
        <v>901</v>
      </c>
      <c r="I103" s="28"/>
      <c r="J103" s="28"/>
      <c r="K103" s="28"/>
      <c r="L103" s="28"/>
      <c r="M103" s="28"/>
      <c r="N103" s="28"/>
      <c r="O103" s="28"/>
      <c r="P103" s="28"/>
      <c r="Q103" s="28" t="s">
        <v>1077</v>
      </c>
    </row>
    <row r="104" spans="1:17" s="31" customFormat="1" ht="175.5" customHeight="1">
      <c r="A104" s="25">
        <f>MAX($A$3:A103)+1</f>
        <v>101</v>
      </c>
      <c r="B104" s="38" t="s">
        <v>2240</v>
      </c>
      <c r="C104" s="25" t="s">
        <v>225</v>
      </c>
      <c r="D104" s="25" t="s">
        <v>226</v>
      </c>
      <c r="E104" s="25" t="s">
        <v>5</v>
      </c>
      <c r="F104" s="25" t="s">
        <v>6</v>
      </c>
      <c r="G104" s="54" t="s">
        <v>2463</v>
      </c>
      <c r="H104" s="25" t="s">
        <v>24</v>
      </c>
      <c r="I104" s="28" t="s">
        <v>2696</v>
      </c>
      <c r="J104" s="28" t="s">
        <v>2401</v>
      </c>
      <c r="K104" s="28" t="s">
        <v>1073</v>
      </c>
      <c r="L104" s="28" t="s">
        <v>1040</v>
      </c>
      <c r="M104" s="28" t="s">
        <v>1074</v>
      </c>
      <c r="N104" s="28" t="s">
        <v>1075</v>
      </c>
      <c r="O104" s="28" t="s">
        <v>1076</v>
      </c>
      <c r="P104" s="28"/>
      <c r="Q104" s="28" t="s">
        <v>1077</v>
      </c>
    </row>
    <row r="105" spans="1:17" s="31" customFormat="1" ht="159.75" customHeight="1">
      <c r="A105" s="25">
        <f>MAX($A$3:A104)+1</f>
        <v>102</v>
      </c>
      <c r="B105" s="38" t="s">
        <v>959</v>
      </c>
      <c r="C105" s="25" t="s">
        <v>822</v>
      </c>
      <c r="D105" s="25" t="s">
        <v>227</v>
      </c>
      <c r="E105" s="25" t="s">
        <v>5</v>
      </c>
      <c r="F105" s="25" t="s">
        <v>6</v>
      </c>
      <c r="G105" s="54" t="s">
        <v>2464</v>
      </c>
      <c r="H105" s="25" t="s">
        <v>902</v>
      </c>
      <c r="I105" s="28" t="s">
        <v>2696</v>
      </c>
      <c r="J105" s="28" t="s">
        <v>2401</v>
      </c>
      <c r="K105" s="28" t="s">
        <v>1073</v>
      </c>
      <c r="L105" s="28" t="s">
        <v>1040</v>
      </c>
      <c r="M105" s="28" t="s">
        <v>1074</v>
      </c>
      <c r="N105" s="28" t="s">
        <v>1075</v>
      </c>
      <c r="O105" s="28" t="s">
        <v>1076</v>
      </c>
      <c r="P105" s="28"/>
      <c r="Q105" s="28" t="s">
        <v>1077</v>
      </c>
    </row>
    <row r="106" spans="1:17" s="31" customFormat="1" ht="158.25">
      <c r="A106" s="25">
        <f>MAX($A$3:A105)+1</f>
        <v>103</v>
      </c>
      <c r="B106" s="38" t="s">
        <v>2409</v>
      </c>
      <c r="C106" s="25" t="s">
        <v>823</v>
      </c>
      <c r="D106" s="25" t="s">
        <v>227</v>
      </c>
      <c r="E106" s="25" t="s">
        <v>9</v>
      </c>
      <c r="F106" s="25" t="s">
        <v>6</v>
      </c>
      <c r="G106" s="52" t="s">
        <v>2756</v>
      </c>
      <c r="H106" s="25" t="s">
        <v>903</v>
      </c>
      <c r="I106" s="28" t="s">
        <v>2696</v>
      </c>
      <c r="J106" s="28" t="s">
        <v>2401</v>
      </c>
      <c r="K106" s="28" t="s">
        <v>1073</v>
      </c>
      <c r="L106" s="28" t="s">
        <v>1040</v>
      </c>
      <c r="M106" s="28" t="s">
        <v>1074</v>
      </c>
      <c r="N106" s="28" t="s">
        <v>1075</v>
      </c>
      <c r="O106" s="28" t="s">
        <v>1076</v>
      </c>
      <c r="P106" s="28"/>
      <c r="Q106" s="28" t="s">
        <v>1077</v>
      </c>
    </row>
    <row r="107" spans="1:17" s="31" customFormat="1" ht="177" customHeight="1">
      <c r="A107" s="25">
        <f>MAX($A$3:A106)+1</f>
        <v>104</v>
      </c>
      <c r="B107" s="38" t="s">
        <v>1018</v>
      </c>
      <c r="C107" s="25" t="s">
        <v>824</v>
      </c>
      <c r="D107" s="25" t="s">
        <v>227</v>
      </c>
      <c r="E107" s="25" t="s">
        <v>43</v>
      </c>
      <c r="F107" s="25" t="s">
        <v>6</v>
      </c>
      <c r="G107" s="54" t="s">
        <v>2465</v>
      </c>
      <c r="H107" s="25" t="s">
        <v>902</v>
      </c>
      <c r="I107" s="28" t="s">
        <v>2696</v>
      </c>
      <c r="J107" s="28" t="s">
        <v>2401</v>
      </c>
      <c r="K107" s="28" t="s">
        <v>1073</v>
      </c>
      <c r="L107" s="28" t="s">
        <v>1040</v>
      </c>
      <c r="M107" s="28" t="s">
        <v>1074</v>
      </c>
      <c r="N107" s="28" t="s">
        <v>1075</v>
      </c>
      <c r="O107" s="28" t="s">
        <v>1076</v>
      </c>
      <c r="P107" s="28"/>
      <c r="Q107" s="28" t="s">
        <v>1077</v>
      </c>
    </row>
    <row r="108" spans="1:17" s="31" customFormat="1" ht="176.25" customHeight="1">
      <c r="A108" s="25">
        <f>MAX($A$3:A107)+1</f>
        <v>105</v>
      </c>
      <c r="B108" s="38" t="s">
        <v>229</v>
      </c>
      <c r="C108" s="25" t="s">
        <v>825</v>
      </c>
      <c r="D108" s="25" t="s">
        <v>228</v>
      </c>
      <c r="E108" s="25" t="s">
        <v>5</v>
      </c>
      <c r="F108" s="25" t="s">
        <v>6</v>
      </c>
      <c r="G108" s="54" t="s">
        <v>2915</v>
      </c>
      <c r="H108" s="25" t="s">
        <v>904</v>
      </c>
      <c r="I108" s="28" t="s">
        <v>2696</v>
      </c>
      <c r="J108" s="28" t="s">
        <v>2401</v>
      </c>
      <c r="K108" s="28" t="s">
        <v>1073</v>
      </c>
      <c r="L108" s="28" t="s">
        <v>1040</v>
      </c>
      <c r="M108" s="28" t="s">
        <v>1074</v>
      </c>
      <c r="N108" s="28" t="s">
        <v>1075</v>
      </c>
      <c r="O108" s="28" t="s">
        <v>1076</v>
      </c>
      <c r="P108" s="28"/>
      <c r="Q108" s="28" t="s">
        <v>1077</v>
      </c>
    </row>
    <row r="109" spans="1:17" s="31" customFormat="1" ht="158.25" customHeight="1">
      <c r="A109" s="25">
        <f>MAX($A$3:A108)+1</f>
        <v>106</v>
      </c>
      <c r="B109" s="38" t="s">
        <v>2410</v>
      </c>
      <c r="C109" s="25" t="s">
        <v>2411</v>
      </c>
      <c r="D109" s="25" t="s">
        <v>2165</v>
      </c>
      <c r="E109" s="25" t="s">
        <v>5</v>
      </c>
      <c r="F109" s="25" t="s">
        <v>6</v>
      </c>
      <c r="G109" s="54" t="s">
        <v>2757</v>
      </c>
      <c r="H109" s="25" t="s">
        <v>2166</v>
      </c>
      <c r="I109" s="28" t="s">
        <v>2696</v>
      </c>
      <c r="J109" s="28" t="s">
        <v>2401</v>
      </c>
      <c r="K109" s="28" t="s">
        <v>1073</v>
      </c>
      <c r="L109" s="28" t="s">
        <v>1040</v>
      </c>
      <c r="M109" s="28" t="s">
        <v>1074</v>
      </c>
      <c r="N109" s="28" t="s">
        <v>1075</v>
      </c>
      <c r="O109" s="28" t="s">
        <v>1076</v>
      </c>
      <c r="P109" s="28"/>
      <c r="Q109" s="28" t="s">
        <v>1077</v>
      </c>
    </row>
    <row r="110" spans="1:17" s="31" customFormat="1" ht="160.5" customHeight="1">
      <c r="A110" s="25">
        <f>MAX($A$3:A109)+1</f>
        <v>107</v>
      </c>
      <c r="B110" s="38" t="s">
        <v>2413</v>
      </c>
      <c r="C110" s="25" t="s">
        <v>2412</v>
      </c>
      <c r="D110" s="25" t="s">
        <v>2340</v>
      </c>
      <c r="E110" s="25" t="s">
        <v>5</v>
      </c>
      <c r="F110" s="25" t="s">
        <v>6</v>
      </c>
      <c r="G110" s="54" t="s">
        <v>2757</v>
      </c>
      <c r="H110" s="25" t="s">
        <v>236</v>
      </c>
      <c r="I110" s="28" t="s">
        <v>2696</v>
      </c>
      <c r="J110" s="28" t="s">
        <v>2401</v>
      </c>
      <c r="K110" s="28" t="s">
        <v>1073</v>
      </c>
      <c r="L110" s="28" t="s">
        <v>1040</v>
      </c>
      <c r="M110" s="28" t="s">
        <v>1074</v>
      </c>
      <c r="N110" s="28" t="s">
        <v>1075</v>
      </c>
      <c r="O110" s="28" t="s">
        <v>1076</v>
      </c>
      <c r="P110" s="28"/>
      <c r="Q110" s="28" t="s">
        <v>1077</v>
      </c>
    </row>
    <row r="111" spans="1:17" s="31" customFormat="1" ht="176.25" customHeight="1">
      <c r="A111" s="25">
        <f>MAX($A$3:A110)+1</f>
        <v>108</v>
      </c>
      <c r="B111" s="38" t="s">
        <v>232</v>
      </c>
      <c r="C111" s="25" t="s">
        <v>230</v>
      </c>
      <c r="D111" s="25" t="s">
        <v>231</v>
      </c>
      <c r="E111" s="25" t="s">
        <v>152</v>
      </c>
      <c r="F111" s="25" t="s">
        <v>6</v>
      </c>
      <c r="G111" s="54" t="s">
        <v>2466</v>
      </c>
      <c r="H111" s="25" t="s">
        <v>233</v>
      </c>
      <c r="I111" s="28" t="s">
        <v>2696</v>
      </c>
      <c r="J111" s="28" t="s">
        <v>2401</v>
      </c>
      <c r="K111" s="28" t="s">
        <v>1073</v>
      </c>
      <c r="L111" s="28" t="s">
        <v>1040</v>
      </c>
      <c r="M111" s="28" t="s">
        <v>1074</v>
      </c>
      <c r="N111" s="28" t="s">
        <v>1075</v>
      </c>
      <c r="O111" s="28" t="s">
        <v>1076</v>
      </c>
      <c r="P111" s="28"/>
      <c r="Q111" s="28" t="s">
        <v>1077</v>
      </c>
    </row>
    <row r="112" spans="1:17" s="31" customFormat="1" ht="192" customHeight="1">
      <c r="A112" s="25">
        <f>MAX($A$3:A111)+1</f>
        <v>109</v>
      </c>
      <c r="B112" s="38" t="s">
        <v>2241</v>
      </c>
      <c r="C112" s="25" t="s">
        <v>234</v>
      </c>
      <c r="D112" s="25" t="s">
        <v>231</v>
      </c>
      <c r="E112" s="25" t="s">
        <v>43</v>
      </c>
      <c r="F112" s="25" t="s">
        <v>6</v>
      </c>
      <c r="G112" s="54" t="s">
        <v>2467</v>
      </c>
      <c r="H112" s="25" t="s">
        <v>233</v>
      </c>
      <c r="I112" s="28" t="s">
        <v>2696</v>
      </c>
      <c r="J112" s="28" t="s">
        <v>2401</v>
      </c>
      <c r="K112" s="28" t="s">
        <v>1073</v>
      </c>
      <c r="L112" s="28" t="s">
        <v>1040</v>
      </c>
      <c r="M112" s="28" t="s">
        <v>1074</v>
      </c>
      <c r="N112" s="28" t="s">
        <v>1075</v>
      </c>
      <c r="O112" s="28" t="s">
        <v>1076</v>
      </c>
      <c r="P112" s="28"/>
      <c r="Q112" s="28" t="s">
        <v>1077</v>
      </c>
    </row>
    <row r="113" spans="1:17" s="31" customFormat="1" ht="175.5" customHeight="1">
      <c r="A113" s="25">
        <f>MAX($A$3:A112)+1</f>
        <v>110</v>
      </c>
      <c r="B113" s="38" t="s">
        <v>2414</v>
      </c>
      <c r="C113" s="25" t="s">
        <v>235</v>
      </c>
      <c r="D113" s="25" t="s">
        <v>231</v>
      </c>
      <c r="E113" s="25" t="s">
        <v>5</v>
      </c>
      <c r="F113" s="25" t="s">
        <v>6</v>
      </c>
      <c r="G113" s="54" t="s">
        <v>2758</v>
      </c>
      <c r="H113" s="25" t="s">
        <v>236</v>
      </c>
      <c r="I113" s="28" t="s">
        <v>2696</v>
      </c>
      <c r="J113" s="28" t="s">
        <v>2401</v>
      </c>
      <c r="K113" s="28" t="s">
        <v>1073</v>
      </c>
      <c r="L113" s="28" t="s">
        <v>1040</v>
      </c>
      <c r="M113" s="28" t="s">
        <v>1074</v>
      </c>
      <c r="N113" s="28" t="s">
        <v>1075</v>
      </c>
      <c r="O113" s="28" t="s">
        <v>1076</v>
      </c>
      <c r="P113" s="28"/>
      <c r="Q113" s="28" t="s">
        <v>1077</v>
      </c>
    </row>
    <row r="114" spans="1:17" s="31" customFormat="1" ht="192" customHeight="1">
      <c r="A114" s="25">
        <f>MAX($A$3:A113)+1</f>
        <v>111</v>
      </c>
      <c r="B114" s="38" t="s">
        <v>2242</v>
      </c>
      <c r="C114" s="25" t="s">
        <v>237</v>
      </c>
      <c r="D114" s="25" t="s">
        <v>231</v>
      </c>
      <c r="E114" s="25" t="s">
        <v>57</v>
      </c>
      <c r="F114" s="25" t="s">
        <v>6</v>
      </c>
      <c r="G114" s="54" t="s">
        <v>2468</v>
      </c>
      <c r="H114" s="25" t="s">
        <v>233</v>
      </c>
      <c r="I114" s="28" t="s">
        <v>2696</v>
      </c>
      <c r="J114" s="28" t="s">
        <v>2401</v>
      </c>
      <c r="K114" s="28" t="s">
        <v>1073</v>
      </c>
      <c r="L114" s="28" t="s">
        <v>1040</v>
      </c>
      <c r="M114" s="28" t="s">
        <v>1074</v>
      </c>
      <c r="N114" s="28" t="s">
        <v>1075</v>
      </c>
      <c r="O114" s="28" t="s">
        <v>1076</v>
      </c>
      <c r="P114" s="28"/>
      <c r="Q114" s="28" t="s">
        <v>1077</v>
      </c>
    </row>
    <row r="115" spans="1:17" s="31" customFormat="1" ht="192" customHeight="1">
      <c r="A115" s="25">
        <f>MAX($A$3:A114)+1</f>
        <v>112</v>
      </c>
      <c r="B115" s="38" t="s">
        <v>964</v>
      </c>
      <c r="C115" s="25" t="s">
        <v>240</v>
      </c>
      <c r="D115" s="25" t="s">
        <v>241</v>
      </c>
      <c r="E115" s="25" t="s">
        <v>5</v>
      </c>
      <c r="F115" s="25" t="s">
        <v>6</v>
      </c>
      <c r="G115" s="54" t="s">
        <v>2916</v>
      </c>
      <c r="H115" s="25" t="s">
        <v>242</v>
      </c>
      <c r="I115" s="28" t="s">
        <v>2696</v>
      </c>
      <c r="J115" s="28" t="s">
        <v>2401</v>
      </c>
      <c r="K115" s="28" t="s">
        <v>1073</v>
      </c>
      <c r="L115" s="28" t="s">
        <v>1040</v>
      </c>
      <c r="M115" s="28" t="s">
        <v>1074</v>
      </c>
      <c r="N115" s="28" t="s">
        <v>1075</v>
      </c>
      <c r="O115" s="28" t="s">
        <v>1076</v>
      </c>
      <c r="P115" s="28"/>
      <c r="Q115" s="28" t="s">
        <v>1077</v>
      </c>
    </row>
    <row r="116" spans="1:17" s="31" customFormat="1" ht="175.5" customHeight="1">
      <c r="A116" s="25">
        <f>MAX($A$3:A115)+1</f>
        <v>113</v>
      </c>
      <c r="B116" s="38" t="s">
        <v>2315</v>
      </c>
      <c r="C116" s="25" t="s">
        <v>243</v>
      </c>
      <c r="D116" s="25" t="s">
        <v>244</v>
      </c>
      <c r="E116" s="25" t="s">
        <v>5</v>
      </c>
      <c r="F116" s="25" t="s">
        <v>6</v>
      </c>
      <c r="G116" s="54" t="s">
        <v>2917</v>
      </c>
      <c r="H116" s="25" t="s">
        <v>245</v>
      </c>
      <c r="I116" s="28"/>
      <c r="J116" s="28"/>
      <c r="K116" s="28" t="s">
        <v>1073</v>
      </c>
      <c r="L116" s="28"/>
      <c r="M116" s="28" t="s">
        <v>1074</v>
      </c>
      <c r="N116" s="28" t="s">
        <v>1075</v>
      </c>
      <c r="O116" s="28"/>
      <c r="P116" s="28"/>
      <c r="Q116" s="28" t="s">
        <v>1077</v>
      </c>
    </row>
    <row r="117" spans="1:17" s="31" customFormat="1" ht="176.25" customHeight="1">
      <c r="A117" s="25">
        <f>MAX($A$3:A116)+1</f>
        <v>114</v>
      </c>
      <c r="B117" s="38" t="s">
        <v>1019</v>
      </c>
      <c r="C117" s="25" t="s">
        <v>246</v>
      </c>
      <c r="D117" s="25" t="s">
        <v>244</v>
      </c>
      <c r="E117" s="25" t="s">
        <v>9</v>
      </c>
      <c r="F117" s="25" t="s">
        <v>6</v>
      </c>
      <c r="G117" s="54" t="s">
        <v>2469</v>
      </c>
      <c r="H117" s="25" t="s">
        <v>24</v>
      </c>
      <c r="I117" s="28" t="s">
        <v>2696</v>
      </c>
      <c r="J117" s="28"/>
      <c r="K117" s="28"/>
      <c r="L117" s="28"/>
      <c r="M117" s="28"/>
      <c r="N117" s="28"/>
      <c r="O117" s="28"/>
      <c r="P117" s="28"/>
      <c r="Q117" s="28"/>
    </row>
    <row r="118" spans="1:17" s="31" customFormat="1" ht="175.5" customHeight="1">
      <c r="A118" s="25">
        <f>MAX($A$3:A117)+1</f>
        <v>115</v>
      </c>
      <c r="B118" s="38" t="s">
        <v>1020</v>
      </c>
      <c r="C118" s="25" t="s">
        <v>247</v>
      </c>
      <c r="D118" s="25" t="s">
        <v>248</v>
      </c>
      <c r="E118" s="25" t="s">
        <v>152</v>
      </c>
      <c r="F118" s="25" t="s">
        <v>6</v>
      </c>
      <c r="G118" s="54" t="s">
        <v>2918</v>
      </c>
      <c r="H118" s="25" t="s">
        <v>778</v>
      </c>
      <c r="I118" s="28"/>
      <c r="J118" s="28"/>
      <c r="K118" s="28" t="s">
        <v>1073</v>
      </c>
      <c r="L118" s="28"/>
      <c r="M118" s="28" t="s">
        <v>1074</v>
      </c>
      <c r="N118" s="28" t="s">
        <v>1075</v>
      </c>
      <c r="O118" s="28"/>
      <c r="P118" s="28"/>
      <c r="Q118" s="28" t="s">
        <v>1077</v>
      </c>
    </row>
    <row r="119" spans="1:17" s="31" customFormat="1" ht="160.5" customHeight="1">
      <c r="A119" s="25">
        <f>MAX($A$3:A118)+1</f>
        <v>116</v>
      </c>
      <c r="B119" s="38" t="s">
        <v>1021</v>
      </c>
      <c r="C119" s="25" t="s">
        <v>249</v>
      </c>
      <c r="D119" s="25" t="s">
        <v>248</v>
      </c>
      <c r="E119" s="25" t="s">
        <v>250</v>
      </c>
      <c r="F119" s="25" t="s">
        <v>6</v>
      </c>
      <c r="G119" s="54" t="s">
        <v>2470</v>
      </c>
      <c r="H119" s="25" t="s">
        <v>24</v>
      </c>
      <c r="I119" s="28" t="s">
        <v>2696</v>
      </c>
      <c r="J119" s="28"/>
      <c r="K119" s="28"/>
      <c r="L119" s="28"/>
      <c r="M119" s="28"/>
      <c r="N119" s="28"/>
      <c r="O119" s="28"/>
      <c r="P119" s="28"/>
      <c r="Q119" s="28"/>
    </row>
    <row r="120" spans="1:17" s="31" customFormat="1" ht="189.75" customHeight="1">
      <c r="A120" s="25">
        <f>MAX($A$3:A119)+1</f>
        <v>117</v>
      </c>
      <c r="B120" s="38" t="s">
        <v>1022</v>
      </c>
      <c r="C120" s="25" t="s">
        <v>251</v>
      </c>
      <c r="D120" s="25" t="s">
        <v>252</v>
      </c>
      <c r="E120" s="25" t="s">
        <v>5</v>
      </c>
      <c r="F120" s="25" t="s">
        <v>6</v>
      </c>
      <c r="G120" s="54" t="s">
        <v>2919</v>
      </c>
      <c r="H120" s="25" t="s">
        <v>253</v>
      </c>
      <c r="I120" s="28"/>
      <c r="J120" s="28"/>
      <c r="K120" s="28"/>
      <c r="L120" s="28"/>
      <c r="M120" s="28" t="s">
        <v>1074</v>
      </c>
      <c r="N120" s="28" t="s">
        <v>1075</v>
      </c>
      <c r="O120" s="28"/>
      <c r="P120" s="28"/>
      <c r="Q120" s="28" t="s">
        <v>1077</v>
      </c>
    </row>
    <row r="121" spans="1:17" s="31" customFormat="1" ht="192" customHeight="1">
      <c r="A121" s="25">
        <f>MAX($A$3:A120)+1</f>
        <v>118</v>
      </c>
      <c r="B121" s="38" t="s">
        <v>2316</v>
      </c>
      <c r="C121" s="25" t="s">
        <v>826</v>
      </c>
      <c r="D121" s="25" t="s">
        <v>254</v>
      </c>
      <c r="E121" s="25" t="s">
        <v>5</v>
      </c>
      <c r="F121" s="25" t="s">
        <v>6</v>
      </c>
      <c r="G121" s="54" t="s">
        <v>2842</v>
      </c>
      <c r="H121" s="25" t="s">
        <v>905</v>
      </c>
      <c r="I121" s="28"/>
      <c r="J121" s="28"/>
      <c r="K121" s="28"/>
      <c r="L121" s="28"/>
      <c r="M121" s="28" t="s">
        <v>1074</v>
      </c>
      <c r="N121" s="28" t="s">
        <v>1075</v>
      </c>
      <c r="O121" s="28"/>
      <c r="P121" s="28"/>
      <c r="Q121" s="28" t="s">
        <v>1077</v>
      </c>
    </row>
    <row r="122" spans="1:17" s="31" customFormat="1" ht="189.75" customHeight="1">
      <c r="A122" s="25">
        <f>MAX($A$3:A121)+1</f>
        <v>119</v>
      </c>
      <c r="B122" s="38" t="s">
        <v>1023</v>
      </c>
      <c r="C122" s="25" t="s">
        <v>827</v>
      </c>
      <c r="D122" s="25" t="s">
        <v>255</v>
      </c>
      <c r="E122" s="25" t="s">
        <v>5</v>
      </c>
      <c r="F122" s="25" t="s">
        <v>6</v>
      </c>
      <c r="G122" s="54" t="s">
        <v>2843</v>
      </c>
      <c r="H122" s="25" t="s">
        <v>906</v>
      </c>
      <c r="I122" s="28"/>
      <c r="J122" s="28"/>
      <c r="K122" s="28"/>
      <c r="L122" s="28"/>
      <c r="M122" s="28" t="s">
        <v>1074</v>
      </c>
      <c r="N122" s="28" t="s">
        <v>1075</v>
      </c>
      <c r="O122" s="28"/>
      <c r="P122" s="28"/>
      <c r="Q122" s="28" t="s">
        <v>1077</v>
      </c>
    </row>
    <row r="123" spans="1:17" s="31" customFormat="1" ht="160.5" customHeight="1">
      <c r="A123" s="25">
        <f>MAX($A$3:A122)+1</f>
        <v>120</v>
      </c>
      <c r="B123" s="38" t="s">
        <v>967</v>
      </c>
      <c r="C123" s="25" t="s">
        <v>256</v>
      </c>
      <c r="D123" s="25" t="s">
        <v>257</v>
      </c>
      <c r="E123" s="25" t="s">
        <v>5</v>
      </c>
      <c r="F123" s="25" t="s">
        <v>6</v>
      </c>
      <c r="G123" s="54" t="s">
        <v>2471</v>
      </c>
      <c r="H123" s="25" t="s">
        <v>24</v>
      </c>
      <c r="I123" s="28"/>
      <c r="J123" s="28"/>
      <c r="K123" s="28"/>
      <c r="L123" s="28"/>
      <c r="M123" s="28" t="s">
        <v>1074</v>
      </c>
      <c r="N123" s="28"/>
      <c r="O123" s="28"/>
      <c r="P123" s="28"/>
      <c r="Q123" s="28" t="s">
        <v>1077</v>
      </c>
    </row>
    <row r="124" spans="1:17" s="31" customFormat="1" ht="160.5" customHeight="1">
      <c r="A124" s="25">
        <f>MAX($A$3:A123)+1</f>
        <v>121</v>
      </c>
      <c r="B124" s="38" t="s">
        <v>968</v>
      </c>
      <c r="C124" s="25" t="s">
        <v>258</v>
      </c>
      <c r="D124" s="25" t="s">
        <v>257</v>
      </c>
      <c r="E124" s="25" t="s">
        <v>9</v>
      </c>
      <c r="F124" s="25" t="s">
        <v>6</v>
      </c>
      <c r="G124" s="54" t="s">
        <v>2472</v>
      </c>
      <c r="H124" s="25" t="s">
        <v>24</v>
      </c>
      <c r="I124" s="28"/>
      <c r="J124" s="28"/>
      <c r="K124" s="28"/>
      <c r="L124" s="28"/>
      <c r="M124" s="28" t="s">
        <v>1074</v>
      </c>
      <c r="N124" s="28"/>
      <c r="O124" s="28"/>
      <c r="P124" s="28"/>
      <c r="Q124" s="28" t="s">
        <v>1077</v>
      </c>
    </row>
    <row r="125" spans="1:17" s="31" customFormat="1" ht="160.5" customHeight="1">
      <c r="A125" s="25">
        <f>MAX($A$3:A124)+1</f>
        <v>122</v>
      </c>
      <c r="B125" s="38" t="s">
        <v>969</v>
      </c>
      <c r="C125" s="25" t="s">
        <v>259</v>
      </c>
      <c r="D125" s="25" t="s">
        <v>257</v>
      </c>
      <c r="E125" s="25" t="s">
        <v>43</v>
      </c>
      <c r="F125" s="25" t="s">
        <v>6</v>
      </c>
      <c r="G125" s="54" t="s">
        <v>2473</v>
      </c>
      <c r="H125" s="25" t="s">
        <v>24</v>
      </c>
      <c r="I125" s="28"/>
      <c r="J125" s="28"/>
      <c r="K125" s="28"/>
      <c r="L125" s="28"/>
      <c r="M125" s="28" t="s">
        <v>1074</v>
      </c>
      <c r="N125" s="28"/>
      <c r="O125" s="28"/>
      <c r="P125" s="28"/>
      <c r="Q125" s="28" t="s">
        <v>1077</v>
      </c>
    </row>
    <row r="126" spans="1:17" s="31" customFormat="1" ht="193.5" customHeight="1">
      <c r="A126" s="25">
        <f>MAX($A$3:A125)+1</f>
        <v>123</v>
      </c>
      <c r="B126" s="38" t="s">
        <v>2243</v>
      </c>
      <c r="C126" s="25" t="s">
        <v>260</v>
      </c>
      <c r="D126" s="25" t="s">
        <v>257</v>
      </c>
      <c r="E126" s="25" t="s">
        <v>152</v>
      </c>
      <c r="F126" s="25" t="s">
        <v>6</v>
      </c>
      <c r="G126" s="54" t="s">
        <v>2474</v>
      </c>
      <c r="H126" s="25" t="s">
        <v>24</v>
      </c>
      <c r="I126" s="28"/>
      <c r="J126" s="28"/>
      <c r="K126" s="28"/>
      <c r="L126" s="28"/>
      <c r="M126" s="28" t="s">
        <v>1074</v>
      </c>
      <c r="N126" s="28"/>
      <c r="O126" s="28"/>
      <c r="P126" s="28"/>
      <c r="Q126" s="28" t="s">
        <v>1077</v>
      </c>
    </row>
    <row r="127" spans="1:17" s="31" customFormat="1" ht="176.25" customHeight="1">
      <c r="A127" s="25">
        <f>MAX($A$3:A126)+1</f>
        <v>124</v>
      </c>
      <c r="B127" s="38" t="s">
        <v>2244</v>
      </c>
      <c r="C127" s="25" t="s">
        <v>261</v>
      </c>
      <c r="D127" s="25" t="s">
        <v>262</v>
      </c>
      <c r="E127" s="25" t="s">
        <v>5</v>
      </c>
      <c r="F127" s="25" t="s">
        <v>6</v>
      </c>
      <c r="G127" s="54" t="s">
        <v>2475</v>
      </c>
      <c r="H127" s="25" t="s">
        <v>24</v>
      </c>
      <c r="I127" s="28"/>
      <c r="J127" s="28"/>
      <c r="K127" s="28"/>
      <c r="L127" s="28"/>
      <c r="M127" s="28" t="s">
        <v>1074</v>
      </c>
      <c r="N127" s="28"/>
      <c r="O127" s="28"/>
      <c r="P127" s="28"/>
      <c r="Q127" s="28" t="s">
        <v>1077</v>
      </c>
    </row>
    <row r="128" spans="1:17" s="31" customFormat="1" ht="174.75" customHeight="1">
      <c r="A128" s="25">
        <f>MAX($A$3:A127)+1</f>
        <v>125</v>
      </c>
      <c r="B128" s="38" t="s">
        <v>970</v>
      </c>
      <c r="C128" s="25" t="s">
        <v>263</v>
      </c>
      <c r="D128" s="25" t="s">
        <v>262</v>
      </c>
      <c r="E128" s="25" t="s">
        <v>9</v>
      </c>
      <c r="F128" s="25" t="s">
        <v>6</v>
      </c>
      <c r="G128" s="54" t="s">
        <v>2476</v>
      </c>
      <c r="H128" s="25" t="s">
        <v>24</v>
      </c>
      <c r="I128" s="28"/>
      <c r="J128" s="28"/>
      <c r="K128" s="28"/>
      <c r="L128" s="28"/>
      <c r="M128" s="28" t="s">
        <v>1074</v>
      </c>
      <c r="N128" s="28"/>
      <c r="O128" s="28"/>
      <c r="P128" s="28"/>
      <c r="Q128" s="28" t="s">
        <v>1077</v>
      </c>
    </row>
    <row r="129" spans="1:17" s="31" customFormat="1" ht="175.5" customHeight="1">
      <c r="A129" s="25">
        <f>MAX($A$3:A128)+1</f>
        <v>126</v>
      </c>
      <c r="B129" s="38" t="s">
        <v>2245</v>
      </c>
      <c r="C129" s="25" t="s">
        <v>264</v>
      </c>
      <c r="D129" s="25" t="s">
        <v>262</v>
      </c>
      <c r="E129" s="25" t="s">
        <v>57</v>
      </c>
      <c r="F129" s="25" t="s">
        <v>6</v>
      </c>
      <c r="G129" s="54" t="s">
        <v>2477</v>
      </c>
      <c r="H129" s="25" t="s">
        <v>24</v>
      </c>
      <c r="I129" s="28"/>
      <c r="J129" s="28"/>
      <c r="K129" s="28"/>
      <c r="L129" s="28"/>
      <c r="M129" s="28"/>
      <c r="N129" s="28"/>
      <c r="O129" s="28"/>
      <c r="P129" s="28"/>
      <c r="Q129" s="28" t="s">
        <v>1077</v>
      </c>
    </row>
    <row r="130" spans="1:17" s="31" customFormat="1" ht="175.5" customHeight="1">
      <c r="A130" s="25">
        <f>MAX($A$3:A129)+1</f>
        <v>127</v>
      </c>
      <c r="B130" s="38" t="s">
        <v>2246</v>
      </c>
      <c r="C130" s="25" t="s">
        <v>265</v>
      </c>
      <c r="D130" s="25" t="s">
        <v>262</v>
      </c>
      <c r="E130" s="25" t="s">
        <v>239</v>
      </c>
      <c r="F130" s="25" t="s">
        <v>6</v>
      </c>
      <c r="G130" s="54" t="s">
        <v>2478</v>
      </c>
      <c r="H130" s="25" t="s">
        <v>24</v>
      </c>
      <c r="I130" s="28"/>
      <c r="J130" s="28"/>
      <c r="K130" s="28"/>
      <c r="L130" s="28"/>
      <c r="M130" s="28"/>
      <c r="N130" s="28"/>
      <c r="O130" s="28"/>
      <c r="P130" s="28"/>
      <c r="Q130" s="28" t="s">
        <v>1077</v>
      </c>
    </row>
    <row r="131" spans="1:17" s="31" customFormat="1" ht="175.5" customHeight="1">
      <c r="A131" s="25">
        <f>MAX($A$3:A130)+1</f>
        <v>128</v>
      </c>
      <c r="B131" s="38" t="s">
        <v>972</v>
      </c>
      <c r="C131" s="25" t="s">
        <v>266</v>
      </c>
      <c r="D131" s="25" t="s">
        <v>262</v>
      </c>
      <c r="E131" s="25" t="s">
        <v>43</v>
      </c>
      <c r="F131" s="25" t="s">
        <v>6</v>
      </c>
      <c r="G131" s="54" t="s">
        <v>2479</v>
      </c>
      <c r="H131" s="25" t="s">
        <v>24</v>
      </c>
      <c r="I131" s="28"/>
      <c r="J131" s="28"/>
      <c r="K131" s="28"/>
      <c r="L131" s="28"/>
      <c r="M131" s="28"/>
      <c r="N131" s="28"/>
      <c r="O131" s="28"/>
      <c r="P131" s="28"/>
      <c r="Q131" s="28" t="s">
        <v>1077</v>
      </c>
    </row>
    <row r="132" spans="1:17" s="31" customFormat="1" ht="175.5" customHeight="1">
      <c r="A132" s="25">
        <f>MAX($A$3:A131)+1</f>
        <v>129</v>
      </c>
      <c r="B132" s="38" t="s">
        <v>971</v>
      </c>
      <c r="C132" s="25" t="s">
        <v>267</v>
      </c>
      <c r="D132" s="25" t="s">
        <v>262</v>
      </c>
      <c r="E132" s="25" t="s">
        <v>152</v>
      </c>
      <c r="F132" s="25" t="s">
        <v>6</v>
      </c>
      <c r="G132" s="54" t="s">
        <v>2480</v>
      </c>
      <c r="H132" s="25" t="s">
        <v>24</v>
      </c>
      <c r="I132" s="28"/>
      <c r="J132" s="28"/>
      <c r="K132" s="28"/>
      <c r="L132" s="28"/>
      <c r="M132" s="28"/>
      <c r="N132" s="28"/>
      <c r="O132" s="28"/>
      <c r="P132" s="28"/>
      <c r="Q132" s="28" t="s">
        <v>1077</v>
      </c>
    </row>
    <row r="133" spans="1:17" s="31" customFormat="1" ht="255" customHeight="1">
      <c r="A133" s="25">
        <f>MAX($A$3:A132)+1</f>
        <v>130</v>
      </c>
      <c r="B133" s="38" t="s">
        <v>2247</v>
      </c>
      <c r="C133" s="25" t="s">
        <v>268</v>
      </c>
      <c r="D133" s="25" t="s">
        <v>269</v>
      </c>
      <c r="E133" s="25" t="s">
        <v>5</v>
      </c>
      <c r="F133" s="25" t="s">
        <v>6</v>
      </c>
      <c r="G133" s="54" t="s">
        <v>2481</v>
      </c>
      <c r="H133" s="25" t="s">
        <v>907</v>
      </c>
      <c r="I133" s="28"/>
      <c r="J133" s="28"/>
      <c r="K133" s="28" t="s">
        <v>1073</v>
      </c>
      <c r="L133" s="28" t="s">
        <v>1040</v>
      </c>
      <c r="M133" s="28" t="s">
        <v>1074</v>
      </c>
      <c r="N133" s="28" t="s">
        <v>1075</v>
      </c>
      <c r="O133" s="28"/>
      <c r="P133" s="28"/>
      <c r="Q133" s="28" t="s">
        <v>1077</v>
      </c>
    </row>
    <row r="134" spans="1:17" s="31" customFormat="1" ht="240.75" customHeight="1">
      <c r="A134" s="25">
        <f>MAX($A$3:A133)+1</f>
        <v>131</v>
      </c>
      <c r="B134" s="38" t="s">
        <v>2317</v>
      </c>
      <c r="C134" s="25" t="s">
        <v>828</v>
      </c>
      <c r="D134" s="25" t="s">
        <v>270</v>
      </c>
      <c r="E134" s="25" t="s">
        <v>5</v>
      </c>
      <c r="F134" s="25" t="s">
        <v>6</v>
      </c>
      <c r="G134" s="54" t="s">
        <v>2920</v>
      </c>
      <c r="H134" s="25" t="s">
        <v>908</v>
      </c>
      <c r="I134" s="28"/>
      <c r="J134" s="28"/>
      <c r="K134" s="28"/>
      <c r="L134" s="28" t="s">
        <v>1040</v>
      </c>
      <c r="M134" s="28"/>
      <c r="N134" s="28" t="s">
        <v>1075</v>
      </c>
      <c r="O134" s="28" t="s">
        <v>1076</v>
      </c>
      <c r="P134" s="28"/>
      <c r="Q134" s="28" t="s">
        <v>1077</v>
      </c>
    </row>
    <row r="135" spans="1:17" s="31" customFormat="1" ht="256.5" customHeight="1">
      <c r="A135" s="25">
        <f>MAX($A$3:A134)+1</f>
        <v>132</v>
      </c>
      <c r="B135" s="38" t="s">
        <v>1024</v>
      </c>
      <c r="C135" s="25" t="s">
        <v>271</v>
      </c>
      <c r="D135" s="25" t="s">
        <v>272</v>
      </c>
      <c r="E135" s="25" t="s">
        <v>5</v>
      </c>
      <c r="F135" s="25" t="s">
        <v>6</v>
      </c>
      <c r="G135" s="54" t="s">
        <v>2759</v>
      </c>
      <c r="H135" s="25" t="s">
        <v>273</v>
      </c>
      <c r="I135" s="28" t="s">
        <v>2696</v>
      </c>
      <c r="J135" s="28" t="s">
        <v>2401</v>
      </c>
      <c r="K135" s="28" t="s">
        <v>1073</v>
      </c>
      <c r="L135" s="28" t="s">
        <v>1040</v>
      </c>
      <c r="M135" s="28" t="s">
        <v>1074</v>
      </c>
      <c r="N135" s="28" t="s">
        <v>1075</v>
      </c>
      <c r="O135" s="28" t="s">
        <v>1076</v>
      </c>
      <c r="P135" s="28"/>
      <c r="Q135" s="28" t="s">
        <v>1077</v>
      </c>
    </row>
    <row r="136" spans="1:17" s="31" customFormat="1" ht="255" customHeight="1">
      <c r="A136" s="25">
        <f>MAX($A$3:A135)+1</f>
        <v>133</v>
      </c>
      <c r="B136" s="38" t="s">
        <v>2248</v>
      </c>
      <c r="C136" s="25" t="s">
        <v>2167</v>
      </c>
      <c r="D136" s="25" t="s">
        <v>275</v>
      </c>
      <c r="E136" s="25" t="s">
        <v>43</v>
      </c>
      <c r="F136" s="25" t="s">
        <v>6</v>
      </c>
      <c r="G136" s="54" t="s">
        <v>2844</v>
      </c>
      <c r="H136" s="25" t="s">
        <v>1439</v>
      </c>
      <c r="I136" s="28" t="s">
        <v>2696</v>
      </c>
      <c r="J136" s="28" t="s">
        <v>2401</v>
      </c>
      <c r="K136" s="28" t="s">
        <v>1073</v>
      </c>
      <c r="L136" s="28" t="s">
        <v>1040</v>
      </c>
      <c r="M136" s="28" t="s">
        <v>1074</v>
      </c>
      <c r="N136" s="28" t="s">
        <v>1075</v>
      </c>
      <c r="O136" s="28" t="s">
        <v>1076</v>
      </c>
      <c r="P136" s="28"/>
      <c r="Q136" s="28" t="s">
        <v>1077</v>
      </c>
    </row>
    <row r="137" spans="1:17" s="31" customFormat="1" ht="255" customHeight="1">
      <c r="A137" s="25">
        <f>MAX($A$3:A136)+1</f>
        <v>134</v>
      </c>
      <c r="B137" s="38" t="s">
        <v>1025</v>
      </c>
      <c r="C137" s="25" t="s">
        <v>2168</v>
      </c>
      <c r="D137" s="25" t="s">
        <v>275</v>
      </c>
      <c r="E137" s="25" t="s">
        <v>57</v>
      </c>
      <c r="F137" s="25" t="s">
        <v>6</v>
      </c>
      <c r="G137" s="54" t="s">
        <v>2845</v>
      </c>
      <c r="H137" s="25" t="s">
        <v>1439</v>
      </c>
      <c r="I137" s="28" t="s">
        <v>2696</v>
      </c>
      <c r="J137" s="28" t="s">
        <v>2401</v>
      </c>
      <c r="K137" s="28" t="s">
        <v>1073</v>
      </c>
      <c r="L137" s="28" t="s">
        <v>1040</v>
      </c>
      <c r="M137" s="28" t="s">
        <v>1074</v>
      </c>
      <c r="N137" s="28" t="s">
        <v>1075</v>
      </c>
      <c r="O137" s="28" t="s">
        <v>1076</v>
      </c>
      <c r="P137" s="28"/>
      <c r="Q137" s="28" t="s">
        <v>1077</v>
      </c>
    </row>
    <row r="138" spans="1:17" s="31" customFormat="1" ht="256.5" customHeight="1">
      <c r="A138" s="25">
        <f>MAX($A$3:A137)+1</f>
        <v>135</v>
      </c>
      <c r="B138" s="38" t="s">
        <v>1026</v>
      </c>
      <c r="C138" s="25" t="s">
        <v>2169</v>
      </c>
      <c r="D138" s="25" t="s">
        <v>275</v>
      </c>
      <c r="E138" s="25" t="s">
        <v>9</v>
      </c>
      <c r="F138" s="25" t="s">
        <v>6</v>
      </c>
      <c r="G138" s="54" t="s">
        <v>2846</v>
      </c>
      <c r="H138" s="25" t="s">
        <v>1439</v>
      </c>
      <c r="I138" s="28" t="s">
        <v>2696</v>
      </c>
      <c r="J138" s="28" t="s">
        <v>2401</v>
      </c>
      <c r="K138" s="28" t="s">
        <v>1073</v>
      </c>
      <c r="L138" s="28" t="s">
        <v>1040</v>
      </c>
      <c r="M138" s="28" t="s">
        <v>1074</v>
      </c>
      <c r="N138" s="28" t="s">
        <v>1075</v>
      </c>
      <c r="O138" s="28" t="s">
        <v>1076</v>
      </c>
      <c r="P138" s="28"/>
      <c r="Q138" s="28" t="s">
        <v>1077</v>
      </c>
    </row>
    <row r="139" spans="1:17" s="31" customFormat="1" ht="255" customHeight="1">
      <c r="A139" s="25">
        <f>MAX($A$3:A138)+1</f>
        <v>136</v>
      </c>
      <c r="B139" s="38" t="s">
        <v>1027</v>
      </c>
      <c r="C139" s="25" t="s">
        <v>2170</v>
      </c>
      <c r="D139" s="25" t="s">
        <v>275</v>
      </c>
      <c r="E139" s="25" t="s">
        <v>5</v>
      </c>
      <c r="F139" s="25" t="s">
        <v>6</v>
      </c>
      <c r="G139" s="54" t="s">
        <v>2847</v>
      </c>
      <c r="H139" s="25" t="s">
        <v>1439</v>
      </c>
      <c r="I139" s="28" t="s">
        <v>2696</v>
      </c>
      <c r="J139" s="28" t="s">
        <v>2401</v>
      </c>
      <c r="K139" s="28" t="s">
        <v>1073</v>
      </c>
      <c r="L139" s="28" t="s">
        <v>1040</v>
      </c>
      <c r="M139" s="28" t="s">
        <v>1074</v>
      </c>
      <c r="N139" s="28" t="s">
        <v>1075</v>
      </c>
      <c r="O139" s="28" t="s">
        <v>1076</v>
      </c>
      <c r="P139" s="28"/>
      <c r="Q139" s="28" t="s">
        <v>1077</v>
      </c>
    </row>
    <row r="140" spans="1:17" s="31" customFormat="1" ht="254.25" customHeight="1">
      <c r="A140" s="25">
        <f>MAX($A$3:A139)+1</f>
        <v>137</v>
      </c>
      <c r="B140" s="38" t="s">
        <v>2249</v>
      </c>
      <c r="C140" s="25" t="s">
        <v>2171</v>
      </c>
      <c r="D140" s="25" t="s">
        <v>275</v>
      </c>
      <c r="E140" s="25" t="s">
        <v>239</v>
      </c>
      <c r="F140" s="25" t="s">
        <v>6</v>
      </c>
      <c r="G140" s="54" t="s">
        <v>2848</v>
      </c>
      <c r="H140" s="25" t="s">
        <v>1439</v>
      </c>
      <c r="I140" s="28" t="s">
        <v>2696</v>
      </c>
      <c r="J140" s="28" t="s">
        <v>2401</v>
      </c>
      <c r="K140" s="28" t="s">
        <v>1073</v>
      </c>
      <c r="L140" s="28" t="s">
        <v>1040</v>
      </c>
      <c r="M140" s="28" t="s">
        <v>1074</v>
      </c>
      <c r="N140" s="28" t="s">
        <v>1075</v>
      </c>
      <c r="O140" s="28" t="s">
        <v>1076</v>
      </c>
      <c r="P140" s="28"/>
      <c r="Q140" s="28" t="s">
        <v>1077</v>
      </c>
    </row>
    <row r="141" spans="1:17" s="31" customFormat="1" ht="255" customHeight="1">
      <c r="A141" s="25">
        <f>MAX($A$3:A140)+1</f>
        <v>138</v>
      </c>
      <c r="B141" s="38" t="s">
        <v>1028</v>
      </c>
      <c r="C141" s="25" t="s">
        <v>280</v>
      </c>
      <c r="D141" s="25" t="s">
        <v>275</v>
      </c>
      <c r="E141" s="25" t="s">
        <v>250</v>
      </c>
      <c r="F141" s="25" t="s">
        <v>6</v>
      </c>
      <c r="G141" s="54" t="s">
        <v>2482</v>
      </c>
      <c r="H141" s="25" t="s">
        <v>24</v>
      </c>
      <c r="I141" s="28" t="s">
        <v>2696</v>
      </c>
      <c r="J141" s="28" t="s">
        <v>2401</v>
      </c>
      <c r="K141" s="28" t="s">
        <v>1073</v>
      </c>
      <c r="L141" s="28" t="s">
        <v>1040</v>
      </c>
      <c r="M141" s="28" t="s">
        <v>1074</v>
      </c>
      <c r="N141" s="28" t="s">
        <v>1075</v>
      </c>
      <c r="O141" s="28" t="s">
        <v>1076</v>
      </c>
      <c r="P141" s="28"/>
      <c r="Q141" s="28" t="s">
        <v>1077</v>
      </c>
    </row>
    <row r="142" spans="1:17" s="31" customFormat="1" ht="252">
      <c r="A142" s="25">
        <f>MAX($A$3:A141)+1</f>
        <v>139</v>
      </c>
      <c r="B142" s="38" t="s">
        <v>1029</v>
      </c>
      <c r="C142" s="25" t="s">
        <v>281</v>
      </c>
      <c r="D142" s="25" t="s">
        <v>282</v>
      </c>
      <c r="E142" s="25" t="s">
        <v>283</v>
      </c>
      <c r="F142" s="25" t="s">
        <v>6</v>
      </c>
      <c r="G142" s="54" t="s">
        <v>2483</v>
      </c>
      <c r="H142" s="25" t="s">
        <v>284</v>
      </c>
      <c r="I142" s="28" t="s">
        <v>2696</v>
      </c>
      <c r="J142" s="28" t="s">
        <v>2401</v>
      </c>
      <c r="K142" s="28" t="s">
        <v>1073</v>
      </c>
      <c r="L142" s="28" t="s">
        <v>1040</v>
      </c>
      <c r="M142" s="28" t="s">
        <v>1074</v>
      </c>
      <c r="N142" s="28" t="s">
        <v>1075</v>
      </c>
      <c r="O142" s="28" t="s">
        <v>1076</v>
      </c>
      <c r="P142" s="28"/>
      <c r="Q142" s="28" t="s">
        <v>1077</v>
      </c>
    </row>
    <row r="143" spans="1:17" s="31" customFormat="1" ht="252">
      <c r="A143" s="25">
        <f>MAX($A$3:A142)+1</f>
        <v>140</v>
      </c>
      <c r="B143" s="38" t="s">
        <v>1029</v>
      </c>
      <c r="C143" s="25" t="s">
        <v>285</v>
      </c>
      <c r="D143" s="25" t="s">
        <v>282</v>
      </c>
      <c r="E143" s="25" t="s">
        <v>286</v>
      </c>
      <c r="F143" s="25" t="s">
        <v>6</v>
      </c>
      <c r="G143" s="54" t="s">
        <v>2484</v>
      </c>
      <c r="H143" s="25" t="s">
        <v>287</v>
      </c>
      <c r="I143" s="28" t="s">
        <v>2696</v>
      </c>
      <c r="J143" s="28" t="s">
        <v>2401</v>
      </c>
      <c r="K143" s="28" t="s">
        <v>1073</v>
      </c>
      <c r="L143" s="28" t="s">
        <v>1040</v>
      </c>
      <c r="M143" s="28" t="s">
        <v>1074</v>
      </c>
      <c r="N143" s="28" t="s">
        <v>1075</v>
      </c>
      <c r="O143" s="28" t="s">
        <v>1076</v>
      </c>
      <c r="P143" s="28"/>
      <c r="Q143" s="28" t="s">
        <v>1077</v>
      </c>
    </row>
    <row r="144" spans="1:17" s="31" customFormat="1" ht="236.25">
      <c r="A144" s="25">
        <f>MAX($A$3:A143)+1</f>
        <v>141</v>
      </c>
      <c r="B144" s="38" t="s">
        <v>1030</v>
      </c>
      <c r="C144" s="25" t="s">
        <v>288</v>
      </c>
      <c r="D144" s="25" t="s">
        <v>289</v>
      </c>
      <c r="E144" s="25" t="s">
        <v>152</v>
      </c>
      <c r="F144" s="25" t="s">
        <v>6</v>
      </c>
      <c r="G144" s="54" t="s">
        <v>2485</v>
      </c>
      <c r="H144" s="25" t="s">
        <v>24</v>
      </c>
      <c r="I144" s="28" t="s">
        <v>2696</v>
      </c>
      <c r="J144" s="28" t="s">
        <v>2401</v>
      </c>
      <c r="K144" s="28" t="s">
        <v>1073</v>
      </c>
      <c r="L144" s="28" t="s">
        <v>1040</v>
      </c>
      <c r="M144" s="28" t="s">
        <v>1074</v>
      </c>
      <c r="N144" s="28" t="s">
        <v>1075</v>
      </c>
      <c r="O144" s="28" t="s">
        <v>1076</v>
      </c>
      <c r="P144" s="28"/>
      <c r="Q144" s="28" t="s">
        <v>1077</v>
      </c>
    </row>
    <row r="145" spans="1:17" s="31" customFormat="1" ht="252">
      <c r="A145" s="25">
        <f>MAX($A$3:A144)+1</f>
        <v>142</v>
      </c>
      <c r="B145" s="38" t="s">
        <v>1031</v>
      </c>
      <c r="C145" s="25" t="s">
        <v>290</v>
      </c>
      <c r="D145" s="25" t="s">
        <v>289</v>
      </c>
      <c r="E145" s="25" t="s">
        <v>250</v>
      </c>
      <c r="F145" s="25" t="s">
        <v>6</v>
      </c>
      <c r="G145" s="54" t="s">
        <v>2486</v>
      </c>
      <c r="H145" s="25" t="s">
        <v>291</v>
      </c>
      <c r="I145" s="28" t="s">
        <v>2696</v>
      </c>
      <c r="J145" s="28" t="s">
        <v>2401</v>
      </c>
      <c r="K145" s="28" t="s">
        <v>1073</v>
      </c>
      <c r="L145" s="28" t="s">
        <v>1040</v>
      </c>
      <c r="M145" s="28" t="s">
        <v>1074</v>
      </c>
      <c r="N145" s="28" t="s">
        <v>1075</v>
      </c>
      <c r="O145" s="28" t="s">
        <v>1076</v>
      </c>
      <c r="P145" s="28"/>
      <c r="Q145" s="28" t="s">
        <v>1077</v>
      </c>
    </row>
    <row r="146" spans="1:17" s="31" customFormat="1" ht="252">
      <c r="A146" s="25">
        <f>MAX($A$3:A145)+1</f>
        <v>143</v>
      </c>
      <c r="B146" s="38" t="s">
        <v>1032</v>
      </c>
      <c r="C146" s="25" t="s">
        <v>292</v>
      </c>
      <c r="D146" s="25" t="s">
        <v>289</v>
      </c>
      <c r="E146" s="25" t="s">
        <v>43</v>
      </c>
      <c r="F146" s="25" t="s">
        <v>6</v>
      </c>
      <c r="G146" s="54" t="s">
        <v>2487</v>
      </c>
      <c r="H146" s="25" t="s">
        <v>291</v>
      </c>
      <c r="I146" s="28" t="s">
        <v>2696</v>
      </c>
      <c r="J146" s="28" t="s">
        <v>2401</v>
      </c>
      <c r="K146" s="28" t="s">
        <v>1073</v>
      </c>
      <c r="L146" s="28" t="s">
        <v>1040</v>
      </c>
      <c r="M146" s="28" t="s">
        <v>1074</v>
      </c>
      <c r="N146" s="28" t="s">
        <v>1075</v>
      </c>
      <c r="O146" s="28" t="s">
        <v>1076</v>
      </c>
      <c r="P146" s="28"/>
      <c r="Q146" s="28" t="s">
        <v>1077</v>
      </c>
    </row>
    <row r="147" spans="1:17" s="31" customFormat="1" ht="252">
      <c r="A147" s="25">
        <f>MAX($A$3:A146)+1</f>
        <v>144</v>
      </c>
      <c r="B147" s="38" t="s">
        <v>1033</v>
      </c>
      <c r="C147" s="25" t="s">
        <v>293</v>
      </c>
      <c r="D147" s="25" t="s">
        <v>289</v>
      </c>
      <c r="E147" s="25" t="s">
        <v>57</v>
      </c>
      <c r="F147" s="25" t="s">
        <v>6</v>
      </c>
      <c r="G147" s="54" t="s">
        <v>2488</v>
      </c>
      <c r="H147" s="25" t="s">
        <v>291</v>
      </c>
      <c r="I147" s="28" t="s">
        <v>2696</v>
      </c>
      <c r="J147" s="28" t="s">
        <v>2401</v>
      </c>
      <c r="K147" s="28" t="s">
        <v>1073</v>
      </c>
      <c r="L147" s="28" t="s">
        <v>1040</v>
      </c>
      <c r="M147" s="28" t="s">
        <v>1074</v>
      </c>
      <c r="N147" s="28" t="s">
        <v>1075</v>
      </c>
      <c r="O147" s="28" t="s">
        <v>1076</v>
      </c>
      <c r="P147" s="28"/>
      <c r="Q147" s="28" t="s">
        <v>1077</v>
      </c>
    </row>
    <row r="148" spans="1:17" s="31" customFormat="1" ht="252">
      <c r="A148" s="25">
        <f>MAX($A$3:A147)+1</f>
        <v>145</v>
      </c>
      <c r="B148" s="38" t="s">
        <v>1034</v>
      </c>
      <c r="C148" s="25" t="s">
        <v>294</v>
      </c>
      <c r="D148" s="25" t="s">
        <v>289</v>
      </c>
      <c r="E148" s="25" t="s">
        <v>9</v>
      </c>
      <c r="F148" s="25" t="s">
        <v>6</v>
      </c>
      <c r="G148" s="54" t="s">
        <v>2489</v>
      </c>
      <c r="H148" s="25" t="s">
        <v>291</v>
      </c>
      <c r="I148" s="28" t="s">
        <v>2696</v>
      </c>
      <c r="J148" s="28" t="s">
        <v>2401</v>
      </c>
      <c r="K148" s="28" t="s">
        <v>1073</v>
      </c>
      <c r="L148" s="28" t="s">
        <v>1040</v>
      </c>
      <c r="M148" s="28" t="s">
        <v>1074</v>
      </c>
      <c r="N148" s="28" t="s">
        <v>1075</v>
      </c>
      <c r="O148" s="28" t="s">
        <v>1076</v>
      </c>
      <c r="P148" s="28"/>
      <c r="Q148" s="28" t="s">
        <v>1077</v>
      </c>
    </row>
    <row r="149" spans="1:17" s="31" customFormat="1" ht="252">
      <c r="A149" s="25">
        <f>MAX($A$3:A148)+1</f>
        <v>146</v>
      </c>
      <c r="B149" s="38" t="s">
        <v>2250</v>
      </c>
      <c r="C149" s="25" t="s">
        <v>295</v>
      </c>
      <c r="D149" s="25" t="s">
        <v>289</v>
      </c>
      <c r="E149" s="25" t="s">
        <v>239</v>
      </c>
      <c r="F149" s="25" t="s">
        <v>6</v>
      </c>
      <c r="G149" s="54" t="s">
        <v>2490</v>
      </c>
      <c r="H149" s="25" t="s">
        <v>291</v>
      </c>
      <c r="I149" s="28" t="s">
        <v>2696</v>
      </c>
      <c r="J149" s="28" t="s">
        <v>2401</v>
      </c>
      <c r="K149" s="28" t="s">
        <v>1073</v>
      </c>
      <c r="L149" s="28" t="s">
        <v>1040</v>
      </c>
      <c r="M149" s="28" t="s">
        <v>1074</v>
      </c>
      <c r="N149" s="28" t="s">
        <v>1075</v>
      </c>
      <c r="O149" s="28" t="s">
        <v>1076</v>
      </c>
      <c r="P149" s="28"/>
      <c r="Q149" s="28" t="s">
        <v>1077</v>
      </c>
    </row>
    <row r="150" spans="1:17" s="31" customFormat="1" ht="252">
      <c r="A150" s="25">
        <f>MAX($A$3:A149)+1</f>
        <v>147</v>
      </c>
      <c r="B150" s="38" t="s">
        <v>1031</v>
      </c>
      <c r="C150" s="25" t="s">
        <v>296</v>
      </c>
      <c r="D150" s="25" t="s">
        <v>289</v>
      </c>
      <c r="E150" s="25" t="s">
        <v>297</v>
      </c>
      <c r="F150" s="25" t="s">
        <v>6</v>
      </c>
      <c r="G150" s="54" t="s">
        <v>2491</v>
      </c>
      <c r="H150" s="25" t="s">
        <v>298</v>
      </c>
      <c r="I150" s="28" t="s">
        <v>2696</v>
      </c>
      <c r="J150" s="28" t="s">
        <v>2401</v>
      </c>
      <c r="K150" s="28" t="s">
        <v>1073</v>
      </c>
      <c r="L150" s="28" t="s">
        <v>1040</v>
      </c>
      <c r="M150" s="28" t="s">
        <v>1074</v>
      </c>
      <c r="N150" s="28" t="s">
        <v>1075</v>
      </c>
      <c r="O150" s="28" t="s">
        <v>1076</v>
      </c>
      <c r="P150" s="28"/>
      <c r="Q150" s="28" t="s">
        <v>1077</v>
      </c>
    </row>
    <row r="151" spans="1:17" s="31" customFormat="1" ht="252">
      <c r="A151" s="25">
        <f>MAX($A$3:A150)+1</f>
        <v>148</v>
      </c>
      <c r="B151" s="38" t="s">
        <v>1032</v>
      </c>
      <c r="C151" s="25" t="s">
        <v>299</v>
      </c>
      <c r="D151" s="25" t="s">
        <v>289</v>
      </c>
      <c r="E151" s="25" t="s">
        <v>300</v>
      </c>
      <c r="F151" s="25" t="s">
        <v>6</v>
      </c>
      <c r="G151" s="54" t="s">
        <v>2492</v>
      </c>
      <c r="H151" s="25" t="s">
        <v>298</v>
      </c>
      <c r="I151" s="28" t="s">
        <v>2696</v>
      </c>
      <c r="J151" s="28" t="s">
        <v>2401</v>
      </c>
      <c r="K151" s="28" t="s">
        <v>1073</v>
      </c>
      <c r="L151" s="28" t="s">
        <v>1040</v>
      </c>
      <c r="M151" s="28" t="s">
        <v>1074</v>
      </c>
      <c r="N151" s="28" t="s">
        <v>1075</v>
      </c>
      <c r="O151" s="28" t="s">
        <v>1076</v>
      </c>
      <c r="P151" s="28"/>
      <c r="Q151" s="28" t="s">
        <v>1077</v>
      </c>
    </row>
    <row r="152" spans="1:17" s="31" customFormat="1" ht="252">
      <c r="A152" s="25">
        <f>MAX($A$3:A151)+1</f>
        <v>149</v>
      </c>
      <c r="B152" s="38" t="s">
        <v>1033</v>
      </c>
      <c r="C152" s="25" t="s">
        <v>301</v>
      </c>
      <c r="D152" s="25" t="s">
        <v>289</v>
      </c>
      <c r="E152" s="25" t="s">
        <v>302</v>
      </c>
      <c r="F152" s="25" t="s">
        <v>6</v>
      </c>
      <c r="G152" s="54" t="s">
        <v>2493</v>
      </c>
      <c r="H152" s="25" t="s">
        <v>298</v>
      </c>
      <c r="I152" s="28" t="s">
        <v>2696</v>
      </c>
      <c r="J152" s="28" t="s">
        <v>2401</v>
      </c>
      <c r="K152" s="28" t="s">
        <v>1073</v>
      </c>
      <c r="L152" s="28" t="s">
        <v>1040</v>
      </c>
      <c r="M152" s="28" t="s">
        <v>1074</v>
      </c>
      <c r="N152" s="28" t="s">
        <v>1075</v>
      </c>
      <c r="O152" s="28" t="s">
        <v>1076</v>
      </c>
      <c r="P152" s="28"/>
      <c r="Q152" s="28" t="s">
        <v>1077</v>
      </c>
    </row>
    <row r="153" spans="1:17" s="31" customFormat="1" ht="252">
      <c r="A153" s="25">
        <f>MAX($A$3:A152)+1</f>
        <v>150</v>
      </c>
      <c r="B153" s="38" t="s">
        <v>1034</v>
      </c>
      <c r="C153" s="25" t="s">
        <v>303</v>
      </c>
      <c r="D153" s="25" t="s">
        <v>289</v>
      </c>
      <c r="E153" s="25" t="s">
        <v>304</v>
      </c>
      <c r="F153" s="25" t="s">
        <v>6</v>
      </c>
      <c r="G153" s="54" t="s">
        <v>2494</v>
      </c>
      <c r="H153" s="25" t="s">
        <v>298</v>
      </c>
      <c r="I153" s="28" t="s">
        <v>2696</v>
      </c>
      <c r="J153" s="28" t="s">
        <v>2401</v>
      </c>
      <c r="K153" s="28" t="s">
        <v>1073</v>
      </c>
      <c r="L153" s="28" t="s">
        <v>1040</v>
      </c>
      <c r="M153" s="28" t="s">
        <v>1074</v>
      </c>
      <c r="N153" s="28" t="s">
        <v>1075</v>
      </c>
      <c r="O153" s="28" t="s">
        <v>1076</v>
      </c>
      <c r="P153" s="28"/>
      <c r="Q153" s="28" t="s">
        <v>1077</v>
      </c>
    </row>
    <row r="154" spans="1:17" s="31" customFormat="1" ht="252">
      <c r="A154" s="25">
        <f>MAX($A$3:A153)+1</f>
        <v>151</v>
      </c>
      <c r="B154" s="38" t="s">
        <v>1035</v>
      </c>
      <c r="C154" s="25" t="s">
        <v>305</v>
      </c>
      <c r="D154" s="25" t="s">
        <v>289</v>
      </c>
      <c r="E154" s="25" t="s">
        <v>306</v>
      </c>
      <c r="F154" s="25" t="s">
        <v>6</v>
      </c>
      <c r="G154" s="54" t="s">
        <v>2495</v>
      </c>
      <c r="H154" s="25" t="s">
        <v>298</v>
      </c>
      <c r="I154" s="28" t="s">
        <v>2696</v>
      </c>
      <c r="J154" s="28" t="s">
        <v>2401</v>
      </c>
      <c r="K154" s="28" t="s">
        <v>1073</v>
      </c>
      <c r="L154" s="28" t="s">
        <v>1040</v>
      </c>
      <c r="M154" s="28" t="s">
        <v>1074</v>
      </c>
      <c r="N154" s="28" t="s">
        <v>1075</v>
      </c>
      <c r="O154" s="28" t="s">
        <v>1076</v>
      </c>
      <c r="P154" s="28"/>
      <c r="Q154" s="28" t="s">
        <v>1077</v>
      </c>
    </row>
    <row r="155" spans="1:17" s="31" customFormat="1" ht="204.75">
      <c r="A155" s="25">
        <f>MAX($A$3:A154)+1</f>
        <v>152</v>
      </c>
      <c r="B155" s="38" t="s">
        <v>1036</v>
      </c>
      <c r="C155" s="25" t="s">
        <v>831</v>
      </c>
      <c r="D155" s="25" t="s">
        <v>307</v>
      </c>
      <c r="E155" s="25" t="s">
        <v>152</v>
      </c>
      <c r="F155" s="25" t="s">
        <v>6</v>
      </c>
      <c r="G155" s="54" t="s">
        <v>2496</v>
      </c>
      <c r="H155" s="25" t="s">
        <v>910</v>
      </c>
      <c r="I155" s="28" t="s">
        <v>2696</v>
      </c>
      <c r="J155" s="28" t="s">
        <v>2401</v>
      </c>
      <c r="K155" s="28" t="s">
        <v>1073</v>
      </c>
      <c r="L155" s="28" t="s">
        <v>1040</v>
      </c>
      <c r="M155" s="28" t="s">
        <v>1074</v>
      </c>
      <c r="N155" s="28" t="s">
        <v>1075</v>
      </c>
      <c r="O155" s="28" t="s">
        <v>1076</v>
      </c>
      <c r="P155" s="28"/>
      <c r="Q155" s="28" t="s">
        <v>1077</v>
      </c>
    </row>
    <row r="156" spans="1:17" s="31" customFormat="1" ht="220.5">
      <c r="A156" s="25">
        <f>MAX($A$3:A155)+1</f>
        <v>153</v>
      </c>
      <c r="B156" s="38" t="s">
        <v>1036</v>
      </c>
      <c r="C156" s="25" t="s">
        <v>832</v>
      </c>
      <c r="D156" s="25" t="s">
        <v>307</v>
      </c>
      <c r="E156" s="25" t="s">
        <v>9</v>
      </c>
      <c r="F156" s="25" t="s">
        <v>6</v>
      </c>
      <c r="G156" s="54" t="s">
        <v>2497</v>
      </c>
      <c r="H156" s="25" t="s">
        <v>910</v>
      </c>
      <c r="I156" s="28" t="s">
        <v>2696</v>
      </c>
      <c r="J156" s="28" t="s">
        <v>2401</v>
      </c>
      <c r="K156" s="28" t="s">
        <v>1073</v>
      </c>
      <c r="L156" s="28" t="s">
        <v>1040</v>
      </c>
      <c r="M156" s="28" t="s">
        <v>1074</v>
      </c>
      <c r="N156" s="28" t="s">
        <v>1075</v>
      </c>
      <c r="O156" s="28" t="s">
        <v>1076</v>
      </c>
      <c r="P156" s="28"/>
      <c r="Q156" s="28" t="s">
        <v>1077</v>
      </c>
    </row>
    <row r="157" spans="1:17" s="31" customFormat="1" ht="204.75">
      <c r="A157" s="25">
        <f>MAX($A$3:A156)+1</f>
        <v>154</v>
      </c>
      <c r="B157" s="38" t="s">
        <v>2251</v>
      </c>
      <c r="C157" s="25" t="s">
        <v>829</v>
      </c>
      <c r="D157" s="25" t="s">
        <v>307</v>
      </c>
      <c r="E157" s="25" t="s">
        <v>43</v>
      </c>
      <c r="F157" s="25" t="s">
        <v>6</v>
      </c>
      <c r="G157" s="54" t="s">
        <v>2498</v>
      </c>
      <c r="H157" s="25" t="s">
        <v>909</v>
      </c>
      <c r="I157" s="28" t="s">
        <v>2696</v>
      </c>
      <c r="J157" s="28" t="s">
        <v>2401</v>
      </c>
      <c r="K157" s="28" t="s">
        <v>1073</v>
      </c>
      <c r="L157" s="28" t="s">
        <v>1040</v>
      </c>
      <c r="M157" s="28" t="s">
        <v>1074</v>
      </c>
      <c r="N157" s="28" t="s">
        <v>1075</v>
      </c>
      <c r="O157" s="28" t="s">
        <v>1076</v>
      </c>
      <c r="P157" s="28"/>
      <c r="Q157" s="28" t="s">
        <v>1077</v>
      </c>
    </row>
    <row r="158" spans="1:17" s="31" customFormat="1" ht="220.5">
      <c r="A158" s="25">
        <f>MAX($A$3:A157)+1</f>
        <v>155</v>
      </c>
      <c r="B158" s="38" t="s">
        <v>2251</v>
      </c>
      <c r="C158" s="25" t="s">
        <v>830</v>
      </c>
      <c r="D158" s="25" t="s">
        <v>307</v>
      </c>
      <c r="E158" s="25" t="s">
        <v>5</v>
      </c>
      <c r="F158" s="25" t="s">
        <v>6</v>
      </c>
      <c r="G158" s="54" t="s">
        <v>2499</v>
      </c>
      <c r="H158" s="25" t="s">
        <v>909</v>
      </c>
      <c r="I158" s="28" t="s">
        <v>2696</v>
      </c>
      <c r="J158" s="28" t="s">
        <v>2401</v>
      </c>
      <c r="K158" s="28" t="s">
        <v>1073</v>
      </c>
      <c r="L158" s="28" t="s">
        <v>1040</v>
      </c>
      <c r="M158" s="28" t="s">
        <v>1074</v>
      </c>
      <c r="N158" s="28" t="s">
        <v>1075</v>
      </c>
      <c r="O158" s="28" t="s">
        <v>1076</v>
      </c>
      <c r="P158" s="28"/>
      <c r="Q158" s="28" t="s">
        <v>1077</v>
      </c>
    </row>
    <row r="159" spans="1:17" s="31" customFormat="1" ht="220.5">
      <c r="A159" s="25">
        <f>MAX($A$3:A158)+1</f>
        <v>156</v>
      </c>
      <c r="B159" s="38" t="s">
        <v>2252</v>
      </c>
      <c r="C159" s="25" t="s">
        <v>308</v>
      </c>
      <c r="D159" s="25" t="s">
        <v>309</v>
      </c>
      <c r="E159" s="25" t="s">
        <v>5</v>
      </c>
      <c r="F159" s="25" t="s">
        <v>6</v>
      </c>
      <c r="G159" s="54" t="s">
        <v>2500</v>
      </c>
      <c r="H159" s="25" t="s">
        <v>2157</v>
      </c>
      <c r="I159" s="28" t="s">
        <v>2696</v>
      </c>
      <c r="J159" s="28" t="s">
        <v>2401</v>
      </c>
      <c r="K159" s="28" t="s">
        <v>1073</v>
      </c>
      <c r="L159" s="28" t="s">
        <v>1040</v>
      </c>
      <c r="M159" s="28" t="s">
        <v>1074</v>
      </c>
      <c r="N159" s="28" t="s">
        <v>1075</v>
      </c>
      <c r="O159" s="28" t="s">
        <v>1076</v>
      </c>
      <c r="P159" s="28"/>
      <c r="Q159" s="28" t="s">
        <v>1077</v>
      </c>
    </row>
    <row r="160" spans="1:17" s="31" customFormat="1" ht="204.75">
      <c r="A160" s="25">
        <f>MAX($A$3:A159)+1</f>
        <v>157</v>
      </c>
      <c r="B160" s="38" t="s">
        <v>2253</v>
      </c>
      <c r="C160" s="25" t="s">
        <v>311</v>
      </c>
      <c r="D160" s="25" t="s">
        <v>312</v>
      </c>
      <c r="E160" s="25" t="s">
        <v>5</v>
      </c>
      <c r="F160" s="25" t="s">
        <v>6</v>
      </c>
      <c r="G160" s="54" t="s">
        <v>2501</v>
      </c>
      <c r="H160" s="25" t="s">
        <v>313</v>
      </c>
      <c r="I160" s="28"/>
      <c r="J160" s="28"/>
      <c r="K160" s="28" t="s">
        <v>1073</v>
      </c>
      <c r="L160" s="28" t="s">
        <v>1040</v>
      </c>
      <c r="M160" s="28" t="s">
        <v>1074</v>
      </c>
      <c r="N160" s="28" t="s">
        <v>1075</v>
      </c>
      <c r="O160" s="28"/>
      <c r="P160" s="28"/>
      <c r="Q160" s="28" t="s">
        <v>1077</v>
      </c>
    </row>
    <row r="161" spans="1:17" s="31" customFormat="1" ht="204.75">
      <c r="A161" s="25">
        <f>MAX($A$3:A160)+1</f>
        <v>158</v>
      </c>
      <c r="B161" s="38" t="s">
        <v>1474</v>
      </c>
      <c r="C161" s="25" t="s">
        <v>314</v>
      </c>
      <c r="D161" s="25" t="s">
        <v>312</v>
      </c>
      <c r="E161" s="25" t="s">
        <v>9</v>
      </c>
      <c r="F161" s="25" t="s">
        <v>6</v>
      </c>
      <c r="G161" s="54" t="s">
        <v>2502</v>
      </c>
      <c r="H161" s="25" t="s">
        <v>313</v>
      </c>
      <c r="I161" s="28"/>
      <c r="J161" s="28"/>
      <c r="K161" s="28" t="s">
        <v>1073</v>
      </c>
      <c r="L161" s="28" t="s">
        <v>1040</v>
      </c>
      <c r="M161" s="28" t="s">
        <v>1074</v>
      </c>
      <c r="N161" s="28" t="s">
        <v>1075</v>
      </c>
      <c r="O161" s="28"/>
      <c r="P161" s="28"/>
      <c r="Q161" s="28" t="s">
        <v>1077</v>
      </c>
    </row>
    <row r="162" spans="1:17" s="31" customFormat="1" ht="236.25">
      <c r="A162" s="25">
        <f>MAX($A$3:A161)+1</f>
        <v>159</v>
      </c>
      <c r="B162" s="38" t="s">
        <v>2254</v>
      </c>
      <c r="C162" s="25" t="s">
        <v>315</v>
      </c>
      <c r="D162" s="25" t="s">
        <v>316</v>
      </c>
      <c r="E162" s="25" t="s">
        <v>5</v>
      </c>
      <c r="F162" s="25" t="s">
        <v>6</v>
      </c>
      <c r="G162" s="54" t="s">
        <v>2823</v>
      </c>
      <c r="H162" s="25" t="s">
        <v>317</v>
      </c>
      <c r="I162" s="28"/>
      <c r="J162" s="28"/>
      <c r="K162" s="28"/>
      <c r="L162" s="28"/>
      <c r="M162" s="28"/>
      <c r="N162" s="28"/>
      <c r="O162" s="28"/>
      <c r="P162" s="28"/>
      <c r="Q162" s="28" t="s">
        <v>1077</v>
      </c>
    </row>
    <row r="163" spans="1:17" s="31" customFormat="1" ht="236.25">
      <c r="A163" s="25">
        <f>MAX($A$3:A162)+1</f>
        <v>160</v>
      </c>
      <c r="B163" s="38" t="s">
        <v>2255</v>
      </c>
      <c r="C163" s="25" t="s">
        <v>2358</v>
      </c>
      <c r="D163" s="25" t="s">
        <v>319</v>
      </c>
      <c r="E163" s="25" t="s">
        <v>5</v>
      </c>
      <c r="F163" s="25" t="s">
        <v>6</v>
      </c>
      <c r="G163" s="54" t="s">
        <v>2503</v>
      </c>
      <c r="H163" s="25" t="s">
        <v>24</v>
      </c>
      <c r="I163" s="28"/>
      <c r="J163" s="28"/>
      <c r="K163" s="28"/>
      <c r="L163" s="28"/>
      <c r="M163" s="28" t="s">
        <v>1074</v>
      </c>
      <c r="N163" s="28"/>
      <c r="O163" s="28"/>
      <c r="P163" s="28"/>
      <c r="Q163" s="28" t="s">
        <v>1077</v>
      </c>
    </row>
    <row r="164" spans="1:17" s="31" customFormat="1" ht="299.25">
      <c r="A164" s="25">
        <f>MAX($A$3:A163)+1</f>
        <v>161</v>
      </c>
      <c r="B164" s="38" t="s">
        <v>2256</v>
      </c>
      <c r="C164" s="25" t="s">
        <v>835</v>
      </c>
      <c r="D164" s="25" t="s">
        <v>320</v>
      </c>
      <c r="E164" s="25" t="s">
        <v>5</v>
      </c>
      <c r="F164" s="25" t="s">
        <v>6</v>
      </c>
      <c r="G164" s="54" t="s">
        <v>2921</v>
      </c>
      <c r="H164" s="25" t="s">
        <v>913</v>
      </c>
      <c r="I164" s="28" t="s">
        <v>2696</v>
      </c>
      <c r="J164" s="28" t="s">
        <v>2401</v>
      </c>
      <c r="K164" s="28" t="s">
        <v>1073</v>
      </c>
      <c r="L164" s="28"/>
      <c r="M164" s="28" t="s">
        <v>1074</v>
      </c>
      <c r="N164" s="28" t="s">
        <v>1075</v>
      </c>
      <c r="O164" s="28"/>
      <c r="P164" s="28"/>
      <c r="Q164" s="28" t="s">
        <v>1077</v>
      </c>
    </row>
    <row r="165" spans="1:17" s="31" customFormat="1" ht="189">
      <c r="A165" s="25">
        <f>MAX($A$3:A164)+1</f>
        <v>162</v>
      </c>
      <c r="B165" s="38" t="s">
        <v>2257</v>
      </c>
      <c r="C165" s="25" t="s">
        <v>836</v>
      </c>
      <c r="D165" s="25" t="s">
        <v>914</v>
      </c>
      <c r="E165" s="25" t="s">
        <v>5</v>
      </c>
      <c r="F165" s="25" t="s">
        <v>6</v>
      </c>
      <c r="G165" s="54" t="s">
        <v>2504</v>
      </c>
      <c r="H165" s="25" t="s">
        <v>915</v>
      </c>
      <c r="I165" s="28"/>
      <c r="J165" s="28"/>
      <c r="K165" s="28" t="s">
        <v>1073</v>
      </c>
      <c r="L165" s="28"/>
      <c r="M165" s="28" t="s">
        <v>1074</v>
      </c>
      <c r="N165" s="28" t="s">
        <v>1075</v>
      </c>
      <c r="O165" s="28"/>
      <c r="P165" s="28"/>
      <c r="Q165" s="28" t="s">
        <v>1077</v>
      </c>
    </row>
    <row r="166" spans="1:17" s="31" customFormat="1" ht="220.5">
      <c r="A166" s="25">
        <f>MAX($A$3:A165)+1</f>
        <v>163</v>
      </c>
      <c r="B166" s="38" t="s">
        <v>2258</v>
      </c>
      <c r="C166" s="25" t="s">
        <v>833</v>
      </c>
      <c r="D166" s="25" t="s">
        <v>911</v>
      </c>
      <c r="E166" s="25" t="s">
        <v>5</v>
      </c>
      <c r="F166" s="25" t="s">
        <v>6</v>
      </c>
      <c r="G166" s="54" t="s">
        <v>2922</v>
      </c>
      <c r="H166" s="25" t="s">
        <v>912</v>
      </c>
      <c r="I166" s="28"/>
      <c r="J166" s="28"/>
      <c r="K166" s="28"/>
      <c r="L166" s="28"/>
      <c r="M166" s="28" t="s">
        <v>1074</v>
      </c>
      <c r="N166" s="28"/>
      <c r="O166" s="28"/>
      <c r="P166" s="28"/>
      <c r="Q166" s="28" t="s">
        <v>1077</v>
      </c>
    </row>
    <row r="167" spans="1:17" s="31" customFormat="1" ht="236.25">
      <c r="A167" s="25">
        <f>MAX($A$3:A166)+1</f>
        <v>164</v>
      </c>
      <c r="B167" s="38" t="s">
        <v>2258</v>
      </c>
      <c r="C167" s="25" t="s">
        <v>834</v>
      </c>
      <c r="D167" s="25" t="s">
        <v>911</v>
      </c>
      <c r="E167" s="25" t="s">
        <v>9</v>
      </c>
      <c r="F167" s="25" t="s">
        <v>6</v>
      </c>
      <c r="G167" s="54" t="s">
        <v>2923</v>
      </c>
      <c r="H167" s="25" t="s">
        <v>912</v>
      </c>
      <c r="I167" s="28"/>
      <c r="J167" s="28"/>
      <c r="K167" s="28"/>
      <c r="L167" s="28"/>
      <c r="M167" s="28" t="s">
        <v>1074</v>
      </c>
      <c r="N167" s="28"/>
      <c r="O167" s="28"/>
      <c r="P167" s="28"/>
      <c r="Q167" s="28" t="s">
        <v>1077</v>
      </c>
    </row>
    <row r="168" spans="1:17" s="31" customFormat="1" ht="204.75">
      <c r="A168" s="25">
        <f>MAX($A$3:A167)+1</f>
        <v>165</v>
      </c>
      <c r="B168" s="38" t="s">
        <v>2259</v>
      </c>
      <c r="C168" s="25" t="s">
        <v>321</v>
      </c>
      <c r="D168" s="25" t="s">
        <v>322</v>
      </c>
      <c r="E168" s="25" t="s">
        <v>5</v>
      </c>
      <c r="F168" s="25" t="s">
        <v>6</v>
      </c>
      <c r="G168" s="54" t="s">
        <v>2505</v>
      </c>
      <c r="H168" s="25" t="s">
        <v>24</v>
      </c>
      <c r="I168" s="28"/>
      <c r="J168" s="28"/>
      <c r="K168" s="28"/>
      <c r="L168" s="28"/>
      <c r="M168" s="28" t="s">
        <v>1074</v>
      </c>
      <c r="N168" s="28"/>
      <c r="O168" s="28"/>
      <c r="P168" s="28"/>
      <c r="Q168" s="28" t="s">
        <v>1077</v>
      </c>
    </row>
    <row r="169" spans="1:17" s="31" customFormat="1" ht="315">
      <c r="A169" s="25">
        <f>MAX($A$3:A168)+1</f>
        <v>166</v>
      </c>
      <c r="B169" s="38" t="s">
        <v>937</v>
      </c>
      <c r="C169" s="25" t="s">
        <v>323</v>
      </c>
      <c r="D169" s="25" t="s">
        <v>324</v>
      </c>
      <c r="E169" s="25" t="s">
        <v>5</v>
      </c>
      <c r="F169" s="25" t="s">
        <v>325</v>
      </c>
      <c r="G169" s="54" t="s">
        <v>2506</v>
      </c>
      <c r="H169" s="25" t="s">
        <v>2807</v>
      </c>
      <c r="I169" s="28" t="s">
        <v>2696</v>
      </c>
      <c r="J169" s="28" t="s">
        <v>2401</v>
      </c>
      <c r="K169" s="28"/>
      <c r="L169" s="28"/>
      <c r="M169" s="28" t="s">
        <v>1074</v>
      </c>
      <c r="N169" s="28"/>
      <c r="O169" s="28"/>
      <c r="P169" s="28"/>
      <c r="Q169" s="28" t="s">
        <v>1077</v>
      </c>
    </row>
    <row r="170" spans="1:17" s="31" customFormat="1" ht="315">
      <c r="A170" s="25">
        <f>MAX($A$3:A169)+1</f>
        <v>167</v>
      </c>
      <c r="B170" s="38" t="s">
        <v>937</v>
      </c>
      <c r="C170" s="25" t="s">
        <v>327</v>
      </c>
      <c r="D170" s="25" t="s">
        <v>324</v>
      </c>
      <c r="E170" s="25" t="s">
        <v>43</v>
      </c>
      <c r="F170" s="25" t="s">
        <v>325</v>
      </c>
      <c r="G170" s="54" t="s">
        <v>2507</v>
      </c>
      <c r="H170" s="25" t="s">
        <v>2807</v>
      </c>
      <c r="I170" s="28" t="s">
        <v>2696</v>
      </c>
      <c r="J170" s="28" t="s">
        <v>2401</v>
      </c>
      <c r="K170" s="28"/>
      <c r="L170" s="28"/>
      <c r="M170" s="28" t="s">
        <v>1074</v>
      </c>
      <c r="N170" s="28"/>
      <c r="O170" s="28"/>
      <c r="P170" s="28"/>
      <c r="Q170" s="28" t="s">
        <v>1077</v>
      </c>
    </row>
    <row r="171" spans="1:17" s="31" customFormat="1" ht="315">
      <c r="A171" s="25">
        <f>MAX($A$3:A170)+1</f>
        <v>168</v>
      </c>
      <c r="B171" s="38" t="s">
        <v>938</v>
      </c>
      <c r="C171" s="25" t="s">
        <v>328</v>
      </c>
      <c r="D171" s="25" t="s">
        <v>329</v>
      </c>
      <c r="E171" s="25" t="s">
        <v>5</v>
      </c>
      <c r="F171" s="25" t="s">
        <v>325</v>
      </c>
      <c r="G171" s="54" t="s">
        <v>2508</v>
      </c>
      <c r="H171" s="25" t="s">
        <v>2807</v>
      </c>
      <c r="I171" s="28" t="s">
        <v>2696</v>
      </c>
      <c r="J171" s="28" t="s">
        <v>2401</v>
      </c>
      <c r="K171" s="28" t="s">
        <v>1073</v>
      </c>
      <c r="L171" s="28" t="s">
        <v>1040</v>
      </c>
      <c r="M171" s="28" t="s">
        <v>1074</v>
      </c>
      <c r="N171" s="28" t="s">
        <v>1075</v>
      </c>
      <c r="O171" s="28" t="s">
        <v>1076</v>
      </c>
      <c r="P171" s="28"/>
      <c r="Q171" s="28" t="s">
        <v>1077</v>
      </c>
    </row>
    <row r="172" spans="1:17" s="31" customFormat="1" ht="315">
      <c r="A172" s="25">
        <f>MAX($A$3:A171)+1</f>
        <v>169</v>
      </c>
      <c r="B172" s="38" t="s">
        <v>938</v>
      </c>
      <c r="C172" s="25" t="s">
        <v>331</v>
      </c>
      <c r="D172" s="25" t="s">
        <v>329</v>
      </c>
      <c r="E172" s="25" t="s">
        <v>9</v>
      </c>
      <c r="F172" s="25" t="s">
        <v>325</v>
      </c>
      <c r="G172" s="54" t="s">
        <v>2509</v>
      </c>
      <c r="H172" s="25" t="s">
        <v>2807</v>
      </c>
      <c r="I172" s="28" t="s">
        <v>2696</v>
      </c>
      <c r="J172" s="28" t="s">
        <v>2401</v>
      </c>
      <c r="K172" s="28" t="s">
        <v>1073</v>
      </c>
      <c r="L172" s="28" t="s">
        <v>1040</v>
      </c>
      <c r="M172" s="28" t="s">
        <v>1074</v>
      </c>
      <c r="N172" s="28" t="s">
        <v>1075</v>
      </c>
      <c r="O172" s="28" t="s">
        <v>1076</v>
      </c>
      <c r="P172" s="28"/>
      <c r="Q172" s="28" t="s">
        <v>1077</v>
      </c>
    </row>
    <row r="173" spans="1:17" s="31" customFormat="1" ht="337.5" customHeight="1">
      <c r="A173" s="25">
        <f>MAX($A$3:A172)+1</f>
        <v>170</v>
      </c>
      <c r="B173" s="38" t="s">
        <v>1054</v>
      </c>
      <c r="C173" s="25" t="s">
        <v>332</v>
      </c>
      <c r="D173" s="25" t="s">
        <v>333</v>
      </c>
      <c r="E173" s="25" t="s">
        <v>239</v>
      </c>
      <c r="F173" s="25" t="s">
        <v>325</v>
      </c>
      <c r="G173" s="54" t="s">
        <v>3023</v>
      </c>
      <c r="H173" s="25" t="s">
        <v>2808</v>
      </c>
      <c r="I173" s="28" t="s">
        <v>2696</v>
      </c>
      <c r="J173" s="28"/>
      <c r="K173" s="28" t="s">
        <v>1073</v>
      </c>
      <c r="L173" s="28" t="s">
        <v>1040</v>
      </c>
      <c r="M173" s="28" t="s">
        <v>1074</v>
      </c>
      <c r="N173" s="28" t="s">
        <v>1075</v>
      </c>
      <c r="O173" s="28" t="s">
        <v>1076</v>
      </c>
      <c r="P173" s="28"/>
      <c r="Q173" s="28" t="s">
        <v>1077</v>
      </c>
    </row>
    <row r="174" spans="1:17" s="31" customFormat="1" ht="338.25" customHeight="1">
      <c r="A174" s="25">
        <f>MAX($A$3:A173)+1</f>
        <v>171</v>
      </c>
      <c r="B174" s="38" t="s">
        <v>936</v>
      </c>
      <c r="C174" s="25" t="s">
        <v>335</v>
      </c>
      <c r="D174" s="25" t="s">
        <v>333</v>
      </c>
      <c r="E174" s="25" t="s">
        <v>250</v>
      </c>
      <c r="F174" s="25" t="s">
        <v>325</v>
      </c>
      <c r="G174" s="54" t="s">
        <v>3024</v>
      </c>
      <c r="H174" s="25" t="s">
        <v>2808</v>
      </c>
      <c r="I174" s="28" t="s">
        <v>2696</v>
      </c>
      <c r="J174" s="28" t="s">
        <v>2401</v>
      </c>
      <c r="K174" s="28" t="s">
        <v>1073</v>
      </c>
      <c r="L174" s="28" t="s">
        <v>1040</v>
      </c>
      <c r="M174" s="28" t="s">
        <v>1074</v>
      </c>
      <c r="N174" s="28" t="s">
        <v>1075</v>
      </c>
      <c r="O174" s="28" t="s">
        <v>1076</v>
      </c>
      <c r="P174" s="28"/>
      <c r="Q174" s="28" t="s">
        <v>1077</v>
      </c>
    </row>
    <row r="175" spans="1:17" s="31" customFormat="1" ht="315">
      <c r="A175" s="25">
        <f>MAX($A$3:A174)+1</f>
        <v>172</v>
      </c>
      <c r="B175" s="38" t="s">
        <v>1515</v>
      </c>
      <c r="C175" s="25" t="s">
        <v>336</v>
      </c>
      <c r="D175" s="25" t="s">
        <v>337</v>
      </c>
      <c r="E175" s="25" t="s">
        <v>5</v>
      </c>
      <c r="F175" s="25" t="s">
        <v>325</v>
      </c>
      <c r="G175" s="54" t="s">
        <v>2994</v>
      </c>
      <c r="H175" s="25" t="s">
        <v>2808</v>
      </c>
      <c r="I175" s="28" t="s">
        <v>2696</v>
      </c>
      <c r="J175" s="28" t="s">
        <v>2401</v>
      </c>
      <c r="K175" s="28" t="s">
        <v>1073</v>
      </c>
      <c r="L175" s="28" t="s">
        <v>1040</v>
      </c>
      <c r="M175" s="28" t="s">
        <v>1074</v>
      </c>
      <c r="N175" s="28" t="s">
        <v>1075</v>
      </c>
      <c r="O175" s="28" t="s">
        <v>1076</v>
      </c>
      <c r="P175" s="28"/>
      <c r="Q175" s="28" t="s">
        <v>1077</v>
      </c>
    </row>
    <row r="176" spans="1:17" s="31" customFormat="1" ht="315">
      <c r="A176" s="25">
        <f>MAX($A$3:A175)+1</f>
        <v>173</v>
      </c>
      <c r="B176" s="38" t="s">
        <v>1515</v>
      </c>
      <c r="C176" s="25" t="s">
        <v>339</v>
      </c>
      <c r="D176" s="25" t="s">
        <v>337</v>
      </c>
      <c r="E176" s="25" t="s">
        <v>43</v>
      </c>
      <c r="F176" s="25" t="s">
        <v>325</v>
      </c>
      <c r="G176" s="54" t="s">
        <v>2993</v>
      </c>
      <c r="H176" s="25" t="s">
        <v>2808</v>
      </c>
      <c r="I176" s="28" t="s">
        <v>2696</v>
      </c>
      <c r="J176" s="28" t="s">
        <v>2401</v>
      </c>
      <c r="K176" s="28" t="s">
        <v>1073</v>
      </c>
      <c r="L176" s="28" t="s">
        <v>1040</v>
      </c>
      <c r="M176" s="28" t="s">
        <v>1074</v>
      </c>
      <c r="N176" s="28" t="s">
        <v>1075</v>
      </c>
      <c r="O176" s="28" t="s">
        <v>1076</v>
      </c>
      <c r="P176" s="28"/>
      <c r="Q176" s="28" t="s">
        <v>1077</v>
      </c>
    </row>
    <row r="177" spans="1:17" s="31" customFormat="1" ht="299.25">
      <c r="A177" s="25">
        <f>MAX($A$3:A176)+1</f>
        <v>174</v>
      </c>
      <c r="B177" s="38" t="s">
        <v>342</v>
      </c>
      <c r="C177" s="25" t="s">
        <v>340</v>
      </c>
      <c r="D177" s="25" t="s">
        <v>341</v>
      </c>
      <c r="E177" s="25" t="s">
        <v>43</v>
      </c>
      <c r="F177" s="25" t="s">
        <v>325</v>
      </c>
      <c r="G177" s="54" t="s">
        <v>2924</v>
      </c>
      <c r="H177" s="25" t="s">
        <v>343</v>
      </c>
      <c r="I177" s="28" t="s">
        <v>2696</v>
      </c>
      <c r="J177" s="28" t="s">
        <v>2401</v>
      </c>
      <c r="K177" s="28" t="s">
        <v>1073</v>
      </c>
      <c r="L177" s="28" t="s">
        <v>1040</v>
      </c>
      <c r="M177" s="28" t="s">
        <v>1074</v>
      </c>
      <c r="N177" s="28" t="s">
        <v>1075</v>
      </c>
      <c r="O177" s="28" t="s">
        <v>1076</v>
      </c>
      <c r="P177" s="28"/>
      <c r="Q177" s="28" t="s">
        <v>1077</v>
      </c>
    </row>
    <row r="178" spans="1:17" s="31" customFormat="1" ht="299.25">
      <c r="A178" s="25">
        <f>MAX($A$3:A177)+1</f>
        <v>175</v>
      </c>
      <c r="B178" s="38" t="s">
        <v>342</v>
      </c>
      <c r="C178" s="25" t="s">
        <v>344</v>
      </c>
      <c r="D178" s="25" t="s">
        <v>341</v>
      </c>
      <c r="E178" s="25" t="s">
        <v>5</v>
      </c>
      <c r="F178" s="25" t="s">
        <v>325</v>
      </c>
      <c r="G178" s="54" t="s">
        <v>2510</v>
      </c>
      <c r="H178" s="25" t="s">
        <v>343</v>
      </c>
      <c r="I178" s="28" t="s">
        <v>2696</v>
      </c>
      <c r="J178" s="28" t="s">
        <v>2401</v>
      </c>
      <c r="K178" s="28" t="s">
        <v>1073</v>
      </c>
      <c r="L178" s="28" t="s">
        <v>1040</v>
      </c>
      <c r="M178" s="28" t="s">
        <v>1074</v>
      </c>
      <c r="N178" s="28" t="s">
        <v>1075</v>
      </c>
      <c r="O178" s="28" t="s">
        <v>1076</v>
      </c>
      <c r="P178" s="28"/>
      <c r="Q178" s="28" t="s">
        <v>1077</v>
      </c>
    </row>
    <row r="179" spans="1:17" s="31" customFormat="1" ht="252">
      <c r="A179" s="25">
        <f>MAX($A$3:A178)+1</f>
        <v>176</v>
      </c>
      <c r="B179" s="38" t="s">
        <v>928</v>
      </c>
      <c r="C179" s="25" t="s">
        <v>347</v>
      </c>
      <c r="D179" s="25" t="s">
        <v>346</v>
      </c>
      <c r="E179" s="25" t="s">
        <v>5</v>
      </c>
      <c r="F179" s="25" t="s">
        <v>6</v>
      </c>
      <c r="G179" s="54" t="s">
        <v>2925</v>
      </c>
      <c r="H179" s="25" t="s">
        <v>2760</v>
      </c>
      <c r="I179" s="28" t="s">
        <v>2696</v>
      </c>
      <c r="J179" s="28" t="s">
        <v>2401</v>
      </c>
      <c r="K179" s="28" t="s">
        <v>1073</v>
      </c>
      <c r="L179" s="28" t="s">
        <v>1040</v>
      </c>
      <c r="M179" s="28" t="s">
        <v>1074</v>
      </c>
      <c r="N179" s="28" t="s">
        <v>1075</v>
      </c>
      <c r="O179" s="28" t="s">
        <v>1076</v>
      </c>
      <c r="P179" s="28"/>
      <c r="Q179" s="28" t="s">
        <v>1077</v>
      </c>
    </row>
    <row r="180" spans="1:17" s="31" customFormat="1" ht="173.25">
      <c r="A180" s="25">
        <f>MAX($A$3:A179)+1</f>
        <v>177</v>
      </c>
      <c r="B180" s="38" t="s">
        <v>350</v>
      </c>
      <c r="C180" s="25" t="s">
        <v>348</v>
      </c>
      <c r="D180" s="25" t="s">
        <v>349</v>
      </c>
      <c r="E180" s="25" t="s">
        <v>5</v>
      </c>
      <c r="F180" s="25" t="s">
        <v>6</v>
      </c>
      <c r="G180" s="54" t="s">
        <v>2926</v>
      </c>
      <c r="H180" s="25" t="s">
        <v>24</v>
      </c>
      <c r="I180" s="28" t="s">
        <v>2696</v>
      </c>
      <c r="J180" s="28" t="s">
        <v>2401</v>
      </c>
      <c r="K180" s="28" t="s">
        <v>1073</v>
      </c>
      <c r="L180" s="28" t="s">
        <v>1040</v>
      </c>
      <c r="M180" s="28" t="s">
        <v>1074</v>
      </c>
      <c r="N180" s="28" t="s">
        <v>1075</v>
      </c>
      <c r="O180" s="28"/>
      <c r="P180" s="28"/>
      <c r="Q180" s="28" t="s">
        <v>1077</v>
      </c>
    </row>
    <row r="181" spans="1:17" s="31" customFormat="1" ht="157.5">
      <c r="A181" s="25">
        <f>MAX($A$3:A180)+1</f>
        <v>178</v>
      </c>
      <c r="B181" s="38" t="s">
        <v>352</v>
      </c>
      <c r="C181" s="25" t="s">
        <v>351</v>
      </c>
      <c r="D181" s="25" t="s">
        <v>349</v>
      </c>
      <c r="E181" s="25" t="s">
        <v>9</v>
      </c>
      <c r="F181" s="25" t="s">
        <v>6</v>
      </c>
      <c r="G181" s="54" t="s">
        <v>2511</v>
      </c>
      <c r="H181" s="25" t="s">
        <v>24</v>
      </c>
      <c r="I181" s="28" t="s">
        <v>2696</v>
      </c>
      <c r="J181" s="28" t="s">
        <v>2401</v>
      </c>
      <c r="K181" s="28" t="s">
        <v>1073</v>
      </c>
      <c r="L181" s="28" t="s">
        <v>1040</v>
      </c>
      <c r="M181" s="28" t="s">
        <v>1074</v>
      </c>
      <c r="N181" s="28" t="s">
        <v>1075</v>
      </c>
      <c r="O181" s="28"/>
      <c r="P181" s="28"/>
      <c r="Q181" s="28" t="s">
        <v>1077</v>
      </c>
    </row>
    <row r="182" spans="1:17" s="31" customFormat="1" ht="157.5">
      <c r="A182" s="25">
        <f>MAX($A$3:A181)+1</f>
        <v>179</v>
      </c>
      <c r="B182" s="38" t="s">
        <v>352</v>
      </c>
      <c r="C182" s="25" t="s">
        <v>353</v>
      </c>
      <c r="D182" s="25" t="s">
        <v>349</v>
      </c>
      <c r="E182" s="25" t="s">
        <v>43</v>
      </c>
      <c r="F182" s="25" t="s">
        <v>6</v>
      </c>
      <c r="G182" s="54" t="s">
        <v>2512</v>
      </c>
      <c r="H182" s="25" t="s">
        <v>24</v>
      </c>
      <c r="I182" s="28" t="s">
        <v>2696</v>
      </c>
      <c r="J182" s="28" t="s">
        <v>2401</v>
      </c>
      <c r="K182" s="28" t="s">
        <v>1073</v>
      </c>
      <c r="L182" s="28" t="s">
        <v>1040</v>
      </c>
      <c r="M182" s="28" t="s">
        <v>1074</v>
      </c>
      <c r="N182" s="28" t="s">
        <v>1075</v>
      </c>
      <c r="O182" s="28"/>
      <c r="P182" s="28"/>
      <c r="Q182" s="28" t="s">
        <v>1077</v>
      </c>
    </row>
    <row r="183" spans="1:17" s="31" customFormat="1" ht="157.5">
      <c r="A183" s="25">
        <f>MAX($A$3:A182)+1</f>
        <v>180</v>
      </c>
      <c r="B183" s="38" t="s">
        <v>2260</v>
      </c>
      <c r="C183" s="25" t="s">
        <v>2359</v>
      </c>
      <c r="D183" s="25" t="s">
        <v>84</v>
      </c>
      <c r="E183" s="25" t="s">
        <v>57</v>
      </c>
      <c r="F183" s="25" t="s">
        <v>6</v>
      </c>
      <c r="G183" s="54" t="s">
        <v>2513</v>
      </c>
      <c r="H183" s="25" t="s">
        <v>85</v>
      </c>
      <c r="I183" s="28" t="s">
        <v>2696</v>
      </c>
      <c r="J183" s="28" t="s">
        <v>2401</v>
      </c>
      <c r="K183" s="28" t="s">
        <v>1073</v>
      </c>
      <c r="L183" s="28" t="s">
        <v>1040</v>
      </c>
      <c r="M183" s="28" t="s">
        <v>1074</v>
      </c>
      <c r="N183" s="28" t="s">
        <v>1075</v>
      </c>
      <c r="O183" s="28"/>
      <c r="P183" s="28"/>
      <c r="Q183" s="28" t="s">
        <v>1077</v>
      </c>
    </row>
    <row r="184" spans="1:17" s="31" customFormat="1" ht="141.75">
      <c r="A184" s="25">
        <f>MAX($A$3:A183)+1</f>
        <v>181</v>
      </c>
      <c r="B184" s="38" t="s">
        <v>2261</v>
      </c>
      <c r="C184" s="25" t="s">
        <v>356</v>
      </c>
      <c r="D184" s="25" t="s">
        <v>107</v>
      </c>
      <c r="E184" s="25" t="s">
        <v>152</v>
      </c>
      <c r="F184" s="25" t="s">
        <v>6</v>
      </c>
      <c r="G184" s="54" t="s">
        <v>2514</v>
      </c>
      <c r="H184" s="25" t="s">
        <v>108</v>
      </c>
      <c r="I184" s="28" t="s">
        <v>2696</v>
      </c>
      <c r="J184" s="28" t="s">
        <v>2401</v>
      </c>
      <c r="K184" s="28" t="s">
        <v>1073</v>
      </c>
      <c r="L184" s="28" t="s">
        <v>1040</v>
      </c>
      <c r="M184" s="28" t="s">
        <v>1074</v>
      </c>
      <c r="N184" s="28" t="s">
        <v>1075</v>
      </c>
      <c r="O184" s="28"/>
      <c r="P184" s="28"/>
      <c r="Q184" s="28" t="s">
        <v>1077</v>
      </c>
    </row>
    <row r="185" spans="1:17" s="31" customFormat="1" ht="157.5">
      <c r="A185" s="25">
        <f>MAX($A$3:A184)+1</f>
        <v>182</v>
      </c>
      <c r="B185" s="38" t="s">
        <v>2262</v>
      </c>
      <c r="C185" s="25" t="s">
        <v>357</v>
      </c>
      <c r="D185" s="25" t="s">
        <v>358</v>
      </c>
      <c r="E185" s="25" t="s">
        <v>5</v>
      </c>
      <c r="F185" s="25" t="s">
        <v>6</v>
      </c>
      <c r="G185" s="54" t="s">
        <v>2515</v>
      </c>
      <c r="H185" s="25" t="s">
        <v>24</v>
      </c>
      <c r="I185" s="28" t="s">
        <v>2696</v>
      </c>
      <c r="J185" s="28"/>
      <c r="K185" s="28"/>
      <c r="L185" s="28"/>
      <c r="M185" s="28" t="s">
        <v>1074</v>
      </c>
      <c r="N185" s="28"/>
      <c r="O185" s="28"/>
      <c r="P185" s="28"/>
      <c r="Q185" s="28" t="s">
        <v>1077</v>
      </c>
    </row>
    <row r="186" spans="1:17" s="31" customFormat="1" ht="141.75">
      <c r="A186" s="25">
        <f>MAX($A$3:A185)+1</f>
        <v>183</v>
      </c>
      <c r="B186" s="38" t="s">
        <v>361</v>
      </c>
      <c r="C186" s="25" t="s">
        <v>359</v>
      </c>
      <c r="D186" s="25" t="s">
        <v>360</v>
      </c>
      <c r="E186" s="25" t="s">
        <v>5</v>
      </c>
      <c r="F186" s="25" t="s">
        <v>6</v>
      </c>
      <c r="G186" s="54" t="s">
        <v>2516</v>
      </c>
      <c r="H186" s="25" t="s">
        <v>362</v>
      </c>
      <c r="I186" s="28" t="s">
        <v>2696</v>
      </c>
      <c r="J186" s="28" t="s">
        <v>2401</v>
      </c>
      <c r="K186" s="28" t="s">
        <v>1073</v>
      </c>
      <c r="L186" s="28" t="s">
        <v>1040</v>
      </c>
      <c r="M186" s="28" t="s">
        <v>1074</v>
      </c>
      <c r="N186" s="28" t="s">
        <v>1075</v>
      </c>
      <c r="O186" s="28" t="s">
        <v>1076</v>
      </c>
      <c r="P186" s="28"/>
      <c r="Q186" s="28" t="s">
        <v>1077</v>
      </c>
    </row>
    <row r="187" spans="1:17" s="31" customFormat="1" ht="141.75">
      <c r="A187" s="25">
        <f>MAX($A$3:A186)+1</f>
        <v>184</v>
      </c>
      <c r="B187" s="38" t="s">
        <v>361</v>
      </c>
      <c r="C187" s="25" t="s">
        <v>363</v>
      </c>
      <c r="D187" s="25" t="s">
        <v>360</v>
      </c>
      <c r="E187" s="25" t="s">
        <v>9</v>
      </c>
      <c r="F187" s="25" t="s">
        <v>6</v>
      </c>
      <c r="G187" s="54" t="s">
        <v>2517</v>
      </c>
      <c r="H187" s="25" t="s">
        <v>362</v>
      </c>
      <c r="I187" s="28" t="s">
        <v>2696</v>
      </c>
      <c r="J187" s="28" t="s">
        <v>2401</v>
      </c>
      <c r="K187" s="28" t="s">
        <v>1073</v>
      </c>
      <c r="L187" s="28" t="s">
        <v>1040</v>
      </c>
      <c r="M187" s="28" t="s">
        <v>1074</v>
      </c>
      <c r="N187" s="28" t="s">
        <v>1075</v>
      </c>
      <c r="O187" s="28" t="s">
        <v>1076</v>
      </c>
      <c r="P187" s="28"/>
      <c r="Q187" s="28" t="s">
        <v>1077</v>
      </c>
    </row>
    <row r="188" spans="1:17" s="31" customFormat="1" ht="236.25">
      <c r="A188" s="25">
        <f>MAX($A$3:A187)+1</f>
        <v>185</v>
      </c>
      <c r="B188" s="38" t="s">
        <v>1058</v>
      </c>
      <c r="C188" s="25" t="s">
        <v>365</v>
      </c>
      <c r="D188" s="25" t="s">
        <v>366</v>
      </c>
      <c r="E188" s="25" t="s">
        <v>5</v>
      </c>
      <c r="F188" s="25" t="s">
        <v>6</v>
      </c>
      <c r="G188" s="54" t="s">
        <v>2761</v>
      </c>
      <c r="H188" s="25" t="s">
        <v>24</v>
      </c>
      <c r="I188" s="28"/>
      <c r="J188" s="28"/>
      <c r="K188" s="28" t="s">
        <v>1073</v>
      </c>
      <c r="L188" s="28" t="s">
        <v>1040</v>
      </c>
      <c r="M188" s="28" t="s">
        <v>1074</v>
      </c>
      <c r="N188" s="28" t="s">
        <v>1075</v>
      </c>
      <c r="O188" s="28" t="s">
        <v>1076</v>
      </c>
      <c r="P188" s="28"/>
      <c r="Q188" s="28" t="s">
        <v>1077</v>
      </c>
    </row>
    <row r="189" spans="1:17" s="31" customFormat="1" ht="236.25">
      <c r="A189" s="25">
        <f>MAX($A$3:A188)+1</f>
        <v>186</v>
      </c>
      <c r="B189" s="38" t="s">
        <v>2164</v>
      </c>
      <c r="C189" s="25" t="s">
        <v>2200</v>
      </c>
      <c r="D189" s="25" t="s">
        <v>2163</v>
      </c>
      <c r="E189" s="25" t="s">
        <v>9</v>
      </c>
      <c r="F189" s="25" t="s">
        <v>6</v>
      </c>
      <c r="G189" s="54" t="s">
        <v>2762</v>
      </c>
      <c r="H189" s="25" t="s">
        <v>24</v>
      </c>
      <c r="I189" s="28"/>
      <c r="J189" s="28"/>
      <c r="K189" s="28" t="s">
        <v>1073</v>
      </c>
      <c r="L189" s="28" t="s">
        <v>1040</v>
      </c>
      <c r="M189" s="28" t="s">
        <v>1074</v>
      </c>
      <c r="N189" s="28" t="s">
        <v>1075</v>
      </c>
      <c r="O189" s="28" t="s">
        <v>1076</v>
      </c>
      <c r="P189" s="28"/>
      <c r="Q189" s="28" t="s">
        <v>1077</v>
      </c>
    </row>
    <row r="190" spans="1:17" s="31" customFormat="1" ht="141.75">
      <c r="A190" s="25">
        <f>MAX($A$3:A189)+1</f>
        <v>187</v>
      </c>
      <c r="B190" s="38" t="s">
        <v>2263</v>
      </c>
      <c r="C190" s="25" t="s">
        <v>367</v>
      </c>
      <c r="D190" s="25" t="s">
        <v>368</v>
      </c>
      <c r="E190" s="25" t="s">
        <v>5</v>
      </c>
      <c r="F190" s="25" t="s">
        <v>6</v>
      </c>
      <c r="G190" s="54" t="s">
        <v>2518</v>
      </c>
      <c r="H190" s="25" t="s">
        <v>24</v>
      </c>
      <c r="I190" s="28" t="s">
        <v>2696</v>
      </c>
      <c r="J190" s="28" t="s">
        <v>2401</v>
      </c>
      <c r="K190" s="28" t="s">
        <v>1073</v>
      </c>
      <c r="L190" s="28" t="s">
        <v>1040</v>
      </c>
      <c r="M190" s="28" t="s">
        <v>1074</v>
      </c>
      <c r="N190" s="28" t="s">
        <v>1075</v>
      </c>
      <c r="O190" s="28" t="s">
        <v>1076</v>
      </c>
      <c r="P190" s="28"/>
      <c r="Q190" s="28" t="s">
        <v>1077</v>
      </c>
    </row>
    <row r="191" spans="1:17" s="31" customFormat="1" ht="141.75">
      <c r="A191" s="25">
        <f>MAX($A$3:A190)+1</f>
        <v>188</v>
      </c>
      <c r="B191" s="38" t="s">
        <v>2264</v>
      </c>
      <c r="C191" s="25" t="s">
        <v>369</v>
      </c>
      <c r="D191" s="25" t="s">
        <v>368</v>
      </c>
      <c r="E191" s="25" t="s">
        <v>300</v>
      </c>
      <c r="F191" s="25" t="s">
        <v>6</v>
      </c>
      <c r="G191" s="54" t="s">
        <v>2519</v>
      </c>
      <c r="H191" s="25" t="s">
        <v>24</v>
      </c>
      <c r="I191" s="28" t="s">
        <v>2696</v>
      </c>
      <c r="J191" s="28" t="s">
        <v>2401</v>
      </c>
      <c r="K191" s="28" t="s">
        <v>1073</v>
      </c>
      <c r="L191" s="28" t="s">
        <v>1040</v>
      </c>
      <c r="M191" s="28" t="s">
        <v>1074</v>
      </c>
      <c r="N191" s="28" t="s">
        <v>1075</v>
      </c>
      <c r="O191" s="28"/>
      <c r="P191" s="28"/>
      <c r="Q191" s="28" t="s">
        <v>1077</v>
      </c>
    </row>
    <row r="192" spans="1:17" s="31" customFormat="1" ht="141.75">
      <c r="A192" s="25">
        <f>MAX($A$3:A191)+1</f>
        <v>189</v>
      </c>
      <c r="B192" s="38" t="s">
        <v>2265</v>
      </c>
      <c r="C192" s="25" t="s">
        <v>371</v>
      </c>
      <c r="D192" s="25" t="s">
        <v>368</v>
      </c>
      <c r="E192" s="25" t="s">
        <v>239</v>
      </c>
      <c r="F192" s="25" t="s">
        <v>6</v>
      </c>
      <c r="G192" s="54" t="s">
        <v>2520</v>
      </c>
      <c r="H192" s="25" t="s">
        <v>24</v>
      </c>
      <c r="I192" s="28" t="s">
        <v>2696</v>
      </c>
      <c r="J192" s="28" t="s">
        <v>2401</v>
      </c>
      <c r="K192" s="28" t="s">
        <v>1073</v>
      </c>
      <c r="L192" s="28" t="s">
        <v>1040</v>
      </c>
      <c r="M192" s="28" t="s">
        <v>1074</v>
      </c>
      <c r="N192" s="28" t="s">
        <v>1075</v>
      </c>
      <c r="O192" s="28"/>
      <c r="P192" s="28"/>
      <c r="Q192" s="28" t="s">
        <v>1077</v>
      </c>
    </row>
    <row r="193" spans="1:17" s="31" customFormat="1" ht="157.5">
      <c r="A193" s="25">
        <f>MAX($A$3:A192)+1</f>
        <v>190</v>
      </c>
      <c r="B193" s="38" t="s">
        <v>2521</v>
      </c>
      <c r="C193" s="25" t="s">
        <v>372</v>
      </c>
      <c r="D193" s="25" t="s">
        <v>368</v>
      </c>
      <c r="E193" s="25" t="s">
        <v>57</v>
      </c>
      <c r="F193" s="25" t="s">
        <v>6</v>
      </c>
      <c r="G193" s="54" t="s">
        <v>2522</v>
      </c>
      <c r="H193" s="25" t="s">
        <v>24</v>
      </c>
      <c r="I193" s="28"/>
      <c r="J193" s="28"/>
      <c r="K193" s="28"/>
      <c r="L193" s="28"/>
      <c r="M193" s="28" t="s">
        <v>1074</v>
      </c>
      <c r="N193" s="28"/>
      <c r="O193" s="28"/>
      <c r="P193" s="28"/>
      <c r="Q193" s="28" t="s">
        <v>1077</v>
      </c>
    </row>
    <row r="194" spans="1:17" s="31" customFormat="1" ht="141.75">
      <c r="A194" s="25">
        <f>MAX($A$3:A193)+1</f>
        <v>191</v>
      </c>
      <c r="B194" s="38" t="s">
        <v>2523</v>
      </c>
      <c r="C194" s="25" t="s">
        <v>373</v>
      </c>
      <c r="D194" s="25" t="s">
        <v>368</v>
      </c>
      <c r="E194" s="25" t="s">
        <v>9</v>
      </c>
      <c r="F194" s="25" t="s">
        <v>6</v>
      </c>
      <c r="G194" s="54" t="s">
        <v>2524</v>
      </c>
      <c r="H194" s="25" t="s">
        <v>24</v>
      </c>
      <c r="I194" s="28" t="s">
        <v>2696</v>
      </c>
      <c r="J194" s="28" t="s">
        <v>2401</v>
      </c>
      <c r="K194" s="28" t="s">
        <v>1073</v>
      </c>
      <c r="L194" s="28" t="s">
        <v>1040</v>
      </c>
      <c r="M194" s="28" t="s">
        <v>1074</v>
      </c>
      <c r="N194" s="28" t="s">
        <v>1075</v>
      </c>
      <c r="O194" s="28" t="s">
        <v>1076</v>
      </c>
      <c r="P194" s="28"/>
      <c r="Q194" s="28" t="s">
        <v>1077</v>
      </c>
    </row>
    <row r="195" spans="1:17" s="31" customFormat="1" ht="173.25">
      <c r="A195" s="25">
        <f>MAX($A$3:A194)+1</f>
        <v>192</v>
      </c>
      <c r="B195" s="38" t="s">
        <v>2525</v>
      </c>
      <c r="C195" s="25" t="s">
        <v>374</v>
      </c>
      <c r="D195" s="25" t="s">
        <v>368</v>
      </c>
      <c r="E195" s="25" t="s">
        <v>152</v>
      </c>
      <c r="F195" s="25" t="s">
        <v>6</v>
      </c>
      <c r="G195" s="54" t="s">
        <v>2526</v>
      </c>
      <c r="H195" s="25" t="s">
        <v>24</v>
      </c>
      <c r="I195" s="28"/>
      <c r="J195" s="28"/>
      <c r="K195" s="28"/>
      <c r="L195" s="28"/>
      <c r="M195" s="28" t="s">
        <v>1074</v>
      </c>
      <c r="N195" s="28"/>
      <c r="O195" s="28"/>
      <c r="P195" s="28"/>
      <c r="Q195" s="28" t="s">
        <v>1077</v>
      </c>
    </row>
    <row r="196" spans="1:17" s="31" customFormat="1" ht="173.25">
      <c r="A196" s="25">
        <f>MAX($A$3:A195)+1</f>
        <v>193</v>
      </c>
      <c r="B196" s="38" t="s">
        <v>2527</v>
      </c>
      <c r="C196" s="25" t="s">
        <v>375</v>
      </c>
      <c r="D196" s="25" t="s">
        <v>368</v>
      </c>
      <c r="E196" s="25" t="s">
        <v>250</v>
      </c>
      <c r="F196" s="25" t="s">
        <v>6</v>
      </c>
      <c r="G196" s="54" t="s">
        <v>2528</v>
      </c>
      <c r="H196" s="25" t="s">
        <v>24</v>
      </c>
      <c r="I196" s="28"/>
      <c r="J196" s="28"/>
      <c r="K196" s="28"/>
      <c r="L196" s="28"/>
      <c r="M196" s="28" t="s">
        <v>1074</v>
      </c>
      <c r="N196" s="28"/>
      <c r="O196" s="28"/>
      <c r="P196" s="28"/>
      <c r="Q196" s="28" t="s">
        <v>1077</v>
      </c>
    </row>
    <row r="197" spans="1:17" s="31" customFormat="1" ht="157.5">
      <c r="A197" s="25">
        <f>MAX($A$3:A196)+1</f>
        <v>194</v>
      </c>
      <c r="B197" s="38" t="s">
        <v>378</v>
      </c>
      <c r="C197" s="25" t="s">
        <v>376</v>
      </c>
      <c r="D197" s="25" t="s">
        <v>368</v>
      </c>
      <c r="E197" s="25" t="s">
        <v>377</v>
      </c>
      <c r="F197" s="25" t="s">
        <v>6</v>
      </c>
      <c r="G197" s="54" t="s">
        <v>2529</v>
      </c>
      <c r="H197" s="25" t="s">
        <v>24</v>
      </c>
      <c r="I197" s="28"/>
      <c r="J197" s="28"/>
      <c r="K197" s="28"/>
      <c r="L197" s="28"/>
      <c r="M197" s="28" t="s">
        <v>1074</v>
      </c>
      <c r="N197" s="28"/>
      <c r="O197" s="28"/>
      <c r="P197" s="28"/>
      <c r="Q197" s="28" t="s">
        <v>1077</v>
      </c>
    </row>
    <row r="198" spans="1:17" s="31" customFormat="1" ht="126">
      <c r="A198" s="25">
        <f>MAX($A$3:A197)+1</f>
        <v>195</v>
      </c>
      <c r="B198" s="38" t="s">
        <v>380</v>
      </c>
      <c r="C198" s="25" t="s">
        <v>379</v>
      </c>
      <c r="D198" s="25" t="s">
        <v>368</v>
      </c>
      <c r="E198" s="25" t="s">
        <v>297</v>
      </c>
      <c r="F198" s="25" t="s">
        <v>6</v>
      </c>
      <c r="G198" s="54" t="s">
        <v>2530</v>
      </c>
      <c r="H198" s="25" t="s">
        <v>24</v>
      </c>
      <c r="I198" s="28" t="s">
        <v>2696</v>
      </c>
      <c r="J198" s="28" t="s">
        <v>2401</v>
      </c>
      <c r="K198" s="28" t="s">
        <v>1073</v>
      </c>
      <c r="L198" s="28" t="s">
        <v>1040</v>
      </c>
      <c r="M198" s="28" t="s">
        <v>1074</v>
      </c>
      <c r="N198" s="28" t="s">
        <v>1075</v>
      </c>
      <c r="O198" s="28"/>
      <c r="P198" s="28"/>
      <c r="Q198" s="28" t="s">
        <v>1077</v>
      </c>
    </row>
    <row r="199" spans="1:17" s="31" customFormat="1" ht="173.25">
      <c r="A199" s="25">
        <f>MAX($A$3:A198)+1</f>
        <v>196</v>
      </c>
      <c r="B199" s="38" t="s">
        <v>2531</v>
      </c>
      <c r="C199" s="25" t="s">
        <v>381</v>
      </c>
      <c r="D199" s="25" t="s">
        <v>382</v>
      </c>
      <c r="E199" s="25" t="s">
        <v>5</v>
      </c>
      <c r="F199" s="25" t="s">
        <v>6</v>
      </c>
      <c r="G199" s="54" t="s">
        <v>2763</v>
      </c>
      <c r="H199" s="25" t="s">
        <v>24</v>
      </c>
      <c r="I199" s="28"/>
      <c r="J199" s="28"/>
      <c r="K199" s="28"/>
      <c r="L199" s="28"/>
      <c r="M199" s="28" t="s">
        <v>1074</v>
      </c>
      <c r="N199" s="28"/>
      <c r="O199" s="28"/>
      <c r="P199" s="28"/>
      <c r="Q199" s="28" t="s">
        <v>1077</v>
      </c>
    </row>
    <row r="200" spans="1:17" s="31" customFormat="1" ht="173.25">
      <c r="A200" s="25">
        <f>MAX($A$3:A199)+1</f>
        <v>197</v>
      </c>
      <c r="B200" s="38" t="s">
        <v>385</v>
      </c>
      <c r="C200" s="25" t="s">
        <v>383</v>
      </c>
      <c r="D200" s="25" t="s">
        <v>384</v>
      </c>
      <c r="E200" s="25" t="s">
        <v>9</v>
      </c>
      <c r="F200" s="25" t="s">
        <v>6</v>
      </c>
      <c r="G200" s="54" t="s">
        <v>2532</v>
      </c>
      <c r="H200" s="25" t="s">
        <v>24</v>
      </c>
      <c r="I200" s="28"/>
      <c r="J200" s="28"/>
      <c r="K200" s="28" t="s">
        <v>1073</v>
      </c>
      <c r="L200" s="28"/>
      <c r="M200" s="28" t="s">
        <v>1074</v>
      </c>
      <c r="N200" s="28" t="s">
        <v>1075</v>
      </c>
      <c r="O200" s="28"/>
      <c r="P200" s="28"/>
      <c r="Q200" s="28" t="s">
        <v>1077</v>
      </c>
    </row>
    <row r="201" spans="1:17" s="31" customFormat="1" ht="173.25">
      <c r="A201" s="25">
        <f>MAX($A$3:A200)+1</f>
        <v>198</v>
      </c>
      <c r="B201" s="38" t="s">
        <v>387</v>
      </c>
      <c r="C201" s="25" t="s">
        <v>386</v>
      </c>
      <c r="D201" s="25" t="s">
        <v>384</v>
      </c>
      <c r="E201" s="25" t="s">
        <v>57</v>
      </c>
      <c r="F201" s="25" t="s">
        <v>6</v>
      </c>
      <c r="G201" s="54" t="s">
        <v>2533</v>
      </c>
      <c r="H201" s="25" t="s">
        <v>24</v>
      </c>
      <c r="I201" s="28"/>
      <c r="J201" s="28"/>
      <c r="K201" s="28" t="s">
        <v>1073</v>
      </c>
      <c r="L201" s="28"/>
      <c r="M201" s="28" t="s">
        <v>1074</v>
      </c>
      <c r="N201" s="28" t="s">
        <v>1075</v>
      </c>
      <c r="O201" s="28"/>
      <c r="P201" s="28"/>
      <c r="Q201" s="28" t="s">
        <v>1077</v>
      </c>
    </row>
    <row r="202" spans="1:17" s="31" customFormat="1" ht="157.5">
      <c r="A202" s="25">
        <f>MAX($A$3:A201)+1</f>
        <v>199</v>
      </c>
      <c r="B202" s="38" t="s">
        <v>389</v>
      </c>
      <c r="C202" s="25" t="s">
        <v>2149</v>
      </c>
      <c r="D202" s="25" t="s">
        <v>384</v>
      </c>
      <c r="E202" s="25" t="s">
        <v>152</v>
      </c>
      <c r="F202" s="25" t="s">
        <v>6</v>
      </c>
      <c r="G202" s="54" t="s">
        <v>2534</v>
      </c>
      <c r="H202" s="25" t="s">
        <v>2151</v>
      </c>
      <c r="I202" s="28"/>
      <c r="J202" s="28"/>
      <c r="K202" s="28"/>
      <c r="L202" s="28"/>
      <c r="M202" s="28" t="s">
        <v>1074</v>
      </c>
      <c r="N202" s="28"/>
      <c r="O202" s="28"/>
      <c r="P202" s="28"/>
      <c r="Q202" s="28" t="s">
        <v>1077</v>
      </c>
    </row>
    <row r="203" spans="1:17" s="31" customFormat="1" ht="157.5">
      <c r="A203" s="25">
        <f>MAX($A$3:A202)+1</f>
        <v>200</v>
      </c>
      <c r="B203" s="38" t="s">
        <v>389</v>
      </c>
      <c r="C203" s="25" t="s">
        <v>2150</v>
      </c>
      <c r="D203" s="25" t="s">
        <v>384</v>
      </c>
      <c r="E203" s="25" t="s">
        <v>43</v>
      </c>
      <c r="F203" s="25" t="s">
        <v>6</v>
      </c>
      <c r="G203" s="54" t="s">
        <v>2535</v>
      </c>
      <c r="H203" s="25" t="s">
        <v>2151</v>
      </c>
      <c r="I203" s="28"/>
      <c r="J203" s="28"/>
      <c r="K203" s="28"/>
      <c r="L203" s="28"/>
      <c r="M203" s="28" t="s">
        <v>1074</v>
      </c>
      <c r="N203" s="28"/>
      <c r="O203" s="28"/>
      <c r="P203" s="28"/>
      <c r="Q203" s="28" t="s">
        <v>1077</v>
      </c>
    </row>
    <row r="204" spans="1:17" s="31" customFormat="1" ht="346.5">
      <c r="A204" s="25">
        <f>MAX($A$3:A203)+1</f>
        <v>201</v>
      </c>
      <c r="B204" s="38" t="s">
        <v>941</v>
      </c>
      <c r="C204" s="25" t="s">
        <v>393</v>
      </c>
      <c r="D204" s="25" t="s">
        <v>394</v>
      </c>
      <c r="E204" s="25" t="s">
        <v>5</v>
      </c>
      <c r="F204" s="25" t="s">
        <v>6</v>
      </c>
      <c r="G204" s="54" t="s">
        <v>2536</v>
      </c>
      <c r="H204" s="25" t="s">
        <v>395</v>
      </c>
      <c r="I204" s="28" t="s">
        <v>2696</v>
      </c>
      <c r="J204" s="28" t="s">
        <v>2401</v>
      </c>
      <c r="K204" s="28" t="s">
        <v>1073</v>
      </c>
      <c r="L204" s="28" t="s">
        <v>1040</v>
      </c>
      <c r="M204" s="28" t="s">
        <v>1074</v>
      </c>
      <c r="N204" s="28" t="s">
        <v>1075</v>
      </c>
      <c r="O204" s="28" t="s">
        <v>1076</v>
      </c>
      <c r="P204" s="28"/>
      <c r="Q204" s="28" t="s">
        <v>1077</v>
      </c>
    </row>
    <row r="205" spans="1:17" s="31" customFormat="1" ht="204.75">
      <c r="A205" s="25">
        <f>MAX($A$3:A204)+1</f>
        <v>202</v>
      </c>
      <c r="B205" s="38" t="s">
        <v>2266</v>
      </c>
      <c r="C205" s="25" t="s">
        <v>396</v>
      </c>
      <c r="D205" s="25" t="s">
        <v>394</v>
      </c>
      <c r="E205" s="25" t="s">
        <v>9</v>
      </c>
      <c r="F205" s="25" t="s">
        <v>6</v>
      </c>
      <c r="G205" s="54" t="s">
        <v>2927</v>
      </c>
      <c r="H205" s="25" t="s">
        <v>24</v>
      </c>
      <c r="I205" s="28" t="s">
        <v>2696</v>
      </c>
      <c r="J205" s="28" t="s">
        <v>2401</v>
      </c>
      <c r="K205" s="28" t="s">
        <v>1073</v>
      </c>
      <c r="L205" s="28" t="s">
        <v>1040</v>
      </c>
      <c r="M205" s="28" t="s">
        <v>1074</v>
      </c>
      <c r="N205" s="28" t="s">
        <v>1075</v>
      </c>
      <c r="O205" s="28" t="s">
        <v>1076</v>
      </c>
      <c r="P205" s="28"/>
      <c r="Q205" s="28" t="s">
        <v>1077</v>
      </c>
    </row>
    <row r="206" spans="1:17" s="31" customFormat="1" ht="252">
      <c r="A206" s="25">
        <f>MAX($A$3:A205)+1</f>
        <v>203</v>
      </c>
      <c r="B206" s="38" t="s">
        <v>2267</v>
      </c>
      <c r="C206" s="25" t="s">
        <v>2152</v>
      </c>
      <c r="D206" s="25" t="s">
        <v>397</v>
      </c>
      <c r="E206" s="25" t="s">
        <v>5</v>
      </c>
      <c r="F206" s="25" t="s">
        <v>325</v>
      </c>
      <c r="G206" s="54" t="s">
        <v>2537</v>
      </c>
      <c r="H206" s="25" t="s">
        <v>916</v>
      </c>
      <c r="I206" s="28" t="s">
        <v>2696</v>
      </c>
      <c r="J206" s="28" t="s">
        <v>2401</v>
      </c>
      <c r="K206" s="28" t="s">
        <v>1073</v>
      </c>
      <c r="L206" s="28" t="s">
        <v>1040</v>
      </c>
      <c r="M206" s="28" t="s">
        <v>1074</v>
      </c>
      <c r="N206" s="28" t="s">
        <v>1075</v>
      </c>
      <c r="O206" s="28"/>
      <c r="P206" s="28"/>
      <c r="Q206" s="28" t="s">
        <v>1077</v>
      </c>
    </row>
    <row r="207" spans="1:17" s="31" customFormat="1" ht="204.75">
      <c r="A207" s="25">
        <f>MAX($A$3:A206)+1</f>
        <v>204</v>
      </c>
      <c r="B207" s="38" t="s">
        <v>940</v>
      </c>
      <c r="C207" s="25" t="s">
        <v>398</v>
      </c>
      <c r="D207" s="25" t="s">
        <v>399</v>
      </c>
      <c r="E207" s="25" t="s">
        <v>43</v>
      </c>
      <c r="F207" s="25" t="s">
        <v>6</v>
      </c>
      <c r="G207" s="54" t="s">
        <v>2538</v>
      </c>
      <c r="H207" s="25" t="s">
        <v>24</v>
      </c>
      <c r="I207" s="28" t="s">
        <v>2696</v>
      </c>
      <c r="J207" s="28" t="s">
        <v>2401</v>
      </c>
      <c r="K207" s="28" t="s">
        <v>1073</v>
      </c>
      <c r="L207" s="28" t="s">
        <v>1040</v>
      </c>
      <c r="M207" s="28" t="s">
        <v>1074</v>
      </c>
      <c r="N207" s="28" t="s">
        <v>1075</v>
      </c>
      <c r="O207" s="28" t="s">
        <v>1076</v>
      </c>
      <c r="P207" s="28"/>
      <c r="Q207" s="28" t="s">
        <v>1077</v>
      </c>
    </row>
    <row r="208" spans="1:17" s="31" customFormat="1" ht="189">
      <c r="A208" s="25">
        <f>MAX($A$3:A207)+1</f>
        <v>205</v>
      </c>
      <c r="B208" s="38" t="s">
        <v>2268</v>
      </c>
      <c r="C208" s="25" t="s">
        <v>400</v>
      </c>
      <c r="D208" s="25" t="s">
        <v>399</v>
      </c>
      <c r="E208" s="25" t="s">
        <v>152</v>
      </c>
      <c r="F208" s="25" t="s">
        <v>6</v>
      </c>
      <c r="G208" s="54" t="s">
        <v>2539</v>
      </c>
      <c r="H208" s="25" t="s">
        <v>24</v>
      </c>
      <c r="I208" s="28" t="s">
        <v>2696</v>
      </c>
      <c r="J208" s="28" t="s">
        <v>2401</v>
      </c>
      <c r="K208" s="28" t="s">
        <v>1073</v>
      </c>
      <c r="L208" s="28" t="s">
        <v>1040</v>
      </c>
      <c r="M208" s="28" t="s">
        <v>1074</v>
      </c>
      <c r="N208" s="28" t="s">
        <v>1075</v>
      </c>
      <c r="O208" s="28" t="s">
        <v>1076</v>
      </c>
      <c r="P208" s="28"/>
      <c r="Q208" s="28" t="s">
        <v>1077</v>
      </c>
    </row>
    <row r="209" spans="1:17" s="31" customFormat="1" ht="204.75">
      <c r="A209" s="25">
        <f>MAX($A$3:A208)+1</f>
        <v>206</v>
      </c>
      <c r="B209" s="38" t="s">
        <v>942</v>
      </c>
      <c r="C209" s="25" t="s">
        <v>401</v>
      </c>
      <c r="D209" s="25" t="s">
        <v>399</v>
      </c>
      <c r="E209" s="25" t="s">
        <v>57</v>
      </c>
      <c r="F209" s="25" t="s">
        <v>6</v>
      </c>
      <c r="G209" s="54" t="s">
        <v>2540</v>
      </c>
      <c r="H209" s="25" t="s">
        <v>24</v>
      </c>
      <c r="I209" s="28" t="s">
        <v>2696</v>
      </c>
      <c r="J209" s="28" t="s">
        <v>2401</v>
      </c>
      <c r="K209" s="28" t="s">
        <v>1073</v>
      </c>
      <c r="L209" s="28" t="s">
        <v>1040</v>
      </c>
      <c r="M209" s="28" t="s">
        <v>1074</v>
      </c>
      <c r="N209" s="28" t="s">
        <v>1075</v>
      </c>
      <c r="O209" s="28" t="s">
        <v>1076</v>
      </c>
      <c r="P209" s="28"/>
      <c r="Q209" s="28" t="s">
        <v>1077</v>
      </c>
    </row>
    <row r="210" spans="1:17" s="31" customFormat="1" ht="204.75">
      <c r="A210" s="25">
        <f>MAX($A$3:A209)+1</f>
        <v>207</v>
      </c>
      <c r="B210" s="38" t="s">
        <v>1059</v>
      </c>
      <c r="C210" s="25" t="s">
        <v>402</v>
      </c>
      <c r="D210" s="25" t="s">
        <v>399</v>
      </c>
      <c r="E210" s="25" t="s">
        <v>5</v>
      </c>
      <c r="F210" s="25" t="s">
        <v>6</v>
      </c>
      <c r="G210" s="54" t="s">
        <v>2541</v>
      </c>
      <c r="H210" s="25" t="s">
        <v>24</v>
      </c>
      <c r="I210" s="28" t="s">
        <v>2696</v>
      </c>
      <c r="J210" s="28" t="s">
        <v>2401</v>
      </c>
      <c r="K210" s="28" t="s">
        <v>1073</v>
      </c>
      <c r="L210" s="28" t="s">
        <v>1040</v>
      </c>
      <c r="M210" s="28" t="s">
        <v>1074</v>
      </c>
      <c r="N210" s="28" t="s">
        <v>1075</v>
      </c>
      <c r="O210" s="28" t="s">
        <v>1076</v>
      </c>
      <c r="P210" s="28"/>
      <c r="Q210" s="28" t="s">
        <v>1077</v>
      </c>
    </row>
    <row r="211" spans="1:17" s="31" customFormat="1" ht="204.75">
      <c r="A211" s="25">
        <f>MAX($A$3:A210)+1</f>
        <v>208</v>
      </c>
      <c r="B211" s="38" t="s">
        <v>1059</v>
      </c>
      <c r="C211" s="25" t="s">
        <v>403</v>
      </c>
      <c r="D211" s="25" t="s">
        <v>399</v>
      </c>
      <c r="E211" s="25" t="s">
        <v>9</v>
      </c>
      <c r="F211" s="25" t="s">
        <v>6</v>
      </c>
      <c r="G211" s="54" t="s">
        <v>2542</v>
      </c>
      <c r="H211" s="25" t="s">
        <v>24</v>
      </c>
      <c r="I211" s="28" t="s">
        <v>2696</v>
      </c>
      <c r="J211" s="28" t="s">
        <v>2401</v>
      </c>
      <c r="K211" s="28" t="s">
        <v>1073</v>
      </c>
      <c r="L211" s="28" t="s">
        <v>1040</v>
      </c>
      <c r="M211" s="28" t="s">
        <v>1074</v>
      </c>
      <c r="N211" s="28" t="s">
        <v>1075</v>
      </c>
      <c r="O211" s="28" t="s">
        <v>1076</v>
      </c>
      <c r="P211" s="28"/>
      <c r="Q211" s="28" t="s">
        <v>1077</v>
      </c>
    </row>
    <row r="212" spans="1:17" s="31" customFormat="1" ht="204.75">
      <c r="A212" s="25">
        <f>MAX($A$3:A211)+1</f>
        <v>209</v>
      </c>
      <c r="B212" s="38" t="s">
        <v>1060</v>
      </c>
      <c r="C212" s="25" t="s">
        <v>2360</v>
      </c>
      <c r="D212" s="25" t="s">
        <v>2355</v>
      </c>
      <c r="E212" s="25" t="s">
        <v>43</v>
      </c>
      <c r="F212" s="25" t="s">
        <v>6</v>
      </c>
      <c r="G212" s="54" t="s">
        <v>2764</v>
      </c>
      <c r="H212" s="25" t="s">
        <v>2361</v>
      </c>
      <c r="I212" s="28" t="s">
        <v>2696</v>
      </c>
      <c r="J212" s="28" t="s">
        <v>2401</v>
      </c>
      <c r="K212" s="28" t="s">
        <v>1073</v>
      </c>
      <c r="L212" s="28" t="s">
        <v>1040</v>
      </c>
      <c r="M212" s="28" t="s">
        <v>1074</v>
      </c>
      <c r="N212" s="28" t="s">
        <v>1075</v>
      </c>
      <c r="O212" s="28" t="s">
        <v>1076</v>
      </c>
      <c r="P212" s="28"/>
      <c r="Q212" s="28" t="s">
        <v>1077</v>
      </c>
    </row>
    <row r="213" spans="1:17" s="31" customFormat="1" ht="204.75">
      <c r="A213" s="25">
        <f>MAX($A$3:A212)+1</f>
        <v>210</v>
      </c>
      <c r="B213" s="38" t="s">
        <v>1061</v>
      </c>
      <c r="C213" s="25" t="s">
        <v>2362</v>
      </c>
      <c r="D213" s="25" t="s">
        <v>2355</v>
      </c>
      <c r="E213" s="25" t="s">
        <v>152</v>
      </c>
      <c r="F213" s="25" t="s">
        <v>6</v>
      </c>
      <c r="G213" s="54" t="s">
        <v>2765</v>
      </c>
      <c r="H213" s="25" t="s">
        <v>2361</v>
      </c>
      <c r="I213" s="28" t="s">
        <v>2696</v>
      </c>
      <c r="J213" s="28" t="s">
        <v>2401</v>
      </c>
      <c r="K213" s="28" t="s">
        <v>1073</v>
      </c>
      <c r="L213" s="28" t="s">
        <v>1040</v>
      </c>
      <c r="M213" s="28" t="s">
        <v>1074</v>
      </c>
      <c r="N213" s="28" t="s">
        <v>1075</v>
      </c>
      <c r="O213" s="28" t="s">
        <v>1076</v>
      </c>
      <c r="P213" s="28"/>
      <c r="Q213" s="28" t="s">
        <v>1077</v>
      </c>
    </row>
    <row r="214" spans="1:17" s="31" customFormat="1" ht="204.75">
      <c r="A214" s="25">
        <f>MAX($A$3:A213)+1</f>
        <v>211</v>
      </c>
      <c r="B214" s="38" t="s">
        <v>1061</v>
      </c>
      <c r="C214" s="25" t="s">
        <v>2363</v>
      </c>
      <c r="D214" s="25" t="s">
        <v>2355</v>
      </c>
      <c r="E214" s="25" t="s">
        <v>57</v>
      </c>
      <c r="F214" s="25" t="s">
        <v>6</v>
      </c>
      <c r="G214" s="54" t="s">
        <v>2766</v>
      </c>
      <c r="H214" s="25" t="s">
        <v>2361</v>
      </c>
      <c r="I214" s="28" t="s">
        <v>2696</v>
      </c>
      <c r="J214" s="28" t="s">
        <v>2401</v>
      </c>
      <c r="K214" s="28" t="s">
        <v>1073</v>
      </c>
      <c r="L214" s="28" t="s">
        <v>1040</v>
      </c>
      <c r="M214" s="28" t="s">
        <v>1074</v>
      </c>
      <c r="N214" s="28" t="s">
        <v>1075</v>
      </c>
      <c r="O214" s="28" t="s">
        <v>1076</v>
      </c>
      <c r="P214" s="28"/>
      <c r="Q214" s="28" t="s">
        <v>1077</v>
      </c>
    </row>
    <row r="215" spans="1:17" s="31" customFormat="1" ht="204.75">
      <c r="A215" s="25">
        <f>MAX($A$3:A214)+1</f>
        <v>212</v>
      </c>
      <c r="B215" s="38" t="s">
        <v>1060</v>
      </c>
      <c r="C215" s="25" t="s">
        <v>2364</v>
      </c>
      <c r="D215" s="25" t="s">
        <v>2355</v>
      </c>
      <c r="E215" s="25" t="s">
        <v>239</v>
      </c>
      <c r="F215" s="25" t="s">
        <v>6</v>
      </c>
      <c r="G215" s="54" t="s">
        <v>2767</v>
      </c>
      <c r="H215" s="25" t="s">
        <v>2361</v>
      </c>
      <c r="I215" s="28" t="s">
        <v>2696</v>
      </c>
      <c r="J215" s="28" t="s">
        <v>2401</v>
      </c>
      <c r="K215" s="28" t="s">
        <v>1073</v>
      </c>
      <c r="L215" s="28" t="s">
        <v>1040</v>
      </c>
      <c r="M215" s="28" t="s">
        <v>1074</v>
      </c>
      <c r="N215" s="28" t="s">
        <v>1075</v>
      </c>
      <c r="O215" s="28" t="s">
        <v>1076</v>
      </c>
      <c r="P215" s="28"/>
      <c r="Q215" s="28" t="s">
        <v>1077</v>
      </c>
    </row>
    <row r="216" spans="1:17" s="31" customFormat="1" ht="189">
      <c r="A216" s="25">
        <f>MAX($A$3:A215)+1</f>
        <v>213</v>
      </c>
      <c r="B216" s="38" t="s">
        <v>2269</v>
      </c>
      <c r="C216" s="25" t="s">
        <v>2365</v>
      </c>
      <c r="D216" s="25" t="s">
        <v>410</v>
      </c>
      <c r="E216" s="25" t="s">
        <v>43</v>
      </c>
      <c r="F216" s="25" t="s">
        <v>6</v>
      </c>
      <c r="G216" s="54" t="s">
        <v>2543</v>
      </c>
      <c r="H216" s="25" t="s">
        <v>2366</v>
      </c>
      <c r="I216" s="28" t="s">
        <v>2696</v>
      </c>
      <c r="J216" s="28" t="s">
        <v>2401</v>
      </c>
      <c r="K216" s="28" t="s">
        <v>1073</v>
      </c>
      <c r="L216" s="28" t="s">
        <v>1040</v>
      </c>
      <c r="M216" s="28" t="s">
        <v>1074</v>
      </c>
      <c r="N216" s="28" t="s">
        <v>1075</v>
      </c>
      <c r="O216" s="28" t="s">
        <v>1076</v>
      </c>
      <c r="P216" s="28"/>
      <c r="Q216" s="28" t="s">
        <v>1077</v>
      </c>
    </row>
    <row r="217" spans="1:17" s="31" customFormat="1" ht="189">
      <c r="A217" s="25">
        <f>MAX($A$3:A216)+1</f>
        <v>214</v>
      </c>
      <c r="B217" s="38" t="s">
        <v>2269</v>
      </c>
      <c r="C217" s="25" t="s">
        <v>2367</v>
      </c>
      <c r="D217" s="25" t="s">
        <v>410</v>
      </c>
      <c r="E217" s="25" t="s">
        <v>239</v>
      </c>
      <c r="F217" s="25" t="s">
        <v>6</v>
      </c>
      <c r="G217" s="54" t="s">
        <v>2544</v>
      </c>
      <c r="H217" s="25" t="s">
        <v>2366</v>
      </c>
      <c r="I217" s="28" t="s">
        <v>2696</v>
      </c>
      <c r="J217" s="28" t="s">
        <v>2401</v>
      </c>
      <c r="K217" s="28" t="s">
        <v>1073</v>
      </c>
      <c r="L217" s="28" t="s">
        <v>1040</v>
      </c>
      <c r="M217" s="28" t="s">
        <v>1074</v>
      </c>
      <c r="N217" s="28" t="s">
        <v>1075</v>
      </c>
      <c r="O217" s="28" t="s">
        <v>1076</v>
      </c>
      <c r="P217" s="28"/>
      <c r="Q217" s="28" t="s">
        <v>1077</v>
      </c>
    </row>
    <row r="218" spans="1:17" s="31" customFormat="1" ht="189">
      <c r="A218" s="25">
        <f>MAX($A$3:A217)+1</f>
        <v>215</v>
      </c>
      <c r="B218" s="38" t="s">
        <v>2545</v>
      </c>
      <c r="C218" s="25" t="s">
        <v>2368</v>
      </c>
      <c r="D218" s="25" t="s">
        <v>410</v>
      </c>
      <c r="E218" s="25" t="s">
        <v>250</v>
      </c>
      <c r="F218" s="25" t="s">
        <v>6</v>
      </c>
      <c r="G218" s="54" t="s">
        <v>2768</v>
      </c>
      <c r="H218" s="25" t="s">
        <v>2366</v>
      </c>
      <c r="I218" s="28" t="s">
        <v>2696</v>
      </c>
      <c r="J218" s="28" t="s">
        <v>2401</v>
      </c>
      <c r="K218" s="28" t="s">
        <v>1073</v>
      </c>
      <c r="L218" s="28" t="s">
        <v>1040</v>
      </c>
      <c r="M218" s="28" t="s">
        <v>1074</v>
      </c>
      <c r="N218" s="28" t="s">
        <v>1075</v>
      </c>
      <c r="O218" s="28" t="s">
        <v>1076</v>
      </c>
      <c r="P218" s="28"/>
      <c r="Q218" s="28" t="s">
        <v>1077</v>
      </c>
    </row>
    <row r="219" spans="1:17" s="31" customFormat="1" ht="189">
      <c r="A219" s="25">
        <f>MAX($A$3:A218)+1</f>
        <v>216</v>
      </c>
      <c r="B219" s="38" t="s">
        <v>2545</v>
      </c>
      <c r="C219" s="25" t="s">
        <v>2369</v>
      </c>
      <c r="D219" s="25" t="s">
        <v>410</v>
      </c>
      <c r="E219" s="25" t="s">
        <v>152</v>
      </c>
      <c r="F219" s="25" t="s">
        <v>6</v>
      </c>
      <c r="G219" s="54" t="s">
        <v>2769</v>
      </c>
      <c r="H219" s="25" t="s">
        <v>2366</v>
      </c>
      <c r="I219" s="28" t="s">
        <v>2696</v>
      </c>
      <c r="J219" s="28" t="s">
        <v>2401</v>
      </c>
      <c r="K219" s="28" t="s">
        <v>1073</v>
      </c>
      <c r="L219" s="28" t="s">
        <v>1040</v>
      </c>
      <c r="M219" s="28" t="s">
        <v>1074</v>
      </c>
      <c r="N219" s="28" t="s">
        <v>1075</v>
      </c>
      <c r="O219" s="28" t="s">
        <v>1076</v>
      </c>
      <c r="P219" s="28"/>
      <c r="Q219" s="28" t="s">
        <v>1077</v>
      </c>
    </row>
    <row r="220" spans="1:17" s="31" customFormat="1" ht="189">
      <c r="A220" s="25">
        <f>MAX($A$3:A219)+1</f>
        <v>217</v>
      </c>
      <c r="B220" s="38" t="s">
        <v>2269</v>
      </c>
      <c r="C220" s="25" t="s">
        <v>2370</v>
      </c>
      <c r="D220" s="25" t="s">
        <v>410</v>
      </c>
      <c r="E220" s="25" t="s">
        <v>300</v>
      </c>
      <c r="F220" s="25" t="s">
        <v>6</v>
      </c>
      <c r="G220" s="54" t="s">
        <v>2546</v>
      </c>
      <c r="H220" s="25" t="s">
        <v>2366</v>
      </c>
      <c r="I220" s="28" t="s">
        <v>2696</v>
      </c>
      <c r="J220" s="28" t="s">
        <v>2401</v>
      </c>
      <c r="K220" s="28" t="s">
        <v>1073</v>
      </c>
      <c r="L220" s="28" t="s">
        <v>1040</v>
      </c>
      <c r="M220" s="28" t="s">
        <v>1074</v>
      </c>
      <c r="N220" s="28" t="s">
        <v>1075</v>
      </c>
      <c r="O220" s="28" t="s">
        <v>1076</v>
      </c>
      <c r="P220" s="28"/>
      <c r="Q220" s="28" t="s">
        <v>1077</v>
      </c>
    </row>
    <row r="221" spans="1:17" s="31" customFormat="1" ht="189">
      <c r="A221" s="25">
        <f>MAX($A$3:A220)+1</f>
        <v>218</v>
      </c>
      <c r="B221" s="38" t="s">
        <v>2547</v>
      </c>
      <c r="C221" s="25" t="s">
        <v>2371</v>
      </c>
      <c r="D221" s="25" t="s">
        <v>410</v>
      </c>
      <c r="E221" s="25" t="s">
        <v>377</v>
      </c>
      <c r="F221" s="25" t="s">
        <v>6</v>
      </c>
      <c r="G221" s="54" t="s">
        <v>2770</v>
      </c>
      <c r="H221" s="25" t="s">
        <v>2372</v>
      </c>
      <c r="I221" s="28" t="s">
        <v>2696</v>
      </c>
      <c r="J221" s="28" t="s">
        <v>2401</v>
      </c>
      <c r="K221" s="28" t="s">
        <v>1073</v>
      </c>
      <c r="L221" s="28" t="s">
        <v>1040</v>
      </c>
      <c r="M221" s="28" t="s">
        <v>1074</v>
      </c>
      <c r="N221" s="28" t="s">
        <v>1075</v>
      </c>
      <c r="O221" s="28" t="s">
        <v>1076</v>
      </c>
      <c r="P221" s="28"/>
      <c r="Q221" s="28" t="s">
        <v>1077</v>
      </c>
    </row>
    <row r="222" spans="1:17" s="31" customFormat="1" ht="189">
      <c r="A222" s="25">
        <f>MAX($A$3:A221)+1</f>
        <v>219</v>
      </c>
      <c r="B222" s="38" t="s">
        <v>2547</v>
      </c>
      <c r="C222" s="25" t="s">
        <v>2373</v>
      </c>
      <c r="D222" s="25" t="s">
        <v>410</v>
      </c>
      <c r="E222" s="25" t="s">
        <v>297</v>
      </c>
      <c r="F222" s="25" t="s">
        <v>6</v>
      </c>
      <c r="G222" s="54" t="s">
        <v>2771</v>
      </c>
      <c r="H222" s="25" t="s">
        <v>2372</v>
      </c>
      <c r="I222" s="28" t="s">
        <v>2696</v>
      </c>
      <c r="J222" s="28" t="s">
        <v>2401</v>
      </c>
      <c r="K222" s="28" t="s">
        <v>1073</v>
      </c>
      <c r="L222" s="28" t="s">
        <v>1040</v>
      </c>
      <c r="M222" s="28" t="s">
        <v>1074</v>
      </c>
      <c r="N222" s="28" t="s">
        <v>1075</v>
      </c>
      <c r="O222" s="28" t="s">
        <v>1076</v>
      </c>
      <c r="P222" s="28"/>
      <c r="Q222" s="28" t="s">
        <v>1077</v>
      </c>
    </row>
    <row r="223" spans="1:17" s="31" customFormat="1" ht="189">
      <c r="A223" s="25">
        <f>MAX($A$3:A222)+1</f>
        <v>220</v>
      </c>
      <c r="B223" s="38" t="s">
        <v>2547</v>
      </c>
      <c r="C223" s="25" t="s">
        <v>2374</v>
      </c>
      <c r="D223" s="25" t="s">
        <v>410</v>
      </c>
      <c r="E223" s="25" t="s">
        <v>57</v>
      </c>
      <c r="F223" s="25" t="s">
        <v>6</v>
      </c>
      <c r="G223" s="54" t="s">
        <v>2772</v>
      </c>
      <c r="H223" s="25" t="s">
        <v>2372</v>
      </c>
      <c r="I223" s="28" t="s">
        <v>2696</v>
      </c>
      <c r="J223" s="28" t="s">
        <v>2401</v>
      </c>
      <c r="K223" s="28" t="s">
        <v>1073</v>
      </c>
      <c r="L223" s="28" t="s">
        <v>1040</v>
      </c>
      <c r="M223" s="28" t="s">
        <v>1074</v>
      </c>
      <c r="N223" s="28" t="s">
        <v>1075</v>
      </c>
      <c r="O223" s="28" t="s">
        <v>1076</v>
      </c>
      <c r="P223" s="28"/>
      <c r="Q223" s="28" t="s">
        <v>1077</v>
      </c>
    </row>
    <row r="224" spans="1:17" s="31" customFormat="1" ht="173.25">
      <c r="A224" s="25">
        <f>MAX($A$3:A223)+1</f>
        <v>221</v>
      </c>
      <c r="B224" s="38" t="s">
        <v>1613</v>
      </c>
      <c r="C224" s="25" t="s">
        <v>2154</v>
      </c>
      <c r="D224" s="25" t="s">
        <v>419</v>
      </c>
      <c r="E224" s="25" t="s">
        <v>9</v>
      </c>
      <c r="F224" s="25" t="s">
        <v>6</v>
      </c>
      <c r="G224" s="54" t="s">
        <v>2928</v>
      </c>
      <c r="H224" s="25" t="s">
        <v>2153</v>
      </c>
      <c r="I224" s="28" t="s">
        <v>2696</v>
      </c>
      <c r="J224" s="28" t="s">
        <v>2401</v>
      </c>
      <c r="K224" s="28" t="s">
        <v>1073</v>
      </c>
      <c r="L224" s="28" t="s">
        <v>1040</v>
      </c>
      <c r="M224" s="28" t="s">
        <v>1074</v>
      </c>
      <c r="N224" s="28" t="s">
        <v>1075</v>
      </c>
      <c r="O224" s="28" t="s">
        <v>1076</v>
      </c>
      <c r="P224" s="28"/>
      <c r="Q224" s="28" t="s">
        <v>1077</v>
      </c>
    </row>
    <row r="225" spans="1:17" s="31" customFormat="1" ht="157.5">
      <c r="A225" s="25">
        <f>MAX($A$3:A224)+1</f>
        <v>222</v>
      </c>
      <c r="B225" s="38" t="s">
        <v>1614</v>
      </c>
      <c r="C225" s="25" t="s">
        <v>420</v>
      </c>
      <c r="D225" s="25" t="s">
        <v>421</v>
      </c>
      <c r="E225" s="25" t="s">
        <v>5</v>
      </c>
      <c r="F225" s="25" t="s">
        <v>6</v>
      </c>
      <c r="G225" s="54" t="s">
        <v>2548</v>
      </c>
      <c r="H225" s="25" t="s">
        <v>24</v>
      </c>
      <c r="I225" s="28"/>
      <c r="J225" s="28"/>
      <c r="K225" s="28"/>
      <c r="L225" s="28"/>
      <c r="M225" s="28" t="s">
        <v>1074</v>
      </c>
      <c r="N225" s="28"/>
      <c r="O225" s="28"/>
      <c r="P225" s="28"/>
      <c r="Q225" s="28" t="s">
        <v>1077</v>
      </c>
    </row>
    <row r="226" spans="1:17" s="31" customFormat="1" ht="204.75">
      <c r="A226" s="25">
        <f>MAX($A$3:A225)+1</f>
        <v>223</v>
      </c>
      <c r="B226" s="38" t="s">
        <v>1063</v>
      </c>
      <c r="C226" s="25" t="s">
        <v>422</v>
      </c>
      <c r="D226" s="25" t="s">
        <v>2822</v>
      </c>
      <c r="E226" s="25" t="s">
        <v>5</v>
      </c>
      <c r="F226" s="25" t="s">
        <v>325</v>
      </c>
      <c r="G226" s="54" t="s">
        <v>2549</v>
      </c>
      <c r="H226" s="25" t="s">
        <v>2162</v>
      </c>
      <c r="I226" s="28" t="s">
        <v>2696</v>
      </c>
      <c r="J226" s="28" t="s">
        <v>2401</v>
      </c>
      <c r="K226" s="28" t="s">
        <v>1073</v>
      </c>
      <c r="L226" s="28" t="s">
        <v>1040</v>
      </c>
      <c r="M226" s="28" t="s">
        <v>1074</v>
      </c>
      <c r="N226" s="28" t="s">
        <v>1075</v>
      </c>
      <c r="O226" s="28" t="s">
        <v>1076</v>
      </c>
      <c r="P226" s="28"/>
      <c r="Q226" s="28" t="s">
        <v>1077</v>
      </c>
    </row>
    <row r="227" spans="1:17" s="31" customFormat="1" ht="189">
      <c r="A227" s="25">
        <f>MAX($A$3:A226)+1</f>
        <v>224</v>
      </c>
      <c r="B227" s="38" t="s">
        <v>427</v>
      </c>
      <c r="C227" s="25" t="s">
        <v>425</v>
      </c>
      <c r="D227" s="25" t="s">
        <v>426</v>
      </c>
      <c r="E227" s="25" t="s">
        <v>5</v>
      </c>
      <c r="F227" s="25" t="s">
        <v>6</v>
      </c>
      <c r="G227" s="54" t="s">
        <v>2550</v>
      </c>
      <c r="H227" s="25" t="s">
        <v>873</v>
      </c>
      <c r="I227" s="28" t="s">
        <v>2696</v>
      </c>
      <c r="J227" s="28" t="s">
        <v>2401</v>
      </c>
      <c r="K227" s="28" t="s">
        <v>1073</v>
      </c>
      <c r="L227" s="28" t="s">
        <v>1040</v>
      </c>
      <c r="M227" s="28" t="s">
        <v>1074</v>
      </c>
      <c r="N227" s="28" t="s">
        <v>1075</v>
      </c>
      <c r="O227" s="28" t="s">
        <v>1076</v>
      </c>
      <c r="P227" s="28"/>
      <c r="Q227" s="28" t="s">
        <v>1077</v>
      </c>
    </row>
    <row r="228" spans="1:17" s="31" customFormat="1" ht="173.25">
      <c r="A228" s="25">
        <f>MAX($A$3:A227)+1</f>
        <v>225</v>
      </c>
      <c r="B228" s="38" t="s">
        <v>427</v>
      </c>
      <c r="C228" s="25" t="s">
        <v>428</v>
      </c>
      <c r="D228" s="25" t="s">
        <v>426</v>
      </c>
      <c r="E228" s="25" t="s">
        <v>9</v>
      </c>
      <c r="F228" s="25" t="s">
        <v>6</v>
      </c>
      <c r="G228" s="54" t="s">
        <v>2551</v>
      </c>
      <c r="H228" s="25" t="s">
        <v>873</v>
      </c>
      <c r="I228" s="28" t="s">
        <v>2696</v>
      </c>
      <c r="J228" s="28" t="s">
        <v>2401</v>
      </c>
      <c r="K228" s="28" t="s">
        <v>1073</v>
      </c>
      <c r="L228" s="28" t="s">
        <v>1040</v>
      </c>
      <c r="M228" s="28" t="s">
        <v>1074</v>
      </c>
      <c r="N228" s="28" t="s">
        <v>1075</v>
      </c>
      <c r="O228" s="28" t="s">
        <v>1076</v>
      </c>
      <c r="P228" s="28"/>
      <c r="Q228" s="28" t="s">
        <v>1077</v>
      </c>
    </row>
    <row r="229" spans="1:17" s="31" customFormat="1" ht="252">
      <c r="A229" s="25">
        <f>MAX($A$3:A228)+1</f>
        <v>226</v>
      </c>
      <c r="B229" s="38" t="s">
        <v>1053</v>
      </c>
      <c r="C229" s="25" t="s">
        <v>429</v>
      </c>
      <c r="D229" s="25" t="s">
        <v>430</v>
      </c>
      <c r="E229" s="25" t="s">
        <v>5</v>
      </c>
      <c r="F229" s="25" t="s">
        <v>325</v>
      </c>
      <c r="G229" s="54" t="s">
        <v>2811</v>
      </c>
      <c r="H229" s="25" t="s">
        <v>431</v>
      </c>
      <c r="I229" s="28" t="s">
        <v>2696</v>
      </c>
      <c r="J229" s="28" t="s">
        <v>2401</v>
      </c>
      <c r="K229" s="28" t="s">
        <v>1073</v>
      </c>
      <c r="L229" s="28" t="s">
        <v>1040</v>
      </c>
      <c r="M229" s="28" t="s">
        <v>1074</v>
      </c>
      <c r="N229" s="28" t="s">
        <v>1075</v>
      </c>
      <c r="O229" s="28" t="s">
        <v>1076</v>
      </c>
      <c r="P229" s="28"/>
      <c r="Q229" s="28" t="s">
        <v>1077</v>
      </c>
    </row>
    <row r="230" spans="1:17" s="31" customFormat="1" ht="252">
      <c r="A230" s="25">
        <f>MAX($A$3:A229)+1</f>
        <v>227</v>
      </c>
      <c r="B230" s="38" t="s">
        <v>975</v>
      </c>
      <c r="C230" s="25" t="s">
        <v>432</v>
      </c>
      <c r="D230" s="25" t="s">
        <v>430</v>
      </c>
      <c r="E230" s="25" t="s">
        <v>43</v>
      </c>
      <c r="F230" s="25" t="s">
        <v>325</v>
      </c>
      <c r="G230" s="54" t="s">
        <v>2809</v>
      </c>
      <c r="H230" s="25" t="s">
        <v>431</v>
      </c>
      <c r="I230" s="28" t="s">
        <v>2696</v>
      </c>
      <c r="J230" s="28" t="s">
        <v>2401</v>
      </c>
      <c r="K230" s="28" t="s">
        <v>1073</v>
      </c>
      <c r="L230" s="28" t="s">
        <v>1040</v>
      </c>
      <c r="M230" s="28" t="s">
        <v>1074</v>
      </c>
      <c r="N230" s="28" t="s">
        <v>1075</v>
      </c>
      <c r="O230" s="28" t="s">
        <v>1076</v>
      </c>
      <c r="P230" s="28"/>
      <c r="Q230" s="28" t="s">
        <v>1077</v>
      </c>
    </row>
    <row r="231" spans="1:17" s="31" customFormat="1" ht="252">
      <c r="A231" s="25">
        <f>MAX($A$3:A230)+1</f>
        <v>228</v>
      </c>
      <c r="B231" s="38" t="s">
        <v>976</v>
      </c>
      <c r="C231" s="25" t="s">
        <v>433</v>
      </c>
      <c r="D231" s="25" t="s">
        <v>430</v>
      </c>
      <c r="E231" s="25" t="s">
        <v>57</v>
      </c>
      <c r="F231" s="25" t="s">
        <v>325</v>
      </c>
      <c r="G231" s="54" t="s">
        <v>2849</v>
      </c>
      <c r="H231" s="25" t="s">
        <v>431</v>
      </c>
      <c r="I231" s="28" t="s">
        <v>2696</v>
      </c>
      <c r="J231" s="28" t="s">
        <v>2401</v>
      </c>
      <c r="K231" s="28" t="s">
        <v>1073</v>
      </c>
      <c r="L231" s="28" t="s">
        <v>1040</v>
      </c>
      <c r="M231" s="28" t="s">
        <v>1074</v>
      </c>
      <c r="N231" s="28" t="s">
        <v>1075</v>
      </c>
      <c r="O231" s="28" t="s">
        <v>1076</v>
      </c>
      <c r="P231" s="28"/>
      <c r="Q231" s="28" t="s">
        <v>1077</v>
      </c>
    </row>
    <row r="232" spans="1:17" s="31" customFormat="1" ht="267.75">
      <c r="A232" s="25">
        <f>MAX($A$3:A231)+1</f>
        <v>229</v>
      </c>
      <c r="B232" s="38" t="s">
        <v>2270</v>
      </c>
      <c r="C232" s="25" t="s">
        <v>434</v>
      </c>
      <c r="D232" s="25" t="s">
        <v>435</v>
      </c>
      <c r="E232" s="25" t="s">
        <v>5</v>
      </c>
      <c r="F232" s="25" t="s">
        <v>325</v>
      </c>
      <c r="G232" s="54" t="s">
        <v>2850</v>
      </c>
      <c r="H232" s="25" t="s">
        <v>436</v>
      </c>
      <c r="I232" s="28" t="s">
        <v>2696</v>
      </c>
      <c r="J232" s="28" t="s">
        <v>2401</v>
      </c>
      <c r="K232" s="28" t="s">
        <v>1073</v>
      </c>
      <c r="L232" s="28" t="s">
        <v>1040</v>
      </c>
      <c r="M232" s="28" t="s">
        <v>1074</v>
      </c>
      <c r="N232" s="28" t="s">
        <v>1075</v>
      </c>
      <c r="O232" s="28" t="s">
        <v>1076</v>
      </c>
      <c r="P232" s="28"/>
      <c r="Q232" s="28" t="s">
        <v>1077</v>
      </c>
    </row>
    <row r="233" spans="1:17" s="31" customFormat="1" ht="267.75">
      <c r="A233" s="25">
        <f>MAX($A$3:A232)+1</f>
        <v>230</v>
      </c>
      <c r="B233" s="38" t="s">
        <v>2271</v>
      </c>
      <c r="C233" s="25" t="s">
        <v>437</v>
      </c>
      <c r="D233" s="25" t="s">
        <v>438</v>
      </c>
      <c r="E233" s="25" t="s">
        <v>5</v>
      </c>
      <c r="F233" s="25" t="s">
        <v>325</v>
      </c>
      <c r="G233" s="54" t="s">
        <v>2810</v>
      </c>
      <c r="H233" s="25" t="s">
        <v>439</v>
      </c>
      <c r="I233" s="28" t="s">
        <v>2696</v>
      </c>
      <c r="J233" s="28" t="s">
        <v>2401</v>
      </c>
      <c r="K233" s="28" t="s">
        <v>1073</v>
      </c>
      <c r="L233" s="28" t="s">
        <v>1040</v>
      </c>
      <c r="M233" s="28" t="s">
        <v>1074</v>
      </c>
      <c r="N233" s="28" t="s">
        <v>1075</v>
      </c>
      <c r="O233" s="28" t="s">
        <v>1076</v>
      </c>
      <c r="P233" s="28"/>
      <c r="Q233" s="28" t="s">
        <v>1077</v>
      </c>
    </row>
    <row r="234" spans="1:17" s="31" customFormat="1" ht="236.25">
      <c r="A234" s="25">
        <f>MAX($A$3:A233)+1</f>
        <v>231</v>
      </c>
      <c r="B234" s="38" t="s">
        <v>978</v>
      </c>
      <c r="C234" s="25" t="s">
        <v>838</v>
      </c>
      <c r="D234" s="25" t="s">
        <v>440</v>
      </c>
      <c r="E234" s="25" t="s">
        <v>5</v>
      </c>
      <c r="F234" s="25" t="s">
        <v>6</v>
      </c>
      <c r="G234" s="54" t="s">
        <v>2773</v>
      </c>
      <c r="H234" s="25" t="s">
        <v>874</v>
      </c>
      <c r="I234" s="28" t="s">
        <v>2696</v>
      </c>
      <c r="J234" s="28" t="s">
        <v>2401</v>
      </c>
      <c r="K234" s="28" t="s">
        <v>1073</v>
      </c>
      <c r="L234" s="28" t="s">
        <v>1040</v>
      </c>
      <c r="M234" s="28" t="s">
        <v>1074</v>
      </c>
      <c r="N234" s="28" t="s">
        <v>1075</v>
      </c>
      <c r="O234" s="28"/>
      <c r="P234" s="28"/>
      <c r="Q234" s="28" t="s">
        <v>1077</v>
      </c>
    </row>
    <row r="235" spans="1:17" s="31" customFormat="1" ht="220.5">
      <c r="A235" s="25">
        <f>MAX($A$3:A234)+1</f>
        <v>232</v>
      </c>
      <c r="B235" s="38" t="s">
        <v>994</v>
      </c>
      <c r="C235" s="25" t="s">
        <v>839</v>
      </c>
      <c r="D235" s="25" t="s">
        <v>440</v>
      </c>
      <c r="E235" s="25" t="s">
        <v>43</v>
      </c>
      <c r="F235" s="25" t="s">
        <v>6</v>
      </c>
      <c r="G235" s="54" t="s">
        <v>2774</v>
      </c>
      <c r="H235" s="25" t="s">
        <v>874</v>
      </c>
      <c r="I235" s="28" t="s">
        <v>2696</v>
      </c>
      <c r="J235" s="28"/>
      <c r="K235" s="28"/>
      <c r="L235" s="28"/>
      <c r="M235" s="28" t="s">
        <v>1074</v>
      </c>
      <c r="N235" s="28"/>
      <c r="O235" s="28"/>
      <c r="P235" s="28"/>
      <c r="Q235" s="28" t="s">
        <v>1077</v>
      </c>
    </row>
    <row r="236" spans="1:17" s="31" customFormat="1" ht="173.25">
      <c r="A236" s="25">
        <f>MAX($A$3:A235)+1</f>
        <v>233</v>
      </c>
      <c r="B236" s="38" t="s">
        <v>2552</v>
      </c>
      <c r="C236" s="25" t="s">
        <v>840</v>
      </c>
      <c r="D236" s="25" t="s">
        <v>442</v>
      </c>
      <c r="E236" s="25" t="s">
        <v>152</v>
      </c>
      <c r="F236" s="25" t="s">
        <v>6</v>
      </c>
      <c r="G236" s="54" t="s">
        <v>2851</v>
      </c>
      <c r="H236" s="25" t="s">
        <v>875</v>
      </c>
      <c r="I236" s="28" t="s">
        <v>2696</v>
      </c>
      <c r="J236" s="28" t="s">
        <v>2401</v>
      </c>
      <c r="K236" s="28" t="s">
        <v>1073</v>
      </c>
      <c r="L236" s="28" t="s">
        <v>1040</v>
      </c>
      <c r="M236" s="28" t="s">
        <v>1074</v>
      </c>
      <c r="N236" s="28" t="s">
        <v>1075</v>
      </c>
      <c r="O236" s="28" t="s">
        <v>1076</v>
      </c>
      <c r="P236" s="28"/>
      <c r="Q236" s="28" t="s">
        <v>1077</v>
      </c>
    </row>
    <row r="237" spans="1:17" s="31" customFormat="1" ht="189">
      <c r="A237" s="25">
        <f>MAX($A$3:A236)+1</f>
        <v>234</v>
      </c>
      <c r="B237" s="38" t="s">
        <v>2552</v>
      </c>
      <c r="C237" s="25" t="s">
        <v>841</v>
      </c>
      <c r="D237" s="25" t="s">
        <v>442</v>
      </c>
      <c r="E237" s="25" t="s">
        <v>57</v>
      </c>
      <c r="F237" s="25" t="s">
        <v>6</v>
      </c>
      <c r="G237" s="54" t="s">
        <v>2775</v>
      </c>
      <c r="H237" s="25" t="s">
        <v>875</v>
      </c>
      <c r="I237" s="28" t="s">
        <v>2696</v>
      </c>
      <c r="J237" s="28" t="s">
        <v>2401</v>
      </c>
      <c r="K237" s="28" t="s">
        <v>1073</v>
      </c>
      <c r="L237" s="28" t="s">
        <v>1040</v>
      </c>
      <c r="M237" s="28" t="s">
        <v>1074</v>
      </c>
      <c r="N237" s="28" t="s">
        <v>1075</v>
      </c>
      <c r="O237" s="28" t="s">
        <v>1076</v>
      </c>
      <c r="P237" s="28"/>
      <c r="Q237" s="28" t="s">
        <v>1077</v>
      </c>
    </row>
    <row r="238" spans="1:17" s="31" customFormat="1" ht="189">
      <c r="A238" s="25">
        <f>MAX($A$3:A237)+1</f>
        <v>235</v>
      </c>
      <c r="B238" s="38" t="s">
        <v>977</v>
      </c>
      <c r="C238" s="25" t="s">
        <v>441</v>
      </c>
      <c r="D238" s="25" t="s">
        <v>442</v>
      </c>
      <c r="E238" s="25" t="s">
        <v>43</v>
      </c>
      <c r="F238" s="25" t="s">
        <v>6</v>
      </c>
      <c r="G238" s="54" t="s">
        <v>2553</v>
      </c>
      <c r="H238" s="25" t="s">
        <v>24</v>
      </c>
      <c r="I238" s="28" t="s">
        <v>2696</v>
      </c>
      <c r="J238" s="28" t="s">
        <v>2401</v>
      </c>
      <c r="K238" s="28" t="s">
        <v>1073</v>
      </c>
      <c r="L238" s="28" t="s">
        <v>1040</v>
      </c>
      <c r="M238" s="28" t="s">
        <v>1074</v>
      </c>
      <c r="N238" s="28" t="s">
        <v>1075</v>
      </c>
      <c r="O238" s="28" t="s">
        <v>1076</v>
      </c>
      <c r="P238" s="28"/>
      <c r="Q238" s="28" t="s">
        <v>1077</v>
      </c>
    </row>
    <row r="239" spans="1:17" s="31" customFormat="1" ht="252">
      <c r="A239" s="25">
        <f>MAX($A$3:A238)+1</f>
        <v>236</v>
      </c>
      <c r="B239" s="38" t="s">
        <v>2318</v>
      </c>
      <c r="C239" s="25" t="s">
        <v>443</v>
      </c>
      <c r="D239" s="25" t="s">
        <v>444</v>
      </c>
      <c r="E239" s="25" t="s">
        <v>5</v>
      </c>
      <c r="F239" s="25" t="s">
        <v>6</v>
      </c>
      <c r="G239" s="54" t="s">
        <v>2812</v>
      </c>
      <c r="H239" s="25" t="s">
        <v>870</v>
      </c>
      <c r="I239" s="28" t="s">
        <v>2696</v>
      </c>
      <c r="J239" s="28" t="s">
        <v>2401</v>
      </c>
      <c r="K239" s="28" t="s">
        <v>1073</v>
      </c>
      <c r="L239" s="28" t="s">
        <v>1040</v>
      </c>
      <c r="M239" s="28" t="s">
        <v>1074</v>
      </c>
      <c r="N239" s="28" t="s">
        <v>1075</v>
      </c>
      <c r="O239" s="28" t="s">
        <v>1076</v>
      </c>
      <c r="P239" s="28"/>
      <c r="Q239" s="28" t="s">
        <v>1077</v>
      </c>
    </row>
    <row r="240" spans="1:17" s="31" customFormat="1" ht="236.25">
      <c r="A240" s="25">
        <f>MAX($A$3:A239)+1</f>
        <v>237</v>
      </c>
      <c r="B240" s="38" t="s">
        <v>2319</v>
      </c>
      <c r="C240" s="25" t="s">
        <v>445</v>
      </c>
      <c r="D240" s="25" t="s">
        <v>444</v>
      </c>
      <c r="E240" s="25" t="s">
        <v>250</v>
      </c>
      <c r="F240" s="25" t="s">
        <v>6</v>
      </c>
      <c r="G240" s="54" t="s">
        <v>2819</v>
      </c>
      <c r="H240" s="25" t="s">
        <v>870</v>
      </c>
      <c r="I240" s="28" t="s">
        <v>2696</v>
      </c>
      <c r="J240" s="28" t="s">
        <v>2401</v>
      </c>
      <c r="K240" s="28" t="s">
        <v>1073</v>
      </c>
      <c r="L240" s="28" t="s">
        <v>1040</v>
      </c>
      <c r="M240" s="28" t="s">
        <v>1074</v>
      </c>
      <c r="N240" s="28" t="s">
        <v>1075</v>
      </c>
      <c r="O240" s="28" t="s">
        <v>1076</v>
      </c>
      <c r="P240" s="28"/>
      <c r="Q240" s="28" t="s">
        <v>1077</v>
      </c>
    </row>
    <row r="241" spans="1:17" s="31" customFormat="1" ht="252">
      <c r="A241" s="25">
        <f>MAX($A$3:A240)+1</f>
        <v>238</v>
      </c>
      <c r="B241" s="38" t="s">
        <v>2319</v>
      </c>
      <c r="C241" s="25" t="s">
        <v>446</v>
      </c>
      <c r="D241" s="25" t="s">
        <v>444</v>
      </c>
      <c r="E241" s="25" t="s">
        <v>377</v>
      </c>
      <c r="F241" s="25" t="s">
        <v>6</v>
      </c>
      <c r="G241" s="54" t="s">
        <v>2821</v>
      </c>
      <c r="H241" s="25" t="s">
        <v>870</v>
      </c>
      <c r="I241" s="28" t="s">
        <v>2696</v>
      </c>
      <c r="J241" s="28" t="s">
        <v>2401</v>
      </c>
      <c r="K241" s="28" t="s">
        <v>1073</v>
      </c>
      <c r="L241" s="28" t="s">
        <v>1040</v>
      </c>
      <c r="M241" s="28" t="s">
        <v>1074</v>
      </c>
      <c r="N241" s="28" t="s">
        <v>1075</v>
      </c>
      <c r="O241" s="28" t="s">
        <v>1076</v>
      </c>
      <c r="P241" s="28"/>
      <c r="Q241" s="28" t="s">
        <v>1077</v>
      </c>
    </row>
    <row r="242" spans="1:17" s="31" customFormat="1" ht="252">
      <c r="A242" s="25">
        <f>MAX($A$3:A241)+1</f>
        <v>239</v>
      </c>
      <c r="B242" s="38" t="s">
        <v>2319</v>
      </c>
      <c r="C242" s="25" t="s">
        <v>447</v>
      </c>
      <c r="D242" s="25" t="s">
        <v>444</v>
      </c>
      <c r="E242" s="25" t="s">
        <v>297</v>
      </c>
      <c r="F242" s="25" t="s">
        <v>6</v>
      </c>
      <c r="G242" s="54" t="s">
        <v>2813</v>
      </c>
      <c r="H242" s="25" t="s">
        <v>870</v>
      </c>
      <c r="I242" s="28" t="s">
        <v>2696</v>
      </c>
      <c r="J242" s="28" t="s">
        <v>2401</v>
      </c>
      <c r="K242" s="28" t="s">
        <v>1073</v>
      </c>
      <c r="L242" s="28" t="s">
        <v>1040</v>
      </c>
      <c r="M242" s="28" t="s">
        <v>1074</v>
      </c>
      <c r="N242" s="28" t="s">
        <v>1075</v>
      </c>
      <c r="O242" s="28" t="s">
        <v>1076</v>
      </c>
      <c r="P242" s="28"/>
      <c r="Q242" s="28" t="s">
        <v>1077</v>
      </c>
    </row>
    <row r="243" spans="1:17" s="31" customFormat="1" ht="236.25">
      <c r="A243" s="25">
        <f>MAX($A$3:A242)+1</f>
        <v>240</v>
      </c>
      <c r="B243" s="38" t="s">
        <v>2318</v>
      </c>
      <c r="C243" s="25" t="s">
        <v>448</v>
      </c>
      <c r="D243" s="25" t="s">
        <v>444</v>
      </c>
      <c r="E243" s="25" t="s">
        <v>57</v>
      </c>
      <c r="F243" s="25" t="s">
        <v>6</v>
      </c>
      <c r="G243" s="54" t="s">
        <v>2820</v>
      </c>
      <c r="H243" s="25" t="s">
        <v>870</v>
      </c>
      <c r="I243" s="28" t="s">
        <v>2696</v>
      </c>
      <c r="J243" s="28" t="s">
        <v>2401</v>
      </c>
      <c r="K243" s="28" t="s">
        <v>1073</v>
      </c>
      <c r="L243" s="28" t="s">
        <v>1040</v>
      </c>
      <c r="M243" s="28" t="s">
        <v>1074</v>
      </c>
      <c r="N243" s="28" t="s">
        <v>1075</v>
      </c>
      <c r="O243" s="28" t="s">
        <v>1076</v>
      </c>
      <c r="P243" s="28"/>
      <c r="Q243" s="28" t="s">
        <v>1077</v>
      </c>
    </row>
    <row r="244" spans="1:17" s="31" customFormat="1" ht="252">
      <c r="A244" s="25">
        <f>MAX($A$3:A243)+1</f>
        <v>241</v>
      </c>
      <c r="B244" s="38" t="s">
        <v>2318</v>
      </c>
      <c r="C244" s="25" t="s">
        <v>449</v>
      </c>
      <c r="D244" s="25" t="s">
        <v>444</v>
      </c>
      <c r="E244" s="25" t="s">
        <v>152</v>
      </c>
      <c r="F244" s="25" t="s">
        <v>6</v>
      </c>
      <c r="G244" s="54" t="s">
        <v>2814</v>
      </c>
      <c r="H244" s="25" t="s">
        <v>870</v>
      </c>
      <c r="I244" s="28" t="s">
        <v>2696</v>
      </c>
      <c r="J244" s="28" t="s">
        <v>2401</v>
      </c>
      <c r="K244" s="28" t="s">
        <v>1073</v>
      </c>
      <c r="L244" s="28" t="s">
        <v>1040</v>
      </c>
      <c r="M244" s="28" t="s">
        <v>1074</v>
      </c>
      <c r="N244" s="28" t="s">
        <v>1075</v>
      </c>
      <c r="O244" s="28" t="s">
        <v>1076</v>
      </c>
      <c r="P244" s="28"/>
      <c r="Q244" s="28" t="s">
        <v>1077</v>
      </c>
    </row>
    <row r="245" spans="1:17" s="31" customFormat="1" ht="252">
      <c r="A245" s="25">
        <f>MAX($A$3:A244)+1</f>
        <v>242</v>
      </c>
      <c r="B245" s="38" t="s">
        <v>450</v>
      </c>
      <c r="C245" s="25" t="s">
        <v>450</v>
      </c>
      <c r="D245" s="25" t="s">
        <v>451</v>
      </c>
      <c r="E245" s="25" t="s">
        <v>5</v>
      </c>
      <c r="F245" s="25" t="s">
        <v>6</v>
      </c>
      <c r="G245" s="54" t="s">
        <v>2929</v>
      </c>
      <c r="H245" s="25" t="s">
        <v>876</v>
      </c>
      <c r="I245" s="28"/>
      <c r="J245" s="28"/>
      <c r="K245" s="28"/>
      <c r="L245" s="28"/>
      <c r="M245" s="28"/>
      <c r="N245" s="28"/>
      <c r="O245" s="28"/>
      <c r="P245" s="28"/>
      <c r="Q245" s="28" t="s">
        <v>1077</v>
      </c>
    </row>
    <row r="246" spans="1:17" s="31" customFormat="1" ht="299.25">
      <c r="A246" s="25">
        <f>MAX($A$3:A245)+1</f>
        <v>243</v>
      </c>
      <c r="B246" s="38" t="s">
        <v>983</v>
      </c>
      <c r="C246" s="25" t="s">
        <v>452</v>
      </c>
      <c r="D246" s="25" t="s">
        <v>453</v>
      </c>
      <c r="E246" s="25" t="s">
        <v>5</v>
      </c>
      <c r="F246" s="25" t="s">
        <v>6</v>
      </c>
      <c r="G246" s="54" t="s">
        <v>2815</v>
      </c>
      <c r="H246" s="25" t="s">
        <v>454</v>
      </c>
      <c r="I246" s="28" t="s">
        <v>2696</v>
      </c>
      <c r="J246" s="28" t="s">
        <v>2401</v>
      </c>
      <c r="K246" s="28" t="s">
        <v>1073</v>
      </c>
      <c r="L246" s="28" t="s">
        <v>1040</v>
      </c>
      <c r="M246" s="28" t="s">
        <v>1074</v>
      </c>
      <c r="N246" s="28" t="s">
        <v>1075</v>
      </c>
      <c r="O246" s="28" t="s">
        <v>1076</v>
      </c>
      <c r="P246" s="28"/>
      <c r="Q246" s="28" t="s">
        <v>1077</v>
      </c>
    </row>
    <row r="247" spans="1:17" s="31" customFormat="1" ht="315">
      <c r="A247" s="25">
        <f>MAX($A$3:A246)+1</f>
        <v>244</v>
      </c>
      <c r="B247" s="38" t="s">
        <v>983</v>
      </c>
      <c r="C247" s="25" t="s">
        <v>455</v>
      </c>
      <c r="D247" s="25" t="s">
        <v>453</v>
      </c>
      <c r="E247" s="25" t="s">
        <v>9</v>
      </c>
      <c r="F247" s="25" t="s">
        <v>6</v>
      </c>
      <c r="G247" s="54" t="s">
        <v>2817</v>
      </c>
      <c r="H247" s="25" t="s">
        <v>454</v>
      </c>
      <c r="I247" s="28" t="s">
        <v>2696</v>
      </c>
      <c r="J247" s="28" t="s">
        <v>2401</v>
      </c>
      <c r="K247" s="28" t="s">
        <v>1073</v>
      </c>
      <c r="L247" s="28" t="s">
        <v>1040</v>
      </c>
      <c r="M247" s="28" t="s">
        <v>1074</v>
      </c>
      <c r="N247" s="28" t="s">
        <v>1075</v>
      </c>
      <c r="O247" s="28" t="s">
        <v>1076</v>
      </c>
      <c r="P247" s="28"/>
      <c r="Q247" s="28" t="s">
        <v>1077</v>
      </c>
    </row>
    <row r="248" spans="1:17" s="31" customFormat="1" ht="141.75">
      <c r="A248" s="25">
        <f>MAX($A$3:A247)+1</f>
        <v>245</v>
      </c>
      <c r="B248" s="38" t="s">
        <v>983</v>
      </c>
      <c r="C248" s="25" t="s">
        <v>871</v>
      </c>
      <c r="D248" s="25" t="s">
        <v>453</v>
      </c>
      <c r="E248" s="25" t="s">
        <v>43</v>
      </c>
      <c r="F248" s="25" t="s">
        <v>6</v>
      </c>
      <c r="G248" s="54" t="s">
        <v>2818</v>
      </c>
      <c r="H248" s="25" t="s">
        <v>24</v>
      </c>
      <c r="I248" s="28" t="s">
        <v>2696</v>
      </c>
      <c r="J248" s="28" t="s">
        <v>2401</v>
      </c>
      <c r="K248" s="28" t="s">
        <v>1073</v>
      </c>
      <c r="L248" s="28" t="s">
        <v>1040</v>
      </c>
      <c r="M248" s="28" t="s">
        <v>1074</v>
      </c>
      <c r="N248" s="28" t="s">
        <v>1075</v>
      </c>
      <c r="O248" s="28" t="s">
        <v>1076</v>
      </c>
      <c r="P248" s="28"/>
      <c r="Q248" s="28" t="s">
        <v>1077</v>
      </c>
    </row>
    <row r="249" spans="1:17" s="31" customFormat="1" ht="157.5">
      <c r="A249" s="25">
        <f>MAX($A$3:A248)+1</f>
        <v>246</v>
      </c>
      <c r="B249" s="38" t="s">
        <v>983</v>
      </c>
      <c r="C249" s="25" t="s">
        <v>872</v>
      </c>
      <c r="D249" s="25" t="s">
        <v>453</v>
      </c>
      <c r="E249" s="25" t="s">
        <v>152</v>
      </c>
      <c r="F249" s="25" t="s">
        <v>6</v>
      </c>
      <c r="G249" s="54" t="s">
        <v>2816</v>
      </c>
      <c r="H249" s="25" t="s">
        <v>24</v>
      </c>
      <c r="I249" s="28" t="s">
        <v>2696</v>
      </c>
      <c r="J249" s="28" t="s">
        <v>2401</v>
      </c>
      <c r="K249" s="28" t="s">
        <v>1073</v>
      </c>
      <c r="L249" s="28" t="s">
        <v>1040</v>
      </c>
      <c r="M249" s="28" t="s">
        <v>1074</v>
      </c>
      <c r="N249" s="28" t="s">
        <v>1075</v>
      </c>
      <c r="O249" s="28" t="s">
        <v>1076</v>
      </c>
      <c r="P249" s="28"/>
      <c r="Q249" s="28" t="s">
        <v>1077</v>
      </c>
    </row>
    <row r="250" spans="1:17" s="31" customFormat="1" ht="267.75">
      <c r="A250" s="25">
        <f>MAX($A$3:A249)+1</f>
        <v>247</v>
      </c>
      <c r="B250" s="38" t="s">
        <v>982</v>
      </c>
      <c r="C250" s="25" t="s">
        <v>456</v>
      </c>
      <c r="D250" s="25" t="s">
        <v>457</v>
      </c>
      <c r="E250" s="25" t="s">
        <v>5</v>
      </c>
      <c r="F250" s="25" t="s">
        <v>6</v>
      </c>
      <c r="G250" s="54" t="s">
        <v>2554</v>
      </c>
      <c r="H250" s="25" t="s">
        <v>779</v>
      </c>
      <c r="I250" s="28"/>
      <c r="J250" s="28"/>
      <c r="K250" s="28" t="s">
        <v>1073</v>
      </c>
      <c r="L250" s="28" t="s">
        <v>1040</v>
      </c>
      <c r="M250" s="28" t="s">
        <v>1074</v>
      </c>
      <c r="N250" s="28" t="s">
        <v>1075</v>
      </c>
      <c r="O250" s="28"/>
      <c r="P250" s="28"/>
      <c r="Q250" s="28" t="s">
        <v>1077</v>
      </c>
    </row>
    <row r="251" spans="1:17" s="31" customFormat="1" ht="299.25">
      <c r="A251" s="25">
        <f>MAX($A$3:A250)+1</f>
        <v>248</v>
      </c>
      <c r="B251" s="38" t="s">
        <v>984</v>
      </c>
      <c r="C251" s="25" t="s">
        <v>458</v>
      </c>
      <c r="D251" s="25" t="s">
        <v>459</v>
      </c>
      <c r="E251" s="25" t="s">
        <v>5</v>
      </c>
      <c r="F251" s="25" t="s">
        <v>6</v>
      </c>
      <c r="G251" s="54" t="s">
        <v>2555</v>
      </c>
      <c r="H251" s="25" t="s">
        <v>460</v>
      </c>
      <c r="I251" s="28" t="s">
        <v>2696</v>
      </c>
      <c r="J251" s="28" t="s">
        <v>2401</v>
      </c>
      <c r="K251" s="28" t="s">
        <v>1073</v>
      </c>
      <c r="L251" s="28" t="s">
        <v>1040</v>
      </c>
      <c r="M251" s="28" t="s">
        <v>1074</v>
      </c>
      <c r="N251" s="28" t="s">
        <v>1075</v>
      </c>
      <c r="O251" s="28" t="s">
        <v>1076</v>
      </c>
      <c r="P251" s="28"/>
      <c r="Q251" s="28" t="s">
        <v>1077</v>
      </c>
    </row>
    <row r="252" spans="1:17" s="31" customFormat="1" ht="283.5">
      <c r="A252" s="25">
        <f>MAX($A$3:A251)+1</f>
        <v>249</v>
      </c>
      <c r="B252" s="38" t="s">
        <v>984</v>
      </c>
      <c r="C252" s="25" t="s">
        <v>461</v>
      </c>
      <c r="D252" s="25" t="s">
        <v>459</v>
      </c>
      <c r="E252" s="25" t="s">
        <v>43</v>
      </c>
      <c r="F252" s="25" t="s">
        <v>6</v>
      </c>
      <c r="G252" s="54" t="s">
        <v>2556</v>
      </c>
      <c r="H252" s="25" t="s">
        <v>460</v>
      </c>
      <c r="I252" s="28" t="s">
        <v>2696</v>
      </c>
      <c r="J252" s="28" t="s">
        <v>2401</v>
      </c>
      <c r="K252" s="28" t="s">
        <v>1073</v>
      </c>
      <c r="L252" s="28" t="s">
        <v>1040</v>
      </c>
      <c r="M252" s="28" t="s">
        <v>1074</v>
      </c>
      <c r="N252" s="28" t="s">
        <v>1075</v>
      </c>
      <c r="O252" s="28" t="s">
        <v>1076</v>
      </c>
      <c r="P252" s="28"/>
      <c r="Q252" s="28" t="s">
        <v>1077</v>
      </c>
    </row>
    <row r="253" spans="1:17" s="31" customFormat="1" ht="283.5">
      <c r="A253" s="25">
        <f>MAX($A$3:A252)+1</f>
        <v>250</v>
      </c>
      <c r="B253" s="38" t="s">
        <v>985</v>
      </c>
      <c r="C253" s="25" t="s">
        <v>462</v>
      </c>
      <c r="D253" s="25" t="s">
        <v>459</v>
      </c>
      <c r="E253" s="25" t="s">
        <v>57</v>
      </c>
      <c r="F253" s="25" t="s">
        <v>6</v>
      </c>
      <c r="G253" s="54" t="s">
        <v>2557</v>
      </c>
      <c r="H253" s="25" t="s">
        <v>460</v>
      </c>
      <c r="I253" s="28" t="s">
        <v>2696</v>
      </c>
      <c r="J253" s="28" t="s">
        <v>2401</v>
      </c>
      <c r="K253" s="28" t="s">
        <v>1073</v>
      </c>
      <c r="L253" s="28" t="s">
        <v>1040</v>
      </c>
      <c r="M253" s="28" t="s">
        <v>1074</v>
      </c>
      <c r="N253" s="28" t="s">
        <v>1075</v>
      </c>
      <c r="O253" s="28" t="s">
        <v>1076</v>
      </c>
      <c r="P253" s="28"/>
      <c r="Q253" s="28" t="s">
        <v>1077</v>
      </c>
    </row>
    <row r="254" spans="1:17" s="31" customFormat="1" ht="299.25">
      <c r="A254" s="25">
        <f>MAX($A$3:A253)+1</f>
        <v>251</v>
      </c>
      <c r="B254" s="38" t="s">
        <v>985</v>
      </c>
      <c r="C254" s="25" t="s">
        <v>463</v>
      </c>
      <c r="D254" s="25" t="s">
        <v>459</v>
      </c>
      <c r="E254" s="25" t="s">
        <v>250</v>
      </c>
      <c r="F254" s="25" t="s">
        <v>6</v>
      </c>
      <c r="G254" s="54" t="s">
        <v>2558</v>
      </c>
      <c r="H254" s="25" t="s">
        <v>460</v>
      </c>
      <c r="I254" s="28" t="s">
        <v>2696</v>
      </c>
      <c r="J254" s="28" t="s">
        <v>2401</v>
      </c>
      <c r="K254" s="28" t="s">
        <v>1073</v>
      </c>
      <c r="L254" s="28" t="s">
        <v>1040</v>
      </c>
      <c r="M254" s="28" t="s">
        <v>1074</v>
      </c>
      <c r="N254" s="28" t="s">
        <v>1075</v>
      </c>
      <c r="O254" s="28" t="s">
        <v>1076</v>
      </c>
      <c r="P254" s="28"/>
      <c r="Q254" s="28" t="s">
        <v>1077</v>
      </c>
    </row>
    <row r="255" spans="1:17" s="31" customFormat="1" ht="283.5">
      <c r="A255" s="25">
        <f>MAX($A$3:A254)+1</f>
        <v>252</v>
      </c>
      <c r="B255" s="38" t="s">
        <v>1052</v>
      </c>
      <c r="C255" s="25" t="s">
        <v>464</v>
      </c>
      <c r="D255" s="25" t="s">
        <v>465</v>
      </c>
      <c r="E255" s="25" t="s">
        <v>5</v>
      </c>
      <c r="F255" s="25" t="s">
        <v>6</v>
      </c>
      <c r="G255" s="54" t="s">
        <v>2559</v>
      </c>
      <c r="H255" s="25" t="s">
        <v>460</v>
      </c>
      <c r="I255" s="28" t="s">
        <v>2696</v>
      </c>
      <c r="J255" s="28" t="s">
        <v>2401</v>
      </c>
      <c r="K255" s="28"/>
      <c r="L255" s="28"/>
      <c r="M255" s="28" t="s">
        <v>1074</v>
      </c>
      <c r="N255" s="28"/>
      <c r="O255" s="28"/>
      <c r="P255" s="28"/>
      <c r="Q255" s="28" t="s">
        <v>1077</v>
      </c>
    </row>
    <row r="256" spans="1:17" s="31" customFormat="1" ht="299.25">
      <c r="A256" s="25">
        <f>MAX($A$3:A255)+1</f>
        <v>253</v>
      </c>
      <c r="B256" s="38" t="s">
        <v>1052</v>
      </c>
      <c r="C256" s="25" t="s">
        <v>466</v>
      </c>
      <c r="D256" s="25" t="s">
        <v>465</v>
      </c>
      <c r="E256" s="25" t="s">
        <v>43</v>
      </c>
      <c r="F256" s="25" t="s">
        <v>6</v>
      </c>
      <c r="G256" s="54" t="s">
        <v>2734</v>
      </c>
      <c r="H256" s="25" t="s">
        <v>460</v>
      </c>
      <c r="I256" s="28" t="s">
        <v>2696</v>
      </c>
      <c r="J256" s="28" t="s">
        <v>2401</v>
      </c>
      <c r="K256" s="28"/>
      <c r="L256" s="28"/>
      <c r="M256" s="28" t="s">
        <v>1074</v>
      </c>
      <c r="N256" s="28"/>
      <c r="O256" s="28"/>
      <c r="P256" s="28"/>
      <c r="Q256" s="28" t="s">
        <v>1077</v>
      </c>
    </row>
    <row r="257" spans="1:17" s="31" customFormat="1" ht="204.75">
      <c r="A257" s="25">
        <f>MAX($A$3:A256)+1</f>
        <v>254</v>
      </c>
      <c r="B257" s="38" t="s">
        <v>2560</v>
      </c>
      <c r="C257" s="25" t="s">
        <v>917</v>
      </c>
      <c r="D257" s="25" t="s">
        <v>467</v>
      </c>
      <c r="E257" s="25" t="s">
        <v>5</v>
      </c>
      <c r="F257" s="25" t="s">
        <v>6</v>
      </c>
      <c r="G257" s="54" t="s">
        <v>2776</v>
      </c>
      <c r="H257" s="25" t="s">
        <v>2202</v>
      </c>
      <c r="I257" s="28" t="s">
        <v>2696</v>
      </c>
      <c r="J257" s="28" t="s">
        <v>2401</v>
      </c>
      <c r="K257" s="28" t="s">
        <v>1073</v>
      </c>
      <c r="L257" s="28" t="s">
        <v>1040</v>
      </c>
      <c r="M257" s="28" t="s">
        <v>1074</v>
      </c>
      <c r="N257" s="28" t="s">
        <v>1075</v>
      </c>
      <c r="O257" s="28" t="s">
        <v>1076</v>
      </c>
      <c r="P257" s="28"/>
      <c r="Q257" s="28" t="s">
        <v>1077</v>
      </c>
    </row>
    <row r="258" spans="1:17" s="31" customFormat="1" ht="283.5">
      <c r="A258" s="25">
        <f>MAX($A$3:A257)+1</f>
        <v>255</v>
      </c>
      <c r="B258" s="38" t="s">
        <v>2272</v>
      </c>
      <c r="C258" s="25" t="s">
        <v>782</v>
      </c>
      <c r="D258" s="25" t="s">
        <v>468</v>
      </c>
      <c r="E258" s="25" t="s">
        <v>5</v>
      </c>
      <c r="F258" s="25" t="s">
        <v>6</v>
      </c>
      <c r="G258" s="54" t="s">
        <v>2777</v>
      </c>
      <c r="H258" s="25" t="s">
        <v>2778</v>
      </c>
      <c r="I258" s="28" t="s">
        <v>2696</v>
      </c>
      <c r="J258" s="28" t="s">
        <v>2401</v>
      </c>
      <c r="K258" s="28" t="s">
        <v>1073</v>
      </c>
      <c r="L258" s="28" t="s">
        <v>1040</v>
      </c>
      <c r="M258" s="28" t="s">
        <v>1074</v>
      </c>
      <c r="N258" s="28" t="s">
        <v>1075</v>
      </c>
      <c r="O258" s="28" t="s">
        <v>1076</v>
      </c>
      <c r="P258" s="28"/>
      <c r="Q258" s="28" t="s">
        <v>1077</v>
      </c>
    </row>
    <row r="259" spans="1:17" s="31" customFormat="1" ht="283.5">
      <c r="A259" s="25">
        <f>MAX($A$3:A258)+1</f>
        <v>256</v>
      </c>
      <c r="B259" s="38" t="s">
        <v>2272</v>
      </c>
      <c r="C259" s="25" t="s">
        <v>783</v>
      </c>
      <c r="D259" s="25" t="s">
        <v>468</v>
      </c>
      <c r="E259" s="25" t="s">
        <v>9</v>
      </c>
      <c r="F259" s="25" t="s">
        <v>6</v>
      </c>
      <c r="G259" s="54" t="s">
        <v>2735</v>
      </c>
      <c r="H259" s="25" t="s">
        <v>2778</v>
      </c>
      <c r="I259" s="28" t="s">
        <v>2696</v>
      </c>
      <c r="J259" s="28" t="s">
        <v>2401</v>
      </c>
      <c r="K259" s="28" t="s">
        <v>1073</v>
      </c>
      <c r="L259" s="28" t="s">
        <v>1040</v>
      </c>
      <c r="M259" s="28" t="s">
        <v>1074</v>
      </c>
      <c r="N259" s="28" t="s">
        <v>1075</v>
      </c>
      <c r="O259" s="28" t="s">
        <v>1076</v>
      </c>
      <c r="P259" s="28"/>
      <c r="Q259" s="28" t="s">
        <v>1077</v>
      </c>
    </row>
    <row r="260" spans="1:17" s="31" customFormat="1" ht="299.25">
      <c r="A260" s="25">
        <f>MAX($A$3:A259)+1</f>
        <v>257</v>
      </c>
      <c r="B260" s="38" t="s">
        <v>2273</v>
      </c>
      <c r="C260" s="25" t="s">
        <v>469</v>
      </c>
      <c r="D260" s="25" t="s">
        <v>470</v>
      </c>
      <c r="E260" s="25" t="s">
        <v>9</v>
      </c>
      <c r="F260" s="25" t="s">
        <v>6</v>
      </c>
      <c r="G260" s="54" t="s">
        <v>2779</v>
      </c>
      <c r="H260" s="25" t="s">
        <v>791</v>
      </c>
      <c r="I260" s="28" t="s">
        <v>2696</v>
      </c>
      <c r="J260" s="28"/>
      <c r="K260" s="28"/>
      <c r="L260" s="28"/>
      <c r="M260" s="28" t="s">
        <v>1074</v>
      </c>
      <c r="N260" s="28"/>
      <c r="O260" s="28"/>
      <c r="P260" s="28"/>
      <c r="Q260" s="28" t="s">
        <v>1077</v>
      </c>
    </row>
    <row r="261" spans="1:17" s="31" customFormat="1" ht="299.25">
      <c r="A261" s="25">
        <f>MAX($A$3:A260)+1</f>
        <v>258</v>
      </c>
      <c r="B261" s="38" t="s">
        <v>2273</v>
      </c>
      <c r="C261" s="25" t="s">
        <v>471</v>
      </c>
      <c r="D261" s="25" t="s">
        <v>470</v>
      </c>
      <c r="E261" s="25" t="s">
        <v>297</v>
      </c>
      <c r="F261" s="25" t="s">
        <v>6</v>
      </c>
      <c r="G261" s="54" t="s">
        <v>2780</v>
      </c>
      <c r="H261" s="25" t="s">
        <v>791</v>
      </c>
      <c r="I261" s="28" t="s">
        <v>2696</v>
      </c>
      <c r="J261" s="28"/>
      <c r="K261" s="28"/>
      <c r="L261" s="28"/>
      <c r="M261" s="28" t="s">
        <v>1074</v>
      </c>
      <c r="N261" s="28"/>
      <c r="O261" s="28"/>
      <c r="P261" s="28"/>
      <c r="Q261" s="28" t="s">
        <v>1077</v>
      </c>
    </row>
    <row r="262" spans="1:17" s="31" customFormat="1" ht="299.25">
      <c r="A262" s="25">
        <f>MAX($A$3:A261)+1</f>
        <v>259</v>
      </c>
      <c r="B262" s="38" t="s">
        <v>973</v>
      </c>
      <c r="C262" s="25" t="s">
        <v>472</v>
      </c>
      <c r="D262" s="25" t="s">
        <v>470</v>
      </c>
      <c r="E262" s="25" t="s">
        <v>43</v>
      </c>
      <c r="F262" s="25" t="s">
        <v>6</v>
      </c>
      <c r="G262" s="54" t="s">
        <v>2781</v>
      </c>
      <c r="H262" s="25" t="s">
        <v>2398</v>
      </c>
      <c r="I262" s="28" t="s">
        <v>2696</v>
      </c>
      <c r="J262" s="28" t="s">
        <v>2401</v>
      </c>
      <c r="K262" s="28" t="s">
        <v>1073</v>
      </c>
      <c r="L262" s="28" t="s">
        <v>1040</v>
      </c>
      <c r="M262" s="28" t="s">
        <v>1074</v>
      </c>
      <c r="N262" s="28" t="s">
        <v>1075</v>
      </c>
      <c r="O262" s="28" t="s">
        <v>1076</v>
      </c>
      <c r="P262" s="28"/>
      <c r="Q262" s="28" t="s">
        <v>1077</v>
      </c>
    </row>
    <row r="263" spans="1:17" s="31" customFormat="1" ht="299.25">
      <c r="A263" s="25">
        <f>MAX($A$3:A262)+1</f>
        <v>260</v>
      </c>
      <c r="B263" s="38" t="s">
        <v>973</v>
      </c>
      <c r="C263" s="25" t="s">
        <v>473</v>
      </c>
      <c r="D263" s="25" t="s">
        <v>470</v>
      </c>
      <c r="E263" s="25" t="s">
        <v>152</v>
      </c>
      <c r="F263" s="25" t="s">
        <v>6</v>
      </c>
      <c r="G263" s="54" t="s">
        <v>2782</v>
      </c>
      <c r="H263" s="25" t="s">
        <v>2398</v>
      </c>
      <c r="I263" s="28" t="s">
        <v>2696</v>
      </c>
      <c r="J263" s="28" t="s">
        <v>2401</v>
      </c>
      <c r="K263" s="28" t="s">
        <v>1073</v>
      </c>
      <c r="L263" s="28" t="s">
        <v>1040</v>
      </c>
      <c r="M263" s="28" t="s">
        <v>1074</v>
      </c>
      <c r="N263" s="28" t="s">
        <v>1075</v>
      </c>
      <c r="O263" s="28" t="s">
        <v>1076</v>
      </c>
      <c r="P263" s="28"/>
      <c r="Q263" s="28" t="s">
        <v>1077</v>
      </c>
    </row>
    <row r="264" spans="1:17" s="31" customFormat="1" ht="299.25">
      <c r="A264" s="25">
        <f>MAX($A$3:A263)+1</f>
        <v>261</v>
      </c>
      <c r="B264" s="38" t="s">
        <v>973</v>
      </c>
      <c r="C264" s="25" t="s">
        <v>474</v>
      </c>
      <c r="D264" s="25" t="s">
        <v>470</v>
      </c>
      <c r="E264" s="25" t="s">
        <v>239</v>
      </c>
      <c r="F264" s="25" t="s">
        <v>6</v>
      </c>
      <c r="G264" s="54" t="s">
        <v>2783</v>
      </c>
      <c r="H264" s="25" t="s">
        <v>2398</v>
      </c>
      <c r="I264" s="28" t="s">
        <v>2696</v>
      </c>
      <c r="J264" s="28" t="s">
        <v>2401</v>
      </c>
      <c r="K264" s="28" t="s">
        <v>1073</v>
      </c>
      <c r="L264" s="28" t="s">
        <v>1040</v>
      </c>
      <c r="M264" s="28" t="s">
        <v>1074</v>
      </c>
      <c r="N264" s="28" t="s">
        <v>1075</v>
      </c>
      <c r="O264" s="28" t="s">
        <v>1076</v>
      </c>
      <c r="P264" s="28"/>
      <c r="Q264" s="28" t="s">
        <v>1077</v>
      </c>
    </row>
    <row r="265" spans="1:17" s="31" customFormat="1" ht="220.5">
      <c r="A265" s="25">
        <f>MAX($A$3:A264)+1</f>
        <v>262</v>
      </c>
      <c r="B265" s="38" t="s">
        <v>2274</v>
      </c>
      <c r="C265" s="25" t="s">
        <v>475</v>
      </c>
      <c r="D265" s="25" t="s">
        <v>476</v>
      </c>
      <c r="E265" s="25" t="s">
        <v>5</v>
      </c>
      <c r="F265" s="25" t="s">
        <v>6</v>
      </c>
      <c r="G265" s="54" t="s">
        <v>2784</v>
      </c>
      <c r="H265" s="25" t="s">
        <v>790</v>
      </c>
      <c r="I265" s="28" t="s">
        <v>2696</v>
      </c>
      <c r="J265" s="28"/>
      <c r="K265" s="28"/>
      <c r="L265" s="28"/>
      <c r="M265" s="28" t="s">
        <v>1074</v>
      </c>
      <c r="N265" s="28"/>
      <c r="O265" s="28"/>
      <c r="P265" s="28"/>
      <c r="Q265" s="28" t="s">
        <v>1077</v>
      </c>
    </row>
    <row r="266" spans="1:17" s="31" customFormat="1" ht="220.5">
      <c r="A266" s="25">
        <f>MAX($A$3:A265)+1</f>
        <v>263</v>
      </c>
      <c r="B266" s="38" t="s">
        <v>2274</v>
      </c>
      <c r="C266" s="25" t="s">
        <v>475</v>
      </c>
      <c r="D266" s="25" t="s">
        <v>476</v>
      </c>
      <c r="E266" s="25" t="s">
        <v>5</v>
      </c>
      <c r="F266" s="25" t="s">
        <v>325</v>
      </c>
      <c r="G266" s="54" t="s">
        <v>2863</v>
      </c>
      <c r="H266" s="25" t="s">
        <v>2862</v>
      </c>
      <c r="I266" s="28" t="s">
        <v>2696</v>
      </c>
      <c r="J266" s="28"/>
      <c r="K266" s="28"/>
      <c r="L266" s="28"/>
      <c r="M266" s="28" t="s">
        <v>1074</v>
      </c>
      <c r="N266" s="28"/>
      <c r="O266" s="28"/>
      <c r="P266" s="28"/>
      <c r="Q266" s="28" t="s">
        <v>1077</v>
      </c>
    </row>
    <row r="267" spans="1:17" s="31" customFormat="1" ht="220.5">
      <c r="A267" s="25">
        <f>MAX($A$3:A266)+1</f>
        <v>264</v>
      </c>
      <c r="B267" s="38" t="s">
        <v>2274</v>
      </c>
      <c r="C267" s="25" t="s">
        <v>477</v>
      </c>
      <c r="D267" s="25" t="s">
        <v>476</v>
      </c>
      <c r="E267" s="25" t="s">
        <v>9</v>
      </c>
      <c r="F267" s="25" t="s">
        <v>6</v>
      </c>
      <c r="G267" s="54" t="s">
        <v>2785</v>
      </c>
      <c r="H267" s="25" t="s">
        <v>790</v>
      </c>
      <c r="I267" s="28" t="s">
        <v>2696</v>
      </c>
      <c r="J267" s="28"/>
      <c r="K267" s="28"/>
      <c r="L267" s="28"/>
      <c r="M267" s="28" t="s">
        <v>1074</v>
      </c>
      <c r="N267" s="28"/>
      <c r="O267" s="28"/>
      <c r="P267" s="28"/>
      <c r="Q267" s="28" t="s">
        <v>1077</v>
      </c>
    </row>
    <row r="268" spans="1:17" s="31" customFormat="1" ht="220.5">
      <c r="A268" s="25">
        <f>MAX($A$3:A267)+1</f>
        <v>265</v>
      </c>
      <c r="B268" s="38" t="s">
        <v>2274</v>
      </c>
      <c r="C268" s="25" t="s">
        <v>477</v>
      </c>
      <c r="D268" s="25" t="s">
        <v>476</v>
      </c>
      <c r="E268" s="25" t="s">
        <v>9</v>
      </c>
      <c r="F268" s="25" t="s">
        <v>325</v>
      </c>
      <c r="G268" s="54" t="s">
        <v>2864</v>
      </c>
      <c r="H268" s="25" t="s">
        <v>2862</v>
      </c>
      <c r="I268" s="28" t="s">
        <v>2696</v>
      </c>
      <c r="J268" s="28"/>
      <c r="K268" s="28"/>
      <c r="L268" s="28"/>
      <c r="M268" s="28" t="s">
        <v>1074</v>
      </c>
      <c r="N268" s="28"/>
      <c r="O268" s="28"/>
      <c r="P268" s="28"/>
      <c r="Q268" s="28" t="s">
        <v>1077</v>
      </c>
    </row>
    <row r="269" spans="1:17" s="31" customFormat="1" ht="220.5">
      <c r="A269" s="25">
        <f>MAX($A$3:A268)+1</f>
        <v>266</v>
      </c>
      <c r="B269" s="38" t="s">
        <v>2275</v>
      </c>
      <c r="C269" s="25" t="s">
        <v>1734</v>
      </c>
      <c r="D269" s="25" t="s">
        <v>476</v>
      </c>
      <c r="E269" s="25" t="s">
        <v>57</v>
      </c>
      <c r="F269" s="25" t="s">
        <v>6</v>
      </c>
      <c r="G269" s="54" t="s">
        <v>2786</v>
      </c>
      <c r="H269" s="25" t="s">
        <v>790</v>
      </c>
      <c r="I269" s="28" t="s">
        <v>2696</v>
      </c>
      <c r="J269" s="28" t="s">
        <v>2401</v>
      </c>
      <c r="K269" s="28" t="s">
        <v>1073</v>
      </c>
      <c r="L269" s="28" t="s">
        <v>1040</v>
      </c>
      <c r="M269" s="28" t="s">
        <v>1074</v>
      </c>
      <c r="N269" s="28" t="s">
        <v>1075</v>
      </c>
      <c r="O269" s="28" t="s">
        <v>1076</v>
      </c>
      <c r="P269" s="28"/>
      <c r="Q269" s="28" t="s">
        <v>1077</v>
      </c>
    </row>
    <row r="270" spans="1:17" s="31" customFormat="1" ht="220.5">
      <c r="A270" s="25">
        <f>MAX($A$3:A269)+1</f>
        <v>267</v>
      </c>
      <c r="B270" s="38" t="s">
        <v>2275</v>
      </c>
      <c r="C270" s="25" t="s">
        <v>1734</v>
      </c>
      <c r="D270" s="25" t="s">
        <v>476</v>
      </c>
      <c r="E270" s="25" t="s">
        <v>57</v>
      </c>
      <c r="F270" s="25" t="s">
        <v>325</v>
      </c>
      <c r="G270" s="54" t="s">
        <v>2865</v>
      </c>
      <c r="H270" s="25" t="s">
        <v>2862</v>
      </c>
      <c r="I270" s="28" t="s">
        <v>2696</v>
      </c>
      <c r="J270" s="28" t="s">
        <v>2401</v>
      </c>
      <c r="K270" s="28" t="s">
        <v>1073</v>
      </c>
      <c r="L270" s="28" t="s">
        <v>1040</v>
      </c>
      <c r="M270" s="28" t="s">
        <v>1074</v>
      </c>
      <c r="N270" s="28" t="s">
        <v>1075</v>
      </c>
      <c r="O270" s="28" t="s">
        <v>1076</v>
      </c>
      <c r="P270" s="28"/>
      <c r="Q270" s="28" t="s">
        <v>1077</v>
      </c>
    </row>
    <row r="271" spans="1:17" s="31" customFormat="1" ht="220.5">
      <c r="A271" s="25">
        <f>MAX($A$3:A270)+1</f>
        <v>268</v>
      </c>
      <c r="B271" s="38" t="s">
        <v>2275</v>
      </c>
      <c r="C271" s="25" t="s">
        <v>1735</v>
      </c>
      <c r="D271" s="25" t="s">
        <v>476</v>
      </c>
      <c r="E271" s="25" t="s">
        <v>239</v>
      </c>
      <c r="F271" s="25" t="s">
        <v>6</v>
      </c>
      <c r="G271" s="54" t="s">
        <v>2787</v>
      </c>
      <c r="H271" s="25" t="s">
        <v>790</v>
      </c>
      <c r="I271" s="28" t="s">
        <v>2696</v>
      </c>
      <c r="J271" s="28" t="s">
        <v>2401</v>
      </c>
      <c r="K271" s="28" t="s">
        <v>1073</v>
      </c>
      <c r="L271" s="28" t="s">
        <v>1040</v>
      </c>
      <c r="M271" s="28" t="s">
        <v>1074</v>
      </c>
      <c r="N271" s="28" t="s">
        <v>1075</v>
      </c>
      <c r="O271" s="28" t="s">
        <v>1076</v>
      </c>
      <c r="P271" s="28"/>
      <c r="Q271" s="28" t="s">
        <v>1077</v>
      </c>
    </row>
    <row r="272" spans="1:17" ht="220.5">
      <c r="A272" s="25">
        <f>MAX($A$3:A271)+1</f>
        <v>269</v>
      </c>
      <c r="B272" s="38" t="s">
        <v>2275</v>
      </c>
      <c r="C272" s="25" t="s">
        <v>1735</v>
      </c>
      <c r="D272" s="25" t="s">
        <v>476</v>
      </c>
      <c r="E272" s="25" t="s">
        <v>239</v>
      </c>
      <c r="F272" s="25" t="s">
        <v>325</v>
      </c>
      <c r="G272" s="54" t="s">
        <v>2866</v>
      </c>
      <c r="H272" s="25" t="s">
        <v>2862</v>
      </c>
      <c r="I272" s="28" t="s">
        <v>2696</v>
      </c>
      <c r="J272" s="28" t="s">
        <v>2401</v>
      </c>
      <c r="K272" s="28" t="s">
        <v>1073</v>
      </c>
      <c r="L272" s="28" t="s">
        <v>1040</v>
      </c>
      <c r="M272" s="28" t="s">
        <v>1074</v>
      </c>
      <c r="N272" s="28" t="s">
        <v>1075</v>
      </c>
      <c r="O272" s="28" t="s">
        <v>1076</v>
      </c>
      <c r="P272" s="28"/>
      <c r="Q272" s="28" t="s">
        <v>1077</v>
      </c>
    </row>
    <row r="273" spans="1:17" s="31" customFormat="1" ht="220.5">
      <c r="A273" s="25">
        <f>MAX($A$3:A272)+1</f>
        <v>270</v>
      </c>
      <c r="B273" s="38" t="s">
        <v>2276</v>
      </c>
      <c r="C273" s="25" t="s">
        <v>1736</v>
      </c>
      <c r="D273" s="25" t="s">
        <v>478</v>
      </c>
      <c r="E273" s="25" t="s">
        <v>5</v>
      </c>
      <c r="F273" s="25" t="s">
        <v>325</v>
      </c>
      <c r="G273" s="54" t="s">
        <v>2736</v>
      </c>
      <c r="H273" s="25" t="s">
        <v>776</v>
      </c>
      <c r="I273" s="28" t="s">
        <v>2696</v>
      </c>
      <c r="J273" s="28" t="s">
        <v>2401</v>
      </c>
      <c r="K273" s="28" t="s">
        <v>1073</v>
      </c>
      <c r="L273" s="28" t="s">
        <v>1040</v>
      </c>
      <c r="M273" s="28" t="s">
        <v>1074</v>
      </c>
      <c r="N273" s="28" t="s">
        <v>1075</v>
      </c>
      <c r="O273" s="28" t="s">
        <v>1076</v>
      </c>
      <c r="P273" s="28"/>
      <c r="Q273" s="28" t="s">
        <v>1077</v>
      </c>
    </row>
    <row r="274" spans="1:17" s="31" customFormat="1" ht="220.5">
      <c r="A274" s="25">
        <f>MAX($A$3:A273)+1</f>
        <v>271</v>
      </c>
      <c r="B274" s="38" t="s">
        <v>2276</v>
      </c>
      <c r="C274" s="25" t="s">
        <v>2867</v>
      </c>
      <c r="D274" s="25" t="s">
        <v>478</v>
      </c>
      <c r="E274" s="49" t="s">
        <v>239</v>
      </c>
      <c r="F274" s="25" t="s">
        <v>6</v>
      </c>
      <c r="G274" s="54" t="s">
        <v>2860</v>
      </c>
      <c r="H274" s="25" t="s">
        <v>2859</v>
      </c>
      <c r="I274" s="28" t="s">
        <v>2696</v>
      </c>
      <c r="J274" s="28" t="s">
        <v>2401</v>
      </c>
      <c r="K274" s="28" t="s">
        <v>1073</v>
      </c>
      <c r="L274" s="28" t="s">
        <v>1040</v>
      </c>
      <c r="M274" s="28" t="s">
        <v>1074</v>
      </c>
      <c r="N274" s="28" t="s">
        <v>1075</v>
      </c>
      <c r="O274" s="28" t="s">
        <v>1076</v>
      </c>
      <c r="P274" s="28"/>
      <c r="Q274" s="28" t="s">
        <v>1077</v>
      </c>
    </row>
    <row r="275" spans="1:17" s="31" customFormat="1" ht="220.5">
      <c r="A275" s="25">
        <f>MAX($A$3:A274)+1</f>
        <v>272</v>
      </c>
      <c r="B275" s="38" t="s">
        <v>2276</v>
      </c>
      <c r="C275" s="25" t="s">
        <v>479</v>
      </c>
      <c r="D275" s="25" t="s">
        <v>478</v>
      </c>
      <c r="E275" s="25" t="s">
        <v>43</v>
      </c>
      <c r="F275" s="25" t="s">
        <v>325</v>
      </c>
      <c r="G275" s="54" t="s">
        <v>2737</v>
      </c>
      <c r="H275" s="25" t="s">
        <v>776</v>
      </c>
      <c r="I275" s="28" t="s">
        <v>2696</v>
      </c>
      <c r="J275" s="28" t="s">
        <v>2401</v>
      </c>
      <c r="K275" s="28" t="s">
        <v>1073</v>
      </c>
      <c r="L275" s="28" t="s">
        <v>1040</v>
      </c>
      <c r="M275" s="28" t="s">
        <v>1074</v>
      </c>
      <c r="N275" s="28" t="s">
        <v>1075</v>
      </c>
      <c r="O275" s="28" t="s">
        <v>1076</v>
      </c>
      <c r="P275" s="28"/>
      <c r="Q275" s="28" t="s">
        <v>1077</v>
      </c>
    </row>
    <row r="276" spans="1:17" s="31" customFormat="1" ht="220.5">
      <c r="A276" s="25">
        <f>MAX($A$3:A275)+1</f>
        <v>273</v>
      </c>
      <c r="B276" s="38" t="s">
        <v>2276</v>
      </c>
      <c r="C276" s="25" t="s">
        <v>2868</v>
      </c>
      <c r="D276" s="25" t="s">
        <v>478</v>
      </c>
      <c r="E276" s="49" t="s">
        <v>250</v>
      </c>
      <c r="F276" s="25" t="s">
        <v>6</v>
      </c>
      <c r="G276" s="54" t="s">
        <v>2861</v>
      </c>
      <c r="H276" s="25" t="s">
        <v>2859</v>
      </c>
      <c r="I276" s="28" t="s">
        <v>2696</v>
      </c>
      <c r="J276" s="28" t="s">
        <v>2401</v>
      </c>
      <c r="K276" s="28" t="s">
        <v>1073</v>
      </c>
      <c r="L276" s="28" t="s">
        <v>1040</v>
      </c>
      <c r="M276" s="28" t="s">
        <v>1074</v>
      </c>
      <c r="N276" s="28" t="s">
        <v>1075</v>
      </c>
      <c r="O276" s="28" t="s">
        <v>1076</v>
      </c>
      <c r="P276" s="28"/>
      <c r="Q276" s="28" t="s">
        <v>1077</v>
      </c>
    </row>
    <row r="277" spans="1:17" s="31" customFormat="1" ht="236.25">
      <c r="A277" s="25">
        <f>MAX($A$3:A276)+1</f>
        <v>274</v>
      </c>
      <c r="B277" s="38" t="s">
        <v>2385</v>
      </c>
      <c r="C277" s="25" t="s">
        <v>480</v>
      </c>
      <c r="D277" s="25" t="s">
        <v>478</v>
      </c>
      <c r="E277" s="25" t="s">
        <v>57</v>
      </c>
      <c r="F277" s="25" t="s">
        <v>325</v>
      </c>
      <c r="G277" s="54" t="s">
        <v>2882</v>
      </c>
      <c r="H277" s="25" t="s">
        <v>776</v>
      </c>
      <c r="I277" s="28" t="s">
        <v>2696</v>
      </c>
      <c r="J277" s="28" t="s">
        <v>2401</v>
      </c>
      <c r="K277" s="28" t="s">
        <v>1073</v>
      </c>
      <c r="L277" s="28" t="s">
        <v>1040</v>
      </c>
      <c r="M277" s="28" t="s">
        <v>1074</v>
      </c>
      <c r="N277" s="28" t="s">
        <v>1075</v>
      </c>
      <c r="O277" s="28" t="s">
        <v>1076</v>
      </c>
      <c r="P277" s="28"/>
      <c r="Q277" s="28" t="s">
        <v>1077</v>
      </c>
    </row>
    <row r="278" spans="1:17" ht="236.25">
      <c r="A278" s="25">
        <f>MAX($A$3:A277)+1</f>
        <v>275</v>
      </c>
      <c r="B278" s="38" t="s">
        <v>2385</v>
      </c>
      <c r="C278" s="25" t="s">
        <v>2869</v>
      </c>
      <c r="D278" s="25" t="s">
        <v>478</v>
      </c>
      <c r="E278" s="49" t="s">
        <v>377</v>
      </c>
      <c r="F278" s="25" t="s">
        <v>6</v>
      </c>
      <c r="G278" s="54" t="s">
        <v>2883</v>
      </c>
      <c r="H278" s="25" t="s">
        <v>2859</v>
      </c>
      <c r="I278" s="28" t="s">
        <v>2696</v>
      </c>
      <c r="J278" s="28" t="s">
        <v>2401</v>
      </c>
      <c r="K278" s="28" t="s">
        <v>1073</v>
      </c>
      <c r="L278" s="28" t="s">
        <v>1040</v>
      </c>
      <c r="M278" s="28" t="s">
        <v>1074</v>
      </c>
      <c r="N278" s="28" t="s">
        <v>1075</v>
      </c>
      <c r="O278" s="28" t="s">
        <v>1076</v>
      </c>
      <c r="P278" s="28"/>
      <c r="Q278" s="28" t="s">
        <v>1077</v>
      </c>
    </row>
    <row r="279" spans="1:17" s="31" customFormat="1" ht="189">
      <c r="A279" s="25">
        <f>MAX($A$3:A278)+1</f>
        <v>276</v>
      </c>
      <c r="B279" s="38" t="s">
        <v>2277</v>
      </c>
      <c r="C279" s="25" t="s">
        <v>481</v>
      </c>
      <c r="D279" s="25" t="s">
        <v>482</v>
      </c>
      <c r="E279" s="25" t="s">
        <v>5</v>
      </c>
      <c r="F279" s="25" t="s">
        <v>6</v>
      </c>
      <c r="G279" s="54" t="s">
        <v>2788</v>
      </c>
      <c r="H279" s="25" t="s">
        <v>24</v>
      </c>
      <c r="I279" s="28" t="s">
        <v>2696</v>
      </c>
      <c r="J279" s="28" t="s">
        <v>2401</v>
      </c>
      <c r="K279" s="28" t="s">
        <v>1073</v>
      </c>
      <c r="L279" s="28" t="s">
        <v>1040</v>
      </c>
      <c r="M279" s="28" t="s">
        <v>1074</v>
      </c>
      <c r="N279" s="28" t="s">
        <v>1075</v>
      </c>
      <c r="O279" s="28" t="s">
        <v>1076</v>
      </c>
      <c r="P279" s="28"/>
      <c r="Q279" s="28" t="s">
        <v>1077</v>
      </c>
    </row>
    <row r="280" spans="1:17" s="31" customFormat="1" ht="189">
      <c r="A280" s="25">
        <f>MAX($A$3:A279)+1</f>
        <v>277</v>
      </c>
      <c r="B280" s="38" t="s">
        <v>2277</v>
      </c>
      <c r="C280" s="25" t="s">
        <v>483</v>
      </c>
      <c r="D280" s="25" t="s">
        <v>482</v>
      </c>
      <c r="E280" s="25" t="s">
        <v>152</v>
      </c>
      <c r="F280" s="25" t="s">
        <v>6</v>
      </c>
      <c r="G280" s="54" t="s">
        <v>2789</v>
      </c>
      <c r="H280" s="25" t="s">
        <v>24</v>
      </c>
      <c r="I280" s="28" t="s">
        <v>2696</v>
      </c>
      <c r="J280" s="28" t="s">
        <v>2401</v>
      </c>
      <c r="K280" s="28" t="s">
        <v>1073</v>
      </c>
      <c r="L280" s="28" t="s">
        <v>1040</v>
      </c>
      <c r="M280" s="28" t="s">
        <v>1074</v>
      </c>
      <c r="N280" s="28" t="s">
        <v>1075</v>
      </c>
      <c r="O280" s="28" t="s">
        <v>1076</v>
      </c>
      <c r="P280" s="28"/>
      <c r="Q280" s="28" t="s">
        <v>1077</v>
      </c>
    </row>
    <row r="281" spans="1:17" s="31" customFormat="1" ht="189">
      <c r="A281" s="25">
        <f>MAX($A$3:A280)+1</f>
        <v>278</v>
      </c>
      <c r="B281" s="38" t="s">
        <v>2277</v>
      </c>
      <c r="C281" s="25" t="s">
        <v>484</v>
      </c>
      <c r="D281" s="25" t="s">
        <v>482</v>
      </c>
      <c r="E281" s="25" t="s">
        <v>377</v>
      </c>
      <c r="F281" s="25" t="s">
        <v>6</v>
      </c>
      <c r="G281" s="54" t="s">
        <v>2790</v>
      </c>
      <c r="H281" s="25" t="s">
        <v>24</v>
      </c>
      <c r="I281" s="28" t="s">
        <v>2696</v>
      </c>
      <c r="J281" s="28" t="s">
        <v>2401</v>
      </c>
      <c r="K281" s="28" t="s">
        <v>1073</v>
      </c>
      <c r="L281" s="28" t="s">
        <v>1040</v>
      </c>
      <c r="M281" s="28" t="s">
        <v>1074</v>
      </c>
      <c r="N281" s="28" t="s">
        <v>1075</v>
      </c>
      <c r="O281" s="28" t="s">
        <v>1076</v>
      </c>
      <c r="P281" s="28"/>
      <c r="Q281" s="28" t="s">
        <v>1077</v>
      </c>
    </row>
    <row r="282" spans="1:17" s="31" customFormat="1" ht="204.75">
      <c r="A282" s="25">
        <f>MAX($A$3:A281)+1</f>
        <v>279</v>
      </c>
      <c r="B282" s="38" t="s">
        <v>2278</v>
      </c>
      <c r="C282" s="25" t="s">
        <v>485</v>
      </c>
      <c r="D282" s="25" t="s">
        <v>482</v>
      </c>
      <c r="E282" s="25" t="s">
        <v>57</v>
      </c>
      <c r="F282" s="25" t="s">
        <v>6</v>
      </c>
      <c r="G282" s="54" t="s">
        <v>2791</v>
      </c>
      <c r="H282" s="25" t="s">
        <v>24</v>
      </c>
      <c r="I282" s="28" t="s">
        <v>2696</v>
      </c>
      <c r="J282" s="28" t="s">
        <v>2401</v>
      </c>
      <c r="K282" s="28" t="s">
        <v>1073</v>
      </c>
      <c r="L282" s="28" t="s">
        <v>1040</v>
      </c>
      <c r="M282" s="28" t="s">
        <v>1074</v>
      </c>
      <c r="N282" s="28" t="s">
        <v>1075</v>
      </c>
      <c r="O282" s="28" t="s">
        <v>1076</v>
      </c>
      <c r="P282" s="28"/>
      <c r="Q282" s="28" t="s">
        <v>1077</v>
      </c>
    </row>
    <row r="283" spans="1:17" s="31" customFormat="1" ht="267.75">
      <c r="A283" s="25">
        <f>MAX($A$3:A282)+1</f>
        <v>280</v>
      </c>
      <c r="B283" s="38" t="s">
        <v>979</v>
      </c>
      <c r="C283" s="25" t="s">
        <v>486</v>
      </c>
      <c r="D283" s="25" t="s">
        <v>487</v>
      </c>
      <c r="E283" s="25" t="s">
        <v>5</v>
      </c>
      <c r="F283" s="25" t="s">
        <v>6</v>
      </c>
      <c r="G283" s="54" t="s">
        <v>2792</v>
      </c>
      <c r="H283" s="25" t="s">
        <v>2201</v>
      </c>
      <c r="I283" s="28" t="s">
        <v>2696</v>
      </c>
      <c r="J283" s="28" t="s">
        <v>2401</v>
      </c>
      <c r="K283" s="28" t="s">
        <v>1073</v>
      </c>
      <c r="L283" s="28" t="s">
        <v>1040</v>
      </c>
      <c r="M283" s="28" t="s">
        <v>1074</v>
      </c>
      <c r="N283" s="28" t="s">
        <v>1075</v>
      </c>
      <c r="O283" s="28" t="s">
        <v>1076</v>
      </c>
      <c r="P283" s="28"/>
      <c r="Q283" s="28" t="s">
        <v>1077</v>
      </c>
    </row>
    <row r="284" spans="1:17" s="31" customFormat="1" ht="267.75">
      <c r="A284" s="25">
        <f>MAX($A$3:A283)+1</f>
        <v>281</v>
      </c>
      <c r="B284" s="38" t="s">
        <v>980</v>
      </c>
      <c r="C284" s="25" t="s">
        <v>488</v>
      </c>
      <c r="D284" s="25" t="s">
        <v>489</v>
      </c>
      <c r="E284" s="25" t="s">
        <v>5</v>
      </c>
      <c r="F284" s="25" t="s">
        <v>6</v>
      </c>
      <c r="G284" s="54" t="s">
        <v>2793</v>
      </c>
      <c r="H284" s="25" t="s">
        <v>2201</v>
      </c>
      <c r="I284" s="28" t="s">
        <v>2696</v>
      </c>
      <c r="J284" s="28"/>
      <c r="K284" s="28" t="s">
        <v>1073</v>
      </c>
      <c r="L284" s="28" t="s">
        <v>1040</v>
      </c>
      <c r="M284" s="28" t="s">
        <v>1074</v>
      </c>
      <c r="N284" s="28" t="s">
        <v>1075</v>
      </c>
      <c r="O284" s="28" t="s">
        <v>1076</v>
      </c>
      <c r="P284" s="28"/>
      <c r="Q284" s="28" t="s">
        <v>1077</v>
      </c>
    </row>
    <row r="285" spans="1:17" s="31" customFormat="1" ht="283.5">
      <c r="A285" s="25">
        <f>MAX($A$3:A284)+1</f>
        <v>282</v>
      </c>
      <c r="B285" s="38" t="s">
        <v>981</v>
      </c>
      <c r="C285" s="25" t="s">
        <v>490</v>
      </c>
      <c r="D285" s="25" t="s">
        <v>491</v>
      </c>
      <c r="E285" s="25" t="s">
        <v>492</v>
      </c>
      <c r="F285" s="25" t="s">
        <v>6</v>
      </c>
      <c r="G285" s="54" t="s">
        <v>2794</v>
      </c>
      <c r="H285" s="25" t="s">
        <v>493</v>
      </c>
      <c r="I285" s="28" t="s">
        <v>2696</v>
      </c>
      <c r="J285" s="28" t="s">
        <v>2401</v>
      </c>
      <c r="K285" s="28" t="s">
        <v>1073</v>
      </c>
      <c r="L285" s="28"/>
      <c r="M285" s="28" t="s">
        <v>1074</v>
      </c>
      <c r="N285" s="28" t="s">
        <v>1075</v>
      </c>
      <c r="O285" s="28"/>
      <c r="P285" s="28"/>
      <c r="Q285" s="28" t="s">
        <v>1077</v>
      </c>
    </row>
    <row r="286" spans="1:17" s="31" customFormat="1" ht="204.75">
      <c r="A286" s="25">
        <f>MAX($A$3:A285)+1</f>
        <v>283</v>
      </c>
      <c r="B286" s="38" t="s">
        <v>1051</v>
      </c>
      <c r="C286" s="25" t="s">
        <v>494</v>
      </c>
      <c r="D286" s="25" t="s">
        <v>495</v>
      </c>
      <c r="E286" s="25" t="s">
        <v>5</v>
      </c>
      <c r="F286" s="25" t="s">
        <v>6</v>
      </c>
      <c r="G286" s="54" t="s">
        <v>2561</v>
      </c>
      <c r="H286" s="25" t="s">
        <v>496</v>
      </c>
      <c r="I286" s="28"/>
      <c r="J286" s="28"/>
      <c r="K286" s="28"/>
      <c r="L286" s="28"/>
      <c r="M286" s="28" t="s">
        <v>1074</v>
      </c>
      <c r="N286" s="28" t="s">
        <v>1075</v>
      </c>
      <c r="O286" s="28"/>
      <c r="P286" s="28"/>
      <c r="Q286" s="28" t="s">
        <v>1077</v>
      </c>
    </row>
    <row r="287" spans="1:17" s="31" customFormat="1" ht="189">
      <c r="A287" s="25">
        <f>MAX($A$3:A286)+1</f>
        <v>284</v>
      </c>
      <c r="B287" s="38" t="s">
        <v>1050</v>
      </c>
      <c r="C287" s="25" t="s">
        <v>497</v>
      </c>
      <c r="D287" s="25" t="s">
        <v>498</v>
      </c>
      <c r="E287" s="25" t="s">
        <v>5</v>
      </c>
      <c r="F287" s="25" t="s">
        <v>6</v>
      </c>
      <c r="G287" s="54" t="s">
        <v>2852</v>
      </c>
      <c r="H287" s="25" t="s">
        <v>2147</v>
      </c>
      <c r="I287" s="28" t="s">
        <v>2696</v>
      </c>
      <c r="J287" s="28" t="s">
        <v>2401</v>
      </c>
      <c r="K287" s="28" t="s">
        <v>1073</v>
      </c>
      <c r="L287" s="28" t="s">
        <v>1040</v>
      </c>
      <c r="M287" s="28" t="s">
        <v>1074</v>
      </c>
      <c r="N287" s="28" t="s">
        <v>1075</v>
      </c>
      <c r="O287" s="28" t="s">
        <v>1076</v>
      </c>
      <c r="P287" s="28"/>
      <c r="Q287" s="28" t="s">
        <v>1077</v>
      </c>
    </row>
    <row r="288" spans="1:17" s="31" customFormat="1" ht="173.25">
      <c r="A288" s="25">
        <f>MAX($A$3:A287)+1</f>
        <v>285</v>
      </c>
      <c r="B288" s="38" t="s">
        <v>2320</v>
      </c>
      <c r="C288" s="25" t="s">
        <v>499</v>
      </c>
      <c r="D288" s="25" t="s">
        <v>498</v>
      </c>
      <c r="E288" s="25" t="s">
        <v>43</v>
      </c>
      <c r="F288" s="25" t="s">
        <v>6</v>
      </c>
      <c r="G288" s="54" t="s">
        <v>2562</v>
      </c>
      <c r="H288" s="25" t="s">
        <v>500</v>
      </c>
      <c r="I288" s="28" t="s">
        <v>2696</v>
      </c>
      <c r="J288" s="28" t="s">
        <v>2401</v>
      </c>
      <c r="K288" s="28" t="s">
        <v>1073</v>
      </c>
      <c r="L288" s="28" t="s">
        <v>1040</v>
      </c>
      <c r="M288" s="28" t="s">
        <v>1074</v>
      </c>
      <c r="N288" s="28" t="s">
        <v>1075</v>
      </c>
      <c r="O288" s="28" t="s">
        <v>1076</v>
      </c>
      <c r="P288" s="28"/>
      <c r="Q288" s="28" t="s">
        <v>1077</v>
      </c>
    </row>
    <row r="289" spans="1:17" s="31" customFormat="1" ht="157.5">
      <c r="A289" s="25">
        <f>MAX($A$3:A288)+1</f>
        <v>286</v>
      </c>
      <c r="B289" s="38" t="s">
        <v>2320</v>
      </c>
      <c r="C289" s="25" t="s">
        <v>501</v>
      </c>
      <c r="D289" s="25" t="s">
        <v>498</v>
      </c>
      <c r="E289" s="25" t="s">
        <v>152</v>
      </c>
      <c r="F289" s="25" t="s">
        <v>6</v>
      </c>
      <c r="G289" s="54" t="s">
        <v>2563</v>
      </c>
      <c r="H289" s="25" t="s">
        <v>500</v>
      </c>
      <c r="I289" s="28" t="s">
        <v>2696</v>
      </c>
      <c r="J289" s="28" t="s">
        <v>2401</v>
      </c>
      <c r="K289" s="28" t="s">
        <v>1073</v>
      </c>
      <c r="L289" s="28" t="s">
        <v>1040</v>
      </c>
      <c r="M289" s="28" t="s">
        <v>1074</v>
      </c>
      <c r="N289" s="28" t="s">
        <v>1075</v>
      </c>
      <c r="O289" s="28" t="s">
        <v>1076</v>
      </c>
      <c r="P289" s="28"/>
      <c r="Q289" s="28" t="s">
        <v>1077</v>
      </c>
    </row>
    <row r="290" spans="1:17" s="31" customFormat="1" ht="173.25">
      <c r="A290" s="25">
        <f>MAX($A$3:A289)+1</f>
        <v>287</v>
      </c>
      <c r="B290" s="38" t="s">
        <v>1050</v>
      </c>
      <c r="C290" s="25" t="s">
        <v>502</v>
      </c>
      <c r="D290" s="25" t="s">
        <v>498</v>
      </c>
      <c r="E290" s="25" t="s">
        <v>9</v>
      </c>
      <c r="F290" s="25" t="s">
        <v>6</v>
      </c>
      <c r="G290" s="54" t="s">
        <v>2853</v>
      </c>
      <c r="H290" s="25" t="s">
        <v>2147</v>
      </c>
      <c r="I290" s="28" t="s">
        <v>2696</v>
      </c>
      <c r="J290" s="28" t="s">
        <v>2401</v>
      </c>
      <c r="K290" s="28" t="s">
        <v>1073</v>
      </c>
      <c r="L290" s="28" t="s">
        <v>1040</v>
      </c>
      <c r="M290" s="28" t="s">
        <v>1074</v>
      </c>
      <c r="N290" s="28" t="s">
        <v>1075</v>
      </c>
      <c r="O290" s="28" t="s">
        <v>1076</v>
      </c>
      <c r="P290" s="28"/>
      <c r="Q290" s="28" t="s">
        <v>1077</v>
      </c>
    </row>
    <row r="291" spans="1:17" s="31" customFormat="1" ht="141.75">
      <c r="A291" s="25">
        <f>MAX($A$3:A290)+1</f>
        <v>288</v>
      </c>
      <c r="B291" s="38" t="s">
        <v>2321</v>
      </c>
      <c r="C291" s="25" t="s">
        <v>503</v>
      </c>
      <c r="D291" s="25" t="s">
        <v>498</v>
      </c>
      <c r="E291" s="25" t="s">
        <v>57</v>
      </c>
      <c r="F291" s="25" t="s">
        <v>6</v>
      </c>
      <c r="G291" s="54" t="s">
        <v>2564</v>
      </c>
      <c r="H291" s="25" t="s">
        <v>24</v>
      </c>
      <c r="I291" s="28" t="s">
        <v>2696</v>
      </c>
      <c r="J291" s="28" t="s">
        <v>2401</v>
      </c>
      <c r="K291" s="28" t="s">
        <v>1073</v>
      </c>
      <c r="L291" s="28" t="s">
        <v>1040</v>
      </c>
      <c r="M291" s="28" t="s">
        <v>1074</v>
      </c>
      <c r="N291" s="28" t="s">
        <v>1075</v>
      </c>
      <c r="O291" s="28" t="s">
        <v>1076</v>
      </c>
      <c r="P291" s="28"/>
      <c r="Q291" s="28" t="s">
        <v>1077</v>
      </c>
    </row>
    <row r="292" spans="1:17" s="31" customFormat="1" ht="157.5">
      <c r="A292" s="25">
        <f>MAX($A$3:A291)+1</f>
        <v>289</v>
      </c>
      <c r="B292" s="38" t="s">
        <v>1049</v>
      </c>
      <c r="C292" s="25" t="s">
        <v>504</v>
      </c>
      <c r="D292" s="25" t="s">
        <v>505</v>
      </c>
      <c r="E292" s="25" t="s">
        <v>5</v>
      </c>
      <c r="F292" s="25" t="s">
        <v>6</v>
      </c>
      <c r="G292" s="54" t="s">
        <v>2854</v>
      </c>
      <c r="H292" s="25" t="s">
        <v>506</v>
      </c>
      <c r="I292" s="28"/>
      <c r="J292" s="28"/>
      <c r="K292" s="28" t="s">
        <v>1073</v>
      </c>
      <c r="L292" s="28" t="s">
        <v>1040</v>
      </c>
      <c r="M292" s="28" t="s">
        <v>1074</v>
      </c>
      <c r="N292" s="28" t="s">
        <v>1075</v>
      </c>
      <c r="O292" s="28" t="s">
        <v>1076</v>
      </c>
      <c r="P292" s="28"/>
      <c r="Q292" s="28" t="s">
        <v>1077</v>
      </c>
    </row>
    <row r="293" spans="1:17" s="31" customFormat="1" ht="141.75">
      <c r="A293" s="25">
        <f>MAX($A$3:A292)+1</f>
        <v>290</v>
      </c>
      <c r="B293" s="38" t="s">
        <v>1049</v>
      </c>
      <c r="C293" s="25" t="s">
        <v>507</v>
      </c>
      <c r="D293" s="25" t="s">
        <v>505</v>
      </c>
      <c r="E293" s="25" t="s">
        <v>9</v>
      </c>
      <c r="F293" s="25" t="s">
        <v>6</v>
      </c>
      <c r="G293" s="54" t="s">
        <v>2855</v>
      </c>
      <c r="H293" s="25" t="s">
        <v>506</v>
      </c>
      <c r="I293" s="28"/>
      <c r="J293" s="28"/>
      <c r="K293" s="28" t="s">
        <v>1073</v>
      </c>
      <c r="L293" s="28" t="s">
        <v>1040</v>
      </c>
      <c r="M293" s="28" t="s">
        <v>1074</v>
      </c>
      <c r="N293" s="28" t="s">
        <v>1075</v>
      </c>
      <c r="O293" s="28" t="s">
        <v>1076</v>
      </c>
      <c r="P293" s="28"/>
      <c r="Q293" s="28" t="s">
        <v>1077</v>
      </c>
    </row>
    <row r="294" spans="1:17" s="31" customFormat="1" ht="157.5">
      <c r="A294" s="25">
        <f>MAX($A$3:A293)+1</f>
        <v>291</v>
      </c>
      <c r="B294" s="38" t="s">
        <v>2279</v>
      </c>
      <c r="C294" s="25" t="s">
        <v>508</v>
      </c>
      <c r="D294" s="25" t="s">
        <v>509</v>
      </c>
      <c r="E294" s="25" t="s">
        <v>5</v>
      </c>
      <c r="F294" s="25" t="s">
        <v>6</v>
      </c>
      <c r="G294" s="54" t="s">
        <v>2565</v>
      </c>
      <c r="H294" s="25" t="s">
        <v>2158</v>
      </c>
      <c r="I294" s="28"/>
      <c r="J294" s="28"/>
      <c r="K294" s="28"/>
      <c r="L294" s="28"/>
      <c r="M294" s="28" t="s">
        <v>1074</v>
      </c>
      <c r="N294" s="28"/>
      <c r="O294" s="28"/>
      <c r="P294" s="28"/>
      <c r="Q294" s="28" t="s">
        <v>1077</v>
      </c>
    </row>
    <row r="295" spans="1:17" s="31" customFormat="1" ht="157.5">
      <c r="A295" s="25">
        <f>MAX($A$3:A294)+1</f>
        <v>292</v>
      </c>
      <c r="B295" s="38" t="s">
        <v>2322</v>
      </c>
      <c r="C295" s="25" t="s">
        <v>511</v>
      </c>
      <c r="D295" s="25" t="s">
        <v>512</v>
      </c>
      <c r="E295" s="25" t="s">
        <v>5</v>
      </c>
      <c r="F295" s="25" t="s">
        <v>6</v>
      </c>
      <c r="G295" s="54" t="s">
        <v>2995</v>
      </c>
      <c r="H295" s="25" t="s">
        <v>513</v>
      </c>
      <c r="I295" s="28" t="s">
        <v>2696</v>
      </c>
      <c r="J295" s="28" t="s">
        <v>2401</v>
      </c>
      <c r="K295" s="28"/>
      <c r="L295" s="28"/>
      <c r="M295" s="28"/>
      <c r="N295" s="28"/>
      <c r="O295" s="28"/>
      <c r="P295" s="28"/>
      <c r="Q295" s="28"/>
    </row>
    <row r="296" spans="1:17" s="31" customFormat="1" ht="126">
      <c r="A296" s="25">
        <f>MAX($A$3:A295)+1</f>
        <v>293</v>
      </c>
      <c r="B296" s="38" t="s">
        <v>2323</v>
      </c>
      <c r="C296" s="25" t="s">
        <v>514</v>
      </c>
      <c r="D296" s="25" t="s">
        <v>515</v>
      </c>
      <c r="E296" s="25" t="s">
        <v>5</v>
      </c>
      <c r="F296" s="25" t="s">
        <v>6</v>
      </c>
      <c r="G296" s="54" t="s">
        <v>2996</v>
      </c>
      <c r="H296" s="25" t="s">
        <v>878</v>
      </c>
      <c r="I296" s="28" t="s">
        <v>2696</v>
      </c>
      <c r="J296" s="28" t="s">
        <v>2401</v>
      </c>
      <c r="K296" s="28"/>
      <c r="L296" s="28"/>
      <c r="M296" s="28"/>
      <c r="N296" s="28"/>
      <c r="O296" s="28"/>
      <c r="P296" s="28"/>
      <c r="Q296" s="28"/>
    </row>
    <row r="297" spans="1:17" s="31" customFormat="1" ht="141.75">
      <c r="A297" s="25">
        <f>MAX($A$3:A296)+1</f>
        <v>294</v>
      </c>
      <c r="B297" s="38" t="s">
        <v>2280</v>
      </c>
      <c r="C297" s="25" t="s">
        <v>516</v>
      </c>
      <c r="D297" s="25" t="s">
        <v>517</v>
      </c>
      <c r="E297" s="25" t="s">
        <v>5</v>
      </c>
      <c r="F297" s="25" t="s">
        <v>6</v>
      </c>
      <c r="G297" s="54" t="s">
        <v>2566</v>
      </c>
      <c r="H297" s="25" t="s">
        <v>518</v>
      </c>
      <c r="I297" s="28"/>
      <c r="J297" s="28"/>
      <c r="K297" s="28" t="s">
        <v>1073</v>
      </c>
      <c r="L297" s="28" t="s">
        <v>1040</v>
      </c>
      <c r="M297" s="28" t="s">
        <v>1074</v>
      </c>
      <c r="N297" s="28" t="s">
        <v>1075</v>
      </c>
      <c r="O297" s="28" t="s">
        <v>1076</v>
      </c>
      <c r="P297" s="28"/>
      <c r="Q297" s="28" t="s">
        <v>1077</v>
      </c>
    </row>
    <row r="298" spans="1:17" s="31" customFormat="1" ht="126">
      <c r="A298" s="25">
        <f>MAX($A$3:A297)+1</f>
        <v>295</v>
      </c>
      <c r="B298" s="38" t="s">
        <v>2280</v>
      </c>
      <c r="C298" s="25" t="s">
        <v>519</v>
      </c>
      <c r="D298" s="25" t="s">
        <v>517</v>
      </c>
      <c r="E298" s="25" t="s">
        <v>9</v>
      </c>
      <c r="F298" s="25" t="s">
        <v>6</v>
      </c>
      <c r="G298" s="54" t="s">
        <v>2567</v>
      </c>
      <c r="H298" s="25" t="s">
        <v>518</v>
      </c>
      <c r="I298" s="28"/>
      <c r="J298" s="28"/>
      <c r="K298" s="28" t="s">
        <v>1073</v>
      </c>
      <c r="L298" s="28" t="s">
        <v>1040</v>
      </c>
      <c r="M298" s="28" t="s">
        <v>1074</v>
      </c>
      <c r="N298" s="28" t="s">
        <v>1075</v>
      </c>
      <c r="O298" s="28" t="s">
        <v>1076</v>
      </c>
      <c r="P298" s="28"/>
      <c r="Q298" s="28" t="s">
        <v>1077</v>
      </c>
    </row>
    <row r="299" spans="1:17" s="31" customFormat="1" ht="141.75">
      <c r="A299" s="25">
        <f>MAX($A$3:A298)+1</f>
        <v>296</v>
      </c>
      <c r="B299" s="38" t="s">
        <v>1047</v>
      </c>
      <c r="C299" s="25" t="s">
        <v>520</v>
      </c>
      <c r="D299" s="25" t="s">
        <v>521</v>
      </c>
      <c r="E299" s="25" t="s">
        <v>5</v>
      </c>
      <c r="F299" s="25" t="s">
        <v>6</v>
      </c>
      <c r="G299" s="54" t="s">
        <v>2795</v>
      </c>
      <c r="H299" s="25" t="s">
        <v>522</v>
      </c>
      <c r="I299" s="28"/>
      <c r="J299" s="28"/>
      <c r="K299" s="28" t="s">
        <v>1073</v>
      </c>
      <c r="L299" s="28" t="s">
        <v>1040</v>
      </c>
      <c r="M299" s="28" t="s">
        <v>1074</v>
      </c>
      <c r="N299" s="28" t="s">
        <v>1075</v>
      </c>
      <c r="O299" s="28" t="s">
        <v>1076</v>
      </c>
      <c r="P299" s="28"/>
      <c r="Q299" s="28" t="s">
        <v>1077</v>
      </c>
    </row>
    <row r="300" spans="1:17" s="31" customFormat="1" ht="126">
      <c r="A300" s="25">
        <f>MAX($A$3:A299)+1</f>
        <v>297</v>
      </c>
      <c r="B300" s="38" t="s">
        <v>1047</v>
      </c>
      <c r="C300" s="25" t="s">
        <v>523</v>
      </c>
      <c r="D300" s="25" t="s">
        <v>521</v>
      </c>
      <c r="E300" s="25" t="s">
        <v>9</v>
      </c>
      <c r="F300" s="25" t="s">
        <v>6</v>
      </c>
      <c r="G300" s="54" t="s">
        <v>2796</v>
      </c>
      <c r="H300" s="25" t="s">
        <v>522</v>
      </c>
      <c r="I300" s="28"/>
      <c r="J300" s="28"/>
      <c r="K300" s="28" t="s">
        <v>1073</v>
      </c>
      <c r="L300" s="28" t="s">
        <v>1040</v>
      </c>
      <c r="M300" s="28" t="s">
        <v>1074</v>
      </c>
      <c r="N300" s="28" t="s">
        <v>1075</v>
      </c>
      <c r="O300" s="28" t="s">
        <v>1076</v>
      </c>
      <c r="P300" s="28"/>
      <c r="Q300" s="28" t="s">
        <v>1077</v>
      </c>
    </row>
    <row r="301" spans="1:17" s="31" customFormat="1" ht="157.5">
      <c r="A301" s="25">
        <f>MAX($A$3:A300)+1</f>
        <v>298</v>
      </c>
      <c r="B301" s="38" t="s">
        <v>1048</v>
      </c>
      <c r="C301" s="25" t="s">
        <v>524</v>
      </c>
      <c r="D301" s="25" t="s">
        <v>521</v>
      </c>
      <c r="E301" s="25" t="s">
        <v>43</v>
      </c>
      <c r="F301" s="25" t="s">
        <v>6</v>
      </c>
      <c r="G301" s="54" t="s">
        <v>2797</v>
      </c>
      <c r="H301" s="25" t="s">
        <v>525</v>
      </c>
      <c r="I301" s="28"/>
      <c r="J301" s="28"/>
      <c r="K301" s="28" t="s">
        <v>1073</v>
      </c>
      <c r="L301" s="28" t="s">
        <v>1040</v>
      </c>
      <c r="M301" s="28" t="s">
        <v>1074</v>
      </c>
      <c r="N301" s="28" t="s">
        <v>1075</v>
      </c>
      <c r="O301" s="28" t="s">
        <v>1076</v>
      </c>
      <c r="P301" s="28"/>
      <c r="Q301" s="28" t="s">
        <v>1077</v>
      </c>
    </row>
    <row r="302" spans="1:17" s="31" customFormat="1" ht="141.75">
      <c r="A302" s="25">
        <f>MAX($A$3:A301)+1</f>
        <v>299</v>
      </c>
      <c r="B302" s="38" t="s">
        <v>1048</v>
      </c>
      <c r="C302" s="25" t="s">
        <v>526</v>
      </c>
      <c r="D302" s="25" t="s">
        <v>521</v>
      </c>
      <c r="E302" s="25" t="s">
        <v>152</v>
      </c>
      <c r="F302" s="25" t="s">
        <v>6</v>
      </c>
      <c r="G302" s="54" t="s">
        <v>2798</v>
      </c>
      <c r="H302" s="25" t="s">
        <v>525</v>
      </c>
      <c r="I302" s="28"/>
      <c r="J302" s="28"/>
      <c r="K302" s="28" t="s">
        <v>1073</v>
      </c>
      <c r="L302" s="28" t="s">
        <v>1040</v>
      </c>
      <c r="M302" s="28" t="s">
        <v>1074</v>
      </c>
      <c r="N302" s="28" t="s">
        <v>1075</v>
      </c>
      <c r="O302" s="28" t="s">
        <v>1076</v>
      </c>
      <c r="P302" s="28"/>
      <c r="Q302" s="28" t="s">
        <v>1077</v>
      </c>
    </row>
    <row r="303" spans="1:17" s="31" customFormat="1" ht="157.5">
      <c r="A303" s="25">
        <f>MAX($A$3:A302)+1</f>
        <v>300</v>
      </c>
      <c r="B303" s="38" t="s">
        <v>2568</v>
      </c>
      <c r="C303" s="25" t="s">
        <v>527</v>
      </c>
      <c r="D303" s="25" t="s">
        <v>528</v>
      </c>
      <c r="E303" s="25" t="s">
        <v>5</v>
      </c>
      <c r="F303" s="25" t="s">
        <v>6</v>
      </c>
      <c r="G303" s="54" t="s">
        <v>2856</v>
      </c>
      <c r="H303" s="25" t="s">
        <v>2148</v>
      </c>
      <c r="I303" s="28" t="s">
        <v>2696</v>
      </c>
      <c r="J303" s="28" t="s">
        <v>2401</v>
      </c>
      <c r="K303" s="28" t="s">
        <v>1073</v>
      </c>
      <c r="L303" s="28" t="s">
        <v>1040</v>
      </c>
      <c r="M303" s="28" t="s">
        <v>1074</v>
      </c>
      <c r="N303" s="28" t="s">
        <v>1075</v>
      </c>
      <c r="O303" s="28" t="s">
        <v>1076</v>
      </c>
      <c r="P303" s="28"/>
      <c r="Q303" s="28" t="s">
        <v>1077</v>
      </c>
    </row>
    <row r="304" spans="1:17" s="31" customFormat="1" ht="141.75">
      <c r="A304" s="25">
        <f>MAX($A$3:A303)+1</f>
        <v>301</v>
      </c>
      <c r="B304" s="38" t="s">
        <v>2568</v>
      </c>
      <c r="C304" s="25" t="s">
        <v>530</v>
      </c>
      <c r="D304" s="25" t="s">
        <v>528</v>
      </c>
      <c r="E304" s="25" t="s">
        <v>9</v>
      </c>
      <c r="F304" s="25" t="s">
        <v>6</v>
      </c>
      <c r="G304" s="54" t="s">
        <v>2857</v>
      </c>
      <c r="H304" s="25" t="s">
        <v>2148</v>
      </c>
      <c r="I304" s="28" t="s">
        <v>2696</v>
      </c>
      <c r="J304" s="28" t="s">
        <v>2401</v>
      </c>
      <c r="K304" s="28" t="s">
        <v>1073</v>
      </c>
      <c r="L304" s="28" t="s">
        <v>1040</v>
      </c>
      <c r="M304" s="28" t="s">
        <v>1074</v>
      </c>
      <c r="N304" s="28" t="s">
        <v>1075</v>
      </c>
      <c r="O304" s="28" t="s">
        <v>1076</v>
      </c>
      <c r="P304" s="28"/>
      <c r="Q304" s="28" t="s">
        <v>1077</v>
      </c>
    </row>
    <row r="305" spans="1:17" s="31" customFormat="1" ht="157.5">
      <c r="A305" s="25">
        <f>MAX($A$3:A304)+1</f>
        <v>302</v>
      </c>
      <c r="B305" s="38" t="s">
        <v>1062</v>
      </c>
      <c r="C305" s="25" t="s">
        <v>531</v>
      </c>
      <c r="D305" s="25" t="s">
        <v>532</v>
      </c>
      <c r="E305" s="25" t="s">
        <v>5</v>
      </c>
      <c r="F305" s="25" t="s">
        <v>6</v>
      </c>
      <c r="G305" s="54" t="s">
        <v>2569</v>
      </c>
      <c r="H305" s="25" t="s">
        <v>533</v>
      </c>
      <c r="I305" s="28" t="s">
        <v>2696</v>
      </c>
      <c r="J305" s="28" t="s">
        <v>2401</v>
      </c>
      <c r="K305" s="28" t="s">
        <v>1073</v>
      </c>
      <c r="L305" s="28" t="s">
        <v>1040</v>
      </c>
      <c r="M305" s="28" t="s">
        <v>1074</v>
      </c>
      <c r="N305" s="28" t="s">
        <v>1075</v>
      </c>
      <c r="O305" s="28" t="s">
        <v>1076</v>
      </c>
      <c r="P305" s="28"/>
      <c r="Q305" s="28" t="s">
        <v>1077</v>
      </c>
    </row>
    <row r="306" spans="1:17" s="31" customFormat="1" ht="141.75">
      <c r="A306" s="25">
        <f>MAX($A$3:A305)+1</f>
        <v>303</v>
      </c>
      <c r="B306" s="38" t="s">
        <v>1062</v>
      </c>
      <c r="C306" s="25" t="s">
        <v>534</v>
      </c>
      <c r="D306" s="25" t="s">
        <v>532</v>
      </c>
      <c r="E306" s="25" t="s">
        <v>9</v>
      </c>
      <c r="F306" s="25" t="s">
        <v>6</v>
      </c>
      <c r="G306" s="54" t="s">
        <v>2570</v>
      </c>
      <c r="H306" s="25" t="s">
        <v>533</v>
      </c>
      <c r="I306" s="28" t="s">
        <v>2696</v>
      </c>
      <c r="J306" s="28" t="s">
        <v>2401</v>
      </c>
      <c r="K306" s="28" t="s">
        <v>1073</v>
      </c>
      <c r="L306" s="28" t="s">
        <v>1040</v>
      </c>
      <c r="M306" s="28" t="s">
        <v>1074</v>
      </c>
      <c r="N306" s="28" t="s">
        <v>1075</v>
      </c>
      <c r="O306" s="28" t="s">
        <v>1076</v>
      </c>
      <c r="P306" s="28"/>
      <c r="Q306" s="28" t="s">
        <v>1077</v>
      </c>
    </row>
    <row r="307" spans="1:17" s="31" customFormat="1" ht="141.75">
      <c r="A307" s="25">
        <f>MAX($A$3:A306)+1</f>
        <v>304</v>
      </c>
      <c r="B307" s="38" t="s">
        <v>1062</v>
      </c>
      <c r="C307" s="25" t="s">
        <v>535</v>
      </c>
      <c r="D307" s="25" t="s">
        <v>532</v>
      </c>
      <c r="E307" s="25" t="s">
        <v>43</v>
      </c>
      <c r="F307" s="25" t="s">
        <v>6</v>
      </c>
      <c r="G307" s="54" t="s">
        <v>2571</v>
      </c>
      <c r="H307" s="25" t="s">
        <v>536</v>
      </c>
      <c r="I307" s="28" t="s">
        <v>2696</v>
      </c>
      <c r="J307" s="28" t="s">
        <v>2401</v>
      </c>
      <c r="K307" s="28" t="s">
        <v>1073</v>
      </c>
      <c r="L307" s="28" t="s">
        <v>1040</v>
      </c>
      <c r="M307" s="28" t="s">
        <v>1074</v>
      </c>
      <c r="N307" s="28" t="s">
        <v>1075</v>
      </c>
      <c r="O307" s="28" t="s">
        <v>1076</v>
      </c>
      <c r="P307" s="28"/>
      <c r="Q307" s="28" t="s">
        <v>1077</v>
      </c>
    </row>
    <row r="308" spans="1:17" s="31" customFormat="1" ht="157.5">
      <c r="A308" s="25">
        <f>MAX($A$3:A307)+1</f>
        <v>305</v>
      </c>
      <c r="B308" s="38" t="s">
        <v>1062</v>
      </c>
      <c r="C308" s="25" t="s">
        <v>537</v>
      </c>
      <c r="D308" s="25" t="s">
        <v>532</v>
      </c>
      <c r="E308" s="25" t="s">
        <v>152</v>
      </c>
      <c r="F308" s="25" t="s">
        <v>6</v>
      </c>
      <c r="G308" s="54" t="s">
        <v>2572</v>
      </c>
      <c r="H308" s="25" t="s">
        <v>536</v>
      </c>
      <c r="I308" s="28" t="s">
        <v>2696</v>
      </c>
      <c r="J308" s="28" t="s">
        <v>2401</v>
      </c>
      <c r="K308" s="28" t="s">
        <v>1073</v>
      </c>
      <c r="L308" s="28" t="s">
        <v>1040</v>
      </c>
      <c r="M308" s="28" t="s">
        <v>1074</v>
      </c>
      <c r="N308" s="28" t="s">
        <v>1075</v>
      </c>
      <c r="O308" s="28" t="s">
        <v>1076</v>
      </c>
      <c r="P308" s="28"/>
      <c r="Q308" s="28" t="s">
        <v>1077</v>
      </c>
    </row>
    <row r="309" spans="1:17" s="31" customFormat="1" ht="141.75">
      <c r="A309" s="25">
        <f>MAX($A$3:A308)+1</f>
        <v>306</v>
      </c>
      <c r="B309" s="38" t="s">
        <v>1046</v>
      </c>
      <c r="C309" s="25" t="s">
        <v>538</v>
      </c>
      <c r="D309" s="25" t="s">
        <v>539</v>
      </c>
      <c r="E309" s="25" t="s">
        <v>5</v>
      </c>
      <c r="F309" s="25" t="s">
        <v>6</v>
      </c>
      <c r="G309" s="54" t="s">
        <v>2573</v>
      </c>
      <c r="H309" s="25" t="s">
        <v>540</v>
      </c>
      <c r="I309" s="28"/>
      <c r="J309" s="28"/>
      <c r="K309" s="28" t="s">
        <v>1073</v>
      </c>
      <c r="L309" s="28" t="s">
        <v>1040</v>
      </c>
      <c r="M309" s="28" t="s">
        <v>1074</v>
      </c>
      <c r="N309" s="28" t="s">
        <v>1075</v>
      </c>
      <c r="O309" s="28" t="s">
        <v>1076</v>
      </c>
      <c r="P309" s="28"/>
      <c r="Q309" s="28" t="s">
        <v>1077</v>
      </c>
    </row>
    <row r="310" spans="1:17" s="31" customFormat="1" ht="126">
      <c r="A310" s="25">
        <f>MAX($A$3:A309)+1</f>
        <v>307</v>
      </c>
      <c r="B310" s="38" t="s">
        <v>1046</v>
      </c>
      <c r="C310" s="25" t="s">
        <v>541</v>
      </c>
      <c r="D310" s="25" t="s">
        <v>539</v>
      </c>
      <c r="E310" s="25" t="s">
        <v>9</v>
      </c>
      <c r="F310" s="25" t="s">
        <v>6</v>
      </c>
      <c r="G310" s="54" t="s">
        <v>2574</v>
      </c>
      <c r="H310" s="25" t="s">
        <v>540</v>
      </c>
      <c r="I310" s="28"/>
      <c r="J310" s="28"/>
      <c r="K310" s="28" t="s">
        <v>1073</v>
      </c>
      <c r="L310" s="28" t="s">
        <v>1040</v>
      </c>
      <c r="M310" s="28" t="s">
        <v>1074</v>
      </c>
      <c r="N310" s="28" t="s">
        <v>1075</v>
      </c>
      <c r="O310" s="28" t="s">
        <v>1076</v>
      </c>
      <c r="P310" s="28"/>
      <c r="Q310" s="28" t="s">
        <v>1077</v>
      </c>
    </row>
    <row r="311" spans="1:17" s="31" customFormat="1" ht="126">
      <c r="A311" s="25">
        <f>MAX($A$3:A310)+1</f>
        <v>308</v>
      </c>
      <c r="B311" s="38" t="s">
        <v>2281</v>
      </c>
      <c r="C311" s="25" t="s">
        <v>542</v>
      </c>
      <c r="D311" s="25" t="s">
        <v>543</v>
      </c>
      <c r="E311" s="25" t="s">
        <v>5</v>
      </c>
      <c r="F311" s="25" t="s">
        <v>6</v>
      </c>
      <c r="G311" s="54" t="s">
        <v>2963</v>
      </c>
      <c r="H311" s="25" t="s">
        <v>544</v>
      </c>
      <c r="I311" s="28"/>
      <c r="J311" s="28"/>
      <c r="K311" s="28" t="s">
        <v>1073</v>
      </c>
      <c r="L311" s="28" t="s">
        <v>1040</v>
      </c>
      <c r="M311" s="28" t="s">
        <v>1074</v>
      </c>
      <c r="N311" s="28" t="s">
        <v>1075</v>
      </c>
      <c r="O311" s="28" t="s">
        <v>1076</v>
      </c>
      <c r="P311" s="28"/>
      <c r="Q311" s="28" t="s">
        <v>1077</v>
      </c>
    </row>
    <row r="312" spans="1:17" s="31" customFormat="1" ht="141.75">
      <c r="A312" s="25">
        <f>MAX($A$3:A311)+1</f>
        <v>309</v>
      </c>
      <c r="B312" s="38" t="s">
        <v>2281</v>
      </c>
      <c r="C312" s="25" t="s">
        <v>545</v>
      </c>
      <c r="D312" s="25" t="s">
        <v>543</v>
      </c>
      <c r="E312" s="25" t="s">
        <v>9</v>
      </c>
      <c r="F312" s="25" t="s">
        <v>6</v>
      </c>
      <c r="G312" s="54" t="s">
        <v>2964</v>
      </c>
      <c r="H312" s="25" t="s">
        <v>544</v>
      </c>
      <c r="I312" s="28"/>
      <c r="J312" s="28"/>
      <c r="K312" s="28" t="s">
        <v>1073</v>
      </c>
      <c r="L312" s="28" t="s">
        <v>1040</v>
      </c>
      <c r="M312" s="28" t="s">
        <v>1074</v>
      </c>
      <c r="N312" s="28" t="s">
        <v>1075</v>
      </c>
      <c r="O312" s="28" t="s">
        <v>1076</v>
      </c>
      <c r="P312" s="28"/>
      <c r="Q312" s="28" t="s">
        <v>1077</v>
      </c>
    </row>
    <row r="313" spans="1:17" s="31" customFormat="1" ht="141.75">
      <c r="A313" s="25">
        <f>MAX($A$3:A312)+1</f>
        <v>310</v>
      </c>
      <c r="B313" s="38" t="s">
        <v>1045</v>
      </c>
      <c r="C313" s="25" t="s">
        <v>546</v>
      </c>
      <c r="D313" s="25" t="s">
        <v>547</v>
      </c>
      <c r="E313" s="25" t="s">
        <v>9</v>
      </c>
      <c r="F313" s="25" t="s">
        <v>6</v>
      </c>
      <c r="G313" s="54" t="s">
        <v>2965</v>
      </c>
      <c r="H313" s="25" t="s">
        <v>548</v>
      </c>
      <c r="I313" s="28" t="s">
        <v>2696</v>
      </c>
      <c r="J313" s="28" t="s">
        <v>2401</v>
      </c>
      <c r="K313" s="28" t="s">
        <v>1073</v>
      </c>
      <c r="L313" s="28" t="s">
        <v>1040</v>
      </c>
      <c r="M313" s="28" t="s">
        <v>1074</v>
      </c>
      <c r="N313" s="28" t="s">
        <v>1075</v>
      </c>
      <c r="O313" s="28" t="s">
        <v>1076</v>
      </c>
      <c r="P313" s="28"/>
      <c r="Q313" s="28" t="s">
        <v>1077</v>
      </c>
    </row>
    <row r="314" spans="1:17" s="31" customFormat="1" ht="157.5">
      <c r="A314" s="25">
        <f>MAX($A$3:A313)+1</f>
        <v>311</v>
      </c>
      <c r="B314" s="38" t="s">
        <v>1045</v>
      </c>
      <c r="C314" s="25" t="s">
        <v>549</v>
      </c>
      <c r="D314" s="25" t="s">
        <v>547</v>
      </c>
      <c r="E314" s="25" t="s">
        <v>5</v>
      </c>
      <c r="F314" s="25" t="s">
        <v>6</v>
      </c>
      <c r="G314" s="54" t="s">
        <v>2966</v>
      </c>
      <c r="H314" s="25" t="s">
        <v>548</v>
      </c>
      <c r="I314" s="28" t="s">
        <v>2696</v>
      </c>
      <c r="J314" s="28" t="s">
        <v>2401</v>
      </c>
      <c r="K314" s="28" t="s">
        <v>1073</v>
      </c>
      <c r="L314" s="28" t="s">
        <v>1040</v>
      </c>
      <c r="M314" s="28" t="s">
        <v>1074</v>
      </c>
      <c r="N314" s="28" t="s">
        <v>1075</v>
      </c>
      <c r="O314" s="28" t="s">
        <v>1076</v>
      </c>
      <c r="P314" s="28"/>
      <c r="Q314" s="28" t="s">
        <v>1077</v>
      </c>
    </row>
    <row r="315" spans="1:17" s="31" customFormat="1" ht="141.75">
      <c r="A315" s="25">
        <f>MAX($A$3:A314)+1</f>
        <v>312</v>
      </c>
      <c r="B315" s="38" t="s">
        <v>1089</v>
      </c>
      <c r="C315" s="25" t="s">
        <v>1800</v>
      </c>
      <c r="D315" s="25" t="s">
        <v>547</v>
      </c>
      <c r="E315" s="25" t="s">
        <v>43</v>
      </c>
      <c r="F315" s="25" t="s">
        <v>6</v>
      </c>
      <c r="G315" s="54" t="s">
        <v>2967</v>
      </c>
      <c r="H315" s="25" t="s">
        <v>548</v>
      </c>
      <c r="I315" s="28" t="s">
        <v>2696</v>
      </c>
      <c r="J315" s="28" t="s">
        <v>2401</v>
      </c>
      <c r="K315" s="28" t="s">
        <v>1073</v>
      </c>
      <c r="L315" s="28" t="s">
        <v>1040</v>
      </c>
      <c r="M315" s="28" t="s">
        <v>1074</v>
      </c>
      <c r="N315" s="28" t="s">
        <v>1075</v>
      </c>
      <c r="O315" s="28" t="s">
        <v>1076</v>
      </c>
      <c r="P315" s="28"/>
      <c r="Q315" s="28" t="s">
        <v>1077</v>
      </c>
    </row>
    <row r="316" spans="1:17" s="31" customFormat="1" ht="157.5">
      <c r="A316" s="25">
        <f>MAX($A$3:A315)+1</f>
        <v>313</v>
      </c>
      <c r="B316" s="38" t="s">
        <v>1089</v>
      </c>
      <c r="C316" s="25" t="s">
        <v>1801</v>
      </c>
      <c r="D316" s="25" t="s">
        <v>547</v>
      </c>
      <c r="E316" s="25" t="s">
        <v>152</v>
      </c>
      <c r="F316" s="25" t="s">
        <v>6</v>
      </c>
      <c r="G316" s="54" t="s">
        <v>2968</v>
      </c>
      <c r="H316" s="25" t="s">
        <v>548</v>
      </c>
      <c r="I316" s="28" t="s">
        <v>2696</v>
      </c>
      <c r="J316" s="28" t="s">
        <v>2401</v>
      </c>
      <c r="K316" s="28" t="s">
        <v>1073</v>
      </c>
      <c r="L316" s="28" t="s">
        <v>1040</v>
      </c>
      <c r="M316" s="28" t="s">
        <v>1074</v>
      </c>
      <c r="N316" s="28" t="s">
        <v>1075</v>
      </c>
      <c r="O316" s="28" t="s">
        <v>1076</v>
      </c>
      <c r="P316" s="28"/>
      <c r="Q316" s="28" t="s">
        <v>1077</v>
      </c>
    </row>
    <row r="317" spans="1:17" s="31" customFormat="1" ht="141.75">
      <c r="A317" s="25">
        <f>MAX($A$3:A316)+1</f>
        <v>314</v>
      </c>
      <c r="B317" s="38" t="s">
        <v>1090</v>
      </c>
      <c r="C317" s="25" t="s">
        <v>1802</v>
      </c>
      <c r="D317" s="25" t="s">
        <v>547</v>
      </c>
      <c r="E317" s="25" t="s">
        <v>57</v>
      </c>
      <c r="F317" s="25" t="s">
        <v>6</v>
      </c>
      <c r="G317" s="54" t="s">
        <v>2969</v>
      </c>
      <c r="H317" s="25" t="s">
        <v>548</v>
      </c>
      <c r="I317" s="28" t="s">
        <v>2696</v>
      </c>
      <c r="J317" s="28" t="s">
        <v>2401</v>
      </c>
      <c r="K317" s="28" t="s">
        <v>1073</v>
      </c>
      <c r="L317" s="28" t="s">
        <v>1040</v>
      </c>
      <c r="M317" s="28" t="s">
        <v>1074</v>
      </c>
      <c r="N317" s="28" t="s">
        <v>1075</v>
      </c>
      <c r="O317" s="28" t="s">
        <v>1076</v>
      </c>
      <c r="P317" s="28"/>
      <c r="Q317" s="28" t="s">
        <v>1077</v>
      </c>
    </row>
    <row r="318" spans="1:17" s="31" customFormat="1" ht="157.5">
      <c r="A318" s="25">
        <f>MAX($A$3:A317)+1</f>
        <v>315</v>
      </c>
      <c r="B318" s="38" t="s">
        <v>1090</v>
      </c>
      <c r="C318" s="25" t="s">
        <v>1803</v>
      </c>
      <c r="D318" s="25" t="s">
        <v>547</v>
      </c>
      <c r="E318" s="25" t="s">
        <v>239</v>
      </c>
      <c r="F318" s="25" t="s">
        <v>6</v>
      </c>
      <c r="G318" s="54" t="s">
        <v>2970</v>
      </c>
      <c r="H318" s="25" t="s">
        <v>548</v>
      </c>
      <c r="I318" s="28" t="s">
        <v>2696</v>
      </c>
      <c r="J318" s="28" t="s">
        <v>2401</v>
      </c>
      <c r="K318" s="28" t="s">
        <v>1073</v>
      </c>
      <c r="L318" s="28" t="s">
        <v>1040</v>
      </c>
      <c r="M318" s="28" t="s">
        <v>1074</v>
      </c>
      <c r="N318" s="28" t="s">
        <v>1075</v>
      </c>
      <c r="O318" s="28" t="s">
        <v>1076</v>
      </c>
      <c r="P318" s="28"/>
      <c r="Q318" s="28" t="s">
        <v>1077</v>
      </c>
    </row>
    <row r="319" spans="1:17" s="31" customFormat="1" ht="141.75">
      <c r="A319" s="25">
        <f>MAX($A$3:A318)+1</f>
        <v>316</v>
      </c>
      <c r="B319" s="25" t="s">
        <v>922</v>
      </c>
      <c r="C319" s="25" t="s">
        <v>550</v>
      </c>
      <c r="D319" s="25" t="s">
        <v>551</v>
      </c>
      <c r="E319" s="25" t="s">
        <v>5</v>
      </c>
      <c r="F319" s="25" t="s">
        <v>6</v>
      </c>
      <c r="G319" s="54" t="s">
        <v>2959</v>
      </c>
      <c r="H319" s="25" t="s">
        <v>552</v>
      </c>
      <c r="I319" s="28"/>
      <c r="J319" s="28"/>
      <c r="K319" s="28" t="s">
        <v>1073</v>
      </c>
      <c r="L319" s="28" t="s">
        <v>1040</v>
      </c>
      <c r="M319" s="28" t="s">
        <v>1074</v>
      </c>
      <c r="N319" s="28" t="s">
        <v>1075</v>
      </c>
      <c r="O319" s="28" t="s">
        <v>1076</v>
      </c>
      <c r="P319" s="28"/>
      <c r="Q319" s="28" t="s">
        <v>1077</v>
      </c>
    </row>
    <row r="320" spans="1:17" s="31" customFormat="1" ht="141.75">
      <c r="A320" s="25">
        <f>MAX($A$3:A319)+1</f>
        <v>317</v>
      </c>
      <c r="B320" s="25" t="s">
        <v>2282</v>
      </c>
      <c r="C320" s="25" t="s">
        <v>553</v>
      </c>
      <c r="D320" s="25" t="s">
        <v>551</v>
      </c>
      <c r="E320" s="25" t="s">
        <v>43</v>
      </c>
      <c r="F320" s="25" t="s">
        <v>6</v>
      </c>
      <c r="G320" s="54" t="s">
        <v>2892</v>
      </c>
      <c r="H320" s="25" t="s">
        <v>554</v>
      </c>
      <c r="I320" s="28"/>
      <c r="J320" s="28"/>
      <c r="K320" s="28" t="s">
        <v>1073</v>
      </c>
      <c r="L320" s="28" t="s">
        <v>1040</v>
      </c>
      <c r="M320" s="28" t="s">
        <v>1074</v>
      </c>
      <c r="N320" s="28" t="s">
        <v>1075</v>
      </c>
      <c r="O320" s="28" t="s">
        <v>1076</v>
      </c>
      <c r="P320" s="28"/>
      <c r="Q320" s="28" t="s">
        <v>1077</v>
      </c>
    </row>
    <row r="321" spans="1:17" s="31" customFormat="1" ht="157.5">
      <c r="A321" s="25">
        <f>MAX($A$3:A320)+1</f>
        <v>318</v>
      </c>
      <c r="B321" s="25" t="s">
        <v>2282</v>
      </c>
      <c r="C321" s="25" t="s">
        <v>555</v>
      </c>
      <c r="D321" s="25" t="s">
        <v>551</v>
      </c>
      <c r="E321" s="25" t="s">
        <v>9</v>
      </c>
      <c r="F321" s="25" t="s">
        <v>6</v>
      </c>
      <c r="G321" s="54" t="s">
        <v>2893</v>
      </c>
      <c r="H321" s="25" t="s">
        <v>554</v>
      </c>
      <c r="I321" s="28"/>
      <c r="J321" s="28"/>
      <c r="K321" s="28" t="s">
        <v>1073</v>
      </c>
      <c r="L321" s="28" t="s">
        <v>1040</v>
      </c>
      <c r="M321" s="28" t="s">
        <v>1074</v>
      </c>
      <c r="N321" s="28" t="s">
        <v>1075</v>
      </c>
      <c r="O321" s="28" t="s">
        <v>1076</v>
      </c>
      <c r="P321" s="28"/>
      <c r="Q321" s="28" t="s">
        <v>1077</v>
      </c>
    </row>
    <row r="322" spans="1:17" s="31" customFormat="1" ht="126">
      <c r="A322" s="25">
        <f>MAX($A$3:A321)+1</f>
        <v>319</v>
      </c>
      <c r="B322" s="25" t="s">
        <v>922</v>
      </c>
      <c r="C322" s="25" t="s">
        <v>556</v>
      </c>
      <c r="D322" s="25" t="s">
        <v>551</v>
      </c>
      <c r="E322" s="25" t="s">
        <v>152</v>
      </c>
      <c r="F322" s="25" t="s">
        <v>6</v>
      </c>
      <c r="G322" s="54" t="s">
        <v>2894</v>
      </c>
      <c r="H322" s="25" t="s">
        <v>552</v>
      </c>
      <c r="I322" s="28"/>
      <c r="J322" s="28"/>
      <c r="K322" s="28" t="s">
        <v>1073</v>
      </c>
      <c r="L322" s="28" t="s">
        <v>1040</v>
      </c>
      <c r="M322" s="28" t="s">
        <v>1074</v>
      </c>
      <c r="N322" s="28" t="s">
        <v>1075</v>
      </c>
      <c r="O322" s="28" t="s">
        <v>1076</v>
      </c>
      <c r="P322" s="28"/>
      <c r="Q322" s="28" t="s">
        <v>1077</v>
      </c>
    </row>
    <row r="323" spans="1:17" s="31" customFormat="1" ht="141.75">
      <c r="A323" s="25">
        <f>MAX($A$3:A322)+1</f>
        <v>320</v>
      </c>
      <c r="B323" s="38" t="s">
        <v>1044</v>
      </c>
      <c r="C323" s="25" t="s">
        <v>557</v>
      </c>
      <c r="D323" s="25" t="s">
        <v>558</v>
      </c>
      <c r="E323" s="25" t="s">
        <v>5</v>
      </c>
      <c r="F323" s="25" t="s">
        <v>6</v>
      </c>
      <c r="G323" s="54" t="s">
        <v>2575</v>
      </c>
      <c r="H323" s="25" t="s">
        <v>24</v>
      </c>
      <c r="I323" s="28"/>
      <c r="J323" s="28"/>
      <c r="K323" s="28" t="s">
        <v>1073</v>
      </c>
      <c r="L323" s="28" t="s">
        <v>1040</v>
      </c>
      <c r="M323" s="28" t="s">
        <v>1074</v>
      </c>
      <c r="N323" s="28" t="s">
        <v>1075</v>
      </c>
      <c r="O323" s="28"/>
      <c r="P323" s="28"/>
      <c r="Q323" s="28" t="s">
        <v>1077</v>
      </c>
    </row>
    <row r="324" spans="1:17" s="31" customFormat="1" ht="141.75">
      <c r="A324" s="25">
        <f>MAX($A$3:A323)+1</f>
        <v>321</v>
      </c>
      <c r="B324" s="38" t="s">
        <v>1043</v>
      </c>
      <c r="C324" s="25" t="s">
        <v>559</v>
      </c>
      <c r="D324" s="25" t="s">
        <v>560</v>
      </c>
      <c r="E324" s="25" t="s">
        <v>5</v>
      </c>
      <c r="F324" s="25" t="s">
        <v>6</v>
      </c>
      <c r="G324" s="54" t="s">
        <v>2576</v>
      </c>
      <c r="H324" s="25" t="s">
        <v>24</v>
      </c>
      <c r="I324" s="28"/>
      <c r="J324" s="28"/>
      <c r="K324" s="28" t="s">
        <v>1073</v>
      </c>
      <c r="L324" s="28" t="s">
        <v>1040</v>
      </c>
      <c r="M324" s="28" t="s">
        <v>1074</v>
      </c>
      <c r="N324" s="28" t="s">
        <v>1075</v>
      </c>
      <c r="O324" s="28"/>
      <c r="P324" s="28"/>
      <c r="Q324" s="28" t="s">
        <v>1077</v>
      </c>
    </row>
    <row r="325" spans="1:17" s="31" customFormat="1" ht="157.5">
      <c r="A325" s="25">
        <f>MAX($A$3:A324)+1</f>
        <v>322</v>
      </c>
      <c r="B325" s="38" t="s">
        <v>2283</v>
      </c>
      <c r="C325" s="25" t="s">
        <v>561</v>
      </c>
      <c r="D325" s="25" t="s">
        <v>562</v>
      </c>
      <c r="E325" s="25" t="s">
        <v>5</v>
      </c>
      <c r="F325" s="25" t="s">
        <v>6</v>
      </c>
      <c r="G325" s="54" t="s">
        <v>2577</v>
      </c>
      <c r="H325" s="25" t="s">
        <v>24</v>
      </c>
      <c r="I325" s="28" t="s">
        <v>2696</v>
      </c>
      <c r="J325" s="28" t="s">
        <v>2401</v>
      </c>
      <c r="K325" s="28"/>
      <c r="L325" s="28"/>
      <c r="M325" s="28"/>
      <c r="N325" s="28"/>
      <c r="O325" s="28"/>
      <c r="P325" s="28"/>
      <c r="Q325" s="28"/>
    </row>
    <row r="326" spans="1:17" s="31" customFormat="1" ht="173.25">
      <c r="A326" s="25">
        <f>MAX($A$3:A325)+1</f>
        <v>323</v>
      </c>
      <c r="B326" s="38" t="s">
        <v>948</v>
      </c>
      <c r="C326" s="25" t="s">
        <v>563</v>
      </c>
      <c r="D326" s="25" t="s">
        <v>564</v>
      </c>
      <c r="E326" s="25" t="s">
        <v>5</v>
      </c>
      <c r="F326" s="25" t="s">
        <v>6</v>
      </c>
      <c r="G326" s="54" t="s">
        <v>2578</v>
      </c>
      <c r="H326" s="25" t="s">
        <v>24</v>
      </c>
      <c r="I326" s="28"/>
      <c r="J326" s="28"/>
      <c r="K326" s="28"/>
      <c r="L326" s="28"/>
      <c r="M326" s="28" t="s">
        <v>1074</v>
      </c>
      <c r="N326" s="28"/>
      <c r="O326" s="28"/>
      <c r="P326" s="28"/>
      <c r="Q326" s="28" t="s">
        <v>1077</v>
      </c>
    </row>
    <row r="327" spans="1:17" s="31" customFormat="1" ht="157.5">
      <c r="A327" s="25">
        <f>MAX($A$3:A326)+1</f>
        <v>324</v>
      </c>
      <c r="B327" s="38" t="s">
        <v>1042</v>
      </c>
      <c r="C327" s="25" t="s">
        <v>565</v>
      </c>
      <c r="D327" s="25" t="s">
        <v>566</v>
      </c>
      <c r="E327" s="25" t="s">
        <v>5</v>
      </c>
      <c r="F327" s="25" t="s">
        <v>6</v>
      </c>
      <c r="G327" s="54" t="s">
        <v>2579</v>
      </c>
      <c r="H327" s="25" t="s">
        <v>567</v>
      </c>
      <c r="I327" s="28" t="s">
        <v>2696</v>
      </c>
      <c r="J327" s="28" t="s">
        <v>2401</v>
      </c>
      <c r="K327" s="28" t="s">
        <v>1073</v>
      </c>
      <c r="L327" s="28" t="s">
        <v>1040</v>
      </c>
      <c r="M327" s="28" t="s">
        <v>1074</v>
      </c>
      <c r="N327" s="28" t="s">
        <v>1075</v>
      </c>
      <c r="O327" s="28" t="s">
        <v>1076</v>
      </c>
      <c r="P327" s="28"/>
      <c r="Q327" s="28" t="s">
        <v>1077</v>
      </c>
    </row>
    <row r="328" spans="1:17" s="31" customFormat="1" ht="141.75">
      <c r="A328" s="25">
        <f>MAX($A$3:A327)+1</f>
        <v>325</v>
      </c>
      <c r="B328" s="38" t="s">
        <v>1042</v>
      </c>
      <c r="C328" s="25" t="s">
        <v>568</v>
      </c>
      <c r="D328" s="25" t="s">
        <v>566</v>
      </c>
      <c r="E328" s="25" t="s">
        <v>9</v>
      </c>
      <c r="F328" s="25" t="s">
        <v>6</v>
      </c>
      <c r="G328" s="54" t="s">
        <v>2580</v>
      </c>
      <c r="H328" s="25" t="s">
        <v>567</v>
      </c>
      <c r="I328" s="28" t="s">
        <v>2696</v>
      </c>
      <c r="J328" s="28" t="s">
        <v>2401</v>
      </c>
      <c r="K328" s="28" t="s">
        <v>1073</v>
      </c>
      <c r="L328" s="28" t="s">
        <v>1040</v>
      </c>
      <c r="M328" s="28" t="s">
        <v>1074</v>
      </c>
      <c r="N328" s="28" t="s">
        <v>1075</v>
      </c>
      <c r="O328" s="28" t="s">
        <v>1076</v>
      </c>
      <c r="P328" s="28"/>
      <c r="Q328" s="28" t="s">
        <v>1077</v>
      </c>
    </row>
    <row r="329" spans="1:17" s="31" customFormat="1" ht="141.75">
      <c r="A329" s="25">
        <f>MAX($A$3:A328)+1</f>
        <v>326</v>
      </c>
      <c r="B329" s="38" t="s">
        <v>2324</v>
      </c>
      <c r="C329" s="25" t="s">
        <v>569</v>
      </c>
      <c r="D329" s="25" t="s">
        <v>570</v>
      </c>
      <c r="E329" s="25" t="s">
        <v>5</v>
      </c>
      <c r="F329" s="25" t="s">
        <v>6</v>
      </c>
      <c r="G329" s="54" t="s">
        <v>2581</v>
      </c>
      <c r="H329" s="25" t="s">
        <v>571</v>
      </c>
      <c r="I329" s="28" t="s">
        <v>2696</v>
      </c>
      <c r="J329" s="28" t="s">
        <v>2401</v>
      </c>
      <c r="K329" s="28"/>
      <c r="L329" s="28"/>
      <c r="M329" s="28"/>
      <c r="N329" s="28"/>
      <c r="O329" s="28"/>
      <c r="P329" s="28"/>
      <c r="Q329" s="28"/>
    </row>
    <row r="330" spans="1:17" s="31" customFormat="1" ht="157.5">
      <c r="A330" s="25">
        <f>MAX($A$3:A329)+1</f>
        <v>327</v>
      </c>
      <c r="B330" s="38" t="s">
        <v>2324</v>
      </c>
      <c r="C330" s="25" t="s">
        <v>572</v>
      </c>
      <c r="D330" s="25" t="s">
        <v>570</v>
      </c>
      <c r="E330" s="25" t="s">
        <v>9</v>
      </c>
      <c r="F330" s="25" t="s">
        <v>6</v>
      </c>
      <c r="G330" s="54" t="s">
        <v>2738</v>
      </c>
      <c r="H330" s="25" t="s">
        <v>571</v>
      </c>
      <c r="I330" s="28" t="s">
        <v>2696</v>
      </c>
      <c r="J330" s="28" t="s">
        <v>2401</v>
      </c>
      <c r="K330" s="28"/>
      <c r="L330" s="28"/>
      <c r="M330" s="28"/>
      <c r="N330" s="28"/>
      <c r="O330" s="28"/>
      <c r="P330" s="28"/>
      <c r="Q330" s="28"/>
    </row>
    <row r="331" spans="1:17" s="31" customFormat="1" ht="173.25">
      <c r="A331" s="25">
        <f>MAX($A$3:A330)+1</f>
        <v>328</v>
      </c>
      <c r="B331" s="38" t="s">
        <v>939</v>
      </c>
      <c r="C331" s="25" t="s">
        <v>573</v>
      </c>
      <c r="D331" s="25" t="s">
        <v>574</v>
      </c>
      <c r="E331" s="25" t="s">
        <v>5</v>
      </c>
      <c r="F331" s="25" t="s">
        <v>325</v>
      </c>
      <c r="G331" s="54" t="s">
        <v>2582</v>
      </c>
      <c r="H331" s="25" t="s">
        <v>24</v>
      </c>
      <c r="I331" s="28" t="s">
        <v>2696</v>
      </c>
      <c r="J331" s="28" t="s">
        <v>2401</v>
      </c>
      <c r="K331" s="28" t="s">
        <v>1073</v>
      </c>
      <c r="L331" s="28" t="s">
        <v>1040</v>
      </c>
      <c r="M331" s="28" t="s">
        <v>1074</v>
      </c>
      <c r="N331" s="28" t="s">
        <v>1075</v>
      </c>
      <c r="O331" s="28" t="s">
        <v>1076</v>
      </c>
      <c r="P331" s="28"/>
      <c r="Q331" s="28" t="s">
        <v>1077</v>
      </c>
    </row>
    <row r="332" spans="1:17" s="31" customFormat="1" ht="189">
      <c r="A332" s="25">
        <f>MAX($A$3:A331)+1</f>
        <v>329</v>
      </c>
      <c r="B332" s="38" t="s">
        <v>2284</v>
      </c>
      <c r="C332" s="25" t="s">
        <v>575</v>
      </c>
      <c r="D332" s="25" t="s">
        <v>576</v>
      </c>
      <c r="E332" s="25" t="s">
        <v>5</v>
      </c>
      <c r="F332" s="25" t="s">
        <v>6</v>
      </c>
      <c r="G332" s="54" t="s">
        <v>2583</v>
      </c>
      <c r="H332" s="25" t="s">
        <v>24</v>
      </c>
      <c r="I332" s="28" t="s">
        <v>2696</v>
      </c>
      <c r="J332" s="28" t="s">
        <v>2401</v>
      </c>
      <c r="K332" s="28" t="s">
        <v>1073</v>
      </c>
      <c r="L332" s="28" t="s">
        <v>1040</v>
      </c>
      <c r="M332" s="28" t="s">
        <v>1074</v>
      </c>
      <c r="N332" s="28" t="s">
        <v>1075</v>
      </c>
      <c r="O332" s="28" t="s">
        <v>1076</v>
      </c>
      <c r="P332" s="28"/>
      <c r="Q332" s="28" t="s">
        <v>1077</v>
      </c>
    </row>
    <row r="333" spans="1:17" s="31" customFormat="1" ht="220.5">
      <c r="A333" s="25">
        <f>MAX($A$3:A332)+1</f>
        <v>330</v>
      </c>
      <c r="B333" s="38" t="s">
        <v>2285</v>
      </c>
      <c r="C333" s="25" t="s">
        <v>577</v>
      </c>
      <c r="D333" s="25" t="s">
        <v>578</v>
      </c>
      <c r="E333" s="25" t="s">
        <v>9</v>
      </c>
      <c r="F333" s="25" t="s">
        <v>6</v>
      </c>
      <c r="G333" s="54" t="s">
        <v>2930</v>
      </c>
      <c r="H333" s="25" t="s">
        <v>579</v>
      </c>
      <c r="I333" s="28"/>
      <c r="J333" s="28"/>
      <c r="K333" s="28" t="s">
        <v>1073</v>
      </c>
      <c r="L333" s="28" t="s">
        <v>1040</v>
      </c>
      <c r="M333" s="28" t="s">
        <v>1074</v>
      </c>
      <c r="N333" s="28" t="s">
        <v>1075</v>
      </c>
      <c r="O333" s="28" t="s">
        <v>1076</v>
      </c>
      <c r="P333" s="28"/>
      <c r="Q333" s="28" t="s">
        <v>1077</v>
      </c>
    </row>
    <row r="334" spans="1:17" s="31" customFormat="1" ht="220.5">
      <c r="A334" s="25">
        <f>MAX($A$3:A333)+1</f>
        <v>331</v>
      </c>
      <c r="B334" s="38" t="s">
        <v>2285</v>
      </c>
      <c r="C334" s="25" t="s">
        <v>580</v>
      </c>
      <c r="D334" s="25" t="s">
        <v>578</v>
      </c>
      <c r="E334" s="25" t="s">
        <v>152</v>
      </c>
      <c r="F334" s="25" t="s">
        <v>6</v>
      </c>
      <c r="G334" s="54" t="s">
        <v>2931</v>
      </c>
      <c r="H334" s="25" t="s">
        <v>579</v>
      </c>
      <c r="I334" s="28"/>
      <c r="J334" s="28"/>
      <c r="K334" s="28" t="s">
        <v>1073</v>
      </c>
      <c r="L334" s="28" t="s">
        <v>1040</v>
      </c>
      <c r="M334" s="28" t="s">
        <v>1074</v>
      </c>
      <c r="N334" s="28" t="s">
        <v>1075</v>
      </c>
      <c r="O334" s="28" t="s">
        <v>1076</v>
      </c>
      <c r="P334" s="28"/>
      <c r="Q334" s="28" t="s">
        <v>1077</v>
      </c>
    </row>
    <row r="335" spans="1:17" s="31" customFormat="1" ht="220.5">
      <c r="A335" s="25">
        <f>MAX($A$3:A334)+1</f>
        <v>332</v>
      </c>
      <c r="B335" s="38" t="s">
        <v>921</v>
      </c>
      <c r="C335" s="25" t="s">
        <v>581</v>
      </c>
      <c r="D335" s="25" t="s">
        <v>578</v>
      </c>
      <c r="E335" s="25" t="s">
        <v>5</v>
      </c>
      <c r="F335" s="25" t="s">
        <v>6</v>
      </c>
      <c r="G335" s="54" t="s">
        <v>2932</v>
      </c>
      <c r="H335" s="25" t="s">
        <v>582</v>
      </c>
      <c r="I335" s="28"/>
      <c r="J335" s="28"/>
      <c r="K335" s="28" t="s">
        <v>1073</v>
      </c>
      <c r="L335" s="28" t="s">
        <v>1040</v>
      </c>
      <c r="M335" s="28" t="s">
        <v>1074</v>
      </c>
      <c r="N335" s="28" t="s">
        <v>1075</v>
      </c>
      <c r="O335" s="28" t="s">
        <v>1076</v>
      </c>
      <c r="P335" s="28"/>
      <c r="Q335" s="28" t="s">
        <v>1077</v>
      </c>
    </row>
    <row r="336" spans="1:17" s="31" customFormat="1" ht="220.5">
      <c r="A336" s="25">
        <f>MAX($A$3:A335)+1</f>
        <v>333</v>
      </c>
      <c r="B336" s="38" t="s">
        <v>920</v>
      </c>
      <c r="C336" s="25" t="s">
        <v>583</v>
      </c>
      <c r="D336" s="25" t="s">
        <v>578</v>
      </c>
      <c r="E336" s="25" t="s">
        <v>43</v>
      </c>
      <c r="F336" s="25" t="s">
        <v>6</v>
      </c>
      <c r="G336" s="54" t="s">
        <v>2933</v>
      </c>
      <c r="H336" s="25" t="s">
        <v>582</v>
      </c>
      <c r="I336" s="28"/>
      <c r="J336" s="28"/>
      <c r="K336" s="28" t="s">
        <v>1073</v>
      </c>
      <c r="L336" s="28" t="s">
        <v>1040</v>
      </c>
      <c r="M336" s="28" t="s">
        <v>1074</v>
      </c>
      <c r="N336" s="28" t="s">
        <v>1075</v>
      </c>
      <c r="O336" s="28" t="s">
        <v>1076</v>
      </c>
      <c r="P336" s="28"/>
      <c r="Q336" s="28" t="s">
        <v>1077</v>
      </c>
    </row>
    <row r="337" spans="1:17" s="31" customFormat="1" ht="141.75">
      <c r="A337" s="25">
        <f>MAX($A$3:A336)+1</f>
        <v>334</v>
      </c>
      <c r="B337" s="38" t="s">
        <v>2286</v>
      </c>
      <c r="C337" s="25" t="s">
        <v>584</v>
      </c>
      <c r="D337" s="25" t="s">
        <v>585</v>
      </c>
      <c r="E337" s="25" t="s">
        <v>5</v>
      </c>
      <c r="F337" s="25" t="s">
        <v>6</v>
      </c>
      <c r="G337" s="54" t="s">
        <v>2584</v>
      </c>
      <c r="H337" s="25" t="s">
        <v>24</v>
      </c>
      <c r="I337" s="28"/>
      <c r="J337" s="28"/>
      <c r="K337" s="28" t="s">
        <v>1073</v>
      </c>
      <c r="L337" s="28" t="s">
        <v>1040</v>
      </c>
      <c r="M337" s="28" t="s">
        <v>1074</v>
      </c>
      <c r="N337" s="28" t="s">
        <v>1075</v>
      </c>
      <c r="O337" s="28" t="s">
        <v>1076</v>
      </c>
      <c r="P337" s="28"/>
      <c r="Q337" s="28" t="s">
        <v>1077</v>
      </c>
    </row>
    <row r="338" spans="1:17" s="31" customFormat="1" ht="157.5">
      <c r="A338" s="25">
        <f>MAX($A$3:A337)+1</f>
        <v>335</v>
      </c>
      <c r="B338" s="38" t="s">
        <v>2287</v>
      </c>
      <c r="C338" s="25" t="s">
        <v>586</v>
      </c>
      <c r="D338" s="25" t="s">
        <v>587</v>
      </c>
      <c r="E338" s="25" t="s">
        <v>5</v>
      </c>
      <c r="F338" s="25" t="s">
        <v>6</v>
      </c>
      <c r="G338" s="54" t="s">
        <v>2585</v>
      </c>
      <c r="H338" s="25" t="s">
        <v>24</v>
      </c>
      <c r="I338" s="28"/>
      <c r="J338" s="28"/>
      <c r="K338" s="28" t="s">
        <v>1073</v>
      </c>
      <c r="L338" s="28" t="s">
        <v>1040</v>
      </c>
      <c r="M338" s="28" t="s">
        <v>1074</v>
      </c>
      <c r="N338" s="28" t="s">
        <v>1075</v>
      </c>
      <c r="O338" s="28" t="s">
        <v>1076</v>
      </c>
      <c r="P338" s="28"/>
      <c r="Q338" s="28" t="s">
        <v>1077</v>
      </c>
    </row>
    <row r="339" spans="1:17" s="31" customFormat="1" ht="173.25">
      <c r="A339" s="25">
        <f>MAX($A$3:A338)+1</f>
        <v>336</v>
      </c>
      <c r="B339" s="38" t="s">
        <v>945</v>
      </c>
      <c r="C339" s="25" t="s">
        <v>588</v>
      </c>
      <c r="D339" s="25" t="s">
        <v>587</v>
      </c>
      <c r="E339" s="25" t="s">
        <v>152</v>
      </c>
      <c r="F339" s="25" t="s">
        <v>6</v>
      </c>
      <c r="G339" s="54" t="s">
        <v>2586</v>
      </c>
      <c r="H339" s="25" t="s">
        <v>24</v>
      </c>
      <c r="I339" s="28"/>
      <c r="J339" s="28"/>
      <c r="K339" s="28" t="s">
        <v>1073</v>
      </c>
      <c r="L339" s="28" t="s">
        <v>1040</v>
      </c>
      <c r="M339" s="28" t="s">
        <v>1074</v>
      </c>
      <c r="N339" s="28" t="s">
        <v>1075</v>
      </c>
      <c r="O339" s="28" t="s">
        <v>1076</v>
      </c>
      <c r="P339" s="28"/>
      <c r="Q339" s="28" t="s">
        <v>1077</v>
      </c>
    </row>
    <row r="340" spans="1:17" s="31" customFormat="1" ht="189">
      <c r="A340" s="25">
        <f>MAX($A$3:A339)+1</f>
        <v>337</v>
      </c>
      <c r="B340" s="38" t="s">
        <v>945</v>
      </c>
      <c r="C340" s="25" t="s">
        <v>590</v>
      </c>
      <c r="D340" s="25" t="s">
        <v>587</v>
      </c>
      <c r="E340" s="25" t="s">
        <v>43</v>
      </c>
      <c r="F340" s="25" t="s">
        <v>6</v>
      </c>
      <c r="G340" s="54" t="s">
        <v>2587</v>
      </c>
      <c r="H340" s="25" t="s">
        <v>24</v>
      </c>
      <c r="I340" s="28"/>
      <c r="J340" s="28"/>
      <c r="K340" s="28" t="s">
        <v>1073</v>
      </c>
      <c r="L340" s="28" t="s">
        <v>1040</v>
      </c>
      <c r="M340" s="28" t="s">
        <v>1074</v>
      </c>
      <c r="N340" s="28" t="s">
        <v>1075</v>
      </c>
      <c r="O340" s="28" t="s">
        <v>1076</v>
      </c>
      <c r="P340" s="28"/>
      <c r="Q340" s="28" t="s">
        <v>1077</v>
      </c>
    </row>
    <row r="341" spans="1:17" s="31" customFormat="1" ht="157.5">
      <c r="A341" s="25">
        <f>MAX($A$3:A340)+1</f>
        <v>338</v>
      </c>
      <c r="B341" s="38" t="s">
        <v>589</v>
      </c>
      <c r="C341" s="25" t="s">
        <v>591</v>
      </c>
      <c r="D341" s="25" t="s">
        <v>587</v>
      </c>
      <c r="E341" s="25" t="s">
        <v>57</v>
      </c>
      <c r="F341" s="25" t="s">
        <v>6</v>
      </c>
      <c r="G341" s="54" t="s">
        <v>2588</v>
      </c>
      <c r="H341" s="25" t="s">
        <v>24</v>
      </c>
      <c r="I341" s="28"/>
      <c r="J341" s="28"/>
      <c r="K341" s="28" t="s">
        <v>1073</v>
      </c>
      <c r="L341" s="28" t="s">
        <v>1040</v>
      </c>
      <c r="M341" s="28" t="s">
        <v>1074</v>
      </c>
      <c r="N341" s="28" t="s">
        <v>1075</v>
      </c>
      <c r="O341" s="28" t="s">
        <v>1076</v>
      </c>
      <c r="P341" s="28"/>
      <c r="Q341" s="28" t="s">
        <v>1077</v>
      </c>
    </row>
    <row r="342" spans="1:17" s="31" customFormat="1" ht="173.25">
      <c r="A342" s="25">
        <f>MAX($A$3:A341)+1</f>
        <v>339</v>
      </c>
      <c r="B342" s="38" t="s">
        <v>589</v>
      </c>
      <c r="C342" s="25" t="s">
        <v>592</v>
      </c>
      <c r="D342" s="25" t="s">
        <v>587</v>
      </c>
      <c r="E342" s="25" t="s">
        <v>239</v>
      </c>
      <c r="F342" s="25" t="s">
        <v>6</v>
      </c>
      <c r="G342" s="54" t="s">
        <v>2578</v>
      </c>
      <c r="H342" s="25" t="s">
        <v>24</v>
      </c>
      <c r="I342" s="28"/>
      <c r="J342" s="28"/>
      <c r="K342" s="28" t="s">
        <v>1073</v>
      </c>
      <c r="L342" s="28" t="s">
        <v>1040</v>
      </c>
      <c r="M342" s="28" t="s">
        <v>1074</v>
      </c>
      <c r="N342" s="28" t="s">
        <v>1075</v>
      </c>
      <c r="O342" s="28" t="s">
        <v>1076</v>
      </c>
      <c r="P342" s="28"/>
      <c r="Q342" s="28" t="s">
        <v>1077</v>
      </c>
    </row>
    <row r="343" spans="1:17" s="31" customFormat="1" ht="189">
      <c r="A343" s="25">
        <f>MAX($A$3:A342)+1</f>
        <v>340</v>
      </c>
      <c r="B343" s="38" t="s">
        <v>2288</v>
      </c>
      <c r="C343" s="25" t="s">
        <v>593</v>
      </c>
      <c r="D343" s="25" t="s">
        <v>587</v>
      </c>
      <c r="E343" s="25" t="s">
        <v>377</v>
      </c>
      <c r="F343" s="25" t="s">
        <v>6</v>
      </c>
      <c r="G343" s="54" t="s">
        <v>2589</v>
      </c>
      <c r="H343" s="25" t="s">
        <v>24</v>
      </c>
      <c r="I343" s="28" t="s">
        <v>2696</v>
      </c>
      <c r="J343" s="28" t="s">
        <v>2401</v>
      </c>
      <c r="K343" s="28"/>
      <c r="L343" s="28"/>
      <c r="M343" s="28"/>
      <c r="N343" s="28"/>
      <c r="O343" s="28"/>
      <c r="P343" s="28"/>
      <c r="Q343" s="28"/>
    </row>
    <row r="344" spans="1:17" s="31" customFormat="1" ht="189">
      <c r="A344" s="25">
        <f>MAX($A$3:A343)+1</f>
        <v>341</v>
      </c>
      <c r="B344" s="38" t="s">
        <v>2289</v>
      </c>
      <c r="C344" s="25" t="s">
        <v>594</v>
      </c>
      <c r="D344" s="25" t="s">
        <v>587</v>
      </c>
      <c r="E344" s="25" t="s">
        <v>250</v>
      </c>
      <c r="F344" s="25" t="s">
        <v>6</v>
      </c>
      <c r="G344" s="54" t="s">
        <v>2590</v>
      </c>
      <c r="H344" s="25" t="s">
        <v>24</v>
      </c>
      <c r="I344" s="28" t="s">
        <v>2696</v>
      </c>
      <c r="J344" s="28" t="s">
        <v>2401</v>
      </c>
      <c r="K344" s="28"/>
      <c r="L344" s="28"/>
      <c r="M344" s="28"/>
      <c r="N344" s="28"/>
      <c r="O344" s="28"/>
      <c r="P344" s="28"/>
      <c r="Q344" s="28"/>
    </row>
    <row r="345" spans="1:17" s="31" customFormat="1" ht="126">
      <c r="A345" s="25">
        <f>MAX($A$3:A344)+1</f>
        <v>342</v>
      </c>
      <c r="B345" s="38" t="s">
        <v>919</v>
      </c>
      <c r="C345" s="25" t="s">
        <v>595</v>
      </c>
      <c r="D345" s="25" t="s">
        <v>596</v>
      </c>
      <c r="E345" s="25" t="s">
        <v>5</v>
      </c>
      <c r="F345" s="25" t="s">
        <v>6</v>
      </c>
      <c r="G345" s="54" t="s">
        <v>2591</v>
      </c>
      <c r="H345" s="25" t="s">
        <v>597</v>
      </c>
      <c r="I345" s="28"/>
      <c r="J345" s="28"/>
      <c r="K345" s="28" t="s">
        <v>1073</v>
      </c>
      <c r="L345" s="28" t="s">
        <v>1040</v>
      </c>
      <c r="M345" s="28" t="s">
        <v>1074</v>
      </c>
      <c r="N345" s="28" t="s">
        <v>1075</v>
      </c>
      <c r="O345" s="28"/>
      <c r="P345" s="28"/>
      <c r="Q345" s="28" t="s">
        <v>1077</v>
      </c>
    </row>
    <row r="346" spans="1:17" s="31" customFormat="1" ht="141.75">
      <c r="A346" s="25">
        <f>MAX($A$3:A345)+1</f>
        <v>343</v>
      </c>
      <c r="B346" s="38" t="s">
        <v>919</v>
      </c>
      <c r="C346" s="25" t="s">
        <v>598</v>
      </c>
      <c r="D346" s="25" t="s">
        <v>596</v>
      </c>
      <c r="E346" s="25" t="s">
        <v>9</v>
      </c>
      <c r="F346" s="25" t="s">
        <v>6</v>
      </c>
      <c r="G346" s="54" t="s">
        <v>2592</v>
      </c>
      <c r="H346" s="25" t="s">
        <v>597</v>
      </c>
      <c r="I346" s="28"/>
      <c r="J346" s="28"/>
      <c r="K346" s="28" t="s">
        <v>1073</v>
      </c>
      <c r="L346" s="28" t="s">
        <v>1040</v>
      </c>
      <c r="M346" s="28" t="s">
        <v>1074</v>
      </c>
      <c r="N346" s="28" t="s">
        <v>1075</v>
      </c>
      <c r="O346" s="28"/>
      <c r="P346" s="28"/>
      <c r="Q346" s="28" t="s">
        <v>1077</v>
      </c>
    </row>
    <row r="347" spans="1:17" s="31" customFormat="1" ht="141.75">
      <c r="A347" s="25">
        <f>MAX($A$3:A346)+1</f>
        <v>344</v>
      </c>
      <c r="B347" s="38" t="s">
        <v>2290</v>
      </c>
      <c r="C347" s="25" t="s">
        <v>599</v>
      </c>
      <c r="D347" s="25" t="s">
        <v>596</v>
      </c>
      <c r="E347" s="25" t="s">
        <v>43</v>
      </c>
      <c r="F347" s="25" t="s">
        <v>6</v>
      </c>
      <c r="G347" s="54" t="s">
        <v>2593</v>
      </c>
      <c r="H347" s="25" t="s">
        <v>597</v>
      </c>
      <c r="I347" s="28"/>
      <c r="J347" s="28"/>
      <c r="K347" s="28" t="s">
        <v>1073</v>
      </c>
      <c r="L347" s="28" t="s">
        <v>1040</v>
      </c>
      <c r="M347" s="28" t="s">
        <v>1074</v>
      </c>
      <c r="N347" s="28" t="s">
        <v>1075</v>
      </c>
      <c r="O347" s="28"/>
      <c r="P347" s="28"/>
      <c r="Q347" s="28" t="s">
        <v>1077</v>
      </c>
    </row>
    <row r="348" spans="1:17" s="31" customFormat="1" ht="157.5">
      <c r="A348" s="25">
        <f>MAX($A$3:A347)+1</f>
        <v>345</v>
      </c>
      <c r="B348" s="38" t="s">
        <v>2290</v>
      </c>
      <c r="C348" s="25" t="s">
        <v>600</v>
      </c>
      <c r="D348" s="25" t="s">
        <v>596</v>
      </c>
      <c r="E348" s="25" t="s">
        <v>152</v>
      </c>
      <c r="F348" s="25" t="s">
        <v>6</v>
      </c>
      <c r="G348" s="54" t="s">
        <v>2594</v>
      </c>
      <c r="H348" s="25" t="s">
        <v>597</v>
      </c>
      <c r="I348" s="28"/>
      <c r="J348" s="28"/>
      <c r="K348" s="28" t="s">
        <v>1073</v>
      </c>
      <c r="L348" s="28" t="s">
        <v>1040</v>
      </c>
      <c r="M348" s="28" t="s">
        <v>1074</v>
      </c>
      <c r="N348" s="28" t="s">
        <v>1075</v>
      </c>
      <c r="O348" s="28"/>
      <c r="P348" s="28"/>
      <c r="Q348" s="28" t="s">
        <v>1077</v>
      </c>
    </row>
    <row r="349" spans="1:17" s="31" customFormat="1" ht="173.25">
      <c r="A349" s="25">
        <f>MAX($A$3:A348)+1</f>
        <v>346</v>
      </c>
      <c r="B349" s="38" t="s">
        <v>2291</v>
      </c>
      <c r="C349" s="25" t="s">
        <v>601</v>
      </c>
      <c r="D349" s="25" t="s">
        <v>602</v>
      </c>
      <c r="E349" s="25" t="s">
        <v>43</v>
      </c>
      <c r="F349" s="25" t="s">
        <v>6</v>
      </c>
      <c r="G349" s="54" t="s">
        <v>2595</v>
      </c>
      <c r="H349" s="25" t="s">
        <v>603</v>
      </c>
      <c r="I349" s="28"/>
      <c r="J349" s="28"/>
      <c r="K349" s="28" t="s">
        <v>1073</v>
      </c>
      <c r="L349" s="28" t="s">
        <v>1040</v>
      </c>
      <c r="M349" s="28" t="s">
        <v>1074</v>
      </c>
      <c r="N349" s="28" t="s">
        <v>1075</v>
      </c>
      <c r="O349" s="28"/>
      <c r="P349" s="28"/>
      <c r="Q349" s="28" t="s">
        <v>1077</v>
      </c>
    </row>
    <row r="350" spans="1:17" s="31" customFormat="1" ht="189">
      <c r="A350" s="25">
        <f>MAX($A$3:A349)+1</f>
        <v>347</v>
      </c>
      <c r="B350" s="38" t="s">
        <v>2291</v>
      </c>
      <c r="C350" s="25" t="s">
        <v>604</v>
      </c>
      <c r="D350" s="25" t="s">
        <v>602</v>
      </c>
      <c r="E350" s="25" t="s">
        <v>9</v>
      </c>
      <c r="F350" s="25" t="s">
        <v>6</v>
      </c>
      <c r="G350" s="54" t="s">
        <v>2596</v>
      </c>
      <c r="H350" s="25" t="s">
        <v>603</v>
      </c>
      <c r="I350" s="28"/>
      <c r="J350" s="28"/>
      <c r="K350" s="28" t="s">
        <v>1073</v>
      </c>
      <c r="L350" s="28" t="s">
        <v>1040</v>
      </c>
      <c r="M350" s="28" t="s">
        <v>1074</v>
      </c>
      <c r="N350" s="28" t="s">
        <v>1075</v>
      </c>
      <c r="O350" s="28"/>
      <c r="P350" s="28"/>
      <c r="Q350" s="28" t="s">
        <v>1077</v>
      </c>
    </row>
    <row r="351" spans="1:17" s="31" customFormat="1" ht="157.5">
      <c r="A351" s="25">
        <f>MAX($A$3:A350)+1</f>
        <v>348</v>
      </c>
      <c r="B351" s="38" t="s">
        <v>606</v>
      </c>
      <c r="C351" s="25" t="s">
        <v>605</v>
      </c>
      <c r="D351" s="25" t="s">
        <v>602</v>
      </c>
      <c r="E351" s="25" t="s">
        <v>5</v>
      </c>
      <c r="F351" s="25" t="s">
        <v>6</v>
      </c>
      <c r="G351" s="54" t="s">
        <v>2597</v>
      </c>
      <c r="H351" s="25" t="s">
        <v>607</v>
      </c>
      <c r="I351" s="28"/>
      <c r="J351" s="28"/>
      <c r="K351" s="28" t="s">
        <v>1073</v>
      </c>
      <c r="L351" s="28" t="s">
        <v>1040</v>
      </c>
      <c r="M351" s="28" t="s">
        <v>1074</v>
      </c>
      <c r="N351" s="28" t="s">
        <v>1075</v>
      </c>
      <c r="O351" s="28" t="s">
        <v>1076</v>
      </c>
      <c r="P351" s="28"/>
      <c r="Q351" s="28" t="s">
        <v>1077</v>
      </c>
    </row>
    <row r="352" spans="1:17" s="31" customFormat="1" ht="157.5">
      <c r="A352" s="25">
        <f>MAX($A$3:A351)+1</f>
        <v>349</v>
      </c>
      <c r="B352" s="38" t="s">
        <v>1863</v>
      </c>
      <c r="C352" s="25" t="s">
        <v>608</v>
      </c>
      <c r="D352" s="25" t="s">
        <v>609</v>
      </c>
      <c r="E352" s="25" t="s">
        <v>5</v>
      </c>
      <c r="F352" s="25" t="s">
        <v>6</v>
      </c>
      <c r="G352" s="54" t="s">
        <v>2598</v>
      </c>
      <c r="H352" s="25" t="s">
        <v>610</v>
      </c>
      <c r="I352" s="28"/>
      <c r="J352" s="28"/>
      <c r="K352" s="28" t="s">
        <v>1073</v>
      </c>
      <c r="L352" s="28" t="s">
        <v>1040</v>
      </c>
      <c r="M352" s="28" t="s">
        <v>1074</v>
      </c>
      <c r="N352" s="28" t="s">
        <v>1075</v>
      </c>
      <c r="O352" s="28" t="s">
        <v>1076</v>
      </c>
      <c r="P352" s="28"/>
      <c r="Q352" s="28" t="s">
        <v>1077</v>
      </c>
    </row>
    <row r="353" spans="1:17" s="31" customFormat="1" ht="204.75">
      <c r="A353" s="25">
        <f>MAX($A$3:A352)+1</f>
        <v>350</v>
      </c>
      <c r="B353" s="38" t="s">
        <v>951</v>
      </c>
      <c r="C353" s="25" t="s">
        <v>611</v>
      </c>
      <c r="D353" s="25" t="s">
        <v>612</v>
      </c>
      <c r="E353" s="25" t="s">
        <v>5</v>
      </c>
      <c r="F353" s="25" t="s">
        <v>6</v>
      </c>
      <c r="G353" s="54" t="s">
        <v>2599</v>
      </c>
      <c r="H353" s="25" t="s">
        <v>613</v>
      </c>
      <c r="I353" s="28"/>
      <c r="J353" s="28"/>
      <c r="K353" s="28" t="s">
        <v>1073</v>
      </c>
      <c r="L353" s="28" t="s">
        <v>1040</v>
      </c>
      <c r="M353" s="28" t="s">
        <v>1074</v>
      </c>
      <c r="N353" s="28" t="s">
        <v>1075</v>
      </c>
      <c r="O353" s="28" t="s">
        <v>1076</v>
      </c>
      <c r="P353" s="28"/>
      <c r="Q353" s="28" t="s">
        <v>1077</v>
      </c>
    </row>
    <row r="354" spans="1:17" s="31" customFormat="1" ht="220.5">
      <c r="A354" s="25">
        <f>MAX($A$3:A353)+1</f>
        <v>351</v>
      </c>
      <c r="B354" s="38" t="s">
        <v>951</v>
      </c>
      <c r="C354" s="25" t="s">
        <v>614</v>
      </c>
      <c r="D354" s="25" t="s">
        <v>612</v>
      </c>
      <c r="E354" s="25" t="s">
        <v>9</v>
      </c>
      <c r="F354" s="25" t="s">
        <v>6</v>
      </c>
      <c r="G354" s="54" t="s">
        <v>2600</v>
      </c>
      <c r="H354" s="25" t="s">
        <v>613</v>
      </c>
      <c r="I354" s="28"/>
      <c r="J354" s="28"/>
      <c r="K354" s="28" t="s">
        <v>1073</v>
      </c>
      <c r="L354" s="28" t="s">
        <v>1040</v>
      </c>
      <c r="M354" s="28" t="s">
        <v>1074</v>
      </c>
      <c r="N354" s="28" t="s">
        <v>1075</v>
      </c>
      <c r="O354" s="28" t="s">
        <v>1076</v>
      </c>
      <c r="P354" s="28"/>
      <c r="Q354" s="28" t="s">
        <v>1077</v>
      </c>
    </row>
    <row r="355" spans="1:17" s="31" customFormat="1" ht="204.75">
      <c r="A355" s="25">
        <f>MAX($A$3:A354)+1</f>
        <v>352</v>
      </c>
      <c r="B355" s="38" t="s">
        <v>952</v>
      </c>
      <c r="C355" s="25" t="s">
        <v>615</v>
      </c>
      <c r="D355" s="25" t="s">
        <v>612</v>
      </c>
      <c r="E355" s="25" t="s">
        <v>43</v>
      </c>
      <c r="F355" s="25" t="s">
        <v>6</v>
      </c>
      <c r="G355" s="54" t="s">
        <v>2601</v>
      </c>
      <c r="H355" s="25" t="s">
        <v>613</v>
      </c>
      <c r="I355" s="28"/>
      <c r="J355" s="28"/>
      <c r="K355" s="28" t="s">
        <v>1073</v>
      </c>
      <c r="L355" s="28" t="s">
        <v>1040</v>
      </c>
      <c r="M355" s="28" t="s">
        <v>1074</v>
      </c>
      <c r="N355" s="28" t="s">
        <v>1075</v>
      </c>
      <c r="O355" s="28" t="s">
        <v>1076</v>
      </c>
      <c r="P355" s="28"/>
      <c r="Q355" s="28" t="s">
        <v>1077</v>
      </c>
    </row>
    <row r="356" spans="1:17" s="31" customFormat="1" ht="220.5">
      <c r="A356" s="25">
        <f>MAX($A$3:A355)+1</f>
        <v>353</v>
      </c>
      <c r="B356" s="38" t="s">
        <v>952</v>
      </c>
      <c r="C356" s="25" t="s">
        <v>616</v>
      </c>
      <c r="D356" s="25" t="s">
        <v>612</v>
      </c>
      <c r="E356" s="25" t="s">
        <v>239</v>
      </c>
      <c r="F356" s="25" t="s">
        <v>6</v>
      </c>
      <c r="G356" s="54" t="s">
        <v>2602</v>
      </c>
      <c r="H356" s="25" t="s">
        <v>613</v>
      </c>
      <c r="I356" s="28"/>
      <c r="J356" s="28"/>
      <c r="K356" s="28" t="s">
        <v>1073</v>
      </c>
      <c r="L356" s="28" t="s">
        <v>1040</v>
      </c>
      <c r="M356" s="28" t="s">
        <v>1074</v>
      </c>
      <c r="N356" s="28" t="s">
        <v>1075</v>
      </c>
      <c r="O356" s="28" t="s">
        <v>1076</v>
      </c>
      <c r="P356" s="28"/>
      <c r="Q356" s="28" t="s">
        <v>1077</v>
      </c>
    </row>
    <row r="357" spans="1:17" s="31" customFormat="1" ht="267.75">
      <c r="A357" s="25">
        <f>MAX($A$3:A356)+1</f>
        <v>354</v>
      </c>
      <c r="B357" s="38" t="s">
        <v>2292</v>
      </c>
      <c r="C357" s="25" t="s">
        <v>617</v>
      </c>
      <c r="D357" s="25" t="s">
        <v>618</v>
      </c>
      <c r="E357" s="25" t="s">
        <v>5</v>
      </c>
      <c r="F357" s="25" t="s">
        <v>6</v>
      </c>
      <c r="G357" s="54" t="s">
        <v>2603</v>
      </c>
      <c r="H357" s="25" t="s">
        <v>619</v>
      </c>
      <c r="I357" s="28"/>
      <c r="J357" s="28"/>
      <c r="K357" s="28" t="s">
        <v>1073</v>
      </c>
      <c r="L357" s="28" t="s">
        <v>1040</v>
      </c>
      <c r="M357" s="28" t="s">
        <v>1074</v>
      </c>
      <c r="N357" s="28" t="s">
        <v>1075</v>
      </c>
      <c r="O357" s="28" t="s">
        <v>1076</v>
      </c>
      <c r="P357" s="28"/>
      <c r="Q357" s="28" t="s">
        <v>1077</v>
      </c>
    </row>
    <row r="358" spans="1:17" s="31" customFormat="1" ht="236.25">
      <c r="A358" s="25">
        <f>MAX($A$3:A357)+1</f>
        <v>355</v>
      </c>
      <c r="B358" s="38" t="s">
        <v>2293</v>
      </c>
      <c r="C358" s="25" t="s">
        <v>620</v>
      </c>
      <c r="D358" s="25" t="s">
        <v>621</v>
      </c>
      <c r="E358" s="25" t="s">
        <v>57</v>
      </c>
      <c r="F358" s="25" t="s">
        <v>6</v>
      </c>
      <c r="G358" s="54" t="s">
        <v>2900</v>
      </c>
      <c r="H358" s="25" t="s">
        <v>622</v>
      </c>
      <c r="I358" s="28"/>
      <c r="J358" s="28"/>
      <c r="K358" s="28" t="s">
        <v>1073</v>
      </c>
      <c r="L358" s="28" t="s">
        <v>1040</v>
      </c>
      <c r="M358" s="28" t="s">
        <v>1074</v>
      </c>
      <c r="N358" s="28" t="s">
        <v>1075</v>
      </c>
      <c r="O358" s="28" t="s">
        <v>1076</v>
      </c>
      <c r="P358" s="28"/>
      <c r="Q358" s="28" t="s">
        <v>1077</v>
      </c>
    </row>
    <row r="359" spans="1:17" s="31" customFormat="1" ht="236.25">
      <c r="A359" s="25">
        <f>MAX($A$3:A358)+1</f>
        <v>356</v>
      </c>
      <c r="B359" s="38" t="s">
        <v>2293</v>
      </c>
      <c r="C359" s="25" t="s">
        <v>623</v>
      </c>
      <c r="D359" s="25" t="s">
        <v>621</v>
      </c>
      <c r="E359" s="25" t="s">
        <v>239</v>
      </c>
      <c r="F359" s="25" t="s">
        <v>6</v>
      </c>
      <c r="G359" s="54" t="s">
        <v>2898</v>
      </c>
      <c r="H359" s="25" t="s">
        <v>622</v>
      </c>
      <c r="I359" s="28"/>
      <c r="J359" s="28"/>
      <c r="K359" s="28" t="s">
        <v>1073</v>
      </c>
      <c r="L359" s="28" t="s">
        <v>1040</v>
      </c>
      <c r="M359" s="28" t="s">
        <v>1074</v>
      </c>
      <c r="N359" s="28" t="s">
        <v>1075</v>
      </c>
      <c r="O359" s="28" t="s">
        <v>1076</v>
      </c>
      <c r="P359" s="28"/>
      <c r="Q359" s="28" t="s">
        <v>1077</v>
      </c>
    </row>
    <row r="360" spans="1:17" s="31" customFormat="1" ht="236.25">
      <c r="A360" s="25">
        <f>MAX($A$3:A359)+1</f>
        <v>357</v>
      </c>
      <c r="B360" s="38" t="s">
        <v>2325</v>
      </c>
      <c r="C360" s="25" t="s">
        <v>624</v>
      </c>
      <c r="D360" s="25" t="s">
        <v>621</v>
      </c>
      <c r="E360" s="25" t="s">
        <v>250</v>
      </c>
      <c r="F360" s="25" t="s">
        <v>6</v>
      </c>
      <c r="G360" s="54" t="s">
        <v>2899</v>
      </c>
      <c r="H360" s="25" t="s">
        <v>625</v>
      </c>
      <c r="I360" s="28"/>
      <c r="J360" s="28"/>
      <c r="K360" s="28" t="s">
        <v>1073</v>
      </c>
      <c r="L360" s="28" t="s">
        <v>1040</v>
      </c>
      <c r="M360" s="28" t="s">
        <v>1074</v>
      </c>
      <c r="N360" s="28" t="s">
        <v>1075</v>
      </c>
      <c r="O360" s="28" t="s">
        <v>1076</v>
      </c>
      <c r="P360" s="28"/>
      <c r="Q360" s="28" t="s">
        <v>1077</v>
      </c>
    </row>
    <row r="361" spans="1:17" s="31" customFormat="1" ht="236.25">
      <c r="A361" s="25">
        <f>MAX($A$3:A360)+1</f>
        <v>358</v>
      </c>
      <c r="B361" s="38" t="s">
        <v>2325</v>
      </c>
      <c r="C361" s="25" t="s">
        <v>626</v>
      </c>
      <c r="D361" s="25" t="s">
        <v>621</v>
      </c>
      <c r="E361" s="25" t="s">
        <v>377</v>
      </c>
      <c r="F361" s="25" t="s">
        <v>6</v>
      </c>
      <c r="G361" s="54" t="s">
        <v>2897</v>
      </c>
      <c r="H361" s="25" t="s">
        <v>625</v>
      </c>
      <c r="I361" s="28"/>
      <c r="J361" s="28"/>
      <c r="K361" s="28" t="s">
        <v>1073</v>
      </c>
      <c r="L361" s="28" t="s">
        <v>1040</v>
      </c>
      <c r="M361" s="28" t="s">
        <v>1074</v>
      </c>
      <c r="N361" s="28" t="s">
        <v>1075</v>
      </c>
      <c r="O361" s="28" t="s">
        <v>1076</v>
      </c>
      <c r="P361" s="28"/>
      <c r="Q361" s="28" t="s">
        <v>1077</v>
      </c>
    </row>
    <row r="362" spans="1:17" s="31" customFormat="1" ht="220.5">
      <c r="A362" s="25">
        <f>MAX($A$3:A361)+1</f>
        <v>359</v>
      </c>
      <c r="B362" s="38" t="s">
        <v>2326</v>
      </c>
      <c r="C362" s="25" t="s">
        <v>627</v>
      </c>
      <c r="D362" s="25" t="s">
        <v>621</v>
      </c>
      <c r="E362" s="25" t="s">
        <v>9</v>
      </c>
      <c r="F362" s="25" t="s">
        <v>6</v>
      </c>
      <c r="G362" s="54" t="s">
        <v>2604</v>
      </c>
      <c r="H362" s="25" t="s">
        <v>628</v>
      </c>
      <c r="I362" s="28"/>
      <c r="J362" s="28"/>
      <c r="K362" s="28" t="s">
        <v>1073</v>
      </c>
      <c r="L362" s="28" t="s">
        <v>1040</v>
      </c>
      <c r="M362" s="28" t="s">
        <v>1074</v>
      </c>
      <c r="N362" s="28" t="s">
        <v>1075</v>
      </c>
      <c r="O362" s="28" t="s">
        <v>1076</v>
      </c>
      <c r="P362" s="28"/>
      <c r="Q362" s="28" t="s">
        <v>1077</v>
      </c>
    </row>
    <row r="363" spans="1:17" s="31" customFormat="1" ht="236.25">
      <c r="A363" s="25">
        <f>MAX($A$3:A362)+1</f>
        <v>360</v>
      </c>
      <c r="B363" s="38" t="s">
        <v>2326</v>
      </c>
      <c r="C363" s="25" t="s">
        <v>629</v>
      </c>
      <c r="D363" s="25" t="s">
        <v>621</v>
      </c>
      <c r="E363" s="25" t="s">
        <v>297</v>
      </c>
      <c r="F363" s="25" t="s">
        <v>6</v>
      </c>
      <c r="G363" s="54" t="s">
        <v>2605</v>
      </c>
      <c r="H363" s="25" t="s">
        <v>628</v>
      </c>
      <c r="I363" s="28"/>
      <c r="J363" s="28"/>
      <c r="K363" s="28" t="s">
        <v>1073</v>
      </c>
      <c r="L363" s="28" t="s">
        <v>1040</v>
      </c>
      <c r="M363" s="28" t="s">
        <v>1074</v>
      </c>
      <c r="N363" s="28" t="s">
        <v>1075</v>
      </c>
      <c r="O363" s="28" t="s">
        <v>1076</v>
      </c>
      <c r="P363" s="28"/>
      <c r="Q363" s="28" t="s">
        <v>1077</v>
      </c>
    </row>
    <row r="364" spans="1:17" s="31" customFormat="1" ht="220.5">
      <c r="A364" s="25">
        <f>MAX($A$3:A363)+1</f>
        <v>361</v>
      </c>
      <c r="B364" s="38" t="s">
        <v>950</v>
      </c>
      <c r="C364" s="25" t="s">
        <v>630</v>
      </c>
      <c r="D364" s="25" t="s">
        <v>621</v>
      </c>
      <c r="E364" s="25" t="s">
        <v>152</v>
      </c>
      <c r="F364" s="25" t="s">
        <v>6</v>
      </c>
      <c r="G364" s="54" t="s">
        <v>2606</v>
      </c>
      <c r="H364" s="25" t="s">
        <v>631</v>
      </c>
      <c r="I364" s="28"/>
      <c r="J364" s="28"/>
      <c r="K364" s="28" t="s">
        <v>1073</v>
      </c>
      <c r="L364" s="28" t="s">
        <v>1040</v>
      </c>
      <c r="M364" s="28" t="s">
        <v>1074</v>
      </c>
      <c r="N364" s="28" t="s">
        <v>1075</v>
      </c>
      <c r="O364" s="28" t="s">
        <v>1076</v>
      </c>
      <c r="P364" s="28"/>
      <c r="Q364" s="28" t="s">
        <v>1077</v>
      </c>
    </row>
    <row r="365" spans="1:17" s="32" customFormat="1" ht="236.25">
      <c r="A365" s="25">
        <f>MAX($A$3:A364)+1</f>
        <v>362</v>
      </c>
      <c r="B365" s="38" t="s">
        <v>950</v>
      </c>
      <c r="C365" s="25" t="s">
        <v>632</v>
      </c>
      <c r="D365" s="25" t="s">
        <v>621</v>
      </c>
      <c r="E365" s="25" t="s">
        <v>43</v>
      </c>
      <c r="F365" s="25" t="s">
        <v>6</v>
      </c>
      <c r="G365" s="54" t="s">
        <v>2607</v>
      </c>
      <c r="H365" s="25" t="s">
        <v>631</v>
      </c>
      <c r="I365" s="28"/>
      <c r="J365" s="28"/>
      <c r="K365" s="28" t="s">
        <v>1073</v>
      </c>
      <c r="L365" s="28" t="s">
        <v>1040</v>
      </c>
      <c r="M365" s="28" t="s">
        <v>1074</v>
      </c>
      <c r="N365" s="28" t="s">
        <v>1075</v>
      </c>
      <c r="O365" s="28" t="s">
        <v>1076</v>
      </c>
      <c r="P365" s="28"/>
      <c r="Q365" s="28" t="s">
        <v>1077</v>
      </c>
    </row>
    <row r="366" spans="1:17" s="32" customFormat="1" ht="189">
      <c r="A366" s="25">
        <f>MAX($A$3:A365)+1</f>
        <v>363</v>
      </c>
      <c r="B366" s="38" t="s">
        <v>991</v>
      </c>
      <c r="C366" s="25" t="s">
        <v>633</v>
      </c>
      <c r="D366" s="25" t="s">
        <v>621</v>
      </c>
      <c r="E366" s="25" t="s">
        <v>5</v>
      </c>
      <c r="F366" s="25" t="s">
        <v>6</v>
      </c>
      <c r="G366" s="54" t="s">
        <v>2608</v>
      </c>
      <c r="H366" s="25" t="s">
        <v>24</v>
      </c>
      <c r="I366" s="28"/>
      <c r="J366" s="28"/>
      <c r="K366" s="28" t="s">
        <v>1073</v>
      </c>
      <c r="L366" s="28" t="s">
        <v>1040</v>
      </c>
      <c r="M366" s="28" t="s">
        <v>1074</v>
      </c>
      <c r="N366" s="28" t="s">
        <v>1075</v>
      </c>
      <c r="O366" s="28" t="s">
        <v>1076</v>
      </c>
      <c r="P366" s="28"/>
      <c r="Q366" s="28" t="s">
        <v>1077</v>
      </c>
    </row>
    <row r="367" spans="1:17" s="32" customFormat="1" ht="173.25">
      <c r="A367" s="25">
        <f>MAX($A$3:A366)+1</f>
        <v>364</v>
      </c>
      <c r="B367" s="38" t="s">
        <v>2327</v>
      </c>
      <c r="C367" s="25" t="s">
        <v>634</v>
      </c>
      <c r="D367" s="25" t="s">
        <v>621</v>
      </c>
      <c r="E367" s="25" t="s">
        <v>300</v>
      </c>
      <c r="F367" s="25" t="s">
        <v>6</v>
      </c>
      <c r="G367" s="54" t="s">
        <v>2609</v>
      </c>
      <c r="H367" s="25" t="s">
        <v>24</v>
      </c>
      <c r="I367" s="28" t="s">
        <v>2696</v>
      </c>
      <c r="J367" s="28" t="s">
        <v>2401</v>
      </c>
      <c r="K367" s="28"/>
      <c r="L367" s="28"/>
      <c r="M367" s="28"/>
      <c r="N367" s="28"/>
      <c r="O367" s="28"/>
      <c r="P367" s="28"/>
      <c r="Q367" s="28"/>
    </row>
    <row r="368" spans="1:17" s="32" customFormat="1" ht="189">
      <c r="A368" s="25">
        <f>MAX($A$3:A367)+1</f>
        <v>365</v>
      </c>
      <c r="B368" s="38" t="s">
        <v>2327</v>
      </c>
      <c r="C368" s="25" t="s">
        <v>635</v>
      </c>
      <c r="D368" s="25" t="s">
        <v>621</v>
      </c>
      <c r="E368" s="25" t="s">
        <v>302</v>
      </c>
      <c r="F368" s="25" t="s">
        <v>6</v>
      </c>
      <c r="G368" s="54" t="s">
        <v>2610</v>
      </c>
      <c r="H368" s="25" t="s">
        <v>24</v>
      </c>
      <c r="I368" s="28" t="s">
        <v>2696</v>
      </c>
      <c r="J368" s="28" t="s">
        <v>2401</v>
      </c>
      <c r="K368" s="28"/>
      <c r="L368" s="28"/>
      <c r="M368" s="28"/>
      <c r="N368" s="28"/>
      <c r="O368" s="28"/>
      <c r="P368" s="28"/>
      <c r="Q368" s="28"/>
    </row>
    <row r="369" spans="1:17" s="32" customFormat="1" ht="220.5">
      <c r="A369" s="25">
        <f>MAX($A$3:A368)+1</f>
        <v>366</v>
      </c>
      <c r="B369" s="38" t="s">
        <v>2294</v>
      </c>
      <c r="C369" s="25" t="s">
        <v>636</v>
      </c>
      <c r="D369" s="25" t="s">
        <v>637</v>
      </c>
      <c r="E369" s="25" t="s">
        <v>5</v>
      </c>
      <c r="F369" s="25" t="s">
        <v>6</v>
      </c>
      <c r="G369" s="54" t="s">
        <v>2934</v>
      </c>
      <c r="H369" s="25" t="s">
        <v>24</v>
      </c>
      <c r="I369" s="28"/>
      <c r="J369" s="28"/>
      <c r="K369" s="28" t="s">
        <v>1073</v>
      </c>
      <c r="L369" s="28" t="s">
        <v>1040</v>
      </c>
      <c r="M369" s="28" t="s">
        <v>1074</v>
      </c>
      <c r="N369" s="28" t="s">
        <v>1075</v>
      </c>
      <c r="O369" s="28" t="s">
        <v>1076</v>
      </c>
      <c r="P369" s="28"/>
      <c r="Q369" s="28" t="s">
        <v>1077</v>
      </c>
    </row>
    <row r="370" spans="1:17" s="32" customFormat="1" ht="315">
      <c r="A370" s="25">
        <f>MAX($A$3:A369)+1</f>
        <v>367</v>
      </c>
      <c r="B370" s="38" t="s">
        <v>2295</v>
      </c>
      <c r="C370" s="25" t="s">
        <v>638</v>
      </c>
      <c r="D370" s="25" t="s">
        <v>637</v>
      </c>
      <c r="E370" s="25" t="s">
        <v>152</v>
      </c>
      <c r="F370" s="25" t="s">
        <v>6</v>
      </c>
      <c r="G370" s="54" t="s">
        <v>2611</v>
      </c>
      <c r="H370" s="25" t="s">
        <v>639</v>
      </c>
      <c r="I370" s="28"/>
      <c r="J370" s="28"/>
      <c r="K370" s="28" t="s">
        <v>1073</v>
      </c>
      <c r="L370" s="28" t="s">
        <v>1040</v>
      </c>
      <c r="M370" s="28" t="s">
        <v>1074</v>
      </c>
      <c r="N370" s="28" t="s">
        <v>1075</v>
      </c>
      <c r="O370" s="28"/>
      <c r="P370" s="28"/>
      <c r="Q370" s="28" t="s">
        <v>1077</v>
      </c>
    </row>
    <row r="371" spans="1:17" s="32" customFormat="1" ht="330.75">
      <c r="A371" s="25">
        <f>MAX($A$3:A370)+1</f>
        <v>368</v>
      </c>
      <c r="B371" s="38" t="s">
        <v>2295</v>
      </c>
      <c r="C371" s="25" t="s">
        <v>640</v>
      </c>
      <c r="D371" s="25" t="s">
        <v>637</v>
      </c>
      <c r="E371" s="25" t="s">
        <v>57</v>
      </c>
      <c r="F371" s="25" t="s">
        <v>6</v>
      </c>
      <c r="G371" s="54" t="s">
        <v>2612</v>
      </c>
      <c r="H371" s="25" t="s">
        <v>639</v>
      </c>
      <c r="I371" s="28"/>
      <c r="J371" s="28"/>
      <c r="K371" s="28" t="s">
        <v>1073</v>
      </c>
      <c r="L371" s="28" t="s">
        <v>1040</v>
      </c>
      <c r="M371" s="28" t="s">
        <v>1074</v>
      </c>
      <c r="N371" s="28" t="s">
        <v>1075</v>
      </c>
      <c r="O371" s="28" t="s">
        <v>1076</v>
      </c>
      <c r="P371" s="28"/>
      <c r="Q371" s="28" t="s">
        <v>1077</v>
      </c>
    </row>
    <row r="372" spans="1:17" s="32" customFormat="1" ht="252">
      <c r="A372" s="25">
        <f>MAX($A$3:A371)+1</f>
        <v>369</v>
      </c>
      <c r="B372" s="38" t="s">
        <v>943</v>
      </c>
      <c r="C372" s="25" t="s">
        <v>641</v>
      </c>
      <c r="D372" s="25" t="s">
        <v>637</v>
      </c>
      <c r="E372" s="25" t="s">
        <v>43</v>
      </c>
      <c r="F372" s="25" t="s">
        <v>6</v>
      </c>
      <c r="G372" s="54" t="s">
        <v>2613</v>
      </c>
      <c r="H372" s="25" t="s">
        <v>639</v>
      </c>
      <c r="I372" s="28"/>
      <c r="J372" s="28"/>
      <c r="K372" s="28" t="s">
        <v>1073</v>
      </c>
      <c r="L372" s="28" t="s">
        <v>1040</v>
      </c>
      <c r="M372" s="28" t="s">
        <v>1074</v>
      </c>
      <c r="N372" s="28" t="s">
        <v>1075</v>
      </c>
      <c r="O372" s="28" t="s">
        <v>1076</v>
      </c>
      <c r="P372" s="28"/>
      <c r="Q372" s="28" t="s">
        <v>1077</v>
      </c>
    </row>
    <row r="373" spans="1:17" s="32" customFormat="1" ht="267.75">
      <c r="A373" s="25">
        <f>MAX($A$3:A372)+1</f>
        <v>370</v>
      </c>
      <c r="B373" s="38" t="s">
        <v>943</v>
      </c>
      <c r="C373" s="25" t="s">
        <v>642</v>
      </c>
      <c r="D373" s="25" t="s">
        <v>637</v>
      </c>
      <c r="E373" s="25" t="s">
        <v>9</v>
      </c>
      <c r="F373" s="25" t="s">
        <v>6</v>
      </c>
      <c r="G373" s="54" t="s">
        <v>2614</v>
      </c>
      <c r="H373" s="25" t="s">
        <v>639</v>
      </c>
      <c r="I373" s="28"/>
      <c r="J373" s="28"/>
      <c r="K373" s="28" t="s">
        <v>1073</v>
      </c>
      <c r="L373" s="28" t="s">
        <v>1040</v>
      </c>
      <c r="M373" s="28" t="s">
        <v>1074</v>
      </c>
      <c r="N373" s="28" t="s">
        <v>1075</v>
      </c>
      <c r="O373" s="28" t="s">
        <v>1076</v>
      </c>
      <c r="P373" s="28"/>
      <c r="Q373" s="28" t="s">
        <v>1077</v>
      </c>
    </row>
    <row r="374" spans="1:17" s="32" customFormat="1" ht="173.25">
      <c r="A374" s="25">
        <f>MAX($A$3:A373)+1</f>
        <v>371</v>
      </c>
      <c r="B374" s="38" t="s">
        <v>2328</v>
      </c>
      <c r="C374" s="25" t="s">
        <v>643</v>
      </c>
      <c r="D374" s="25" t="s">
        <v>637</v>
      </c>
      <c r="E374" s="25" t="s">
        <v>239</v>
      </c>
      <c r="F374" s="25" t="s">
        <v>6</v>
      </c>
      <c r="G374" s="54" t="s">
        <v>2609</v>
      </c>
      <c r="H374" s="25" t="s">
        <v>24</v>
      </c>
      <c r="I374" s="28" t="s">
        <v>2696</v>
      </c>
      <c r="J374" s="28" t="s">
        <v>2401</v>
      </c>
      <c r="K374" s="28"/>
      <c r="L374" s="28"/>
      <c r="M374" s="28"/>
      <c r="N374" s="28"/>
      <c r="O374" s="28"/>
      <c r="P374" s="28"/>
      <c r="Q374" s="28"/>
    </row>
    <row r="375" spans="1:17" s="32" customFormat="1" ht="223.5" customHeight="1">
      <c r="A375" s="25">
        <f>MAX($A$3:A374)+1</f>
        <v>372</v>
      </c>
      <c r="B375" s="38" t="s">
        <v>2296</v>
      </c>
      <c r="C375" s="25" t="s">
        <v>644</v>
      </c>
      <c r="D375" s="25" t="s">
        <v>645</v>
      </c>
      <c r="E375" s="25" t="s">
        <v>5</v>
      </c>
      <c r="F375" s="25" t="s">
        <v>6</v>
      </c>
      <c r="G375" s="54" t="s">
        <v>2615</v>
      </c>
      <c r="H375" s="25" t="s">
        <v>646</v>
      </c>
      <c r="I375" s="28"/>
      <c r="J375" s="28"/>
      <c r="K375" s="28" t="s">
        <v>1073</v>
      </c>
      <c r="L375" s="28" t="s">
        <v>1040</v>
      </c>
      <c r="M375" s="28" t="s">
        <v>1074</v>
      </c>
      <c r="N375" s="28" t="s">
        <v>1075</v>
      </c>
      <c r="O375" s="28"/>
      <c r="P375" s="28"/>
      <c r="Q375" s="28" t="s">
        <v>1077</v>
      </c>
    </row>
    <row r="376" spans="1:17" s="32" customFormat="1" ht="239.25" customHeight="1">
      <c r="A376" s="25">
        <f>MAX($A$3:A375)+1</f>
        <v>373</v>
      </c>
      <c r="B376" s="38" t="s">
        <v>2296</v>
      </c>
      <c r="C376" s="25" t="s">
        <v>647</v>
      </c>
      <c r="D376" s="25" t="s">
        <v>645</v>
      </c>
      <c r="E376" s="25" t="s">
        <v>9</v>
      </c>
      <c r="F376" s="25" t="s">
        <v>6</v>
      </c>
      <c r="G376" s="54" t="s">
        <v>2616</v>
      </c>
      <c r="H376" s="25" t="s">
        <v>646</v>
      </c>
      <c r="I376" s="28"/>
      <c r="J376" s="28"/>
      <c r="K376" s="28" t="s">
        <v>1073</v>
      </c>
      <c r="L376" s="28" t="s">
        <v>1040</v>
      </c>
      <c r="M376" s="28" t="s">
        <v>1074</v>
      </c>
      <c r="N376" s="28" t="s">
        <v>1075</v>
      </c>
      <c r="O376" s="28"/>
      <c r="P376" s="28"/>
      <c r="Q376" s="28" t="s">
        <v>1077</v>
      </c>
    </row>
    <row r="377" spans="1:17" s="32" customFormat="1" ht="204.75">
      <c r="A377" s="25">
        <f>MAX($A$3:A376)+1</f>
        <v>374</v>
      </c>
      <c r="B377" s="38" t="s">
        <v>2329</v>
      </c>
      <c r="C377" s="25" t="s">
        <v>648</v>
      </c>
      <c r="D377" s="25" t="s">
        <v>649</v>
      </c>
      <c r="E377" s="25" t="s">
        <v>152</v>
      </c>
      <c r="F377" s="25" t="s">
        <v>6</v>
      </c>
      <c r="G377" s="54" t="s">
        <v>2617</v>
      </c>
      <c r="H377" s="25" t="s">
        <v>24</v>
      </c>
      <c r="I377" s="28"/>
      <c r="J377" s="28"/>
      <c r="K377" s="28" t="s">
        <v>1073</v>
      </c>
      <c r="L377" s="28" t="s">
        <v>1040</v>
      </c>
      <c r="M377" s="28" t="s">
        <v>1074</v>
      </c>
      <c r="N377" s="28" t="s">
        <v>1075</v>
      </c>
      <c r="O377" s="28"/>
      <c r="P377" s="28"/>
      <c r="Q377" s="28" t="s">
        <v>1077</v>
      </c>
    </row>
    <row r="378" spans="1:17" s="32" customFormat="1" ht="173.25">
      <c r="A378" s="25">
        <f>MAX($A$3:A377)+1</f>
        <v>375</v>
      </c>
      <c r="B378" s="38" t="s">
        <v>2330</v>
      </c>
      <c r="C378" s="25" t="s">
        <v>650</v>
      </c>
      <c r="D378" s="25" t="s">
        <v>649</v>
      </c>
      <c r="E378" s="25" t="s">
        <v>9</v>
      </c>
      <c r="F378" s="25" t="s">
        <v>6</v>
      </c>
      <c r="G378" s="54" t="s">
        <v>2618</v>
      </c>
      <c r="H378" s="25" t="s">
        <v>24</v>
      </c>
      <c r="I378" s="28"/>
      <c r="J378" s="28"/>
      <c r="K378" s="28" t="s">
        <v>1073</v>
      </c>
      <c r="L378" s="28" t="s">
        <v>1040</v>
      </c>
      <c r="M378" s="28" t="s">
        <v>1074</v>
      </c>
      <c r="N378" s="28" t="s">
        <v>1075</v>
      </c>
      <c r="O378" s="28" t="s">
        <v>1076</v>
      </c>
      <c r="P378" s="28"/>
      <c r="Q378" s="28" t="s">
        <v>1077</v>
      </c>
    </row>
    <row r="379" spans="1:17" s="32" customFormat="1" ht="189">
      <c r="A379" s="25">
        <f>MAX($A$3:A378)+1</f>
        <v>376</v>
      </c>
      <c r="B379" s="38" t="s">
        <v>2297</v>
      </c>
      <c r="C379" s="25" t="s">
        <v>651</v>
      </c>
      <c r="D379" s="25" t="s">
        <v>649</v>
      </c>
      <c r="E379" s="25" t="s">
        <v>57</v>
      </c>
      <c r="F379" s="25" t="s">
        <v>6</v>
      </c>
      <c r="G379" s="54" t="s">
        <v>2619</v>
      </c>
      <c r="H379" s="25" t="s">
        <v>24</v>
      </c>
      <c r="I379" s="28"/>
      <c r="J379" s="28"/>
      <c r="K379" s="28" t="s">
        <v>1073</v>
      </c>
      <c r="L379" s="28" t="s">
        <v>1040</v>
      </c>
      <c r="M379" s="28" t="s">
        <v>1074</v>
      </c>
      <c r="N379" s="28" t="s">
        <v>1075</v>
      </c>
      <c r="O379" s="28" t="s">
        <v>1076</v>
      </c>
      <c r="P379" s="28"/>
      <c r="Q379" s="28" t="s">
        <v>1077</v>
      </c>
    </row>
    <row r="380" spans="1:17" s="32" customFormat="1" ht="141.75">
      <c r="A380" s="25">
        <f>MAX($A$3:A379)+1</f>
        <v>377</v>
      </c>
      <c r="B380" s="38" t="s">
        <v>2298</v>
      </c>
      <c r="C380" s="25" t="s">
        <v>652</v>
      </c>
      <c r="D380" s="25" t="s">
        <v>649</v>
      </c>
      <c r="E380" s="25" t="s">
        <v>239</v>
      </c>
      <c r="F380" s="25" t="s">
        <v>6</v>
      </c>
      <c r="G380" s="54" t="s">
        <v>2620</v>
      </c>
      <c r="H380" s="25" t="s">
        <v>24</v>
      </c>
      <c r="I380" s="28"/>
      <c r="J380" s="28"/>
      <c r="K380" s="28" t="s">
        <v>1073</v>
      </c>
      <c r="L380" s="28" t="s">
        <v>1040</v>
      </c>
      <c r="M380" s="28" t="s">
        <v>1074</v>
      </c>
      <c r="N380" s="28" t="s">
        <v>1075</v>
      </c>
      <c r="O380" s="28" t="s">
        <v>1076</v>
      </c>
      <c r="P380" s="28"/>
      <c r="Q380" s="28" t="s">
        <v>1077</v>
      </c>
    </row>
    <row r="381" spans="1:17" s="32" customFormat="1" ht="189">
      <c r="A381" s="25">
        <f>MAX($A$3:A380)+1</f>
        <v>378</v>
      </c>
      <c r="B381" s="38" t="s">
        <v>2331</v>
      </c>
      <c r="C381" s="25" t="s">
        <v>653</v>
      </c>
      <c r="D381" s="25" t="s">
        <v>654</v>
      </c>
      <c r="E381" s="25" t="s">
        <v>5</v>
      </c>
      <c r="F381" s="25" t="s">
        <v>6</v>
      </c>
      <c r="G381" s="54" t="s">
        <v>2621</v>
      </c>
      <c r="H381" s="25" t="s">
        <v>24</v>
      </c>
      <c r="I381" s="28" t="s">
        <v>2696</v>
      </c>
      <c r="J381" s="28" t="s">
        <v>2401</v>
      </c>
      <c r="K381" s="28"/>
      <c r="L381" s="28"/>
      <c r="M381" s="28"/>
      <c r="N381" s="28"/>
      <c r="O381" s="28"/>
      <c r="P381" s="28"/>
      <c r="Q381" s="28"/>
    </row>
    <row r="382" spans="1:17" s="31" customFormat="1" ht="204.75">
      <c r="A382" s="25">
        <f>MAX($A$3:A381)+1</f>
        <v>379</v>
      </c>
      <c r="B382" s="38" t="s">
        <v>2332</v>
      </c>
      <c r="C382" s="25" t="s">
        <v>655</v>
      </c>
      <c r="D382" s="25" t="s">
        <v>654</v>
      </c>
      <c r="E382" s="25" t="s">
        <v>9</v>
      </c>
      <c r="F382" s="25" t="s">
        <v>6</v>
      </c>
      <c r="G382" s="54" t="s">
        <v>2622</v>
      </c>
      <c r="H382" s="25" t="s">
        <v>24</v>
      </c>
      <c r="I382" s="28" t="s">
        <v>2696</v>
      </c>
      <c r="J382" s="28" t="s">
        <v>2401</v>
      </c>
      <c r="K382" s="28"/>
      <c r="L382" s="28"/>
      <c r="M382" s="28"/>
      <c r="N382" s="28"/>
      <c r="O382" s="28"/>
      <c r="P382" s="28"/>
      <c r="Q382" s="28"/>
    </row>
    <row r="383" spans="1:17" s="31" customFormat="1" ht="236.25">
      <c r="A383" s="25">
        <f>MAX($A$3:A382)+1</f>
        <v>380</v>
      </c>
      <c r="B383" s="38" t="s">
        <v>1041</v>
      </c>
      <c r="C383" s="25" t="s">
        <v>656</v>
      </c>
      <c r="D383" s="25" t="s">
        <v>657</v>
      </c>
      <c r="E383" s="25" t="s">
        <v>5</v>
      </c>
      <c r="F383" s="25" t="s">
        <v>6</v>
      </c>
      <c r="G383" s="54" t="s">
        <v>2739</v>
      </c>
      <c r="H383" s="25" t="s">
        <v>658</v>
      </c>
      <c r="I383" s="28"/>
      <c r="J383" s="28"/>
      <c r="K383" s="28" t="s">
        <v>1073</v>
      </c>
      <c r="L383" s="28" t="s">
        <v>1040</v>
      </c>
      <c r="M383" s="28" t="s">
        <v>1074</v>
      </c>
      <c r="N383" s="28" t="s">
        <v>1075</v>
      </c>
      <c r="O383" s="28" t="s">
        <v>1076</v>
      </c>
      <c r="P383" s="28"/>
      <c r="Q383" s="28" t="s">
        <v>1077</v>
      </c>
    </row>
    <row r="384" spans="1:17" s="31" customFormat="1" ht="236.25">
      <c r="A384" s="25">
        <f>MAX($A$3:A383)+1</f>
        <v>381</v>
      </c>
      <c r="B384" s="38" t="s">
        <v>1041</v>
      </c>
      <c r="C384" s="25" t="s">
        <v>659</v>
      </c>
      <c r="D384" s="25" t="s">
        <v>657</v>
      </c>
      <c r="E384" s="25" t="s">
        <v>9</v>
      </c>
      <c r="F384" s="25" t="s">
        <v>6</v>
      </c>
      <c r="G384" s="54" t="s">
        <v>2740</v>
      </c>
      <c r="H384" s="25" t="s">
        <v>658</v>
      </c>
      <c r="I384" s="28"/>
      <c r="J384" s="28"/>
      <c r="K384" s="28" t="s">
        <v>1073</v>
      </c>
      <c r="L384" s="28" t="s">
        <v>1040</v>
      </c>
      <c r="M384" s="28" t="s">
        <v>1074</v>
      </c>
      <c r="N384" s="28" t="s">
        <v>1075</v>
      </c>
      <c r="O384" s="28" t="s">
        <v>1076</v>
      </c>
      <c r="P384" s="28"/>
      <c r="Q384" s="28" t="s">
        <v>1077</v>
      </c>
    </row>
    <row r="385" spans="1:17" s="31" customFormat="1" ht="204.75">
      <c r="A385" s="25">
        <f>MAX($A$3:A384)+1</f>
        <v>382</v>
      </c>
      <c r="B385" s="38" t="s">
        <v>1927</v>
      </c>
      <c r="C385" s="25" t="s">
        <v>660</v>
      </c>
      <c r="D385" s="25" t="s">
        <v>661</v>
      </c>
      <c r="E385" s="25" t="s">
        <v>5</v>
      </c>
      <c r="F385" s="25" t="s">
        <v>6</v>
      </c>
      <c r="G385" s="53" t="s">
        <v>2997</v>
      </c>
      <c r="H385" s="25" t="s">
        <v>24</v>
      </c>
      <c r="I385" s="28" t="s">
        <v>2696</v>
      </c>
      <c r="J385" s="28" t="s">
        <v>2401</v>
      </c>
      <c r="K385" s="28" t="s">
        <v>1073</v>
      </c>
      <c r="L385" s="28" t="s">
        <v>1040</v>
      </c>
      <c r="M385" s="28" t="s">
        <v>1074</v>
      </c>
      <c r="N385" s="28" t="s">
        <v>1075</v>
      </c>
      <c r="O385" s="28" t="s">
        <v>1076</v>
      </c>
      <c r="P385" s="28"/>
      <c r="Q385" s="28" t="s">
        <v>1077</v>
      </c>
    </row>
    <row r="386" spans="1:17" s="31" customFormat="1" ht="220.5">
      <c r="A386" s="25">
        <f>MAX($A$3:A385)+1</f>
        <v>383</v>
      </c>
      <c r="B386" s="38" t="s">
        <v>1927</v>
      </c>
      <c r="C386" s="25" t="s">
        <v>662</v>
      </c>
      <c r="D386" s="25" t="s">
        <v>661</v>
      </c>
      <c r="E386" s="25" t="s">
        <v>9</v>
      </c>
      <c r="F386" s="25" t="s">
        <v>6</v>
      </c>
      <c r="G386" s="53" t="s">
        <v>2998</v>
      </c>
      <c r="H386" s="25" t="s">
        <v>24</v>
      </c>
      <c r="I386" s="28" t="s">
        <v>2696</v>
      </c>
      <c r="J386" s="28" t="s">
        <v>2401</v>
      </c>
      <c r="K386" s="28" t="s">
        <v>1073</v>
      </c>
      <c r="L386" s="28" t="s">
        <v>1040</v>
      </c>
      <c r="M386" s="28" t="s">
        <v>1074</v>
      </c>
      <c r="N386" s="28" t="s">
        <v>1075</v>
      </c>
      <c r="O386" s="28" t="s">
        <v>1076</v>
      </c>
      <c r="P386" s="28"/>
      <c r="Q386" s="28" t="s">
        <v>1077</v>
      </c>
    </row>
    <row r="387" spans="1:17" s="31" customFormat="1" ht="157.5">
      <c r="A387" s="25">
        <f>MAX($A$3:A386)+1</f>
        <v>384</v>
      </c>
      <c r="B387" s="38" t="s">
        <v>923</v>
      </c>
      <c r="C387" s="25" t="s">
        <v>663</v>
      </c>
      <c r="D387" s="25" t="s">
        <v>664</v>
      </c>
      <c r="E387" s="25" t="s">
        <v>57</v>
      </c>
      <c r="F387" s="25" t="s">
        <v>6</v>
      </c>
      <c r="G387" s="54" t="s">
        <v>2623</v>
      </c>
      <c r="H387" s="25" t="s">
        <v>665</v>
      </c>
      <c r="I387" s="28" t="s">
        <v>2696</v>
      </c>
      <c r="J387" s="28" t="s">
        <v>2401</v>
      </c>
      <c r="K387" s="28" t="s">
        <v>1073</v>
      </c>
      <c r="L387" s="28" t="s">
        <v>1040</v>
      </c>
      <c r="M387" s="28" t="s">
        <v>1074</v>
      </c>
      <c r="N387" s="28" t="s">
        <v>1075</v>
      </c>
      <c r="O387" s="28" t="s">
        <v>1076</v>
      </c>
      <c r="P387" s="28"/>
      <c r="Q387" s="28" t="s">
        <v>1077</v>
      </c>
    </row>
    <row r="388" spans="1:17" s="31" customFormat="1" ht="173.25">
      <c r="A388" s="25">
        <f>MAX($A$3:A387)+1</f>
        <v>385</v>
      </c>
      <c r="B388" s="38" t="s">
        <v>923</v>
      </c>
      <c r="C388" s="25" t="s">
        <v>666</v>
      </c>
      <c r="D388" s="25" t="s">
        <v>664</v>
      </c>
      <c r="E388" s="25" t="s">
        <v>239</v>
      </c>
      <c r="F388" s="25" t="s">
        <v>6</v>
      </c>
      <c r="G388" s="54" t="s">
        <v>2624</v>
      </c>
      <c r="H388" s="25" t="s">
        <v>665</v>
      </c>
      <c r="I388" s="28" t="s">
        <v>2696</v>
      </c>
      <c r="J388" s="28" t="s">
        <v>2401</v>
      </c>
      <c r="K388" s="28" t="s">
        <v>1073</v>
      </c>
      <c r="L388" s="28" t="s">
        <v>1040</v>
      </c>
      <c r="M388" s="28" t="s">
        <v>1074</v>
      </c>
      <c r="N388" s="28" t="s">
        <v>1075</v>
      </c>
      <c r="O388" s="28" t="s">
        <v>1076</v>
      </c>
      <c r="P388" s="28"/>
      <c r="Q388" s="28" t="s">
        <v>1077</v>
      </c>
    </row>
    <row r="389" spans="1:17" s="31" customFormat="1" ht="173.25">
      <c r="A389" s="25">
        <f>MAX($A$3:A388)+1</f>
        <v>386</v>
      </c>
      <c r="B389" s="38" t="s">
        <v>924</v>
      </c>
      <c r="C389" s="25" t="s">
        <v>667</v>
      </c>
      <c r="D389" s="25" t="s">
        <v>664</v>
      </c>
      <c r="E389" s="25" t="s">
        <v>43</v>
      </c>
      <c r="F389" s="25" t="s">
        <v>6</v>
      </c>
      <c r="G389" s="54" t="s">
        <v>2625</v>
      </c>
      <c r="H389" s="25" t="s">
        <v>668</v>
      </c>
      <c r="I389" s="28" t="s">
        <v>2696</v>
      </c>
      <c r="J389" s="28" t="s">
        <v>2401</v>
      </c>
      <c r="K389" s="28" t="s">
        <v>1073</v>
      </c>
      <c r="L389" s="28" t="s">
        <v>1040</v>
      </c>
      <c r="M389" s="28" t="s">
        <v>1074</v>
      </c>
      <c r="N389" s="28" t="s">
        <v>1075</v>
      </c>
      <c r="O389" s="28" t="s">
        <v>1076</v>
      </c>
      <c r="P389" s="28"/>
      <c r="Q389" s="28" t="s">
        <v>1077</v>
      </c>
    </row>
    <row r="390" spans="1:17" s="31" customFormat="1" ht="204.75">
      <c r="A390" s="25">
        <f>MAX($A$3:A389)+1</f>
        <v>387</v>
      </c>
      <c r="B390" s="38" t="s">
        <v>954</v>
      </c>
      <c r="C390" s="25" t="s">
        <v>669</v>
      </c>
      <c r="D390" s="25" t="s">
        <v>670</v>
      </c>
      <c r="E390" s="25" t="s">
        <v>5</v>
      </c>
      <c r="F390" s="25" t="s">
        <v>6</v>
      </c>
      <c r="G390" s="54" t="s">
        <v>2626</v>
      </c>
      <c r="H390" s="25" t="s">
        <v>671</v>
      </c>
      <c r="I390" s="28" t="s">
        <v>2696</v>
      </c>
      <c r="J390" s="28" t="s">
        <v>2401</v>
      </c>
      <c r="K390" s="28" t="s">
        <v>1073</v>
      </c>
      <c r="L390" s="28" t="s">
        <v>1040</v>
      </c>
      <c r="M390" s="28" t="s">
        <v>1074</v>
      </c>
      <c r="N390" s="28" t="s">
        <v>1075</v>
      </c>
      <c r="O390" s="28" t="s">
        <v>1076</v>
      </c>
      <c r="P390" s="28"/>
      <c r="Q390" s="28" t="s">
        <v>1077</v>
      </c>
    </row>
    <row r="391" spans="1:17" s="31" customFormat="1" ht="236.25">
      <c r="A391" s="25">
        <f>MAX($A$3:A390)+1</f>
        <v>388</v>
      </c>
      <c r="B391" s="38" t="s">
        <v>953</v>
      </c>
      <c r="C391" s="25" t="s">
        <v>842</v>
      </c>
      <c r="D391" s="25" t="s">
        <v>672</v>
      </c>
      <c r="E391" s="25" t="s">
        <v>5</v>
      </c>
      <c r="F391" s="25" t="s">
        <v>6</v>
      </c>
      <c r="G391" s="54" t="s">
        <v>2627</v>
      </c>
      <c r="H391" s="25" t="s">
        <v>879</v>
      </c>
      <c r="I391" s="28" t="s">
        <v>2696</v>
      </c>
      <c r="J391" s="28" t="s">
        <v>2401</v>
      </c>
      <c r="K391" s="28" t="s">
        <v>1073</v>
      </c>
      <c r="L391" s="28"/>
      <c r="M391" s="28" t="s">
        <v>1074</v>
      </c>
      <c r="N391" s="28" t="s">
        <v>1075</v>
      </c>
      <c r="O391" s="28"/>
      <c r="P391" s="28"/>
      <c r="Q391" s="28" t="s">
        <v>1077</v>
      </c>
    </row>
    <row r="392" spans="1:17" s="31" customFormat="1" ht="236.25">
      <c r="A392" s="25">
        <f>MAX($A$3:A391)+1</f>
        <v>389</v>
      </c>
      <c r="B392" s="38" t="s">
        <v>953</v>
      </c>
      <c r="C392" s="25" t="s">
        <v>843</v>
      </c>
      <c r="D392" s="25" t="s">
        <v>672</v>
      </c>
      <c r="E392" s="25" t="s">
        <v>43</v>
      </c>
      <c r="F392" s="25" t="s">
        <v>6</v>
      </c>
      <c r="G392" s="54" t="s">
        <v>2628</v>
      </c>
      <c r="H392" s="25" t="s">
        <v>879</v>
      </c>
      <c r="I392" s="28" t="s">
        <v>2696</v>
      </c>
      <c r="J392" s="28" t="s">
        <v>2401</v>
      </c>
      <c r="K392" s="28" t="s">
        <v>1073</v>
      </c>
      <c r="L392" s="28"/>
      <c r="M392" s="28" t="s">
        <v>1074</v>
      </c>
      <c r="N392" s="28" t="s">
        <v>1075</v>
      </c>
      <c r="O392" s="28"/>
      <c r="P392" s="28"/>
      <c r="Q392" s="28" t="s">
        <v>1077</v>
      </c>
    </row>
    <row r="393" spans="1:17" s="31" customFormat="1" ht="252">
      <c r="A393" s="25">
        <f>MAX($A$3:A392)+1</f>
        <v>390</v>
      </c>
      <c r="B393" s="38" t="s">
        <v>2299</v>
      </c>
      <c r="C393" s="25" t="s">
        <v>844</v>
      </c>
      <c r="D393" s="25" t="s">
        <v>672</v>
      </c>
      <c r="E393" s="25" t="s">
        <v>9</v>
      </c>
      <c r="F393" s="25" t="s">
        <v>6</v>
      </c>
      <c r="G393" s="54" t="s">
        <v>2629</v>
      </c>
      <c r="H393" s="25" t="s">
        <v>879</v>
      </c>
      <c r="I393" s="28"/>
      <c r="J393" s="28"/>
      <c r="K393" s="28" t="s">
        <v>1073</v>
      </c>
      <c r="L393" s="28"/>
      <c r="M393" s="28" t="s">
        <v>1074</v>
      </c>
      <c r="N393" s="28" t="s">
        <v>1075</v>
      </c>
      <c r="O393" s="28"/>
      <c r="P393" s="28"/>
      <c r="Q393" s="28" t="s">
        <v>1077</v>
      </c>
    </row>
    <row r="394" spans="1:17" s="31" customFormat="1" ht="252">
      <c r="A394" s="25">
        <f>MAX($A$3:A393)+1</f>
        <v>391</v>
      </c>
      <c r="B394" s="38" t="s">
        <v>2299</v>
      </c>
      <c r="C394" s="25" t="s">
        <v>845</v>
      </c>
      <c r="D394" s="25" t="s">
        <v>672</v>
      </c>
      <c r="E394" s="25" t="s">
        <v>152</v>
      </c>
      <c r="F394" s="25" t="s">
        <v>6</v>
      </c>
      <c r="G394" s="54" t="s">
        <v>2630</v>
      </c>
      <c r="H394" s="25" t="s">
        <v>879</v>
      </c>
      <c r="I394" s="28"/>
      <c r="J394" s="28"/>
      <c r="K394" s="28" t="s">
        <v>1073</v>
      </c>
      <c r="L394" s="28"/>
      <c r="M394" s="28" t="s">
        <v>1074</v>
      </c>
      <c r="N394" s="28" t="s">
        <v>1075</v>
      </c>
      <c r="O394" s="28"/>
      <c r="P394" s="28"/>
      <c r="Q394" s="28" t="s">
        <v>1077</v>
      </c>
    </row>
    <row r="395" spans="1:17" s="31" customFormat="1" ht="204.75">
      <c r="A395" s="25">
        <f>MAX($A$3:A394)+1</f>
        <v>392</v>
      </c>
      <c r="B395" s="38" t="s">
        <v>2333</v>
      </c>
      <c r="C395" s="25" t="s">
        <v>673</v>
      </c>
      <c r="D395" s="25" t="s">
        <v>674</v>
      </c>
      <c r="E395" s="25" t="s">
        <v>5</v>
      </c>
      <c r="F395" s="25" t="s">
        <v>6</v>
      </c>
      <c r="G395" s="54" t="s">
        <v>2631</v>
      </c>
      <c r="H395" s="25" t="s">
        <v>24</v>
      </c>
      <c r="I395" s="28"/>
      <c r="J395" s="28"/>
      <c r="K395" s="28" t="s">
        <v>1073</v>
      </c>
      <c r="L395" s="28"/>
      <c r="M395" s="28" t="s">
        <v>1074</v>
      </c>
      <c r="N395" s="28" t="s">
        <v>1075</v>
      </c>
      <c r="O395" s="28"/>
      <c r="P395" s="28"/>
      <c r="Q395" s="28" t="s">
        <v>1077</v>
      </c>
    </row>
    <row r="396" spans="1:17" s="31" customFormat="1" ht="173.25">
      <c r="A396" s="25">
        <f>MAX($A$3:A395)+1</f>
        <v>393</v>
      </c>
      <c r="B396" s="38" t="s">
        <v>2300</v>
      </c>
      <c r="C396" s="25" t="s">
        <v>675</v>
      </c>
      <c r="D396" s="25" t="s">
        <v>676</v>
      </c>
      <c r="E396" s="25" t="s">
        <v>5</v>
      </c>
      <c r="F396" s="25" t="s">
        <v>6</v>
      </c>
      <c r="G396" s="54" t="s">
        <v>2632</v>
      </c>
      <c r="H396" s="25" t="s">
        <v>24</v>
      </c>
      <c r="I396" s="28"/>
      <c r="J396" s="28"/>
      <c r="K396" s="28" t="s">
        <v>1073</v>
      </c>
      <c r="L396" s="28"/>
      <c r="M396" s="28" t="s">
        <v>1074</v>
      </c>
      <c r="N396" s="28" t="s">
        <v>1075</v>
      </c>
      <c r="O396" s="28"/>
      <c r="P396" s="28"/>
      <c r="Q396" s="28" t="s">
        <v>1077</v>
      </c>
    </row>
    <row r="397" spans="1:17" s="31" customFormat="1" ht="189">
      <c r="A397" s="25">
        <f>MAX($A$3:A396)+1</f>
        <v>394</v>
      </c>
      <c r="B397" s="38" t="s">
        <v>2300</v>
      </c>
      <c r="C397" s="25" t="s">
        <v>677</v>
      </c>
      <c r="D397" s="25" t="s">
        <v>676</v>
      </c>
      <c r="E397" s="25" t="s">
        <v>9</v>
      </c>
      <c r="F397" s="25" t="s">
        <v>6</v>
      </c>
      <c r="G397" s="54" t="s">
        <v>2633</v>
      </c>
      <c r="H397" s="25" t="s">
        <v>24</v>
      </c>
      <c r="I397" s="28"/>
      <c r="J397" s="28"/>
      <c r="K397" s="28" t="s">
        <v>1073</v>
      </c>
      <c r="L397" s="28"/>
      <c r="M397" s="28" t="s">
        <v>1074</v>
      </c>
      <c r="N397" s="28" t="s">
        <v>1075</v>
      </c>
      <c r="O397" s="28"/>
      <c r="P397" s="28"/>
      <c r="Q397" s="28" t="s">
        <v>1077</v>
      </c>
    </row>
    <row r="398" spans="1:17" s="31" customFormat="1" ht="204.75">
      <c r="A398" s="25">
        <f>MAX($A$3:A397)+1</f>
        <v>395</v>
      </c>
      <c r="B398" s="38" t="s">
        <v>947</v>
      </c>
      <c r="C398" s="25" t="s">
        <v>678</v>
      </c>
      <c r="D398" s="25" t="s">
        <v>679</v>
      </c>
      <c r="E398" s="25" t="s">
        <v>9</v>
      </c>
      <c r="F398" s="25" t="s">
        <v>6</v>
      </c>
      <c r="G398" s="54" t="s">
        <v>2634</v>
      </c>
      <c r="H398" s="25" t="s">
        <v>24</v>
      </c>
      <c r="I398" s="28" t="s">
        <v>2696</v>
      </c>
      <c r="J398" s="28" t="s">
        <v>2401</v>
      </c>
      <c r="K398" s="28" t="s">
        <v>1073</v>
      </c>
      <c r="L398" s="28" t="s">
        <v>1040</v>
      </c>
      <c r="M398" s="28" t="s">
        <v>1074</v>
      </c>
      <c r="N398" s="28" t="s">
        <v>1075</v>
      </c>
      <c r="O398" s="28"/>
      <c r="P398" s="28"/>
      <c r="Q398" s="28" t="s">
        <v>1077</v>
      </c>
    </row>
    <row r="399" spans="1:17" s="31" customFormat="1" ht="189">
      <c r="A399" s="25">
        <f>MAX($A$3:A398)+1</f>
        <v>396</v>
      </c>
      <c r="B399" s="38" t="s">
        <v>947</v>
      </c>
      <c r="C399" s="25" t="s">
        <v>680</v>
      </c>
      <c r="D399" s="25" t="s">
        <v>679</v>
      </c>
      <c r="E399" s="25" t="s">
        <v>5</v>
      </c>
      <c r="F399" s="25" t="s">
        <v>6</v>
      </c>
      <c r="G399" s="54" t="s">
        <v>2635</v>
      </c>
      <c r="H399" s="25" t="s">
        <v>24</v>
      </c>
      <c r="I399" s="28" t="s">
        <v>2696</v>
      </c>
      <c r="J399" s="28" t="s">
        <v>2401</v>
      </c>
      <c r="K399" s="28" t="s">
        <v>1073</v>
      </c>
      <c r="L399" s="28" t="s">
        <v>1040</v>
      </c>
      <c r="M399" s="28" t="s">
        <v>1074</v>
      </c>
      <c r="N399" s="28" t="s">
        <v>1075</v>
      </c>
      <c r="O399" s="28"/>
      <c r="P399" s="28"/>
      <c r="Q399" s="28" t="s">
        <v>1077</v>
      </c>
    </row>
    <row r="400" spans="1:17" s="31" customFormat="1" ht="204.75">
      <c r="A400" s="25">
        <f>MAX($A$3:A399)+1</f>
        <v>397</v>
      </c>
      <c r="B400" s="38" t="s">
        <v>2337</v>
      </c>
      <c r="C400" s="25" t="s">
        <v>681</v>
      </c>
      <c r="D400" s="25" t="s">
        <v>682</v>
      </c>
      <c r="E400" s="25" t="s">
        <v>5</v>
      </c>
      <c r="F400" s="25" t="s">
        <v>6</v>
      </c>
      <c r="G400" s="54" t="s">
        <v>2636</v>
      </c>
      <c r="H400" s="25" t="s">
        <v>24</v>
      </c>
      <c r="I400" s="28" t="s">
        <v>2696</v>
      </c>
      <c r="J400" s="28" t="s">
        <v>2401</v>
      </c>
      <c r="K400" s="28" t="s">
        <v>1073</v>
      </c>
      <c r="L400" s="28" t="s">
        <v>1040</v>
      </c>
      <c r="M400" s="28" t="s">
        <v>1074</v>
      </c>
      <c r="N400" s="28" t="s">
        <v>1075</v>
      </c>
      <c r="O400" s="28"/>
      <c r="P400" s="28"/>
      <c r="Q400" s="28" t="s">
        <v>1077</v>
      </c>
    </row>
    <row r="401" spans="1:17" s="31" customFormat="1" ht="189">
      <c r="A401" s="25">
        <f>MAX($A$3:A400)+1</f>
        <v>398</v>
      </c>
      <c r="B401" s="38" t="s">
        <v>2337</v>
      </c>
      <c r="C401" s="25" t="s">
        <v>683</v>
      </c>
      <c r="D401" s="25" t="s">
        <v>682</v>
      </c>
      <c r="E401" s="25" t="s">
        <v>9</v>
      </c>
      <c r="F401" s="25" t="s">
        <v>6</v>
      </c>
      <c r="G401" s="54" t="s">
        <v>2637</v>
      </c>
      <c r="H401" s="25" t="s">
        <v>24</v>
      </c>
      <c r="I401" s="28" t="s">
        <v>2696</v>
      </c>
      <c r="J401" s="28" t="s">
        <v>2401</v>
      </c>
      <c r="K401" s="28" t="s">
        <v>1073</v>
      </c>
      <c r="L401" s="28" t="s">
        <v>1040</v>
      </c>
      <c r="M401" s="28" t="s">
        <v>1074</v>
      </c>
      <c r="N401" s="28" t="s">
        <v>1075</v>
      </c>
      <c r="O401" s="28"/>
      <c r="P401" s="28"/>
      <c r="Q401" s="28" t="s">
        <v>1077</v>
      </c>
    </row>
    <row r="402" spans="1:17" s="31" customFormat="1" ht="189">
      <c r="A402" s="25">
        <f>MAX($A$3:A401)+1</f>
        <v>399</v>
      </c>
      <c r="B402" s="38" t="s">
        <v>2301</v>
      </c>
      <c r="C402" s="25" t="s">
        <v>684</v>
      </c>
      <c r="D402" s="25" t="s">
        <v>682</v>
      </c>
      <c r="E402" s="25" t="s">
        <v>43</v>
      </c>
      <c r="F402" s="25" t="s">
        <v>6</v>
      </c>
      <c r="G402" s="54" t="s">
        <v>2638</v>
      </c>
      <c r="H402" s="25" t="s">
        <v>24</v>
      </c>
      <c r="I402" s="28" t="s">
        <v>2696</v>
      </c>
      <c r="J402" s="28" t="s">
        <v>2401</v>
      </c>
      <c r="K402" s="28" t="s">
        <v>1073</v>
      </c>
      <c r="L402" s="28" t="s">
        <v>1040</v>
      </c>
      <c r="M402" s="28" t="s">
        <v>1074</v>
      </c>
      <c r="N402" s="28" t="s">
        <v>1075</v>
      </c>
      <c r="O402" s="28"/>
      <c r="P402" s="28"/>
      <c r="Q402" s="28" t="s">
        <v>1077</v>
      </c>
    </row>
    <row r="403" spans="1:17" s="31" customFormat="1" ht="204.75">
      <c r="A403" s="25">
        <f>MAX($A$3:A402)+1</f>
        <v>400</v>
      </c>
      <c r="B403" s="38" t="s">
        <v>2301</v>
      </c>
      <c r="C403" s="25" t="s">
        <v>685</v>
      </c>
      <c r="D403" s="25" t="s">
        <v>682</v>
      </c>
      <c r="E403" s="25" t="s">
        <v>152</v>
      </c>
      <c r="F403" s="25" t="s">
        <v>6</v>
      </c>
      <c r="G403" s="54" t="s">
        <v>2639</v>
      </c>
      <c r="H403" s="25" t="s">
        <v>24</v>
      </c>
      <c r="I403" s="28" t="s">
        <v>2696</v>
      </c>
      <c r="J403" s="28" t="s">
        <v>2401</v>
      </c>
      <c r="K403" s="28" t="s">
        <v>1073</v>
      </c>
      <c r="L403" s="28" t="s">
        <v>1040</v>
      </c>
      <c r="M403" s="28" t="s">
        <v>1074</v>
      </c>
      <c r="N403" s="28" t="s">
        <v>1075</v>
      </c>
      <c r="O403" s="28"/>
      <c r="P403" s="28"/>
      <c r="Q403" s="28" t="s">
        <v>1077</v>
      </c>
    </row>
    <row r="404" spans="1:17" s="31" customFormat="1" ht="157.5">
      <c r="A404" s="25">
        <f>MAX($A$3:A403)+1</f>
        <v>401</v>
      </c>
      <c r="B404" s="38" t="s">
        <v>949</v>
      </c>
      <c r="C404" s="25" t="s">
        <v>686</v>
      </c>
      <c r="D404" s="25" t="s">
        <v>687</v>
      </c>
      <c r="E404" s="25" t="s">
        <v>5</v>
      </c>
      <c r="F404" s="25" t="s">
        <v>6</v>
      </c>
      <c r="G404" s="54" t="s">
        <v>2640</v>
      </c>
      <c r="H404" s="25" t="s">
        <v>24</v>
      </c>
      <c r="I404" s="28" t="s">
        <v>2696</v>
      </c>
      <c r="J404" s="28" t="s">
        <v>2401</v>
      </c>
      <c r="K404" s="28" t="s">
        <v>1073</v>
      </c>
      <c r="L404" s="28" t="s">
        <v>1040</v>
      </c>
      <c r="M404" s="28" t="s">
        <v>1074</v>
      </c>
      <c r="N404" s="28" t="s">
        <v>1075</v>
      </c>
      <c r="O404" s="28"/>
      <c r="P404" s="28"/>
      <c r="Q404" s="28" t="s">
        <v>1077</v>
      </c>
    </row>
    <row r="405" spans="1:17" s="31" customFormat="1" ht="173.25">
      <c r="A405" s="25">
        <f>MAX($A$3:A404)+1</f>
        <v>402</v>
      </c>
      <c r="B405" s="38" t="s">
        <v>949</v>
      </c>
      <c r="C405" s="25" t="s">
        <v>688</v>
      </c>
      <c r="D405" s="25" t="s">
        <v>687</v>
      </c>
      <c r="E405" s="25" t="s">
        <v>9</v>
      </c>
      <c r="F405" s="25" t="s">
        <v>6</v>
      </c>
      <c r="G405" s="54" t="s">
        <v>2641</v>
      </c>
      <c r="H405" s="25" t="s">
        <v>24</v>
      </c>
      <c r="I405" s="28" t="s">
        <v>2696</v>
      </c>
      <c r="J405" s="28" t="s">
        <v>2401</v>
      </c>
      <c r="K405" s="28" t="s">
        <v>1073</v>
      </c>
      <c r="L405" s="28" t="s">
        <v>1040</v>
      </c>
      <c r="M405" s="28" t="s">
        <v>1074</v>
      </c>
      <c r="N405" s="28" t="s">
        <v>1075</v>
      </c>
      <c r="O405" s="28"/>
      <c r="P405" s="28"/>
      <c r="Q405" s="28" t="s">
        <v>1077</v>
      </c>
    </row>
    <row r="406" spans="1:17" s="31" customFormat="1" ht="173.25">
      <c r="A406" s="25">
        <f>MAX($A$3:A405)+1</f>
        <v>403</v>
      </c>
      <c r="B406" s="38" t="s">
        <v>949</v>
      </c>
      <c r="C406" s="25" t="s">
        <v>689</v>
      </c>
      <c r="D406" s="25" t="s">
        <v>687</v>
      </c>
      <c r="E406" s="25" t="s">
        <v>43</v>
      </c>
      <c r="F406" s="25" t="s">
        <v>6</v>
      </c>
      <c r="G406" s="54" t="s">
        <v>2642</v>
      </c>
      <c r="H406" s="25" t="s">
        <v>24</v>
      </c>
      <c r="I406" s="28" t="s">
        <v>2696</v>
      </c>
      <c r="J406" s="28" t="s">
        <v>2401</v>
      </c>
      <c r="K406" s="28" t="s">
        <v>1073</v>
      </c>
      <c r="L406" s="28" t="s">
        <v>1040</v>
      </c>
      <c r="M406" s="28" t="s">
        <v>1074</v>
      </c>
      <c r="N406" s="28" t="s">
        <v>1075</v>
      </c>
      <c r="O406" s="28"/>
      <c r="P406" s="28"/>
      <c r="Q406" s="28" t="s">
        <v>1077</v>
      </c>
    </row>
    <row r="407" spans="1:17" s="31" customFormat="1" ht="189">
      <c r="A407" s="25">
        <f>MAX($A$3:A406)+1</f>
        <v>404</v>
      </c>
      <c r="B407" s="38" t="s">
        <v>692</v>
      </c>
      <c r="C407" s="25" t="s">
        <v>690</v>
      </c>
      <c r="D407" s="25" t="s">
        <v>691</v>
      </c>
      <c r="E407" s="25" t="s">
        <v>5</v>
      </c>
      <c r="F407" s="25" t="s">
        <v>6</v>
      </c>
      <c r="G407" s="54" t="s">
        <v>2643</v>
      </c>
      <c r="H407" s="25" t="s">
        <v>693</v>
      </c>
      <c r="I407" s="28" t="s">
        <v>2696</v>
      </c>
      <c r="J407" s="28" t="s">
        <v>2401</v>
      </c>
      <c r="K407" s="28" t="s">
        <v>1073</v>
      </c>
      <c r="L407" s="28" t="s">
        <v>1040</v>
      </c>
      <c r="M407" s="28" t="s">
        <v>1074</v>
      </c>
      <c r="N407" s="28" t="s">
        <v>1075</v>
      </c>
      <c r="O407" s="28" t="s">
        <v>1076</v>
      </c>
      <c r="P407" s="28"/>
      <c r="Q407" s="28" t="s">
        <v>1077</v>
      </c>
    </row>
    <row r="408" spans="1:17" s="31" customFormat="1" ht="204.75">
      <c r="A408" s="25">
        <f>MAX($A$3:A407)+1</f>
        <v>405</v>
      </c>
      <c r="B408" s="38" t="s">
        <v>2302</v>
      </c>
      <c r="C408" s="25" t="s">
        <v>694</v>
      </c>
      <c r="D408" s="25" t="s">
        <v>691</v>
      </c>
      <c r="E408" s="25" t="s">
        <v>9</v>
      </c>
      <c r="F408" s="25" t="s">
        <v>6</v>
      </c>
      <c r="G408" s="54" t="s">
        <v>2644</v>
      </c>
      <c r="H408" s="25" t="s">
        <v>693</v>
      </c>
      <c r="I408" s="28" t="s">
        <v>2696</v>
      </c>
      <c r="J408" s="28" t="s">
        <v>2401</v>
      </c>
      <c r="K408" s="28" t="s">
        <v>1073</v>
      </c>
      <c r="L408" s="28" t="s">
        <v>1040</v>
      </c>
      <c r="M408" s="28" t="s">
        <v>1074</v>
      </c>
      <c r="N408" s="28" t="s">
        <v>1075</v>
      </c>
      <c r="O408" s="28" t="s">
        <v>1076</v>
      </c>
      <c r="P408" s="28"/>
      <c r="Q408" s="28" t="s">
        <v>1077</v>
      </c>
    </row>
    <row r="409" spans="1:17" s="31" customFormat="1" ht="236.25">
      <c r="A409" s="25">
        <f>MAX($A$3:A408)+1</f>
        <v>406</v>
      </c>
      <c r="B409" s="38" t="s">
        <v>2303</v>
      </c>
      <c r="C409" s="25" t="s">
        <v>695</v>
      </c>
      <c r="D409" s="25" t="s">
        <v>691</v>
      </c>
      <c r="E409" s="25" t="s">
        <v>43</v>
      </c>
      <c r="F409" s="25" t="s">
        <v>6</v>
      </c>
      <c r="G409" s="54" t="s">
        <v>2935</v>
      </c>
      <c r="H409" s="25" t="s">
        <v>693</v>
      </c>
      <c r="I409" s="28" t="s">
        <v>2696</v>
      </c>
      <c r="J409" s="28" t="s">
        <v>2401</v>
      </c>
      <c r="K409" s="28" t="s">
        <v>1073</v>
      </c>
      <c r="L409" s="28" t="s">
        <v>1040</v>
      </c>
      <c r="M409" s="28" t="s">
        <v>1074</v>
      </c>
      <c r="N409" s="28" t="s">
        <v>1075</v>
      </c>
      <c r="O409" s="28" t="s">
        <v>1076</v>
      </c>
      <c r="P409" s="28"/>
      <c r="Q409" s="28" t="s">
        <v>1077</v>
      </c>
    </row>
    <row r="410" spans="1:17" s="31" customFormat="1" ht="173.25">
      <c r="A410" s="25">
        <f>MAX($A$3:A409)+1</f>
        <v>407</v>
      </c>
      <c r="B410" s="38" t="s">
        <v>946</v>
      </c>
      <c r="C410" s="25" t="s">
        <v>696</v>
      </c>
      <c r="D410" s="25" t="s">
        <v>697</v>
      </c>
      <c r="E410" s="25" t="s">
        <v>5</v>
      </c>
      <c r="F410" s="25" t="s">
        <v>6</v>
      </c>
      <c r="G410" s="54" t="s">
        <v>2645</v>
      </c>
      <c r="H410" s="25" t="s">
        <v>24</v>
      </c>
      <c r="I410" s="28"/>
      <c r="J410" s="28"/>
      <c r="K410" s="28" t="s">
        <v>1073</v>
      </c>
      <c r="L410" s="28"/>
      <c r="M410" s="28" t="s">
        <v>1074</v>
      </c>
      <c r="N410" s="28" t="s">
        <v>1075</v>
      </c>
      <c r="O410" s="28"/>
      <c r="P410" s="28"/>
      <c r="Q410" s="28" t="s">
        <v>1077</v>
      </c>
    </row>
    <row r="411" spans="1:17" s="31" customFormat="1" ht="141.75">
      <c r="A411" s="25">
        <f>MAX($A$3:A410)+1</f>
        <v>408</v>
      </c>
      <c r="B411" s="38" t="s">
        <v>2304</v>
      </c>
      <c r="C411" s="25" t="s">
        <v>2155</v>
      </c>
      <c r="D411" s="25" t="s">
        <v>699</v>
      </c>
      <c r="E411" s="25" t="s">
        <v>5</v>
      </c>
      <c r="F411" s="25" t="s">
        <v>6</v>
      </c>
      <c r="G411" s="54" t="s">
        <v>2646</v>
      </c>
      <c r="H411" s="25" t="s">
        <v>2156</v>
      </c>
      <c r="I411" s="28"/>
      <c r="J411" s="28"/>
      <c r="K411" s="28"/>
      <c r="L411" s="28"/>
      <c r="M411" s="28" t="s">
        <v>1074</v>
      </c>
      <c r="N411" s="28"/>
      <c r="O411" s="28"/>
      <c r="P411" s="28"/>
      <c r="Q411" s="28" t="s">
        <v>1077</v>
      </c>
    </row>
    <row r="412" spans="1:17" s="31" customFormat="1" ht="141.75">
      <c r="A412" s="25">
        <f>MAX($A$3:A411)+1</f>
        <v>409</v>
      </c>
      <c r="B412" s="38" t="s">
        <v>2334</v>
      </c>
      <c r="C412" s="25" t="s">
        <v>700</v>
      </c>
      <c r="D412" s="25" t="s">
        <v>699</v>
      </c>
      <c r="E412" s="25" t="s">
        <v>9</v>
      </c>
      <c r="F412" s="25" t="s">
        <v>6</v>
      </c>
      <c r="G412" s="54" t="s">
        <v>2647</v>
      </c>
      <c r="H412" s="25" t="s">
        <v>701</v>
      </c>
      <c r="I412" s="28"/>
      <c r="J412" s="28"/>
      <c r="K412" s="28" t="s">
        <v>1073</v>
      </c>
      <c r="L412" s="28" t="s">
        <v>1040</v>
      </c>
      <c r="M412" s="28" t="s">
        <v>1074</v>
      </c>
      <c r="N412" s="28" t="s">
        <v>1075</v>
      </c>
      <c r="O412" s="28" t="s">
        <v>1076</v>
      </c>
      <c r="P412" s="28"/>
      <c r="Q412" s="28" t="s">
        <v>1077</v>
      </c>
    </row>
    <row r="413" spans="1:17" s="31" customFormat="1" ht="141.75">
      <c r="A413" s="25">
        <f>MAX($A$3:A412)+1</f>
        <v>410</v>
      </c>
      <c r="B413" s="38" t="s">
        <v>2648</v>
      </c>
      <c r="C413" s="25" t="s">
        <v>702</v>
      </c>
      <c r="D413" s="25" t="s">
        <v>699</v>
      </c>
      <c r="E413" s="25" t="s">
        <v>43</v>
      </c>
      <c r="F413" s="25" t="s">
        <v>6</v>
      </c>
      <c r="G413" s="54" t="s">
        <v>2649</v>
      </c>
      <c r="H413" s="25" t="s">
        <v>703</v>
      </c>
      <c r="I413" s="28"/>
      <c r="J413" s="28"/>
      <c r="K413" s="28"/>
      <c r="L413" s="28"/>
      <c r="M413" s="28" t="s">
        <v>1074</v>
      </c>
      <c r="N413" s="28"/>
      <c r="O413" s="28"/>
      <c r="P413" s="28"/>
      <c r="Q413" s="28" t="s">
        <v>1077</v>
      </c>
    </row>
    <row r="414" spans="1:17" s="31" customFormat="1" ht="173.25">
      <c r="A414" s="25">
        <f>MAX($A$3:A413)+1</f>
        <v>411</v>
      </c>
      <c r="B414" s="38" t="s">
        <v>957</v>
      </c>
      <c r="C414" s="25" t="s">
        <v>704</v>
      </c>
      <c r="D414" s="25" t="s">
        <v>705</v>
      </c>
      <c r="E414" s="25" t="s">
        <v>5</v>
      </c>
      <c r="F414" s="25" t="s">
        <v>6</v>
      </c>
      <c r="G414" s="54" t="s">
        <v>2650</v>
      </c>
      <c r="H414" s="25" t="s">
        <v>706</v>
      </c>
      <c r="I414" s="28" t="s">
        <v>2696</v>
      </c>
      <c r="J414" s="28" t="s">
        <v>2401</v>
      </c>
      <c r="K414" s="28" t="s">
        <v>1073</v>
      </c>
      <c r="L414" s="28" t="s">
        <v>1040</v>
      </c>
      <c r="M414" s="28" t="s">
        <v>1074</v>
      </c>
      <c r="N414" s="28" t="s">
        <v>1075</v>
      </c>
      <c r="O414" s="28" t="s">
        <v>1076</v>
      </c>
      <c r="P414" s="28"/>
      <c r="Q414" s="28" t="s">
        <v>1077</v>
      </c>
    </row>
    <row r="415" spans="1:17" s="31" customFormat="1" ht="157.5">
      <c r="A415" s="25">
        <f>MAX($A$3:A414)+1</f>
        <v>412</v>
      </c>
      <c r="B415" s="38" t="s">
        <v>956</v>
      </c>
      <c r="C415" s="25" t="s">
        <v>707</v>
      </c>
      <c r="D415" s="25" t="s">
        <v>705</v>
      </c>
      <c r="E415" s="25" t="s">
        <v>9</v>
      </c>
      <c r="F415" s="25" t="s">
        <v>6</v>
      </c>
      <c r="G415" s="54" t="s">
        <v>2651</v>
      </c>
      <c r="H415" s="25" t="s">
        <v>708</v>
      </c>
      <c r="I415" s="28" t="s">
        <v>2696</v>
      </c>
      <c r="J415" s="28" t="s">
        <v>2401</v>
      </c>
      <c r="K415" s="28" t="s">
        <v>1073</v>
      </c>
      <c r="L415" s="28" t="s">
        <v>1040</v>
      </c>
      <c r="M415" s="28" t="s">
        <v>1074</v>
      </c>
      <c r="N415" s="28" t="s">
        <v>1075</v>
      </c>
      <c r="O415" s="28" t="s">
        <v>1076</v>
      </c>
      <c r="P415" s="28"/>
      <c r="Q415" s="28" t="s">
        <v>1077</v>
      </c>
    </row>
    <row r="416" spans="1:17" s="31" customFormat="1" ht="173.25">
      <c r="A416" s="25">
        <f>MAX($A$3:A415)+1</f>
        <v>413</v>
      </c>
      <c r="B416" s="38" t="s">
        <v>958</v>
      </c>
      <c r="C416" s="25" t="s">
        <v>709</v>
      </c>
      <c r="D416" s="25" t="s">
        <v>705</v>
      </c>
      <c r="E416" s="25" t="s">
        <v>43</v>
      </c>
      <c r="F416" s="25" t="s">
        <v>6</v>
      </c>
      <c r="G416" s="54" t="s">
        <v>2652</v>
      </c>
      <c r="H416" s="25" t="s">
        <v>706</v>
      </c>
      <c r="I416" s="28" t="s">
        <v>2696</v>
      </c>
      <c r="J416" s="28" t="s">
        <v>2401</v>
      </c>
      <c r="K416" s="28" t="s">
        <v>1073</v>
      </c>
      <c r="L416" s="28" t="s">
        <v>1040</v>
      </c>
      <c r="M416" s="28" t="s">
        <v>1074</v>
      </c>
      <c r="N416" s="28" t="s">
        <v>1075</v>
      </c>
      <c r="O416" s="28" t="s">
        <v>1076</v>
      </c>
      <c r="P416" s="28"/>
      <c r="Q416" s="28" t="s">
        <v>1077</v>
      </c>
    </row>
    <row r="417" spans="1:17" s="31" customFormat="1" ht="157.5">
      <c r="A417" s="25">
        <f>MAX($A$3:A416)+1</f>
        <v>414</v>
      </c>
      <c r="B417" s="38" t="s">
        <v>955</v>
      </c>
      <c r="C417" s="25" t="s">
        <v>710</v>
      </c>
      <c r="D417" s="25" t="s">
        <v>711</v>
      </c>
      <c r="E417" s="25" t="s">
        <v>5</v>
      </c>
      <c r="F417" s="25" t="s">
        <v>6</v>
      </c>
      <c r="G417" s="54" t="s">
        <v>2653</v>
      </c>
      <c r="H417" s="25" t="s">
        <v>24</v>
      </c>
      <c r="I417" s="28"/>
      <c r="J417" s="28"/>
      <c r="K417" s="28" t="s">
        <v>1073</v>
      </c>
      <c r="L417" s="28" t="s">
        <v>1040</v>
      </c>
      <c r="M417" s="28" t="s">
        <v>1074</v>
      </c>
      <c r="N417" s="28" t="s">
        <v>1075</v>
      </c>
      <c r="O417" s="28"/>
      <c r="P417" s="28"/>
      <c r="Q417" s="28" t="s">
        <v>1077</v>
      </c>
    </row>
    <row r="418" spans="1:17" s="31" customFormat="1" ht="173.25">
      <c r="A418" s="25">
        <f>MAX($A$3:A417)+1</f>
        <v>415</v>
      </c>
      <c r="B418" s="38" t="s">
        <v>989</v>
      </c>
      <c r="C418" s="25" t="s">
        <v>846</v>
      </c>
      <c r="D418" s="25" t="s">
        <v>712</v>
      </c>
      <c r="E418" s="25" t="s">
        <v>5</v>
      </c>
      <c r="F418" s="25" t="s">
        <v>325</v>
      </c>
      <c r="G418" s="54" t="s">
        <v>2799</v>
      </c>
      <c r="H418" s="25" t="s">
        <v>895</v>
      </c>
      <c r="I418" s="28"/>
      <c r="J418" s="28"/>
      <c r="K418" s="28"/>
      <c r="L418" s="28"/>
      <c r="M418" s="28" t="s">
        <v>1074</v>
      </c>
      <c r="N418" s="28"/>
      <c r="O418" s="28"/>
      <c r="P418" s="28"/>
      <c r="Q418" s="28" t="s">
        <v>1077</v>
      </c>
    </row>
    <row r="419" spans="1:17" s="31" customFormat="1" ht="173.25">
      <c r="A419" s="25">
        <f>MAX($A$3:A418)+1</f>
        <v>416</v>
      </c>
      <c r="B419" s="38" t="s">
        <v>714</v>
      </c>
      <c r="C419" s="25" t="s">
        <v>847</v>
      </c>
      <c r="D419" s="25" t="s">
        <v>713</v>
      </c>
      <c r="E419" s="25" t="s">
        <v>5</v>
      </c>
      <c r="F419" s="25" t="s">
        <v>6</v>
      </c>
      <c r="G419" s="54" t="s">
        <v>2654</v>
      </c>
      <c r="H419" s="25" t="s">
        <v>880</v>
      </c>
      <c r="I419" s="28"/>
      <c r="J419" s="28"/>
      <c r="K419" s="28"/>
      <c r="L419" s="28"/>
      <c r="M419" s="28" t="s">
        <v>1074</v>
      </c>
      <c r="N419" s="28"/>
      <c r="O419" s="28"/>
      <c r="P419" s="28"/>
      <c r="Q419" s="28" t="s">
        <v>1077</v>
      </c>
    </row>
    <row r="420" spans="1:17" s="31" customFormat="1" ht="220.5">
      <c r="A420" s="25">
        <f>MAX($A$3:A419)+1</f>
        <v>417</v>
      </c>
      <c r="B420" s="38" t="s">
        <v>717</v>
      </c>
      <c r="C420" s="25" t="s">
        <v>715</v>
      </c>
      <c r="D420" s="25" t="s">
        <v>716</v>
      </c>
      <c r="E420" s="25" t="s">
        <v>43</v>
      </c>
      <c r="F420" s="25" t="s">
        <v>6</v>
      </c>
      <c r="G420" s="54" t="s">
        <v>2960</v>
      </c>
      <c r="H420" s="25" t="s">
        <v>898</v>
      </c>
      <c r="I420" s="28"/>
      <c r="J420" s="28"/>
      <c r="K420" s="28"/>
      <c r="L420" s="28"/>
      <c r="M420" s="28" t="s">
        <v>1074</v>
      </c>
      <c r="N420" s="28"/>
      <c r="O420" s="28"/>
      <c r="P420" s="28"/>
      <c r="Q420" s="28" t="s">
        <v>1077</v>
      </c>
    </row>
    <row r="421" spans="1:17" s="31" customFormat="1" ht="220.5">
      <c r="A421" s="25">
        <f>MAX($A$3:A420)+1</f>
        <v>418</v>
      </c>
      <c r="B421" s="38" t="s">
        <v>986</v>
      </c>
      <c r="C421" s="25" t="s">
        <v>718</v>
      </c>
      <c r="D421" s="25" t="s">
        <v>719</v>
      </c>
      <c r="E421" s="25" t="s">
        <v>5</v>
      </c>
      <c r="F421" s="25" t="s">
        <v>6</v>
      </c>
      <c r="G421" s="54" t="s">
        <v>2936</v>
      </c>
      <c r="H421" s="25" t="s">
        <v>24</v>
      </c>
      <c r="I421" s="28"/>
      <c r="J421" s="28"/>
      <c r="K421" s="28"/>
      <c r="L421" s="28"/>
      <c r="M421" s="28" t="s">
        <v>1074</v>
      </c>
      <c r="N421" s="28"/>
      <c r="O421" s="28"/>
      <c r="P421" s="28"/>
      <c r="Q421" s="28" t="s">
        <v>1077</v>
      </c>
    </row>
    <row r="422" spans="1:17" s="31" customFormat="1" ht="173.25">
      <c r="A422" s="25">
        <f>MAX($A$3:A421)+1</f>
        <v>419</v>
      </c>
      <c r="B422" s="38" t="s">
        <v>987</v>
      </c>
      <c r="C422" s="25" t="s">
        <v>720</v>
      </c>
      <c r="D422" s="25" t="s">
        <v>721</v>
      </c>
      <c r="E422" s="25" t="s">
        <v>5</v>
      </c>
      <c r="F422" s="25" t="s">
        <v>6</v>
      </c>
      <c r="G422" s="54" t="s">
        <v>2937</v>
      </c>
      <c r="H422" s="25" t="s">
        <v>24</v>
      </c>
      <c r="I422" s="28"/>
      <c r="J422" s="28"/>
      <c r="K422" s="28" t="s">
        <v>1073</v>
      </c>
      <c r="L422" s="28"/>
      <c r="M422" s="28" t="s">
        <v>1074</v>
      </c>
      <c r="N422" s="28"/>
      <c r="O422" s="28"/>
      <c r="P422" s="28"/>
      <c r="Q422" s="28" t="s">
        <v>1077</v>
      </c>
    </row>
    <row r="423" spans="1:17" s="31" customFormat="1" ht="157.5">
      <c r="A423" s="25">
        <f>MAX($A$3:A422)+1</f>
        <v>420</v>
      </c>
      <c r="B423" s="38" t="s">
        <v>2655</v>
      </c>
      <c r="C423" s="25" t="s">
        <v>848</v>
      </c>
      <c r="D423" s="25" t="s">
        <v>722</v>
      </c>
      <c r="E423" s="25" t="s">
        <v>5</v>
      </c>
      <c r="F423" s="25" t="s">
        <v>6</v>
      </c>
      <c r="G423" s="54" t="s">
        <v>2800</v>
      </c>
      <c r="H423" s="25" t="s">
        <v>881</v>
      </c>
      <c r="I423" s="28"/>
      <c r="J423" s="28"/>
      <c r="K423" s="28"/>
      <c r="L423" s="28"/>
      <c r="M423" s="28" t="s">
        <v>1074</v>
      </c>
      <c r="N423" s="28"/>
      <c r="O423" s="28"/>
      <c r="P423" s="28"/>
      <c r="Q423" s="28" t="s">
        <v>1077</v>
      </c>
    </row>
    <row r="424" spans="1:17" s="31" customFormat="1" ht="141.75">
      <c r="A424" s="25">
        <f>MAX($A$3:A423)+1</f>
        <v>421</v>
      </c>
      <c r="B424" s="38" t="s">
        <v>988</v>
      </c>
      <c r="C424" s="25" t="s">
        <v>849</v>
      </c>
      <c r="D424" s="25" t="s">
        <v>723</v>
      </c>
      <c r="E424" s="25" t="s">
        <v>5</v>
      </c>
      <c r="F424" s="25" t="s">
        <v>6</v>
      </c>
      <c r="G424" s="54" t="s">
        <v>2801</v>
      </c>
      <c r="H424" s="25" t="s">
        <v>882</v>
      </c>
      <c r="I424" s="28" t="s">
        <v>2696</v>
      </c>
      <c r="J424" s="28" t="s">
        <v>2401</v>
      </c>
      <c r="K424" s="28" t="s">
        <v>1073</v>
      </c>
      <c r="L424" s="28" t="s">
        <v>1040</v>
      </c>
      <c r="M424" s="28" t="s">
        <v>1074</v>
      </c>
      <c r="N424" s="28" t="s">
        <v>1075</v>
      </c>
      <c r="O424" s="28" t="s">
        <v>1076</v>
      </c>
      <c r="P424" s="28"/>
      <c r="Q424" s="28" t="s">
        <v>1077</v>
      </c>
    </row>
    <row r="425" spans="1:17" s="31" customFormat="1" ht="141.75">
      <c r="A425" s="25">
        <f>MAX($A$3:A424)+1</f>
        <v>422</v>
      </c>
      <c r="B425" s="38" t="s">
        <v>927</v>
      </c>
      <c r="C425" s="25" t="s">
        <v>724</v>
      </c>
      <c r="D425" s="25" t="s">
        <v>725</v>
      </c>
      <c r="E425" s="25" t="s">
        <v>43</v>
      </c>
      <c r="F425" s="25" t="s">
        <v>6</v>
      </c>
      <c r="G425" s="54" t="s">
        <v>2656</v>
      </c>
      <c r="H425" s="25" t="s">
        <v>24</v>
      </c>
      <c r="I425" s="28" t="s">
        <v>2696</v>
      </c>
      <c r="J425" s="28" t="s">
        <v>2401</v>
      </c>
      <c r="K425" s="28" t="s">
        <v>1073</v>
      </c>
      <c r="L425" s="28" t="s">
        <v>1040</v>
      </c>
      <c r="M425" s="28" t="s">
        <v>1074</v>
      </c>
      <c r="N425" s="28" t="s">
        <v>1075</v>
      </c>
      <c r="O425" s="28" t="s">
        <v>1076</v>
      </c>
      <c r="P425" s="28"/>
      <c r="Q425" s="28" t="s">
        <v>1077</v>
      </c>
    </row>
    <row r="426" spans="1:17" s="31" customFormat="1" ht="141.75">
      <c r="A426" s="25">
        <f>MAX($A$3:A425)+1</f>
        <v>423</v>
      </c>
      <c r="B426" s="38" t="s">
        <v>926</v>
      </c>
      <c r="C426" s="25" t="s">
        <v>726</v>
      </c>
      <c r="D426" s="25" t="s">
        <v>725</v>
      </c>
      <c r="E426" s="25" t="s">
        <v>239</v>
      </c>
      <c r="F426" s="25" t="s">
        <v>6</v>
      </c>
      <c r="G426" s="54" t="s">
        <v>2657</v>
      </c>
      <c r="H426" s="25" t="s">
        <v>24</v>
      </c>
      <c r="I426" s="28" t="s">
        <v>2696</v>
      </c>
      <c r="J426" s="28" t="s">
        <v>2401</v>
      </c>
      <c r="K426" s="28" t="s">
        <v>1073</v>
      </c>
      <c r="L426" s="28" t="s">
        <v>1040</v>
      </c>
      <c r="M426" s="28" t="s">
        <v>1074</v>
      </c>
      <c r="N426" s="28" t="s">
        <v>1075</v>
      </c>
      <c r="O426" s="28" t="s">
        <v>1076</v>
      </c>
      <c r="P426" s="28"/>
      <c r="Q426" s="28" t="s">
        <v>1077</v>
      </c>
    </row>
    <row r="427" spans="1:17" s="31" customFormat="1" ht="204.75">
      <c r="A427" s="25">
        <f>MAX($A$3:A426)+1</f>
        <v>424</v>
      </c>
      <c r="B427" s="38" t="s">
        <v>2386</v>
      </c>
      <c r="C427" s="25" t="s">
        <v>797</v>
      </c>
      <c r="D427" s="25" t="s">
        <v>798</v>
      </c>
      <c r="E427" s="25" t="s">
        <v>5</v>
      </c>
      <c r="F427" s="25" t="s">
        <v>6</v>
      </c>
      <c r="G427" s="54" t="s">
        <v>2658</v>
      </c>
      <c r="H427" s="25" t="s">
        <v>799</v>
      </c>
      <c r="I427" s="28" t="s">
        <v>2696</v>
      </c>
      <c r="J427" s="28" t="s">
        <v>2401</v>
      </c>
      <c r="K427" s="28" t="s">
        <v>1073</v>
      </c>
      <c r="L427" s="28" t="s">
        <v>1040</v>
      </c>
      <c r="M427" s="28" t="s">
        <v>1074</v>
      </c>
      <c r="N427" s="28" t="s">
        <v>1075</v>
      </c>
      <c r="O427" s="28" t="s">
        <v>1076</v>
      </c>
      <c r="P427" s="28"/>
      <c r="Q427" s="28" t="s">
        <v>1077</v>
      </c>
    </row>
    <row r="428" spans="1:17" s="31" customFormat="1" ht="204.75">
      <c r="A428" s="25">
        <f>MAX($A$3:A427)+1</f>
        <v>425</v>
      </c>
      <c r="B428" s="38" t="s">
        <v>2386</v>
      </c>
      <c r="C428" s="25" t="s">
        <v>727</v>
      </c>
      <c r="D428" s="25" t="s">
        <v>798</v>
      </c>
      <c r="E428" s="25" t="s">
        <v>9</v>
      </c>
      <c r="F428" s="25" t="s">
        <v>6</v>
      </c>
      <c r="G428" s="54" t="s">
        <v>2659</v>
      </c>
      <c r="H428" s="25" t="s">
        <v>799</v>
      </c>
      <c r="I428" s="28" t="s">
        <v>2696</v>
      </c>
      <c r="J428" s="28" t="s">
        <v>2401</v>
      </c>
      <c r="K428" s="28" t="s">
        <v>1073</v>
      </c>
      <c r="L428" s="28" t="s">
        <v>1040</v>
      </c>
      <c r="M428" s="28" t="s">
        <v>1074</v>
      </c>
      <c r="N428" s="28" t="s">
        <v>1075</v>
      </c>
      <c r="O428" s="28" t="s">
        <v>1076</v>
      </c>
      <c r="P428" s="28"/>
      <c r="Q428" s="28" t="s">
        <v>1077</v>
      </c>
    </row>
    <row r="429" spans="1:17" s="31" customFormat="1" ht="204.75">
      <c r="A429" s="25">
        <f>MAX($A$3:A428)+1</f>
        <v>426</v>
      </c>
      <c r="B429" s="38" t="s">
        <v>2386</v>
      </c>
      <c r="C429" s="25" t="s">
        <v>800</v>
      </c>
      <c r="D429" s="25" t="s">
        <v>798</v>
      </c>
      <c r="E429" s="25" t="s">
        <v>43</v>
      </c>
      <c r="F429" s="25" t="s">
        <v>6</v>
      </c>
      <c r="G429" s="54" t="s">
        <v>2660</v>
      </c>
      <c r="H429" s="25" t="s">
        <v>801</v>
      </c>
      <c r="I429" s="28" t="s">
        <v>2696</v>
      </c>
      <c r="J429" s="28" t="s">
        <v>2401</v>
      </c>
      <c r="K429" s="28" t="s">
        <v>1073</v>
      </c>
      <c r="L429" s="28" t="s">
        <v>1040</v>
      </c>
      <c r="M429" s="28" t="s">
        <v>1074</v>
      </c>
      <c r="N429" s="28" t="s">
        <v>1075</v>
      </c>
      <c r="O429" s="28" t="s">
        <v>1076</v>
      </c>
      <c r="P429" s="28"/>
      <c r="Q429" s="28" t="s">
        <v>1077</v>
      </c>
    </row>
    <row r="430" spans="1:17" s="31" customFormat="1" ht="204.75">
      <c r="A430" s="25">
        <f>MAX($A$3:A429)+1</f>
        <v>427</v>
      </c>
      <c r="B430" s="38" t="s">
        <v>2386</v>
      </c>
      <c r="C430" s="25" t="s">
        <v>802</v>
      </c>
      <c r="D430" s="25" t="s">
        <v>798</v>
      </c>
      <c r="E430" s="25" t="s">
        <v>152</v>
      </c>
      <c r="F430" s="25" t="s">
        <v>6</v>
      </c>
      <c r="G430" s="54" t="s">
        <v>2661</v>
      </c>
      <c r="H430" s="25" t="s">
        <v>801</v>
      </c>
      <c r="I430" s="28" t="s">
        <v>2696</v>
      </c>
      <c r="J430" s="28" t="s">
        <v>2401</v>
      </c>
      <c r="K430" s="28" t="s">
        <v>1073</v>
      </c>
      <c r="L430" s="28" t="s">
        <v>1040</v>
      </c>
      <c r="M430" s="28" t="s">
        <v>1074</v>
      </c>
      <c r="N430" s="28" t="s">
        <v>1075</v>
      </c>
      <c r="O430" s="28" t="s">
        <v>1076</v>
      </c>
      <c r="P430" s="28"/>
      <c r="Q430" s="28" t="s">
        <v>1077</v>
      </c>
    </row>
    <row r="431" spans="1:17" s="31" customFormat="1" ht="204.75">
      <c r="A431" s="25">
        <f>MAX($A$3:A430)+1</f>
        <v>428</v>
      </c>
      <c r="B431" s="38" t="s">
        <v>2386</v>
      </c>
      <c r="C431" s="25" t="s">
        <v>803</v>
      </c>
      <c r="D431" s="25" t="s">
        <v>798</v>
      </c>
      <c r="E431" s="25" t="s">
        <v>57</v>
      </c>
      <c r="F431" s="25" t="s">
        <v>6</v>
      </c>
      <c r="G431" s="54" t="s">
        <v>2662</v>
      </c>
      <c r="H431" s="25" t="s">
        <v>804</v>
      </c>
      <c r="I431" s="28" t="s">
        <v>2696</v>
      </c>
      <c r="J431" s="28" t="s">
        <v>2401</v>
      </c>
      <c r="K431" s="28" t="s">
        <v>1073</v>
      </c>
      <c r="L431" s="28" t="s">
        <v>1040</v>
      </c>
      <c r="M431" s="28" t="s">
        <v>1074</v>
      </c>
      <c r="N431" s="28" t="s">
        <v>1075</v>
      </c>
      <c r="O431" s="28" t="s">
        <v>1076</v>
      </c>
      <c r="P431" s="28"/>
      <c r="Q431" s="28" t="s">
        <v>1077</v>
      </c>
    </row>
    <row r="432" spans="1:17" s="31" customFormat="1" ht="204.75">
      <c r="A432" s="25">
        <f>MAX($A$3:A431)+1</f>
        <v>429</v>
      </c>
      <c r="B432" s="38" t="s">
        <v>2386</v>
      </c>
      <c r="C432" s="25" t="s">
        <v>805</v>
      </c>
      <c r="D432" s="25" t="s">
        <v>798</v>
      </c>
      <c r="E432" s="25" t="s">
        <v>239</v>
      </c>
      <c r="F432" s="25" t="s">
        <v>6</v>
      </c>
      <c r="G432" s="54" t="s">
        <v>2663</v>
      </c>
      <c r="H432" s="25" t="s">
        <v>804</v>
      </c>
      <c r="I432" s="28" t="s">
        <v>2696</v>
      </c>
      <c r="J432" s="28" t="s">
        <v>2401</v>
      </c>
      <c r="K432" s="28" t="s">
        <v>1073</v>
      </c>
      <c r="L432" s="28" t="s">
        <v>1040</v>
      </c>
      <c r="M432" s="28" t="s">
        <v>1074</v>
      </c>
      <c r="N432" s="28" t="s">
        <v>1075</v>
      </c>
      <c r="O432" s="28" t="s">
        <v>1076</v>
      </c>
      <c r="P432" s="28"/>
      <c r="Q432" s="28" t="s">
        <v>1077</v>
      </c>
    </row>
    <row r="433" spans="1:17" s="31" customFormat="1" ht="236.25">
      <c r="A433" s="25">
        <f>MAX($A$3:A432)+1</f>
        <v>430</v>
      </c>
      <c r="B433" s="38" t="s">
        <v>1038</v>
      </c>
      <c r="C433" s="25" t="s">
        <v>806</v>
      </c>
      <c r="D433" s="25" t="s">
        <v>798</v>
      </c>
      <c r="E433" s="25" t="s">
        <v>250</v>
      </c>
      <c r="F433" s="25" t="s">
        <v>6</v>
      </c>
      <c r="G433" s="54" t="s">
        <v>2664</v>
      </c>
      <c r="H433" s="25" t="s">
        <v>807</v>
      </c>
      <c r="I433" s="28" t="s">
        <v>2696</v>
      </c>
      <c r="J433" s="28" t="s">
        <v>2401</v>
      </c>
      <c r="K433" s="28" t="s">
        <v>1073</v>
      </c>
      <c r="L433" s="28" t="s">
        <v>1040</v>
      </c>
      <c r="M433" s="28" t="s">
        <v>1074</v>
      </c>
      <c r="N433" s="28" t="s">
        <v>1075</v>
      </c>
      <c r="O433" s="28" t="s">
        <v>1076</v>
      </c>
      <c r="P433" s="28"/>
      <c r="Q433" s="28" t="s">
        <v>1077</v>
      </c>
    </row>
    <row r="434" spans="1:17" s="31" customFormat="1" ht="236.25">
      <c r="A434" s="25">
        <f>MAX($A$3:A433)+1</f>
        <v>431</v>
      </c>
      <c r="B434" s="38" t="s">
        <v>1038</v>
      </c>
      <c r="C434" s="25" t="s">
        <v>808</v>
      </c>
      <c r="D434" s="25" t="s">
        <v>798</v>
      </c>
      <c r="E434" s="25" t="s">
        <v>377</v>
      </c>
      <c r="F434" s="25" t="s">
        <v>6</v>
      </c>
      <c r="G434" s="54" t="s">
        <v>2665</v>
      </c>
      <c r="H434" s="25" t="s">
        <v>807</v>
      </c>
      <c r="I434" s="28" t="s">
        <v>2696</v>
      </c>
      <c r="J434" s="28" t="s">
        <v>2401</v>
      </c>
      <c r="K434" s="28" t="s">
        <v>1073</v>
      </c>
      <c r="L434" s="28" t="s">
        <v>1040</v>
      </c>
      <c r="M434" s="28" t="s">
        <v>1074</v>
      </c>
      <c r="N434" s="28" t="s">
        <v>1075</v>
      </c>
      <c r="O434" s="28" t="s">
        <v>1076</v>
      </c>
      <c r="P434" s="28"/>
      <c r="Q434" s="28" t="s">
        <v>1077</v>
      </c>
    </row>
    <row r="435" spans="1:17" s="31" customFormat="1" ht="236.25">
      <c r="A435" s="25">
        <f>MAX($A$3:A434)+1</f>
        <v>432</v>
      </c>
      <c r="B435" s="38" t="s">
        <v>1038</v>
      </c>
      <c r="C435" s="25" t="s">
        <v>809</v>
      </c>
      <c r="D435" s="25" t="s">
        <v>798</v>
      </c>
      <c r="E435" s="25" t="s">
        <v>297</v>
      </c>
      <c r="F435" s="25" t="s">
        <v>6</v>
      </c>
      <c r="G435" s="54" t="s">
        <v>2666</v>
      </c>
      <c r="H435" s="25" t="s">
        <v>810</v>
      </c>
      <c r="I435" s="28" t="s">
        <v>2696</v>
      </c>
      <c r="J435" s="28" t="s">
        <v>2401</v>
      </c>
      <c r="K435" s="28" t="s">
        <v>1073</v>
      </c>
      <c r="L435" s="28" t="s">
        <v>1040</v>
      </c>
      <c r="M435" s="28" t="s">
        <v>1074</v>
      </c>
      <c r="N435" s="28" t="s">
        <v>1075</v>
      </c>
      <c r="O435" s="28" t="s">
        <v>1076</v>
      </c>
      <c r="P435" s="28"/>
      <c r="Q435" s="28" t="s">
        <v>1077</v>
      </c>
    </row>
    <row r="436" spans="1:17" s="31" customFormat="1" ht="236.25">
      <c r="A436" s="25">
        <f>MAX($A$3:A435)+1</f>
        <v>433</v>
      </c>
      <c r="B436" s="38" t="s">
        <v>1038</v>
      </c>
      <c r="C436" s="25" t="s">
        <v>811</v>
      </c>
      <c r="D436" s="25" t="s">
        <v>798</v>
      </c>
      <c r="E436" s="25" t="s">
        <v>300</v>
      </c>
      <c r="F436" s="25" t="s">
        <v>6</v>
      </c>
      <c r="G436" s="54" t="s">
        <v>2667</v>
      </c>
      <c r="H436" s="25" t="s">
        <v>810</v>
      </c>
      <c r="I436" s="28" t="s">
        <v>2696</v>
      </c>
      <c r="J436" s="28" t="s">
        <v>2401</v>
      </c>
      <c r="K436" s="28" t="s">
        <v>1073</v>
      </c>
      <c r="L436" s="28" t="s">
        <v>1040</v>
      </c>
      <c r="M436" s="28" t="s">
        <v>1074</v>
      </c>
      <c r="N436" s="28" t="s">
        <v>1075</v>
      </c>
      <c r="O436" s="28" t="s">
        <v>1076</v>
      </c>
      <c r="P436" s="28"/>
      <c r="Q436" s="28" t="s">
        <v>1077</v>
      </c>
    </row>
    <row r="437" spans="1:17" s="31" customFormat="1" ht="236.25">
      <c r="A437" s="25">
        <f>MAX($A$3:A436)+1</f>
        <v>434</v>
      </c>
      <c r="B437" s="38" t="s">
        <v>1038</v>
      </c>
      <c r="C437" s="25" t="s">
        <v>812</v>
      </c>
      <c r="D437" s="25" t="s">
        <v>798</v>
      </c>
      <c r="E437" s="25" t="s">
        <v>302</v>
      </c>
      <c r="F437" s="25" t="s">
        <v>6</v>
      </c>
      <c r="G437" s="54" t="s">
        <v>2668</v>
      </c>
      <c r="H437" s="25" t="s">
        <v>813</v>
      </c>
      <c r="I437" s="28" t="s">
        <v>2696</v>
      </c>
      <c r="J437" s="28" t="s">
        <v>2401</v>
      </c>
      <c r="K437" s="28" t="s">
        <v>1073</v>
      </c>
      <c r="L437" s="28" t="s">
        <v>1040</v>
      </c>
      <c r="M437" s="28" t="s">
        <v>1074</v>
      </c>
      <c r="N437" s="28" t="s">
        <v>1075</v>
      </c>
      <c r="O437" s="28" t="s">
        <v>1076</v>
      </c>
      <c r="P437" s="28"/>
      <c r="Q437" s="28" t="s">
        <v>1077</v>
      </c>
    </row>
    <row r="438" spans="1:17" s="31" customFormat="1" ht="236.25">
      <c r="A438" s="25">
        <f>MAX($A$3:A437)+1</f>
        <v>435</v>
      </c>
      <c r="B438" s="38" t="s">
        <v>1038</v>
      </c>
      <c r="C438" s="25" t="s">
        <v>814</v>
      </c>
      <c r="D438" s="25" t="s">
        <v>798</v>
      </c>
      <c r="E438" s="25" t="s">
        <v>304</v>
      </c>
      <c r="F438" s="25" t="s">
        <v>6</v>
      </c>
      <c r="G438" s="54" t="s">
        <v>2669</v>
      </c>
      <c r="H438" s="25" t="s">
        <v>813</v>
      </c>
      <c r="I438" s="28" t="s">
        <v>2696</v>
      </c>
      <c r="J438" s="28" t="s">
        <v>2401</v>
      </c>
      <c r="K438" s="28" t="s">
        <v>1073</v>
      </c>
      <c r="L438" s="28" t="s">
        <v>1040</v>
      </c>
      <c r="M438" s="28" t="s">
        <v>1074</v>
      </c>
      <c r="N438" s="28" t="s">
        <v>1075</v>
      </c>
      <c r="O438" s="28" t="s">
        <v>1076</v>
      </c>
      <c r="P438" s="28"/>
      <c r="Q438" s="28" t="s">
        <v>1077</v>
      </c>
    </row>
    <row r="439" spans="1:17" s="31" customFormat="1" ht="236.25">
      <c r="A439" s="25">
        <f>MAX($A$3:A438)+1</f>
        <v>436</v>
      </c>
      <c r="B439" s="38" t="s">
        <v>2387</v>
      </c>
      <c r="C439" s="25" t="s">
        <v>785</v>
      </c>
      <c r="D439" s="25" t="s">
        <v>728</v>
      </c>
      <c r="E439" s="25" t="s">
        <v>43</v>
      </c>
      <c r="F439" s="25" t="s">
        <v>325</v>
      </c>
      <c r="G439" s="54" t="s">
        <v>2802</v>
      </c>
      <c r="H439" s="25" t="s">
        <v>792</v>
      </c>
      <c r="I439" s="28" t="s">
        <v>2696</v>
      </c>
      <c r="J439" s="28" t="s">
        <v>2401</v>
      </c>
      <c r="K439" s="28" t="s">
        <v>1073</v>
      </c>
      <c r="L439" s="28" t="s">
        <v>1040</v>
      </c>
      <c r="M439" s="28" t="s">
        <v>1074</v>
      </c>
      <c r="N439" s="28" t="s">
        <v>1075</v>
      </c>
      <c r="O439" s="28" t="s">
        <v>1076</v>
      </c>
      <c r="P439" s="28"/>
      <c r="Q439" s="28" t="s">
        <v>1077</v>
      </c>
    </row>
    <row r="440" spans="1:17" s="31" customFormat="1" ht="236.25">
      <c r="A440" s="25">
        <f>MAX($A$3:A439)+1</f>
        <v>437</v>
      </c>
      <c r="B440" s="38" t="s">
        <v>2388</v>
      </c>
      <c r="C440" s="25" t="s">
        <v>786</v>
      </c>
      <c r="D440" s="25" t="s">
        <v>728</v>
      </c>
      <c r="E440" s="25" t="s">
        <v>302</v>
      </c>
      <c r="F440" s="25" t="s">
        <v>325</v>
      </c>
      <c r="G440" s="54" t="s">
        <v>2803</v>
      </c>
      <c r="H440" s="25" t="s">
        <v>792</v>
      </c>
      <c r="I440" s="28"/>
      <c r="J440" s="28" t="s">
        <v>2401</v>
      </c>
      <c r="K440" s="28" t="s">
        <v>1073</v>
      </c>
      <c r="L440" s="28" t="s">
        <v>1040</v>
      </c>
      <c r="M440" s="28" t="s">
        <v>1074</v>
      </c>
      <c r="N440" s="28" t="s">
        <v>1075</v>
      </c>
      <c r="O440" s="28" t="s">
        <v>1076</v>
      </c>
      <c r="P440" s="28"/>
      <c r="Q440" s="28" t="s">
        <v>1077</v>
      </c>
    </row>
    <row r="441" spans="1:17" s="31" customFormat="1" ht="236.25">
      <c r="A441" s="25">
        <f>MAX($A$3:A440)+1</f>
        <v>438</v>
      </c>
      <c r="B441" s="38" t="s">
        <v>974</v>
      </c>
      <c r="C441" s="25" t="s">
        <v>788</v>
      </c>
      <c r="D441" s="25" t="s">
        <v>728</v>
      </c>
      <c r="E441" s="25" t="s">
        <v>239</v>
      </c>
      <c r="F441" s="25" t="s">
        <v>325</v>
      </c>
      <c r="G441" s="54" t="s">
        <v>2804</v>
      </c>
      <c r="H441" s="25" t="s">
        <v>793</v>
      </c>
      <c r="I441" s="28"/>
      <c r="J441" s="28" t="s">
        <v>2401</v>
      </c>
      <c r="K441" s="28" t="s">
        <v>1073</v>
      </c>
      <c r="L441" s="28" t="s">
        <v>1040</v>
      </c>
      <c r="M441" s="28"/>
      <c r="N441" s="28" t="s">
        <v>1075</v>
      </c>
      <c r="O441" s="28" t="s">
        <v>1076</v>
      </c>
      <c r="P441" s="28"/>
      <c r="Q441" s="28" t="s">
        <v>1077</v>
      </c>
    </row>
    <row r="442" spans="1:17" s="31" customFormat="1" ht="252">
      <c r="A442" s="25">
        <f>MAX($A$3:A441)+1</f>
        <v>439</v>
      </c>
      <c r="B442" s="38" t="s">
        <v>2389</v>
      </c>
      <c r="C442" s="25" t="s">
        <v>2375</v>
      </c>
      <c r="D442" s="25" t="s">
        <v>730</v>
      </c>
      <c r="E442" s="25" t="s">
        <v>5</v>
      </c>
      <c r="F442" s="25" t="s">
        <v>6</v>
      </c>
      <c r="G442" s="54" t="s">
        <v>2901</v>
      </c>
      <c r="H442" s="25" t="s">
        <v>2741</v>
      </c>
      <c r="I442" s="28" t="s">
        <v>2696</v>
      </c>
      <c r="J442" s="28" t="s">
        <v>2401</v>
      </c>
      <c r="K442" s="28" t="s">
        <v>1073</v>
      </c>
      <c r="L442" s="28" t="s">
        <v>1040</v>
      </c>
      <c r="M442" s="28" t="s">
        <v>1074</v>
      </c>
      <c r="N442" s="28" t="s">
        <v>1075</v>
      </c>
      <c r="O442" s="28" t="s">
        <v>1076</v>
      </c>
      <c r="P442" s="28"/>
      <c r="Q442" s="28" t="s">
        <v>1077</v>
      </c>
    </row>
    <row r="443" spans="1:17" s="31" customFormat="1" ht="267.75">
      <c r="A443" s="25">
        <f>MAX($A$3:A442)+1</f>
        <v>440</v>
      </c>
      <c r="B443" s="38" t="s">
        <v>2390</v>
      </c>
      <c r="C443" s="25" t="s">
        <v>2376</v>
      </c>
      <c r="D443" s="25" t="s">
        <v>730</v>
      </c>
      <c r="E443" s="25" t="s">
        <v>9</v>
      </c>
      <c r="F443" s="25" t="s">
        <v>6</v>
      </c>
      <c r="G443" s="54" t="s">
        <v>2742</v>
      </c>
      <c r="H443" s="25" t="s">
        <v>2741</v>
      </c>
      <c r="I443" s="28" t="s">
        <v>2696</v>
      </c>
      <c r="J443" s="28" t="s">
        <v>2401</v>
      </c>
      <c r="K443" s="28" t="s">
        <v>1073</v>
      </c>
      <c r="L443" s="28" t="s">
        <v>1040</v>
      </c>
      <c r="M443" s="28" t="s">
        <v>1074</v>
      </c>
      <c r="N443" s="28" t="s">
        <v>1075</v>
      </c>
      <c r="O443" s="28" t="s">
        <v>1076</v>
      </c>
      <c r="P443" s="28"/>
      <c r="Q443" s="28" t="s">
        <v>1077</v>
      </c>
    </row>
    <row r="444" spans="1:17" s="31" customFormat="1" ht="220.5">
      <c r="A444" s="25">
        <f>MAX($A$3:A443)+1</f>
        <v>441</v>
      </c>
      <c r="B444" s="38" t="s">
        <v>2391</v>
      </c>
      <c r="C444" s="25" t="s">
        <v>789</v>
      </c>
      <c r="D444" s="25" t="s">
        <v>732</v>
      </c>
      <c r="E444" s="25" t="s">
        <v>5</v>
      </c>
      <c r="F444" s="25" t="s">
        <v>6</v>
      </c>
      <c r="G444" s="54" t="s">
        <v>2670</v>
      </c>
      <c r="H444" s="25" t="s">
        <v>2159</v>
      </c>
      <c r="I444" s="28"/>
      <c r="J444" s="28"/>
      <c r="K444" s="28"/>
      <c r="L444" s="28" t="s">
        <v>1040</v>
      </c>
      <c r="M444" s="28"/>
      <c r="N444" s="28" t="s">
        <v>1075</v>
      </c>
      <c r="O444" s="28" t="s">
        <v>1076</v>
      </c>
      <c r="P444" s="28"/>
      <c r="Q444" s="28" t="s">
        <v>1077</v>
      </c>
    </row>
    <row r="445" spans="1:17" s="31" customFormat="1" ht="204.75">
      <c r="A445" s="25">
        <f>MAX($A$3:A444)+1</f>
        <v>442</v>
      </c>
      <c r="B445" s="38" t="s">
        <v>2392</v>
      </c>
      <c r="C445" s="25" t="s">
        <v>733</v>
      </c>
      <c r="D445" s="25" t="s">
        <v>734</v>
      </c>
      <c r="E445" s="25" t="s">
        <v>5</v>
      </c>
      <c r="F445" s="25" t="s">
        <v>6</v>
      </c>
      <c r="G445" s="54" t="s">
        <v>2671</v>
      </c>
      <c r="H445" s="25" t="s">
        <v>24</v>
      </c>
      <c r="I445" s="28"/>
      <c r="J445" s="28"/>
      <c r="K445" s="28"/>
      <c r="L445" s="28" t="s">
        <v>1040</v>
      </c>
      <c r="M445" s="28"/>
      <c r="N445" s="28" t="s">
        <v>1075</v>
      </c>
      <c r="O445" s="28" t="s">
        <v>1076</v>
      </c>
      <c r="P445" s="28"/>
      <c r="Q445" s="28" t="s">
        <v>1077</v>
      </c>
    </row>
    <row r="446" spans="1:17" s="31" customFormat="1" ht="346.5">
      <c r="A446" s="25">
        <f>MAX($A$3:A445)+1</f>
        <v>443</v>
      </c>
      <c r="B446" s="38" t="s">
        <v>2305</v>
      </c>
      <c r="C446" s="25" t="s">
        <v>850</v>
      </c>
      <c r="D446" s="25" t="s">
        <v>735</v>
      </c>
      <c r="E446" s="25" t="s">
        <v>5</v>
      </c>
      <c r="F446" s="25" t="s">
        <v>6</v>
      </c>
      <c r="G446" s="54" t="s">
        <v>2938</v>
      </c>
      <c r="H446" s="25" t="s">
        <v>883</v>
      </c>
      <c r="I446" s="28"/>
      <c r="J446" s="28"/>
      <c r="K446" s="28"/>
      <c r="L446" s="28" t="s">
        <v>1040</v>
      </c>
      <c r="M446" s="28"/>
      <c r="N446" s="28" t="s">
        <v>1075</v>
      </c>
      <c r="O446" s="28" t="s">
        <v>1076</v>
      </c>
      <c r="P446" s="28"/>
      <c r="Q446" s="28" t="s">
        <v>1077</v>
      </c>
    </row>
    <row r="447" spans="1:17" s="31" customFormat="1" ht="315">
      <c r="A447" s="25">
        <f>MAX($A$3:A446)+1</f>
        <v>444</v>
      </c>
      <c r="B447" s="38" t="s">
        <v>2306</v>
      </c>
      <c r="C447" s="25" t="s">
        <v>851</v>
      </c>
      <c r="D447" s="25" t="s">
        <v>736</v>
      </c>
      <c r="E447" s="25" t="s">
        <v>5</v>
      </c>
      <c r="F447" s="25" t="s">
        <v>6</v>
      </c>
      <c r="G447" s="54" t="s">
        <v>2939</v>
      </c>
      <c r="H447" s="25" t="s">
        <v>884</v>
      </c>
      <c r="I447" s="28"/>
      <c r="J447" s="28"/>
      <c r="K447" s="28"/>
      <c r="L447" s="28" t="s">
        <v>1040</v>
      </c>
      <c r="M447" s="28"/>
      <c r="N447" s="28" t="s">
        <v>1075</v>
      </c>
      <c r="O447" s="28" t="s">
        <v>1076</v>
      </c>
      <c r="P447" s="28"/>
      <c r="Q447" s="28" t="s">
        <v>1077</v>
      </c>
    </row>
    <row r="448" spans="1:17" s="31" customFormat="1" ht="346.5">
      <c r="A448" s="25">
        <f>MAX($A$3:A447)+1</f>
        <v>445</v>
      </c>
      <c r="B448" s="38" t="s">
        <v>2672</v>
      </c>
      <c r="C448" s="25" t="s">
        <v>852</v>
      </c>
      <c r="D448" s="25" t="s">
        <v>737</v>
      </c>
      <c r="E448" s="25" t="s">
        <v>5</v>
      </c>
      <c r="F448" s="25" t="s">
        <v>325</v>
      </c>
      <c r="G448" s="54" t="s">
        <v>2992</v>
      </c>
      <c r="H448" s="25" t="s">
        <v>885</v>
      </c>
      <c r="I448" s="28" t="s">
        <v>2696</v>
      </c>
      <c r="J448" s="28" t="s">
        <v>2401</v>
      </c>
      <c r="K448" s="28" t="s">
        <v>1073</v>
      </c>
      <c r="L448" s="28" t="s">
        <v>1040</v>
      </c>
      <c r="M448" s="28" t="s">
        <v>1074</v>
      </c>
      <c r="N448" s="28" t="s">
        <v>1075</v>
      </c>
      <c r="O448" s="28" t="s">
        <v>1076</v>
      </c>
      <c r="P448" s="28"/>
      <c r="Q448" s="28" t="s">
        <v>1077</v>
      </c>
    </row>
    <row r="449" spans="1:17" s="31" customFormat="1" ht="283.5">
      <c r="A449" s="25">
        <f>MAX($A$3:A448)+1</f>
        <v>446</v>
      </c>
      <c r="B449" s="38" t="s">
        <v>2307</v>
      </c>
      <c r="C449" s="25" t="s">
        <v>2377</v>
      </c>
      <c r="D449" s="25" t="s">
        <v>2378</v>
      </c>
      <c r="E449" s="25" t="s">
        <v>5</v>
      </c>
      <c r="F449" s="25" t="s">
        <v>6</v>
      </c>
      <c r="G449" s="54" t="s">
        <v>2673</v>
      </c>
      <c r="H449" s="25" t="s">
        <v>2379</v>
      </c>
      <c r="I449" s="28"/>
      <c r="J449" s="28"/>
      <c r="K449" s="28" t="s">
        <v>1073</v>
      </c>
      <c r="L449" s="28" t="s">
        <v>1040</v>
      </c>
      <c r="M449" s="28" t="s">
        <v>1074</v>
      </c>
      <c r="N449" s="28" t="s">
        <v>1075</v>
      </c>
      <c r="O449" s="28"/>
      <c r="P449" s="28"/>
      <c r="Q449" s="28" t="s">
        <v>1077</v>
      </c>
    </row>
    <row r="450" spans="1:17" s="31" customFormat="1" ht="220.5">
      <c r="A450" s="25">
        <f>MAX($A$3:A449)+1</f>
        <v>447</v>
      </c>
      <c r="B450" s="38" t="s">
        <v>992</v>
      </c>
      <c r="C450" s="25" t="s">
        <v>2380</v>
      </c>
      <c r="D450" s="25" t="s">
        <v>2381</v>
      </c>
      <c r="E450" s="25" t="s">
        <v>5</v>
      </c>
      <c r="F450" s="25" t="s">
        <v>6</v>
      </c>
      <c r="G450" s="54" t="s">
        <v>2674</v>
      </c>
      <c r="H450" s="25" t="s">
        <v>2379</v>
      </c>
      <c r="I450" s="28"/>
      <c r="J450" s="28"/>
      <c r="K450" s="28" t="s">
        <v>1073</v>
      </c>
      <c r="L450" s="28" t="s">
        <v>1040</v>
      </c>
      <c r="M450" s="28"/>
      <c r="N450" s="28" t="s">
        <v>1075</v>
      </c>
      <c r="O450" s="28"/>
      <c r="P450" s="28"/>
      <c r="Q450" s="28" t="s">
        <v>1077</v>
      </c>
    </row>
    <row r="451" spans="1:17" s="31" customFormat="1" ht="220.5">
      <c r="A451" s="25">
        <f>MAX($A$3:A450)+1</f>
        <v>448</v>
      </c>
      <c r="B451" s="38" t="s">
        <v>2335</v>
      </c>
      <c r="C451" s="25" t="s">
        <v>741</v>
      </c>
      <c r="D451" s="25" t="s">
        <v>742</v>
      </c>
      <c r="E451" s="25" t="s">
        <v>5</v>
      </c>
      <c r="F451" s="25" t="s">
        <v>6</v>
      </c>
      <c r="G451" s="54" t="s">
        <v>2675</v>
      </c>
      <c r="H451" s="25" t="s">
        <v>743</v>
      </c>
      <c r="I451" s="28"/>
      <c r="J451" s="28"/>
      <c r="K451" s="28" t="s">
        <v>1073</v>
      </c>
      <c r="L451" s="28"/>
      <c r="M451" s="28"/>
      <c r="N451" s="28" t="s">
        <v>1075</v>
      </c>
      <c r="O451" s="28" t="s">
        <v>1076</v>
      </c>
      <c r="P451" s="28"/>
      <c r="Q451" s="28" t="s">
        <v>1077</v>
      </c>
    </row>
    <row r="452" spans="1:17" s="31" customFormat="1" ht="173.25">
      <c r="A452" s="25">
        <f>MAX($A$3:A451)+1</f>
        <v>449</v>
      </c>
      <c r="B452" s="38" t="s">
        <v>993</v>
      </c>
      <c r="C452" s="25" t="s">
        <v>781</v>
      </c>
      <c r="D452" s="25" t="s">
        <v>780</v>
      </c>
      <c r="E452" s="25" t="s">
        <v>5</v>
      </c>
      <c r="F452" s="25" t="s">
        <v>6</v>
      </c>
      <c r="G452" s="54" t="s">
        <v>2676</v>
      </c>
      <c r="H452" s="25" t="s">
        <v>24</v>
      </c>
      <c r="I452" s="28"/>
      <c r="J452" s="28"/>
      <c r="K452" s="28" t="s">
        <v>1073</v>
      </c>
      <c r="L452" s="28"/>
      <c r="M452" s="28"/>
      <c r="N452" s="28" t="s">
        <v>1075</v>
      </c>
      <c r="O452" s="28"/>
      <c r="P452" s="28"/>
      <c r="Q452" s="28"/>
    </row>
    <row r="453" spans="1:17" s="31" customFormat="1" ht="189">
      <c r="A453" s="25">
        <f>MAX($A$3:A452)+1</f>
        <v>450</v>
      </c>
      <c r="B453" s="38" t="s">
        <v>1037</v>
      </c>
      <c r="C453" s="25" t="s">
        <v>853</v>
      </c>
      <c r="D453" s="25" t="s">
        <v>744</v>
      </c>
      <c r="E453" s="25" t="s">
        <v>5</v>
      </c>
      <c r="F453" s="25" t="s">
        <v>6</v>
      </c>
      <c r="G453" s="54" t="s">
        <v>2940</v>
      </c>
      <c r="H453" s="25" t="s">
        <v>886</v>
      </c>
      <c r="I453" s="28"/>
      <c r="J453" s="28"/>
      <c r="K453" s="28"/>
      <c r="L453" s="28" t="s">
        <v>1040</v>
      </c>
      <c r="M453" s="28"/>
      <c r="N453" s="28" t="s">
        <v>1075</v>
      </c>
      <c r="O453" s="28" t="s">
        <v>1076</v>
      </c>
      <c r="P453" s="28"/>
      <c r="Q453" s="28" t="s">
        <v>1077</v>
      </c>
    </row>
    <row r="454" spans="1:17" s="31" customFormat="1" ht="189">
      <c r="A454" s="25">
        <f>MAX($A$3:A453)+1</f>
        <v>451</v>
      </c>
      <c r="B454" s="38" t="s">
        <v>1037</v>
      </c>
      <c r="C454" s="25" t="s">
        <v>854</v>
      </c>
      <c r="D454" s="25" t="s">
        <v>744</v>
      </c>
      <c r="E454" s="25" t="s">
        <v>9</v>
      </c>
      <c r="F454" s="25" t="s">
        <v>6</v>
      </c>
      <c r="G454" s="54" t="s">
        <v>2941</v>
      </c>
      <c r="H454" s="25" t="s">
        <v>886</v>
      </c>
      <c r="I454" s="28"/>
      <c r="J454" s="28"/>
      <c r="K454" s="28"/>
      <c r="L454" s="28" t="s">
        <v>1040</v>
      </c>
      <c r="M454" s="28"/>
      <c r="N454" s="28" t="s">
        <v>1075</v>
      </c>
      <c r="O454" s="28" t="s">
        <v>1076</v>
      </c>
      <c r="P454" s="28"/>
      <c r="Q454" s="28" t="s">
        <v>1077</v>
      </c>
    </row>
    <row r="455" spans="1:17" s="31" customFormat="1" ht="189">
      <c r="A455" s="25">
        <f>MAX($A$3:A454)+1</f>
        <v>452</v>
      </c>
      <c r="B455" s="38" t="s">
        <v>2393</v>
      </c>
      <c r="C455" s="25" t="s">
        <v>855</v>
      </c>
      <c r="D455" s="25" t="s">
        <v>745</v>
      </c>
      <c r="E455" s="25" t="s">
        <v>5</v>
      </c>
      <c r="F455" s="25" t="s">
        <v>6</v>
      </c>
      <c r="G455" s="54" t="s">
        <v>2942</v>
      </c>
      <c r="H455" s="25" t="s">
        <v>887</v>
      </c>
      <c r="I455" s="28"/>
      <c r="J455" s="28"/>
      <c r="K455" s="28"/>
      <c r="L455" s="28" t="s">
        <v>1040</v>
      </c>
      <c r="M455" s="28"/>
      <c r="N455" s="28" t="s">
        <v>1075</v>
      </c>
      <c r="O455" s="28" t="s">
        <v>1076</v>
      </c>
      <c r="P455" s="28"/>
      <c r="Q455" s="28" t="s">
        <v>1077</v>
      </c>
    </row>
    <row r="456" spans="1:17" s="31" customFormat="1" ht="189">
      <c r="A456" s="25">
        <f>MAX($A$3:A455)+1</f>
        <v>453</v>
      </c>
      <c r="B456" s="38" t="s">
        <v>2394</v>
      </c>
      <c r="C456" s="25" t="s">
        <v>856</v>
      </c>
      <c r="D456" s="25" t="s">
        <v>746</v>
      </c>
      <c r="E456" s="25" t="s">
        <v>5</v>
      </c>
      <c r="F456" s="25" t="s">
        <v>6</v>
      </c>
      <c r="G456" s="54" t="s">
        <v>2858</v>
      </c>
      <c r="H456" s="25" t="s">
        <v>888</v>
      </c>
      <c r="I456" s="28"/>
      <c r="J456" s="28"/>
      <c r="K456" s="28"/>
      <c r="L456" s="28" t="s">
        <v>1040</v>
      </c>
      <c r="M456" s="28"/>
      <c r="N456" s="28" t="s">
        <v>1075</v>
      </c>
      <c r="O456" s="28" t="s">
        <v>1076</v>
      </c>
      <c r="P456" s="28"/>
      <c r="Q456" s="28" t="s">
        <v>1077</v>
      </c>
    </row>
    <row r="457" spans="1:17" s="31" customFormat="1" ht="189">
      <c r="A457" s="25">
        <f>MAX($A$3:A456)+1</f>
        <v>454</v>
      </c>
      <c r="B457" s="38" t="s">
        <v>2308</v>
      </c>
      <c r="C457" s="25" t="s">
        <v>747</v>
      </c>
      <c r="D457" s="25" t="s">
        <v>746</v>
      </c>
      <c r="E457" s="25" t="s">
        <v>9</v>
      </c>
      <c r="F457" s="25" t="s">
        <v>6</v>
      </c>
      <c r="G457" s="54" t="s">
        <v>2943</v>
      </c>
      <c r="H457" s="25" t="s">
        <v>24</v>
      </c>
      <c r="I457" s="28"/>
      <c r="J457" s="28"/>
      <c r="K457" s="28"/>
      <c r="L457" s="28" t="s">
        <v>1040</v>
      </c>
      <c r="M457" s="28"/>
      <c r="N457" s="28" t="s">
        <v>1075</v>
      </c>
      <c r="O457" s="28"/>
      <c r="P457" s="28"/>
      <c r="Q457" s="28" t="s">
        <v>1077</v>
      </c>
    </row>
    <row r="458" spans="1:17" s="31" customFormat="1" ht="252">
      <c r="A458" s="25">
        <f>MAX($A$3:A457)+1</f>
        <v>455</v>
      </c>
      <c r="B458" s="38" t="s">
        <v>2395</v>
      </c>
      <c r="C458" s="25" t="s">
        <v>784</v>
      </c>
      <c r="D458" s="25" t="s">
        <v>796</v>
      </c>
      <c r="E458" s="25" t="s">
        <v>5</v>
      </c>
      <c r="F458" s="25" t="s">
        <v>6</v>
      </c>
      <c r="G458" s="54" t="s">
        <v>2944</v>
      </c>
      <c r="H458" s="25" t="s">
        <v>795</v>
      </c>
      <c r="I458" s="28"/>
      <c r="J458" s="28"/>
      <c r="K458" s="28"/>
      <c r="L458" s="28" t="s">
        <v>1040</v>
      </c>
      <c r="M458" s="28" t="s">
        <v>1074</v>
      </c>
      <c r="N458" s="28"/>
      <c r="O458" s="28"/>
      <c r="P458" s="28"/>
      <c r="Q458" s="28" t="s">
        <v>1077</v>
      </c>
    </row>
    <row r="459" spans="1:17" s="31" customFormat="1" ht="157.5">
      <c r="A459" s="25">
        <f>MAX($A$3:A458)+1</f>
        <v>456</v>
      </c>
      <c r="B459" s="38" t="s">
        <v>2161</v>
      </c>
      <c r="C459" s="25" t="s">
        <v>2160</v>
      </c>
      <c r="D459" s="25" t="s">
        <v>749</v>
      </c>
      <c r="E459" s="25" t="s">
        <v>5</v>
      </c>
      <c r="F459" s="25" t="s">
        <v>325</v>
      </c>
      <c r="G459" s="54" t="s">
        <v>2677</v>
      </c>
      <c r="H459" s="25" t="s">
        <v>24</v>
      </c>
      <c r="I459" s="28"/>
      <c r="J459" s="28"/>
      <c r="K459" s="28"/>
      <c r="L459" s="28"/>
      <c r="M459" s="28"/>
      <c r="N459" s="28"/>
      <c r="O459" s="28"/>
      <c r="P459" s="28"/>
      <c r="Q459" s="28" t="s">
        <v>1077</v>
      </c>
    </row>
    <row r="460" spans="1:17" s="31" customFormat="1" ht="141.75">
      <c r="A460" s="25">
        <f>MAX($A$3:A459)+1</f>
        <v>457</v>
      </c>
      <c r="B460" s="38" t="s">
        <v>2309</v>
      </c>
      <c r="C460" s="25" t="s">
        <v>750</v>
      </c>
      <c r="D460" s="25" t="s">
        <v>751</v>
      </c>
      <c r="E460" s="25" t="s">
        <v>5</v>
      </c>
      <c r="F460" s="25" t="s">
        <v>6</v>
      </c>
      <c r="G460" s="54" t="s">
        <v>2678</v>
      </c>
      <c r="H460" s="25" t="s">
        <v>752</v>
      </c>
      <c r="I460" s="28" t="s">
        <v>2696</v>
      </c>
      <c r="J460" s="28" t="s">
        <v>2401</v>
      </c>
      <c r="K460" s="28" t="s">
        <v>1073</v>
      </c>
      <c r="L460" s="28" t="s">
        <v>1040</v>
      </c>
      <c r="M460" s="28" t="s">
        <v>1074</v>
      </c>
      <c r="N460" s="28" t="s">
        <v>1075</v>
      </c>
      <c r="O460" s="28" t="s">
        <v>1076</v>
      </c>
      <c r="P460" s="28"/>
      <c r="Q460" s="28" t="s">
        <v>1077</v>
      </c>
    </row>
    <row r="461" spans="1:17" s="31" customFormat="1" ht="141.75">
      <c r="A461" s="25">
        <f>MAX($A$3:A460)+1</f>
        <v>458</v>
      </c>
      <c r="B461" s="38" t="s">
        <v>2309</v>
      </c>
      <c r="C461" s="25" t="s">
        <v>753</v>
      </c>
      <c r="D461" s="25" t="s">
        <v>751</v>
      </c>
      <c r="E461" s="25" t="s">
        <v>9</v>
      </c>
      <c r="F461" s="25" t="s">
        <v>6</v>
      </c>
      <c r="G461" s="54" t="s">
        <v>2679</v>
      </c>
      <c r="H461" s="25" t="s">
        <v>752</v>
      </c>
      <c r="I461" s="28" t="s">
        <v>2696</v>
      </c>
      <c r="J461" s="28" t="s">
        <v>2401</v>
      </c>
      <c r="K461" s="28" t="s">
        <v>1073</v>
      </c>
      <c r="L461" s="28" t="s">
        <v>1040</v>
      </c>
      <c r="M461" s="28" t="s">
        <v>1074</v>
      </c>
      <c r="N461" s="28" t="s">
        <v>1075</v>
      </c>
      <c r="O461" s="28" t="s">
        <v>1076</v>
      </c>
      <c r="P461" s="28"/>
      <c r="Q461" s="28" t="s">
        <v>1077</v>
      </c>
    </row>
    <row r="462" spans="1:17" s="31" customFormat="1" ht="141.75">
      <c r="A462" s="25">
        <f>MAX($A$3:A461)+1</f>
        <v>459</v>
      </c>
      <c r="B462" s="38" t="s">
        <v>2309</v>
      </c>
      <c r="C462" s="25" t="s">
        <v>754</v>
      </c>
      <c r="D462" s="25" t="s">
        <v>751</v>
      </c>
      <c r="E462" s="25" t="s">
        <v>152</v>
      </c>
      <c r="F462" s="25" t="s">
        <v>6</v>
      </c>
      <c r="G462" s="54" t="s">
        <v>2680</v>
      </c>
      <c r="H462" s="25" t="s">
        <v>752</v>
      </c>
      <c r="I462" s="28" t="s">
        <v>2696</v>
      </c>
      <c r="J462" s="28" t="s">
        <v>2401</v>
      </c>
      <c r="K462" s="28" t="s">
        <v>1073</v>
      </c>
      <c r="L462" s="28" t="s">
        <v>1040</v>
      </c>
      <c r="M462" s="28" t="s">
        <v>1074</v>
      </c>
      <c r="N462" s="28" t="s">
        <v>1075</v>
      </c>
      <c r="O462" s="28" t="s">
        <v>1076</v>
      </c>
      <c r="P462" s="28"/>
      <c r="Q462" s="28" t="s">
        <v>1077</v>
      </c>
    </row>
    <row r="463" spans="1:17" s="31" customFormat="1" ht="141.75">
      <c r="A463" s="25">
        <f>MAX($A$3:A462)+1</f>
        <v>460</v>
      </c>
      <c r="B463" s="38" t="s">
        <v>2310</v>
      </c>
      <c r="C463" s="25" t="s">
        <v>755</v>
      </c>
      <c r="D463" s="25" t="s">
        <v>756</v>
      </c>
      <c r="E463" s="25" t="s">
        <v>5</v>
      </c>
      <c r="F463" s="25" t="s">
        <v>6</v>
      </c>
      <c r="G463" s="54" t="s">
        <v>2681</v>
      </c>
      <c r="H463" s="25" t="s">
        <v>757</v>
      </c>
      <c r="I463" s="28" t="s">
        <v>2696</v>
      </c>
      <c r="J463" s="28" t="s">
        <v>2401</v>
      </c>
      <c r="K463" s="28" t="s">
        <v>1073</v>
      </c>
      <c r="L463" s="28" t="s">
        <v>1040</v>
      </c>
      <c r="M463" s="28" t="s">
        <v>1074</v>
      </c>
      <c r="N463" s="28" t="s">
        <v>1075</v>
      </c>
      <c r="O463" s="28" t="s">
        <v>1076</v>
      </c>
      <c r="P463" s="28"/>
      <c r="Q463" s="28" t="s">
        <v>1077</v>
      </c>
    </row>
    <row r="464" spans="1:17" s="31" customFormat="1" ht="126">
      <c r="A464" s="25">
        <f>MAX($A$3:A463)+1</f>
        <v>461</v>
      </c>
      <c r="B464" s="38" t="s">
        <v>760</v>
      </c>
      <c r="C464" s="25" t="s">
        <v>759</v>
      </c>
      <c r="D464" s="25" t="s">
        <v>758</v>
      </c>
      <c r="E464" s="25" t="s">
        <v>5</v>
      </c>
      <c r="F464" s="25" t="s">
        <v>6</v>
      </c>
      <c r="G464" s="54" t="s">
        <v>2682</v>
      </c>
      <c r="H464" s="25" t="s">
        <v>24</v>
      </c>
      <c r="I464" s="28" t="s">
        <v>2696</v>
      </c>
      <c r="J464" s="28" t="s">
        <v>2401</v>
      </c>
      <c r="K464" s="28" t="s">
        <v>1073</v>
      </c>
      <c r="L464" s="28" t="s">
        <v>1040</v>
      </c>
      <c r="M464" s="28" t="s">
        <v>1074</v>
      </c>
      <c r="N464" s="28" t="s">
        <v>1075</v>
      </c>
      <c r="O464" s="28" t="s">
        <v>1076</v>
      </c>
      <c r="P464" s="28"/>
      <c r="Q464" s="28" t="s">
        <v>1077</v>
      </c>
    </row>
    <row r="465" spans="1:17" s="31" customFormat="1" ht="220.5">
      <c r="A465" s="25">
        <f>MAX($A$3:A464)+1</f>
        <v>462</v>
      </c>
      <c r="B465" s="38" t="s">
        <v>2311</v>
      </c>
      <c r="C465" s="25" t="s">
        <v>761</v>
      </c>
      <c r="D465" s="25" t="s">
        <v>758</v>
      </c>
      <c r="E465" s="25" t="s">
        <v>57</v>
      </c>
      <c r="F465" s="25" t="s">
        <v>6</v>
      </c>
      <c r="G465" s="54" t="s">
        <v>2945</v>
      </c>
      <c r="H465" s="25" t="s">
        <v>24</v>
      </c>
      <c r="I465" s="28"/>
      <c r="J465" s="28"/>
      <c r="K465" s="28"/>
      <c r="L465" s="28"/>
      <c r="M465" s="28" t="s">
        <v>1074</v>
      </c>
      <c r="N465" s="28"/>
      <c r="O465" s="28"/>
      <c r="P465" s="28"/>
      <c r="Q465" s="28" t="s">
        <v>1077</v>
      </c>
    </row>
    <row r="466" spans="1:17" s="31" customFormat="1" ht="141.75">
      <c r="A466" s="25">
        <f>MAX($A$3:A465)+1</f>
        <v>463</v>
      </c>
      <c r="B466" s="38" t="s">
        <v>2111</v>
      </c>
      <c r="C466" s="25" t="s">
        <v>762</v>
      </c>
      <c r="D466" s="25" t="s">
        <v>2733</v>
      </c>
      <c r="E466" s="25" t="s">
        <v>5</v>
      </c>
      <c r="F466" s="25" t="s">
        <v>6</v>
      </c>
      <c r="G466" s="54" t="s">
        <v>2683</v>
      </c>
      <c r="H466" s="25" t="s">
        <v>24</v>
      </c>
      <c r="I466" s="28"/>
      <c r="J466" s="28"/>
      <c r="K466" s="28" t="s">
        <v>1073</v>
      </c>
      <c r="L466" s="28" t="s">
        <v>1040</v>
      </c>
      <c r="M466" s="28" t="s">
        <v>1074</v>
      </c>
      <c r="N466" s="28" t="s">
        <v>1075</v>
      </c>
      <c r="O466" s="28" t="s">
        <v>1076</v>
      </c>
      <c r="P466" s="28"/>
      <c r="Q466" s="28" t="s">
        <v>1077</v>
      </c>
    </row>
    <row r="467" spans="1:17" s="31" customFormat="1" ht="141.75">
      <c r="A467" s="25">
        <f>MAX($A$3:A466)+1</f>
        <v>464</v>
      </c>
      <c r="B467" s="38" t="s">
        <v>764</v>
      </c>
      <c r="C467" s="25" t="s">
        <v>763</v>
      </c>
      <c r="D467" s="25" t="s">
        <v>758</v>
      </c>
      <c r="E467" s="25" t="s">
        <v>152</v>
      </c>
      <c r="F467" s="25" t="s">
        <v>6</v>
      </c>
      <c r="G467" s="54" t="s">
        <v>2684</v>
      </c>
      <c r="H467" s="25" t="s">
        <v>24</v>
      </c>
      <c r="I467" s="28" t="s">
        <v>2696</v>
      </c>
      <c r="J467" s="28" t="s">
        <v>2401</v>
      </c>
      <c r="K467" s="28" t="s">
        <v>1073</v>
      </c>
      <c r="L467" s="28" t="s">
        <v>1040</v>
      </c>
      <c r="M467" s="28" t="s">
        <v>1074</v>
      </c>
      <c r="N467" s="28" t="s">
        <v>1075</v>
      </c>
      <c r="O467" s="28" t="s">
        <v>1076</v>
      </c>
      <c r="P467" s="28"/>
      <c r="Q467" s="28" t="s">
        <v>1077</v>
      </c>
    </row>
    <row r="468" spans="1:17" s="31" customFormat="1" ht="252">
      <c r="A468" s="25">
        <f>MAX($A$3:A467)+1</f>
        <v>465</v>
      </c>
      <c r="B468" s="38" t="s">
        <v>2685</v>
      </c>
      <c r="C468" s="25" t="s">
        <v>864</v>
      </c>
      <c r="D468" s="25" t="s">
        <v>765</v>
      </c>
      <c r="E468" s="25" t="s">
        <v>57</v>
      </c>
      <c r="F468" s="25" t="s">
        <v>6</v>
      </c>
      <c r="G468" s="54" t="s">
        <v>2686</v>
      </c>
      <c r="H468" s="25" t="s">
        <v>891</v>
      </c>
      <c r="I468" s="28"/>
      <c r="J468" s="28"/>
      <c r="K468" s="28"/>
      <c r="L468" s="28"/>
      <c r="M468" s="28" t="s">
        <v>1074</v>
      </c>
      <c r="N468" s="28"/>
      <c r="O468" s="28"/>
      <c r="P468" s="28"/>
      <c r="Q468" s="28" t="s">
        <v>1077</v>
      </c>
    </row>
    <row r="469" spans="1:17" s="31" customFormat="1" ht="236.25">
      <c r="A469" s="25">
        <f>MAX($A$3:A468)+1</f>
        <v>466</v>
      </c>
      <c r="B469" s="38" t="s">
        <v>2312</v>
      </c>
      <c r="C469" s="25" t="s">
        <v>857</v>
      </c>
      <c r="D469" s="25" t="s">
        <v>765</v>
      </c>
      <c r="E469" s="25" t="s">
        <v>5</v>
      </c>
      <c r="F469" s="25" t="s">
        <v>6</v>
      </c>
      <c r="G469" s="54" t="s">
        <v>2687</v>
      </c>
      <c r="H469" s="25" t="s">
        <v>889</v>
      </c>
      <c r="I469" s="28"/>
      <c r="J469" s="28"/>
      <c r="K469" s="28"/>
      <c r="L469" s="28"/>
      <c r="M469" s="28" t="s">
        <v>1074</v>
      </c>
      <c r="N469" s="28"/>
      <c r="O469" s="28"/>
      <c r="P469" s="28"/>
      <c r="Q469" s="28" t="s">
        <v>1077</v>
      </c>
    </row>
    <row r="470" spans="1:17" s="31" customFormat="1" ht="236.25">
      <c r="A470" s="25">
        <f>MAX($A$3:A469)+1</f>
        <v>467</v>
      </c>
      <c r="B470" s="38" t="s">
        <v>2312</v>
      </c>
      <c r="C470" s="25" t="s">
        <v>858</v>
      </c>
      <c r="D470" s="25" t="s">
        <v>765</v>
      </c>
      <c r="E470" s="25" t="s">
        <v>9</v>
      </c>
      <c r="F470" s="25" t="s">
        <v>6</v>
      </c>
      <c r="G470" s="54" t="s">
        <v>2688</v>
      </c>
      <c r="H470" s="25" t="s">
        <v>889</v>
      </c>
      <c r="I470" s="28"/>
      <c r="J470" s="28"/>
      <c r="K470" s="28"/>
      <c r="L470" s="28"/>
      <c r="M470" s="28" t="s">
        <v>1074</v>
      </c>
      <c r="N470" s="28"/>
      <c r="O470" s="28"/>
      <c r="P470" s="28"/>
      <c r="Q470" s="28" t="s">
        <v>1077</v>
      </c>
    </row>
    <row r="471" spans="1:17" s="31" customFormat="1" ht="252">
      <c r="A471" s="25">
        <f>MAX($A$3:A470)+1</f>
        <v>468</v>
      </c>
      <c r="B471" s="38" t="s">
        <v>2336</v>
      </c>
      <c r="C471" s="25" t="s">
        <v>859</v>
      </c>
      <c r="D471" s="25" t="s">
        <v>765</v>
      </c>
      <c r="E471" s="25" t="s">
        <v>43</v>
      </c>
      <c r="F471" s="25" t="s">
        <v>6</v>
      </c>
      <c r="G471" s="54" t="s">
        <v>2689</v>
      </c>
      <c r="H471" s="25" t="s">
        <v>889</v>
      </c>
      <c r="I471" s="28" t="s">
        <v>2696</v>
      </c>
      <c r="J471" s="28"/>
      <c r="K471" s="28"/>
      <c r="L471" s="28"/>
      <c r="M471" s="28"/>
      <c r="N471" s="28"/>
      <c r="O471" s="28"/>
      <c r="P471" s="28"/>
      <c r="Q471" s="28"/>
    </row>
    <row r="472" spans="1:17" s="31" customFormat="1" ht="252">
      <c r="A472" s="25">
        <f>MAX($A$3:A471)+1</f>
        <v>469</v>
      </c>
      <c r="B472" s="38" t="s">
        <v>2336</v>
      </c>
      <c r="C472" s="25" t="s">
        <v>860</v>
      </c>
      <c r="D472" s="25" t="s">
        <v>765</v>
      </c>
      <c r="E472" s="25" t="s">
        <v>152</v>
      </c>
      <c r="F472" s="25" t="s">
        <v>6</v>
      </c>
      <c r="G472" s="54" t="s">
        <v>2690</v>
      </c>
      <c r="H472" s="25" t="s">
        <v>889</v>
      </c>
      <c r="I472" s="28" t="s">
        <v>2696</v>
      </c>
      <c r="J472" s="28"/>
      <c r="K472" s="28"/>
      <c r="L472" s="28"/>
      <c r="M472" s="28"/>
      <c r="N472" s="28"/>
      <c r="O472" s="28"/>
      <c r="P472" s="28"/>
      <c r="Q472" s="28"/>
    </row>
    <row r="473" spans="1:17" s="31" customFormat="1" ht="126">
      <c r="A473" s="25">
        <f>MAX($A$3:A472)+1</f>
        <v>470</v>
      </c>
      <c r="B473" s="38" t="s">
        <v>768</v>
      </c>
      <c r="C473" s="25" t="s">
        <v>766</v>
      </c>
      <c r="D473" s="25" t="s">
        <v>767</v>
      </c>
      <c r="E473" s="25" t="s">
        <v>5</v>
      </c>
      <c r="F473" s="25" t="s">
        <v>6</v>
      </c>
      <c r="G473" s="54" t="s">
        <v>2691</v>
      </c>
      <c r="H473" s="25" t="s">
        <v>24</v>
      </c>
      <c r="I473" s="28" t="s">
        <v>2696</v>
      </c>
      <c r="J473" s="28" t="s">
        <v>2401</v>
      </c>
      <c r="K473" s="28" t="s">
        <v>1073</v>
      </c>
      <c r="L473" s="28" t="s">
        <v>1040</v>
      </c>
      <c r="M473" s="28" t="s">
        <v>1074</v>
      </c>
      <c r="N473" s="28" t="s">
        <v>1075</v>
      </c>
      <c r="O473" s="28"/>
      <c r="P473" s="28"/>
      <c r="Q473" s="28" t="s">
        <v>1077</v>
      </c>
    </row>
    <row r="474" spans="1:17" s="31" customFormat="1" ht="157.5">
      <c r="A474" s="25">
        <f>MAX($A$3:A473)+1</f>
        <v>471</v>
      </c>
      <c r="B474" s="38" t="s">
        <v>944</v>
      </c>
      <c r="C474" s="25" t="s">
        <v>769</v>
      </c>
      <c r="D474" s="25" t="s">
        <v>767</v>
      </c>
      <c r="E474" s="25" t="s">
        <v>9</v>
      </c>
      <c r="F474" s="25" t="s">
        <v>6</v>
      </c>
      <c r="G474" s="54" t="s">
        <v>2692</v>
      </c>
      <c r="H474" s="25" t="s">
        <v>24</v>
      </c>
      <c r="I474" s="28" t="s">
        <v>2696</v>
      </c>
      <c r="J474" s="28" t="s">
        <v>2401</v>
      </c>
      <c r="K474" s="28" t="s">
        <v>1073</v>
      </c>
      <c r="L474" s="28" t="s">
        <v>1040</v>
      </c>
      <c r="M474" s="28" t="s">
        <v>1074</v>
      </c>
      <c r="N474" s="28" t="s">
        <v>1075</v>
      </c>
      <c r="O474" s="28"/>
      <c r="P474" s="28"/>
      <c r="Q474" s="28" t="s">
        <v>1077</v>
      </c>
    </row>
    <row r="475" spans="1:17" s="31" customFormat="1" ht="220.5">
      <c r="A475" s="25">
        <f>MAX($A$3:A474)+1</f>
        <v>472</v>
      </c>
      <c r="B475" s="38" t="s">
        <v>2313</v>
      </c>
      <c r="C475" s="25" t="s">
        <v>861</v>
      </c>
      <c r="D475" s="25" t="s">
        <v>770</v>
      </c>
      <c r="E475" s="25" t="s">
        <v>9</v>
      </c>
      <c r="F475" s="25" t="s">
        <v>195</v>
      </c>
      <c r="G475" s="54" t="s">
        <v>2979</v>
      </c>
      <c r="H475" s="25" t="s">
        <v>890</v>
      </c>
      <c r="I475" s="28" t="s">
        <v>2696</v>
      </c>
      <c r="J475" s="28" t="s">
        <v>2401</v>
      </c>
      <c r="K475" s="28" t="s">
        <v>1073</v>
      </c>
      <c r="L475" s="28" t="s">
        <v>1040</v>
      </c>
      <c r="M475" s="28" t="s">
        <v>1074</v>
      </c>
      <c r="N475" s="28" t="s">
        <v>1075</v>
      </c>
      <c r="O475" s="28"/>
      <c r="P475" s="28"/>
      <c r="Q475" s="28" t="s">
        <v>1077</v>
      </c>
    </row>
    <row r="476" spans="1:17" s="31" customFormat="1" ht="220.5">
      <c r="A476" s="25">
        <f>MAX($A$3:A475)+1</f>
        <v>473</v>
      </c>
      <c r="B476" s="38" t="s">
        <v>2313</v>
      </c>
      <c r="C476" s="25" t="s">
        <v>862</v>
      </c>
      <c r="D476" s="25" t="s">
        <v>770</v>
      </c>
      <c r="E476" s="25" t="s">
        <v>5</v>
      </c>
      <c r="F476" s="25" t="s">
        <v>195</v>
      </c>
      <c r="G476" s="54" t="s">
        <v>2980</v>
      </c>
      <c r="H476" s="25" t="s">
        <v>890</v>
      </c>
      <c r="I476" s="28" t="s">
        <v>2696</v>
      </c>
      <c r="J476" s="28" t="s">
        <v>2401</v>
      </c>
      <c r="K476" s="28" t="s">
        <v>1073</v>
      </c>
      <c r="L476" s="28" t="s">
        <v>1040</v>
      </c>
      <c r="M476" s="28" t="s">
        <v>1074</v>
      </c>
      <c r="N476" s="28" t="s">
        <v>1075</v>
      </c>
      <c r="O476" s="28"/>
      <c r="P476" s="28"/>
      <c r="Q476" s="28" t="s">
        <v>1077</v>
      </c>
    </row>
    <row r="477" spans="1:17" s="31" customFormat="1" ht="220.5">
      <c r="A477" s="25">
        <f>MAX($A$3:A476)+1</f>
        <v>474</v>
      </c>
      <c r="B477" s="38" t="s">
        <v>2313</v>
      </c>
      <c r="C477" s="25" t="s">
        <v>863</v>
      </c>
      <c r="D477" s="25" t="s">
        <v>770</v>
      </c>
      <c r="E477" s="25" t="s">
        <v>43</v>
      </c>
      <c r="F477" s="25" t="s">
        <v>195</v>
      </c>
      <c r="G477" s="54" t="s">
        <v>2981</v>
      </c>
      <c r="H477" s="25" t="s">
        <v>890</v>
      </c>
      <c r="I477" s="28" t="s">
        <v>2696</v>
      </c>
      <c r="J477" s="28" t="s">
        <v>2401</v>
      </c>
      <c r="K477" s="28" t="s">
        <v>1073</v>
      </c>
      <c r="L477" s="28" t="s">
        <v>1040</v>
      </c>
      <c r="M477" s="28" t="s">
        <v>1074</v>
      </c>
      <c r="N477" s="28" t="s">
        <v>1075</v>
      </c>
      <c r="O477" s="28"/>
      <c r="P477" s="28"/>
      <c r="Q477" s="28" t="s">
        <v>1077</v>
      </c>
    </row>
    <row r="478" spans="1:17" s="31" customFormat="1" ht="315">
      <c r="A478" s="25">
        <f>MAX($A$3:A477)+1</f>
        <v>475</v>
      </c>
      <c r="B478" s="38" t="s">
        <v>865</v>
      </c>
      <c r="C478" s="25" t="s">
        <v>865</v>
      </c>
      <c r="D478" s="25" t="s">
        <v>892</v>
      </c>
      <c r="E478" s="25" t="s">
        <v>5</v>
      </c>
      <c r="F478" s="25" t="s">
        <v>195</v>
      </c>
      <c r="G478" s="54" t="s">
        <v>2982</v>
      </c>
      <c r="H478" s="25" t="s">
        <v>2199</v>
      </c>
      <c r="I478" s="28" t="s">
        <v>2696</v>
      </c>
      <c r="J478" s="28" t="s">
        <v>2401</v>
      </c>
      <c r="K478" s="28" t="s">
        <v>1073</v>
      </c>
      <c r="L478" s="28" t="s">
        <v>1040</v>
      </c>
      <c r="M478" s="28" t="s">
        <v>1074</v>
      </c>
      <c r="N478" s="28" t="s">
        <v>1075</v>
      </c>
      <c r="O478" s="28" t="s">
        <v>1076</v>
      </c>
      <c r="P478" s="28"/>
      <c r="Q478" s="28" t="s">
        <v>1077</v>
      </c>
    </row>
    <row r="479" spans="1:17" s="31" customFormat="1" ht="315">
      <c r="A479" s="25">
        <f>MAX($A$3:A478)+1</f>
        <v>476</v>
      </c>
      <c r="B479" s="38" t="s">
        <v>866</v>
      </c>
      <c r="C479" s="25" t="s">
        <v>866</v>
      </c>
      <c r="D479" s="25" t="s">
        <v>892</v>
      </c>
      <c r="E479" s="25" t="s">
        <v>9</v>
      </c>
      <c r="F479" s="25" t="s">
        <v>195</v>
      </c>
      <c r="G479" s="54" t="s">
        <v>2983</v>
      </c>
      <c r="H479" s="25" t="s">
        <v>2199</v>
      </c>
      <c r="I479" s="28" t="s">
        <v>2696</v>
      </c>
      <c r="J479" s="28" t="s">
        <v>2401</v>
      </c>
      <c r="K479" s="28" t="s">
        <v>1073</v>
      </c>
      <c r="L479" s="28" t="s">
        <v>1040</v>
      </c>
      <c r="M479" s="28" t="s">
        <v>1074</v>
      </c>
      <c r="N479" s="28" t="s">
        <v>1075</v>
      </c>
      <c r="O479" s="28" t="s">
        <v>1076</v>
      </c>
      <c r="P479" s="28"/>
      <c r="Q479" s="28" t="s">
        <v>1077</v>
      </c>
    </row>
    <row r="480" spans="1:17" s="31" customFormat="1" ht="315">
      <c r="A480" s="25">
        <f>MAX($A$3:A479)+1</f>
        <v>477</v>
      </c>
      <c r="B480" s="38" t="s">
        <v>867</v>
      </c>
      <c r="C480" s="25" t="s">
        <v>867</v>
      </c>
      <c r="D480" s="25" t="s">
        <v>892</v>
      </c>
      <c r="E480" s="25" t="s">
        <v>43</v>
      </c>
      <c r="F480" s="25" t="s">
        <v>195</v>
      </c>
      <c r="G480" s="54" t="s">
        <v>2984</v>
      </c>
      <c r="H480" s="25" t="s">
        <v>2199</v>
      </c>
      <c r="I480" s="28" t="s">
        <v>2696</v>
      </c>
      <c r="J480" s="28" t="s">
        <v>2401</v>
      </c>
      <c r="K480" s="28" t="s">
        <v>1073</v>
      </c>
      <c r="L480" s="28" t="s">
        <v>1040</v>
      </c>
      <c r="M480" s="28" t="s">
        <v>1074</v>
      </c>
      <c r="N480" s="28" t="s">
        <v>1075</v>
      </c>
      <c r="O480" s="28" t="s">
        <v>1076</v>
      </c>
      <c r="P480" s="28"/>
      <c r="Q480" s="28" t="s">
        <v>1077</v>
      </c>
    </row>
    <row r="481" spans="1:17" s="31" customFormat="1" ht="315">
      <c r="A481" s="25">
        <f>MAX($A$3:A480)+1</f>
        <v>478</v>
      </c>
      <c r="B481" s="38" t="s">
        <v>868</v>
      </c>
      <c r="C481" s="25" t="s">
        <v>868</v>
      </c>
      <c r="D481" s="25" t="s">
        <v>892</v>
      </c>
      <c r="E481" s="25" t="s">
        <v>152</v>
      </c>
      <c r="F481" s="25" t="s">
        <v>195</v>
      </c>
      <c r="G481" s="54" t="s">
        <v>2985</v>
      </c>
      <c r="H481" s="25" t="s">
        <v>2199</v>
      </c>
      <c r="I481" s="28" t="s">
        <v>2696</v>
      </c>
      <c r="J481" s="28" t="s">
        <v>2401</v>
      </c>
      <c r="K481" s="28" t="s">
        <v>1073</v>
      </c>
      <c r="L481" s="28" t="s">
        <v>1040</v>
      </c>
      <c r="M481" s="28" t="s">
        <v>1074</v>
      </c>
      <c r="N481" s="28" t="s">
        <v>1075</v>
      </c>
      <c r="O481" s="28" t="s">
        <v>1076</v>
      </c>
      <c r="P481" s="28"/>
      <c r="Q481" s="28" t="s">
        <v>1077</v>
      </c>
    </row>
    <row r="482" spans="1:17" s="31" customFormat="1" ht="315">
      <c r="A482" s="25">
        <f>MAX($A$3:A481)+1</f>
        <v>479</v>
      </c>
      <c r="B482" s="38" t="s">
        <v>869</v>
      </c>
      <c r="C482" s="25" t="s">
        <v>869</v>
      </c>
      <c r="D482" s="25" t="s">
        <v>892</v>
      </c>
      <c r="E482" s="25" t="s">
        <v>57</v>
      </c>
      <c r="F482" s="25" t="s">
        <v>195</v>
      </c>
      <c r="G482" s="54" t="s">
        <v>2986</v>
      </c>
      <c r="H482" s="25" t="s">
        <v>2199</v>
      </c>
      <c r="I482" s="28" t="s">
        <v>2696</v>
      </c>
      <c r="J482" s="28" t="s">
        <v>2401</v>
      </c>
      <c r="K482" s="28" t="s">
        <v>1073</v>
      </c>
      <c r="L482" s="28" t="s">
        <v>1040</v>
      </c>
      <c r="M482" s="28" t="s">
        <v>1074</v>
      </c>
      <c r="N482" s="28" t="s">
        <v>1075</v>
      </c>
      <c r="O482" s="28" t="s">
        <v>1076</v>
      </c>
      <c r="P482" s="28"/>
      <c r="Q482" s="28" t="s">
        <v>1077</v>
      </c>
    </row>
    <row r="483" spans="1:17" s="31" customFormat="1" ht="313.5" customHeight="1">
      <c r="A483" s="25">
        <f>MAX($A$3:A482)+1</f>
        <v>480</v>
      </c>
      <c r="B483" s="38" t="s">
        <v>2196</v>
      </c>
      <c r="C483" s="38" t="s">
        <v>2196</v>
      </c>
      <c r="D483" s="25" t="s">
        <v>892</v>
      </c>
      <c r="E483" s="25" t="s">
        <v>239</v>
      </c>
      <c r="F483" s="25" t="s">
        <v>195</v>
      </c>
      <c r="G483" s="54" t="s">
        <v>2987</v>
      </c>
      <c r="H483" s="25" t="s">
        <v>2199</v>
      </c>
      <c r="I483" s="28" t="s">
        <v>2696</v>
      </c>
      <c r="J483" s="28" t="s">
        <v>2401</v>
      </c>
      <c r="K483" s="28" t="s">
        <v>1073</v>
      </c>
      <c r="L483" s="28" t="s">
        <v>1040</v>
      </c>
      <c r="M483" s="28" t="s">
        <v>1074</v>
      </c>
      <c r="N483" s="28" t="s">
        <v>1075</v>
      </c>
      <c r="O483" s="28" t="s">
        <v>1076</v>
      </c>
      <c r="P483" s="28"/>
      <c r="Q483" s="28" t="s">
        <v>1077</v>
      </c>
    </row>
    <row r="484" spans="1:17" s="31" customFormat="1" ht="313.5" customHeight="1">
      <c r="A484" s="25">
        <f>MAX($A$3:A483)+1</f>
        <v>481</v>
      </c>
      <c r="B484" s="38" t="s">
        <v>2197</v>
      </c>
      <c r="C484" s="38" t="s">
        <v>2197</v>
      </c>
      <c r="D484" s="25" t="s">
        <v>2198</v>
      </c>
      <c r="E484" s="25" t="s">
        <v>5</v>
      </c>
      <c r="F484" s="25" t="s">
        <v>195</v>
      </c>
      <c r="G484" s="54" t="s">
        <v>2988</v>
      </c>
      <c r="H484" s="25" t="s">
        <v>2824</v>
      </c>
      <c r="I484" s="28"/>
      <c r="J484" s="28"/>
      <c r="K484" s="28"/>
      <c r="L484" s="28"/>
      <c r="M484" s="28" t="s">
        <v>1074</v>
      </c>
      <c r="N484" s="28"/>
      <c r="O484" s="28"/>
      <c r="P484" s="28"/>
      <c r="Q484" s="28" t="s">
        <v>1077</v>
      </c>
    </row>
    <row r="485" spans="1:17" ht="189">
      <c r="A485" s="25">
        <f>MAX($A$3:A484)+1</f>
        <v>482</v>
      </c>
      <c r="B485" s="38" t="s">
        <v>2314</v>
      </c>
      <c r="C485" s="25" t="s">
        <v>772</v>
      </c>
      <c r="D485" s="25" t="s">
        <v>771</v>
      </c>
      <c r="E485" s="25" t="s">
        <v>9</v>
      </c>
      <c r="F485" s="25" t="s">
        <v>6</v>
      </c>
      <c r="G485" s="54" t="s">
        <v>2693</v>
      </c>
      <c r="H485" s="25" t="s">
        <v>24</v>
      </c>
      <c r="I485" s="28"/>
      <c r="J485" s="28"/>
      <c r="K485" s="28" t="s">
        <v>1073</v>
      </c>
      <c r="L485" s="28" t="s">
        <v>1040</v>
      </c>
      <c r="M485" s="28" t="s">
        <v>1074</v>
      </c>
      <c r="N485" s="28" t="s">
        <v>1075</v>
      </c>
      <c r="O485" s="28" t="s">
        <v>1076</v>
      </c>
      <c r="P485" s="28"/>
      <c r="Q485" s="28" t="s">
        <v>1077</v>
      </c>
    </row>
    <row r="486" spans="1:17" ht="126">
      <c r="A486" s="25">
        <f>MAX($A$3:A485)+1</f>
        <v>483</v>
      </c>
      <c r="B486" s="38" t="s">
        <v>2144</v>
      </c>
      <c r="C486" s="25" t="s">
        <v>773</v>
      </c>
      <c r="D486" s="25" t="s">
        <v>774</v>
      </c>
      <c r="E486" s="25" t="s">
        <v>5</v>
      </c>
      <c r="F486" s="25" t="s">
        <v>6</v>
      </c>
      <c r="G486" s="54" t="s">
        <v>2694</v>
      </c>
      <c r="H486" s="25" t="s">
        <v>775</v>
      </c>
      <c r="I486" s="28" t="s">
        <v>2696</v>
      </c>
      <c r="J486" s="28" t="s">
        <v>2401</v>
      </c>
      <c r="K486" s="28" t="s">
        <v>1073</v>
      </c>
      <c r="L486" s="28" t="s">
        <v>1040</v>
      </c>
      <c r="M486" s="28" t="s">
        <v>1074</v>
      </c>
      <c r="N486" s="28" t="s">
        <v>1075</v>
      </c>
      <c r="O486" s="28" t="s">
        <v>1076</v>
      </c>
      <c r="P486" s="28"/>
      <c r="Q486" s="28" t="s">
        <v>1077</v>
      </c>
    </row>
    <row r="487" spans="1:17" ht="204.75">
      <c r="A487" s="25">
        <f>MAX($A$3:A486)+1</f>
        <v>484</v>
      </c>
      <c r="B487" s="38" t="s">
        <v>2203</v>
      </c>
      <c r="C487" s="25" t="s">
        <v>2172</v>
      </c>
      <c r="D487" s="25" t="s">
        <v>346</v>
      </c>
      <c r="E487" s="25" t="s">
        <v>9</v>
      </c>
      <c r="F487" s="25" t="s">
        <v>6</v>
      </c>
      <c r="G487" s="54" t="s">
        <v>2946</v>
      </c>
      <c r="H487" s="25" t="s">
        <v>2173</v>
      </c>
      <c r="I487" s="28"/>
      <c r="J487" s="28"/>
      <c r="K487" s="28"/>
      <c r="L487" s="28"/>
      <c r="M487" s="28"/>
      <c r="N487" s="28"/>
      <c r="O487" s="28"/>
      <c r="P487" s="28"/>
      <c r="Q487" s="28" t="s">
        <v>1077</v>
      </c>
    </row>
    <row r="488" spans="1:17" ht="189">
      <c r="A488" s="25">
        <f>MAX($A$3:A487)+1</f>
        <v>485</v>
      </c>
      <c r="B488" s="38" t="s">
        <v>2204</v>
      </c>
      <c r="C488" s="25" t="s">
        <v>2174</v>
      </c>
      <c r="D488" s="25" t="s">
        <v>392</v>
      </c>
      <c r="E488" s="25" t="s">
        <v>5</v>
      </c>
      <c r="F488" s="25" t="s">
        <v>6</v>
      </c>
      <c r="G488" s="54" t="s">
        <v>2947</v>
      </c>
      <c r="H488" s="25" t="s">
        <v>2175</v>
      </c>
      <c r="I488" s="28" t="s">
        <v>2696</v>
      </c>
      <c r="J488" s="28" t="s">
        <v>2401</v>
      </c>
      <c r="K488" s="28" t="s">
        <v>1073</v>
      </c>
      <c r="L488" s="28" t="s">
        <v>1040</v>
      </c>
      <c r="M488" s="28" t="s">
        <v>1074</v>
      </c>
      <c r="N488" s="28" t="s">
        <v>1075</v>
      </c>
      <c r="O488" s="28" t="s">
        <v>1076</v>
      </c>
      <c r="P488" s="28"/>
      <c r="Q488" s="28" t="s">
        <v>1077</v>
      </c>
    </row>
    <row r="489" spans="1:17" ht="189">
      <c r="A489" s="25">
        <f>MAX($A$3:A488)+1</f>
        <v>486</v>
      </c>
      <c r="B489" s="38" t="s">
        <v>2205</v>
      </c>
      <c r="C489" s="25" t="s">
        <v>2176</v>
      </c>
      <c r="D489" s="25" t="s">
        <v>392</v>
      </c>
      <c r="E489" s="25" t="s">
        <v>9</v>
      </c>
      <c r="F489" s="25" t="s">
        <v>6</v>
      </c>
      <c r="G489" s="54" t="s">
        <v>2948</v>
      </c>
      <c r="H489" s="25" t="s">
        <v>2177</v>
      </c>
      <c r="I489" s="28" t="s">
        <v>2696</v>
      </c>
      <c r="J489" s="28" t="s">
        <v>2401</v>
      </c>
      <c r="K489" s="28" t="s">
        <v>1073</v>
      </c>
      <c r="L489" s="28" t="s">
        <v>1040</v>
      </c>
      <c r="M489" s="28" t="s">
        <v>1074</v>
      </c>
      <c r="N489" s="28" t="s">
        <v>1075</v>
      </c>
      <c r="O489" s="28" t="s">
        <v>1076</v>
      </c>
      <c r="P489" s="28"/>
      <c r="Q489" s="28" t="s">
        <v>1077</v>
      </c>
    </row>
    <row r="490" spans="1:17" ht="189">
      <c r="A490" s="25">
        <f>MAX($A$3:A489)+1</f>
        <v>487</v>
      </c>
      <c r="B490" s="38" t="s">
        <v>2206</v>
      </c>
      <c r="C490" s="25" t="s">
        <v>2178</v>
      </c>
      <c r="D490" s="25" t="s">
        <v>392</v>
      </c>
      <c r="E490" s="25" t="s">
        <v>43</v>
      </c>
      <c r="F490" s="25" t="s">
        <v>6</v>
      </c>
      <c r="G490" s="54" t="s">
        <v>2949</v>
      </c>
      <c r="H490" s="25" t="s">
        <v>2179</v>
      </c>
      <c r="I490" s="28" t="s">
        <v>2696</v>
      </c>
      <c r="J490" s="28" t="s">
        <v>2401</v>
      </c>
      <c r="K490" s="28" t="s">
        <v>1073</v>
      </c>
      <c r="L490" s="28" t="s">
        <v>1040</v>
      </c>
      <c r="M490" s="28" t="s">
        <v>1074</v>
      </c>
      <c r="N490" s="28" t="s">
        <v>1075</v>
      </c>
      <c r="O490" s="28" t="s">
        <v>1076</v>
      </c>
      <c r="P490" s="28"/>
      <c r="Q490" s="28" t="s">
        <v>1077</v>
      </c>
    </row>
    <row r="491" spans="1:17" ht="189">
      <c r="A491" s="25">
        <f>MAX($A$3:A490)+1</f>
        <v>488</v>
      </c>
      <c r="B491" s="38" t="s">
        <v>2207</v>
      </c>
      <c r="C491" s="25" t="s">
        <v>2180</v>
      </c>
      <c r="D491" s="25" t="s">
        <v>392</v>
      </c>
      <c r="E491" s="25" t="s">
        <v>152</v>
      </c>
      <c r="F491" s="25" t="s">
        <v>6</v>
      </c>
      <c r="G491" s="54" t="s">
        <v>2950</v>
      </c>
      <c r="H491" s="25" t="s">
        <v>2181</v>
      </c>
      <c r="I491" s="28" t="s">
        <v>2696</v>
      </c>
      <c r="J491" s="28" t="s">
        <v>2401</v>
      </c>
      <c r="K491" s="28" t="s">
        <v>1073</v>
      </c>
      <c r="L491" s="28" t="s">
        <v>1040</v>
      </c>
      <c r="M491" s="28" t="s">
        <v>1074</v>
      </c>
      <c r="N491" s="28" t="s">
        <v>1075</v>
      </c>
      <c r="O491" s="28" t="s">
        <v>1076</v>
      </c>
      <c r="P491" s="28"/>
      <c r="Q491" s="28" t="s">
        <v>1077</v>
      </c>
    </row>
    <row r="492" spans="1:17" ht="189">
      <c r="A492" s="25">
        <f>MAX($A$3:A491)+1</f>
        <v>489</v>
      </c>
      <c r="B492" s="38" t="s">
        <v>2208</v>
      </c>
      <c r="C492" s="25" t="s">
        <v>2182</v>
      </c>
      <c r="D492" s="25" t="s">
        <v>392</v>
      </c>
      <c r="E492" s="25" t="s">
        <v>57</v>
      </c>
      <c r="F492" s="25" t="s">
        <v>6</v>
      </c>
      <c r="G492" s="54" t="s">
        <v>2951</v>
      </c>
      <c r="H492" s="25" t="s">
        <v>2183</v>
      </c>
      <c r="I492" s="28" t="s">
        <v>2696</v>
      </c>
      <c r="J492" s="28" t="s">
        <v>2401</v>
      </c>
      <c r="K492" s="28" t="s">
        <v>1073</v>
      </c>
      <c r="L492" s="28" t="s">
        <v>1040</v>
      </c>
      <c r="M492" s="28" t="s">
        <v>1074</v>
      </c>
      <c r="N492" s="28" t="s">
        <v>1075</v>
      </c>
      <c r="O492" s="28" t="s">
        <v>1076</v>
      </c>
      <c r="P492" s="28"/>
      <c r="Q492" s="28" t="s">
        <v>1077</v>
      </c>
    </row>
    <row r="493" spans="1:17" ht="189">
      <c r="A493" s="25">
        <f>MAX($A$3:A492)+1</f>
        <v>490</v>
      </c>
      <c r="B493" s="38" t="s">
        <v>2209</v>
      </c>
      <c r="C493" s="25" t="s">
        <v>2184</v>
      </c>
      <c r="D493" s="25" t="s">
        <v>392</v>
      </c>
      <c r="E493" s="25" t="s">
        <v>239</v>
      </c>
      <c r="F493" s="25" t="s">
        <v>6</v>
      </c>
      <c r="G493" s="54" t="s">
        <v>2952</v>
      </c>
      <c r="H493" s="25" t="s">
        <v>2185</v>
      </c>
      <c r="I493" s="28" t="s">
        <v>2696</v>
      </c>
      <c r="J493" s="28" t="s">
        <v>2401</v>
      </c>
      <c r="K493" s="28" t="s">
        <v>1073</v>
      </c>
      <c r="L493" s="28" t="s">
        <v>1040</v>
      </c>
      <c r="M493" s="28" t="s">
        <v>1074</v>
      </c>
      <c r="N493" s="28" t="s">
        <v>1075</v>
      </c>
      <c r="O493" s="28" t="s">
        <v>1076</v>
      </c>
      <c r="P493" s="28"/>
      <c r="Q493" s="28" t="s">
        <v>1077</v>
      </c>
    </row>
    <row r="494" spans="1:17" ht="189">
      <c r="A494" s="25">
        <f>MAX($A$3:A493)+1</f>
        <v>491</v>
      </c>
      <c r="B494" s="38" t="s">
        <v>2210</v>
      </c>
      <c r="C494" s="25" t="s">
        <v>2186</v>
      </c>
      <c r="D494" s="25" t="s">
        <v>392</v>
      </c>
      <c r="E494" s="25" t="s">
        <v>250</v>
      </c>
      <c r="F494" s="25" t="s">
        <v>6</v>
      </c>
      <c r="G494" s="54" t="s">
        <v>2953</v>
      </c>
      <c r="H494" s="25" t="s">
        <v>2187</v>
      </c>
      <c r="I494" s="28" t="s">
        <v>2696</v>
      </c>
      <c r="J494" s="28" t="s">
        <v>2401</v>
      </c>
      <c r="K494" s="28" t="s">
        <v>1073</v>
      </c>
      <c r="L494" s="28" t="s">
        <v>1040</v>
      </c>
      <c r="M494" s="28" t="s">
        <v>1074</v>
      </c>
      <c r="N494" s="28" t="s">
        <v>1075</v>
      </c>
      <c r="O494" s="28" t="s">
        <v>1076</v>
      </c>
      <c r="P494" s="28"/>
      <c r="Q494" s="28" t="s">
        <v>1077</v>
      </c>
    </row>
    <row r="495" spans="1:17" ht="157.5">
      <c r="A495" s="25">
        <f>MAX($A$3:A494)+1</f>
        <v>492</v>
      </c>
      <c r="B495" s="38" t="s">
        <v>2211</v>
      </c>
      <c r="C495" s="25" t="s">
        <v>2188</v>
      </c>
      <c r="D495" s="25" t="s">
        <v>2189</v>
      </c>
      <c r="E495" s="25" t="s">
        <v>9</v>
      </c>
      <c r="F495" s="25" t="s">
        <v>6</v>
      </c>
      <c r="G495" s="54" t="s">
        <v>2695</v>
      </c>
      <c r="H495" s="25" t="s">
        <v>2190</v>
      </c>
      <c r="I495" s="28"/>
      <c r="J495" s="28"/>
      <c r="K495" s="28"/>
      <c r="L495" s="28"/>
      <c r="M495" s="28" t="s">
        <v>1074</v>
      </c>
      <c r="N495" s="28"/>
      <c r="O495" s="28"/>
      <c r="P495" s="28"/>
      <c r="Q495" s="28" t="s">
        <v>1077</v>
      </c>
    </row>
    <row r="496" spans="1:17" ht="141.75">
      <c r="A496" s="25">
        <f>MAX($A$3:A495)+1</f>
        <v>493</v>
      </c>
      <c r="B496" s="38" t="s">
        <v>2212</v>
      </c>
      <c r="C496" s="25" t="s">
        <v>2191</v>
      </c>
      <c r="D496" s="25" t="s">
        <v>699</v>
      </c>
      <c r="E496" s="25" t="s">
        <v>152</v>
      </c>
      <c r="F496" s="25" t="s">
        <v>6</v>
      </c>
      <c r="G496" s="54" t="s">
        <v>2647</v>
      </c>
      <c r="H496" s="25"/>
      <c r="I496" s="28"/>
      <c r="J496" s="28"/>
      <c r="K496" s="28"/>
      <c r="L496" s="28"/>
      <c r="M496" s="28" t="s">
        <v>1074</v>
      </c>
      <c r="N496" s="28"/>
      <c r="O496" s="28"/>
      <c r="P496" s="28"/>
      <c r="Q496" s="28" t="s">
        <v>1077</v>
      </c>
    </row>
    <row r="497" spans="1:17" ht="220.5">
      <c r="A497" s="25">
        <f>MAX($A$3:A496)+1</f>
        <v>494</v>
      </c>
      <c r="B497" s="38" t="s">
        <v>2213</v>
      </c>
      <c r="C497" s="25" t="s">
        <v>2192</v>
      </c>
      <c r="D497" s="25" t="s">
        <v>770</v>
      </c>
      <c r="E497" s="25" t="s">
        <v>152</v>
      </c>
      <c r="F497" s="25" t="s">
        <v>195</v>
      </c>
      <c r="G497" s="54" t="s">
        <v>2989</v>
      </c>
      <c r="H497" s="25" t="s">
        <v>890</v>
      </c>
      <c r="I497" s="28"/>
      <c r="J497" s="28"/>
      <c r="K497" s="28"/>
      <c r="L497" s="28"/>
      <c r="M497" s="28" t="s">
        <v>1074</v>
      </c>
      <c r="N497" s="28"/>
      <c r="O497" s="28"/>
      <c r="P497" s="28"/>
      <c r="Q497" s="28" t="s">
        <v>1077</v>
      </c>
    </row>
    <row r="498" spans="1:17" ht="236.25">
      <c r="A498" s="25">
        <f>MAX($A$3:A497)+1</f>
        <v>495</v>
      </c>
      <c r="B498" s="38" t="s">
        <v>2397</v>
      </c>
      <c r="C498" s="25" t="s">
        <v>2193</v>
      </c>
      <c r="D498" s="25" t="s">
        <v>2194</v>
      </c>
      <c r="E498" s="25" t="s">
        <v>5</v>
      </c>
      <c r="F498" s="25" t="s">
        <v>195</v>
      </c>
      <c r="G498" s="54" t="s">
        <v>2990</v>
      </c>
      <c r="H498" s="25" t="s">
        <v>2195</v>
      </c>
      <c r="I498" s="28"/>
      <c r="J498" s="28"/>
      <c r="K498" s="28"/>
      <c r="L498" s="28"/>
      <c r="M498" s="28" t="s">
        <v>1074</v>
      </c>
      <c r="N498" s="28"/>
      <c r="O498" s="28"/>
      <c r="P498" s="28"/>
      <c r="Q498" s="28" t="s">
        <v>1077</v>
      </c>
    </row>
    <row r="499" spans="1:17" ht="252">
      <c r="A499" s="25">
        <f>MAX($A$3:A498)+1</f>
        <v>496</v>
      </c>
      <c r="B499" s="38" t="s">
        <v>2341</v>
      </c>
      <c r="C499" s="25" t="s">
        <v>2342</v>
      </c>
      <c r="D499" s="25" t="s">
        <v>2194</v>
      </c>
      <c r="E499" s="25" t="s">
        <v>9</v>
      </c>
      <c r="F499" s="25" t="s">
        <v>195</v>
      </c>
      <c r="G499" s="54" t="s">
        <v>2991</v>
      </c>
      <c r="H499" s="25" t="s">
        <v>2195</v>
      </c>
      <c r="I499" s="28"/>
      <c r="J499" s="28"/>
      <c r="K499" s="28"/>
      <c r="L499" s="28"/>
      <c r="M499" s="28"/>
      <c r="N499" s="28"/>
      <c r="O499" s="28"/>
      <c r="P499" s="28"/>
      <c r="Q499" s="28" t="s">
        <v>1077</v>
      </c>
    </row>
    <row r="500" spans="1:17" ht="283.5">
      <c r="A500" s="25">
        <f>MAX($A$3:A499)+1</f>
        <v>497</v>
      </c>
      <c r="B500" s="38" t="s">
        <v>2343</v>
      </c>
      <c r="C500" s="25" t="s">
        <v>2344</v>
      </c>
      <c r="D500" s="25" t="s">
        <v>468</v>
      </c>
      <c r="E500" s="25" t="s">
        <v>43</v>
      </c>
      <c r="F500" s="25" t="s">
        <v>6</v>
      </c>
      <c r="G500" s="54" t="s">
        <v>2805</v>
      </c>
      <c r="H500" s="25" t="s">
        <v>2398</v>
      </c>
      <c r="I500" s="28" t="s">
        <v>2696</v>
      </c>
      <c r="J500" s="28" t="s">
        <v>2401</v>
      </c>
      <c r="K500" s="28" t="s">
        <v>1073</v>
      </c>
      <c r="L500" s="28" t="s">
        <v>1040</v>
      </c>
      <c r="M500" s="28" t="s">
        <v>1074</v>
      </c>
      <c r="N500" s="28" t="s">
        <v>1075</v>
      </c>
      <c r="O500" s="28" t="s">
        <v>1076</v>
      </c>
      <c r="P500" s="28"/>
      <c r="Q500" s="28" t="s">
        <v>1077</v>
      </c>
    </row>
    <row r="501" spans="1:17" ht="141.75">
      <c r="A501" s="25">
        <f>MAX($A$3:A500)+1</f>
        <v>498</v>
      </c>
      <c r="B501" s="38" t="s">
        <v>2345</v>
      </c>
      <c r="C501" s="25" t="s">
        <v>2346</v>
      </c>
      <c r="D501" s="25" t="s">
        <v>2347</v>
      </c>
      <c r="E501" s="25" t="s">
        <v>5</v>
      </c>
      <c r="F501" s="25" t="s">
        <v>6</v>
      </c>
      <c r="G501" s="54" t="s">
        <v>2447</v>
      </c>
      <c r="H501" s="25" t="s">
        <v>2348</v>
      </c>
      <c r="I501" s="28" t="s">
        <v>2696</v>
      </c>
      <c r="J501" s="28" t="s">
        <v>2401</v>
      </c>
      <c r="K501" s="28" t="s">
        <v>1073</v>
      </c>
      <c r="L501" s="28" t="s">
        <v>1040</v>
      </c>
      <c r="M501" s="28" t="s">
        <v>1074</v>
      </c>
      <c r="N501" s="28" t="s">
        <v>1075</v>
      </c>
      <c r="O501" s="28" t="s">
        <v>1076</v>
      </c>
      <c r="P501" s="28"/>
      <c r="Q501" s="28" t="s">
        <v>1077</v>
      </c>
    </row>
    <row r="502" spans="1:17" ht="141.75">
      <c r="A502" s="25">
        <f>MAX($A$3:A501)+1</f>
        <v>499</v>
      </c>
      <c r="B502" s="38" t="s">
        <v>2345</v>
      </c>
      <c r="C502" s="25" t="s">
        <v>2349</v>
      </c>
      <c r="D502" s="25" t="s">
        <v>2347</v>
      </c>
      <c r="E502" s="25" t="s">
        <v>9</v>
      </c>
      <c r="F502" s="25" t="s">
        <v>6</v>
      </c>
      <c r="G502" s="54" t="s">
        <v>2448</v>
      </c>
      <c r="H502" s="25" t="s">
        <v>2350</v>
      </c>
      <c r="I502" s="28" t="s">
        <v>2696</v>
      </c>
      <c r="J502" s="28" t="s">
        <v>2401</v>
      </c>
      <c r="K502" s="28" t="s">
        <v>1073</v>
      </c>
      <c r="L502" s="28" t="s">
        <v>1040</v>
      </c>
      <c r="M502" s="28" t="s">
        <v>1074</v>
      </c>
      <c r="N502" s="28" t="s">
        <v>1075</v>
      </c>
      <c r="O502" s="28" t="s">
        <v>1076</v>
      </c>
      <c r="P502" s="28"/>
      <c r="Q502" s="28" t="s">
        <v>1077</v>
      </c>
    </row>
    <row r="503" spans="1:17" ht="252">
      <c r="A503" s="25">
        <f>MAX($A$3:A502)+1</f>
        <v>500</v>
      </c>
      <c r="B503" s="38" t="s">
        <v>2389</v>
      </c>
      <c r="C503" s="25" t="s">
        <v>2351</v>
      </c>
      <c r="D503" s="25" t="s">
        <v>2352</v>
      </c>
      <c r="E503" s="25" t="s">
        <v>5</v>
      </c>
      <c r="F503" s="25" t="s">
        <v>6</v>
      </c>
      <c r="G503" s="54" t="s">
        <v>2902</v>
      </c>
      <c r="H503" s="25" t="s">
        <v>2743</v>
      </c>
      <c r="I503" s="28" t="s">
        <v>2696</v>
      </c>
      <c r="J503" s="28" t="s">
        <v>2401</v>
      </c>
      <c r="K503" s="28" t="s">
        <v>1073</v>
      </c>
      <c r="L503" s="28" t="s">
        <v>1040</v>
      </c>
      <c r="M503" s="28" t="s">
        <v>1074</v>
      </c>
      <c r="N503" s="28" t="s">
        <v>1075</v>
      </c>
      <c r="O503" s="28" t="s">
        <v>1076</v>
      </c>
      <c r="P503" s="28"/>
      <c r="Q503" s="28" t="s">
        <v>1077</v>
      </c>
    </row>
    <row r="504" spans="1:17" ht="267.75">
      <c r="A504" s="25">
        <f>MAX($A$3:A503)+1</f>
        <v>501</v>
      </c>
      <c r="B504" s="38" t="s">
        <v>2390</v>
      </c>
      <c r="C504" s="25" t="s">
        <v>2353</v>
      </c>
      <c r="D504" s="25" t="s">
        <v>2352</v>
      </c>
      <c r="E504" s="25" t="s">
        <v>9</v>
      </c>
      <c r="F504" s="25" t="s">
        <v>6</v>
      </c>
      <c r="G504" s="54" t="s">
        <v>2744</v>
      </c>
      <c r="H504" s="25" t="s">
        <v>2743</v>
      </c>
      <c r="I504" s="28" t="s">
        <v>2696</v>
      </c>
      <c r="J504" s="28" t="s">
        <v>2401</v>
      </c>
      <c r="K504" s="28" t="s">
        <v>1073</v>
      </c>
      <c r="L504" s="28" t="s">
        <v>1040</v>
      </c>
      <c r="M504" s="28" t="s">
        <v>1074</v>
      </c>
      <c r="N504" s="28" t="s">
        <v>1075</v>
      </c>
      <c r="O504" s="28" t="s">
        <v>1076</v>
      </c>
      <c r="P504" s="28"/>
      <c r="Q504" s="28" t="s">
        <v>1077</v>
      </c>
    </row>
    <row r="505" spans="1:17" ht="252">
      <c r="A505" s="25">
        <f>MAX($A$3:A504)+1</f>
        <v>502</v>
      </c>
      <c r="B505" s="38" t="s">
        <v>2396</v>
      </c>
      <c r="C505" s="25" t="s">
        <v>2382</v>
      </c>
      <c r="D505" s="25" t="s">
        <v>730</v>
      </c>
      <c r="E505" s="25" t="s">
        <v>43</v>
      </c>
      <c r="F505" s="25" t="s">
        <v>6</v>
      </c>
      <c r="G505" s="54" t="s">
        <v>2745</v>
      </c>
      <c r="H505" s="25"/>
      <c r="I505" s="28" t="s">
        <v>2696</v>
      </c>
      <c r="J505" s="28" t="s">
        <v>2401</v>
      </c>
      <c r="K505" s="28" t="s">
        <v>1073</v>
      </c>
      <c r="L505" s="28" t="s">
        <v>1040</v>
      </c>
      <c r="M505" s="28" t="s">
        <v>1074</v>
      </c>
      <c r="N505" s="28" t="s">
        <v>1075</v>
      </c>
      <c r="O505" s="28" t="s">
        <v>1076</v>
      </c>
      <c r="P505" s="28"/>
      <c r="Q505" s="28" t="s">
        <v>1077</v>
      </c>
    </row>
    <row r="506" spans="1:17" ht="252">
      <c r="A506" s="25">
        <f>MAX($A$3:A505)+1</f>
        <v>503</v>
      </c>
      <c r="B506" s="38" t="s">
        <v>2396</v>
      </c>
      <c r="C506" s="25" t="s">
        <v>2383</v>
      </c>
      <c r="D506" s="25" t="s">
        <v>2352</v>
      </c>
      <c r="E506" s="25" t="s">
        <v>43</v>
      </c>
      <c r="F506" s="25" t="s">
        <v>6</v>
      </c>
      <c r="G506" s="54" t="s">
        <v>2746</v>
      </c>
      <c r="H506" s="25"/>
      <c r="I506" s="28" t="s">
        <v>2696</v>
      </c>
      <c r="J506" s="28" t="s">
        <v>2401</v>
      </c>
      <c r="K506" s="28" t="s">
        <v>1073</v>
      </c>
      <c r="L506" s="28" t="s">
        <v>1040</v>
      </c>
      <c r="M506" s="28" t="s">
        <v>1074</v>
      </c>
      <c r="N506" s="28" t="s">
        <v>1075</v>
      </c>
      <c r="O506" s="28" t="s">
        <v>1076</v>
      </c>
      <c r="P506" s="28"/>
      <c r="Q506" s="28" t="s">
        <v>1077</v>
      </c>
    </row>
    <row r="507" spans="1:17" ht="204.75">
      <c r="A507" s="25">
        <f>MAX($A$3:A506)+1</f>
        <v>504</v>
      </c>
      <c r="B507" s="38" t="s">
        <v>2235</v>
      </c>
      <c r="C507" s="25" t="s">
        <v>2384</v>
      </c>
      <c r="D507" s="25" t="s">
        <v>202</v>
      </c>
      <c r="E507" s="25" t="s">
        <v>9</v>
      </c>
      <c r="F507" s="25" t="s">
        <v>6</v>
      </c>
      <c r="G507" s="54" t="s">
        <v>2415</v>
      </c>
      <c r="H507" s="25"/>
      <c r="I507" s="28" t="s">
        <v>2696</v>
      </c>
      <c r="J507" s="28" t="s">
        <v>2401</v>
      </c>
      <c r="K507" s="28" t="s">
        <v>1073</v>
      </c>
      <c r="L507" s="28" t="s">
        <v>1040</v>
      </c>
      <c r="M507" s="28" t="s">
        <v>1074</v>
      </c>
      <c r="N507" s="28" t="s">
        <v>1075</v>
      </c>
      <c r="O507" s="28" t="s">
        <v>1076</v>
      </c>
      <c r="P507" s="44"/>
      <c r="Q507" s="28" t="s">
        <v>1077</v>
      </c>
    </row>
    <row r="508" spans="1:17" ht="173.25">
      <c r="A508" s="25">
        <f>MAX($A$3:A507)+1</f>
        <v>505</v>
      </c>
      <c r="B508" s="38" t="s">
        <v>2708</v>
      </c>
      <c r="C508" s="25" t="s">
        <v>2709</v>
      </c>
      <c r="D508" s="25" t="s">
        <v>2710</v>
      </c>
      <c r="E508" s="25" t="s">
        <v>5</v>
      </c>
      <c r="F508" s="25" t="s">
        <v>6</v>
      </c>
      <c r="G508" s="54" t="s">
        <v>2954</v>
      </c>
      <c r="H508" s="25"/>
      <c r="I508" s="28"/>
      <c r="J508" s="28"/>
      <c r="K508" s="28"/>
      <c r="L508" s="28"/>
      <c r="M508" s="28"/>
      <c r="N508" s="28"/>
      <c r="O508" s="28"/>
      <c r="P508" s="42" t="s">
        <v>2082</v>
      </c>
      <c r="Q508" s="28"/>
    </row>
    <row r="509" spans="1:17" ht="252">
      <c r="A509" s="25">
        <f>MAX($A$3:A508)+1</f>
        <v>506</v>
      </c>
      <c r="B509" s="38" t="s">
        <v>2711</v>
      </c>
      <c r="C509" s="25" t="s">
        <v>2712</v>
      </c>
      <c r="D509" s="25" t="s">
        <v>2713</v>
      </c>
      <c r="E509" s="25" t="s">
        <v>43</v>
      </c>
      <c r="F509" s="25" t="s">
        <v>6</v>
      </c>
      <c r="G509" s="54" t="s">
        <v>2955</v>
      </c>
      <c r="H509" s="25" t="s">
        <v>2714</v>
      </c>
      <c r="I509" s="28"/>
      <c r="J509" s="28"/>
      <c r="K509" s="28"/>
      <c r="L509" s="28"/>
      <c r="M509" s="28"/>
      <c r="N509" s="28"/>
      <c r="O509" s="28"/>
      <c r="P509" s="42" t="s">
        <v>2082</v>
      </c>
      <c r="Q509" s="28"/>
    </row>
    <row r="510" spans="1:17" ht="204.75">
      <c r="A510" s="25">
        <f>MAX($A$3:A509)+1</f>
        <v>507</v>
      </c>
      <c r="B510" s="38" t="s">
        <v>2715</v>
      </c>
      <c r="C510" s="25" t="s">
        <v>2716</v>
      </c>
      <c r="D510" s="25" t="s">
        <v>2717</v>
      </c>
      <c r="E510" s="25" t="s">
        <v>5</v>
      </c>
      <c r="F510" s="25" t="s">
        <v>6</v>
      </c>
      <c r="G510" s="54" t="s">
        <v>2956</v>
      </c>
      <c r="H510" s="25" t="s">
        <v>2718</v>
      </c>
      <c r="I510" s="28"/>
      <c r="J510" s="28"/>
      <c r="K510" s="28"/>
      <c r="L510" s="28"/>
      <c r="M510" s="28"/>
      <c r="N510" s="28"/>
      <c r="O510" s="28"/>
      <c r="P510" s="42" t="s">
        <v>2082</v>
      </c>
      <c r="Q510" s="28"/>
    </row>
    <row r="511" spans="1:17" ht="189">
      <c r="A511" s="25">
        <f>MAX($A$3:A510)+1</f>
        <v>508</v>
      </c>
      <c r="B511" s="38" t="s">
        <v>2719</v>
      </c>
      <c r="C511" s="25" t="s">
        <v>2720</v>
      </c>
      <c r="D511" s="25" t="s">
        <v>2721</v>
      </c>
      <c r="E511" s="25" t="s">
        <v>5</v>
      </c>
      <c r="F511" s="25" t="s">
        <v>6</v>
      </c>
      <c r="G511" s="54" t="s">
        <v>2957</v>
      </c>
      <c r="H511" s="25"/>
      <c r="I511" s="28"/>
      <c r="J511" s="28"/>
      <c r="K511" s="28"/>
      <c r="L511" s="28"/>
      <c r="M511" s="28"/>
      <c r="N511" s="28"/>
      <c r="O511" s="28"/>
      <c r="P511" s="42" t="s">
        <v>2082</v>
      </c>
      <c r="Q511" s="28"/>
    </row>
    <row r="512" spans="1:17" ht="157.5">
      <c r="A512" s="25">
        <f>MAX($A$3:A511)+1</f>
        <v>509</v>
      </c>
      <c r="B512" s="38" t="s">
        <v>2722</v>
      </c>
      <c r="C512" s="25" t="s">
        <v>2723</v>
      </c>
      <c r="D512" s="25" t="s">
        <v>2731</v>
      </c>
      <c r="E512" s="25" t="s">
        <v>5</v>
      </c>
      <c r="F512" s="25" t="s">
        <v>6</v>
      </c>
      <c r="G512" s="54" t="s">
        <v>2748</v>
      </c>
      <c r="H512" s="25" t="s">
        <v>2747</v>
      </c>
      <c r="I512" s="28"/>
      <c r="J512" s="28"/>
      <c r="K512" s="28"/>
      <c r="L512" s="28"/>
      <c r="M512" s="28"/>
      <c r="N512" s="28"/>
      <c r="O512" s="28"/>
      <c r="P512" s="42" t="s">
        <v>2082</v>
      </c>
      <c r="Q512" s="28"/>
    </row>
    <row r="513" spans="1:17" ht="157.5">
      <c r="A513" s="25">
        <f>MAX($A$3:A512)+1</f>
        <v>510</v>
      </c>
      <c r="B513" s="38" t="s">
        <v>2724</v>
      </c>
      <c r="C513" s="25" t="s">
        <v>2725</v>
      </c>
      <c r="D513" s="25" t="s">
        <v>699</v>
      </c>
      <c r="E513" s="25" t="s">
        <v>57</v>
      </c>
      <c r="F513" s="25" t="s">
        <v>6</v>
      </c>
      <c r="G513" s="54" t="s">
        <v>2749</v>
      </c>
      <c r="H513" s="25" t="s">
        <v>2726</v>
      </c>
      <c r="I513" s="28"/>
      <c r="J513" s="28"/>
      <c r="K513" s="28"/>
      <c r="L513" s="28"/>
      <c r="M513" s="28"/>
      <c r="N513" s="28"/>
      <c r="O513" s="28"/>
      <c r="P513" s="42" t="s">
        <v>2082</v>
      </c>
      <c r="Q513" s="28"/>
    </row>
    <row r="514" spans="1:17" ht="204.75">
      <c r="A514" s="25">
        <f>MAX($A$3:A513)+1</f>
        <v>511</v>
      </c>
      <c r="B514" s="38" t="s">
        <v>2727</v>
      </c>
      <c r="C514" s="25" t="s">
        <v>2728</v>
      </c>
      <c r="D514" s="25" t="s">
        <v>664</v>
      </c>
      <c r="E514" s="25" t="s">
        <v>250</v>
      </c>
      <c r="F514" s="25" t="s">
        <v>6</v>
      </c>
      <c r="G514" s="54" t="s">
        <v>2958</v>
      </c>
      <c r="H514" s="25" t="s">
        <v>665</v>
      </c>
      <c r="I514" s="28"/>
      <c r="J514" s="28"/>
      <c r="K514" s="28"/>
      <c r="L514" s="28"/>
      <c r="M514" s="28"/>
      <c r="N514" s="28"/>
      <c r="O514" s="28"/>
      <c r="P514" s="42" t="s">
        <v>2082</v>
      </c>
      <c r="Q514" s="28"/>
    </row>
    <row r="515" spans="1:17" ht="204.75">
      <c r="A515" s="25">
        <f>MAX($A$3:A514)+1</f>
        <v>512</v>
      </c>
      <c r="B515" s="38" t="s">
        <v>2729</v>
      </c>
      <c r="C515" s="25" t="s">
        <v>2730</v>
      </c>
      <c r="D515" s="25" t="s">
        <v>705</v>
      </c>
      <c r="E515" s="25" t="s">
        <v>239</v>
      </c>
      <c r="F515" s="25" t="s">
        <v>6</v>
      </c>
      <c r="G515" s="54" t="s">
        <v>2750</v>
      </c>
      <c r="H515" s="25" t="s">
        <v>706</v>
      </c>
      <c r="I515" s="28"/>
      <c r="J515" s="28"/>
      <c r="K515" s="28" t="s">
        <v>1073</v>
      </c>
      <c r="L515" s="28" t="s">
        <v>1040</v>
      </c>
      <c r="M515" s="28" t="s">
        <v>1074</v>
      </c>
      <c r="N515" s="28" t="s">
        <v>1075</v>
      </c>
      <c r="O515" s="28"/>
      <c r="P515" s="42" t="s">
        <v>2082</v>
      </c>
      <c r="Q515" s="28" t="s">
        <v>1077</v>
      </c>
    </row>
    <row r="516" spans="1:17" ht="288.75" customHeight="1">
      <c r="A516" s="25">
        <f>MAX($A$3:A515)+1</f>
        <v>513</v>
      </c>
      <c r="B516" s="38" t="s">
        <v>2885</v>
      </c>
      <c r="C516" s="25" t="s">
        <v>2884</v>
      </c>
      <c r="D516" s="25" t="s">
        <v>796</v>
      </c>
      <c r="E516" s="25" t="s">
        <v>9</v>
      </c>
      <c r="F516" s="25" t="s">
        <v>6</v>
      </c>
      <c r="G516" s="54" t="s">
        <v>3007</v>
      </c>
      <c r="H516" s="25"/>
      <c r="I516" s="28" t="s">
        <v>2696</v>
      </c>
      <c r="J516" s="28" t="s">
        <v>2401</v>
      </c>
      <c r="K516" s="28" t="s">
        <v>1073</v>
      </c>
      <c r="L516" s="28" t="s">
        <v>1040</v>
      </c>
      <c r="M516" s="28" t="s">
        <v>1074</v>
      </c>
      <c r="N516" s="28" t="s">
        <v>1075</v>
      </c>
      <c r="O516" s="28" t="s">
        <v>1076</v>
      </c>
      <c r="P516" s="28"/>
      <c r="Q516" s="28" t="s">
        <v>1077</v>
      </c>
    </row>
    <row r="517" spans="1:17" ht="220.5">
      <c r="A517" s="25">
        <f>MAX($A$3:A516)+1</f>
        <v>514</v>
      </c>
      <c r="B517" s="38" t="s">
        <v>2885</v>
      </c>
      <c r="C517" s="25" t="s">
        <v>2886</v>
      </c>
      <c r="D517" s="25" t="s">
        <v>796</v>
      </c>
      <c r="E517" s="25" t="s">
        <v>43</v>
      </c>
      <c r="F517" s="25" t="s">
        <v>6</v>
      </c>
      <c r="G517" s="54" t="s">
        <v>3006</v>
      </c>
      <c r="H517" s="25"/>
      <c r="I517" s="28" t="s">
        <v>2696</v>
      </c>
      <c r="J517" s="28" t="s">
        <v>2401</v>
      </c>
      <c r="K517" s="28" t="s">
        <v>1073</v>
      </c>
      <c r="L517" s="28" t="s">
        <v>1040</v>
      </c>
      <c r="M517" s="28" t="s">
        <v>1074</v>
      </c>
      <c r="N517" s="28" t="s">
        <v>1075</v>
      </c>
      <c r="O517" s="28" t="s">
        <v>1076</v>
      </c>
      <c r="P517" s="28"/>
      <c r="Q517" s="28" t="s">
        <v>1077</v>
      </c>
    </row>
    <row r="518" spans="1:17" ht="157.5">
      <c r="A518" s="25">
        <f>MAX($A$3:A517)+1</f>
        <v>515</v>
      </c>
      <c r="B518" s="25" t="s">
        <v>2887</v>
      </c>
      <c r="C518" s="25" t="s">
        <v>2888</v>
      </c>
      <c r="D518" s="25" t="s">
        <v>51</v>
      </c>
      <c r="E518" s="25" t="s">
        <v>239</v>
      </c>
      <c r="F518" s="25" t="s">
        <v>6</v>
      </c>
      <c r="G518" s="54" t="s">
        <v>3005</v>
      </c>
      <c r="H518" s="25" t="s">
        <v>2889</v>
      </c>
      <c r="I518" s="28" t="s">
        <v>2696</v>
      </c>
      <c r="J518" s="28" t="s">
        <v>2401</v>
      </c>
      <c r="K518" s="28" t="s">
        <v>1073</v>
      </c>
      <c r="L518" s="28" t="s">
        <v>1040</v>
      </c>
      <c r="M518" s="28" t="s">
        <v>1074</v>
      </c>
      <c r="N518" s="28" t="s">
        <v>1075</v>
      </c>
      <c r="O518" s="28" t="s">
        <v>1076</v>
      </c>
      <c r="P518" s="28"/>
      <c r="Q518" s="28" t="s">
        <v>1077</v>
      </c>
    </row>
    <row r="519" spans="1:17" ht="157.5">
      <c r="A519" s="25">
        <f>MAX($A$3:A518)+1</f>
        <v>516</v>
      </c>
      <c r="B519" s="25" t="s">
        <v>2890</v>
      </c>
      <c r="C519" s="25" t="s">
        <v>2891</v>
      </c>
      <c r="D519" s="25" t="s">
        <v>51</v>
      </c>
      <c r="E519" s="25" t="s">
        <v>250</v>
      </c>
      <c r="F519" s="25" t="s">
        <v>6</v>
      </c>
      <c r="G519" s="54" t="s">
        <v>3004</v>
      </c>
      <c r="H519" s="25"/>
      <c r="I519" s="28" t="s">
        <v>2696</v>
      </c>
      <c r="J519" s="28" t="s">
        <v>2401</v>
      </c>
      <c r="K519" s="28" t="s">
        <v>1073</v>
      </c>
      <c r="L519" s="28" t="s">
        <v>1040</v>
      </c>
      <c r="M519" s="28" t="s">
        <v>1074</v>
      </c>
      <c r="N519" s="28" t="s">
        <v>1075</v>
      </c>
      <c r="O519" s="28" t="s">
        <v>1076</v>
      </c>
      <c r="P519" s="28"/>
      <c r="Q519" s="28" t="s">
        <v>1077</v>
      </c>
    </row>
    <row r="520" spans="1:17" ht="204.75">
      <c r="A520" s="25">
        <f>MAX($A$3:A519)+1</f>
        <v>517</v>
      </c>
      <c r="B520" s="25" t="s">
        <v>2972</v>
      </c>
      <c r="C520" s="25" t="s">
        <v>2999</v>
      </c>
      <c r="D520" s="25" t="s">
        <v>2731</v>
      </c>
      <c r="E520" s="49" t="s">
        <v>9</v>
      </c>
      <c r="F520" s="25" t="s">
        <v>6</v>
      </c>
      <c r="G520" s="53" t="s">
        <v>3008</v>
      </c>
      <c r="H520" s="25" t="s">
        <v>2971</v>
      </c>
      <c r="I520" s="28" t="s">
        <v>2696</v>
      </c>
      <c r="J520" s="28" t="s">
        <v>2401</v>
      </c>
      <c r="K520" s="28" t="s">
        <v>1073</v>
      </c>
      <c r="L520" s="28" t="s">
        <v>1040</v>
      </c>
      <c r="M520" s="28" t="s">
        <v>1074</v>
      </c>
      <c r="N520" s="28" t="s">
        <v>1075</v>
      </c>
      <c r="O520" s="28" t="s">
        <v>1076</v>
      </c>
      <c r="P520" s="28"/>
      <c r="Q520" s="28" t="s">
        <v>1077</v>
      </c>
    </row>
    <row r="521" spans="1:17" ht="204.75">
      <c r="A521" s="25">
        <f>MAX($A$3:A520)+1</f>
        <v>518</v>
      </c>
      <c r="B521" s="25" t="s">
        <v>2973</v>
      </c>
      <c r="C521" s="25" t="s">
        <v>3000</v>
      </c>
      <c r="D521" s="25" t="s">
        <v>2731</v>
      </c>
      <c r="E521" s="49" t="s">
        <v>43</v>
      </c>
      <c r="F521" s="25" t="s">
        <v>6</v>
      </c>
      <c r="G521" s="53" t="s">
        <v>3009</v>
      </c>
      <c r="H521" s="25" t="s">
        <v>2974</v>
      </c>
      <c r="I521" s="28" t="s">
        <v>2696</v>
      </c>
      <c r="J521" s="28" t="s">
        <v>2401</v>
      </c>
      <c r="K521" s="28" t="s">
        <v>1073</v>
      </c>
      <c r="L521" s="28" t="s">
        <v>1040</v>
      </c>
      <c r="M521" s="28" t="s">
        <v>1074</v>
      </c>
      <c r="N521" s="28" t="s">
        <v>1075</v>
      </c>
      <c r="O521" s="28" t="s">
        <v>1076</v>
      </c>
      <c r="P521" s="28"/>
      <c r="Q521" s="28" t="s">
        <v>1077</v>
      </c>
    </row>
    <row r="522" spans="1:17" ht="204.75">
      <c r="A522" s="25">
        <f>MAX($A$3:A521)+1</f>
        <v>519</v>
      </c>
      <c r="B522" s="25" t="s">
        <v>2975</v>
      </c>
      <c r="C522" s="25" t="s">
        <v>3001</v>
      </c>
      <c r="D522" s="25" t="s">
        <v>2731</v>
      </c>
      <c r="E522" s="49" t="s">
        <v>152</v>
      </c>
      <c r="F522" s="25" t="s">
        <v>6</v>
      </c>
      <c r="G522" s="53" t="s">
        <v>3010</v>
      </c>
      <c r="H522" s="25"/>
      <c r="I522" s="28" t="s">
        <v>2696</v>
      </c>
      <c r="J522" s="28" t="s">
        <v>2401</v>
      </c>
      <c r="K522" s="28" t="s">
        <v>1073</v>
      </c>
      <c r="L522" s="28" t="s">
        <v>1040</v>
      </c>
      <c r="M522" s="28" t="s">
        <v>1074</v>
      </c>
      <c r="N522" s="28" t="s">
        <v>1075</v>
      </c>
      <c r="O522" s="28" t="s">
        <v>1076</v>
      </c>
      <c r="P522" s="28"/>
      <c r="Q522" s="28" t="s">
        <v>1077</v>
      </c>
    </row>
    <row r="523" spans="1:17" ht="212.25" customHeight="1">
      <c r="A523" s="25">
        <f>MAX($A$3:A522)+1</f>
        <v>520</v>
      </c>
      <c r="B523" s="25" t="s">
        <v>2976</v>
      </c>
      <c r="C523" s="25" t="s">
        <v>3002</v>
      </c>
      <c r="D523" s="25" t="s">
        <v>2731</v>
      </c>
      <c r="E523" s="49" t="s">
        <v>57</v>
      </c>
      <c r="F523" s="25" t="s">
        <v>6</v>
      </c>
      <c r="G523" s="53" t="s">
        <v>3011</v>
      </c>
      <c r="H523" s="25"/>
      <c r="I523" s="28" t="s">
        <v>2696</v>
      </c>
      <c r="J523" s="28" t="s">
        <v>2401</v>
      </c>
      <c r="K523" s="28" t="s">
        <v>1073</v>
      </c>
      <c r="L523" s="28" t="s">
        <v>1040</v>
      </c>
      <c r="M523" s="28" t="s">
        <v>1074</v>
      </c>
      <c r="N523" s="28" t="s">
        <v>1075</v>
      </c>
      <c r="O523" s="28" t="s">
        <v>1076</v>
      </c>
      <c r="P523" s="28"/>
      <c r="Q523" s="28" t="s">
        <v>1077</v>
      </c>
    </row>
    <row r="524" spans="1:17" ht="204.75">
      <c r="A524" s="25">
        <f>MAX($A$3:A523)+1</f>
        <v>521</v>
      </c>
      <c r="B524" s="25" t="s">
        <v>2977</v>
      </c>
      <c r="C524" s="25" t="s">
        <v>3003</v>
      </c>
      <c r="D524" s="25" t="s">
        <v>515</v>
      </c>
      <c r="E524" s="49" t="s">
        <v>9</v>
      </c>
      <c r="F524" s="25" t="s">
        <v>6</v>
      </c>
      <c r="G524" s="53" t="s">
        <v>2978</v>
      </c>
      <c r="H524" s="25"/>
      <c r="I524" s="28" t="s">
        <v>2696</v>
      </c>
      <c r="J524" s="28" t="s">
        <v>2401</v>
      </c>
      <c r="K524" s="28" t="s">
        <v>1073</v>
      </c>
      <c r="L524" s="28" t="s">
        <v>1040</v>
      </c>
      <c r="M524" s="28" t="s">
        <v>1074</v>
      </c>
      <c r="N524" s="28" t="s">
        <v>1075</v>
      </c>
      <c r="O524" s="28" t="s">
        <v>1076</v>
      </c>
      <c r="P524" s="28"/>
      <c r="Q524" s="28" t="s">
        <v>1077</v>
      </c>
    </row>
    <row r="525" spans="1:17" ht="337.5" customHeight="1">
      <c r="A525" s="25">
        <f>MAX($A$3:A524)+1</f>
        <v>522</v>
      </c>
      <c r="B525" s="25" t="s">
        <v>3012</v>
      </c>
      <c r="C525" s="25" t="s">
        <v>3019</v>
      </c>
      <c r="D525" s="25" t="s">
        <v>470</v>
      </c>
      <c r="E525" s="49" t="s">
        <v>57</v>
      </c>
      <c r="F525" s="25" t="s">
        <v>6</v>
      </c>
      <c r="G525" s="53" t="s">
        <v>3022</v>
      </c>
      <c r="H525" s="25" t="s">
        <v>2398</v>
      </c>
      <c r="I525" s="28" t="s">
        <v>2696</v>
      </c>
      <c r="J525" s="28" t="s">
        <v>2401</v>
      </c>
      <c r="K525" s="28" t="s">
        <v>1073</v>
      </c>
      <c r="L525" s="28" t="s">
        <v>1040</v>
      </c>
      <c r="M525" s="28" t="s">
        <v>1074</v>
      </c>
      <c r="N525" s="28" t="s">
        <v>1075</v>
      </c>
      <c r="O525" s="28" t="s">
        <v>1076</v>
      </c>
      <c r="P525" s="28"/>
      <c r="Q525" s="28" t="s">
        <v>1077</v>
      </c>
    </row>
    <row r="526" spans="1:17" ht="241.5" customHeight="1">
      <c r="A526" s="25">
        <f>MAX($A$3:A525)+1</f>
        <v>523</v>
      </c>
      <c r="B526" s="38" t="s">
        <v>3013</v>
      </c>
      <c r="C526" s="25" t="s">
        <v>3018</v>
      </c>
      <c r="D526" s="25" t="s">
        <v>621</v>
      </c>
      <c r="E526" s="49" t="s">
        <v>304</v>
      </c>
      <c r="F526" s="25" t="s">
        <v>6</v>
      </c>
      <c r="G526" s="53" t="s">
        <v>3021</v>
      </c>
      <c r="H526" s="25"/>
      <c r="I526" s="28"/>
      <c r="J526" s="28"/>
      <c r="K526" s="28" t="s">
        <v>1073</v>
      </c>
      <c r="L526" s="28" t="s">
        <v>1040</v>
      </c>
      <c r="M526" s="28" t="s">
        <v>1074</v>
      </c>
      <c r="N526" s="28" t="s">
        <v>1075</v>
      </c>
      <c r="O526" s="28" t="s">
        <v>1076</v>
      </c>
      <c r="P526" s="28"/>
      <c r="Q526" s="28" t="s">
        <v>1077</v>
      </c>
    </row>
    <row r="527" spans="1:17" ht="249" customHeight="1">
      <c r="A527" s="25">
        <f>MAX($A$3:A526)+1</f>
        <v>524</v>
      </c>
      <c r="B527" s="38" t="s">
        <v>3013</v>
      </c>
      <c r="C527" s="25" t="s">
        <v>3017</v>
      </c>
      <c r="D527" s="25" t="s">
        <v>621</v>
      </c>
      <c r="E527" s="49" t="s">
        <v>306</v>
      </c>
      <c r="F527" s="25" t="s">
        <v>6</v>
      </c>
      <c r="G527" s="53" t="s">
        <v>3020</v>
      </c>
      <c r="H527" s="25"/>
      <c r="I527" s="28"/>
      <c r="J527" s="28"/>
      <c r="K527" s="28" t="s">
        <v>1073</v>
      </c>
      <c r="L527" s="28" t="s">
        <v>1040</v>
      </c>
      <c r="M527" s="28" t="s">
        <v>1074</v>
      </c>
      <c r="N527" s="28" t="s">
        <v>1075</v>
      </c>
      <c r="O527" s="28" t="s">
        <v>1076</v>
      </c>
      <c r="P527" s="28"/>
      <c r="Q527" s="28" t="s">
        <v>1077</v>
      </c>
    </row>
    <row r="528" spans="1:17" ht="371.25" customHeight="1">
      <c r="A528" s="25">
        <f>MAX($A$3:A527)+1</f>
        <v>525</v>
      </c>
      <c r="B528" s="38" t="s">
        <v>3014</v>
      </c>
      <c r="C528" s="25" t="s">
        <v>3015</v>
      </c>
      <c r="D528" s="25" t="s">
        <v>394</v>
      </c>
      <c r="E528" s="49" t="s">
        <v>43</v>
      </c>
      <c r="F528" s="25" t="s">
        <v>6</v>
      </c>
      <c r="G528" s="54" t="s">
        <v>3016</v>
      </c>
      <c r="H528" s="25" t="s">
        <v>395</v>
      </c>
      <c r="I528" s="28" t="s">
        <v>2696</v>
      </c>
      <c r="J528" s="28" t="s">
        <v>2401</v>
      </c>
      <c r="K528" s="28" t="s">
        <v>1073</v>
      </c>
      <c r="L528" s="28" t="s">
        <v>1040</v>
      </c>
      <c r="M528" s="28" t="s">
        <v>1074</v>
      </c>
      <c r="N528" s="28" t="s">
        <v>1075</v>
      </c>
      <c r="O528" s="28" t="s">
        <v>1076</v>
      </c>
      <c r="P528" s="28"/>
      <c r="Q528" s="28" t="s">
        <v>1077</v>
      </c>
    </row>
    <row r="529" spans="2:17">
      <c r="B529" s="33"/>
      <c r="G529" s="50"/>
      <c r="I529" s="35">
        <f>COUNTA(I4:I528)</f>
        <v>347</v>
      </c>
      <c r="J529" s="35">
        <f t="shared" ref="J529:Q529" si="0">COUNTA(J4:J528)</f>
        <v>334</v>
      </c>
      <c r="K529" s="35">
        <f t="shared" si="0"/>
        <v>426</v>
      </c>
      <c r="L529" s="35">
        <f t="shared" si="0"/>
        <v>411</v>
      </c>
      <c r="M529" s="35">
        <f t="shared" si="0"/>
        <v>474</v>
      </c>
      <c r="N529" s="35">
        <f t="shared" si="0"/>
        <v>438</v>
      </c>
      <c r="O529" s="35">
        <f t="shared" si="0"/>
        <v>354</v>
      </c>
      <c r="P529" s="35">
        <f t="shared" si="0"/>
        <v>8</v>
      </c>
      <c r="Q529" s="35">
        <f t="shared" si="0"/>
        <v>501</v>
      </c>
    </row>
    <row r="530" spans="2:17">
      <c r="B530" s="33"/>
      <c r="G530" s="50"/>
    </row>
    <row r="531" spans="2:17">
      <c r="B531" s="33"/>
      <c r="G531" s="50"/>
    </row>
    <row r="532" spans="2:17">
      <c r="B532" s="33"/>
      <c r="G532" s="50"/>
    </row>
    <row r="533" spans="2:17">
      <c r="B533" s="33"/>
      <c r="G533" s="50"/>
    </row>
    <row r="534" spans="2:17">
      <c r="B534" s="33"/>
      <c r="G534" s="50"/>
    </row>
    <row r="535" spans="2:17">
      <c r="B535" s="33"/>
      <c r="G535" s="50"/>
    </row>
    <row r="536" spans="2:17">
      <c r="B536" s="33"/>
      <c r="G536" s="50"/>
    </row>
    <row r="537" spans="2:17">
      <c r="B537" s="33"/>
      <c r="G537" s="50"/>
    </row>
    <row r="538" spans="2:17">
      <c r="B538" s="33"/>
      <c r="G538" s="50"/>
    </row>
    <row r="539" spans="2:17">
      <c r="B539" s="33"/>
      <c r="G539" s="50"/>
    </row>
    <row r="540" spans="2:17">
      <c r="B540" s="33"/>
      <c r="G540" s="50"/>
    </row>
    <row r="541" spans="2:17">
      <c r="B541" s="33"/>
      <c r="G541" s="50"/>
    </row>
    <row r="542" spans="2:17">
      <c r="B542" s="33"/>
      <c r="G542" s="50"/>
    </row>
    <row r="543" spans="2:17">
      <c r="B543" s="33"/>
      <c r="G543" s="50"/>
    </row>
    <row r="544" spans="2:17">
      <c r="B544" s="33"/>
      <c r="G544" s="50"/>
    </row>
    <row r="545" spans="2:7">
      <c r="B545" s="33"/>
      <c r="G545" s="50"/>
    </row>
    <row r="546" spans="2:7">
      <c r="G546" s="50"/>
    </row>
    <row r="547" spans="2:7">
      <c r="G547" s="50"/>
    </row>
    <row r="548" spans="2:7">
      <c r="G548" s="50"/>
    </row>
    <row r="549" spans="2:7">
      <c r="G549" s="50"/>
    </row>
    <row r="550" spans="2:7">
      <c r="G550" s="50"/>
    </row>
    <row r="551" spans="2:7">
      <c r="G551" s="50"/>
    </row>
    <row r="552" spans="2:7">
      <c r="G552" s="50"/>
    </row>
    <row r="553" spans="2:7">
      <c r="G553" s="50"/>
    </row>
    <row r="554" spans="2:7">
      <c r="G554" s="50"/>
    </row>
    <row r="555" spans="2:7">
      <c r="G555" s="50"/>
    </row>
    <row r="556" spans="2:7">
      <c r="G556" s="50"/>
    </row>
    <row r="557" spans="2:7">
      <c r="G557" s="50"/>
    </row>
    <row r="558" spans="2:7">
      <c r="G558" s="50"/>
    </row>
    <row r="559" spans="2:7">
      <c r="G559" s="50"/>
    </row>
    <row r="560" spans="2:7">
      <c r="G560" s="50"/>
    </row>
    <row r="561" spans="7:7">
      <c r="G561" s="50"/>
    </row>
    <row r="562" spans="7:7">
      <c r="G562" s="50"/>
    </row>
    <row r="563" spans="7:7">
      <c r="G563" s="50"/>
    </row>
    <row r="564" spans="7:7">
      <c r="G564" s="50"/>
    </row>
    <row r="565" spans="7:7">
      <c r="G565" s="50"/>
    </row>
    <row r="566" spans="7:7">
      <c r="G566" s="50"/>
    </row>
    <row r="567" spans="7:7">
      <c r="G567" s="50"/>
    </row>
    <row r="568" spans="7:7">
      <c r="G568" s="50"/>
    </row>
    <row r="569" spans="7:7">
      <c r="G569" s="50"/>
    </row>
    <row r="570" spans="7:7">
      <c r="G570" s="50"/>
    </row>
    <row r="571" spans="7:7">
      <c r="G571" s="50"/>
    </row>
    <row r="572" spans="7:7">
      <c r="G572" s="50"/>
    </row>
    <row r="573" spans="7:7">
      <c r="G573" s="50"/>
    </row>
    <row r="574" spans="7:7">
      <c r="G574" s="50"/>
    </row>
    <row r="575" spans="7:7">
      <c r="G575" s="50"/>
    </row>
    <row r="576" spans="7:7">
      <c r="G576" s="50"/>
    </row>
    <row r="577" spans="7:7">
      <c r="G577" s="50"/>
    </row>
    <row r="578" spans="7:7">
      <c r="G578" s="50"/>
    </row>
    <row r="579" spans="7:7">
      <c r="G579" s="50"/>
    </row>
    <row r="580" spans="7:7">
      <c r="G580" s="50"/>
    </row>
    <row r="581" spans="7:7">
      <c r="G581" s="50"/>
    </row>
    <row r="582" spans="7:7">
      <c r="G582" s="50"/>
    </row>
    <row r="583" spans="7:7">
      <c r="G583" s="50"/>
    </row>
    <row r="584" spans="7:7">
      <c r="G584" s="50"/>
    </row>
    <row r="585" spans="7:7">
      <c r="G585" s="50"/>
    </row>
    <row r="586" spans="7:7">
      <c r="G586" s="50"/>
    </row>
    <row r="587" spans="7:7">
      <c r="G587" s="50"/>
    </row>
    <row r="588" spans="7:7">
      <c r="G588" s="50"/>
    </row>
    <row r="589" spans="7:7">
      <c r="G589" s="50"/>
    </row>
    <row r="590" spans="7:7">
      <c r="G590" s="50"/>
    </row>
    <row r="591" spans="7:7">
      <c r="G591" s="50"/>
    </row>
    <row r="592" spans="7:7">
      <c r="G592" s="50"/>
    </row>
    <row r="593" spans="7:7">
      <c r="G593" s="50"/>
    </row>
    <row r="594" spans="7:7">
      <c r="G594" s="50"/>
    </row>
    <row r="595" spans="7:7">
      <c r="G595" s="50"/>
    </row>
    <row r="596" spans="7:7">
      <c r="G596" s="50"/>
    </row>
    <row r="597" spans="7:7">
      <c r="G597" s="50"/>
    </row>
    <row r="598" spans="7:7">
      <c r="G598" s="50"/>
    </row>
    <row r="599" spans="7:7">
      <c r="G599" s="50"/>
    </row>
    <row r="600" spans="7:7">
      <c r="G600" s="50"/>
    </row>
    <row r="601" spans="7:7">
      <c r="G601" s="50"/>
    </row>
    <row r="602" spans="7:7">
      <c r="G602" s="50"/>
    </row>
    <row r="603" spans="7:7">
      <c r="G603" s="50"/>
    </row>
    <row r="604" spans="7:7">
      <c r="G604" s="50"/>
    </row>
    <row r="605" spans="7:7">
      <c r="G605" s="50"/>
    </row>
    <row r="606" spans="7:7">
      <c r="G606" s="50"/>
    </row>
    <row r="607" spans="7:7">
      <c r="G607" s="50"/>
    </row>
    <row r="608" spans="7:7">
      <c r="G608" s="50"/>
    </row>
    <row r="609" spans="7:7">
      <c r="G609" s="50"/>
    </row>
    <row r="610" spans="7:7">
      <c r="G610" s="50"/>
    </row>
    <row r="611" spans="7:7">
      <c r="G611" s="50"/>
    </row>
    <row r="612" spans="7:7">
      <c r="G612" s="50"/>
    </row>
    <row r="613" spans="7:7">
      <c r="G613" s="50"/>
    </row>
    <row r="614" spans="7:7">
      <c r="G614" s="50"/>
    </row>
    <row r="615" spans="7:7">
      <c r="G615" s="50"/>
    </row>
    <row r="616" spans="7:7">
      <c r="G616" s="50"/>
    </row>
    <row r="617" spans="7:7">
      <c r="G617" s="50"/>
    </row>
    <row r="618" spans="7:7">
      <c r="G618" s="50"/>
    </row>
    <row r="619" spans="7:7">
      <c r="G619" s="50"/>
    </row>
    <row r="620" spans="7:7">
      <c r="G620" s="50"/>
    </row>
    <row r="621" spans="7:7">
      <c r="G621" s="50"/>
    </row>
    <row r="622" spans="7:7">
      <c r="G622" s="50"/>
    </row>
    <row r="623" spans="7:7">
      <c r="G623" s="50"/>
    </row>
    <row r="624" spans="7:7">
      <c r="G624" s="50"/>
    </row>
    <row r="625" spans="7:7">
      <c r="G625" s="50"/>
    </row>
    <row r="626" spans="7:7">
      <c r="G626" s="50"/>
    </row>
    <row r="627" spans="7:7">
      <c r="G627" s="50"/>
    </row>
    <row r="628" spans="7:7">
      <c r="G628" s="50"/>
    </row>
    <row r="629" spans="7:7">
      <c r="G629" s="50"/>
    </row>
    <row r="630" spans="7:7">
      <c r="G630" s="50"/>
    </row>
    <row r="631" spans="7:7">
      <c r="G631" s="50"/>
    </row>
    <row r="632" spans="7:7">
      <c r="G632" s="50"/>
    </row>
    <row r="633" spans="7:7">
      <c r="G633" s="50"/>
    </row>
    <row r="634" spans="7:7">
      <c r="G634" s="50"/>
    </row>
    <row r="635" spans="7:7">
      <c r="G635" s="50"/>
    </row>
    <row r="636" spans="7:7">
      <c r="G636" s="50"/>
    </row>
    <row r="637" spans="7:7">
      <c r="G637" s="50"/>
    </row>
    <row r="638" spans="7:7">
      <c r="G638" s="50"/>
    </row>
    <row r="639" spans="7:7">
      <c r="G639" s="50"/>
    </row>
    <row r="640" spans="7:7">
      <c r="G640" s="50"/>
    </row>
    <row r="641" spans="7:7">
      <c r="G641" s="50"/>
    </row>
    <row r="642" spans="7:7">
      <c r="G642" s="50"/>
    </row>
    <row r="643" spans="7:7">
      <c r="G643" s="50"/>
    </row>
    <row r="644" spans="7:7">
      <c r="G644" s="50"/>
    </row>
    <row r="645" spans="7:7">
      <c r="G645" s="50"/>
    </row>
    <row r="646" spans="7:7">
      <c r="G646" s="50"/>
    </row>
    <row r="647" spans="7:7">
      <c r="G647" s="50"/>
    </row>
    <row r="648" spans="7:7">
      <c r="G648" s="50"/>
    </row>
    <row r="649" spans="7:7">
      <c r="G649" s="50"/>
    </row>
    <row r="650" spans="7:7">
      <c r="G650" s="50"/>
    </row>
    <row r="651" spans="7:7">
      <c r="G651" s="50"/>
    </row>
    <row r="652" spans="7:7">
      <c r="G652" s="50"/>
    </row>
    <row r="653" spans="7:7">
      <c r="G653" s="50"/>
    </row>
    <row r="654" spans="7:7">
      <c r="G654" s="50"/>
    </row>
    <row r="655" spans="7:7">
      <c r="G655" s="50"/>
    </row>
    <row r="656" spans="7:7">
      <c r="G656" s="50"/>
    </row>
    <row r="657" spans="7:7">
      <c r="G657" s="50"/>
    </row>
    <row r="658" spans="7:7">
      <c r="G658" s="50"/>
    </row>
    <row r="659" spans="7:7">
      <c r="G659" s="50"/>
    </row>
    <row r="660" spans="7:7">
      <c r="G660" s="50"/>
    </row>
    <row r="661" spans="7:7">
      <c r="G661" s="50"/>
    </row>
    <row r="662" spans="7:7">
      <c r="G662" s="50"/>
    </row>
    <row r="663" spans="7:7">
      <c r="G663" s="50"/>
    </row>
    <row r="664" spans="7:7">
      <c r="G664" s="50"/>
    </row>
    <row r="665" spans="7:7">
      <c r="G665" s="50"/>
    </row>
    <row r="666" spans="7:7">
      <c r="G666" s="50"/>
    </row>
    <row r="667" spans="7:7">
      <c r="G667" s="50"/>
    </row>
    <row r="668" spans="7:7">
      <c r="G668" s="50"/>
    </row>
    <row r="669" spans="7:7">
      <c r="G669" s="50"/>
    </row>
    <row r="670" spans="7:7">
      <c r="G670" s="50"/>
    </row>
    <row r="671" spans="7:7">
      <c r="G671" s="50"/>
    </row>
    <row r="672" spans="7:7">
      <c r="G672" s="50"/>
    </row>
    <row r="673" spans="7:7">
      <c r="G673" s="50"/>
    </row>
    <row r="674" spans="7:7">
      <c r="G674" s="50"/>
    </row>
    <row r="675" spans="7:7">
      <c r="G675" s="50"/>
    </row>
    <row r="676" spans="7:7">
      <c r="G676" s="50"/>
    </row>
    <row r="677" spans="7:7">
      <c r="G677" s="50"/>
    </row>
    <row r="678" spans="7:7">
      <c r="G678" s="50"/>
    </row>
    <row r="679" spans="7:7">
      <c r="G679" s="50"/>
    </row>
    <row r="680" spans="7:7">
      <c r="G680" s="50"/>
    </row>
    <row r="681" spans="7:7">
      <c r="G681" s="50"/>
    </row>
    <row r="682" spans="7:7">
      <c r="G682" s="50"/>
    </row>
    <row r="683" spans="7:7">
      <c r="G683" s="50"/>
    </row>
    <row r="684" spans="7:7">
      <c r="G684" s="50"/>
    </row>
    <row r="685" spans="7:7">
      <c r="G685" s="50"/>
    </row>
    <row r="686" spans="7:7">
      <c r="G686" s="50"/>
    </row>
    <row r="687" spans="7:7">
      <c r="G687" s="50"/>
    </row>
    <row r="688" spans="7:7">
      <c r="G688" s="50"/>
    </row>
    <row r="689" spans="7:7">
      <c r="G689" s="50"/>
    </row>
    <row r="690" spans="7:7">
      <c r="G690" s="50"/>
    </row>
    <row r="691" spans="7:7">
      <c r="G691" s="50"/>
    </row>
    <row r="692" spans="7:7">
      <c r="G692" s="50"/>
    </row>
    <row r="693" spans="7:7">
      <c r="G693" s="50"/>
    </row>
    <row r="694" spans="7:7">
      <c r="G694" s="50"/>
    </row>
    <row r="695" spans="7:7">
      <c r="G695" s="50"/>
    </row>
    <row r="696" spans="7:7">
      <c r="G696" s="50"/>
    </row>
    <row r="697" spans="7:7">
      <c r="G697" s="50"/>
    </row>
    <row r="698" spans="7:7">
      <c r="G698" s="50"/>
    </row>
    <row r="699" spans="7:7">
      <c r="G699" s="50"/>
    </row>
    <row r="700" spans="7:7">
      <c r="G700" s="50"/>
    </row>
    <row r="701" spans="7:7">
      <c r="G701" s="50"/>
    </row>
    <row r="702" spans="7:7">
      <c r="G702" s="50"/>
    </row>
    <row r="703" spans="7:7">
      <c r="G703" s="50"/>
    </row>
    <row r="704" spans="7:7">
      <c r="G704" s="50"/>
    </row>
    <row r="705" spans="7:7">
      <c r="G705" s="50"/>
    </row>
    <row r="706" spans="7:7">
      <c r="G706" s="50"/>
    </row>
    <row r="707" spans="7:7">
      <c r="G707" s="50"/>
    </row>
    <row r="708" spans="7:7">
      <c r="G708" s="50"/>
    </row>
    <row r="709" spans="7:7">
      <c r="G709" s="50"/>
    </row>
    <row r="710" spans="7:7">
      <c r="G710" s="50"/>
    </row>
    <row r="711" spans="7:7">
      <c r="G711" s="50"/>
    </row>
    <row r="712" spans="7:7">
      <c r="G712" s="50"/>
    </row>
    <row r="713" spans="7:7">
      <c r="G713" s="50"/>
    </row>
    <row r="714" spans="7:7">
      <c r="G714" s="50"/>
    </row>
    <row r="715" spans="7:7">
      <c r="G715" s="50"/>
    </row>
    <row r="716" spans="7:7">
      <c r="G716" s="50"/>
    </row>
    <row r="717" spans="7:7">
      <c r="G717" s="50"/>
    </row>
    <row r="718" spans="7:7">
      <c r="G718" s="50"/>
    </row>
    <row r="719" spans="7:7">
      <c r="G719" s="50"/>
    </row>
    <row r="720" spans="7:7">
      <c r="G720" s="50"/>
    </row>
    <row r="721" spans="7:7">
      <c r="G721" s="50"/>
    </row>
    <row r="722" spans="7:7">
      <c r="G722" s="50"/>
    </row>
    <row r="723" spans="7:7">
      <c r="G723" s="50"/>
    </row>
    <row r="724" spans="7:7">
      <c r="G724" s="50"/>
    </row>
    <row r="725" spans="7:7">
      <c r="G725" s="50"/>
    </row>
    <row r="726" spans="7:7">
      <c r="G726" s="50"/>
    </row>
    <row r="727" spans="7:7">
      <c r="G727" s="50"/>
    </row>
    <row r="728" spans="7:7">
      <c r="G728" s="50"/>
    </row>
    <row r="729" spans="7:7">
      <c r="G729" s="50"/>
    </row>
    <row r="730" spans="7:7">
      <c r="G730" s="50"/>
    </row>
    <row r="731" spans="7:7">
      <c r="G731" s="50"/>
    </row>
    <row r="732" spans="7:7">
      <c r="G732" s="50"/>
    </row>
    <row r="733" spans="7:7">
      <c r="G733" s="50"/>
    </row>
    <row r="734" spans="7:7">
      <c r="G734" s="50"/>
    </row>
    <row r="735" spans="7:7">
      <c r="G735" s="50"/>
    </row>
    <row r="736" spans="7:7">
      <c r="G736" s="50"/>
    </row>
    <row r="737" spans="7:7">
      <c r="G737" s="50"/>
    </row>
    <row r="738" spans="7:7">
      <c r="G738" s="50"/>
    </row>
    <row r="739" spans="7:7">
      <c r="G739" s="50"/>
    </row>
    <row r="740" spans="7:7">
      <c r="G740" s="50"/>
    </row>
    <row r="741" spans="7:7">
      <c r="G741" s="50"/>
    </row>
    <row r="742" spans="7:7">
      <c r="G742" s="50"/>
    </row>
    <row r="743" spans="7:7">
      <c r="G743" s="50"/>
    </row>
    <row r="744" spans="7:7">
      <c r="G744" s="50"/>
    </row>
    <row r="745" spans="7:7">
      <c r="G745" s="50"/>
    </row>
    <row r="746" spans="7:7">
      <c r="G746" s="50"/>
    </row>
    <row r="747" spans="7:7">
      <c r="G747" s="50"/>
    </row>
    <row r="748" spans="7:7">
      <c r="G748" s="50"/>
    </row>
    <row r="749" spans="7:7">
      <c r="G749" s="50"/>
    </row>
    <row r="750" spans="7:7">
      <c r="G750" s="50"/>
    </row>
    <row r="751" spans="7:7">
      <c r="G751" s="50"/>
    </row>
    <row r="752" spans="7:7">
      <c r="G752" s="50"/>
    </row>
    <row r="753" spans="7:7">
      <c r="G753" s="50"/>
    </row>
    <row r="754" spans="7:7">
      <c r="G754" s="50"/>
    </row>
    <row r="755" spans="7:7">
      <c r="G755" s="50"/>
    </row>
    <row r="756" spans="7:7">
      <c r="G756" s="50"/>
    </row>
    <row r="757" spans="7:7">
      <c r="G757" s="50"/>
    </row>
    <row r="758" spans="7:7">
      <c r="G758" s="50"/>
    </row>
    <row r="759" spans="7:7">
      <c r="G759" s="50"/>
    </row>
    <row r="760" spans="7:7">
      <c r="G760" s="50"/>
    </row>
    <row r="761" spans="7:7">
      <c r="G761" s="50"/>
    </row>
    <row r="762" spans="7:7">
      <c r="G762" s="50"/>
    </row>
    <row r="763" spans="7:7">
      <c r="G763" s="50"/>
    </row>
    <row r="764" spans="7:7">
      <c r="G764" s="50"/>
    </row>
    <row r="765" spans="7:7">
      <c r="G765" s="50"/>
    </row>
    <row r="766" spans="7:7">
      <c r="G766" s="50"/>
    </row>
    <row r="767" spans="7:7">
      <c r="G767" s="50"/>
    </row>
    <row r="768" spans="7:7">
      <c r="G768" s="50"/>
    </row>
    <row r="769" spans="7:7">
      <c r="G769" s="50"/>
    </row>
    <row r="770" spans="7:7">
      <c r="G770" s="50"/>
    </row>
    <row r="771" spans="7:7">
      <c r="G771" s="50"/>
    </row>
    <row r="772" spans="7:7">
      <c r="G772" s="50"/>
    </row>
    <row r="773" spans="7:7">
      <c r="G773" s="50"/>
    </row>
    <row r="774" spans="7:7">
      <c r="G774" s="50"/>
    </row>
    <row r="775" spans="7:7">
      <c r="G775" s="50"/>
    </row>
    <row r="776" spans="7:7">
      <c r="G776" s="50"/>
    </row>
    <row r="777" spans="7:7">
      <c r="G777" s="50"/>
    </row>
    <row r="778" spans="7:7">
      <c r="G778" s="50"/>
    </row>
    <row r="779" spans="7:7">
      <c r="G779" s="50"/>
    </row>
    <row r="780" spans="7:7">
      <c r="G780" s="50"/>
    </row>
    <row r="781" spans="7:7">
      <c r="G781" s="50"/>
    </row>
    <row r="782" spans="7:7">
      <c r="G782" s="50"/>
    </row>
    <row r="783" spans="7:7">
      <c r="G783" s="50"/>
    </row>
    <row r="784" spans="7:7">
      <c r="G784" s="50"/>
    </row>
    <row r="785" spans="7:7">
      <c r="G785" s="50"/>
    </row>
    <row r="786" spans="7:7">
      <c r="G786" s="50"/>
    </row>
    <row r="787" spans="7:7">
      <c r="G787" s="50"/>
    </row>
    <row r="788" spans="7:7">
      <c r="G788" s="50"/>
    </row>
    <row r="789" spans="7:7">
      <c r="G789" s="50"/>
    </row>
    <row r="790" spans="7:7">
      <c r="G790" s="50"/>
    </row>
    <row r="791" spans="7:7">
      <c r="G791" s="50"/>
    </row>
    <row r="792" spans="7:7">
      <c r="G792" s="50"/>
    </row>
    <row r="793" spans="7:7">
      <c r="G793" s="50"/>
    </row>
    <row r="794" spans="7:7">
      <c r="G794" s="50"/>
    </row>
    <row r="795" spans="7:7">
      <c r="G795" s="50"/>
    </row>
    <row r="796" spans="7:7">
      <c r="G796" s="50"/>
    </row>
    <row r="797" spans="7:7">
      <c r="G797" s="50"/>
    </row>
    <row r="798" spans="7:7">
      <c r="G798" s="50"/>
    </row>
    <row r="799" spans="7:7">
      <c r="G799" s="50"/>
    </row>
    <row r="800" spans="7:7">
      <c r="G800" s="50"/>
    </row>
    <row r="801" spans="7:7">
      <c r="G801" s="50"/>
    </row>
    <row r="802" spans="7:7">
      <c r="G802" s="50"/>
    </row>
    <row r="803" spans="7:7">
      <c r="G803" s="50"/>
    </row>
    <row r="804" spans="7:7">
      <c r="G804" s="50"/>
    </row>
    <row r="805" spans="7:7">
      <c r="G805" s="50"/>
    </row>
    <row r="806" spans="7:7">
      <c r="G806" s="50"/>
    </row>
    <row r="807" spans="7:7">
      <c r="G807" s="50"/>
    </row>
    <row r="808" spans="7:7">
      <c r="G808" s="50"/>
    </row>
    <row r="809" spans="7:7">
      <c r="G809" s="50"/>
    </row>
    <row r="810" spans="7:7">
      <c r="G810" s="50"/>
    </row>
    <row r="811" spans="7:7">
      <c r="G811" s="50"/>
    </row>
    <row r="812" spans="7:7">
      <c r="G812" s="50"/>
    </row>
    <row r="813" spans="7:7">
      <c r="G813" s="50"/>
    </row>
    <row r="814" spans="7:7">
      <c r="G814" s="50"/>
    </row>
    <row r="815" spans="7:7">
      <c r="G815" s="50"/>
    </row>
    <row r="816" spans="7:7">
      <c r="G816" s="50"/>
    </row>
    <row r="817" spans="7:7">
      <c r="G817" s="50"/>
    </row>
    <row r="818" spans="7:7">
      <c r="G818" s="50"/>
    </row>
    <row r="819" spans="7:7">
      <c r="G819" s="50"/>
    </row>
    <row r="820" spans="7:7">
      <c r="G820" s="50"/>
    </row>
    <row r="821" spans="7:7">
      <c r="G821" s="50"/>
    </row>
    <row r="822" spans="7:7">
      <c r="G822" s="50"/>
    </row>
    <row r="823" spans="7:7">
      <c r="G823" s="50"/>
    </row>
    <row r="824" spans="7:7">
      <c r="G824" s="50"/>
    </row>
    <row r="825" spans="7:7">
      <c r="G825" s="50"/>
    </row>
    <row r="826" spans="7:7">
      <c r="G826" s="50"/>
    </row>
    <row r="827" spans="7:7">
      <c r="G827" s="50"/>
    </row>
    <row r="828" spans="7:7">
      <c r="G828" s="50"/>
    </row>
    <row r="829" spans="7:7">
      <c r="G829" s="50"/>
    </row>
    <row r="830" spans="7:7">
      <c r="G830" s="50"/>
    </row>
    <row r="831" spans="7:7">
      <c r="G831" s="50"/>
    </row>
    <row r="832" spans="7:7">
      <c r="G832" s="50"/>
    </row>
    <row r="833" spans="7:7">
      <c r="G833" s="50"/>
    </row>
    <row r="834" spans="7:7">
      <c r="G834" s="50"/>
    </row>
    <row r="835" spans="7:7">
      <c r="G835" s="50"/>
    </row>
    <row r="836" spans="7:7">
      <c r="G836" s="50"/>
    </row>
    <row r="837" spans="7:7">
      <c r="G837" s="50"/>
    </row>
    <row r="838" spans="7:7">
      <c r="G838" s="50"/>
    </row>
    <row r="839" spans="7:7">
      <c r="G839" s="50"/>
    </row>
    <row r="840" spans="7:7">
      <c r="G840" s="50"/>
    </row>
    <row r="841" spans="7:7">
      <c r="G841" s="50"/>
    </row>
    <row r="842" spans="7:7">
      <c r="G842" s="50"/>
    </row>
    <row r="843" spans="7:7">
      <c r="G843" s="50"/>
    </row>
    <row r="844" spans="7:7">
      <c r="G844" s="50"/>
    </row>
    <row r="845" spans="7:7">
      <c r="G845" s="50"/>
    </row>
    <row r="846" spans="7:7">
      <c r="G846" s="50"/>
    </row>
    <row r="847" spans="7:7">
      <c r="G847" s="50"/>
    </row>
    <row r="848" spans="7:7">
      <c r="G848" s="50"/>
    </row>
    <row r="849" spans="7:7">
      <c r="G849" s="50"/>
    </row>
    <row r="850" spans="7:7">
      <c r="G850" s="50"/>
    </row>
    <row r="851" spans="7:7">
      <c r="G851" s="50"/>
    </row>
    <row r="852" spans="7:7">
      <c r="G852" s="50"/>
    </row>
    <row r="853" spans="7:7">
      <c r="G853" s="50"/>
    </row>
    <row r="854" spans="7:7">
      <c r="G854" s="50"/>
    </row>
    <row r="855" spans="7:7">
      <c r="G855" s="50"/>
    </row>
    <row r="856" spans="7:7">
      <c r="G856" s="50"/>
    </row>
    <row r="857" spans="7:7">
      <c r="G857" s="50"/>
    </row>
    <row r="858" spans="7:7">
      <c r="G858" s="50"/>
    </row>
    <row r="859" spans="7:7">
      <c r="G859" s="50"/>
    </row>
    <row r="860" spans="7:7">
      <c r="G860" s="50"/>
    </row>
    <row r="861" spans="7:7">
      <c r="G861" s="50"/>
    </row>
    <row r="862" spans="7:7">
      <c r="G862" s="50"/>
    </row>
    <row r="863" spans="7:7">
      <c r="G863" s="50"/>
    </row>
    <row r="864" spans="7:7">
      <c r="G864" s="50"/>
    </row>
    <row r="865" spans="7:7">
      <c r="G865" s="50"/>
    </row>
    <row r="866" spans="7:7">
      <c r="G866" s="50"/>
    </row>
    <row r="867" spans="7:7">
      <c r="G867" s="50"/>
    </row>
    <row r="868" spans="7:7">
      <c r="G868" s="50"/>
    </row>
    <row r="869" spans="7:7">
      <c r="G869" s="50"/>
    </row>
    <row r="870" spans="7:7">
      <c r="G870" s="50"/>
    </row>
    <row r="871" spans="7:7">
      <c r="G871" s="50"/>
    </row>
    <row r="872" spans="7:7">
      <c r="G872" s="50"/>
    </row>
    <row r="873" spans="7:7">
      <c r="G873" s="50"/>
    </row>
    <row r="874" spans="7:7">
      <c r="G874" s="50"/>
    </row>
    <row r="875" spans="7:7">
      <c r="G875" s="50"/>
    </row>
    <row r="876" spans="7:7">
      <c r="G876" s="50"/>
    </row>
    <row r="877" spans="7:7">
      <c r="G877" s="50"/>
    </row>
    <row r="878" spans="7:7">
      <c r="G878" s="50"/>
    </row>
    <row r="879" spans="7:7">
      <c r="G879" s="50"/>
    </row>
    <row r="880" spans="7:7">
      <c r="G880" s="50"/>
    </row>
    <row r="881" spans="7:7">
      <c r="G881" s="50"/>
    </row>
    <row r="882" spans="7:7">
      <c r="G882" s="50"/>
    </row>
    <row r="883" spans="7:7">
      <c r="G883" s="50"/>
    </row>
    <row r="884" spans="7:7">
      <c r="G884" s="50"/>
    </row>
    <row r="885" spans="7:7">
      <c r="G885" s="50"/>
    </row>
    <row r="886" spans="7:7">
      <c r="G886" s="50"/>
    </row>
    <row r="887" spans="7:7">
      <c r="G887" s="50"/>
    </row>
    <row r="888" spans="7:7">
      <c r="G888" s="50"/>
    </row>
    <row r="889" spans="7:7">
      <c r="G889" s="50"/>
    </row>
    <row r="890" spans="7:7">
      <c r="G890" s="50"/>
    </row>
    <row r="891" spans="7:7">
      <c r="G891" s="50"/>
    </row>
    <row r="892" spans="7:7">
      <c r="G892" s="50"/>
    </row>
    <row r="893" spans="7:7">
      <c r="G893" s="50"/>
    </row>
    <row r="894" spans="7:7">
      <c r="G894" s="50"/>
    </row>
    <row r="895" spans="7:7">
      <c r="G895" s="50"/>
    </row>
    <row r="896" spans="7:7">
      <c r="G896" s="50"/>
    </row>
    <row r="897" spans="7:7">
      <c r="G897" s="50"/>
    </row>
    <row r="898" spans="7:7">
      <c r="G898" s="50"/>
    </row>
    <row r="899" spans="7:7">
      <c r="G899" s="50"/>
    </row>
    <row r="900" spans="7:7">
      <c r="G900" s="50"/>
    </row>
    <row r="901" spans="7:7">
      <c r="G901" s="50"/>
    </row>
    <row r="902" spans="7:7">
      <c r="G902" s="50"/>
    </row>
    <row r="903" spans="7:7">
      <c r="G903" s="50"/>
    </row>
    <row r="904" spans="7:7">
      <c r="G904" s="50"/>
    </row>
    <row r="905" spans="7:7">
      <c r="G905" s="50"/>
    </row>
    <row r="906" spans="7:7">
      <c r="G906" s="50"/>
    </row>
    <row r="907" spans="7:7">
      <c r="G907" s="50"/>
    </row>
    <row r="908" spans="7:7">
      <c r="G908" s="50"/>
    </row>
    <row r="909" spans="7:7">
      <c r="G909" s="50"/>
    </row>
    <row r="910" spans="7:7">
      <c r="G910" s="50"/>
    </row>
    <row r="911" spans="7:7">
      <c r="G911" s="50"/>
    </row>
    <row r="912" spans="7:7">
      <c r="G912" s="50"/>
    </row>
    <row r="913" spans="7:7">
      <c r="G913" s="50"/>
    </row>
    <row r="914" spans="7:7">
      <c r="G914" s="50"/>
    </row>
    <row r="915" spans="7:7">
      <c r="G915" s="50"/>
    </row>
    <row r="916" spans="7:7">
      <c r="G916" s="50"/>
    </row>
    <row r="917" spans="7:7">
      <c r="G917" s="50"/>
    </row>
    <row r="918" spans="7:7">
      <c r="G918" s="50"/>
    </row>
    <row r="919" spans="7:7">
      <c r="G919" s="50"/>
    </row>
    <row r="920" spans="7:7">
      <c r="G920" s="50"/>
    </row>
    <row r="921" spans="7:7">
      <c r="G921" s="50"/>
    </row>
    <row r="922" spans="7:7">
      <c r="G922" s="50"/>
    </row>
    <row r="923" spans="7:7">
      <c r="G923" s="50"/>
    </row>
    <row r="924" spans="7:7">
      <c r="G924" s="50"/>
    </row>
    <row r="925" spans="7:7">
      <c r="G925" s="50"/>
    </row>
    <row r="926" spans="7:7">
      <c r="G926" s="50"/>
    </row>
    <row r="927" spans="7:7">
      <c r="G927" s="50"/>
    </row>
    <row r="928" spans="7:7">
      <c r="G928" s="50"/>
    </row>
    <row r="929" spans="7:7">
      <c r="G929" s="50"/>
    </row>
    <row r="930" spans="7:7">
      <c r="G930" s="50"/>
    </row>
    <row r="931" spans="7:7">
      <c r="G931" s="50"/>
    </row>
    <row r="932" spans="7:7">
      <c r="G932" s="50"/>
    </row>
    <row r="933" spans="7:7">
      <c r="G933" s="50"/>
    </row>
    <row r="934" spans="7:7">
      <c r="G934" s="50"/>
    </row>
    <row r="935" spans="7:7">
      <c r="G935" s="50"/>
    </row>
    <row r="936" spans="7:7">
      <c r="G936" s="50"/>
    </row>
    <row r="937" spans="7:7">
      <c r="G937" s="50"/>
    </row>
    <row r="938" spans="7:7">
      <c r="G938" s="50"/>
    </row>
    <row r="939" spans="7:7">
      <c r="G939" s="50"/>
    </row>
    <row r="940" spans="7:7">
      <c r="G940" s="50"/>
    </row>
    <row r="941" spans="7:7">
      <c r="G941" s="50"/>
    </row>
    <row r="942" spans="7:7">
      <c r="G942" s="50"/>
    </row>
    <row r="943" spans="7:7">
      <c r="G943" s="50"/>
    </row>
    <row r="944" spans="7:7">
      <c r="G944" s="50"/>
    </row>
    <row r="945" spans="7:7">
      <c r="G945" s="50"/>
    </row>
    <row r="946" spans="7:7">
      <c r="G946" s="50"/>
    </row>
    <row r="947" spans="7:7">
      <c r="G947" s="50"/>
    </row>
    <row r="948" spans="7:7">
      <c r="G948" s="50"/>
    </row>
    <row r="949" spans="7:7">
      <c r="G949" s="50"/>
    </row>
    <row r="950" spans="7:7">
      <c r="G950" s="50"/>
    </row>
    <row r="951" spans="7:7">
      <c r="G951" s="50"/>
    </row>
    <row r="952" spans="7:7">
      <c r="G952" s="50"/>
    </row>
    <row r="953" spans="7:7">
      <c r="G953" s="50"/>
    </row>
    <row r="954" spans="7:7">
      <c r="G954" s="50"/>
    </row>
    <row r="955" spans="7:7">
      <c r="G955" s="50"/>
    </row>
    <row r="956" spans="7:7">
      <c r="G956" s="50"/>
    </row>
    <row r="957" spans="7:7">
      <c r="G957" s="50"/>
    </row>
    <row r="958" spans="7:7">
      <c r="G958" s="50"/>
    </row>
    <row r="959" spans="7:7">
      <c r="G959" s="50"/>
    </row>
    <row r="960" spans="7:7">
      <c r="G960" s="50"/>
    </row>
    <row r="961" spans="7:7">
      <c r="G961" s="50"/>
    </row>
    <row r="962" spans="7:7">
      <c r="G962" s="50"/>
    </row>
    <row r="963" spans="7:7">
      <c r="G963" s="50"/>
    </row>
    <row r="964" spans="7:7">
      <c r="G964" s="50"/>
    </row>
    <row r="965" spans="7:7">
      <c r="G965" s="50"/>
    </row>
    <row r="966" spans="7:7">
      <c r="G966" s="50"/>
    </row>
    <row r="967" spans="7:7">
      <c r="G967" s="50"/>
    </row>
    <row r="968" spans="7:7">
      <c r="G968" s="50"/>
    </row>
    <row r="969" spans="7:7">
      <c r="G969" s="50"/>
    </row>
    <row r="970" spans="7:7">
      <c r="G970" s="50"/>
    </row>
    <row r="971" spans="7:7">
      <c r="G971" s="50"/>
    </row>
    <row r="972" spans="7:7">
      <c r="G972" s="50"/>
    </row>
    <row r="973" spans="7:7">
      <c r="G973" s="50"/>
    </row>
    <row r="974" spans="7:7">
      <c r="G974" s="50"/>
    </row>
    <row r="975" spans="7:7">
      <c r="G975" s="50"/>
    </row>
    <row r="976" spans="7:7">
      <c r="G976" s="50"/>
    </row>
    <row r="977" spans="7:7">
      <c r="G977" s="50"/>
    </row>
    <row r="978" spans="7:7">
      <c r="G978" s="50"/>
    </row>
    <row r="979" spans="7:7">
      <c r="G979" s="50"/>
    </row>
    <row r="980" spans="7:7">
      <c r="G980" s="50"/>
    </row>
    <row r="981" spans="7:7">
      <c r="G981" s="50"/>
    </row>
    <row r="982" spans="7:7">
      <c r="G982" s="50"/>
    </row>
    <row r="983" spans="7:7">
      <c r="G983" s="50"/>
    </row>
    <row r="984" spans="7:7">
      <c r="G984" s="50"/>
    </row>
    <row r="985" spans="7:7">
      <c r="G985" s="50"/>
    </row>
    <row r="986" spans="7:7">
      <c r="G986" s="50"/>
    </row>
    <row r="987" spans="7:7">
      <c r="G987" s="50"/>
    </row>
    <row r="988" spans="7:7">
      <c r="G988" s="50"/>
    </row>
    <row r="989" spans="7:7">
      <c r="G989" s="50"/>
    </row>
    <row r="990" spans="7:7">
      <c r="G990" s="50"/>
    </row>
    <row r="991" spans="7:7">
      <c r="G991" s="50"/>
    </row>
    <row r="992" spans="7:7">
      <c r="G992" s="50"/>
    </row>
    <row r="993" spans="7:7">
      <c r="G993" s="50"/>
    </row>
    <row r="994" spans="7:7">
      <c r="G994" s="50"/>
    </row>
    <row r="995" spans="7:7">
      <c r="G995" s="50"/>
    </row>
    <row r="996" spans="7:7">
      <c r="G996" s="50"/>
    </row>
    <row r="997" spans="7:7">
      <c r="G997" s="50"/>
    </row>
    <row r="998" spans="7:7">
      <c r="G998" s="50"/>
    </row>
    <row r="999" spans="7:7">
      <c r="G999" s="50"/>
    </row>
    <row r="1000" spans="7:7">
      <c r="G1000" s="50"/>
    </row>
    <row r="1001" spans="7:7">
      <c r="G1001" s="50"/>
    </row>
    <row r="1002" spans="7:7">
      <c r="G1002" s="50"/>
    </row>
    <row r="1003" spans="7:7">
      <c r="G1003" s="50"/>
    </row>
    <row r="1004" spans="7:7">
      <c r="G1004" s="50"/>
    </row>
    <row r="1005" spans="7:7">
      <c r="G1005" s="50"/>
    </row>
    <row r="1006" spans="7:7">
      <c r="G1006" s="50"/>
    </row>
    <row r="1007" spans="7:7">
      <c r="G1007" s="50"/>
    </row>
    <row r="1008" spans="7:7">
      <c r="G1008" s="50"/>
    </row>
    <row r="1009" spans="7:7">
      <c r="G1009" s="50"/>
    </row>
    <row r="1010" spans="7:7">
      <c r="G1010" s="50"/>
    </row>
    <row r="1011" spans="7:7">
      <c r="G1011" s="50"/>
    </row>
    <row r="1012" spans="7:7">
      <c r="G1012" s="50"/>
    </row>
    <row r="1013" spans="7:7">
      <c r="G1013" s="50"/>
    </row>
    <row r="1014" spans="7:7">
      <c r="G1014" s="50"/>
    </row>
    <row r="1015" spans="7:7">
      <c r="G1015" s="50"/>
    </row>
    <row r="1016" spans="7:7">
      <c r="G1016" s="50"/>
    </row>
    <row r="1017" spans="7:7">
      <c r="G1017" s="50"/>
    </row>
    <row r="1018" spans="7:7">
      <c r="G1018" s="50"/>
    </row>
    <row r="1019" spans="7:7">
      <c r="G1019" s="50"/>
    </row>
    <row r="1020" spans="7:7">
      <c r="G1020" s="50"/>
    </row>
    <row r="1021" spans="7:7">
      <c r="G1021" s="50"/>
    </row>
    <row r="1022" spans="7:7">
      <c r="G1022" s="50"/>
    </row>
    <row r="1023" spans="7:7">
      <c r="G1023" s="50"/>
    </row>
    <row r="1024" spans="7:7">
      <c r="G1024" s="50"/>
    </row>
    <row r="1025" spans="7:7">
      <c r="G1025" s="50"/>
    </row>
    <row r="1026" spans="7:7">
      <c r="G1026" s="50"/>
    </row>
    <row r="1027" spans="7:7">
      <c r="G1027" s="50"/>
    </row>
    <row r="1028" spans="7:7">
      <c r="G1028" s="50"/>
    </row>
    <row r="1029" spans="7:7">
      <c r="G1029" s="50"/>
    </row>
    <row r="1030" spans="7:7">
      <c r="G1030" s="50"/>
    </row>
    <row r="1031" spans="7:7">
      <c r="G1031" s="50"/>
    </row>
    <row r="1032" spans="7:7">
      <c r="G1032" s="50"/>
    </row>
    <row r="1033" spans="7:7">
      <c r="G1033" s="50"/>
    </row>
    <row r="1034" spans="7:7">
      <c r="G1034" s="50"/>
    </row>
    <row r="1035" spans="7:7">
      <c r="G1035" s="50"/>
    </row>
    <row r="1036" spans="7:7">
      <c r="G1036" s="50"/>
    </row>
    <row r="1037" spans="7:7">
      <c r="G1037" s="50"/>
    </row>
    <row r="1038" spans="7:7">
      <c r="G1038" s="50"/>
    </row>
    <row r="1039" spans="7:7">
      <c r="G1039" s="50"/>
    </row>
    <row r="1040" spans="7:7">
      <c r="G1040" s="50"/>
    </row>
    <row r="1041" spans="7:7">
      <c r="G1041" s="50"/>
    </row>
    <row r="1042" spans="7:7">
      <c r="G1042" s="50"/>
    </row>
    <row r="1043" spans="7:7">
      <c r="G1043" s="50"/>
    </row>
    <row r="1044" spans="7:7">
      <c r="G1044" s="50"/>
    </row>
    <row r="1045" spans="7:7">
      <c r="G1045" s="50"/>
    </row>
    <row r="1046" spans="7:7">
      <c r="G1046" s="50"/>
    </row>
    <row r="1047" spans="7:7">
      <c r="G1047" s="50"/>
    </row>
    <row r="1048" spans="7:7">
      <c r="G1048" s="50"/>
    </row>
    <row r="1049" spans="7:7">
      <c r="G1049" s="50"/>
    </row>
    <row r="1050" spans="7:7">
      <c r="G1050" s="50"/>
    </row>
    <row r="1051" spans="7:7">
      <c r="G1051" s="50"/>
    </row>
    <row r="1052" spans="7:7">
      <c r="G1052" s="50"/>
    </row>
    <row r="1053" spans="7:7">
      <c r="G1053" s="50"/>
    </row>
    <row r="1054" spans="7:7">
      <c r="G1054" s="50"/>
    </row>
    <row r="1055" spans="7:7">
      <c r="G1055" s="50"/>
    </row>
    <row r="1056" spans="7:7">
      <c r="G1056" s="50"/>
    </row>
    <row r="1057" spans="7:7">
      <c r="G1057" s="50"/>
    </row>
    <row r="1058" spans="7:7">
      <c r="G1058" s="50"/>
    </row>
    <row r="1059" spans="7:7">
      <c r="G1059" s="50"/>
    </row>
    <row r="1060" spans="7:7">
      <c r="G1060" s="50"/>
    </row>
    <row r="1061" spans="7:7">
      <c r="G1061" s="50"/>
    </row>
    <row r="1062" spans="7:7">
      <c r="G1062" s="50"/>
    </row>
    <row r="1063" spans="7:7">
      <c r="G1063" s="50"/>
    </row>
    <row r="1064" spans="7:7">
      <c r="G1064" s="50"/>
    </row>
    <row r="1065" spans="7:7">
      <c r="G1065" s="50"/>
    </row>
    <row r="1066" spans="7:7">
      <c r="G1066" s="50"/>
    </row>
    <row r="1067" spans="7:7">
      <c r="G1067" s="50"/>
    </row>
    <row r="1068" spans="7:7">
      <c r="G1068" s="50"/>
    </row>
    <row r="1069" spans="7:7">
      <c r="G1069" s="50"/>
    </row>
    <row r="1070" spans="7:7">
      <c r="G1070" s="50"/>
    </row>
    <row r="1071" spans="7:7">
      <c r="G1071" s="50"/>
    </row>
    <row r="1072" spans="7:7">
      <c r="G1072" s="50"/>
    </row>
    <row r="1073" spans="7:7">
      <c r="G1073" s="50"/>
    </row>
    <row r="1074" spans="7:7">
      <c r="G1074" s="50"/>
    </row>
    <row r="1075" spans="7:7">
      <c r="G1075" s="50"/>
    </row>
    <row r="1076" spans="7:7">
      <c r="G1076" s="50"/>
    </row>
    <row r="1077" spans="7:7">
      <c r="G1077" s="50"/>
    </row>
    <row r="1078" spans="7:7">
      <c r="G1078" s="50"/>
    </row>
    <row r="1079" spans="7:7">
      <c r="G1079" s="50"/>
    </row>
    <row r="1080" spans="7:7">
      <c r="G1080" s="50"/>
    </row>
    <row r="1081" spans="7:7">
      <c r="G1081" s="50"/>
    </row>
    <row r="1082" spans="7:7">
      <c r="G1082" s="50"/>
    </row>
    <row r="1083" spans="7:7">
      <c r="G1083" s="50"/>
    </row>
    <row r="1084" spans="7:7">
      <c r="G1084" s="50"/>
    </row>
    <row r="1085" spans="7:7">
      <c r="G1085" s="50"/>
    </row>
    <row r="1086" spans="7:7">
      <c r="G1086" s="50"/>
    </row>
    <row r="1087" spans="7:7">
      <c r="G1087" s="50"/>
    </row>
    <row r="1088" spans="7:7">
      <c r="G1088" s="50"/>
    </row>
    <row r="1089" spans="7:7">
      <c r="G1089" s="50"/>
    </row>
    <row r="1090" spans="7:7">
      <c r="G1090" s="50"/>
    </row>
    <row r="1091" spans="7:7">
      <c r="G1091" s="50"/>
    </row>
    <row r="1092" spans="7:7">
      <c r="G1092" s="50"/>
    </row>
    <row r="1093" spans="7:7">
      <c r="G1093" s="50"/>
    </row>
    <row r="1094" spans="7:7">
      <c r="G1094" s="50"/>
    </row>
    <row r="1095" spans="7:7">
      <c r="G1095" s="50"/>
    </row>
    <row r="1096" spans="7:7">
      <c r="G1096" s="50"/>
    </row>
    <row r="1097" spans="7:7">
      <c r="G1097" s="50"/>
    </row>
    <row r="1098" spans="7:7">
      <c r="G1098" s="50"/>
    </row>
    <row r="1099" spans="7:7">
      <c r="G1099" s="50"/>
    </row>
    <row r="1100" spans="7:7">
      <c r="G1100" s="50"/>
    </row>
    <row r="1101" spans="7:7">
      <c r="G1101" s="50"/>
    </row>
    <row r="1102" spans="7:7">
      <c r="G1102" s="50"/>
    </row>
    <row r="1103" spans="7:7">
      <c r="G1103" s="50"/>
    </row>
    <row r="1104" spans="7:7">
      <c r="G1104" s="50"/>
    </row>
    <row r="1105" spans="7:7">
      <c r="G1105" s="50"/>
    </row>
    <row r="1106" spans="7:7">
      <c r="G1106" s="50"/>
    </row>
    <row r="1107" spans="7:7">
      <c r="G1107" s="50"/>
    </row>
    <row r="1108" spans="7:7">
      <c r="G1108" s="50"/>
    </row>
    <row r="1109" spans="7:7">
      <c r="G1109" s="50"/>
    </row>
    <row r="1110" spans="7:7">
      <c r="G1110" s="50"/>
    </row>
    <row r="1111" spans="7:7">
      <c r="G1111" s="50"/>
    </row>
    <row r="1112" spans="7:7">
      <c r="G1112" s="50"/>
    </row>
    <row r="1113" spans="7:7">
      <c r="G1113" s="50"/>
    </row>
    <row r="1114" spans="7:7">
      <c r="G1114" s="50"/>
    </row>
    <row r="1115" spans="7:7">
      <c r="G1115" s="50"/>
    </row>
    <row r="1116" spans="7:7">
      <c r="G1116" s="50"/>
    </row>
    <row r="1117" spans="7:7">
      <c r="G1117" s="50"/>
    </row>
    <row r="1118" spans="7:7">
      <c r="G1118" s="50"/>
    </row>
    <row r="1119" spans="7:7">
      <c r="G1119" s="50"/>
    </row>
    <row r="1120" spans="7:7">
      <c r="G1120" s="50"/>
    </row>
    <row r="1121" spans="7:7">
      <c r="G1121" s="50"/>
    </row>
    <row r="1122" spans="7:7">
      <c r="G1122" s="50"/>
    </row>
    <row r="1123" spans="7:7">
      <c r="G1123" s="50"/>
    </row>
    <row r="1124" spans="7:7">
      <c r="G1124" s="50"/>
    </row>
    <row r="1125" spans="7:7">
      <c r="G1125" s="50"/>
    </row>
    <row r="1126" spans="7:7">
      <c r="G1126" s="50"/>
    </row>
    <row r="1127" spans="7:7">
      <c r="G1127" s="50"/>
    </row>
    <row r="1128" spans="7:7">
      <c r="G1128" s="50"/>
    </row>
    <row r="1129" spans="7:7">
      <c r="G1129" s="50"/>
    </row>
    <row r="1130" spans="7:7">
      <c r="G1130" s="50"/>
    </row>
    <row r="1131" spans="7:7">
      <c r="G1131" s="50"/>
    </row>
    <row r="1132" spans="7:7">
      <c r="G1132" s="50"/>
    </row>
    <row r="1133" spans="7:7">
      <c r="G1133" s="50"/>
    </row>
    <row r="1134" spans="7:7">
      <c r="G1134" s="50"/>
    </row>
    <row r="1135" spans="7:7">
      <c r="G1135" s="50"/>
    </row>
    <row r="1136" spans="7:7">
      <c r="G1136" s="50"/>
    </row>
    <row r="1137" spans="7:7">
      <c r="G1137" s="50"/>
    </row>
    <row r="1138" spans="7:7">
      <c r="G1138" s="50"/>
    </row>
    <row r="1139" spans="7:7">
      <c r="G1139" s="50"/>
    </row>
    <row r="1140" spans="7:7">
      <c r="G1140" s="50"/>
    </row>
    <row r="1141" spans="7:7">
      <c r="G1141" s="50"/>
    </row>
    <row r="1142" spans="7:7">
      <c r="G1142" s="50"/>
    </row>
    <row r="1143" spans="7:7">
      <c r="G1143" s="50"/>
    </row>
    <row r="1144" spans="7:7">
      <c r="G1144" s="50"/>
    </row>
    <row r="1145" spans="7:7">
      <c r="G1145" s="50"/>
    </row>
    <row r="1146" spans="7:7">
      <c r="G1146" s="50"/>
    </row>
    <row r="1147" spans="7:7">
      <c r="G1147" s="50"/>
    </row>
    <row r="1148" spans="7:7">
      <c r="G1148" s="50"/>
    </row>
    <row r="1149" spans="7:7">
      <c r="G1149" s="50"/>
    </row>
    <row r="1150" spans="7:7">
      <c r="G1150" s="50"/>
    </row>
    <row r="1151" spans="7:7">
      <c r="G1151" s="50"/>
    </row>
    <row r="1152" spans="7:7">
      <c r="G1152" s="50"/>
    </row>
    <row r="1153" spans="7:7">
      <c r="G1153" s="50"/>
    </row>
    <row r="1154" spans="7:7">
      <c r="G1154" s="50"/>
    </row>
    <row r="1155" spans="7:7">
      <c r="G1155" s="50"/>
    </row>
    <row r="1156" spans="7:7">
      <c r="G1156" s="50"/>
    </row>
    <row r="1157" spans="7:7">
      <c r="G1157" s="50"/>
    </row>
    <row r="1158" spans="7:7">
      <c r="G1158" s="50"/>
    </row>
    <row r="1159" spans="7:7">
      <c r="G1159" s="50"/>
    </row>
    <row r="1160" spans="7:7">
      <c r="G1160" s="50"/>
    </row>
    <row r="1161" spans="7:7">
      <c r="G1161" s="50"/>
    </row>
    <row r="1162" spans="7:7">
      <c r="G1162" s="50"/>
    </row>
    <row r="1163" spans="7:7">
      <c r="G1163" s="50"/>
    </row>
    <row r="1164" spans="7:7">
      <c r="G1164" s="50"/>
    </row>
    <row r="1165" spans="7:7">
      <c r="G1165" s="50"/>
    </row>
    <row r="1166" spans="7:7">
      <c r="G1166" s="50"/>
    </row>
    <row r="1167" spans="7:7">
      <c r="G1167" s="50"/>
    </row>
    <row r="1168" spans="7:7">
      <c r="G1168" s="50"/>
    </row>
    <row r="1169" spans="7:7">
      <c r="G1169" s="50"/>
    </row>
    <row r="1170" spans="7:7">
      <c r="G1170" s="50"/>
    </row>
    <row r="1171" spans="7:7">
      <c r="G1171" s="50"/>
    </row>
    <row r="1172" spans="7:7">
      <c r="G1172" s="50"/>
    </row>
    <row r="1173" spans="7:7">
      <c r="G1173" s="50"/>
    </row>
    <row r="1174" spans="7:7">
      <c r="G1174" s="50"/>
    </row>
    <row r="1175" spans="7:7">
      <c r="G1175" s="50"/>
    </row>
    <row r="1176" spans="7:7">
      <c r="G1176" s="50"/>
    </row>
    <row r="1177" spans="7:7">
      <c r="G1177" s="50"/>
    </row>
    <row r="1178" spans="7:7">
      <c r="G1178" s="50"/>
    </row>
    <row r="1179" spans="7:7">
      <c r="G1179" s="50"/>
    </row>
    <row r="1180" spans="7:7">
      <c r="G1180" s="50"/>
    </row>
    <row r="1181" spans="7:7">
      <c r="G1181" s="50"/>
    </row>
    <row r="1182" spans="7:7">
      <c r="G1182" s="50"/>
    </row>
    <row r="1183" spans="7:7">
      <c r="G1183" s="50"/>
    </row>
    <row r="1184" spans="7:7">
      <c r="G1184" s="50"/>
    </row>
    <row r="1185" spans="7:7">
      <c r="G1185" s="50"/>
    </row>
    <row r="1186" spans="7:7">
      <c r="G1186" s="50"/>
    </row>
    <row r="1187" spans="7:7">
      <c r="G1187" s="50"/>
    </row>
    <row r="1188" spans="7:7">
      <c r="G1188" s="50"/>
    </row>
    <row r="1189" spans="7:7">
      <c r="G1189" s="50"/>
    </row>
    <row r="1190" spans="7:7">
      <c r="G1190" s="50"/>
    </row>
    <row r="1191" spans="7:7">
      <c r="G1191" s="50"/>
    </row>
    <row r="1192" spans="7:7">
      <c r="G1192" s="50"/>
    </row>
    <row r="1193" spans="7:7">
      <c r="G1193" s="50"/>
    </row>
    <row r="1194" spans="7:7">
      <c r="G1194" s="50"/>
    </row>
    <row r="1195" spans="7:7">
      <c r="G1195" s="50"/>
    </row>
    <row r="1196" spans="7:7">
      <c r="G1196" s="50"/>
    </row>
    <row r="1197" spans="7:7">
      <c r="G1197" s="50"/>
    </row>
    <row r="1198" spans="7:7">
      <c r="G1198" s="50"/>
    </row>
    <row r="1199" spans="7:7">
      <c r="G1199" s="50"/>
    </row>
    <row r="1200" spans="7:7">
      <c r="G1200" s="50"/>
    </row>
    <row r="1201" spans="7:7">
      <c r="G1201" s="50"/>
    </row>
    <row r="1202" spans="7:7">
      <c r="G1202" s="50"/>
    </row>
    <row r="1203" spans="7:7">
      <c r="G1203" s="50"/>
    </row>
    <row r="1204" spans="7:7">
      <c r="G1204" s="50"/>
    </row>
    <row r="1205" spans="7:7">
      <c r="G1205" s="50"/>
    </row>
    <row r="1206" spans="7:7">
      <c r="G1206" s="50"/>
    </row>
    <row r="1207" spans="7:7">
      <c r="G1207" s="50"/>
    </row>
    <row r="1208" spans="7:7">
      <c r="G1208" s="50"/>
    </row>
    <row r="1209" spans="7:7">
      <c r="G1209" s="50"/>
    </row>
    <row r="1210" spans="7:7">
      <c r="G1210" s="50"/>
    </row>
    <row r="1211" spans="7:7">
      <c r="G1211" s="50"/>
    </row>
    <row r="1212" spans="7:7">
      <c r="G1212" s="50"/>
    </row>
    <row r="1213" spans="7:7">
      <c r="G1213" s="50"/>
    </row>
    <row r="1214" spans="7:7">
      <c r="G1214" s="50"/>
    </row>
    <row r="1215" spans="7:7">
      <c r="G1215" s="50"/>
    </row>
    <row r="1216" spans="7:7">
      <c r="G1216" s="50"/>
    </row>
    <row r="1217" spans="7:7">
      <c r="G1217" s="50"/>
    </row>
    <row r="1218" spans="7:7">
      <c r="G1218" s="50"/>
    </row>
    <row r="1219" spans="7:7">
      <c r="G1219" s="50"/>
    </row>
    <row r="1220" spans="7:7">
      <c r="G1220" s="50"/>
    </row>
    <row r="1221" spans="7:7">
      <c r="G1221" s="50"/>
    </row>
    <row r="1222" spans="7:7">
      <c r="G1222" s="50"/>
    </row>
    <row r="1223" spans="7:7">
      <c r="G1223" s="50"/>
    </row>
    <row r="1224" spans="7:7">
      <c r="G1224" s="50"/>
    </row>
    <row r="1225" spans="7:7">
      <c r="G1225" s="50"/>
    </row>
    <row r="1226" spans="7:7">
      <c r="G1226" s="50"/>
    </row>
    <row r="1227" spans="7:7">
      <c r="G1227" s="50"/>
    </row>
    <row r="1228" spans="7:7">
      <c r="G1228" s="50"/>
    </row>
    <row r="1229" spans="7:7">
      <c r="G1229" s="50"/>
    </row>
    <row r="1230" spans="7:7">
      <c r="G1230" s="50"/>
    </row>
    <row r="1231" spans="7:7">
      <c r="G1231" s="50"/>
    </row>
    <row r="1232" spans="7:7">
      <c r="G1232" s="50"/>
    </row>
    <row r="1233" spans="7:7">
      <c r="G1233" s="50"/>
    </row>
    <row r="1234" spans="7:7">
      <c r="G1234" s="50"/>
    </row>
    <row r="1235" spans="7:7">
      <c r="G1235" s="50"/>
    </row>
    <row r="1236" spans="7:7">
      <c r="G1236" s="50"/>
    </row>
    <row r="1237" spans="7:7">
      <c r="G1237" s="50"/>
    </row>
    <row r="1238" spans="7:7">
      <c r="G1238" s="50"/>
    </row>
    <row r="1239" spans="7:7">
      <c r="G1239" s="50"/>
    </row>
    <row r="1240" spans="7:7">
      <c r="G1240" s="50"/>
    </row>
    <row r="1241" spans="7:7">
      <c r="G1241" s="50"/>
    </row>
    <row r="1242" spans="7:7">
      <c r="G1242" s="50"/>
    </row>
    <row r="1243" spans="7:7">
      <c r="G1243" s="50"/>
    </row>
    <row r="1244" spans="7:7">
      <c r="G1244" s="50"/>
    </row>
    <row r="1245" spans="7:7">
      <c r="G1245" s="50"/>
    </row>
  </sheetData>
  <sheetProtection sort="0" autoFilter="0"/>
  <autoFilter ref="A3:Q530"/>
  <mergeCells count="9">
    <mergeCell ref="I1:Q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4:K14 K319:K340 K485:K487 K180:K182 K16:K18 K20:K55 K108 K111:K132 K343:K365 K367:K368 K57:K105 K134:K171 K173:K178 K185:K188 K206:K226 K190:K204 K290:K314 K496:K505 K259:K268 K272:K287 K229:K257 K410:K477 K370:K408 K531:K1048576 K508:K529">
    <cfRule type="cellIs" dxfId="486" priority="660" operator="equal">
      <formula>"Ш"</formula>
    </cfRule>
  </conditionalFormatting>
  <conditionalFormatting sqref="L190:L204 L111:L132 L319:L340 L485:L487 L343:L365 L16:L18 L20:L55 L57:L98 L102:L105 L108 L180:L182 L221:L226 L367:L368 L4:L14 L134:L171 L173:L178 L185:L188 L206:L219 L290:L314 L496:L505 L272:L287 L229:L268 L410:L477 L370:L408 L531:L1048576 L508:L529">
    <cfRule type="cellIs" dxfId="485" priority="659" operator="equal">
      <formula>"ЗД"</formula>
    </cfRule>
  </conditionalFormatting>
  <conditionalFormatting sqref="M485:M487 M343:M365 M16:M18 M20:M55 M57:M98 M102:M105 M108 M180:M182 M190:M204 M221:M226 M367:M368 M319:M340 M4:M14 M134:M171 M173:M178 M185:M188 M206:M219 M111:M132 M290:M314 M496:M505 M260:M268 M272:M287 M229:M258 M410:M477 M370:M408 M531:M1048576 M508:M529">
    <cfRule type="cellIs" dxfId="484" priority="658" operator="equal">
      <formula>"ЗВ"</formula>
    </cfRule>
  </conditionalFormatting>
  <conditionalFormatting sqref="N4:N14 N111:N132 N319:N340 N485:N487 N343:N365 N16:N18 N20:N55 N102:N105 N108 N180:N188 N221:N226 N367:N368 N57:N98 N173:N178 N206:N219 N190:N204 N134:N171 N290:N314 N496:N505 N260:N268 N272:N287 N229:N258 N410:N477 N370:N408 N531:N1048576 N508:N529">
    <cfRule type="cellIs" dxfId="483" priority="657" operator="equal">
      <formula>"Д"</formula>
    </cfRule>
  </conditionalFormatting>
  <conditionalFormatting sqref="O190:P204 O319:P340 O485:P487 O180:P188 O16:P18 O20:P55 O102:P105 O107:P108 O111:P171 O221:P226 O343:P365 O57:P98 O173:P178 O206:P219 O4:P14 O290:P314 O508:O515 O496:P505 O260:P268 O272:P287 O229:P258 O410:P477 O367:P408 O531:P1048576 O516:P529">
    <cfRule type="cellIs" dxfId="482" priority="656" operator="equal">
      <formula>"С"</formula>
    </cfRule>
  </conditionalFormatting>
  <conditionalFormatting sqref="Q485:Q487 Q190:Q204 Q343:Q365 Q16:Q18 Q20:Q55 Q57:Q108 Q111:Q171 Q319:Q340 Q4:Q14 Q173:Q188 Q206:Q219 Q496:Q505 Q272:Q314 Q221:Q268 Q410:Q477 Q367:Q408 Q531:Q1048576 Q508:Q529">
    <cfRule type="cellIs" dxfId="481" priority="655" operator="equal">
      <formula>"В"</formula>
    </cfRule>
  </conditionalFormatting>
  <conditionalFormatting sqref="J185 I188:J189 I193:J193 I195:J197 I199:J203 I225:J225 I245:J245 J250 I260:J261 I284:J284 I286:J286 I292:J294 I297:J302 I309:J312 I319:J324 I326:J326 I333:J342 I345:J366 I369:J373 I375:J380 I383:J384 I393:J397 I417:J423 I444:J447 I449:J459 I465:J466 I469:J470 I487:J487 I485 I239:I244 J235 I178:J181 J182 I187 I190:I192 I194 I246:I249 I287 I290:I291 I295:I296 I303:I308 I313:I318 I325 I327:I332 I343:I344 I367:I368 I374 I381:I382 I385:I392 I2:J171 J173:J177 I204:I224 I410:J413 I495:J499 J265:J268 I269:I285 I272:J272 I278:J278 I229:I234 I440 I258:I262 I531:J998 I529:Q529 I508:J528">
    <cfRule type="cellIs" dxfId="480" priority="654" operator="equal">
      <formula>"ЦВ"</formula>
    </cfRule>
  </conditionalFormatting>
  <conditionalFormatting sqref="K2">
    <cfRule type="cellIs" dxfId="479" priority="653" operator="equal">
      <formula>"Ш"</formula>
    </cfRule>
  </conditionalFormatting>
  <conditionalFormatting sqref="L2">
    <cfRule type="cellIs" dxfId="478" priority="652" operator="equal">
      <formula>"ЗД"</formula>
    </cfRule>
  </conditionalFormatting>
  <conditionalFormatting sqref="M2">
    <cfRule type="cellIs" dxfId="477" priority="651" operator="equal">
      <formula>"ЗВ"</formula>
    </cfRule>
  </conditionalFormatting>
  <conditionalFormatting sqref="N2">
    <cfRule type="cellIs" dxfId="476" priority="650" operator="equal">
      <formula>"Д"</formula>
    </cfRule>
  </conditionalFormatting>
  <conditionalFormatting sqref="O2:P2">
    <cfRule type="cellIs" dxfId="475" priority="649" operator="equal">
      <formula>"С"</formula>
    </cfRule>
  </conditionalFormatting>
  <conditionalFormatting sqref="Q2">
    <cfRule type="cellIs" dxfId="474" priority="648" operator="equal">
      <formula>"В"</formula>
    </cfRule>
  </conditionalFormatting>
  <conditionalFormatting sqref="K315:K318">
    <cfRule type="cellIs" dxfId="473" priority="646" operator="equal">
      <formula>"Ш"</formula>
    </cfRule>
  </conditionalFormatting>
  <conditionalFormatting sqref="L315:L318">
    <cfRule type="cellIs" dxfId="472" priority="645" operator="equal">
      <formula>"ЗД"</formula>
    </cfRule>
  </conditionalFormatting>
  <conditionalFormatting sqref="M315:M318">
    <cfRule type="cellIs" dxfId="471" priority="644" operator="equal">
      <formula>"ЗВ"</formula>
    </cfRule>
  </conditionalFormatting>
  <conditionalFormatting sqref="N315:N318">
    <cfRule type="cellIs" dxfId="470" priority="643" operator="equal">
      <formula>"Д"</formula>
    </cfRule>
  </conditionalFormatting>
  <conditionalFormatting sqref="O315:P318">
    <cfRule type="cellIs" dxfId="469" priority="642" operator="equal">
      <formula>"С"</formula>
    </cfRule>
  </conditionalFormatting>
  <conditionalFormatting sqref="Q315:Q318">
    <cfRule type="cellIs" dxfId="468" priority="641" operator="equal">
      <formula>"В"</formula>
    </cfRule>
  </conditionalFormatting>
  <conditionalFormatting sqref="K269:K272">
    <cfRule type="cellIs" dxfId="467" priority="639" operator="equal">
      <formula>"Ш"</formula>
    </cfRule>
  </conditionalFormatting>
  <conditionalFormatting sqref="L269:L272">
    <cfRule type="cellIs" dxfId="466" priority="638" operator="equal">
      <formula>"ЗД"</formula>
    </cfRule>
  </conditionalFormatting>
  <conditionalFormatting sqref="M269:M272">
    <cfRule type="cellIs" dxfId="465" priority="637" operator="equal">
      <formula>"ЗВ"</formula>
    </cfRule>
  </conditionalFormatting>
  <conditionalFormatting sqref="N269:N272">
    <cfRule type="cellIs" dxfId="464" priority="636" operator="equal">
      <formula>"Д"</formula>
    </cfRule>
  </conditionalFormatting>
  <conditionalFormatting sqref="O269:P272">
    <cfRule type="cellIs" dxfId="463" priority="635" operator="equal">
      <formula>"С"</formula>
    </cfRule>
  </conditionalFormatting>
  <conditionalFormatting sqref="Q269:Q272">
    <cfRule type="cellIs" dxfId="462" priority="634" operator="equal">
      <formula>"В"</formula>
    </cfRule>
  </conditionalFormatting>
  <conditionalFormatting sqref="K189">
    <cfRule type="cellIs" dxfId="461" priority="633" operator="equal">
      <formula>"Ш"</formula>
    </cfRule>
  </conditionalFormatting>
  <conditionalFormatting sqref="L189">
    <cfRule type="cellIs" dxfId="460" priority="632" operator="equal">
      <formula>"ЗД"</formula>
    </cfRule>
  </conditionalFormatting>
  <conditionalFormatting sqref="M189">
    <cfRule type="cellIs" dxfId="459" priority="631" operator="equal">
      <formula>"ЗВ"</formula>
    </cfRule>
  </conditionalFormatting>
  <conditionalFormatting sqref="N189">
    <cfRule type="cellIs" dxfId="458" priority="630" operator="equal">
      <formula>"Д"</formula>
    </cfRule>
  </conditionalFormatting>
  <conditionalFormatting sqref="O189:P189">
    <cfRule type="cellIs" dxfId="457" priority="629" operator="equal">
      <formula>"С"</formula>
    </cfRule>
  </conditionalFormatting>
  <conditionalFormatting sqref="Q189">
    <cfRule type="cellIs" dxfId="456" priority="628" operator="equal">
      <formula>"В"</formula>
    </cfRule>
  </conditionalFormatting>
  <conditionalFormatting sqref="K109:K110">
    <cfRule type="cellIs" dxfId="455" priority="626" operator="equal">
      <formula>"Ш"</formula>
    </cfRule>
  </conditionalFormatting>
  <conditionalFormatting sqref="L109:L110">
    <cfRule type="cellIs" dxfId="454" priority="625" operator="equal">
      <formula>"ЗД"</formula>
    </cfRule>
  </conditionalFormatting>
  <conditionalFormatting sqref="M109:M110">
    <cfRule type="cellIs" dxfId="453" priority="624" operator="equal">
      <formula>"ЗВ"</formula>
    </cfRule>
  </conditionalFormatting>
  <conditionalFormatting sqref="N109:N110">
    <cfRule type="cellIs" dxfId="452" priority="623" operator="equal">
      <formula>"Д"</formula>
    </cfRule>
  </conditionalFormatting>
  <conditionalFormatting sqref="O109:P110">
    <cfRule type="cellIs" dxfId="451" priority="622" operator="equal">
      <formula>"С"</formula>
    </cfRule>
  </conditionalFormatting>
  <conditionalFormatting sqref="Q109:Q110">
    <cfRule type="cellIs" dxfId="450" priority="621" operator="equal">
      <formula>"В"</formula>
    </cfRule>
  </conditionalFormatting>
  <conditionalFormatting sqref="K495">
    <cfRule type="cellIs" dxfId="449" priority="605" operator="equal">
      <formula>"Ш"</formula>
    </cfRule>
  </conditionalFormatting>
  <conditionalFormatting sqref="L495">
    <cfRule type="cellIs" dxfId="448" priority="604" operator="equal">
      <formula>"ЗД"</formula>
    </cfRule>
  </conditionalFormatting>
  <conditionalFormatting sqref="M495">
    <cfRule type="cellIs" dxfId="447" priority="603" operator="equal">
      <formula>"ЗВ"</formula>
    </cfRule>
  </conditionalFormatting>
  <conditionalFormatting sqref="N495">
    <cfRule type="cellIs" dxfId="446" priority="602" operator="equal">
      <formula>"Д"</formula>
    </cfRule>
  </conditionalFormatting>
  <conditionalFormatting sqref="O495:P495">
    <cfRule type="cellIs" dxfId="445" priority="601" operator="equal">
      <formula>"С"</formula>
    </cfRule>
  </conditionalFormatting>
  <conditionalFormatting sqref="Q495">
    <cfRule type="cellIs" dxfId="444" priority="600" operator="equal">
      <formula>"В"</formula>
    </cfRule>
  </conditionalFormatting>
  <conditionalFormatting sqref="K478:K484">
    <cfRule type="cellIs" dxfId="443" priority="591" operator="equal">
      <formula>"Ш"</formula>
    </cfRule>
  </conditionalFormatting>
  <conditionalFormatting sqref="L478:L484">
    <cfRule type="cellIs" dxfId="442" priority="590" operator="equal">
      <formula>"ЗД"</formula>
    </cfRule>
  </conditionalFormatting>
  <conditionalFormatting sqref="M478:M484">
    <cfRule type="cellIs" dxfId="441" priority="589" operator="equal">
      <formula>"ЗВ"</formula>
    </cfRule>
  </conditionalFormatting>
  <conditionalFormatting sqref="N478:N484">
    <cfRule type="cellIs" dxfId="440" priority="588" operator="equal">
      <formula>"Д"</formula>
    </cfRule>
  </conditionalFormatting>
  <conditionalFormatting sqref="O478:P484">
    <cfRule type="cellIs" dxfId="439" priority="587" operator="equal">
      <formula>"С"</formula>
    </cfRule>
  </conditionalFormatting>
  <conditionalFormatting sqref="Q478:Q484">
    <cfRule type="cellIs" dxfId="438" priority="586" operator="equal">
      <formula>"В"</formula>
    </cfRule>
  </conditionalFormatting>
  <conditionalFormatting sqref="K490:K494">
    <cfRule type="cellIs" dxfId="437" priority="577" operator="equal">
      <formula>"Ш"</formula>
    </cfRule>
  </conditionalFormatting>
  <conditionalFormatting sqref="L490:L494">
    <cfRule type="cellIs" dxfId="436" priority="576" operator="equal">
      <formula>"ЗД"</formula>
    </cfRule>
  </conditionalFormatting>
  <conditionalFormatting sqref="M490:M494">
    <cfRule type="cellIs" dxfId="435" priority="575" operator="equal">
      <formula>"ЗВ"</formula>
    </cfRule>
  </conditionalFormatting>
  <conditionalFormatting sqref="N490:N494">
    <cfRule type="cellIs" dxfId="434" priority="574" operator="equal">
      <formula>"Д"</formula>
    </cfRule>
  </conditionalFormatting>
  <conditionalFormatting sqref="O490:P494">
    <cfRule type="cellIs" dxfId="433" priority="573" operator="equal">
      <formula>"С"</formula>
    </cfRule>
  </conditionalFormatting>
  <conditionalFormatting sqref="Q490:Q494">
    <cfRule type="cellIs" dxfId="432" priority="572" operator="equal">
      <formula>"В"</formula>
    </cfRule>
  </conditionalFormatting>
  <conditionalFormatting sqref="K488:K489">
    <cfRule type="cellIs" dxfId="431" priority="570" operator="equal">
      <formula>"Ш"</formula>
    </cfRule>
  </conditionalFormatting>
  <conditionalFormatting sqref="L488:L489">
    <cfRule type="cellIs" dxfId="430" priority="569" operator="equal">
      <formula>"ЗД"</formula>
    </cfRule>
  </conditionalFormatting>
  <conditionalFormatting sqref="M488:M489">
    <cfRule type="cellIs" dxfId="429" priority="568" operator="equal">
      <formula>"ЗВ"</formula>
    </cfRule>
  </conditionalFormatting>
  <conditionalFormatting sqref="N488:N489">
    <cfRule type="cellIs" dxfId="428" priority="567" operator="equal">
      <formula>"Д"</formula>
    </cfRule>
  </conditionalFormatting>
  <conditionalFormatting sqref="O488:P489">
    <cfRule type="cellIs" dxfId="427" priority="566" operator="equal">
      <formula>"С"</formula>
    </cfRule>
  </conditionalFormatting>
  <conditionalFormatting sqref="Q488:Q489">
    <cfRule type="cellIs" dxfId="426" priority="565" operator="equal">
      <formula>"В"</formula>
    </cfRule>
  </conditionalFormatting>
  <conditionalFormatting sqref="K506">
    <cfRule type="cellIs" dxfId="425" priority="563" operator="equal">
      <formula>"Ш"</formula>
    </cfRule>
  </conditionalFormatting>
  <conditionalFormatting sqref="L506">
    <cfRule type="cellIs" dxfId="424" priority="562" operator="equal">
      <formula>"ЗД"</formula>
    </cfRule>
  </conditionalFormatting>
  <conditionalFormatting sqref="M506">
    <cfRule type="cellIs" dxfId="423" priority="561" operator="equal">
      <formula>"ЗВ"</formula>
    </cfRule>
  </conditionalFormatting>
  <conditionalFormatting sqref="N506">
    <cfRule type="cellIs" dxfId="422" priority="560" operator="equal">
      <formula>"Д"</formula>
    </cfRule>
  </conditionalFormatting>
  <conditionalFormatting sqref="O506:P506">
    <cfRule type="cellIs" dxfId="421" priority="559" operator="equal">
      <formula>"С"</formula>
    </cfRule>
  </conditionalFormatting>
  <conditionalFormatting sqref="Q506">
    <cfRule type="cellIs" dxfId="420" priority="558" operator="equal">
      <formula>"В"</formula>
    </cfRule>
  </conditionalFormatting>
  <conditionalFormatting sqref="K258">
    <cfRule type="cellIs" dxfId="419" priority="556" operator="equal">
      <formula>"Ш"</formula>
    </cfRule>
  </conditionalFormatting>
  <conditionalFormatting sqref="K341">
    <cfRule type="cellIs" dxfId="418" priority="555" operator="equal">
      <formula>"Ш"</formula>
    </cfRule>
  </conditionalFormatting>
  <conditionalFormatting sqref="L341">
    <cfRule type="cellIs" dxfId="417" priority="554" operator="equal">
      <formula>"ЗД"</formula>
    </cfRule>
  </conditionalFormatting>
  <conditionalFormatting sqref="M341">
    <cfRule type="cellIs" dxfId="416" priority="553" operator="equal">
      <formula>"ЗВ"</formula>
    </cfRule>
  </conditionalFormatting>
  <conditionalFormatting sqref="N341">
    <cfRule type="cellIs" dxfId="415" priority="552" operator="equal">
      <formula>"Д"</formula>
    </cfRule>
  </conditionalFormatting>
  <conditionalFormatting sqref="O341:P341">
    <cfRule type="cellIs" dxfId="414" priority="551" operator="equal">
      <formula>"С"</formula>
    </cfRule>
  </conditionalFormatting>
  <conditionalFormatting sqref="Q341">
    <cfRule type="cellIs" dxfId="413" priority="550" operator="equal">
      <formula>"В"</formula>
    </cfRule>
  </conditionalFormatting>
  <conditionalFormatting sqref="K342">
    <cfRule type="cellIs" dxfId="412" priority="549" operator="equal">
      <formula>"Ш"</formula>
    </cfRule>
  </conditionalFormatting>
  <conditionalFormatting sqref="L342">
    <cfRule type="cellIs" dxfId="411" priority="548" operator="equal">
      <formula>"ЗД"</formula>
    </cfRule>
  </conditionalFormatting>
  <conditionalFormatting sqref="M342">
    <cfRule type="cellIs" dxfId="410" priority="547" operator="equal">
      <formula>"ЗВ"</formula>
    </cfRule>
  </conditionalFormatting>
  <conditionalFormatting sqref="N342">
    <cfRule type="cellIs" dxfId="409" priority="546" operator="equal">
      <formula>"Д"</formula>
    </cfRule>
  </conditionalFormatting>
  <conditionalFormatting sqref="O342:P342">
    <cfRule type="cellIs" dxfId="408" priority="545" operator="equal">
      <formula>"С"</formula>
    </cfRule>
  </conditionalFormatting>
  <conditionalFormatting sqref="Q342">
    <cfRule type="cellIs" dxfId="407" priority="544" operator="equal">
      <formula>"В"</formula>
    </cfRule>
  </conditionalFormatting>
  <conditionalFormatting sqref="K369">
    <cfRule type="cellIs" dxfId="406" priority="543" operator="equal">
      <formula>"Ш"</formula>
    </cfRule>
  </conditionalFormatting>
  <conditionalFormatting sqref="L369">
    <cfRule type="cellIs" dxfId="405" priority="542" operator="equal">
      <formula>"ЗД"</formula>
    </cfRule>
  </conditionalFormatting>
  <conditionalFormatting sqref="M369">
    <cfRule type="cellIs" dxfId="404" priority="541" operator="equal">
      <formula>"ЗВ"</formula>
    </cfRule>
  </conditionalFormatting>
  <conditionalFormatting sqref="N369">
    <cfRule type="cellIs" dxfId="403" priority="540" operator="equal">
      <formula>"Д"</formula>
    </cfRule>
  </conditionalFormatting>
  <conditionalFormatting sqref="K409">
    <cfRule type="cellIs" dxfId="402" priority="539" operator="equal">
      <formula>"Ш"</formula>
    </cfRule>
  </conditionalFormatting>
  <conditionalFormatting sqref="L409">
    <cfRule type="cellIs" dxfId="401" priority="538" operator="equal">
      <formula>"ЗД"</formula>
    </cfRule>
  </conditionalFormatting>
  <conditionalFormatting sqref="M409">
    <cfRule type="cellIs" dxfId="400" priority="537" operator="equal">
      <formula>"ЗВ"</formula>
    </cfRule>
  </conditionalFormatting>
  <conditionalFormatting sqref="N409">
    <cfRule type="cellIs" dxfId="399" priority="536" operator="equal">
      <formula>"Д"</formula>
    </cfRule>
  </conditionalFormatting>
  <conditionalFormatting sqref="O409:P409">
    <cfRule type="cellIs" dxfId="398" priority="535" operator="equal">
      <formula>"С"</formula>
    </cfRule>
  </conditionalFormatting>
  <conditionalFormatting sqref="Q409">
    <cfRule type="cellIs" dxfId="397" priority="534" operator="equal">
      <formula>"В"</formula>
    </cfRule>
  </conditionalFormatting>
  <conditionalFormatting sqref="K179">
    <cfRule type="cellIs" dxfId="396" priority="532" operator="equal">
      <formula>"Ш"</formula>
    </cfRule>
  </conditionalFormatting>
  <conditionalFormatting sqref="L179">
    <cfRule type="cellIs" dxfId="395" priority="531" operator="equal">
      <formula>"ЗД"</formula>
    </cfRule>
  </conditionalFormatting>
  <conditionalFormatting sqref="M179">
    <cfRule type="cellIs" dxfId="394" priority="530" operator="equal">
      <formula>"ЗВ"</formula>
    </cfRule>
  </conditionalFormatting>
  <conditionalFormatting sqref="N179">
    <cfRule type="cellIs" dxfId="393" priority="529" operator="equal">
      <formula>"Д"</formula>
    </cfRule>
  </conditionalFormatting>
  <conditionalFormatting sqref="O179:P179">
    <cfRule type="cellIs" dxfId="392" priority="528" operator="equal">
      <formula>"С"</formula>
    </cfRule>
  </conditionalFormatting>
  <conditionalFormatting sqref="K507">
    <cfRule type="cellIs" dxfId="391" priority="527" operator="equal">
      <formula>"Ш"</formula>
    </cfRule>
  </conditionalFormatting>
  <conditionalFormatting sqref="L507">
    <cfRule type="cellIs" dxfId="390" priority="526" operator="equal">
      <formula>"ЗД"</formula>
    </cfRule>
  </conditionalFormatting>
  <conditionalFormatting sqref="M507">
    <cfRule type="cellIs" dxfId="389" priority="525" operator="equal">
      <formula>"ЗВ"</formula>
    </cfRule>
  </conditionalFormatting>
  <conditionalFormatting sqref="N507">
    <cfRule type="cellIs" dxfId="388" priority="524" operator="equal">
      <formula>"Д"</formula>
    </cfRule>
  </conditionalFormatting>
  <conditionalFormatting sqref="O507:P507">
    <cfRule type="cellIs" dxfId="387" priority="523" operator="equal">
      <formula>"С"</formula>
    </cfRule>
  </conditionalFormatting>
  <conditionalFormatting sqref="Q507">
    <cfRule type="cellIs" dxfId="386" priority="522" operator="equal">
      <formula>"В"</formula>
    </cfRule>
  </conditionalFormatting>
  <conditionalFormatting sqref="K15">
    <cfRule type="cellIs" dxfId="385" priority="520" operator="equal">
      <formula>"Ш"</formula>
    </cfRule>
  </conditionalFormatting>
  <conditionalFormatting sqref="L15">
    <cfRule type="cellIs" dxfId="384" priority="519" operator="equal">
      <formula>"ЗД"</formula>
    </cfRule>
  </conditionalFormatting>
  <conditionalFormatting sqref="M15">
    <cfRule type="cellIs" dxfId="383" priority="518" operator="equal">
      <formula>"ЗВ"</formula>
    </cfRule>
  </conditionalFormatting>
  <conditionalFormatting sqref="N15">
    <cfRule type="cellIs" dxfId="382" priority="517" operator="equal">
      <formula>"Д"</formula>
    </cfRule>
  </conditionalFormatting>
  <conditionalFormatting sqref="O15:P15">
    <cfRule type="cellIs" dxfId="381" priority="516" operator="equal">
      <formula>"С"</formula>
    </cfRule>
  </conditionalFormatting>
  <conditionalFormatting sqref="Q15">
    <cfRule type="cellIs" dxfId="380" priority="515" operator="equal">
      <formula>"В"</formula>
    </cfRule>
  </conditionalFormatting>
  <conditionalFormatting sqref="K19">
    <cfRule type="cellIs" dxfId="379" priority="513" operator="equal">
      <formula>"Ш"</formula>
    </cfRule>
  </conditionalFormatting>
  <conditionalFormatting sqref="L19">
    <cfRule type="cellIs" dxfId="378" priority="512" operator="equal">
      <formula>"ЗД"</formula>
    </cfRule>
  </conditionalFormatting>
  <conditionalFormatting sqref="M19">
    <cfRule type="cellIs" dxfId="377" priority="511" operator="equal">
      <formula>"ЗВ"</formula>
    </cfRule>
  </conditionalFormatting>
  <conditionalFormatting sqref="O19:P19">
    <cfRule type="cellIs" dxfId="376" priority="509" operator="equal">
      <formula>"С"</formula>
    </cfRule>
  </conditionalFormatting>
  <conditionalFormatting sqref="Q19">
    <cfRule type="cellIs" dxfId="375" priority="508" operator="equal">
      <formula>"В"</formula>
    </cfRule>
  </conditionalFormatting>
  <conditionalFormatting sqref="K56">
    <cfRule type="cellIs" dxfId="374" priority="507" operator="equal">
      <formula>"Ш"</formula>
    </cfRule>
  </conditionalFormatting>
  <conditionalFormatting sqref="L56">
    <cfRule type="cellIs" dxfId="373" priority="506" operator="equal">
      <formula>"ЗД"</formula>
    </cfRule>
  </conditionalFormatting>
  <conditionalFormatting sqref="M56">
    <cfRule type="cellIs" dxfId="372" priority="505" operator="equal">
      <formula>"ЗВ"</formula>
    </cfRule>
  </conditionalFormatting>
  <conditionalFormatting sqref="N56">
    <cfRule type="cellIs" dxfId="371" priority="504" operator="equal">
      <formula>"Д"</formula>
    </cfRule>
  </conditionalFormatting>
  <conditionalFormatting sqref="O56:P56">
    <cfRule type="cellIs" dxfId="370" priority="503" operator="equal">
      <formula>"С"</formula>
    </cfRule>
  </conditionalFormatting>
  <conditionalFormatting sqref="Q56">
    <cfRule type="cellIs" dxfId="369" priority="502" operator="equal">
      <formula>"В"</formula>
    </cfRule>
  </conditionalFormatting>
  <conditionalFormatting sqref="L99:L100">
    <cfRule type="cellIs" dxfId="368" priority="501" operator="equal">
      <formula>"ЗД"</formula>
    </cfRule>
  </conditionalFormatting>
  <conditionalFormatting sqref="M99:M100">
    <cfRule type="cellIs" dxfId="367" priority="500" operator="equal">
      <formula>"ЗВ"</formula>
    </cfRule>
  </conditionalFormatting>
  <conditionalFormatting sqref="N99:N100">
    <cfRule type="cellIs" dxfId="366" priority="499" operator="equal">
      <formula>"Д"</formula>
    </cfRule>
  </conditionalFormatting>
  <conditionalFormatting sqref="O99:P100">
    <cfRule type="cellIs" dxfId="365" priority="498" operator="equal">
      <formula>"С"</formula>
    </cfRule>
  </conditionalFormatting>
  <conditionalFormatting sqref="L101">
    <cfRule type="cellIs" dxfId="364" priority="497" operator="equal">
      <formula>"ЗД"</formula>
    </cfRule>
  </conditionalFormatting>
  <conditionalFormatting sqref="M101">
    <cfRule type="cellIs" dxfId="363" priority="496" operator="equal">
      <formula>"ЗВ"</formula>
    </cfRule>
  </conditionalFormatting>
  <conditionalFormatting sqref="N101">
    <cfRule type="cellIs" dxfId="362" priority="495" operator="equal">
      <formula>"Д"</formula>
    </cfRule>
  </conditionalFormatting>
  <conditionalFormatting sqref="O101:P101">
    <cfRule type="cellIs" dxfId="361" priority="494" operator="equal">
      <formula>"С"</formula>
    </cfRule>
  </conditionalFormatting>
  <conditionalFormatting sqref="K106">
    <cfRule type="cellIs" dxfId="360" priority="493" operator="equal">
      <formula>"Ш"</formula>
    </cfRule>
  </conditionalFormatting>
  <conditionalFormatting sqref="L106">
    <cfRule type="cellIs" dxfId="359" priority="492" operator="equal">
      <formula>"ЗД"</formula>
    </cfRule>
  </conditionalFormatting>
  <conditionalFormatting sqref="M106">
    <cfRule type="cellIs" dxfId="358" priority="491" operator="equal">
      <formula>"ЗВ"</formula>
    </cfRule>
  </conditionalFormatting>
  <conditionalFormatting sqref="N106">
    <cfRule type="cellIs" dxfId="357" priority="490" operator="equal">
      <formula>"Д"</formula>
    </cfRule>
  </conditionalFormatting>
  <conditionalFormatting sqref="O106:P106">
    <cfRule type="cellIs" dxfId="356" priority="489" operator="equal">
      <formula>"С"</formula>
    </cfRule>
  </conditionalFormatting>
  <conditionalFormatting sqref="K107">
    <cfRule type="cellIs" dxfId="355" priority="488" operator="equal">
      <formula>"Ш"</formula>
    </cfRule>
  </conditionalFormatting>
  <conditionalFormatting sqref="L107">
    <cfRule type="cellIs" dxfId="354" priority="487" operator="equal">
      <formula>"ЗД"</formula>
    </cfRule>
  </conditionalFormatting>
  <conditionalFormatting sqref="M107">
    <cfRule type="cellIs" dxfId="353" priority="486" operator="equal">
      <formula>"ЗВ"</formula>
    </cfRule>
  </conditionalFormatting>
  <conditionalFormatting sqref="N107">
    <cfRule type="cellIs" dxfId="352" priority="485" operator="equal">
      <formula>"Д"</formula>
    </cfRule>
  </conditionalFormatting>
  <conditionalFormatting sqref="L220">
    <cfRule type="cellIs" dxfId="351" priority="484" operator="equal">
      <formula>"ЗД"</formula>
    </cfRule>
  </conditionalFormatting>
  <conditionalFormatting sqref="M220">
    <cfRule type="cellIs" dxfId="350" priority="483" operator="equal">
      <formula>"ЗВ"</formula>
    </cfRule>
  </conditionalFormatting>
  <conditionalFormatting sqref="N220">
    <cfRule type="cellIs" dxfId="349" priority="482" operator="equal">
      <formula>"Д"</formula>
    </cfRule>
  </conditionalFormatting>
  <conditionalFormatting sqref="O220:P220">
    <cfRule type="cellIs" dxfId="348" priority="481" operator="equal">
      <formula>"С"</formula>
    </cfRule>
  </conditionalFormatting>
  <conditionalFormatting sqref="Q220">
    <cfRule type="cellIs" dxfId="347" priority="480" operator="equal">
      <formula>"В"</formula>
    </cfRule>
  </conditionalFormatting>
  <conditionalFormatting sqref="K227:K228">
    <cfRule type="cellIs" dxfId="346" priority="479" operator="equal">
      <formula>"Ш"</formula>
    </cfRule>
  </conditionalFormatting>
  <conditionalFormatting sqref="L227:L228">
    <cfRule type="cellIs" dxfId="345" priority="478" operator="equal">
      <formula>"ЗД"</formula>
    </cfRule>
  </conditionalFormatting>
  <conditionalFormatting sqref="M227:M228">
    <cfRule type="cellIs" dxfId="344" priority="477" operator="equal">
      <formula>"ЗВ"</formula>
    </cfRule>
  </conditionalFormatting>
  <conditionalFormatting sqref="N227:N228">
    <cfRule type="cellIs" dxfId="343" priority="476" operator="equal">
      <formula>"Д"</formula>
    </cfRule>
  </conditionalFormatting>
  <conditionalFormatting sqref="O227:P228">
    <cfRule type="cellIs" dxfId="342" priority="475" operator="equal">
      <formula>"С"</formula>
    </cfRule>
  </conditionalFormatting>
  <conditionalFormatting sqref="M259">
    <cfRule type="cellIs" dxfId="341" priority="474" operator="equal">
      <formula>"ЗВ"</formula>
    </cfRule>
  </conditionalFormatting>
  <conditionalFormatting sqref="N259">
    <cfRule type="cellIs" dxfId="340" priority="473" operator="equal">
      <formula>"Д"</formula>
    </cfRule>
  </conditionalFormatting>
  <conditionalFormatting sqref="O259:P259">
    <cfRule type="cellIs" dxfId="339" priority="472" operator="equal">
      <formula>"С"</formula>
    </cfRule>
  </conditionalFormatting>
  <conditionalFormatting sqref="K366">
    <cfRule type="cellIs" dxfId="338" priority="471" operator="equal">
      <formula>"Ш"</formula>
    </cfRule>
  </conditionalFormatting>
  <conditionalFormatting sqref="L366">
    <cfRule type="cellIs" dxfId="337" priority="470" operator="equal">
      <formula>"ЗД"</formula>
    </cfRule>
  </conditionalFormatting>
  <conditionalFormatting sqref="M366">
    <cfRule type="cellIs" dxfId="336" priority="469" operator="equal">
      <formula>"ЗВ"</formula>
    </cfRule>
  </conditionalFormatting>
  <conditionalFormatting sqref="N366">
    <cfRule type="cellIs" dxfId="335" priority="468" operator="equal">
      <formula>"Д"</formula>
    </cfRule>
  </conditionalFormatting>
  <conditionalFormatting sqref="O366:P366">
    <cfRule type="cellIs" dxfId="334" priority="467" operator="equal">
      <formula>"С"</formula>
    </cfRule>
  </conditionalFormatting>
  <conditionalFormatting sqref="Q366">
    <cfRule type="cellIs" dxfId="333" priority="466" operator="equal">
      <formula>"В"</formula>
    </cfRule>
  </conditionalFormatting>
  <conditionalFormatting sqref="J173:J182 J185 J188:J189 J193 J195:J197 J199:J203 J225 J235 J245 J250 J260:J261 J284 J286 J292:J294 J297:J302 J309:J312 J319:J324 J326 J333:J342 J345:J366 J369:J373 J375:J380 J383:J384 J393:J397 J417:J423 J444:J447 J449:J459 J465:J466 J469:J470 J487 J1:J171 J410:J413 J495:J499 J265:J268 J272 J278 J529:Q529 J531:J1048576 J508:J528">
    <cfRule type="cellIs" dxfId="332" priority="465" operator="equal">
      <formula>"ЦД"</formula>
    </cfRule>
  </conditionalFormatting>
  <conditionalFormatting sqref="N19">
    <cfRule type="cellIs" dxfId="331" priority="464" operator="equal">
      <formula>"Д"</formula>
    </cfRule>
  </conditionalFormatting>
  <conditionalFormatting sqref="K133">
    <cfRule type="cellIs" dxfId="330" priority="463" operator="equal">
      <formula>"Ш"</formula>
    </cfRule>
  </conditionalFormatting>
  <conditionalFormatting sqref="L133">
    <cfRule type="cellIs" dxfId="329" priority="462" operator="equal">
      <formula>"ЗД"</formula>
    </cfRule>
  </conditionalFormatting>
  <conditionalFormatting sqref="M133">
    <cfRule type="cellIs" dxfId="328" priority="461" operator="equal">
      <formula>"ЗВ"</formula>
    </cfRule>
  </conditionalFormatting>
  <conditionalFormatting sqref="N133">
    <cfRule type="cellIs" dxfId="327" priority="460" operator="equal">
      <formula>"Д"</formula>
    </cfRule>
  </conditionalFormatting>
  <conditionalFormatting sqref="K172">
    <cfRule type="cellIs" dxfId="326" priority="459" operator="equal">
      <formula>"Ш"</formula>
    </cfRule>
  </conditionalFormatting>
  <conditionalFormatting sqref="L172">
    <cfRule type="cellIs" dxfId="325" priority="458" operator="equal">
      <formula>"ЗД"</formula>
    </cfRule>
  </conditionalFormatting>
  <conditionalFormatting sqref="M172">
    <cfRule type="cellIs" dxfId="324" priority="457" operator="equal">
      <formula>"ЗВ"</formula>
    </cfRule>
  </conditionalFormatting>
  <conditionalFormatting sqref="N172">
    <cfRule type="cellIs" dxfId="323" priority="456" operator="equal">
      <formula>"Д"</formula>
    </cfRule>
  </conditionalFormatting>
  <conditionalFormatting sqref="O172:P172">
    <cfRule type="cellIs" dxfId="322" priority="455" operator="equal">
      <formula>"С"</formula>
    </cfRule>
  </conditionalFormatting>
  <conditionalFormatting sqref="Q172">
    <cfRule type="cellIs" dxfId="321" priority="454" operator="equal">
      <formula>"В"</formula>
    </cfRule>
  </conditionalFormatting>
  <conditionalFormatting sqref="J172">
    <cfRule type="cellIs" dxfId="320" priority="453" operator="equal">
      <formula>"ЦВ"</formula>
    </cfRule>
  </conditionalFormatting>
  <conditionalFormatting sqref="J172">
    <cfRule type="cellIs" dxfId="319" priority="452" operator="equal">
      <formula>"ЦД"</formula>
    </cfRule>
  </conditionalFormatting>
  <conditionalFormatting sqref="K183:K184">
    <cfRule type="cellIs" dxfId="318" priority="451" operator="equal">
      <formula>"Ш"</formula>
    </cfRule>
  </conditionalFormatting>
  <conditionalFormatting sqref="L183:L184">
    <cfRule type="cellIs" dxfId="317" priority="450" operator="equal">
      <formula>"ЗД"</formula>
    </cfRule>
  </conditionalFormatting>
  <conditionalFormatting sqref="M183:M184">
    <cfRule type="cellIs" dxfId="316" priority="449" operator="equal">
      <formula>"ЗВ"</formula>
    </cfRule>
  </conditionalFormatting>
  <conditionalFormatting sqref="J183:J184">
    <cfRule type="cellIs" dxfId="315" priority="448" operator="equal">
      <formula>"ЦВ"</formula>
    </cfRule>
  </conditionalFormatting>
  <conditionalFormatting sqref="J183:J184">
    <cfRule type="cellIs" dxfId="314" priority="447" operator="equal">
      <formula>"ЦД"</formula>
    </cfRule>
  </conditionalFormatting>
  <conditionalFormatting sqref="J186">
    <cfRule type="cellIs" dxfId="313" priority="446" operator="equal">
      <formula>"ЦВ"</formula>
    </cfRule>
  </conditionalFormatting>
  <conditionalFormatting sqref="J186">
    <cfRule type="cellIs" dxfId="312" priority="445" operator="equal">
      <formula>"ЦД"</formula>
    </cfRule>
  </conditionalFormatting>
  <conditionalFormatting sqref="J187">
    <cfRule type="cellIs" dxfId="311" priority="444" operator="equal">
      <formula>"ЦВ"</formula>
    </cfRule>
  </conditionalFormatting>
  <conditionalFormatting sqref="J187">
    <cfRule type="cellIs" dxfId="310" priority="443" operator="equal">
      <formula>"ЦД"</formula>
    </cfRule>
  </conditionalFormatting>
  <conditionalFormatting sqref="J190:J191">
    <cfRule type="cellIs" dxfId="309" priority="442" operator="equal">
      <formula>"ЦВ"</formula>
    </cfRule>
  </conditionalFormatting>
  <conditionalFormatting sqref="J190:J191">
    <cfRule type="cellIs" dxfId="308" priority="441" operator="equal">
      <formula>"ЦД"</formula>
    </cfRule>
  </conditionalFormatting>
  <conditionalFormatting sqref="J192">
    <cfRule type="cellIs" dxfId="307" priority="440" operator="equal">
      <formula>"ЦВ"</formula>
    </cfRule>
  </conditionalFormatting>
  <conditionalFormatting sqref="J192">
    <cfRule type="cellIs" dxfId="306" priority="439" operator="equal">
      <formula>"ЦД"</formula>
    </cfRule>
  </conditionalFormatting>
  <conditionalFormatting sqref="J194">
    <cfRule type="cellIs" dxfId="305" priority="438" operator="equal">
      <formula>"ЦВ"</formula>
    </cfRule>
  </conditionalFormatting>
  <conditionalFormatting sqref="J194">
    <cfRule type="cellIs" dxfId="304" priority="437" operator="equal">
      <formula>"ЦД"</formula>
    </cfRule>
  </conditionalFormatting>
  <conditionalFormatting sqref="J198">
    <cfRule type="cellIs" dxfId="303" priority="435" operator="equal">
      <formula>"ЦВ"</formula>
    </cfRule>
  </conditionalFormatting>
  <conditionalFormatting sqref="J198">
    <cfRule type="cellIs" dxfId="302" priority="434" operator="equal">
      <formula>"ЦД"</formula>
    </cfRule>
  </conditionalFormatting>
  <conditionalFormatting sqref="J204">
    <cfRule type="cellIs" dxfId="301" priority="433" operator="equal">
      <formula>"ЦВ"</formula>
    </cfRule>
  </conditionalFormatting>
  <conditionalFormatting sqref="J204">
    <cfRule type="cellIs" dxfId="300" priority="432" operator="equal">
      <formula>"ЦД"</formula>
    </cfRule>
  </conditionalFormatting>
  <conditionalFormatting sqref="K205">
    <cfRule type="cellIs" dxfId="299" priority="431" operator="equal">
      <formula>"Ш"</formula>
    </cfRule>
  </conditionalFormatting>
  <conditionalFormatting sqref="L205">
    <cfRule type="cellIs" dxfId="298" priority="430" operator="equal">
      <formula>"ЗД"</formula>
    </cfRule>
  </conditionalFormatting>
  <conditionalFormatting sqref="M205">
    <cfRule type="cellIs" dxfId="297" priority="429" operator="equal">
      <formula>"ЗВ"</formula>
    </cfRule>
  </conditionalFormatting>
  <conditionalFormatting sqref="N205">
    <cfRule type="cellIs" dxfId="296" priority="428" operator="equal">
      <formula>"Д"</formula>
    </cfRule>
  </conditionalFormatting>
  <conditionalFormatting sqref="O205:P205">
    <cfRule type="cellIs" dxfId="295" priority="427" operator="equal">
      <formula>"С"</formula>
    </cfRule>
  </conditionalFormatting>
  <conditionalFormatting sqref="Q205">
    <cfRule type="cellIs" dxfId="294" priority="426" operator="equal">
      <formula>"В"</formula>
    </cfRule>
  </conditionalFormatting>
  <conditionalFormatting sqref="J205">
    <cfRule type="cellIs" dxfId="293" priority="425" operator="equal">
      <formula>"ЦВ"</formula>
    </cfRule>
  </conditionalFormatting>
  <conditionalFormatting sqref="J205">
    <cfRule type="cellIs" dxfId="292" priority="424" operator="equal">
      <formula>"ЦД"</formula>
    </cfRule>
  </conditionalFormatting>
  <conditionalFormatting sqref="J206">
    <cfRule type="cellIs" dxfId="291" priority="423" operator="equal">
      <formula>"ЦВ"</formula>
    </cfRule>
  </conditionalFormatting>
  <conditionalFormatting sqref="J206">
    <cfRule type="cellIs" dxfId="290" priority="422" operator="equal">
      <formula>"ЦД"</formula>
    </cfRule>
  </conditionalFormatting>
  <conditionalFormatting sqref="J207:J208">
    <cfRule type="cellIs" dxfId="289" priority="421" operator="equal">
      <formula>"ЦВ"</formula>
    </cfRule>
  </conditionalFormatting>
  <conditionalFormatting sqref="J207:J208">
    <cfRule type="cellIs" dxfId="288" priority="420" operator="equal">
      <formula>"ЦД"</formula>
    </cfRule>
  </conditionalFormatting>
  <conditionalFormatting sqref="J209:J210">
    <cfRule type="cellIs" dxfId="287" priority="419" operator="equal">
      <formula>"ЦВ"</formula>
    </cfRule>
  </conditionalFormatting>
  <conditionalFormatting sqref="J209:J210">
    <cfRule type="cellIs" dxfId="286" priority="418" operator="equal">
      <formula>"ЦД"</formula>
    </cfRule>
  </conditionalFormatting>
  <conditionalFormatting sqref="J211:J212">
    <cfRule type="cellIs" dxfId="285" priority="417" operator="equal">
      <formula>"ЦВ"</formula>
    </cfRule>
  </conditionalFormatting>
  <conditionalFormatting sqref="J211:J212">
    <cfRule type="cellIs" dxfId="284" priority="416" operator="equal">
      <formula>"ЦД"</formula>
    </cfRule>
  </conditionalFormatting>
  <conditionalFormatting sqref="J213:J214">
    <cfRule type="cellIs" dxfId="283" priority="415" operator="equal">
      <formula>"ЦВ"</formula>
    </cfRule>
  </conditionalFormatting>
  <conditionalFormatting sqref="J213:J214">
    <cfRule type="cellIs" dxfId="282" priority="414" operator="equal">
      <formula>"ЦД"</formula>
    </cfRule>
  </conditionalFormatting>
  <conditionalFormatting sqref="J215:J216">
    <cfRule type="cellIs" dxfId="281" priority="413" operator="equal">
      <formula>"ЦВ"</formula>
    </cfRule>
  </conditionalFormatting>
  <conditionalFormatting sqref="J215:J216">
    <cfRule type="cellIs" dxfId="280" priority="412" operator="equal">
      <formula>"ЦД"</formula>
    </cfRule>
  </conditionalFormatting>
  <conditionalFormatting sqref="J217:J218">
    <cfRule type="cellIs" dxfId="279" priority="411" operator="equal">
      <formula>"ЦВ"</formula>
    </cfRule>
  </conditionalFormatting>
  <conditionalFormatting sqref="J217:J218">
    <cfRule type="cellIs" dxfId="278" priority="410" operator="equal">
      <formula>"ЦД"</formula>
    </cfRule>
  </conditionalFormatting>
  <conditionalFormatting sqref="J219:J220">
    <cfRule type="cellIs" dxfId="277" priority="409" operator="equal">
      <formula>"ЦВ"</formula>
    </cfRule>
  </conditionalFormatting>
  <conditionalFormatting sqref="J219:J220">
    <cfRule type="cellIs" dxfId="276" priority="408" operator="equal">
      <formula>"ЦД"</formula>
    </cfRule>
  </conditionalFormatting>
  <conditionalFormatting sqref="J221:J223">
    <cfRule type="cellIs" dxfId="275" priority="407" operator="equal">
      <formula>"ЦВ"</formula>
    </cfRule>
  </conditionalFormatting>
  <conditionalFormatting sqref="J221:J223">
    <cfRule type="cellIs" dxfId="274" priority="406" operator="equal">
      <formula>"ЦД"</formula>
    </cfRule>
  </conditionalFormatting>
  <conditionalFormatting sqref="J224">
    <cfRule type="cellIs" dxfId="273" priority="405" operator="equal">
      <formula>"ЦВ"</formula>
    </cfRule>
  </conditionalFormatting>
  <conditionalFormatting sqref="J224">
    <cfRule type="cellIs" dxfId="272" priority="404" operator="equal">
      <formula>"ЦД"</formula>
    </cfRule>
  </conditionalFormatting>
  <conditionalFormatting sqref="J226">
    <cfRule type="cellIs" dxfId="271" priority="403" operator="equal">
      <formula>"ЦВ"</formula>
    </cfRule>
  </conditionalFormatting>
  <conditionalFormatting sqref="J226">
    <cfRule type="cellIs" dxfId="270" priority="402" operator="equal">
      <formula>"ЦД"</formula>
    </cfRule>
  </conditionalFormatting>
  <conditionalFormatting sqref="J227">
    <cfRule type="cellIs" dxfId="269" priority="400" operator="equal">
      <formula>"ЦВ"</formula>
    </cfRule>
  </conditionalFormatting>
  <conditionalFormatting sqref="J227">
    <cfRule type="cellIs" dxfId="268" priority="399" operator="equal">
      <formula>"ЦД"</formula>
    </cfRule>
  </conditionalFormatting>
  <conditionalFormatting sqref="J228">
    <cfRule type="cellIs" dxfId="267" priority="397" operator="equal">
      <formula>"ЦВ"</formula>
    </cfRule>
  </conditionalFormatting>
  <conditionalFormatting sqref="J228">
    <cfRule type="cellIs" dxfId="266" priority="396" operator="equal">
      <formula>"ЦД"</formula>
    </cfRule>
  </conditionalFormatting>
  <conditionalFormatting sqref="J229">
    <cfRule type="cellIs" dxfId="265" priority="395" operator="equal">
      <formula>"ЦВ"</formula>
    </cfRule>
  </conditionalFormatting>
  <conditionalFormatting sqref="J229">
    <cfRule type="cellIs" dxfId="264" priority="394" operator="equal">
      <formula>"ЦД"</formula>
    </cfRule>
  </conditionalFormatting>
  <conditionalFormatting sqref="J230">
    <cfRule type="cellIs" dxfId="263" priority="393" operator="equal">
      <formula>"ЦВ"</formula>
    </cfRule>
  </conditionalFormatting>
  <conditionalFormatting sqref="J230">
    <cfRule type="cellIs" dxfId="262" priority="392" operator="equal">
      <formula>"ЦД"</formula>
    </cfRule>
  </conditionalFormatting>
  <conditionalFormatting sqref="J231">
    <cfRule type="cellIs" dxfId="261" priority="391" operator="equal">
      <formula>"ЦВ"</formula>
    </cfRule>
  </conditionalFormatting>
  <conditionalFormatting sqref="J231">
    <cfRule type="cellIs" dxfId="260" priority="390" operator="equal">
      <formula>"ЦД"</formula>
    </cfRule>
  </conditionalFormatting>
  <conditionalFormatting sqref="J232:J233">
    <cfRule type="cellIs" dxfId="259" priority="389" operator="equal">
      <formula>"ЦВ"</formula>
    </cfRule>
  </conditionalFormatting>
  <conditionalFormatting sqref="J232:J233">
    <cfRule type="cellIs" dxfId="258" priority="388" operator="equal">
      <formula>"ЦД"</formula>
    </cfRule>
  </conditionalFormatting>
  <conditionalFormatting sqref="J234">
    <cfRule type="cellIs" dxfId="257" priority="387" operator="equal">
      <formula>"ЦВ"</formula>
    </cfRule>
  </conditionalFormatting>
  <conditionalFormatting sqref="J234">
    <cfRule type="cellIs" dxfId="256" priority="386" operator="equal">
      <formula>"ЦД"</formula>
    </cfRule>
  </conditionalFormatting>
  <conditionalFormatting sqref="J237">
    <cfRule type="cellIs" dxfId="255" priority="385" operator="equal">
      <formula>"ЦВ"</formula>
    </cfRule>
  </conditionalFormatting>
  <conditionalFormatting sqref="J237">
    <cfRule type="cellIs" dxfId="254" priority="384" operator="equal">
      <formula>"ЦД"</formula>
    </cfRule>
  </conditionalFormatting>
  <conditionalFormatting sqref="J239">
    <cfRule type="cellIs" dxfId="253" priority="383" operator="equal">
      <formula>"ЦВ"</formula>
    </cfRule>
  </conditionalFormatting>
  <conditionalFormatting sqref="J239">
    <cfRule type="cellIs" dxfId="252" priority="382" operator="equal">
      <formula>"ЦД"</formula>
    </cfRule>
  </conditionalFormatting>
  <conditionalFormatting sqref="J240:J241">
    <cfRule type="cellIs" dxfId="251" priority="381" operator="equal">
      <formula>"ЦВ"</formula>
    </cfRule>
  </conditionalFormatting>
  <conditionalFormatting sqref="J240:J241">
    <cfRule type="cellIs" dxfId="250" priority="380" operator="equal">
      <formula>"ЦД"</formula>
    </cfRule>
  </conditionalFormatting>
  <conditionalFormatting sqref="J242:J243">
    <cfRule type="cellIs" dxfId="249" priority="379" operator="equal">
      <formula>"ЦВ"</formula>
    </cfRule>
  </conditionalFormatting>
  <conditionalFormatting sqref="J242:J243">
    <cfRule type="cellIs" dxfId="248" priority="378" operator="equal">
      <formula>"ЦД"</formula>
    </cfRule>
  </conditionalFormatting>
  <conditionalFormatting sqref="J244">
    <cfRule type="cellIs" dxfId="247" priority="377" operator="equal">
      <formula>"ЦВ"</formula>
    </cfRule>
  </conditionalFormatting>
  <conditionalFormatting sqref="J244">
    <cfRule type="cellIs" dxfId="246" priority="376" operator="equal">
      <formula>"ЦД"</formula>
    </cfRule>
  </conditionalFormatting>
  <conditionalFormatting sqref="J246">
    <cfRule type="cellIs" dxfId="245" priority="375" operator="equal">
      <formula>"ЦВ"</formula>
    </cfRule>
  </conditionalFormatting>
  <conditionalFormatting sqref="J246">
    <cfRule type="cellIs" dxfId="244" priority="374" operator="equal">
      <formula>"ЦД"</formula>
    </cfRule>
  </conditionalFormatting>
  <conditionalFormatting sqref="J247">
    <cfRule type="cellIs" dxfId="243" priority="373" operator="equal">
      <formula>"ЦВ"</formula>
    </cfRule>
  </conditionalFormatting>
  <conditionalFormatting sqref="J247">
    <cfRule type="cellIs" dxfId="242" priority="372" operator="equal">
      <formula>"ЦД"</formula>
    </cfRule>
  </conditionalFormatting>
  <conditionalFormatting sqref="J248:J249">
    <cfRule type="cellIs" dxfId="241" priority="371" operator="equal">
      <formula>"ЦВ"</formula>
    </cfRule>
  </conditionalFormatting>
  <conditionalFormatting sqref="J248:J249">
    <cfRule type="cellIs" dxfId="240" priority="370" operator="equal">
      <formula>"ЦД"</formula>
    </cfRule>
  </conditionalFormatting>
  <conditionalFormatting sqref="J251:J252">
    <cfRule type="cellIs" dxfId="239" priority="369" operator="equal">
      <formula>"ЦВ"</formula>
    </cfRule>
  </conditionalFormatting>
  <conditionalFormatting sqref="J251:J252">
    <cfRule type="cellIs" dxfId="238" priority="368" operator="equal">
      <formula>"ЦД"</formula>
    </cfRule>
  </conditionalFormatting>
  <conditionalFormatting sqref="J253:J254">
    <cfRule type="cellIs" dxfId="237" priority="367" operator="equal">
      <formula>"ЦВ"</formula>
    </cfRule>
  </conditionalFormatting>
  <conditionalFormatting sqref="J253:J254">
    <cfRule type="cellIs" dxfId="236" priority="366" operator="equal">
      <formula>"ЦД"</formula>
    </cfRule>
  </conditionalFormatting>
  <conditionalFormatting sqref="J255:J256">
    <cfRule type="cellIs" dxfId="235" priority="365" operator="equal">
      <formula>"ЦВ"</formula>
    </cfRule>
  </conditionalFormatting>
  <conditionalFormatting sqref="J255:J256">
    <cfRule type="cellIs" dxfId="234" priority="364" operator="equal">
      <formula>"ЦД"</formula>
    </cfRule>
  </conditionalFormatting>
  <conditionalFormatting sqref="J257">
    <cfRule type="cellIs" dxfId="233" priority="363" operator="equal">
      <formula>"ЦВ"</formula>
    </cfRule>
  </conditionalFormatting>
  <conditionalFormatting sqref="J257">
    <cfRule type="cellIs" dxfId="232" priority="362" operator="equal">
      <formula>"ЦД"</formula>
    </cfRule>
  </conditionalFormatting>
  <conditionalFormatting sqref="J258">
    <cfRule type="cellIs" dxfId="231" priority="361" operator="equal">
      <formula>"ЦВ"</formula>
    </cfRule>
  </conditionalFormatting>
  <conditionalFormatting sqref="J258">
    <cfRule type="cellIs" dxfId="230" priority="360" operator="equal">
      <formula>"ЦД"</formula>
    </cfRule>
  </conditionalFormatting>
  <conditionalFormatting sqref="J259">
    <cfRule type="cellIs" dxfId="229" priority="359" operator="equal">
      <formula>"ЦВ"</formula>
    </cfRule>
  </conditionalFormatting>
  <conditionalFormatting sqref="J259">
    <cfRule type="cellIs" dxfId="228" priority="358" operator="equal">
      <formula>"ЦД"</formula>
    </cfRule>
  </conditionalFormatting>
  <conditionalFormatting sqref="J262:J263">
    <cfRule type="cellIs" dxfId="227" priority="357" operator="equal">
      <formula>"ЦВ"</formula>
    </cfRule>
  </conditionalFormatting>
  <conditionalFormatting sqref="J262:J263">
    <cfRule type="cellIs" dxfId="226" priority="356" operator="equal">
      <formula>"ЦД"</formula>
    </cfRule>
  </conditionalFormatting>
  <conditionalFormatting sqref="J264">
    <cfRule type="cellIs" dxfId="225" priority="355" operator="equal">
      <formula>"ЦВ"</formula>
    </cfRule>
  </conditionalFormatting>
  <conditionalFormatting sqref="J264">
    <cfRule type="cellIs" dxfId="224" priority="354" operator="equal">
      <formula>"ЦД"</formula>
    </cfRule>
  </conditionalFormatting>
  <conditionalFormatting sqref="J269:J270">
    <cfRule type="cellIs" dxfId="223" priority="353" operator="equal">
      <formula>"ЦВ"</formula>
    </cfRule>
  </conditionalFormatting>
  <conditionalFormatting sqref="J269:J270">
    <cfRule type="cellIs" dxfId="222" priority="352" operator="equal">
      <formula>"ЦД"</formula>
    </cfRule>
  </conditionalFormatting>
  <conditionalFormatting sqref="J271:J272">
    <cfRule type="cellIs" dxfId="221" priority="351" operator="equal">
      <formula>"ЦВ"</formula>
    </cfRule>
  </conditionalFormatting>
  <conditionalFormatting sqref="J271:J272">
    <cfRule type="cellIs" dxfId="220" priority="350" operator="equal">
      <formula>"ЦД"</formula>
    </cfRule>
  </conditionalFormatting>
  <conditionalFormatting sqref="J273:J276">
    <cfRule type="cellIs" dxfId="219" priority="349" operator="equal">
      <formula>"ЦВ"</formula>
    </cfRule>
  </conditionalFormatting>
  <conditionalFormatting sqref="J273:J276">
    <cfRule type="cellIs" dxfId="218" priority="348" operator="equal">
      <formula>"ЦД"</formula>
    </cfRule>
  </conditionalFormatting>
  <conditionalFormatting sqref="J277:J279">
    <cfRule type="cellIs" dxfId="217" priority="347" operator="equal">
      <formula>"ЦВ"</formula>
    </cfRule>
  </conditionalFormatting>
  <conditionalFormatting sqref="J277:J279">
    <cfRule type="cellIs" dxfId="216" priority="346" operator="equal">
      <formula>"ЦД"</formula>
    </cfRule>
  </conditionalFormatting>
  <conditionalFormatting sqref="J280:J281">
    <cfRule type="cellIs" dxfId="215" priority="345" operator="equal">
      <formula>"ЦВ"</formula>
    </cfRule>
  </conditionalFormatting>
  <conditionalFormatting sqref="J280:J281">
    <cfRule type="cellIs" dxfId="214" priority="344" operator="equal">
      <formula>"ЦД"</formula>
    </cfRule>
  </conditionalFormatting>
  <conditionalFormatting sqref="J282">
    <cfRule type="cellIs" dxfId="213" priority="343" operator="equal">
      <formula>"ЦВ"</formula>
    </cfRule>
  </conditionalFormatting>
  <conditionalFormatting sqref="J282">
    <cfRule type="cellIs" dxfId="212" priority="342" operator="equal">
      <formula>"ЦД"</formula>
    </cfRule>
  </conditionalFormatting>
  <conditionalFormatting sqref="J283">
    <cfRule type="cellIs" dxfId="211" priority="341" operator="equal">
      <formula>"ЦВ"</formula>
    </cfRule>
  </conditionalFormatting>
  <conditionalFormatting sqref="J283">
    <cfRule type="cellIs" dxfId="210" priority="340" operator="equal">
      <formula>"ЦД"</formula>
    </cfRule>
  </conditionalFormatting>
  <conditionalFormatting sqref="J285">
    <cfRule type="cellIs" dxfId="209" priority="339" operator="equal">
      <formula>"ЦВ"</formula>
    </cfRule>
  </conditionalFormatting>
  <conditionalFormatting sqref="J285">
    <cfRule type="cellIs" dxfId="208" priority="338" operator="equal">
      <formula>"ЦД"</formula>
    </cfRule>
  </conditionalFormatting>
  <conditionalFormatting sqref="J287">
    <cfRule type="cellIs" dxfId="207" priority="337" operator="equal">
      <formula>"ЦВ"</formula>
    </cfRule>
  </conditionalFormatting>
  <conditionalFormatting sqref="J287">
    <cfRule type="cellIs" dxfId="206" priority="336" operator="equal">
      <formula>"ЦД"</formula>
    </cfRule>
  </conditionalFormatting>
  <conditionalFormatting sqref="J290:J291">
    <cfRule type="cellIs" dxfId="205" priority="335" operator="equal">
      <formula>"ЦВ"</formula>
    </cfRule>
  </conditionalFormatting>
  <conditionalFormatting sqref="J290:J291">
    <cfRule type="cellIs" dxfId="204" priority="334" operator="equal">
      <formula>"ЦД"</formula>
    </cfRule>
  </conditionalFormatting>
  <conditionalFormatting sqref="J295:J296">
    <cfRule type="cellIs" dxfId="203" priority="333" operator="equal">
      <formula>"ЦВ"</formula>
    </cfRule>
  </conditionalFormatting>
  <conditionalFormatting sqref="J295:J296">
    <cfRule type="cellIs" dxfId="202" priority="332" operator="equal">
      <formula>"ЦД"</formula>
    </cfRule>
  </conditionalFormatting>
  <conditionalFormatting sqref="J303:J304">
    <cfRule type="cellIs" dxfId="201" priority="331" operator="equal">
      <formula>"ЦВ"</formula>
    </cfRule>
  </conditionalFormatting>
  <conditionalFormatting sqref="J303:J304">
    <cfRule type="cellIs" dxfId="200" priority="330" operator="equal">
      <formula>"ЦД"</formula>
    </cfRule>
  </conditionalFormatting>
  <conditionalFormatting sqref="J305:J306">
    <cfRule type="cellIs" dxfId="199" priority="329" operator="equal">
      <formula>"ЦВ"</formula>
    </cfRule>
  </conditionalFormatting>
  <conditionalFormatting sqref="J305:J306">
    <cfRule type="cellIs" dxfId="198" priority="328" operator="equal">
      <formula>"ЦД"</formula>
    </cfRule>
  </conditionalFormatting>
  <conditionalFormatting sqref="J307:J308">
    <cfRule type="cellIs" dxfId="197" priority="327" operator="equal">
      <formula>"ЦВ"</formula>
    </cfRule>
  </conditionalFormatting>
  <conditionalFormatting sqref="J307:J308">
    <cfRule type="cellIs" dxfId="196" priority="326" operator="equal">
      <formula>"ЦД"</formula>
    </cfRule>
  </conditionalFormatting>
  <conditionalFormatting sqref="J313:J314">
    <cfRule type="cellIs" dxfId="195" priority="325" operator="equal">
      <formula>"ЦВ"</formula>
    </cfRule>
  </conditionalFormatting>
  <conditionalFormatting sqref="J313:J314">
    <cfRule type="cellIs" dxfId="194" priority="324" operator="equal">
      <formula>"ЦД"</formula>
    </cfRule>
  </conditionalFormatting>
  <conditionalFormatting sqref="J315:J316">
    <cfRule type="cellIs" dxfId="193" priority="323" operator="equal">
      <formula>"ЦВ"</formula>
    </cfRule>
  </conditionalFormatting>
  <conditionalFormatting sqref="J315:J316">
    <cfRule type="cellIs" dxfId="192" priority="322" operator="equal">
      <formula>"ЦД"</formula>
    </cfRule>
  </conditionalFormatting>
  <conditionalFormatting sqref="J317:J318">
    <cfRule type="cellIs" dxfId="191" priority="321" operator="equal">
      <formula>"ЦВ"</formula>
    </cfRule>
  </conditionalFormatting>
  <conditionalFormatting sqref="J317:J318">
    <cfRule type="cellIs" dxfId="190" priority="320" operator="equal">
      <formula>"ЦД"</formula>
    </cfRule>
  </conditionalFormatting>
  <conditionalFormatting sqref="J325">
    <cfRule type="cellIs" dxfId="189" priority="319" operator="equal">
      <formula>"ЦВ"</formula>
    </cfRule>
  </conditionalFormatting>
  <conditionalFormatting sqref="J325">
    <cfRule type="cellIs" dxfId="188" priority="318" operator="equal">
      <formula>"ЦД"</formula>
    </cfRule>
  </conditionalFormatting>
  <conditionalFormatting sqref="J327:J328">
    <cfRule type="cellIs" dxfId="187" priority="317" operator="equal">
      <formula>"ЦВ"</formula>
    </cfRule>
  </conditionalFormatting>
  <conditionalFormatting sqref="J327:J328">
    <cfRule type="cellIs" dxfId="186" priority="316" operator="equal">
      <formula>"ЦД"</formula>
    </cfRule>
  </conditionalFormatting>
  <conditionalFormatting sqref="J329:J330">
    <cfRule type="cellIs" dxfId="185" priority="315" operator="equal">
      <formula>"ЦВ"</formula>
    </cfRule>
  </conditionalFormatting>
  <conditionalFormatting sqref="J329:J330">
    <cfRule type="cellIs" dxfId="184" priority="314" operator="equal">
      <formula>"ЦД"</formula>
    </cfRule>
  </conditionalFormatting>
  <conditionalFormatting sqref="J331:J332">
    <cfRule type="cellIs" dxfId="183" priority="313" operator="equal">
      <formula>"ЦВ"</formula>
    </cfRule>
  </conditionalFormatting>
  <conditionalFormatting sqref="J331:J332">
    <cfRule type="cellIs" dxfId="182" priority="312" operator="equal">
      <formula>"ЦД"</formula>
    </cfRule>
  </conditionalFormatting>
  <conditionalFormatting sqref="J343:J344">
    <cfRule type="cellIs" dxfId="181" priority="311" operator="equal">
      <formula>"ЦВ"</formula>
    </cfRule>
  </conditionalFormatting>
  <conditionalFormatting sqref="J343:J344">
    <cfRule type="cellIs" dxfId="180" priority="310" operator="equal">
      <formula>"ЦД"</formula>
    </cfRule>
  </conditionalFormatting>
  <conditionalFormatting sqref="J367:J368">
    <cfRule type="cellIs" dxfId="179" priority="309" operator="equal">
      <formula>"ЦВ"</formula>
    </cfRule>
  </conditionalFormatting>
  <conditionalFormatting sqref="J367:J368">
    <cfRule type="cellIs" dxfId="178" priority="308" operator="equal">
      <formula>"ЦД"</formula>
    </cfRule>
  </conditionalFormatting>
  <conditionalFormatting sqref="J374">
    <cfRule type="cellIs" dxfId="177" priority="307" operator="equal">
      <formula>"ЦВ"</formula>
    </cfRule>
  </conditionalFormatting>
  <conditionalFormatting sqref="J374">
    <cfRule type="cellIs" dxfId="176" priority="306" operator="equal">
      <formula>"ЦД"</formula>
    </cfRule>
  </conditionalFormatting>
  <conditionalFormatting sqref="J381:J382">
    <cfRule type="cellIs" dxfId="175" priority="305" operator="equal">
      <formula>"ЦВ"</formula>
    </cfRule>
  </conditionalFormatting>
  <conditionalFormatting sqref="J381:J382">
    <cfRule type="cellIs" dxfId="174" priority="304" operator="equal">
      <formula>"ЦД"</formula>
    </cfRule>
  </conditionalFormatting>
  <conditionalFormatting sqref="J385:J387">
    <cfRule type="cellIs" dxfId="173" priority="303" operator="equal">
      <formula>"ЦВ"</formula>
    </cfRule>
  </conditionalFormatting>
  <conditionalFormatting sqref="J385:J387">
    <cfRule type="cellIs" dxfId="172" priority="302" operator="equal">
      <formula>"ЦД"</formula>
    </cfRule>
  </conditionalFormatting>
  <conditionalFormatting sqref="J388:J389">
    <cfRule type="cellIs" dxfId="171" priority="301" operator="equal">
      <formula>"ЦВ"</formula>
    </cfRule>
  </conditionalFormatting>
  <conditionalFormatting sqref="J388:J389">
    <cfRule type="cellIs" dxfId="170" priority="300" operator="equal">
      <formula>"ЦД"</formula>
    </cfRule>
  </conditionalFormatting>
  <conditionalFormatting sqref="J390:J391">
    <cfRule type="cellIs" dxfId="169" priority="299" operator="equal">
      <formula>"ЦВ"</formula>
    </cfRule>
  </conditionalFormatting>
  <conditionalFormatting sqref="J390:J391">
    <cfRule type="cellIs" dxfId="168" priority="298" operator="equal">
      <formula>"ЦД"</formula>
    </cfRule>
  </conditionalFormatting>
  <conditionalFormatting sqref="J392">
    <cfRule type="cellIs" dxfId="167" priority="297" operator="equal">
      <formula>"ЦВ"</formula>
    </cfRule>
  </conditionalFormatting>
  <conditionalFormatting sqref="J392">
    <cfRule type="cellIs" dxfId="166" priority="296" operator="equal">
      <formula>"ЦД"</formula>
    </cfRule>
  </conditionalFormatting>
  <conditionalFormatting sqref="J415:J416">
    <cfRule type="cellIs" dxfId="165" priority="295" operator="equal">
      <formula>"ЦВ"</formula>
    </cfRule>
  </conditionalFormatting>
  <conditionalFormatting sqref="J415:J416">
    <cfRule type="cellIs" dxfId="164" priority="294" operator="equal">
      <formula>"ЦД"</formula>
    </cfRule>
  </conditionalFormatting>
  <conditionalFormatting sqref="J424:J425">
    <cfRule type="cellIs" dxfId="163" priority="293" operator="equal">
      <formula>"ЦВ"</formula>
    </cfRule>
  </conditionalFormatting>
  <conditionalFormatting sqref="J424:J425">
    <cfRule type="cellIs" dxfId="162" priority="292" operator="equal">
      <formula>"ЦД"</formula>
    </cfRule>
  </conditionalFormatting>
  <conditionalFormatting sqref="J426:J427">
    <cfRule type="cellIs" dxfId="161" priority="291" operator="equal">
      <formula>"ЦВ"</formula>
    </cfRule>
  </conditionalFormatting>
  <conditionalFormatting sqref="J426:J427">
    <cfRule type="cellIs" dxfId="160" priority="290" operator="equal">
      <formula>"ЦД"</formula>
    </cfRule>
  </conditionalFormatting>
  <conditionalFormatting sqref="J428:J430">
    <cfRule type="cellIs" dxfId="159" priority="289" operator="equal">
      <formula>"ЦВ"</formula>
    </cfRule>
  </conditionalFormatting>
  <conditionalFormatting sqref="J428:J430">
    <cfRule type="cellIs" dxfId="158" priority="288" operator="equal">
      <formula>"ЦД"</formula>
    </cfRule>
  </conditionalFormatting>
  <conditionalFormatting sqref="J431:J433">
    <cfRule type="cellIs" dxfId="157" priority="287" operator="equal">
      <formula>"ЦВ"</formula>
    </cfRule>
  </conditionalFormatting>
  <conditionalFormatting sqref="J431:J433">
    <cfRule type="cellIs" dxfId="156" priority="286" operator="equal">
      <formula>"ЦД"</formula>
    </cfRule>
  </conditionalFormatting>
  <conditionalFormatting sqref="J434:J435">
    <cfRule type="cellIs" dxfId="155" priority="285" operator="equal">
      <formula>"ЦВ"</formula>
    </cfRule>
  </conditionalFormatting>
  <conditionalFormatting sqref="J434:J435">
    <cfRule type="cellIs" dxfId="154" priority="284" operator="equal">
      <formula>"ЦД"</formula>
    </cfRule>
  </conditionalFormatting>
  <conditionalFormatting sqref="J436:J437">
    <cfRule type="cellIs" dxfId="153" priority="283" operator="equal">
      <formula>"ЦВ"</formula>
    </cfRule>
  </conditionalFormatting>
  <conditionalFormatting sqref="J436:J437">
    <cfRule type="cellIs" dxfId="152" priority="282" operator="equal">
      <formula>"ЦД"</formula>
    </cfRule>
  </conditionalFormatting>
  <conditionalFormatting sqref="J438">
    <cfRule type="cellIs" dxfId="151" priority="281" operator="equal">
      <formula>"ЦВ"</formula>
    </cfRule>
  </conditionalFormatting>
  <conditionalFormatting sqref="J438">
    <cfRule type="cellIs" dxfId="150" priority="280" operator="equal">
      <formula>"ЦД"</formula>
    </cfRule>
  </conditionalFormatting>
  <conditionalFormatting sqref="J439">
    <cfRule type="cellIs" dxfId="149" priority="279" operator="equal">
      <formula>"ЦВ"</formula>
    </cfRule>
  </conditionalFormatting>
  <conditionalFormatting sqref="J439">
    <cfRule type="cellIs" dxfId="148" priority="278" operator="equal">
      <formula>"ЦД"</formula>
    </cfRule>
  </conditionalFormatting>
  <conditionalFormatting sqref="J440">
    <cfRule type="cellIs" dxfId="147" priority="275" operator="equal">
      <formula>"ЦВ"</formula>
    </cfRule>
  </conditionalFormatting>
  <conditionalFormatting sqref="J440">
    <cfRule type="cellIs" dxfId="146" priority="274" operator="equal">
      <formula>"ЦД"</formula>
    </cfRule>
  </conditionalFormatting>
  <conditionalFormatting sqref="J441:J442">
    <cfRule type="cellIs" dxfId="145" priority="273" operator="equal">
      <formula>"ЦВ"</formula>
    </cfRule>
  </conditionalFormatting>
  <conditionalFormatting sqref="J441:J442">
    <cfRule type="cellIs" dxfId="144" priority="272" operator="equal">
      <formula>"ЦД"</formula>
    </cfRule>
  </conditionalFormatting>
  <conditionalFormatting sqref="J443">
    <cfRule type="cellIs" dxfId="143" priority="271" operator="equal">
      <formula>"ЦВ"</formula>
    </cfRule>
  </conditionalFormatting>
  <conditionalFormatting sqref="J443">
    <cfRule type="cellIs" dxfId="142" priority="270" operator="equal">
      <formula>"ЦД"</formula>
    </cfRule>
  </conditionalFormatting>
  <conditionalFormatting sqref="J448">
    <cfRule type="cellIs" dxfId="141" priority="269" operator="equal">
      <formula>"ЦВ"</formula>
    </cfRule>
  </conditionalFormatting>
  <conditionalFormatting sqref="J448">
    <cfRule type="cellIs" dxfId="140" priority="268" operator="equal">
      <formula>"ЦД"</formula>
    </cfRule>
  </conditionalFormatting>
  <conditionalFormatting sqref="J460:J461">
    <cfRule type="cellIs" dxfId="139" priority="267" operator="equal">
      <formula>"ЦВ"</formula>
    </cfRule>
  </conditionalFormatting>
  <conditionalFormatting sqref="J460:J461">
    <cfRule type="cellIs" dxfId="138" priority="266" operator="equal">
      <formula>"ЦД"</formula>
    </cfRule>
  </conditionalFormatting>
  <conditionalFormatting sqref="J462">
    <cfRule type="cellIs" dxfId="137" priority="265" operator="equal">
      <formula>"ЦВ"</formula>
    </cfRule>
  </conditionalFormatting>
  <conditionalFormatting sqref="J462">
    <cfRule type="cellIs" dxfId="136" priority="264" operator="equal">
      <formula>"ЦД"</formula>
    </cfRule>
  </conditionalFormatting>
  <conditionalFormatting sqref="J463:J464">
    <cfRule type="cellIs" dxfId="135" priority="263" operator="equal">
      <formula>"ЦВ"</formula>
    </cfRule>
  </conditionalFormatting>
  <conditionalFormatting sqref="J463:J464">
    <cfRule type="cellIs" dxfId="134" priority="262" operator="equal">
      <formula>"ЦД"</formula>
    </cfRule>
  </conditionalFormatting>
  <conditionalFormatting sqref="J467">
    <cfRule type="cellIs" dxfId="133" priority="261" operator="equal">
      <formula>"ЦВ"</formula>
    </cfRule>
  </conditionalFormatting>
  <conditionalFormatting sqref="J467">
    <cfRule type="cellIs" dxfId="132" priority="260" operator="equal">
      <formula>"ЦД"</formula>
    </cfRule>
  </conditionalFormatting>
  <conditionalFormatting sqref="I468">
    <cfRule type="cellIs" dxfId="131" priority="259" operator="equal">
      <formula>"ЦВ"</formula>
    </cfRule>
  </conditionalFormatting>
  <conditionalFormatting sqref="J468">
    <cfRule type="cellIs" dxfId="130" priority="258" operator="equal">
      <formula>"ЦВ"</formula>
    </cfRule>
  </conditionalFormatting>
  <conditionalFormatting sqref="J468">
    <cfRule type="cellIs" dxfId="129" priority="257" operator="equal">
      <formula>"ЦД"</formula>
    </cfRule>
  </conditionalFormatting>
  <conditionalFormatting sqref="J472">
    <cfRule type="cellIs" dxfId="128" priority="255" operator="equal">
      <formula>"ЦВ"</formula>
    </cfRule>
  </conditionalFormatting>
  <conditionalFormatting sqref="J472">
    <cfRule type="cellIs" dxfId="127" priority="254" operator="equal">
      <formula>"ЦД"</formula>
    </cfRule>
  </conditionalFormatting>
  <conditionalFormatting sqref="J473">
    <cfRule type="cellIs" dxfId="126" priority="252" operator="equal">
      <formula>"ЦВ"</formula>
    </cfRule>
  </conditionalFormatting>
  <conditionalFormatting sqref="J473">
    <cfRule type="cellIs" dxfId="125" priority="251" operator="equal">
      <formula>"ЦД"</formula>
    </cfRule>
  </conditionalFormatting>
  <conditionalFormatting sqref="J475">
    <cfRule type="cellIs" dxfId="124" priority="250" operator="equal">
      <formula>"ЦВ"</formula>
    </cfRule>
  </conditionalFormatting>
  <conditionalFormatting sqref="J475">
    <cfRule type="cellIs" dxfId="123" priority="249" operator="equal">
      <formula>"ЦД"</formula>
    </cfRule>
  </conditionalFormatting>
  <conditionalFormatting sqref="J476">
    <cfRule type="cellIs" dxfId="122" priority="248" operator="equal">
      <formula>"ЦВ"</formula>
    </cfRule>
  </conditionalFormatting>
  <conditionalFormatting sqref="J476">
    <cfRule type="cellIs" dxfId="121" priority="247" operator="equal">
      <formula>"ЦД"</formula>
    </cfRule>
  </conditionalFormatting>
  <conditionalFormatting sqref="J477">
    <cfRule type="cellIs" dxfId="120" priority="246" operator="equal">
      <formula>"ЦВ"</formula>
    </cfRule>
  </conditionalFormatting>
  <conditionalFormatting sqref="J477">
    <cfRule type="cellIs" dxfId="119" priority="245" operator="equal">
      <formula>"ЦД"</formula>
    </cfRule>
  </conditionalFormatting>
  <conditionalFormatting sqref="J478:J479">
    <cfRule type="cellIs" dxfId="118" priority="244" operator="equal">
      <formula>"ЦВ"</formula>
    </cfRule>
  </conditionalFormatting>
  <conditionalFormatting sqref="J478:J479">
    <cfRule type="cellIs" dxfId="117" priority="243" operator="equal">
      <formula>"ЦД"</formula>
    </cfRule>
  </conditionalFormatting>
  <conditionalFormatting sqref="J480:J481">
    <cfRule type="cellIs" dxfId="116" priority="242" operator="equal">
      <formula>"ЦВ"</formula>
    </cfRule>
  </conditionalFormatting>
  <conditionalFormatting sqref="J480:J481">
    <cfRule type="cellIs" dxfId="115" priority="241" operator="equal">
      <formula>"ЦД"</formula>
    </cfRule>
  </conditionalFormatting>
  <conditionalFormatting sqref="J482:J484">
    <cfRule type="cellIs" dxfId="114" priority="240" operator="equal">
      <formula>"ЦВ"</formula>
    </cfRule>
  </conditionalFormatting>
  <conditionalFormatting sqref="J482:J484">
    <cfRule type="cellIs" dxfId="113" priority="239" operator="equal">
      <formula>"ЦД"</formula>
    </cfRule>
  </conditionalFormatting>
  <conditionalFormatting sqref="J485">
    <cfRule type="cellIs" dxfId="112" priority="238" operator="equal">
      <formula>"ЦВ"</formula>
    </cfRule>
  </conditionalFormatting>
  <conditionalFormatting sqref="J485">
    <cfRule type="cellIs" dxfId="111" priority="237" operator="equal">
      <formula>"ЦД"</formula>
    </cfRule>
  </conditionalFormatting>
  <conditionalFormatting sqref="J486">
    <cfRule type="cellIs" dxfId="110" priority="236" operator="equal">
      <formula>"ЦВ"</formula>
    </cfRule>
  </conditionalFormatting>
  <conditionalFormatting sqref="J486">
    <cfRule type="cellIs" dxfId="109" priority="235" operator="equal">
      <formula>"ЦД"</formula>
    </cfRule>
  </conditionalFormatting>
  <conditionalFormatting sqref="J488:J489">
    <cfRule type="cellIs" dxfId="108" priority="234" operator="equal">
      <formula>"ЦВ"</formula>
    </cfRule>
  </conditionalFormatting>
  <conditionalFormatting sqref="J488:J489">
    <cfRule type="cellIs" dxfId="107" priority="233" operator="equal">
      <formula>"ЦД"</formula>
    </cfRule>
  </conditionalFormatting>
  <conditionalFormatting sqref="J490:J491">
    <cfRule type="cellIs" dxfId="106" priority="232" operator="equal">
      <formula>"ЦВ"</formula>
    </cfRule>
  </conditionalFormatting>
  <conditionalFormatting sqref="J490:J491">
    <cfRule type="cellIs" dxfId="105" priority="231" operator="equal">
      <formula>"ЦД"</formula>
    </cfRule>
  </conditionalFormatting>
  <conditionalFormatting sqref="J492:J493">
    <cfRule type="cellIs" dxfId="104" priority="230" operator="equal">
      <formula>"ЦВ"</formula>
    </cfRule>
  </conditionalFormatting>
  <conditionalFormatting sqref="J492:J493">
    <cfRule type="cellIs" dxfId="103" priority="229" operator="equal">
      <formula>"ЦД"</formula>
    </cfRule>
  </conditionalFormatting>
  <conditionalFormatting sqref="J494">
    <cfRule type="cellIs" dxfId="102" priority="228" operator="equal">
      <formula>"ЦВ"</formula>
    </cfRule>
  </conditionalFormatting>
  <conditionalFormatting sqref="J494">
    <cfRule type="cellIs" dxfId="101" priority="227" operator="equal">
      <formula>"ЦД"</formula>
    </cfRule>
  </conditionalFormatting>
  <conditionalFormatting sqref="J500:J501">
    <cfRule type="cellIs" dxfId="100" priority="224" operator="equal">
      <formula>"ЦВ"</formula>
    </cfRule>
  </conditionalFormatting>
  <conditionalFormatting sqref="J500:J501">
    <cfRule type="cellIs" dxfId="99" priority="223" operator="equal">
      <formula>"ЦД"</formula>
    </cfRule>
  </conditionalFormatting>
  <conditionalFormatting sqref="J502:J503">
    <cfRule type="cellIs" dxfId="98" priority="222" operator="equal">
      <formula>"ЦВ"</formula>
    </cfRule>
  </conditionalFormatting>
  <conditionalFormatting sqref="J502:J503">
    <cfRule type="cellIs" dxfId="97" priority="221" operator="equal">
      <formula>"ЦД"</formula>
    </cfRule>
  </conditionalFormatting>
  <conditionalFormatting sqref="J504:J505">
    <cfRule type="cellIs" dxfId="96" priority="220" operator="equal">
      <formula>"ЦВ"</formula>
    </cfRule>
  </conditionalFormatting>
  <conditionalFormatting sqref="J504:J505">
    <cfRule type="cellIs" dxfId="95" priority="219" operator="equal">
      <formula>"ЦД"</formula>
    </cfRule>
  </conditionalFormatting>
  <conditionalFormatting sqref="J506">
    <cfRule type="cellIs" dxfId="94" priority="218" operator="equal">
      <formula>"ЦВ"</formula>
    </cfRule>
  </conditionalFormatting>
  <conditionalFormatting sqref="J506">
    <cfRule type="cellIs" dxfId="93" priority="217" operator="equal">
      <formula>"ЦД"</formula>
    </cfRule>
  </conditionalFormatting>
  <conditionalFormatting sqref="J507">
    <cfRule type="cellIs" dxfId="92" priority="216" operator="equal">
      <formula>"ЦВ"</formula>
    </cfRule>
  </conditionalFormatting>
  <conditionalFormatting sqref="J507">
    <cfRule type="cellIs" dxfId="91" priority="215" operator="equal">
      <formula>"ЦД"</formula>
    </cfRule>
  </conditionalFormatting>
  <conditionalFormatting sqref="I235:I237">
    <cfRule type="cellIs" dxfId="90" priority="214" operator="equal">
      <formula>"ЦВ"</formula>
    </cfRule>
  </conditionalFormatting>
  <conditionalFormatting sqref="I172:I174">
    <cfRule type="cellIs" dxfId="89" priority="213" operator="equal">
      <formula>"ЦВ"</formula>
    </cfRule>
  </conditionalFormatting>
  <conditionalFormatting sqref="I182:I186">
    <cfRule type="cellIs" dxfId="88" priority="212" operator="equal">
      <formula>"ЦВ"</formula>
    </cfRule>
  </conditionalFormatting>
  <conditionalFormatting sqref="I198">
    <cfRule type="cellIs" dxfId="87" priority="211" operator="equal">
      <formula>"ЦВ"</formula>
    </cfRule>
  </conditionalFormatting>
  <conditionalFormatting sqref="I226:I228">
    <cfRule type="cellIs" dxfId="86" priority="210" operator="equal">
      <formula>"ЦВ"</formula>
    </cfRule>
  </conditionalFormatting>
  <conditionalFormatting sqref="I250:I257">
    <cfRule type="cellIs" dxfId="85" priority="209" operator="equal">
      <formula>"ЦВ"</formula>
    </cfRule>
  </conditionalFormatting>
  <conditionalFormatting sqref="I263:I268">
    <cfRule type="cellIs" dxfId="84" priority="208" operator="equal">
      <formula>"ЦВ"</formula>
    </cfRule>
  </conditionalFormatting>
  <conditionalFormatting sqref="I414:I416">
    <cfRule type="cellIs" dxfId="83" priority="207" operator="equal">
      <formula>"ЦВ"</formula>
    </cfRule>
  </conditionalFormatting>
  <conditionalFormatting sqref="J414">
    <cfRule type="cellIs" dxfId="82" priority="206" operator="equal">
      <formula>"ЦВ"</formula>
    </cfRule>
  </conditionalFormatting>
  <conditionalFormatting sqref="J414">
    <cfRule type="cellIs" dxfId="81" priority="205" operator="equal">
      <formula>"ЦД"</formula>
    </cfRule>
  </conditionalFormatting>
  <conditionalFormatting sqref="I424:I428">
    <cfRule type="cellIs" dxfId="80" priority="202" operator="equal">
      <formula>"ЦВ"</formula>
    </cfRule>
  </conditionalFormatting>
  <conditionalFormatting sqref="I429:I432">
    <cfRule type="cellIs" dxfId="79" priority="201" operator="equal">
      <formula>"ЦВ"</formula>
    </cfRule>
  </conditionalFormatting>
  <conditionalFormatting sqref="I433:I435">
    <cfRule type="cellIs" dxfId="78" priority="200" operator="equal">
      <formula>"ЦВ"</formula>
    </cfRule>
  </conditionalFormatting>
  <conditionalFormatting sqref="I436:I438">
    <cfRule type="cellIs" dxfId="77" priority="199" operator="equal">
      <formula>"ЦВ"</formula>
    </cfRule>
  </conditionalFormatting>
  <conditionalFormatting sqref="I439">
    <cfRule type="cellIs" dxfId="76" priority="198" operator="equal">
      <formula>"ЦВ"</formula>
    </cfRule>
  </conditionalFormatting>
  <conditionalFormatting sqref="I441:I443">
    <cfRule type="cellIs" dxfId="75" priority="197" operator="equal">
      <formula>"ЦВ"</formula>
    </cfRule>
  </conditionalFormatting>
  <conditionalFormatting sqref="I461:I464">
    <cfRule type="cellIs" dxfId="74" priority="196" operator="equal">
      <formula>"ЦВ"</formula>
    </cfRule>
  </conditionalFormatting>
  <conditionalFormatting sqref="I460">
    <cfRule type="cellIs" dxfId="73" priority="195" operator="equal">
      <formula>"ЦВ"</formula>
    </cfRule>
  </conditionalFormatting>
  <conditionalFormatting sqref="I467">
    <cfRule type="cellIs" dxfId="72" priority="194" operator="equal">
      <formula>"ЦВ"</formula>
    </cfRule>
  </conditionalFormatting>
  <conditionalFormatting sqref="I471:I473">
    <cfRule type="cellIs" dxfId="71" priority="193" operator="equal">
      <formula>"ЦВ"</formula>
    </cfRule>
  </conditionalFormatting>
  <conditionalFormatting sqref="J471">
    <cfRule type="cellIs" dxfId="70" priority="192" operator="equal">
      <formula>"ЦВ"</formula>
    </cfRule>
  </conditionalFormatting>
  <conditionalFormatting sqref="J471">
    <cfRule type="cellIs" dxfId="69" priority="191" operator="equal">
      <formula>"ЦД"</formula>
    </cfRule>
  </conditionalFormatting>
  <conditionalFormatting sqref="I475:I477">
    <cfRule type="cellIs" dxfId="68" priority="190" operator="equal">
      <formula>"ЦВ"</formula>
    </cfRule>
  </conditionalFormatting>
  <conditionalFormatting sqref="I478:I484">
    <cfRule type="cellIs" dxfId="67" priority="189" operator="equal">
      <formula>"ЦВ"</formula>
    </cfRule>
  </conditionalFormatting>
  <conditionalFormatting sqref="I486">
    <cfRule type="cellIs" dxfId="66" priority="188" operator="equal">
      <formula>"ЦВ"</formula>
    </cfRule>
  </conditionalFormatting>
  <conditionalFormatting sqref="I488">
    <cfRule type="cellIs" dxfId="65" priority="187" operator="equal">
      <formula>"ЦВ"</formula>
    </cfRule>
  </conditionalFormatting>
  <conditionalFormatting sqref="I489:I491">
    <cfRule type="cellIs" dxfId="64" priority="186" operator="equal">
      <formula>"ЦВ"</formula>
    </cfRule>
  </conditionalFormatting>
  <conditionalFormatting sqref="I492:I494">
    <cfRule type="cellIs" dxfId="63" priority="185" operator="equal">
      <formula>"ЦВ"</formula>
    </cfRule>
  </conditionalFormatting>
  <conditionalFormatting sqref="I501:I505">
    <cfRule type="cellIs" dxfId="62" priority="183" operator="equal">
      <formula>"ЦВ"</formula>
    </cfRule>
  </conditionalFormatting>
  <conditionalFormatting sqref="I506:I507">
    <cfRule type="cellIs" dxfId="61" priority="182" operator="equal">
      <formula>"ЦВ"</formula>
    </cfRule>
  </conditionalFormatting>
  <conditionalFormatting sqref="I175">
    <cfRule type="cellIs" dxfId="60" priority="181" operator="equal">
      <formula>"ЦВ"</formula>
    </cfRule>
  </conditionalFormatting>
  <conditionalFormatting sqref="I176:I177">
    <cfRule type="cellIs" dxfId="59" priority="180" operator="equal">
      <formula>"ЦВ"</formula>
    </cfRule>
  </conditionalFormatting>
  <conditionalFormatting sqref="J236">
    <cfRule type="cellIs" dxfId="58" priority="179" operator="equal">
      <formula>"ЦВ"</formula>
    </cfRule>
  </conditionalFormatting>
  <conditionalFormatting sqref="J236">
    <cfRule type="cellIs" dxfId="57" priority="178" operator="equal">
      <formula>"ЦД"</formula>
    </cfRule>
  </conditionalFormatting>
  <conditionalFormatting sqref="J238">
    <cfRule type="cellIs" dxfId="56" priority="177" operator="equal">
      <formula>"ЦВ"</formula>
    </cfRule>
  </conditionalFormatting>
  <conditionalFormatting sqref="J238">
    <cfRule type="cellIs" dxfId="55" priority="176" operator="equal">
      <formula>"ЦД"</formula>
    </cfRule>
  </conditionalFormatting>
  <conditionalFormatting sqref="I238">
    <cfRule type="cellIs" dxfId="54" priority="175" operator="equal">
      <formula>"ЦВ"</formula>
    </cfRule>
  </conditionalFormatting>
  <conditionalFormatting sqref="K288">
    <cfRule type="cellIs" dxfId="53" priority="174" operator="equal">
      <formula>"Ш"</formula>
    </cfRule>
  </conditionalFormatting>
  <conditionalFormatting sqref="L288">
    <cfRule type="cellIs" dxfId="52" priority="173" operator="equal">
      <formula>"ЗД"</formula>
    </cfRule>
  </conditionalFormatting>
  <conditionalFormatting sqref="M288">
    <cfRule type="cellIs" dxfId="51" priority="172" operator="equal">
      <formula>"ЗВ"</formula>
    </cfRule>
  </conditionalFormatting>
  <conditionalFormatting sqref="N288">
    <cfRule type="cellIs" dxfId="50" priority="171" operator="equal">
      <formula>"Д"</formula>
    </cfRule>
  </conditionalFormatting>
  <conditionalFormatting sqref="O288:P288">
    <cfRule type="cellIs" dxfId="49" priority="170" operator="equal">
      <formula>"С"</formula>
    </cfRule>
  </conditionalFormatting>
  <conditionalFormatting sqref="K289">
    <cfRule type="cellIs" dxfId="48" priority="169" operator="equal">
      <formula>"Ш"</formula>
    </cfRule>
  </conditionalFormatting>
  <conditionalFormatting sqref="L289">
    <cfRule type="cellIs" dxfId="47" priority="168" operator="equal">
      <formula>"ЗД"</formula>
    </cfRule>
  </conditionalFormatting>
  <conditionalFormatting sqref="M289">
    <cfRule type="cellIs" dxfId="46" priority="167" operator="equal">
      <formula>"ЗВ"</formula>
    </cfRule>
  </conditionalFormatting>
  <conditionalFormatting sqref="N289">
    <cfRule type="cellIs" dxfId="45" priority="166" operator="equal">
      <formula>"Д"</formula>
    </cfRule>
  </conditionalFormatting>
  <conditionalFormatting sqref="O289:P289">
    <cfRule type="cellIs" dxfId="44" priority="165" operator="equal">
      <formula>"С"</formula>
    </cfRule>
  </conditionalFormatting>
  <conditionalFormatting sqref="I288:I289">
    <cfRule type="cellIs" dxfId="43" priority="164" operator="equal">
      <formula>"ЦВ"</formula>
    </cfRule>
  </conditionalFormatting>
  <conditionalFormatting sqref="J288:J289">
    <cfRule type="cellIs" dxfId="42" priority="163" operator="equal">
      <formula>"ЦВ"</formula>
    </cfRule>
  </conditionalFormatting>
  <conditionalFormatting sqref="J288:J289">
    <cfRule type="cellIs" dxfId="41" priority="162" operator="equal">
      <formula>"ЦД"</formula>
    </cfRule>
  </conditionalFormatting>
  <conditionalFormatting sqref="I398:I409">
    <cfRule type="cellIs" dxfId="40" priority="161" operator="equal">
      <formula>"ЦВ"</formula>
    </cfRule>
  </conditionalFormatting>
  <conditionalFormatting sqref="J398:J409">
    <cfRule type="cellIs" dxfId="39" priority="160" operator="equal">
      <formula>"ЦВ"</formula>
    </cfRule>
  </conditionalFormatting>
  <conditionalFormatting sqref="J398:J409">
    <cfRule type="cellIs" dxfId="38" priority="159" operator="equal">
      <formula>"ЦД"</formula>
    </cfRule>
  </conditionalFormatting>
  <conditionalFormatting sqref="I448">
    <cfRule type="cellIs" dxfId="37" priority="158" operator="equal">
      <formula>"ЦВ"</formula>
    </cfRule>
  </conditionalFormatting>
  <conditionalFormatting sqref="J474">
    <cfRule type="cellIs" dxfId="36" priority="157" operator="equal">
      <formula>"ЦВ"</formula>
    </cfRule>
  </conditionalFormatting>
  <conditionalFormatting sqref="J474">
    <cfRule type="cellIs" dxfId="35" priority="156" operator="equal">
      <formula>"ЦД"</formula>
    </cfRule>
  </conditionalFormatting>
  <conditionalFormatting sqref="I474">
    <cfRule type="cellIs" dxfId="34" priority="155" operator="equal">
      <formula>"ЦВ"</formula>
    </cfRule>
  </conditionalFormatting>
  <conditionalFormatting sqref="I500">
    <cfRule type="cellIs" dxfId="33" priority="154" operator="equal">
      <formula>"ЦВ"</formula>
    </cfRule>
  </conditionalFormatting>
  <conditionalFormatting sqref="Q508:Q515 I508:O515 I4:Q507 I531:Q998 I516:Q529">
    <cfRule type="cellIs" dxfId="32" priority="153" operator="equal">
      <formula>"Б"</formula>
    </cfRule>
  </conditionalFormatting>
  <conditionalFormatting sqref="I529:Q529">
    <cfRule type="cellIs" dxfId="31" priority="152" operator="equal">
      <formula>"ЦД"</formula>
    </cfRule>
  </conditionalFormatting>
  <conditionalFormatting sqref="N484">
    <cfRule type="cellIs" dxfId="30" priority="151" operator="equal">
      <formula>"С"</formula>
    </cfRule>
  </conditionalFormatting>
  <conditionalFormatting sqref="L484">
    <cfRule type="cellIs" dxfId="29" priority="150" operator="equal">
      <formula>"С"</formula>
    </cfRule>
  </conditionalFormatting>
  <conditionalFormatting sqref="I484:K484">
    <cfRule type="cellIs" dxfId="28" priority="149" operator="equal">
      <formula>"С"</formula>
    </cfRule>
  </conditionalFormatting>
  <conditionalFormatting sqref="J484">
    <cfRule type="cellIs" dxfId="27" priority="148" operator="equal">
      <formula>"Ш"</formula>
    </cfRule>
  </conditionalFormatting>
  <conditionalFormatting sqref="I484">
    <cfRule type="cellIs" dxfId="26" priority="147" operator="equal">
      <formula>"Ш"</formula>
    </cfRule>
  </conditionalFormatting>
  <conditionalFormatting sqref="J278">
    <cfRule type="cellIs" dxfId="25" priority="146" operator="equal">
      <formula>"ЦВ"</formula>
    </cfRule>
  </conditionalFormatting>
  <conditionalFormatting sqref="J278">
    <cfRule type="cellIs" dxfId="24" priority="145" operator="equal">
      <formula>"ЦД"</formula>
    </cfRule>
  </conditionalFormatting>
  <conditionalFormatting sqref="K272">
    <cfRule type="cellIs" dxfId="23" priority="144" operator="equal">
      <formula>"Ш"</formula>
    </cfRule>
  </conditionalFormatting>
  <conditionalFormatting sqref="L272">
    <cfRule type="cellIs" dxfId="22" priority="143" operator="equal">
      <formula>"ЗД"</formula>
    </cfRule>
  </conditionalFormatting>
  <conditionalFormatting sqref="M272">
    <cfRule type="cellIs" dxfId="21" priority="142" operator="equal">
      <formula>"ЗВ"</formula>
    </cfRule>
  </conditionalFormatting>
  <conditionalFormatting sqref="N272">
    <cfRule type="cellIs" dxfId="20" priority="141" operator="equal">
      <formula>"Д"</formula>
    </cfRule>
  </conditionalFormatting>
  <conditionalFormatting sqref="O272:P272">
    <cfRule type="cellIs" dxfId="19" priority="140" operator="equal">
      <formula>"С"</formula>
    </cfRule>
  </conditionalFormatting>
  <conditionalFormatting sqref="Q272">
    <cfRule type="cellIs" dxfId="18" priority="139" operator="equal">
      <formula>"В"</formula>
    </cfRule>
  </conditionalFormatting>
  <conditionalFormatting sqref="J272">
    <cfRule type="cellIs" dxfId="17" priority="138" operator="equal">
      <formula>"ЦВ"</formula>
    </cfRule>
  </conditionalFormatting>
  <conditionalFormatting sqref="J272">
    <cfRule type="cellIs" dxfId="16" priority="137" operator="equal">
      <formula>"ЦД"</formula>
    </cfRule>
  </conditionalFormatting>
  <conditionalFormatting sqref="K465">
    <cfRule type="cellIs" dxfId="15" priority="118" operator="equal">
      <formula>"ЦВ"</formula>
    </cfRule>
  </conditionalFormatting>
  <conditionalFormatting sqref="K465">
    <cfRule type="cellIs" dxfId="14" priority="117" operator="equal">
      <formula>"ЦД"</formula>
    </cfRule>
  </conditionalFormatting>
  <conditionalFormatting sqref="L465">
    <cfRule type="cellIs" dxfId="13" priority="116" operator="equal">
      <formula>"ЦВ"</formula>
    </cfRule>
  </conditionalFormatting>
  <conditionalFormatting sqref="L465">
    <cfRule type="cellIs" dxfId="12" priority="115" operator="equal">
      <formula>"ЦД"</formula>
    </cfRule>
  </conditionalFormatting>
  <conditionalFormatting sqref="N465">
    <cfRule type="cellIs" dxfId="11" priority="114" operator="equal">
      <formula>"ЦВ"</formula>
    </cfRule>
  </conditionalFormatting>
  <conditionalFormatting sqref="N465">
    <cfRule type="cellIs" dxfId="10" priority="113" operator="equal">
      <formula>"ЦД"</formula>
    </cfRule>
  </conditionalFormatting>
  <conditionalFormatting sqref="O465">
    <cfRule type="cellIs" dxfId="9" priority="112" operator="equal">
      <formula>"ЦВ"</formula>
    </cfRule>
  </conditionalFormatting>
  <conditionalFormatting sqref="O465">
    <cfRule type="cellIs" dxfId="8" priority="111" operator="equal">
      <formula>"ЦД"</formula>
    </cfRule>
  </conditionalFormatting>
  <conditionalFormatting sqref="J259">
    <cfRule type="cellIs" dxfId="7" priority="18" operator="equal">
      <formula>"ЦВ"</formula>
    </cfRule>
  </conditionalFormatting>
  <conditionalFormatting sqref="J259">
    <cfRule type="cellIs" dxfId="6" priority="17" operator="equal">
      <formula>"ЦД"</formula>
    </cfRule>
  </conditionalFormatting>
  <conditionalFormatting sqref="J258">
    <cfRule type="cellIs" dxfId="5" priority="16" operator="equal">
      <formula>"ЦВ"</formula>
    </cfRule>
  </conditionalFormatting>
  <conditionalFormatting sqref="J258">
    <cfRule type="cellIs" dxfId="4" priority="15" operator="equal">
      <formula>"ЦД"</formula>
    </cfRule>
  </conditionalFormatting>
  <conditionalFormatting sqref="J528">
    <cfRule type="cellIs" dxfId="3" priority="2" operator="equal">
      <formula>"ЦВ"</formula>
    </cfRule>
  </conditionalFormatting>
  <conditionalFormatting sqref="J528">
    <cfRule type="cellIs" dxfId="2" priority="1" operator="equal">
      <formula>"ЦД"</formula>
    </cfRule>
  </conditionalFormatting>
  <pageMargins left="0.23622047244094491" right="0.23622047244094491" top="0.19685039370078741" bottom="0.19685039370078741" header="0" footer="0"/>
  <pageSetup paperSize="8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0"/>
  <dimension ref="A1:X2559"/>
  <sheetViews>
    <sheetView topLeftCell="A28" workbookViewId="0">
      <selection activeCell="C40" sqref="C40:C42"/>
    </sheetView>
  </sheetViews>
  <sheetFormatPr defaultRowHeight="15"/>
  <cols>
    <col min="14" max="14" width="24.28515625" customWidth="1"/>
    <col min="15" max="17" width="25.7109375" style="14" customWidth="1"/>
    <col min="24" max="24" width="23.42578125" style="15" customWidth="1"/>
  </cols>
  <sheetData>
    <row r="1" spans="1:24" ht="15" customHeight="1">
      <c r="A1" s="61"/>
      <c r="B1" s="61" t="s">
        <v>918</v>
      </c>
      <c r="C1" s="61" t="s">
        <v>1091</v>
      </c>
      <c r="D1" s="61" t="s">
        <v>0</v>
      </c>
      <c r="E1" s="63" t="s">
        <v>1092</v>
      </c>
      <c r="F1" s="61" t="s">
        <v>1</v>
      </c>
      <c r="G1" s="61" t="s">
        <v>1093</v>
      </c>
      <c r="H1" s="66" t="s">
        <v>1094</v>
      </c>
      <c r="I1" s="67"/>
      <c r="J1" s="67"/>
      <c r="K1" s="68"/>
      <c r="L1" s="61" t="s">
        <v>1095</v>
      </c>
      <c r="M1" s="61" t="s">
        <v>1096</v>
      </c>
      <c r="N1" s="12" t="s">
        <v>2</v>
      </c>
      <c r="O1" s="21" t="s">
        <v>2</v>
      </c>
      <c r="P1" s="21"/>
      <c r="Q1" s="21"/>
      <c r="R1" s="61" t="s">
        <v>1097</v>
      </c>
      <c r="S1" s="61" t="s">
        <v>1098</v>
      </c>
      <c r="X1" s="61"/>
    </row>
    <row r="2" spans="1:24">
      <c r="A2" s="61"/>
      <c r="B2" s="61"/>
      <c r="C2" s="61"/>
      <c r="D2" s="61"/>
      <c r="E2" s="63"/>
      <c r="F2" s="61"/>
      <c r="G2" s="61"/>
      <c r="H2" s="61" t="s">
        <v>1099</v>
      </c>
      <c r="I2" s="61"/>
      <c r="J2" s="61" t="s">
        <v>1100</v>
      </c>
      <c r="K2" s="61" t="s">
        <v>1101</v>
      </c>
      <c r="L2" s="61"/>
      <c r="M2" s="61"/>
      <c r="N2" s="11"/>
      <c r="O2" s="21"/>
      <c r="P2" s="21"/>
      <c r="Q2" s="21"/>
      <c r="R2" s="61"/>
      <c r="S2" s="61"/>
      <c r="X2" s="61"/>
    </row>
    <row r="3" spans="1:24">
      <c r="A3" s="61"/>
      <c r="B3" s="61"/>
      <c r="C3" s="61"/>
      <c r="D3" s="61"/>
      <c r="E3" s="63"/>
      <c r="F3" s="61"/>
      <c r="G3" s="61"/>
      <c r="H3" s="21" t="s">
        <v>1102</v>
      </c>
      <c r="I3" s="21" t="s">
        <v>1103</v>
      </c>
      <c r="J3" s="61"/>
      <c r="K3" s="61"/>
      <c r="L3" s="61"/>
      <c r="M3" s="61"/>
      <c r="N3" s="11"/>
      <c r="O3" s="21"/>
      <c r="P3" s="21"/>
      <c r="Q3" s="21"/>
      <c r="R3" s="61"/>
      <c r="S3" s="61"/>
      <c r="X3" s="6"/>
    </row>
    <row r="4" spans="1:24">
      <c r="A4" s="18"/>
      <c r="B4" s="18">
        <v>1</v>
      </c>
      <c r="C4" s="18">
        <v>2</v>
      </c>
      <c r="D4" s="18">
        <v>3</v>
      </c>
      <c r="E4" s="18">
        <v>4</v>
      </c>
      <c r="F4" s="18">
        <v>5</v>
      </c>
      <c r="G4" s="19">
        <v>6</v>
      </c>
      <c r="H4" s="18">
        <v>7</v>
      </c>
      <c r="I4" s="18">
        <v>8</v>
      </c>
      <c r="J4" s="19">
        <v>9</v>
      </c>
      <c r="K4" s="19">
        <v>10</v>
      </c>
      <c r="L4" s="18">
        <v>11</v>
      </c>
      <c r="M4" s="18">
        <v>12</v>
      </c>
      <c r="N4" s="11">
        <v>13</v>
      </c>
      <c r="O4" s="18">
        <v>13</v>
      </c>
      <c r="P4" s="18"/>
      <c r="Q4" s="18"/>
      <c r="R4" s="19">
        <v>14</v>
      </c>
      <c r="S4" s="19">
        <v>15</v>
      </c>
      <c r="X4" s="20"/>
    </row>
    <row r="5" spans="1:24">
      <c r="A5" s="65"/>
      <c r="B5" s="65">
        <v>1</v>
      </c>
      <c r="C5" s="65" t="s">
        <v>3</v>
      </c>
      <c r="D5" s="65" t="s">
        <v>4</v>
      </c>
      <c r="E5" s="65" t="s">
        <v>5</v>
      </c>
      <c r="F5" s="65" t="s">
        <v>6</v>
      </c>
      <c r="G5" s="16" t="s">
        <v>1104</v>
      </c>
      <c r="H5" s="20"/>
      <c r="I5" s="20"/>
      <c r="J5" s="16"/>
      <c r="K5" s="16" t="s">
        <v>1105</v>
      </c>
      <c r="L5" s="20" t="s">
        <v>1106</v>
      </c>
      <c r="M5" s="65" t="s">
        <v>1107</v>
      </c>
      <c r="N5" s="11"/>
      <c r="O5" s="20" t="str">
        <f>VLOOKUP(C5,'10. Свод Перечней'!C:H,6,0)</f>
        <v/>
      </c>
      <c r="P5" s="20"/>
      <c r="Q5" s="20"/>
      <c r="R5" s="16" t="s">
        <v>1108</v>
      </c>
      <c r="S5" s="17">
        <v>43371</v>
      </c>
      <c r="X5" s="20"/>
    </row>
    <row r="6" spans="1:24">
      <c r="A6" s="65"/>
      <c r="B6" s="65"/>
      <c r="C6" s="65"/>
      <c r="D6" s="65"/>
      <c r="E6" s="65"/>
      <c r="F6" s="65"/>
      <c r="G6" s="16" t="s">
        <v>1109</v>
      </c>
      <c r="H6" s="20"/>
      <c r="I6" s="20"/>
      <c r="J6" s="16"/>
      <c r="K6" s="16" t="s">
        <v>1110</v>
      </c>
      <c r="L6" s="20" t="s">
        <v>1106</v>
      </c>
      <c r="M6" s="65"/>
      <c r="N6" s="11"/>
      <c r="O6" s="20" t="e">
        <f>VLOOKUP(C6,'10. Свод Перечней'!C:H,6,0)</f>
        <v>#N/A</v>
      </c>
      <c r="P6" s="20"/>
      <c r="Q6" s="20"/>
      <c r="R6" s="16" t="s">
        <v>1108</v>
      </c>
      <c r="S6" s="17">
        <v>43371</v>
      </c>
      <c r="X6" s="20"/>
    </row>
    <row r="7" spans="1:24">
      <c r="A7" s="65"/>
      <c r="B7" s="65"/>
      <c r="C7" s="65"/>
      <c r="D7" s="65"/>
      <c r="E7" s="65"/>
      <c r="F7" s="65"/>
      <c r="G7" s="16" t="s">
        <v>1111</v>
      </c>
      <c r="H7" s="20"/>
      <c r="I7" s="20"/>
      <c r="J7" s="16" t="s">
        <v>1112</v>
      </c>
      <c r="K7" s="16"/>
      <c r="L7" s="20" t="s">
        <v>1106</v>
      </c>
      <c r="M7" s="65"/>
      <c r="N7" s="11"/>
      <c r="O7" s="20" t="e">
        <f>VLOOKUP(C7,'10. Свод Перечней'!C:H,6,0)</f>
        <v>#N/A</v>
      </c>
      <c r="P7" s="20"/>
      <c r="Q7" s="20"/>
      <c r="R7" s="16" t="s">
        <v>1108</v>
      </c>
      <c r="S7" s="17">
        <v>43371</v>
      </c>
      <c r="X7" s="20"/>
    </row>
    <row r="8" spans="1:24">
      <c r="A8" s="65"/>
      <c r="B8" s="65"/>
      <c r="C8" s="65"/>
      <c r="D8" s="65"/>
      <c r="E8" s="65"/>
      <c r="F8" s="65"/>
      <c r="G8" s="16" t="s">
        <v>1113</v>
      </c>
      <c r="H8" s="20"/>
      <c r="I8" s="20"/>
      <c r="J8" s="16"/>
      <c r="K8" s="16" t="s">
        <v>1114</v>
      </c>
      <c r="L8" s="20" t="s">
        <v>1106</v>
      </c>
      <c r="M8" s="65"/>
      <c r="N8" s="11"/>
      <c r="O8" s="20" t="e">
        <f>VLOOKUP(C8,'10. Свод Перечней'!C:H,6,0)</f>
        <v>#N/A</v>
      </c>
      <c r="P8" s="20"/>
      <c r="Q8" s="20"/>
      <c r="R8" s="16" t="s">
        <v>1108</v>
      </c>
      <c r="S8" s="17">
        <v>43371</v>
      </c>
      <c r="X8" s="20"/>
    </row>
    <row r="9" spans="1:24">
      <c r="A9" s="65"/>
      <c r="B9" s="65"/>
      <c r="C9" s="65"/>
      <c r="D9" s="65"/>
      <c r="E9" s="65"/>
      <c r="F9" s="65"/>
      <c r="G9" s="16" t="s">
        <v>1115</v>
      </c>
      <c r="H9" s="20"/>
      <c r="I9" s="20"/>
      <c r="J9" s="16"/>
      <c r="K9" s="16" t="s">
        <v>1116</v>
      </c>
      <c r="L9" s="20" t="s">
        <v>1106</v>
      </c>
      <c r="M9" s="65"/>
      <c r="N9" s="11"/>
      <c r="O9" s="20" t="e">
        <f>VLOOKUP(C9,'10. Свод Перечней'!C:H,6,0)</f>
        <v>#N/A</v>
      </c>
      <c r="P9" s="20"/>
      <c r="Q9" s="20"/>
      <c r="R9" s="16" t="s">
        <v>1108</v>
      </c>
      <c r="S9" s="17">
        <v>43371</v>
      </c>
      <c r="X9" s="20"/>
    </row>
    <row r="10" spans="1:24" ht="38.25">
      <c r="A10" s="65"/>
      <c r="B10" s="65">
        <v>2</v>
      </c>
      <c r="C10" s="65" t="s">
        <v>7</v>
      </c>
      <c r="D10" s="65" t="s">
        <v>8</v>
      </c>
      <c r="E10" s="65" t="s">
        <v>9</v>
      </c>
      <c r="F10" s="65" t="s">
        <v>6</v>
      </c>
      <c r="G10" s="16" t="s">
        <v>1117</v>
      </c>
      <c r="H10" s="20"/>
      <c r="I10" s="20"/>
      <c r="J10" s="16" t="s">
        <v>1118</v>
      </c>
      <c r="K10" s="16"/>
      <c r="L10" s="20" t="s">
        <v>1106</v>
      </c>
      <c r="M10" s="65" t="s">
        <v>10</v>
      </c>
      <c r="N10" s="11" t="s">
        <v>11</v>
      </c>
      <c r="O10" s="20" t="str">
        <f>VLOOKUP(C10,'10. Свод Перечней'!C:H,6,0)</f>
        <v>01.11.71.110-00000001, 01.11.71.110-00000002, 01.11.71.110-00000003</v>
      </c>
      <c r="P10" s="20" t="s">
        <v>11</v>
      </c>
      <c r="Q10" s="20" t="str">
        <f>IF(N10=O10,O10,"НЕ СОВПАДАЕТ АХТУНГ!!!!!!!!!!!!!!!!!!!!!!!!!!!!!!!!!!!!!!!!!!!!!!!!!!!!!!!!!!!!!!!!!!!!!!!!!!!!!!!!!!!!!!!!!!!!!!!!!!!!!!!!!!!!!!!!!!!!!!!!!!!!!!!!!!")</f>
        <v>01.11.71.110-00000001, 01.11.71.110-00000002, 01.11.71.110-00000003</v>
      </c>
      <c r="R10" s="16" t="s">
        <v>1108</v>
      </c>
      <c r="S10" s="17">
        <v>43615</v>
      </c>
      <c r="X10" s="20"/>
    </row>
    <row r="11" spans="1:24">
      <c r="A11" s="65"/>
      <c r="B11" s="65"/>
      <c r="C11" s="65"/>
      <c r="D11" s="65"/>
      <c r="E11" s="65"/>
      <c r="F11" s="65"/>
      <c r="G11" s="16" t="s">
        <v>1113</v>
      </c>
      <c r="H11" s="20"/>
      <c r="I11" s="20"/>
      <c r="J11" s="16"/>
      <c r="K11" s="16" t="s">
        <v>1114</v>
      </c>
      <c r="L11" s="20" t="s">
        <v>1106</v>
      </c>
      <c r="M11" s="65"/>
      <c r="N11" s="11"/>
      <c r="O11" s="20" t="e">
        <f>VLOOKUP(C11,'10. Свод Перечней'!C:H,6,0)</f>
        <v>#N/A</v>
      </c>
      <c r="P11" s="20"/>
      <c r="Q11" s="20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6" t="s">
        <v>1108</v>
      </c>
      <c r="S11" s="17">
        <v>43615</v>
      </c>
      <c r="X11" s="20"/>
    </row>
    <row r="12" spans="1:24">
      <c r="A12" s="65"/>
      <c r="B12" s="65"/>
      <c r="C12" s="65"/>
      <c r="D12" s="65"/>
      <c r="E12" s="65"/>
      <c r="F12" s="65"/>
      <c r="G12" s="16" t="s">
        <v>1115</v>
      </c>
      <c r="H12" s="20"/>
      <c r="I12" s="20"/>
      <c r="J12" s="16"/>
      <c r="K12" s="16" t="s">
        <v>1119</v>
      </c>
      <c r="L12" s="20" t="s">
        <v>1106</v>
      </c>
      <c r="M12" s="65"/>
      <c r="N12" s="11"/>
      <c r="O12" s="20" t="e">
        <f>VLOOKUP(C12,'10. Свод Перечней'!C:H,6,0)</f>
        <v>#N/A</v>
      </c>
      <c r="P12" s="20"/>
      <c r="Q12" s="20" t="e">
        <f t="shared" si="0"/>
        <v>#N/A</v>
      </c>
      <c r="R12" s="16" t="s">
        <v>1108</v>
      </c>
      <c r="S12" s="17">
        <v>43615</v>
      </c>
      <c r="X12" s="20"/>
    </row>
    <row r="13" spans="1:24" ht="38.25">
      <c r="A13" s="65"/>
      <c r="B13" s="65">
        <v>3</v>
      </c>
      <c r="C13" s="65" t="s">
        <v>12</v>
      </c>
      <c r="D13" s="65" t="s">
        <v>8</v>
      </c>
      <c r="E13" s="65" t="s">
        <v>5</v>
      </c>
      <c r="F13" s="65" t="s">
        <v>6</v>
      </c>
      <c r="G13" s="16" t="s">
        <v>1117</v>
      </c>
      <c r="H13" s="20"/>
      <c r="I13" s="20"/>
      <c r="J13" s="16" t="s">
        <v>1118</v>
      </c>
      <c r="K13" s="16"/>
      <c r="L13" s="20" t="s">
        <v>1106</v>
      </c>
      <c r="M13" s="65" t="s">
        <v>10</v>
      </c>
      <c r="N13" s="11" t="s">
        <v>11</v>
      </c>
      <c r="O13" s="20" t="str">
        <f>VLOOKUP(C13,'10. Свод Перечней'!C:H,6,0)</f>
        <v>01.11.71.110-00000001, 01.11.71.110-00000002, 01.11.71.110-00000003</v>
      </c>
      <c r="P13" s="20" t="s">
        <v>11</v>
      </c>
      <c r="Q13" s="20" t="str">
        <f t="shared" si="0"/>
        <v>01.11.71.110-00000001, 01.11.71.110-00000002, 01.11.71.110-00000003</v>
      </c>
      <c r="R13" s="16" t="s">
        <v>1108</v>
      </c>
      <c r="S13" s="17">
        <v>43615</v>
      </c>
      <c r="X13" s="20"/>
    </row>
    <row r="14" spans="1:24">
      <c r="A14" s="65"/>
      <c r="B14" s="65"/>
      <c r="C14" s="65"/>
      <c r="D14" s="65"/>
      <c r="E14" s="65"/>
      <c r="F14" s="65"/>
      <c r="G14" s="16" t="s">
        <v>1120</v>
      </c>
      <c r="H14" s="20"/>
      <c r="I14" s="20">
        <v>1</v>
      </c>
      <c r="J14" s="16"/>
      <c r="K14" s="16"/>
      <c r="L14" s="20" t="s">
        <v>6</v>
      </c>
      <c r="M14" s="65"/>
      <c r="N14" s="11"/>
      <c r="O14" s="20" t="e">
        <f>VLOOKUP(C14,'10. Свод Перечней'!C:H,6,0)</f>
        <v>#N/A</v>
      </c>
      <c r="P14" s="20"/>
      <c r="Q14" s="20" t="e">
        <f t="shared" si="0"/>
        <v>#N/A</v>
      </c>
      <c r="R14" s="16" t="s">
        <v>1108</v>
      </c>
      <c r="S14" s="17">
        <v>43615</v>
      </c>
      <c r="X14" s="20"/>
    </row>
    <row r="15" spans="1:24">
      <c r="A15" s="65"/>
      <c r="B15" s="65"/>
      <c r="C15" s="65"/>
      <c r="D15" s="65"/>
      <c r="E15" s="65"/>
      <c r="F15" s="65"/>
      <c r="G15" s="16" t="s">
        <v>1121</v>
      </c>
      <c r="H15" s="20"/>
      <c r="I15" s="20"/>
      <c r="J15" s="16"/>
      <c r="K15" s="16" t="s">
        <v>1122</v>
      </c>
      <c r="L15" s="20" t="s">
        <v>1106</v>
      </c>
      <c r="M15" s="65"/>
      <c r="N15" s="11"/>
      <c r="O15" s="20" t="e">
        <f>VLOOKUP(C15,'10. Свод Перечней'!C:H,6,0)</f>
        <v>#N/A</v>
      </c>
      <c r="P15" s="20"/>
      <c r="Q15" s="20" t="e">
        <f t="shared" si="0"/>
        <v>#N/A</v>
      </c>
      <c r="R15" s="16" t="s">
        <v>1108</v>
      </c>
      <c r="S15" s="17">
        <v>43615</v>
      </c>
      <c r="X15" s="20"/>
    </row>
    <row r="16" spans="1:24">
      <c r="A16" s="65"/>
      <c r="B16" s="65"/>
      <c r="C16" s="65"/>
      <c r="D16" s="65"/>
      <c r="E16" s="65"/>
      <c r="F16" s="65"/>
      <c r="G16" s="16" t="s">
        <v>1115</v>
      </c>
      <c r="H16" s="20"/>
      <c r="I16" s="20"/>
      <c r="J16" s="16"/>
      <c r="K16" s="16" t="s">
        <v>1119</v>
      </c>
      <c r="L16" s="20" t="s">
        <v>1106</v>
      </c>
      <c r="M16" s="65"/>
      <c r="N16" s="11"/>
      <c r="O16" s="20" t="e">
        <f>VLOOKUP(C16,'10. Свод Перечней'!C:H,6,0)</f>
        <v>#N/A</v>
      </c>
      <c r="P16" s="20"/>
      <c r="Q16" s="20" t="e">
        <f t="shared" si="0"/>
        <v>#N/A</v>
      </c>
      <c r="R16" s="16" t="s">
        <v>1108</v>
      </c>
      <c r="S16" s="17">
        <v>43615</v>
      </c>
      <c r="X16" s="20"/>
    </row>
    <row r="17" spans="1:24" ht="63.75">
      <c r="A17" s="65"/>
      <c r="B17" s="65">
        <v>4</v>
      </c>
      <c r="C17" s="65" t="s">
        <v>13</v>
      </c>
      <c r="D17" s="65" t="s">
        <v>14</v>
      </c>
      <c r="E17" s="65" t="s">
        <v>9</v>
      </c>
      <c r="F17" s="65" t="s">
        <v>6</v>
      </c>
      <c r="G17" s="16" t="s">
        <v>1123</v>
      </c>
      <c r="H17" s="20"/>
      <c r="I17" s="20"/>
      <c r="J17" s="16" t="s">
        <v>1124</v>
      </c>
      <c r="K17" s="16"/>
      <c r="L17" s="20" t="s">
        <v>1106</v>
      </c>
      <c r="M17" s="65" t="s">
        <v>15</v>
      </c>
      <c r="N17" s="11" t="s">
        <v>16</v>
      </c>
      <c r="O17" s="20" t="str">
        <f>VLOOKUP(C17,'10. Свод Перечней'!C:H,6,0)</f>
        <v>01.11.74.110-00000001, 01.11.74.110-00000002, 01.11.74.110-00000003, 01.11.74.110-00000004, 01.11.74.110-00000005</v>
      </c>
      <c r="P17" s="20" t="s">
        <v>16</v>
      </c>
      <c r="Q17" s="20" t="str">
        <f t="shared" ref="Q17:Q48" si="1">IF(N17=O17,N17,"НЕ СОВПАДАЕТ АХТУНГ!!!!!!!!!!!!!!!!!!!!!!!!!!!!!!!!!!!!!!!!!!!!!!!!!!!!!!!!!!!!!!!!!!!!!!!!!!!!!!!!!!!!!!!!!!!!!!!!!!!!!!!!!!!!!!!!!!!!!!!!!!!!!!!!!!")</f>
        <v>01.11.74.110-00000001, 01.11.74.110-00000002, 01.11.74.110-00000003, 01.11.74.110-00000004, 01.11.74.110-00000005</v>
      </c>
      <c r="R17" s="16" t="s">
        <v>1108</v>
      </c>
      <c r="S17" s="17">
        <v>43921</v>
      </c>
      <c r="X17" s="20"/>
    </row>
    <row r="18" spans="1:24">
      <c r="A18" s="65"/>
      <c r="B18" s="65"/>
      <c r="C18" s="65"/>
      <c r="D18" s="65"/>
      <c r="E18" s="65"/>
      <c r="F18" s="65"/>
      <c r="G18" s="16" t="s">
        <v>1113</v>
      </c>
      <c r="H18" s="20"/>
      <c r="I18" s="20"/>
      <c r="J18" s="16"/>
      <c r="K18" s="16" t="s">
        <v>1114</v>
      </c>
      <c r="L18" s="20" t="s">
        <v>1106</v>
      </c>
      <c r="M18" s="65"/>
      <c r="N18" s="11"/>
      <c r="O18" s="20" t="e">
        <f>VLOOKUP(C18,'10. Свод Перечней'!C:H,6,0)</f>
        <v>#N/A</v>
      </c>
      <c r="P18" s="20"/>
      <c r="Q18" s="20" t="e">
        <f t="shared" si="1"/>
        <v>#N/A</v>
      </c>
      <c r="R18" s="16" t="s">
        <v>1108</v>
      </c>
      <c r="S18" s="17">
        <v>43921</v>
      </c>
      <c r="X18" s="20"/>
    </row>
    <row r="19" spans="1:24">
      <c r="A19" s="65"/>
      <c r="B19" s="65"/>
      <c r="C19" s="65"/>
      <c r="D19" s="65"/>
      <c r="E19" s="65"/>
      <c r="F19" s="65"/>
      <c r="G19" s="16" t="s">
        <v>1115</v>
      </c>
      <c r="H19" s="20"/>
      <c r="I19" s="20"/>
      <c r="J19" s="16" t="s">
        <v>1125</v>
      </c>
      <c r="K19" s="16"/>
      <c r="L19" s="20" t="s">
        <v>1106</v>
      </c>
      <c r="M19" s="65"/>
      <c r="N19" s="11"/>
      <c r="O19" s="20" t="e">
        <f>VLOOKUP(C19,'10. Свод Перечней'!C:H,6,0)</f>
        <v>#N/A</v>
      </c>
      <c r="P19" s="20"/>
      <c r="Q19" s="20" t="e">
        <f t="shared" si="1"/>
        <v>#N/A</v>
      </c>
      <c r="R19" s="16" t="s">
        <v>1108</v>
      </c>
      <c r="S19" s="17">
        <v>43921</v>
      </c>
      <c r="X19" s="20"/>
    </row>
    <row r="20" spans="1:24" ht="63.75">
      <c r="A20" s="65"/>
      <c r="B20" s="65">
        <v>5</v>
      </c>
      <c r="C20" s="65" t="s">
        <v>17</v>
      </c>
      <c r="D20" s="65" t="s">
        <v>14</v>
      </c>
      <c r="E20" s="65" t="s">
        <v>5</v>
      </c>
      <c r="F20" s="65" t="s">
        <v>6</v>
      </c>
      <c r="G20" s="16" t="s">
        <v>1123</v>
      </c>
      <c r="H20" s="20"/>
      <c r="I20" s="20"/>
      <c r="J20" s="16" t="s">
        <v>1124</v>
      </c>
      <c r="K20" s="16"/>
      <c r="L20" s="20" t="s">
        <v>1106</v>
      </c>
      <c r="M20" s="65" t="s">
        <v>15</v>
      </c>
      <c r="N20" s="11" t="s">
        <v>16</v>
      </c>
      <c r="O20" s="20" t="str">
        <f>VLOOKUP(C20,'10. Свод Перечней'!C:H,6,0)</f>
        <v>01.11.74.110-00000001, 01.11.74.110-00000002, 01.11.74.110-00000003, 01.11.74.110-00000004, 01.11.74.110-00000005</v>
      </c>
      <c r="P20" s="20" t="s">
        <v>16</v>
      </c>
      <c r="Q20" s="20" t="str">
        <f t="shared" si="1"/>
        <v>01.11.74.110-00000001, 01.11.74.110-00000002, 01.11.74.110-00000003, 01.11.74.110-00000004, 01.11.74.110-00000005</v>
      </c>
      <c r="R20" s="16" t="s">
        <v>1108</v>
      </c>
      <c r="S20" s="17">
        <v>43921</v>
      </c>
      <c r="X20" s="20"/>
    </row>
    <row r="21" spans="1:24">
      <c r="A21" s="65"/>
      <c r="B21" s="65"/>
      <c r="C21" s="65"/>
      <c r="D21" s="65"/>
      <c r="E21" s="65"/>
      <c r="F21" s="65"/>
      <c r="G21" s="16" t="s">
        <v>1120</v>
      </c>
      <c r="H21" s="20"/>
      <c r="I21" s="20">
        <v>1</v>
      </c>
      <c r="J21" s="16"/>
      <c r="K21" s="16"/>
      <c r="L21" s="20" t="s">
        <v>6</v>
      </c>
      <c r="M21" s="65"/>
      <c r="N21" s="11"/>
      <c r="O21" s="20" t="e">
        <f>VLOOKUP(C21,'10. Свод Перечней'!C:H,6,0)</f>
        <v>#N/A</v>
      </c>
      <c r="P21" s="20"/>
      <c r="Q21" s="20" t="e">
        <f t="shared" si="1"/>
        <v>#N/A</v>
      </c>
      <c r="R21" s="16" t="s">
        <v>1108</v>
      </c>
      <c r="S21" s="17">
        <v>43921</v>
      </c>
      <c r="X21" s="20"/>
    </row>
    <row r="22" spans="1:24">
      <c r="A22" s="65"/>
      <c r="B22" s="65"/>
      <c r="C22" s="65"/>
      <c r="D22" s="65"/>
      <c r="E22" s="65"/>
      <c r="F22" s="65"/>
      <c r="G22" s="16" t="s">
        <v>1121</v>
      </c>
      <c r="H22" s="20"/>
      <c r="I22" s="20"/>
      <c r="J22" s="16"/>
      <c r="K22" s="16" t="s">
        <v>1122</v>
      </c>
      <c r="L22" s="20" t="s">
        <v>1106</v>
      </c>
      <c r="M22" s="65"/>
      <c r="N22" s="11"/>
      <c r="O22" s="20" t="e">
        <f>VLOOKUP(C22,'10. Свод Перечней'!C:H,6,0)</f>
        <v>#N/A</v>
      </c>
      <c r="P22" s="20"/>
      <c r="Q22" s="20" t="e">
        <f t="shared" si="1"/>
        <v>#N/A</v>
      </c>
      <c r="R22" s="16" t="s">
        <v>1108</v>
      </c>
      <c r="S22" s="17">
        <v>43921</v>
      </c>
      <c r="X22" s="20"/>
    </row>
    <row r="23" spans="1:24">
      <c r="A23" s="65"/>
      <c r="B23" s="65"/>
      <c r="C23" s="65"/>
      <c r="D23" s="65"/>
      <c r="E23" s="65"/>
      <c r="F23" s="65"/>
      <c r="G23" s="16" t="s">
        <v>1115</v>
      </c>
      <c r="H23" s="20"/>
      <c r="I23" s="20"/>
      <c r="J23" s="16" t="s">
        <v>1125</v>
      </c>
      <c r="K23" s="16"/>
      <c r="L23" s="20" t="s">
        <v>1106</v>
      </c>
      <c r="M23" s="65"/>
      <c r="N23" s="11"/>
      <c r="O23" s="20" t="e">
        <f>VLOOKUP(C23,'10. Свод Перечней'!C:H,6,0)</f>
        <v>#N/A</v>
      </c>
      <c r="P23" s="20"/>
      <c r="Q23" s="20" t="e">
        <f t="shared" si="1"/>
        <v>#N/A</v>
      </c>
      <c r="R23" s="16" t="s">
        <v>1108</v>
      </c>
      <c r="S23" s="17">
        <v>43921</v>
      </c>
      <c r="X23" s="20"/>
    </row>
    <row r="24" spans="1:24">
      <c r="A24" s="65"/>
      <c r="B24" s="65">
        <v>6</v>
      </c>
      <c r="C24" s="65" t="s">
        <v>18</v>
      </c>
      <c r="D24" s="65" t="s">
        <v>19</v>
      </c>
      <c r="E24" s="65" t="s">
        <v>5</v>
      </c>
      <c r="F24" s="65" t="s">
        <v>6</v>
      </c>
      <c r="G24" s="16" t="s">
        <v>1126</v>
      </c>
      <c r="H24" s="20"/>
      <c r="I24" s="20"/>
      <c r="J24" s="16"/>
      <c r="K24" s="16" t="s">
        <v>1127</v>
      </c>
      <c r="L24" s="20" t="s">
        <v>1106</v>
      </c>
      <c r="M24" s="65" t="s">
        <v>1128</v>
      </c>
      <c r="N24" s="11" t="s">
        <v>20</v>
      </c>
      <c r="O24" s="20" t="str">
        <f>VLOOKUP(C24,'10. Свод Перечней'!C:H,6,0)</f>
        <v>01.11.75.110-00000002</v>
      </c>
      <c r="P24" s="20" t="s">
        <v>20</v>
      </c>
      <c r="Q24" s="20" t="str">
        <f t="shared" si="1"/>
        <v>01.11.75.110-00000002</v>
      </c>
      <c r="R24" s="16" t="s">
        <v>1108</v>
      </c>
      <c r="S24" s="17">
        <v>43615</v>
      </c>
      <c r="X24" s="20"/>
    </row>
    <row r="25" spans="1:24">
      <c r="A25" s="65"/>
      <c r="B25" s="65"/>
      <c r="C25" s="65"/>
      <c r="D25" s="65"/>
      <c r="E25" s="65"/>
      <c r="F25" s="65"/>
      <c r="G25" s="16" t="s">
        <v>1129</v>
      </c>
      <c r="H25" s="20"/>
      <c r="I25" s="20"/>
      <c r="J25" s="16"/>
      <c r="K25" s="16" t="s">
        <v>1130</v>
      </c>
      <c r="L25" s="20" t="s">
        <v>1106</v>
      </c>
      <c r="M25" s="65"/>
      <c r="N25" s="11"/>
      <c r="O25" s="20" t="e">
        <f>VLOOKUP(C25,'10. Свод Перечней'!C:H,6,0)</f>
        <v>#N/A</v>
      </c>
      <c r="P25" s="20"/>
      <c r="Q25" s="20" t="e">
        <f t="shared" si="1"/>
        <v>#N/A</v>
      </c>
      <c r="R25" s="16" t="s">
        <v>1108</v>
      </c>
      <c r="S25" s="17">
        <v>43615</v>
      </c>
      <c r="X25" s="20"/>
    </row>
    <row r="26" spans="1:24">
      <c r="A26" s="65"/>
      <c r="B26" s="65"/>
      <c r="C26" s="65"/>
      <c r="D26" s="65"/>
      <c r="E26" s="65"/>
      <c r="F26" s="65"/>
      <c r="G26" s="16" t="s">
        <v>1120</v>
      </c>
      <c r="H26" s="20"/>
      <c r="I26" s="20">
        <v>1</v>
      </c>
      <c r="J26" s="16"/>
      <c r="K26" s="16"/>
      <c r="L26" s="20" t="s">
        <v>6</v>
      </c>
      <c r="M26" s="65"/>
      <c r="N26" s="11"/>
      <c r="O26" s="20" t="e">
        <f>VLOOKUP(C26,'10. Свод Перечней'!C:H,6,0)</f>
        <v>#N/A</v>
      </c>
      <c r="P26" s="20"/>
      <c r="Q26" s="20" t="e">
        <f t="shared" si="1"/>
        <v>#N/A</v>
      </c>
      <c r="R26" s="16" t="s">
        <v>1108</v>
      </c>
      <c r="S26" s="17">
        <v>43615</v>
      </c>
      <c r="X26" s="20"/>
    </row>
    <row r="27" spans="1:24">
      <c r="A27" s="65"/>
      <c r="B27" s="65"/>
      <c r="C27" s="65"/>
      <c r="D27" s="65"/>
      <c r="E27" s="65"/>
      <c r="F27" s="65"/>
      <c r="G27" s="16" t="s">
        <v>1121</v>
      </c>
      <c r="H27" s="20"/>
      <c r="I27" s="20"/>
      <c r="J27" s="16"/>
      <c r="K27" s="16" t="s">
        <v>1122</v>
      </c>
      <c r="L27" s="20" t="s">
        <v>1106</v>
      </c>
      <c r="M27" s="65"/>
      <c r="N27" s="11"/>
      <c r="O27" s="20" t="e">
        <f>VLOOKUP(C27,'10. Свод Перечней'!C:H,6,0)</f>
        <v>#N/A</v>
      </c>
      <c r="P27" s="20"/>
      <c r="Q27" s="20" t="e">
        <f t="shared" si="1"/>
        <v>#N/A</v>
      </c>
      <c r="R27" s="16" t="s">
        <v>1108</v>
      </c>
      <c r="S27" s="17">
        <v>43615</v>
      </c>
      <c r="X27" s="20"/>
    </row>
    <row r="28" spans="1:24">
      <c r="A28" s="65"/>
      <c r="B28" s="65"/>
      <c r="C28" s="65"/>
      <c r="D28" s="65"/>
      <c r="E28" s="65"/>
      <c r="F28" s="65"/>
      <c r="G28" s="16" t="s">
        <v>1115</v>
      </c>
      <c r="H28" s="20"/>
      <c r="I28" s="20"/>
      <c r="J28" s="16"/>
      <c r="K28" s="16" t="s">
        <v>1131</v>
      </c>
      <c r="L28" s="20" t="s">
        <v>1106</v>
      </c>
      <c r="M28" s="65"/>
      <c r="N28" s="11"/>
      <c r="O28" s="20" t="e">
        <f>VLOOKUP(C28,'10. Свод Перечней'!C:H,6,0)</f>
        <v>#N/A</v>
      </c>
      <c r="P28" s="20"/>
      <c r="Q28" s="20" t="e">
        <f t="shared" si="1"/>
        <v>#N/A</v>
      </c>
      <c r="R28" s="16" t="s">
        <v>1108</v>
      </c>
      <c r="S28" s="17">
        <v>43615</v>
      </c>
      <c r="X28" s="20"/>
    </row>
    <row r="29" spans="1:24">
      <c r="A29" s="65"/>
      <c r="B29" s="65">
        <v>7</v>
      </c>
      <c r="C29" s="65" t="s">
        <v>21</v>
      </c>
      <c r="D29" s="65" t="s">
        <v>19</v>
      </c>
      <c r="E29" s="65" t="s">
        <v>9</v>
      </c>
      <c r="F29" s="65" t="s">
        <v>6</v>
      </c>
      <c r="G29" s="16" t="s">
        <v>1126</v>
      </c>
      <c r="H29" s="20"/>
      <c r="I29" s="20"/>
      <c r="J29" s="16"/>
      <c r="K29" s="16" t="s">
        <v>1127</v>
      </c>
      <c r="L29" s="20" t="s">
        <v>1106</v>
      </c>
      <c r="M29" s="65" t="s">
        <v>1128</v>
      </c>
      <c r="N29" s="11" t="s">
        <v>20</v>
      </c>
      <c r="O29" s="20" t="str">
        <f>VLOOKUP(C29,'10. Свод Перечней'!C:H,6,0)</f>
        <v>01.11.75.110-00000002</v>
      </c>
      <c r="P29" s="20" t="s">
        <v>20</v>
      </c>
      <c r="Q29" s="20" t="str">
        <f t="shared" si="1"/>
        <v>01.11.75.110-00000002</v>
      </c>
      <c r="R29" s="16" t="s">
        <v>1108</v>
      </c>
      <c r="S29" s="17">
        <v>43615</v>
      </c>
      <c r="X29" s="20"/>
    </row>
    <row r="30" spans="1:24">
      <c r="A30" s="65"/>
      <c r="B30" s="65"/>
      <c r="C30" s="65"/>
      <c r="D30" s="65"/>
      <c r="E30" s="65"/>
      <c r="F30" s="65"/>
      <c r="G30" s="16" t="s">
        <v>1129</v>
      </c>
      <c r="H30" s="20"/>
      <c r="I30" s="20"/>
      <c r="J30" s="16"/>
      <c r="K30" s="16" t="s">
        <v>1130</v>
      </c>
      <c r="L30" s="20" t="s">
        <v>1106</v>
      </c>
      <c r="M30" s="65"/>
      <c r="N30" s="11"/>
      <c r="O30" s="20" t="e">
        <f>VLOOKUP(C30,'10. Свод Перечней'!C:H,6,0)</f>
        <v>#N/A</v>
      </c>
      <c r="P30" s="20"/>
      <c r="Q30" s="20" t="e">
        <f t="shared" si="1"/>
        <v>#N/A</v>
      </c>
      <c r="R30" s="16" t="s">
        <v>1108</v>
      </c>
      <c r="S30" s="17">
        <v>43615</v>
      </c>
      <c r="X30" s="20"/>
    </row>
    <row r="31" spans="1:24">
      <c r="A31" s="65"/>
      <c r="B31" s="65"/>
      <c r="C31" s="65"/>
      <c r="D31" s="65"/>
      <c r="E31" s="65"/>
      <c r="F31" s="65"/>
      <c r="G31" s="16" t="s">
        <v>1113</v>
      </c>
      <c r="H31" s="20"/>
      <c r="I31" s="20"/>
      <c r="J31" s="16"/>
      <c r="K31" s="16" t="s">
        <v>1114</v>
      </c>
      <c r="L31" s="20" t="s">
        <v>1106</v>
      </c>
      <c r="M31" s="65"/>
      <c r="N31" s="11"/>
      <c r="O31" s="20" t="e">
        <f>VLOOKUP(C31,'10. Свод Перечней'!C:H,6,0)</f>
        <v>#N/A</v>
      </c>
      <c r="P31" s="20"/>
      <c r="Q31" s="20" t="e">
        <f t="shared" si="1"/>
        <v>#N/A</v>
      </c>
      <c r="R31" s="16" t="s">
        <v>1108</v>
      </c>
      <c r="S31" s="17">
        <v>43615</v>
      </c>
      <c r="X31" s="20"/>
    </row>
    <row r="32" spans="1:24">
      <c r="A32" s="65"/>
      <c r="B32" s="65"/>
      <c r="C32" s="65"/>
      <c r="D32" s="65"/>
      <c r="E32" s="65"/>
      <c r="F32" s="65"/>
      <c r="G32" s="16" t="s">
        <v>1115</v>
      </c>
      <c r="H32" s="20"/>
      <c r="I32" s="20"/>
      <c r="J32" s="16"/>
      <c r="K32" s="16" t="s">
        <v>1131</v>
      </c>
      <c r="L32" s="20" t="s">
        <v>1106</v>
      </c>
      <c r="M32" s="65"/>
      <c r="N32" s="11"/>
      <c r="O32" s="20" t="e">
        <f>VLOOKUP(C32,'10. Свод Перечней'!C:H,6,0)</f>
        <v>#N/A</v>
      </c>
      <c r="P32" s="20"/>
      <c r="Q32" s="20" t="e">
        <f t="shared" si="1"/>
        <v>#N/A</v>
      </c>
      <c r="R32" s="16" t="s">
        <v>1108</v>
      </c>
      <c r="S32" s="17">
        <v>43615</v>
      </c>
      <c r="X32" s="20"/>
    </row>
    <row r="33" spans="1:24">
      <c r="A33" s="65"/>
      <c r="B33" s="65">
        <v>8</v>
      </c>
      <c r="C33" s="65" t="s">
        <v>22</v>
      </c>
      <c r="D33" s="65" t="s">
        <v>23</v>
      </c>
      <c r="E33" s="65" t="s">
        <v>5</v>
      </c>
      <c r="F33" s="65" t="s">
        <v>6</v>
      </c>
      <c r="G33" s="16" t="s">
        <v>1104</v>
      </c>
      <c r="H33" s="20"/>
      <c r="I33" s="20"/>
      <c r="J33" s="16"/>
      <c r="K33" s="16" t="s">
        <v>1132</v>
      </c>
      <c r="L33" s="20" t="s">
        <v>1106</v>
      </c>
      <c r="M33" s="65" t="s">
        <v>1132</v>
      </c>
      <c r="N33" s="11"/>
      <c r="O33" s="20" t="str">
        <f>VLOOKUP(C33,'10. Свод Перечней'!C:H,6,0)</f>
        <v/>
      </c>
      <c r="P33" s="20">
        <v>0</v>
      </c>
      <c r="Q33" s="20">
        <f t="shared" si="1"/>
        <v>0</v>
      </c>
      <c r="R33" s="16" t="s">
        <v>1108</v>
      </c>
      <c r="S33" s="17">
        <v>43524</v>
      </c>
      <c r="X33" s="20"/>
    </row>
    <row r="34" spans="1:24">
      <c r="A34" s="65"/>
      <c r="B34" s="65"/>
      <c r="C34" s="65"/>
      <c r="D34" s="65"/>
      <c r="E34" s="65"/>
      <c r="F34" s="65"/>
      <c r="G34" s="16" t="s">
        <v>1109</v>
      </c>
      <c r="H34" s="20"/>
      <c r="I34" s="20"/>
      <c r="J34" s="16"/>
      <c r="K34" s="16" t="s">
        <v>1133</v>
      </c>
      <c r="L34" s="20" t="s">
        <v>1106</v>
      </c>
      <c r="M34" s="65"/>
      <c r="N34" s="11"/>
      <c r="O34" s="20" t="e">
        <f>VLOOKUP(C34,'10. Свод Перечней'!C:H,6,0)</f>
        <v>#N/A</v>
      </c>
      <c r="P34" s="20"/>
      <c r="Q34" s="20" t="e">
        <f t="shared" si="1"/>
        <v>#N/A</v>
      </c>
      <c r="R34" s="16" t="s">
        <v>1108</v>
      </c>
      <c r="S34" s="17">
        <v>43524</v>
      </c>
      <c r="X34" s="20"/>
    </row>
    <row r="35" spans="1:24">
      <c r="A35" s="65"/>
      <c r="B35" s="65"/>
      <c r="C35" s="65"/>
      <c r="D35" s="65"/>
      <c r="E35" s="65"/>
      <c r="F35" s="65"/>
      <c r="G35" s="16" t="s">
        <v>1134</v>
      </c>
      <c r="H35" s="20"/>
      <c r="I35" s="20"/>
      <c r="J35" s="16" t="s">
        <v>1135</v>
      </c>
      <c r="K35" s="16"/>
      <c r="L35" s="20" t="s">
        <v>1106</v>
      </c>
      <c r="M35" s="65"/>
      <c r="N35" s="11"/>
      <c r="O35" s="20" t="e">
        <f>VLOOKUP(C35,'10. Свод Перечней'!C:H,6,0)</f>
        <v>#N/A</v>
      </c>
      <c r="P35" s="20"/>
      <c r="Q35" s="20" t="e">
        <f t="shared" si="1"/>
        <v>#N/A</v>
      </c>
      <c r="R35" s="16" t="s">
        <v>1108</v>
      </c>
      <c r="S35" s="17">
        <v>43524</v>
      </c>
      <c r="X35" s="20"/>
    </row>
    <row r="36" spans="1:24">
      <c r="A36" s="65"/>
      <c r="B36" s="65"/>
      <c r="C36" s="65"/>
      <c r="D36" s="65"/>
      <c r="E36" s="65"/>
      <c r="F36" s="65"/>
      <c r="G36" s="16" t="s">
        <v>1120</v>
      </c>
      <c r="H36" s="20"/>
      <c r="I36" s="20">
        <v>0.1</v>
      </c>
      <c r="J36" s="16"/>
      <c r="K36" s="16"/>
      <c r="L36" s="20" t="s">
        <v>6</v>
      </c>
      <c r="M36" s="65"/>
      <c r="N36" s="11"/>
      <c r="O36" s="20" t="e">
        <f>VLOOKUP(C36,'10. Свод Перечней'!C:H,6,0)</f>
        <v>#N/A</v>
      </c>
      <c r="P36" s="20"/>
      <c r="Q36" s="20" t="e">
        <f t="shared" si="1"/>
        <v>#N/A</v>
      </c>
      <c r="R36" s="16" t="s">
        <v>1108</v>
      </c>
      <c r="S36" s="17">
        <v>43524</v>
      </c>
      <c r="X36" s="20"/>
    </row>
    <row r="37" spans="1:24">
      <c r="A37" s="65"/>
      <c r="B37" s="65"/>
      <c r="C37" s="65"/>
      <c r="D37" s="65"/>
      <c r="E37" s="65"/>
      <c r="F37" s="65"/>
      <c r="G37" s="16" t="s">
        <v>1121</v>
      </c>
      <c r="H37" s="20"/>
      <c r="I37" s="20"/>
      <c r="J37" s="16"/>
      <c r="K37" s="16" t="s">
        <v>1122</v>
      </c>
      <c r="L37" s="20" t="s">
        <v>1106</v>
      </c>
      <c r="M37" s="65"/>
      <c r="N37" s="11"/>
      <c r="O37" s="20" t="e">
        <f>VLOOKUP(C37,'10. Свод Перечней'!C:H,6,0)</f>
        <v>#N/A</v>
      </c>
      <c r="P37" s="20"/>
      <c r="Q37" s="20" t="e">
        <f t="shared" si="1"/>
        <v>#N/A</v>
      </c>
      <c r="R37" s="16" t="s">
        <v>1108</v>
      </c>
      <c r="S37" s="17">
        <v>43524</v>
      </c>
      <c r="X37" s="20"/>
    </row>
    <row r="38" spans="1:24">
      <c r="A38" s="65"/>
      <c r="B38" s="65"/>
      <c r="C38" s="65"/>
      <c r="D38" s="65"/>
      <c r="E38" s="65"/>
      <c r="F38" s="65"/>
      <c r="G38" s="16" t="s">
        <v>1111</v>
      </c>
      <c r="H38" s="20"/>
      <c r="I38" s="20"/>
      <c r="J38" s="16" t="s">
        <v>1112</v>
      </c>
      <c r="K38" s="16"/>
      <c r="L38" s="20" t="s">
        <v>1106</v>
      </c>
      <c r="M38" s="65"/>
      <c r="N38" s="11"/>
      <c r="O38" s="20" t="e">
        <f>VLOOKUP(C38,'10. Свод Перечней'!C:H,6,0)</f>
        <v>#N/A</v>
      </c>
      <c r="P38" s="20"/>
      <c r="Q38" s="20" t="e">
        <f t="shared" si="1"/>
        <v>#N/A</v>
      </c>
      <c r="R38" s="16" t="s">
        <v>1108</v>
      </c>
      <c r="S38" s="17">
        <v>43524</v>
      </c>
      <c r="X38" s="20"/>
    </row>
    <row r="39" spans="1:24">
      <c r="A39" s="65"/>
      <c r="B39" s="65"/>
      <c r="C39" s="65"/>
      <c r="D39" s="65"/>
      <c r="E39" s="65"/>
      <c r="F39" s="65"/>
      <c r="G39" s="16" t="s">
        <v>1115</v>
      </c>
      <c r="H39" s="20"/>
      <c r="I39" s="20"/>
      <c r="J39" s="16" t="s">
        <v>1136</v>
      </c>
      <c r="K39" s="16"/>
      <c r="L39" s="20" t="s">
        <v>1106</v>
      </c>
      <c r="M39" s="65"/>
      <c r="N39" s="11"/>
      <c r="O39" s="20" t="e">
        <f>VLOOKUP(C39,'10. Свод Перечней'!C:H,6,0)</f>
        <v>#N/A</v>
      </c>
      <c r="P39" s="20"/>
      <c r="Q39" s="20" t="e">
        <f t="shared" si="1"/>
        <v>#N/A</v>
      </c>
      <c r="R39" s="16" t="s">
        <v>1108</v>
      </c>
      <c r="S39" s="17">
        <v>43524</v>
      </c>
      <c r="X39" s="20"/>
    </row>
    <row r="40" spans="1:24">
      <c r="A40" s="65"/>
      <c r="B40" s="65">
        <v>9</v>
      </c>
      <c r="C40" s="65" t="s">
        <v>25</v>
      </c>
      <c r="D40" s="65" t="s">
        <v>26</v>
      </c>
      <c r="E40" s="65" t="s">
        <v>5</v>
      </c>
      <c r="F40" s="65" t="s">
        <v>6</v>
      </c>
      <c r="G40" s="16" t="s">
        <v>1109</v>
      </c>
      <c r="H40" s="20"/>
      <c r="I40" s="20"/>
      <c r="J40" s="16"/>
      <c r="K40" s="16" t="s">
        <v>1110</v>
      </c>
      <c r="L40" s="20" t="s">
        <v>1106</v>
      </c>
      <c r="M40" s="65" t="s">
        <v>1137</v>
      </c>
      <c r="N40" s="11"/>
      <c r="O40" s="20" t="str">
        <f>VLOOKUP(C40,'10. Свод Перечней'!C:H,6,0)</f>
        <v/>
      </c>
      <c r="P40" s="20">
        <v>0</v>
      </c>
      <c r="Q40" s="20">
        <f t="shared" si="1"/>
        <v>0</v>
      </c>
      <c r="R40" s="16" t="s">
        <v>1108</v>
      </c>
      <c r="S40" s="17">
        <v>43189</v>
      </c>
      <c r="X40" s="20"/>
    </row>
    <row r="41" spans="1:24">
      <c r="A41" s="65"/>
      <c r="B41" s="65"/>
      <c r="C41" s="65"/>
      <c r="D41" s="65"/>
      <c r="E41" s="65"/>
      <c r="F41" s="65"/>
      <c r="G41" s="16" t="s">
        <v>1113</v>
      </c>
      <c r="H41" s="20"/>
      <c r="I41" s="20"/>
      <c r="J41" s="16"/>
      <c r="K41" s="16" t="s">
        <v>1114</v>
      </c>
      <c r="L41" s="20" t="s">
        <v>1106</v>
      </c>
      <c r="M41" s="65"/>
      <c r="N41" s="11"/>
      <c r="O41" s="20" t="e">
        <f>VLOOKUP(C41,'10. Свод Перечней'!C:H,6,0)</f>
        <v>#N/A</v>
      </c>
      <c r="P41" s="20"/>
      <c r="Q41" s="20" t="e">
        <f t="shared" si="1"/>
        <v>#N/A</v>
      </c>
      <c r="R41" s="16" t="s">
        <v>1108</v>
      </c>
      <c r="S41" s="17">
        <v>43189</v>
      </c>
      <c r="X41" s="20"/>
    </row>
    <row r="42" spans="1:24">
      <c r="A42" s="65"/>
      <c r="B42" s="65"/>
      <c r="C42" s="65"/>
      <c r="D42" s="65"/>
      <c r="E42" s="65"/>
      <c r="F42" s="65"/>
      <c r="G42" s="16" t="s">
        <v>1115</v>
      </c>
      <c r="H42" s="20"/>
      <c r="I42" s="20"/>
      <c r="J42" s="16"/>
      <c r="K42" s="16" t="s">
        <v>1138</v>
      </c>
      <c r="L42" s="20" t="s">
        <v>1106</v>
      </c>
      <c r="M42" s="65"/>
      <c r="N42" s="11"/>
      <c r="O42" s="20" t="e">
        <f>VLOOKUP(C42,'10. Свод Перечней'!C:H,6,0)</f>
        <v>#N/A</v>
      </c>
      <c r="P42" s="20"/>
      <c r="Q42" s="20" t="e">
        <f t="shared" si="1"/>
        <v>#N/A</v>
      </c>
      <c r="R42" s="16" t="s">
        <v>1108</v>
      </c>
      <c r="S42" s="17">
        <v>43189</v>
      </c>
      <c r="X42" s="20"/>
    </row>
    <row r="43" spans="1:24">
      <c r="A43" s="65"/>
      <c r="B43" s="65">
        <v>10</v>
      </c>
      <c r="C43" s="65" t="s">
        <v>27</v>
      </c>
      <c r="D43" s="65" t="s">
        <v>28</v>
      </c>
      <c r="E43" s="65" t="s">
        <v>5</v>
      </c>
      <c r="F43" s="65" t="s">
        <v>6</v>
      </c>
      <c r="G43" s="16" t="s">
        <v>1139</v>
      </c>
      <c r="H43" s="20"/>
      <c r="I43" s="20"/>
      <c r="J43" s="16" t="s">
        <v>1140</v>
      </c>
      <c r="K43" s="16"/>
      <c r="L43" s="20" t="s">
        <v>1106</v>
      </c>
      <c r="M43" s="65" t="s">
        <v>1141</v>
      </c>
      <c r="N43" s="11" t="s">
        <v>29</v>
      </c>
      <c r="O43" s="20" t="str">
        <f>VLOOKUP(C43,'10. Свод Перечней'!C:H,6,0)</f>
        <v>01.13.12.120-00000002</v>
      </c>
      <c r="P43" s="20" t="s">
        <v>29</v>
      </c>
      <c r="Q43" s="20" t="str">
        <f t="shared" si="1"/>
        <v>01.13.12.120-00000002</v>
      </c>
      <c r="R43" s="16" t="s">
        <v>1108</v>
      </c>
      <c r="S43" s="17">
        <v>43677</v>
      </c>
      <c r="X43" s="20"/>
    </row>
    <row r="44" spans="1:24">
      <c r="A44" s="65"/>
      <c r="B44" s="65"/>
      <c r="C44" s="65"/>
      <c r="D44" s="65"/>
      <c r="E44" s="65"/>
      <c r="F44" s="65"/>
      <c r="G44" s="16" t="s">
        <v>1142</v>
      </c>
      <c r="H44" s="20"/>
      <c r="I44" s="20"/>
      <c r="J44" s="16"/>
      <c r="K44" s="16" t="s">
        <v>1130</v>
      </c>
      <c r="L44" s="20" t="s">
        <v>1106</v>
      </c>
      <c r="M44" s="65"/>
      <c r="N44" s="11"/>
      <c r="O44" s="20" t="e">
        <f>VLOOKUP(C44,'10. Свод Перечней'!C:H,6,0)</f>
        <v>#N/A</v>
      </c>
      <c r="P44" s="20"/>
      <c r="Q44" s="20" t="e">
        <f t="shared" si="1"/>
        <v>#N/A</v>
      </c>
      <c r="R44" s="16" t="s">
        <v>1108</v>
      </c>
      <c r="S44" s="17">
        <v>43677</v>
      </c>
      <c r="X44" s="20"/>
    </row>
    <row r="45" spans="1:24">
      <c r="A45" s="65"/>
      <c r="B45" s="65"/>
      <c r="C45" s="65"/>
      <c r="D45" s="65"/>
      <c r="E45" s="65"/>
      <c r="F45" s="65"/>
      <c r="G45" s="16" t="s">
        <v>1109</v>
      </c>
      <c r="H45" s="20"/>
      <c r="I45" s="20"/>
      <c r="J45" s="16"/>
      <c r="K45" s="16" t="s">
        <v>1110</v>
      </c>
      <c r="L45" s="20" t="s">
        <v>1106</v>
      </c>
      <c r="M45" s="65"/>
      <c r="N45" s="11"/>
      <c r="O45" s="20" t="e">
        <f>VLOOKUP(C45,'10. Свод Перечней'!C:H,6,0)</f>
        <v>#N/A</v>
      </c>
      <c r="P45" s="20"/>
      <c r="Q45" s="20" t="e">
        <f t="shared" si="1"/>
        <v>#N/A</v>
      </c>
      <c r="R45" s="16" t="s">
        <v>1108</v>
      </c>
      <c r="S45" s="17">
        <v>43677</v>
      </c>
      <c r="X45" s="20"/>
    </row>
    <row r="46" spans="1:24">
      <c r="A46" s="65"/>
      <c r="B46" s="65"/>
      <c r="C46" s="65"/>
      <c r="D46" s="65"/>
      <c r="E46" s="65"/>
      <c r="F46" s="65"/>
      <c r="G46" s="16" t="s">
        <v>1113</v>
      </c>
      <c r="H46" s="20"/>
      <c r="I46" s="20"/>
      <c r="J46" s="16"/>
      <c r="K46" s="16" t="s">
        <v>1114</v>
      </c>
      <c r="L46" s="20" t="s">
        <v>1106</v>
      </c>
      <c r="M46" s="65"/>
      <c r="N46" s="11"/>
      <c r="O46" s="20" t="e">
        <f>VLOOKUP(C46,'10. Свод Перечней'!C:H,6,0)</f>
        <v>#N/A</v>
      </c>
      <c r="P46" s="20"/>
      <c r="Q46" s="20" t="e">
        <f t="shared" si="1"/>
        <v>#N/A</v>
      </c>
      <c r="R46" s="16" t="s">
        <v>1108</v>
      </c>
      <c r="S46" s="17">
        <v>43677</v>
      </c>
      <c r="X46" s="20"/>
    </row>
    <row r="47" spans="1:24">
      <c r="A47" s="65"/>
      <c r="B47" s="65"/>
      <c r="C47" s="65"/>
      <c r="D47" s="65"/>
      <c r="E47" s="65"/>
      <c r="F47" s="65"/>
      <c r="G47" s="16" t="s">
        <v>1115</v>
      </c>
      <c r="H47" s="20"/>
      <c r="I47" s="20"/>
      <c r="J47" s="16"/>
      <c r="K47" s="16" t="s">
        <v>1143</v>
      </c>
      <c r="L47" s="20" t="s">
        <v>1106</v>
      </c>
      <c r="M47" s="65"/>
      <c r="N47" s="11"/>
      <c r="O47" s="20" t="e">
        <f>VLOOKUP(C47,'10. Свод Перечней'!C:H,6,0)</f>
        <v>#N/A</v>
      </c>
      <c r="P47" s="20"/>
      <c r="Q47" s="20" t="e">
        <f t="shared" si="1"/>
        <v>#N/A</v>
      </c>
      <c r="R47" s="16" t="s">
        <v>1108</v>
      </c>
      <c r="S47" s="17">
        <v>43677</v>
      </c>
      <c r="X47" s="20"/>
    </row>
    <row r="48" spans="1:24">
      <c r="A48" s="65"/>
      <c r="B48" s="65">
        <v>11</v>
      </c>
      <c r="C48" s="65" t="s">
        <v>30</v>
      </c>
      <c r="D48" s="65" t="s">
        <v>28</v>
      </c>
      <c r="E48" s="65" t="s">
        <v>9</v>
      </c>
      <c r="F48" s="65" t="s">
        <v>6</v>
      </c>
      <c r="G48" s="16" t="s">
        <v>1139</v>
      </c>
      <c r="H48" s="20"/>
      <c r="I48" s="20"/>
      <c r="J48" s="16"/>
      <c r="K48" s="16" t="s">
        <v>1144</v>
      </c>
      <c r="L48" s="20" t="s">
        <v>1106</v>
      </c>
      <c r="M48" s="65" t="s">
        <v>1145</v>
      </c>
      <c r="N48" s="11" t="s">
        <v>29</v>
      </c>
      <c r="O48" s="20" t="str">
        <f>VLOOKUP(C48,'10. Свод Перечней'!C:H,6,0)</f>
        <v>01.13.12.120-00000002</v>
      </c>
      <c r="P48" s="20" t="s">
        <v>29</v>
      </c>
      <c r="Q48" s="20" t="str">
        <f t="shared" si="1"/>
        <v>01.13.12.120-00000002</v>
      </c>
      <c r="R48" s="16" t="s">
        <v>1108</v>
      </c>
      <c r="S48" s="17">
        <v>43677</v>
      </c>
      <c r="X48" s="20"/>
    </row>
    <row r="49" spans="1:24">
      <c r="A49" s="65"/>
      <c r="B49" s="65"/>
      <c r="C49" s="65"/>
      <c r="D49" s="65"/>
      <c r="E49" s="65"/>
      <c r="F49" s="65"/>
      <c r="G49" s="16" t="s">
        <v>1142</v>
      </c>
      <c r="H49" s="20"/>
      <c r="I49" s="20"/>
      <c r="J49" s="16"/>
      <c r="K49" s="16" t="s">
        <v>1130</v>
      </c>
      <c r="L49" s="20" t="s">
        <v>1106</v>
      </c>
      <c r="M49" s="65"/>
      <c r="N49" s="11"/>
      <c r="O49" s="20" t="e">
        <f>VLOOKUP(C49,'10. Свод Перечней'!C:H,6,0)</f>
        <v>#N/A</v>
      </c>
      <c r="P49" s="20"/>
      <c r="Q49" s="20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6" t="s">
        <v>1108</v>
      </c>
      <c r="S49" s="17">
        <v>43677</v>
      </c>
      <c r="X49" s="20"/>
    </row>
    <row r="50" spans="1:24">
      <c r="A50" s="65"/>
      <c r="B50" s="65"/>
      <c r="C50" s="65"/>
      <c r="D50" s="65"/>
      <c r="E50" s="65"/>
      <c r="F50" s="65"/>
      <c r="G50" s="16" t="s">
        <v>1109</v>
      </c>
      <c r="H50" s="20"/>
      <c r="I50" s="20"/>
      <c r="J50" s="16"/>
      <c r="K50" s="16" t="s">
        <v>1110</v>
      </c>
      <c r="L50" s="20" t="s">
        <v>1106</v>
      </c>
      <c r="M50" s="65"/>
      <c r="N50" s="11"/>
      <c r="O50" s="20" t="e">
        <f>VLOOKUP(C50,'10. Свод Перечней'!C:H,6,0)</f>
        <v>#N/A</v>
      </c>
      <c r="P50" s="20"/>
      <c r="Q50" s="20" t="e">
        <f t="shared" si="2"/>
        <v>#N/A</v>
      </c>
      <c r="R50" s="16" t="s">
        <v>1108</v>
      </c>
      <c r="S50" s="17">
        <v>43677</v>
      </c>
      <c r="X50" s="20"/>
    </row>
    <row r="51" spans="1:24">
      <c r="A51" s="65"/>
      <c r="B51" s="65"/>
      <c r="C51" s="65"/>
      <c r="D51" s="65"/>
      <c r="E51" s="65"/>
      <c r="F51" s="65"/>
      <c r="G51" s="16" t="s">
        <v>1113</v>
      </c>
      <c r="H51" s="20"/>
      <c r="I51" s="20"/>
      <c r="J51" s="16"/>
      <c r="K51" s="16" t="s">
        <v>1114</v>
      </c>
      <c r="L51" s="20" t="s">
        <v>1106</v>
      </c>
      <c r="M51" s="65"/>
      <c r="N51" s="11"/>
      <c r="O51" s="20" t="e">
        <f>VLOOKUP(C51,'10. Свод Перечней'!C:H,6,0)</f>
        <v>#N/A</v>
      </c>
      <c r="P51" s="20"/>
      <c r="Q51" s="20" t="e">
        <f t="shared" si="2"/>
        <v>#N/A</v>
      </c>
      <c r="R51" s="16" t="s">
        <v>1108</v>
      </c>
      <c r="S51" s="17">
        <v>43677</v>
      </c>
      <c r="X51" s="20"/>
    </row>
    <row r="52" spans="1:24">
      <c r="A52" s="65"/>
      <c r="B52" s="65"/>
      <c r="C52" s="65"/>
      <c r="D52" s="65"/>
      <c r="E52" s="65"/>
      <c r="F52" s="65"/>
      <c r="G52" s="16" t="s">
        <v>1115</v>
      </c>
      <c r="H52" s="20"/>
      <c r="I52" s="20"/>
      <c r="J52" s="16"/>
      <c r="K52" s="16" t="s">
        <v>1143</v>
      </c>
      <c r="L52" s="20" t="s">
        <v>1106</v>
      </c>
      <c r="M52" s="65"/>
      <c r="N52" s="11"/>
      <c r="O52" s="20" t="e">
        <f>VLOOKUP(C52,'10. Свод Перечней'!C:H,6,0)</f>
        <v>#N/A</v>
      </c>
      <c r="P52" s="20"/>
      <c r="Q52" s="20" t="e">
        <f t="shared" si="2"/>
        <v>#N/A</v>
      </c>
      <c r="R52" s="16" t="s">
        <v>1108</v>
      </c>
      <c r="S52" s="17">
        <v>43677</v>
      </c>
      <c r="X52" s="20"/>
    </row>
    <row r="53" spans="1:24">
      <c r="A53" s="65"/>
      <c r="B53" s="65">
        <v>12</v>
      </c>
      <c r="C53" s="65" t="s">
        <v>31</v>
      </c>
      <c r="D53" s="65" t="s">
        <v>32</v>
      </c>
      <c r="E53" s="65" t="s">
        <v>5</v>
      </c>
      <c r="F53" s="65" t="s">
        <v>6</v>
      </c>
      <c r="G53" s="16" t="s">
        <v>1109</v>
      </c>
      <c r="H53" s="20"/>
      <c r="I53" s="20"/>
      <c r="J53" s="16"/>
      <c r="K53" s="16" t="s">
        <v>1110</v>
      </c>
      <c r="L53" s="20" t="s">
        <v>1106</v>
      </c>
      <c r="M53" s="65" t="s">
        <v>1146</v>
      </c>
      <c r="N53" s="11"/>
      <c r="O53" s="20" t="str">
        <f>VLOOKUP(C53,'10. Свод Перечней'!C:H,6,0)</f>
        <v/>
      </c>
      <c r="P53" s="20">
        <v>0</v>
      </c>
      <c r="Q53" s="20">
        <f t="shared" si="2"/>
        <v>0</v>
      </c>
      <c r="R53" s="16" t="s">
        <v>1108</v>
      </c>
      <c r="S53" s="17">
        <v>43189</v>
      </c>
      <c r="X53" s="20"/>
    </row>
    <row r="54" spans="1:24">
      <c r="A54" s="65"/>
      <c r="B54" s="65"/>
      <c r="C54" s="65"/>
      <c r="D54" s="65"/>
      <c r="E54" s="65"/>
      <c r="F54" s="65"/>
      <c r="G54" s="16" t="s">
        <v>1113</v>
      </c>
      <c r="H54" s="20"/>
      <c r="I54" s="20"/>
      <c r="J54" s="16"/>
      <c r="K54" s="16" t="s">
        <v>1114</v>
      </c>
      <c r="L54" s="20" t="s">
        <v>1106</v>
      </c>
      <c r="M54" s="65"/>
      <c r="N54" s="11"/>
      <c r="O54" s="20" t="e">
        <f>VLOOKUP(C54,'10. Свод Перечней'!C:H,6,0)</f>
        <v>#N/A</v>
      </c>
      <c r="P54" s="20"/>
      <c r="Q54" s="20" t="e">
        <f t="shared" si="2"/>
        <v>#N/A</v>
      </c>
      <c r="R54" s="16" t="s">
        <v>1108</v>
      </c>
      <c r="S54" s="17">
        <v>43189</v>
      </c>
      <c r="X54" s="20"/>
    </row>
    <row r="55" spans="1:24">
      <c r="A55" s="65"/>
      <c r="B55" s="65"/>
      <c r="C55" s="65"/>
      <c r="D55" s="65"/>
      <c r="E55" s="65"/>
      <c r="F55" s="65"/>
      <c r="G55" s="16" t="s">
        <v>1115</v>
      </c>
      <c r="H55" s="20"/>
      <c r="I55" s="20"/>
      <c r="J55" s="16"/>
      <c r="K55" s="16" t="s">
        <v>1147</v>
      </c>
      <c r="L55" s="20" t="s">
        <v>1106</v>
      </c>
      <c r="M55" s="65"/>
      <c r="N55" s="11"/>
      <c r="O55" s="20" t="e">
        <f>VLOOKUP(C55,'10. Свод Перечней'!C:H,6,0)</f>
        <v>#N/A</v>
      </c>
      <c r="P55" s="20"/>
      <c r="Q55" s="20" t="e">
        <f t="shared" si="2"/>
        <v>#N/A</v>
      </c>
      <c r="R55" s="16" t="s">
        <v>1108</v>
      </c>
      <c r="S55" s="17">
        <v>43189</v>
      </c>
      <c r="X55" s="20"/>
    </row>
    <row r="56" spans="1:24">
      <c r="A56" s="65"/>
      <c r="B56" s="65">
        <v>13</v>
      </c>
      <c r="C56" s="65" t="s">
        <v>33</v>
      </c>
      <c r="D56" s="65" t="s">
        <v>34</v>
      </c>
      <c r="E56" s="65" t="s">
        <v>5</v>
      </c>
      <c r="F56" s="65" t="s">
        <v>6</v>
      </c>
      <c r="G56" s="16" t="s">
        <v>1109</v>
      </c>
      <c r="H56" s="20"/>
      <c r="I56" s="20"/>
      <c r="J56" s="16"/>
      <c r="K56" s="16" t="s">
        <v>1110</v>
      </c>
      <c r="L56" s="20" t="s">
        <v>1106</v>
      </c>
      <c r="M56" s="65" t="s">
        <v>1148</v>
      </c>
      <c r="N56" s="11"/>
      <c r="O56" s="20" t="str">
        <f>VLOOKUP(C56,'10. Свод Перечней'!C:H,6,0)</f>
        <v/>
      </c>
      <c r="P56" s="20">
        <v>0</v>
      </c>
      <c r="Q56" s="20">
        <f t="shared" si="2"/>
        <v>0</v>
      </c>
      <c r="R56" s="16" t="s">
        <v>1108</v>
      </c>
      <c r="S56" s="17">
        <v>43189</v>
      </c>
      <c r="X56" s="20"/>
    </row>
    <row r="57" spans="1:24">
      <c r="A57" s="65"/>
      <c r="B57" s="65"/>
      <c r="C57" s="65"/>
      <c r="D57" s="65"/>
      <c r="E57" s="65"/>
      <c r="F57" s="65"/>
      <c r="G57" s="16" t="s">
        <v>1113</v>
      </c>
      <c r="H57" s="20"/>
      <c r="I57" s="20"/>
      <c r="J57" s="16"/>
      <c r="K57" s="16" t="s">
        <v>1114</v>
      </c>
      <c r="L57" s="20" t="s">
        <v>1106</v>
      </c>
      <c r="M57" s="65"/>
      <c r="N57" s="11"/>
      <c r="O57" s="20" t="e">
        <f>VLOOKUP(C57,'10. Свод Перечней'!C:H,6,0)</f>
        <v>#N/A</v>
      </c>
      <c r="P57" s="20"/>
      <c r="Q57" s="20" t="e">
        <f t="shared" si="2"/>
        <v>#N/A</v>
      </c>
      <c r="R57" s="16" t="s">
        <v>1108</v>
      </c>
      <c r="S57" s="17">
        <v>43189</v>
      </c>
      <c r="X57" s="20"/>
    </row>
    <row r="58" spans="1:24">
      <c r="A58" s="65"/>
      <c r="B58" s="65"/>
      <c r="C58" s="65"/>
      <c r="D58" s="65"/>
      <c r="E58" s="65"/>
      <c r="F58" s="65"/>
      <c r="G58" s="16" t="s">
        <v>1115</v>
      </c>
      <c r="H58" s="20"/>
      <c r="I58" s="20"/>
      <c r="J58" s="16"/>
      <c r="K58" s="16" t="s">
        <v>1149</v>
      </c>
      <c r="L58" s="20" t="s">
        <v>1106</v>
      </c>
      <c r="M58" s="65"/>
      <c r="N58" s="11"/>
      <c r="O58" s="20" t="e">
        <f>VLOOKUP(C58,'10. Свод Перечней'!C:H,6,0)</f>
        <v>#N/A</v>
      </c>
      <c r="P58" s="20"/>
      <c r="Q58" s="20" t="e">
        <f t="shared" si="2"/>
        <v>#N/A</v>
      </c>
      <c r="R58" s="16" t="s">
        <v>1108</v>
      </c>
      <c r="S58" s="17">
        <v>43189</v>
      </c>
      <c r="X58" s="20"/>
    </row>
    <row r="59" spans="1:24">
      <c r="A59" s="65"/>
      <c r="B59" s="65">
        <v>14</v>
      </c>
      <c r="C59" s="65" t="s">
        <v>35</v>
      </c>
      <c r="D59" s="65" t="s">
        <v>36</v>
      </c>
      <c r="E59" s="65" t="s">
        <v>5</v>
      </c>
      <c r="F59" s="65" t="s">
        <v>6</v>
      </c>
      <c r="G59" s="16" t="s">
        <v>1109</v>
      </c>
      <c r="H59" s="20"/>
      <c r="I59" s="20"/>
      <c r="J59" s="16"/>
      <c r="K59" s="16" t="s">
        <v>1110</v>
      </c>
      <c r="L59" s="20" t="s">
        <v>1106</v>
      </c>
      <c r="M59" s="65" t="s">
        <v>1150</v>
      </c>
      <c r="N59" s="11"/>
      <c r="O59" s="20" t="str">
        <f>VLOOKUP(C59,'10. Свод Перечней'!C:H,6,0)</f>
        <v/>
      </c>
      <c r="P59" s="20">
        <v>0</v>
      </c>
      <c r="Q59" s="20">
        <f t="shared" si="2"/>
        <v>0</v>
      </c>
      <c r="R59" s="16" t="s">
        <v>1108</v>
      </c>
      <c r="S59" s="17">
        <v>43189</v>
      </c>
      <c r="X59" s="20"/>
    </row>
    <row r="60" spans="1:24">
      <c r="A60" s="65"/>
      <c r="B60" s="65"/>
      <c r="C60" s="65"/>
      <c r="D60" s="65"/>
      <c r="E60" s="65"/>
      <c r="F60" s="65"/>
      <c r="G60" s="16" t="s">
        <v>1113</v>
      </c>
      <c r="H60" s="20"/>
      <c r="I60" s="20"/>
      <c r="J60" s="16"/>
      <c r="K60" s="16" t="s">
        <v>1114</v>
      </c>
      <c r="L60" s="20" t="s">
        <v>1106</v>
      </c>
      <c r="M60" s="65"/>
      <c r="N60" s="11"/>
      <c r="O60" s="20" t="e">
        <f>VLOOKUP(C60,'10. Свод Перечней'!C:H,6,0)</f>
        <v>#N/A</v>
      </c>
      <c r="P60" s="20"/>
      <c r="Q60" s="20" t="e">
        <f t="shared" si="2"/>
        <v>#N/A</v>
      </c>
      <c r="R60" s="16" t="s">
        <v>1108</v>
      </c>
      <c r="S60" s="17">
        <v>43189</v>
      </c>
      <c r="X60" s="20"/>
    </row>
    <row r="61" spans="1:24">
      <c r="A61" s="65"/>
      <c r="B61" s="65"/>
      <c r="C61" s="65"/>
      <c r="D61" s="65"/>
      <c r="E61" s="65"/>
      <c r="F61" s="65"/>
      <c r="G61" s="16" t="s">
        <v>1115</v>
      </c>
      <c r="H61" s="20"/>
      <c r="I61" s="20"/>
      <c r="J61" s="16"/>
      <c r="K61" s="16" t="s">
        <v>1151</v>
      </c>
      <c r="L61" s="20" t="s">
        <v>1106</v>
      </c>
      <c r="M61" s="65"/>
      <c r="N61" s="11"/>
      <c r="O61" s="20" t="e">
        <f>VLOOKUP(C61,'10. Свод Перечней'!C:H,6,0)</f>
        <v>#N/A</v>
      </c>
      <c r="P61" s="20"/>
      <c r="Q61" s="20" t="e">
        <f t="shared" si="2"/>
        <v>#N/A</v>
      </c>
      <c r="R61" s="16" t="s">
        <v>1108</v>
      </c>
      <c r="S61" s="17">
        <v>43189</v>
      </c>
      <c r="X61" s="20"/>
    </row>
    <row r="62" spans="1:24">
      <c r="A62" s="65"/>
      <c r="B62" s="65">
        <v>15</v>
      </c>
      <c r="C62" s="65" t="s">
        <v>37</v>
      </c>
      <c r="D62" s="65" t="s">
        <v>38</v>
      </c>
      <c r="E62" s="65" t="s">
        <v>5</v>
      </c>
      <c r="F62" s="65" t="s">
        <v>6</v>
      </c>
      <c r="G62" s="16" t="s">
        <v>1109</v>
      </c>
      <c r="H62" s="20"/>
      <c r="I62" s="20"/>
      <c r="J62" s="16"/>
      <c r="K62" s="16" t="s">
        <v>1110</v>
      </c>
      <c r="L62" s="20" t="s">
        <v>1106</v>
      </c>
      <c r="M62" s="65" t="s">
        <v>1152</v>
      </c>
      <c r="N62" s="11"/>
      <c r="O62" s="20" t="str">
        <f>VLOOKUP(C62,'10. Свод Перечней'!C:H,6,0)</f>
        <v/>
      </c>
      <c r="P62" s="20">
        <v>0</v>
      </c>
      <c r="Q62" s="20">
        <f t="shared" si="2"/>
        <v>0</v>
      </c>
      <c r="R62" s="16" t="s">
        <v>1108</v>
      </c>
      <c r="S62" s="17">
        <v>43189</v>
      </c>
      <c r="X62" s="20"/>
    </row>
    <row r="63" spans="1:24">
      <c r="A63" s="65"/>
      <c r="B63" s="65"/>
      <c r="C63" s="65"/>
      <c r="D63" s="65"/>
      <c r="E63" s="65"/>
      <c r="F63" s="65"/>
      <c r="G63" s="16" t="s">
        <v>1113</v>
      </c>
      <c r="H63" s="20"/>
      <c r="I63" s="20"/>
      <c r="J63" s="16"/>
      <c r="K63" s="16" t="s">
        <v>1114</v>
      </c>
      <c r="L63" s="20" t="s">
        <v>1106</v>
      </c>
      <c r="M63" s="65"/>
      <c r="N63" s="11"/>
      <c r="O63" s="20" t="e">
        <f>VLOOKUP(C63,'10. Свод Перечней'!C:H,6,0)</f>
        <v>#N/A</v>
      </c>
      <c r="P63" s="20"/>
      <c r="Q63" s="20" t="e">
        <f t="shared" si="2"/>
        <v>#N/A</v>
      </c>
      <c r="R63" s="16" t="s">
        <v>1108</v>
      </c>
      <c r="S63" s="17">
        <v>43189</v>
      </c>
      <c r="X63" s="20"/>
    </row>
    <row r="64" spans="1:24">
      <c r="A64" s="65"/>
      <c r="B64" s="65"/>
      <c r="C64" s="65"/>
      <c r="D64" s="65"/>
      <c r="E64" s="65"/>
      <c r="F64" s="65"/>
      <c r="G64" s="16" t="s">
        <v>1115</v>
      </c>
      <c r="H64" s="20"/>
      <c r="I64" s="20"/>
      <c r="J64" s="16"/>
      <c r="K64" s="16" t="s">
        <v>1153</v>
      </c>
      <c r="L64" s="20" t="s">
        <v>1106</v>
      </c>
      <c r="M64" s="65"/>
      <c r="N64" s="11"/>
      <c r="O64" s="20" t="e">
        <f>VLOOKUP(C64,'10. Свод Перечней'!C:H,6,0)</f>
        <v>#N/A</v>
      </c>
      <c r="P64" s="20"/>
      <c r="Q64" s="20" t="e">
        <f t="shared" si="2"/>
        <v>#N/A</v>
      </c>
      <c r="R64" s="16" t="s">
        <v>1108</v>
      </c>
      <c r="S64" s="17">
        <v>43189</v>
      </c>
      <c r="X64" s="20"/>
    </row>
    <row r="65" spans="1:24">
      <c r="A65" s="65"/>
      <c r="B65" s="65">
        <v>16</v>
      </c>
      <c r="C65" s="65" t="s">
        <v>39</v>
      </c>
      <c r="D65" s="65" t="s">
        <v>40</v>
      </c>
      <c r="E65" s="65" t="s">
        <v>5</v>
      </c>
      <c r="F65" s="65" t="s">
        <v>6</v>
      </c>
      <c r="G65" s="16" t="s">
        <v>1154</v>
      </c>
      <c r="H65" s="20"/>
      <c r="I65" s="20"/>
      <c r="J65" s="16"/>
      <c r="K65" s="16" t="s">
        <v>1130</v>
      </c>
      <c r="L65" s="20" t="s">
        <v>1106</v>
      </c>
      <c r="M65" s="65" t="s">
        <v>1155</v>
      </c>
      <c r="N65" s="11" t="s">
        <v>41</v>
      </c>
      <c r="O65" s="20" t="str">
        <f>VLOOKUP(C65,'10. Свод Перечней'!C:H,6,0)</f>
        <v>01.13.13.000-00000002</v>
      </c>
      <c r="P65" s="20" t="s">
        <v>41</v>
      </c>
      <c r="Q65" s="20" t="str">
        <f t="shared" si="2"/>
        <v>01.13.13.000-00000002</v>
      </c>
      <c r="R65" s="16" t="s">
        <v>1108</v>
      </c>
      <c r="S65" s="17">
        <v>43677</v>
      </c>
      <c r="X65" s="20"/>
    </row>
    <row r="66" spans="1:24">
      <c r="A66" s="65"/>
      <c r="B66" s="65"/>
      <c r="C66" s="65"/>
      <c r="D66" s="65"/>
      <c r="E66" s="65"/>
      <c r="F66" s="65"/>
      <c r="G66" s="16" t="s">
        <v>1109</v>
      </c>
      <c r="H66" s="20"/>
      <c r="I66" s="20"/>
      <c r="J66" s="16"/>
      <c r="K66" s="16" t="s">
        <v>1110</v>
      </c>
      <c r="L66" s="20" t="s">
        <v>1106</v>
      </c>
      <c r="M66" s="65"/>
      <c r="N66" s="11"/>
      <c r="O66" s="20" t="e">
        <f>VLOOKUP(C66,'10. Свод Перечней'!C:H,6,0)</f>
        <v>#N/A</v>
      </c>
      <c r="P66" s="20"/>
      <c r="Q66" s="20" t="e">
        <f t="shared" si="2"/>
        <v>#N/A</v>
      </c>
      <c r="R66" s="16" t="s">
        <v>1108</v>
      </c>
      <c r="S66" s="17">
        <v>43677</v>
      </c>
      <c r="X66" s="20"/>
    </row>
    <row r="67" spans="1:24">
      <c r="A67" s="65"/>
      <c r="B67" s="65"/>
      <c r="C67" s="65"/>
      <c r="D67" s="65"/>
      <c r="E67" s="65"/>
      <c r="F67" s="65"/>
      <c r="G67" s="16" t="s">
        <v>1113</v>
      </c>
      <c r="H67" s="20"/>
      <c r="I67" s="20"/>
      <c r="J67" s="16"/>
      <c r="K67" s="16" t="s">
        <v>1114</v>
      </c>
      <c r="L67" s="20" t="s">
        <v>1106</v>
      </c>
      <c r="M67" s="65"/>
      <c r="N67" s="11"/>
      <c r="O67" s="20" t="e">
        <f>VLOOKUP(C67,'10. Свод Перечней'!C:H,6,0)</f>
        <v>#N/A</v>
      </c>
      <c r="P67" s="20"/>
      <c r="Q67" s="20" t="e">
        <f t="shared" si="2"/>
        <v>#N/A</v>
      </c>
      <c r="R67" s="16" t="s">
        <v>1108</v>
      </c>
      <c r="S67" s="17">
        <v>43677</v>
      </c>
      <c r="X67" s="20"/>
    </row>
    <row r="68" spans="1:24">
      <c r="A68" s="65"/>
      <c r="B68" s="65"/>
      <c r="C68" s="65"/>
      <c r="D68" s="65"/>
      <c r="E68" s="65"/>
      <c r="F68" s="65"/>
      <c r="G68" s="16" t="s">
        <v>1115</v>
      </c>
      <c r="H68" s="20"/>
      <c r="I68" s="20"/>
      <c r="J68" s="16"/>
      <c r="K68" s="16" t="s">
        <v>1156</v>
      </c>
      <c r="L68" s="20" t="s">
        <v>1106</v>
      </c>
      <c r="M68" s="65"/>
      <c r="N68" s="11"/>
      <c r="O68" s="20" t="e">
        <f>VLOOKUP(C68,'10. Свод Перечней'!C:H,6,0)</f>
        <v>#N/A</v>
      </c>
      <c r="P68" s="20"/>
      <c r="Q68" s="20" t="e">
        <f t="shared" si="2"/>
        <v>#N/A</v>
      </c>
      <c r="R68" s="16" t="s">
        <v>1108</v>
      </c>
      <c r="S68" s="17">
        <v>43677</v>
      </c>
      <c r="X68" s="20"/>
    </row>
    <row r="69" spans="1:24">
      <c r="A69" s="65"/>
      <c r="B69" s="65">
        <v>17</v>
      </c>
      <c r="C69" s="65" t="s">
        <v>42</v>
      </c>
      <c r="D69" s="65" t="s">
        <v>40</v>
      </c>
      <c r="E69" s="65" t="s">
        <v>43</v>
      </c>
      <c r="F69" s="65" t="s">
        <v>6</v>
      </c>
      <c r="G69" s="16" t="s">
        <v>1154</v>
      </c>
      <c r="H69" s="20"/>
      <c r="I69" s="20"/>
      <c r="J69" s="16"/>
      <c r="K69" s="16" t="s">
        <v>1157</v>
      </c>
      <c r="L69" s="20" t="s">
        <v>1106</v>
      </c>
      <c r="M69" s="65" t="s">
        <v>1158</v>
      </c>
      <c r="N69" s="11" t="s">
        <v>44</v>
      </c>
      <c r="O69" s="20" t="str">
        <f>VLOOKUP(C69,'10. Свод Перечней'!C:H,6,0)</f>
        <v>01.13.13.000-00000006</v>
      </c>
      <c r="P69" s="20" t="s">
        <v>44</v>
      </c>
      <c r="Q69" s="20" t="str">
        <f t="shared" si="2"/>
        <v>01.13.13.000-00000006</v>
      </c>
      <c r="R69" s="16" t="s">
        <v>1108</v>
      </c>
      <c r="S69" s="17">
        <v>43677</v>
      </c>
      <c r="X69" s="20"/>
    </row>
    <row r="70" spans="1:24">
      <c r="A70" s="65"/>
      <c r="B70" s="65"/>
      <c r="C70" s="65"/>
      <c r="D70" s="65"/>
      <c r="E70" s="65"/>
      <c r="F70" s="65"/>
      <c r="G70" s="16" t="s">
        <v>1109</v>
      </c>
      <c r="H70" s="20"/>
      <c r="I70" s="20"/>
      <c r="J70" s="16"/>
      <c r="K70" s="16" t="s">
        <v>1110</v>
      </c>
      <c r="L70" s="20" t="s">
        <v>1106</v>
      </c>
      <c r="M70" s="65"/>
      <c r="N70" s="11"/>
      <c r="O70" s="20" t="e">
        <f>VLOOKUP(C70,'10. Свод Перечней'!C:H,6,0)</f>
        <v>#N/A</v>
      </c>
      <c r="P70" s="20"/>
      <c r="Q70" s="20" t="e">
        <f t="shared" si="2"/>
        <v>#N/A</v>
      </c>
      <c r="R70" s="16" t="s">
        <v>1108</v>
      </c>
      <c r="S70" s="17">
        <v>43677</v>
      </c>
      <c r="X70" s="20"/>
    </row>
    <row r="71" spans="1:24">
      <c r="A71" s="65"/>
      <c r="B71" s="65"/>
      <c r="C71" s="65"/>
      <c r="D71" s="65"/>
      <c r="E71" s="65"/>
      <c r="F71" s="65"/>
      <c r="G71" s="16" t="s">
        <v>1113</v>
      </c>
      <c r="H71" s="20"/>
      <c r="I71" s="20"/>
      <c r="J71" s="16"/>
      <c r="K71" s="16" t="s">
        <v>1114</v>
      </c>
      <c r="L71" s="20" t="s">
        <v>1106</v>
      </c>
      <c r="M71" s="65"/>
      <c r="N71" s="11"/>
      <c r="O71" s="20" t="e">
        <f>VLOOKUP(C71,'10. Свод Перечней'!C:H,6,0)</f>
        <v>#N/A</v>
      </c>
      <c r="P71" s="20"/>
      <c r="Q71" s="20" t="e">
        <f t="shared" si="2"/>
        <v>#N/A</v>
      </c>
      <c r="R71" s="16" t="s">
        <v>1108</v>
      </c>
      <c r="S71" s="17">
        <v>43677</v>
      </c>
      <c r="X71" s="20"/>
    </row>
    <row r="72" spans="1:24">
      <c r="A72" s="65"/>
      <c r="B72" s="65"/>
      <c r="C72" s="65"/>
      <c r="D72" s="65"/>
      <c r="E72" s="65"/>
      <c r="F72" s="65"/>
      <c r="G72" s="16" t="s">
        <v>1115</v>
      </c>
      <c r="H72" s="20"/>
      <c r="I72" s="20"/>
      <c r="J72" s="16"/>
      <c r="K72" s="16" t="s">
        <v>1159</v>
      </c>
      <c r="L72" s="20" t="s">
        <v>1106</v>
      </c>
      <c r="M72" s="65"/>
      <c r="N72" s="11"/>
      <c r="O72" s="20" t="e">
        <f>VLOOKUP(C72,'10. Свод Перечней'!C:H,6,0)</f>
        <v>#N/A</v>
      </c>
      <c r="P72" s="20"/>
      <c r="Q72" s="20" t="e">
        <f t="shared" si="2"/>
        <v>#N/A</v>
      </c>
      <c r="R72" s="16" t="s">
        <v>1108</v>
      </c>
      <c r="S72" s="17">
        <v>43677</v>
      </c>
      <c r="X72" s="20"/>
    </row>
    <row r="73" spans="1:24">
      <c r="A73" s="65"/>
      <c r="B73" s="65">
        <v>18</v>
      </c>
      <c r="C73" s="65" t="s">
        <v>45</v>
      </c>
      <c r="D73" s="65" t="s">
        <v>40</v>
      </c>
      <c r="E73" s="65" t="s">
        <v>9</v>
      </c>
      <c r="F73" s="65" t="s">
        <v>6</v>
      </c>
      <c r="G73" s="16" t="s">
        <v>1154</v>
      </c>
      <c r="H73" s="20"/>
      <c r="I73" s="20"/>
      <c r="J73" s="16"/>
      <c r="K73" s="16" t="s">
        <v>1130</v>
      </c>
      <c r="L73" s="20" t="s">
        <v>1106</v>
      </c>
      <c r="M73" s="65" t="s">
        <v>1158</v>
      </c>
      <c r="N73" s="11" t="s">
        <v>46</v>
      </c>
      <c r="O73" s="20" t="str">
        <f>VLOOKUP(C73,'10. Свод Перечней'!C:H,6,0)</f>
        <v>01.13.13.000-00000005</v>
      </c>
      <c r="P73" s="20" t="s">
        <v>46</v>
      </c>
      <c r="Q73" s="20" t="str">
        <f t="shared" si="2"/>
        <v>01.13.13.000-00000005</v>
      </c>
      <c r="R73" s="16" t="s">
        <v>1108</v>
      </c>
      <c r="S73" s="17">
        <v>43677</v>
      </c>
      <c r="X73" s="20"/>
    </row>
    <row r="74" spans="1:24">
      <c r="A74" s="65"/>
      <c r="B74" s="65"/>
      <c r="C74" s="65"/>
      <c r="D74" s="65"/>
      <c r="E74" s="65"/>
      <c r="F74" s="65"/>
      <c r="G74" s="16" t="s">
        <v>1109</v>
      </c>
      <c r="H74" s="20"/>
      <c r="I74" s="20"/>
      <c r="J74" s="16"/>
      <c r="K74" s="16" t="s">
        <v>1110</v>
      </c>
      <c r="L74" s="20" t="s">
        <v>1106</v>
      </c>
      <c r="M74" s="65"/>
      <c r="N74" s="11"/>
      <c r="O74" s="20" t="e">
        <f>VLOOKUP(C74,'10. Свод Перечней'!C:H,6,0)</f>
        <v>#N/A</v>
      </c>
      <c r="P74" s="20"/>
      <c r="Q74" s="20" t="e">
        <f t="shared" si="2"/>
        <v>#N/A</v>
      </c>
      <c r="R74" s="16" t="s">
        <v>1108</v>
      </c>
      <c r="S74" s="17">
        <v>43677</v>
      </c>
      <c r="X74" s="20"/>
    </row>
    <row r="75" spans="1:24">
      <c r="A75" s="65"/>
      <c r="B75" s="65"/>
      <c r="C75" s="65"/>
      <c r="D75" s="65"/>
      <c r="E75" s="65"/>
      <c r="F75" s="65"/>
      <c r="G75" s="16" t="s">
        <v>1113</v>
      </c>
      <c r="H75" s="20"/>
      <c r="I75" s="20"/>
      <c r="J75" s="16"/>
      <c r="K75" s="16" t="s">
        <v>1114</v>
      </c>
      <c r="L75" s="20" t="s">
        <v>1106</v>
      </c>
      <c r="M75" s="65"/>
      <c r="N75" s="11"/>
      <c r="O75" s="20" t="e">
        <f>VLOOKUP(C75,'10. Свод Перечней'!C:H,6,0)</f>
        <v>#N/A</v>
      </c>
      <c r="P75" s="20"/>
      <c r="Q75" s="20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6" t="s">
        <v>1108</v>
      </c>
      <c r="S75" s="17">
        <v>43677</v>
      </c>
      <c r="X75" s="20"/>
    </row>
    <row r="76" spans="1:24">
      <c r="A76" s="65"/>
      <c r="B76" s="65"/>
      <c r="C76" s="65"/>
      <c r="D76" s="65"/>
      <c r="E76" s="65"/>
      <c r="F76" s="65"/>
      <c r="G76" s="16" t="s">
        <v>1115</v>
      </c>
      <c r="H76" s="20"/>
      <c r="I76" s="20"/>
      <c r="J76" s="16"/>
      <c r="K76" s="16" t="s">
        <v>1159</v>
      </c>
      <c r="L76" s="20" t="s">
        <v>1106</v>
      </c>
      <c r="M76" s="65"/>
      <c r="N76" s="11"/>
      <c r="O76" s="20" t="e">
        <f>VLOOKUP(C76,'10. Свод Перечней'!C:H,6,0)</f>
        <v>#N/A</v>
      </c>
      <c r="P76" s="20"/>
      <c r="Q76" s="20" t="e">
        <f t="shared" si="3"/>
        <v>#N/A</v>
      </c>
      <c r="R76" s="16" t="s">
        <v>1108</v>
      </c>
      <c r="S76" s="17">
        <v>43677</v>
      </c>
      <c r="X76" s="20"/>
    </row>
    <row r="77" spans="1:24">
      <c r="A77" s="65"/>
      <c r="B77" s="65">
        <v>19</v>
      </c>
      <c r="C77" s="65" t="s">
        <v>47</v>
      </c>
      <c r="D77" s="65" t="s">
        <v>48</v>
      </c>
      <c r="E77" s="65" t="s">
        <v>5</v>
      </c>
      <c r="F77" s="65" t="s">
        <v>6</v>
      </c>
      <c r="G77" s="16" t="s">
        <v>1109</v>
      </c>
      <c r="H77" s="20"/>
      <c r="I77" s="20"/>
      <c r="J77" s="16"/>
      <c r="K77" s="16" t="s">
        <v>1160</v>
      </c>
      <c r="L77" s="20" t="s">
        <v>1106</v>
      </c>
      <c r="M77" s="65" t="s">
        <v>49</v>
      </c>
      <c r="N77" s="11"/>
      <c r="O77" s="20" t="str">
        <f>VLOOKUP(C77,'10. Свод Перечней'!C:H,6,0)</f>
        <v/>
      </c>
      <c r="P77" s="20">
        <v>0</v>
      </c>
      <c r="Q77" s="20">
        <f t="shared" si="3"/>
        <v>0</v>
      </c>
      <c r="R77" s="16" t="s">
        <v>1108</v>
      </c>
      <c r="S77" s="17">
        <v>43371</v>
      </c>
      <c r="X77" s="20"/>
    </row>
    <row r="78" spans="1:24">
      <c r="A78" s="65"/>
      <c r="B78" s="65"/>
      <c r="C78" s="65"/>
      <c r="D78" s="65"/>
      <c r="E78" s="65"/>
      <c r="F78" s="65"/>
      <c r="G78" s="16" t="s">
        <v>1113</v>
      </c>
      <c r="H78" s="20"/>
      <c r="I78" s="20"/>
      <c r="J78" s="16"/>
      <c r="K78" s="16" t="s">
        <v>1114</v>
      </c>
      <c r="L78" s="20" t="s">
        <v>1106</v>
      </c>
      <c r="M78" s="65"/>
      <c r="N78" s="11"/>
      <c r="O78" s="20" t="e">
        <f>VLOOKUP(C78,'10. Свод Перечней'!C:H,6,0)</f>
        <v>#N/A</v>
      </c>
      <c r="P78" s="20"/>
      <c r="Q78" s="20" t="e">
        <f t="shared" si="3"/>
        <v>#N/A</v>
      </c>
      <c r="R78" s="16" t="s">
        <v>1108</v>
      </c>
      <c r="S78" s="17">
        <v>43371</v>
      </c>
      <c r="X78" s="20"/>
    </row>
    <row r="79" spans="1:24">
      <c r="A79" s="65"/>
      <c r="B79" s="65"/>
      <c r="C79" s="65"/>
      <c r="D79" s="65"/>
      <c r="E79" s="65"/>
      <c r="F79" s="65"/>
      <c r="G79" s="16" t="s">
        <v>1115</v>
      </c>
      <c r="H79" s="20"/>
      <c r="I79" s="20"/>
      <c r="J79" s="16"/>
      <c r="K79" s="16" t="s">
        <v>1161</v>
      </c>
      <c r="L79" s="20" t="s">
        <v>1106</v>
      </c>
      <c r="M79" s="65"/>
      <c r="N79" s="11"/>
      <c r="O79" s="20" t="e">
        <f>VLOOKUP(C79,'10. Свод Перечней'!C:H,6,0)</f>
        <v>#N/A</v>
      </c>
      <c r="P79" s="20"/>
      <c r="Q79" s="20" t="e">
        <f t="shared" si="3"/>
        <v>#N/A</v>
      </c>
      <c r="R79" s="16" t="s">
        <v>1108</v>
      </c>
      <c r="S79" s="17">
        <v>43371</v>
      </c>
      <c r="X79" s="20"/>
    </row>
    <row r="80" spans="1:24">
      <c r="A80" s="65"/>
      <c r="B80" s="65">
        <v>20</v>
      </c>
      <c r="C80" s="65" t="s">
        <v>50</v>
      </c>
      <c r="D80" s="65" t="s">
        <v>51</v>
      </c>
      <c r="E80" s="65" t="s">
        <v>5</v>
      </c>
      <c r="F80" s="65" t="s">
        <v>6</v>
      </c>
      <c r="G80" s="16" t="s">
        <v>1162</v>
      </c>
      <c r="H80" s="20"/>
      <c r="I80" s="20"/>
      <c r="J80" s="16"/>
      <c r="K80" s="16" t="s">
        <v>1163</v>
      </c>
      <c r="L80" s="20" t="s">
        <v>1106</v>
      </c>
      <c r="M80" s="65" t="s">
        <v>1164</v>
      </c>
      <c r="N80" s="11" t="s">
        <v>52</v>
      </c>
      <c r="O80" s="20" t="str">
        <f>VLOOKUP(C80,'10. Свод Перечней'!C:H,6,0)</f>
        <v>01.13.19.000-00000002</v>
      </c>
      <c r="P80" s="20" t="s">
        <v>52</v>
      </c>
      <c r="Q80" s="20" t="str">
        <f t="shared" si="3"/>
        <v>01.13.19.000-00000002</v>
      </c>
      <c r="R80" s="16" t="s">
        <v>1108</v>
      </c>
      <c r="S80" s="17">
        <v>43677</v>
      </c>
      <c r="X80" s="20"/>
    </row>
    <row r="81" spans="1:24">
      <c r="A81" s="65"/>
      <c r="B81" s="65"/>
      <c r="C81" s="65"/>
      <c r="D81" s="65"/>
      <c r="E81" s="65"/>
      <c r="F81" s="65"/>
      <c r="G81" s="16" t="s">
        <v>1113</v>
      </c>
      <c r="H81" s="20"/>
      <c r="I81" s="20"/>
      <c r="J81" s="16"/>
      <c r="K81" s="16" t="s">
        <v>1114</v>
      </c>
      <c r="L81" s="20" t="s">
        <v>1106</v>
      </c>
      <c r="M81" s="65"/>
      <c r="N81" s="11"/>
      <c r="O81" s="20" t="e">
        <f>VLOOKUP(C81,'10. Свод Перечней'!C:H,6,0)</f>
        <v>#N/A</v>
      </c>
      <c r="P81" s="20"/>
      <c r="Q81" s="20" t="e">
        <f t="shared" si="3"/>
        <v>#N/A</v>
      </c>
      <c r="R81" s="16" t="s">
        <v>1108</v>
      </c>
      <c r="S81" s="17">
        <v>43677</v>
      </c>
      <c r="X81" s="20"/>
    </row>
    <row r="82" spans="1:24">
      <c r="A82" s="65"/>
      <c r="B82" s="65"/>
      <c r="C82" s="65"/>
      <c r="D82" s="65"/>
      <c r="E82" s="65"/>
      <c r="F82" s="65"/>
      <c r="G82" s="16" t="s">
        <v>1115</v>
      </c>
      <c r="H82" s="20"/>
      <c r="I82" s="20"/>
      <c r="J82" s="16" t="s">
        <v>1165</v>
      </c>
      <c r="K82" s="16"/>
      <c r="L82" s="20" t="s">
        <v>1106</v>
      </c>
      <c r="M82" s="65"/>
      <c r="N82" s="11"/>
      <c r="O82" s="20" t="e">
        <f>VLOOKUP(C82,'10. Свод Перечней'!C:H,6,0)</f>
        <v>#N/A</v>
      </c>
      <c r="P82" s="20"/>
      <c r="Q82" s="20" t="e">
        <f t="shared" si="3"/>
        <v>#N/A</v>
      </c>
      <c r="R82" s="16" t="s">
        <v>1108</v>
      </c>
      <c r="S82" s="17">
        <v>43677</v>
      </c>
      <c r="X82" s="20"/>
    </row>
    <row r="83" spans="1:24">
      <c r="A83" s="65"/>
      <c r="B83" s="65">
        <v>21</v>
      </c>
      <c r="C83" s="65" t="s">
        <v>53</v>
      </c>
      <c r="D83" s="65" t="s">
        <v>51</v>
      </c>
      <c r="E83" s="65" t="s">
        <v>43</v>
      </c>
      <c r="F83" s="65" t="s">
        <v>6</v>
      </c>
      <c r="G83" s="16" t="s">
        <v>1104</v>
      </c>
      <c r="H83" s="20"/>
      <c r="I83" s="20"/>
      <c r="J83" s="16"/>
      <c r="K83" s="16" t="s">
        <v>1166</v>
      </c>
      <c r="L83" s="20" t="s">
        <v>1106</v>
      </c>
      <c r="M83" s="65" t="s">
        <v>1167</v>
      </c>
      <c r="N83" s="11"/>
      <c r="O83" s="20" t="str">
        <f>VLOOKUP(C83,'10. Свод Перечней'!C:H,6,0)</f>
        <v/>
      </c>
      <c r="P83" s="20">
        <v>0</v>
      </c>
      <c r="Q83" s="20">
        <f t="shared" si="3"/>
        <v>0</v>
      </c>
      <c r="R83" s="16" t="s">
        <v>1108</v>
      </c>
      <c r="S83" s="17">
        <v>43189</v>
      </c>
      <c r="X83" s="20"/>
    </row>
    <row r="84" spans="1:24">
      <c r="A84" s="65"/>
      <c r="B84" s="65"/>
      <c r="C84" s="65"/>
      <c r="D84" s="65"/>
      <c r="E84" s="65"/>
      <c r="F84" s="65"/>
      <c r="G84" s="16" t="s">
        <v>1109</v>
      </c>
      <c r="H84" s="20"/>
      <c r="I84" s="20"/>
      <c r="J84" s="16"/>
      <c r="K84" s="16" t="s">
        <v>1160</v>
      </c>
      <c r="L84" s="20" t="s">
        <v>1106</v>
      </c>
      <c r="M84" s="65"/>
      <c r="N84" s="11"/>
      <c r="O84" s="20" t="e">
        <f>VLOOKUP(C84,'10. Свод Перечней'!C:H,6,0)</f>
        <v>#N/A</v>
      </c>
      <c r="P84" s="20"/>
      <c r="Q84" s="20" t="e">
        <f t="shared" si="3"/>
        <v>#N/A</v>
      </c>
      <c r="R84" s="16" t="s">
        <v>1108</v>
      </c>
      <c r="S84" s="17">
        <v>43189</v>
      </c>
      <c r="X84" s="20"/>
    </row>
    <row r="85" spans="1:24">
      <c r="A85" s="65"/>
      <c r="B85" s="65"/>
      <c r="C85" s="65"/>
      <c r="D85" s="65"/>
      <c r="E85" s="65"/>
      <c r="F85" s="65"/>
      <c r="G85" s="16" t="s">
        <v>1113</v>
      </c>
      <c r="H85" s="20"/>
      <c r="I85" s="20"/>
      <c r="J85" s="16"/>
      <c r="K85" s="16" t="s">
        <v>1114</v>
      </c>
      <c r="L85" s="20" t="s">
        <v>1106</v>
      </c>
      <c r="M85" s="65"/>
      <c r="N85" s="11"/>
      <c r="O85" s="20" t="e">
        <f>VLOOKUP(C85,'10. Свод Перечней'!C:H,6,0)</f>
        <v>#N/A</v>
      </c>
      <c r="P85" s="20"/>
      <c r="Q85" s="20" t="e">
        <f t="shared" si="3"/>
        <v>#N/A</v>
      </c>
      <c r="R85" s="16" t="s">
        <v>1108</v>
      </c>
      <c r="S85" s="17">
        <v>43189</v>
      </c>
      <c r="X85" s="20"/>
    </row>
    <row r="86" spans="1:24">
      <c r="A86" s="65"/>
      <c r="B86" s="65"/>
      <c r="C86" s="65"/>
      <c r="D86" s="65"/>
      <c r="E86" s="65"/>
      <c r="F86" s="65"/>
      <c r="G86" s="16" t="s">
        <v>1115</v>
      </c>
      <c r="H86" s="20"/>
      <c r="I86" s="20"/>
      <c r="J86" s="16"/>
      <c r="K86" s="16" t="s">
        <v>1168</v>
      </c>
      <c r="L86" s="20" t="s">
        <v>1106</v>
      </c>
      <c r="M86" s="65"/>
      <c r="N86" s="11"/>
      <c r="O86" s="20" t="e">
        <f>VLOOKUP(C86,'10. Свод Перечней'!C:H,6,0)</f>
        <v>#N/A</v>
      </c>
      <c r="P86" s="20"/>
      <c r="Q86" s="20" t="e">
        <f t="shared" si="3"/>
        <v>#N/A</v>
      </c>
      <c r="R86" s="16" t="s">
        <v>1108</v>
      </c>
      <c r="S86" s="17">
        <v>43189</v>
      </c>
      <c r="X86" s="20"/>
    </row>
    <row r="87" spans="1:24">
      <c r="A87" s="65"/>
      <c r="B87" s="65">
        <v>22</v>
      </c>
      <c r="C87" s="65" t="s">
        <v>54</v>
      </c>
      <c r="D87" s="65" t="s">
        <v>51</v>
      </c>
      <c r="E87" s="65" t="s">
        <v>9</v>
      </c>
      <c r="F87" s="65" t="s">
        <v>6</v>
      </c>
      <c r="G87" s="16" t="s">
        <v>1104</v>
      </c>
      <c r="H87" s="20"/>
      <c r="I87" s="20"/>
      <c r="J87" s="16"/>
      <c r="K87" s="16" t="s">
        <v>1169</v>
      </c>
      <c r="L87" s="20" t="s">
        <v>1106</v>
      </c>
      <c r="M87" s="65" t="s">
        <v>1170</v>
      </c>
      <c r="N87" s="11" t="s">
        <v>55</v>
      </c>
      <c r="O87" s="20" t="str">
        <f>VLOOKUP(C87,'10. Свод Перечней'!C:H,6,0)</f>
        <v>01.13.19.000-00000006</v>
      </c>
      <c r="P87" s="20" t="s">
        <v>55</v>
      </c>
      <c r="Q87" s="20" t="str">
        <f t="shared" si="3"/>
        <v>01.13.19.000-00000006</v>
      </c>
      <c r="R87" s="16" t="s">
        <v>1108</v>
      </c>
      <c r="S87" s="17">
        <v>43738</v>
      </c>
      <c r="X87" s="20"/>
    </row>
    <row r="88" spans="1:24">
      <c r="A88" s="65"/>
      <c r="B88" s="65"/>
      <c r="C88" s="65"/>
      <c r="D88" s="65"/>
      <c r="E88" s="65"/>
      <c r="F88" s="65"/>
      <c r="G88" s="16" t="s">
        <v>1113</v>
      </c>
      <c r="H88" s="20"/>
      <c r="I88" s="20"/>
      <c r="J88" s="16"/>
      <c r="K88" s="16" t="s">
        <v>1114</v>
      </c>
      <c r="L88" s="20" t="s">
        <v>1106</v>
      </c>
      <c r="M88" s="65"/>
      <c r="N88" s="11"/>
      <c r="O88" s="20" t="e">
        <f>VLOOKUP(C88,'10. Свод Перечней'!C:H,6,0)</f>
        <v>#N/A</v>
      </c>
      <c r="P88" s="20"/>
      <c r="Q88" s="20" t="e">
        <f t="shared" si="3"/>
        <v>#N/A</v>
      </c>
      <c r="R88" s="16" t="s">
        <v>1108</v>
      </c>
      <c r="S88" s="17">
        <v>43738</v>
      </c>
      <c r="X88" s="20"/>
    </row>
    <row r="89" spans="1:24">
      <c r="A89" s="65"/>
      <c r="B89" s="65"/>
      <c r="C89" s="65"/>
      <c r="D89" s="65"/>
      <c r="E89" s="65"/>
      <c r="F89" s="65"/>
      <c r="G89" s="16" t="s">
        <v>1115</v>
      </c>
      <c r="H89" s="20"/>
      <c r="I89" s="20"/>
      <c r="J89" s="16" t="s">
        <v>1171</v>
      </c>
      <c r="K89" s="16"/>
      <c r="L89" s="20" t="s">
        <v>1106</v>
      </c>
      <c r="M89" s="65"/>
      <c r="N89" s="11"/>
      <c r="O89" s="20" t="e">
        <f>VLOOKUP(C89,'10. Свод Перечней'!C:H,6,0)</f>
        <v>#N/A</v>
      </c>
      <c r="P89" s="20"/>
      <c r="Q89" s="20" t="e">
        <f t="shared" si="3"/>
        <v>#N/A</v>
      </c>
      <c r="R89" s="16" t="s">
        <v>1108</v>
      </c>
      <c r="S89" s="17">
        <v>43738</v>
      </c>
      <c r="X89" s="20"/>
    </row>
    <row r="90" spans="1:24">
      <c r="A90" s="65"/>
      <c r="B90" s="65">
        <v>23</v>
      </c>
      <c r="C90" s="65" t="s">
        <v>56</v>
      </c>
      <c r="D90" s="65" t="s">
        <v>51</v>
      </c>
      <c r="E90" s="65" t="s">
        <v>57</v>
      </c>
      <c r="F90" s="65" t="s">
        <v>6</v>
      </c>
      <c r="G90" s="16" t="s">
        <v>1109</v>
      </c>
      <c r="H90" s="20"/>
      <c r="I90" s="20"/>
      <c r="J90" s="16"/>
      <c r="K90" s="16" t="s">
        <v>1160</v>
      </c>
      <c r="L90" s="20" t="s">
        <v>1106</v>
      </c>
      <c r="M90" s="65" t="s">
        <v>58</v>
      </c>
      <c r="N90" s="11"/>
      <c r="O90" s="20" t="str">
        <f>VLOOKUP(C90,'10. Свод Перечней'!C:H,6,0)</f>
        <v/>
      </c>
      <c r="P90" s="20">
        <v>0</v>
      </c>
      <c r="Q90" s="20">
        <f t="shared" si="3"/>
        <v>0</v>
      </c>
      <c r="R90" s="16" t="s">
        <v>1108</v>
      </c>
      <c r="S90" s="17">
        <v>43677</v>
      </c>
      <c r="X90" s="20"/>
    </row>
    <row r="91" spans="1:24">
      <c r="A91" s="65"/>
      <c r="B91" s="65"/>
      <c r="C91" s="65"/>
      <c r="D91" s="65"/>
      <c r="E91" s="65"/>
      <c r="F91" s="65"/>
      <c r="G91" s="16" t="s">
        <v>1113</v>
      </c>
      <c r="H91" s="20"/>
      <c r="I91" s="20"/>
      <c r="J91" s="16"/>
      <c r="K91" s="16" t="s">
        <v>1114</v>
      </c>
      <c r="L91" s="20" t="s">
        <v>1106</v>
      </c>
      <c r="M91" s="65"/>
      <c r="N91" s="11"/>
      <c r="O91" s="20" t="e">
        <f>VLOOKUP(C91,'10. Свод Перечней'!C:H,6,0)</f>
        <v>#N/A</v>
      </c>
      <c r="P91" s="20"/>
      <c r="Q91" s="20" t="e">
        <f t="shared" si="3"/>
        <v>#N/A</v>
      </c>
      <c r="R91" s="16" t="s">
        <v>1108</v>
      </c>
      <c r="S91" s="17">
        <v>43677</v>
      </c>
      <c r="X91" s="20"/>
    </row>
    <row r="92" spans="1:24">
      <c r="A92" s="65"/>
      <c r="B92" s="65"/>
      <c r="C92" s="65"/>
      <c r="D92" s="65"/>
      <c r="E92" s="65"/>
      <c r="F92" s="65"/>
      <c r="G92" s="16" t="s">
        <v>1115</v>
      </c>
      <c r="H92" s="20"/>
      <c r="I92" s="20"/>
      <c r="J92" s="16" t="s">
        <v>1172</v>
      </c>
      <c r="K92" s="16"/>
      <c r="L92" s="20" t="s">
        <v>1106</v>
      </c>
      <c r="M92" s="65"/>
      <c r="N92" s="11"/>
      <c r="O92" s="20" t="e">
        <f>VLOOKUP(C92,'10. Свод Перечней'!C:H,6,0)</f>
        <v>#N/A</v>
      </c>
      <c r="P92" s="20"/>
      <c r="Q92" s="20" t="e">
        <f t="shared" si="3"/>
        <v>#N/A</v>
      </c>
      <c r="R92" s="16" t="s">
        <v>1108</v>
      </c>
      <c r="S92" s="17">
        <v>43677</v>
      </c>
      <c r="X92" s="20"/>
    </row>
    <row r="93" spans="1:24">
      <c r="A93" s="65"/>
      <c r="B93" s="65">
        <v>24</v>
      </c>
      <c r="C93" s="65" t="s">
        <v>59</v>
      </c>
      <c r="D93" s="65" t="s">
        <v>60</v>
      </c>
      <c r="E93" s="65" t="s">
        <v>5</v>
      </c>
      <c r="F93" s="65" t="s">
        <v>6</v>
      </c>
      <c r="G93" s="16" t="s">
        <v>1109</v>
      </c>
      <c r="H93" s="20"/>
      <c r="I93" s="20"/>
      <c r="J93" s="16"/>
      <c r="K93" s="16" t="s">
        <v>1173</v>
      </c>
      <c r="L93" s="20" t="s">
        <v>1106</v>
      </c>
      <c r="M93" s="65" t="s">
        <v>1174</v>
      </c>
      <c r="N93" s="11"/>
      <c r="O93" s="20" t="str">
        <f>VLOOKUP(C93,'10. Свод Перечней'!C:H,6,0)</f>
        <v/>
      </c>
      <c r="P93" s="20">
        <v>0</v>
      </c>
      <c r="Q93" s="20">
        <f t="shared" si="3"/>
        <v>0</v>
      </c>
      <c r="R93" s="16" t="s">
        <v>1108</v>
      </c>
      <c r="S93" s="17">
        <v>43189</v>
      </c>
      <c r="X93" s="20"/>
    </row>
    <row r="94" spans="1:24">
      <c r="A94" s="65"/>
      <c r="B94" s="65"/>
      <c r="C94" s="65"/>
      <c r="D94" s="65"/>
      <c r="E94" s="65"/>
      <c r="F94" s="65"/>
      <c r="G94" s="16" t="s">
        <v>1113</v>
      </c>
      <c r="H94" s="20"/>
      <c r="I94" s="20"/>
      <c r="J94" s="16"/>
      <c r="K94" s="16" t="s">
        <v>1114</v>
      </c>
      <c r="L94" s="20" t="s">
        <v>1106</v>
      </c>
      <c r="M94" s="65"/>
      <c r="N94" s="11"/>
      <c r="O94" s="20" t="e">
        <f>VLOOKUP(C94,'10. Свод Перечней'!C:H,6,0)</f>
        <v>#N/A</v>
      </c>
      <c r="P94" s="20"/>
      <c r="Q94" s="20" t="e">
        <f t="shared" si="3"/>
        <v>#N/A</v>
      </c>
      <c r="R94" s="16" t="s">
        <v>1108</v>
      </c>
      <c r="S94" s="17">
        <v>43189</v>
      </c>
      <c r="X94" s="20"/>
    </row>
    <row r="95" spans="1:24">
      <c r="A95" s="65"/>
      <c r="B95" s="65"/>
      <c r="C95" s="65"/>
      <c r="D95" s="65"/>
      <c r="E95" s="65"/>
      <c r="F95" s="65"/>
      <c r="G95" s="16" t="s">
        <v>1115</v>
      </c>
      <c r="H95" s="20"/>
      <c r="I95" s="20"/>
      <c r="J95" s="16"/>
      <c r="K95" s="16" t="s">
        <v>1175</v>
      </c>
      <c r="L95" s="20" t="s">
        <v>1106</v>
      </c>
      <c r="M95" s="65"/>
      <c r="N95" s="11"/>
      <c r="O95" s="20" t="e">
        <f>VLOOKUP(C95,'10. Свод Перечней'!C:H,6,0)</f>
        <v>#N/A</v>
      </c>
      <c r="P95" s="20"/>
      <c r="Q95" s="20" t="e">
        <f t="shared" si="3"/>
        <v>#N/A</v>
      </c>
      <c r="R95" s="16" t="s">
        <v>1108</v>
      </c>
      <c r="S95" s="17">
        <v>43189</v>
      </c>
      <c r="X95" s="20"/>
    </row>
    <row r="96" spans="1:24">
      <c r="A96" s="65"/>
      <c r="B96" s="65">
        <v>25</v>
      </c>
      <c r="C96" s="65" t="s">
        <v>61</v>
      </c>
      <c r="D96" s="65" t="s">
        <v>62</v>
      </c>
      <c r="E96" s="65" t="s">
        <v>5</v>
      </c>
      <c r="F96" s="65" t="s">
        <v>6</v>
      </c>
      <c r="G96" s="16" t="s">
        <v>1109</v>
      </c>
      <c r="H96" s="20"/>
      <c r="I96" s="20"/>
      <c r="J96" s="16"/>
      <c r="K96" s="16" t="s">
        <v>1173</v>
      </c>
      <c r="L96" s="20" t="s">
        <v>1106</v>
      </c>
      <c r="M96" s="65" t="s">
        <v>1176</v>
      </c>
      <c r="N96" s="11"/>
      <c r="O96" s="20" t="str">
        <f>VLOOKUP(C96,'10. Свод Перечней'!C:H,6,0)</f>
        <v/>
      </c>
      <c r="P96" s="20">
        <v>0</v>
      </c>
      <c r="Q96" s="20">
        <f t="shared" si="3"/>
        <v>0</v>
      </c>
      <c r="R96" s="16" t="s">
        <v>1108</v>
      </c>
      <c r="S96" s="17">
        <v>43189</v>
      </c>
      <c r="X96" s="20"/>
    </row>
    <row r="97" spans="1:24">
      <c r="A97" s="65"/>
      <c r="B97" s="65"/>
      <c r="C97" s="65"/>
      <c r="D97" s="65"/>
      <c r="E97" s="65"/>
      <c r="F97" s="65"/>
      <c r="G97" s="16" t="s">
        <v>1113</v>
      </c>
      <c r="H97" s="20"/>
      <c r="I97" s="20"/>
      <c r="J97" s="16"/>
      <c r="K97" s="16" t="s">
        <v>1114</v>
      </c>
      <c r="L97" s="20" t="s">
        <v>1106</v>
      </c>
      <c r="M97" s="65"/>
      <c r="N97" s="11"/>
      <c r="O97" s="20" t="e">
        <f>VLOOKUP(C97,'10. Свод Перечней'!C:H,6,0)</f>
        <v>#N/A</v>
      </c>
      <c r="P97" s="20"/>
      <c r="Q97" s="20" t="e">
        <f t="shared" si="3"/>
        <v>#N/A</v>
      </c>
      <c r="R97" s="16" t="s">
        <v>1108</v>
      </c>
      <c r="S97" s="17">
        <v>43189</v>
      </c>
      <c r="X97" s="20"/>
    </row>
    <row r="98" spans="1:24">
      <c r="A98" s="65"/>
      <c r="B98" s="65"/>
      <c r="C98" s="65"/>
      <c r="D98" s="65"/>
      <c r="E98" s="65"/>
      <c r="F98" s="65"/>
      <c r="G98" s="16" t="s">
        <v>1115</v>
      </c>
      <c r="H98" s="20"/>
      <c r="I98" s="20"/>
      <c r="J98" s="16"/>
      <c r="K98" s="16" t="s">
        <v>1177</v>
      </c>
      <c r="L98" s="20" t="s">
        <v>1106</v>
      </c>
      <c r="M98" s="65"/>
      <c r="N98" s="11"/>
      <c r="O98" s="20" t="e">
        <f>VLOOKUP(C98,'10. Свод Перечней'!C:H,6,0)</f>
        <v>#N/A</v>
      </c>
      <c r="P98" s="20"/>
      <c r="Q98" s="20" t="e">
        <f t="shared" si="3"/>
        <v>#N/A</v>
      </c>
      <c r="R98" s="16" t="s">
        <v>1108</v>
      </c>
      <c r="S98" s="17">
        <v>43189</v>
      </c>
      <c r="X98" s="20"/>
    </row>
    <row r="99" spans="1:24" ht="38.25">
      <c r="A99" s="65"/>
      <c r="B99" s="65">
        <v>26</v>
      </c>
      <c r="C99" s="65" t="s">
        <v>63</v>
      </c>
      <c r="D99" s="65" t="s">
        <v>64</v>
      </c>
      <c r="E99" s="65" t="s">
        <v>9</v>
      </c>
      <c r="F99" s="65" t="s">
        <v>6</v>
      </c>
      <c r="G99" s="16" t="s">
        <v>1178</v>
      </c>
      <c r="H99" s="20"/>
      <c r="I99" s="20"/>
      <c r="J99" s="16" t="s">
        <v>1179</v>
      </c>
      <c r="K99" s="16"/>
      <c r="L99" s="20" t="s">
        <v>1106</v>
      </c>
      <c r="M99" s="65" t="s">
        <v>1180</v>
      </c>
      <c r="N99" s="11" t="s">
        <v>65</v>
      </c>
      <c r="O99" s="20" t="str">
        <f>VLOOKUP(C99,'10. Свод Перечней'!C:H,6,0)</f>
        <v>01.13.32.000-00000001, 01.13.32.000-00000002, 01.13.32.000-00000003</v>
      </c>
      <c r="P99" s="20" t="s">
        <v>65</v>
      </c>
      <c r="Q99" s="20" t="str">
        <f t="shared" si="3"/>
        <v>01.13.32.000-00000001, 01.13.32.000-00000002, 01.13.32.000-00000003</v>
      </c>
      <c r="R99" s="16" t="s">
        <v>1108</v>
      </c>
      <c r="S99" s="17">
        <v>43677</v>
      </c>
      <c r="X99" s="20"/>
    </row>
    <row r="100" spans="1:24">
      <c r="A100" s="65"/>
      <c r="B100" s="65"/>
      <c r="C100" s="65"/>
      <c r="D100" s="65"/>
      <c r="E100" s="65"/>
      <c r="F100" s="65"/>
      <c r="G100" s="16" t="s">
        <v>1154</v>
      </c>
      <c r="H100" s="20"/>
      <c r="I100" s="20"/>
      <c r="J100" s="16"/>
      <c r="K100" s="16" t="s">
        <v>1130</v>
      </c>
      <c r="L100" s="20" t="s">
        <v>1106</v>
      </c>
      <c r="M100" s="65"/>
      <c r="N100" s="11"/>
      <c r="O100" s="20" t="e">
        <f>VLOOKUP(C100,'10. Свод Перечней'!C:H,6,0)</f>
        <v>#N/A</v>
      </c>
      <c r="P100" s="20"/>
      <c r="Q100" s="20" t="e">
        <f t="shared" si="3"/>
        <v>#N/A</v>
      </c>
      <c r="R100" s="16" t="s">
        <v>1108</v>
      </c>
      <c r="S100" s="17">
        <v>43677</v>
      </c>
      <c r="X100" s="20"/>
    </row>
    <row r="101" spans="1:24">
      <c r="A101" s="65"/>
      <c r="B101" s="65"/>
      <c r="C101" s="65"/>
      <c r="D101" s="65"/>
      <c r="E101" s="65"/>
      <c r="F101" s="65"/>
      <c r="G101" s="16" t="s">
        <v>1109</v>
      </c>
      <c r="H101" s="20"/>
      <c r="I101" s="20"/>
      <c r="J101" s="16"/>
      <c r="K101" s="16" t="s">
        <v>1181</v>
      </c>
      <c r="L101" s="20" t="s">
        <v>1106</v>
      </c>
      <c r="M101" s="65"/>
      <c r="N101" s="11"/>
      <c r="O101" s="20" t="e">
        <f>VLOOKUP(C101,'10. Свод Перечней'!C:H,6,0)</f>
        <v>#N/A</v>
      </c>
      <c r="P101" s="20"/>
      <c r="Q101" s="20" t="e">
        <f t="shared" si="3"/>
        <v>#N/A</v>
      </c>
      <c r="R101" s="16" t="s">
        <v>1108</v>
      </c>
      <c r="S101" s="17">
        <v>43677</v>
      </c>
      <c r="X101" s="20"/>
    </row>
    <row r="102" spans="1:24">
      <c r="A102" s="65"/>
      <c r="B102" s="65"/>
      <c r="C102" s="65"/>
      <c r="D102" s="65"/>
      <c r="E102" s="65"/>
      <c r="F102" s="65"/>
      <c r="G102" s="16" t="s">
        <v>1113</v>
      </c>
      <c r="H102" s="20"/>
      <c r="I102" s="20"/>
      <c r="J102" s="16"/>
      <c r="K102" s="16" t="s">
        <v>1114</v>
      </c>
      <c r="L102" s="20" t="s">
        <v>1106</v>
      </c>
      <c r="M102" s="65"/>
      <c r="N102" s="11"/>
      <c r="O102" s="20" t="e">
        <f>VLOOKUP(C102,'10. Свод Перечней'!C:H,6,0)</f>
        <v>#N/A</v>
      </c>
      <c r="P102" s="20"/>
      <c r="Q102" s="20" t="e">
        <f t="shared" si="3"/>
        <v>#N/A</v>
      </c>
      <c r="R102" s="16" t="s">
        <v>1108</v>
      </c>
      <c r="S102" s="17">
        <v>43677</v>
      </c>
      <c r="X102" s="20"/>
    </row>
    <row r="103" spans="1:24">
      <c r="A103" s="65"/>
      <c r="B103" s="65"/>
      <c r="C103" s="65"/>
      <c r="D103" s="65"/>
      <c r="E103" s="65"/>
      <c r="F103" s="65"/>
      <c r="G103" s="16" t="s">
        <v>1115</v>
      </c>
      <c r="H103" s="20"/>
      <c r="I103" s="20"/>
      <c r="J103" s="16"/>
      <c r="K103" s="16" t="s">
        <v>1182</v>
      </c>
      <c r="L103" s="20" t="s">
        <v>1106</v>
      </c>
      <c r="M103" s="65"/>
      <c r="N103" s="11"/>
      <c r="O103" s="20" t="e">
        <f>VLOOKUP(C103,'10. Свод Перечней'!C:H,6,0)</f>
        <v>#N/A</v>
      </c>
      <c r="P103" s="20"/>
      <c r="Q103" s="20" t="e">
        <f t="shared" si="3"/>
        <v>#N/A</v>
      </c>
      <c r="R103" s="16" t="s">
        <v>1108</v>
      </c>
      <c r="S103" s="17">
        <v>43677</v>
      </c>
      <c r="X103" s="20"/>
    </row>
    <row r="104" spans="1:24" ht="38.25">
      <c r="A104" s="65"/>
      <c r="B104" s="65">
        <v>27</v>
      </c>
      <c r="C104" s="65" t="s">
        <v>66</v>
      </c>
      <c r="D104" s="65" t="s">
        <v>64</v>
      </c>
      <c r="E104" s="65" t="s">
        <v>43</v>
      </c>
      <c r="F104" s="65" t="s">
        <v>6</v>
      </c>
      <c r="G104" s="16" t="s">
        <v>1178</v>
      </c>
      <c r="H104" s="20"/>
      <c r="I104" s="20"/>
      <c r="J104" s="16" t="s">
        <v>1179</v>
      </c>
      <c r="K104" s="16"/>
      <c r="L104" s="20" t="s">
        <v>1106</v>
      </c>
      <c r="M104" s="65" t="s">
        <v>1180</v>
      </c>
      <c r="N104" s="11" t="s">
        <v>65</v>
      </c>
      <c r="O104" s="20" t="str">
        <f>VLOOKUP(C104,'10. Свод Перечней'!C:H,6,0)</f>
        <v>01.13.32.000-00000001, 01.13.32.000-00000002, 01.13.32.000-00000003</v>
      </c>
      <c r="P104" s="20" t="s">
        <v>65</v>
      </c>
      <c r="Q104" s="20" t="str">
        <f t="shared" si="3"/>
        <v>01.13.32.000-00000001, 01.13.32.000-00000002, 01.13.32.000-00000003</v>
      </c>
      <c r="R104" s="16" t="s">
        <v>1108</v>
      </c>
      <c r="S104" s="17">
        <v>43677</v>
      </c>
      <c r="X104" s="20"/>
    </row>
    <row r="105" spans="1:24">
      <c r="A105" s="65"/>
      <c r="B105" s="65"/>
      <c r="C105" s="65"/>
      <c r="D105" s="65"/>
      <c r="E105" s="65"/>
      <c r="F105" s="65"/>
      <c r="G105" s="16" t="s">
        <v>1154</v>
      </c>
      <c r="H105" s="20"/>
      <c r="I105" s="20"/>
      <c r="J105" s="16"/>
      <c r="K105" s="16" t="s">
        <v>1157</v>
      </c>
      <c r="L105" s="20" t="s">
        <v>1106</v>
      </c>
      <c r="M105" s="65"/>
      <c r="N105" s="11"/>
      <c r="O105" s="20" t="e">
        <f>VLOOKUP(C105,'10. Свод Перечней'!C:H,6,0)</f>
        <v>#N/A</v>
      </c>
      <c r="P105" s="20"/>
      <c r="Q105" s="20" t="e">
        <f t="shared" si="3"/>
        <v>#N/A</v>
      </c>
      <c r="R105" s="16" t="s">
        <v>1108</v>
      </c>
      <c r="S105" s="17">
        <v>43677</v>
      </c>
      <c r="X105" s="20"/>
    </row>
    <row r="106" spans="1:24">
      <c r="A106" s="65"/>
      <c r="B106" s="65"/>
      <c r="C106" s="65"/>
      <c r="D106" s="65"/>
      <c r="E106" s="65"/>
      <c r="F106" s="65"/>
      <c r="G106" s="16" t="s">
        <v>1109</v>
      </c>
      <c r="H106" s="20"/>
      <c r="I106" s="20"/>
      <c r="J106" s="16"/>
      <c r="K106" s="16" t="s">
        <v>1181</v>
      </c>
      <c r="L106" s="20" t="s">
        <v>1106</v>
      </c>
      <c r="M106" s="65"/>
      <c r="N106" s="11"/>
      <c r="O106" s="20" t="e">
        <f>VLOOKUP(C106,'10. Свод Перечней'!C:H,6,0)</f>
        <v>#N/A</v>
      </c>
      <c r="P106" s="20"/>
      <c r="Q106" s="20" t="e">
        <f t="shared" si="3"/>
        <v>#N/A</v>
      </c>
      <c r="R106" s="16" t="s">
        <v>1108</v>
      </c>
      <c r="S106" s="17">
        <v>43677</v>
      </c>
      <c r="X106" s="20"/>
    </row>
    <row r="107" spans="1:24">
      <c r="A107" s="65"/>
      <c r="B107" s="65"/>
      <c r="C107" s="65"/>
      <c r="D107" s="65"/>
      <c r="E107" s="65"/>
      <c r="F107" s="65"/>
      <c r="G107" s="16" t="s">
        <v>1113</v>
      </c>
      <c r="H107" s="20"/>
      <c r="I107" s="20"/>
      <c r="J107" s="16"/>
      <c r="K107" s="16" t="s">
        <v>1114</v>
      </c>
      <c r="L107" s="20" t="s">
        <v>1106</v>
      </c>
      <c r="M107" s="65"/>
      <c r="N107" s="11"/>
      <c r="O107" s="20" t="e">
        <f>VLOOKUP(C107,'10. Свод Перечней'!C:H,6,0)</f>
        <v>#N/A</v>
      </c>
      <c r="P107" s="20"/>
      <c r="Q107" s="20" t="e">
        <f t="shared" si="3"/>
        <v>#N/A</v>
      </c>
      <c r="R107" s="16" t="s">
        <v>1108</v>
      </c>
      <c r="S107" s="17">
        <v>43677</v>
      </c>
      <c r="X107" s="20"/>
    </row>
    <row r="108" spans="1:24">
      <c r="A108" s="65"/>
      <c r="B108" s="65"/>
      <c r="C108" s="65"/>
      <c r="D108" s="65"/>
      <c r="E108" s="65"/>
      <c r="F108" s="65"/>
      <c r="G108" s="16" t="s">
        <v>1115</v>
      </c>
      <c r="H108" s="20"/>
      <c r="I108" s="20"/>
      <c r="J108" s="16"/>
      <c r="K108" s="16" t="s">
        <v>1182</v>
      </c>
      <c r="L108" s="20" t="s">
        <v>1106</v>
      </c>
      <c r="M108" s="65"/>
      <c r="N108" s="11"/>
      <c r="O108" s="20" t="e">
        <f>VLOOKUP(C108,'10. Свод Перечней'!C:H,6,0)</f>
        <v>#N/A</v>
      </c>
      <c r="P108" s="20"/>
      <c r="Q108" s="20" t="e">
        <f t="shared" si="3"/>
        <v>#N/A</v>
      </c>
      <c r="R108" s="16" t="s">
        <v>1108</v>
      </c>
      <c r="S108" s="17">
        <v>43677</v>
      </c>
      <c r="X108" s="20"/>
    </row>
    <row r="109" spans="1:24">
      <c r="A109" s="65"/>
      <c r="B109" s="65">
        <v>28</v>
      </c>
      <c r="C109" s="65" t="s">
        <v>67</v>
      </c>
      <c r="D109" s="65" t="s">
        <v>68</v>
      </c>
      <c r="E109" s="65" t="s">
        <v>5</v>
      </c>
      <c r="F109" s="65" t="s">
        <v>6</v>
      </c>
      <c r="G109" s="16" t="s">
        <v>1154</v>
      </c>
      <c r="H109" s="20"/>
      <c r="I109" s="20"/>
      <c r="J109" s="16"/>
      <c r="K109" s="16" t="s">
        <v>1130</v>
      </c>
      <c r="L109" s="20" t="s">
        <v>1106</v>
      </c>
      <c r="M109" s="65" t="s">
        <v>1183</v>
      </c>
      <c r="N109" s="11" t="s">
        <v>69</v>
      </c>
      <c r="O109" s="20" t="str">
        <f>VLOOKUP(C109,'10. Свод Перечней'!C:H,6,0)</f>
        <v>01.13.33.000-00000002</v>
      </c>
      <c r="P109" s="20" t="s">
        <v>69</v>
      </c>
      <c r="Q109" s="20" t="str">
        <f t="shared" si="3"/>
        <v>01.13.33.000-00000002</v>
      </c>
      <c r="R109" s="16" t="s">
        <v>1108</v>
      </c>
      <c r="S109" s="17">
        <v>43677</v>
      </c>
      <c r="X109" s="20"/>
    </row>
    <row r="110" spans="1:24">
      <c r="A110" s="65"/>
      <c r="B110" s="65"/>
      <c r="C110" s="65"/>
      <c r="D110" s="65"/>
      <c r="E110" s="65"/>
      <c r="F110" s="65"/>
      <c r="G110" s="16" t="s">
        <v>1109</v>
      </c>
      <c r="H110" s="20"/>
      <c r="I110" s="20"/>
      <c r="J110" s="16"/>
      <c r="K110" s="16" t="s">
        <v>1181</v>
      </c>
      <c r="L110" s="20" t="s">
        <v>1106</v>
      </c>
      <c r="M110" s="65"/>
      <c r="N110" s="11"/>
      <c r="O110" s="20" t="e">
        <f>VLOOKUP(C110,'10. Свод Перечней'!C:H,6,0)</f>
        <v>#N/A</v>
      </c>
      <c r="P110" s="20"/>
      <c r="Q110" s="20" t="e">
        <f t="shared" si="3"/>
        <v>#N/A</v>
      </c>
      <c r="R110" s="16" t="s">
        <v>1108</v>
      </c>
      <c r="S110" s="17">
        <v>43677</v>
      </c>
      <c r="X110" s="20"/>
    </row>
    <row r="111" spans="1:24">
      <c r="A111" s="65"/>
      <c r="B111" s="65"/>
      <c r="C111" s="65"/>
      <c r="D111" s="65"/>
      <c r="E111" s="65"/>
      <c r="F111" s="65"/>
      <c r="G111" s="16" t="s">
        <v>1113</v>
      </c>
      <c r="H111" s="20"/>
      <c r="I111" s="20"/>
      <c r="J111" s="16"/>
      <c r="K111" s="16" t="s">
        <v>1114</v>
      </c>
      <c r="L111" s="20" t="s">
        <v>1106</v>
      </c>
      <c r="M111" s="65"/>
      <c r="N111" s="11"/>
      <c r="O111" s="20" t="e">
        <f>VLOOKUP(C111,'10. Свод Перечней'!C:H,6,0)</f>
        <v>#N/A</v>
      </c>
      <c r="P111" s="20"/>
      <c r="Q111" s="20" t="e">
        <f t="shared" si="3"/>
        <v>#N/A</v>
      </c>
      <c r="R111" s="16" t="s">
        <v>1108</v>
      </c>
      <c r="S111" s="17">
        <v>43677</v>
      </c>
      <c r="X111" s="20"/>
    </row>
    <row r="112" spans="1:24">
      <c r="A112" s="65"/>
      <c r="B112" s="65"/>
      <c r="C112" s="65"/>
      <c r="D112" s="65"/>
      <c r="E112" s="65"/>
      <c r="F112" s="65"/>
      <c r="G112" s="16" t="s">
        <v>1115</v>
      </c>
      <c r="H112" s="20"/>
      <c r="I112" s="20"/>
      <c r="J112" s="16"/>
      <c r="K112" s="16" t="s">
        <v>1184</v>
      </c>
      <c r="L112" s="20" t="s">
        <v>1106</v>
      </c>
      <c r="M112" s="65"/>
      <c r="N112" s="11"/>
      <c r="O112" s="20" t="e">
        <f>VLOOKUP(C112,'10. Свод Перечней'!C:H,6,0)</f>
        <v>#N/A</v>
      </c>
      <c r="P112" s="20"/>
      <c r="Q112" s="20" t="e">
        <f t="shared" si="3"/>
        <v>#N/A</v>
      </c>
      <c r="R112" s="16" t="s">
        <v>1108</v>
      </c>
      <c r="S112" s="17">
        <v>43677</v>
      </c>
      <c r="X112" s="20"/>
    </row>
    <row r="113" spans="1:24" ht="51">
      <c r="A113" s="65"/>
      <c r="B113" s="65">
        <v>29</v>
      </c>
      <c r="C113" s="65" t="s">
        <v>70</v>
      </c>
      <c r="D113" s="65" t="s">
        <v>71</v>
      </c>
      <c r="E113" s="65" t="s">
        <v>5</v>
      </c>
      <c r="F113" s="65" t="s">
        <v>6</v>
      </c>
      <c r="G113" s="16" t="s">
        <v>1154</v>
      </c>
      <c r="H113" s="20"/>
      <c r="I113" s="20"/>
      <c r="J113" s="16"/>
      <c r="K113" s="16" t="s">
        <v>1157</v>
      </c>
      <c r="L113" s="20" t="s">
        <v>1106</v>
      </c>
      <c r="M113" s="65" t="s">
        <v>1185</v>
      </c>
      <c r="N113" s="11" t="s">
        <v>72</v>
      </c>
      <c r="O113" s="20" t="str">
        <f>VLOOKUP(C113,'10. Свод Перечней'!C:H,6,0)</f>
        <v>01.13.34.000-00000001, 01.13.34.000-00000002, 01.13.34.000-00000003, 01.13.34.000-00000004</v>
      </c>
      <c r="P113" s="20" t="s">
        <v>72</v>
      </c>
      <c r="Q113" s="20" t="str">
        <f t="shared" si="3"/>
        <v>01.13.34.000-00000001, 01.13.34.000-00000002, 01.13.34.000-00000003, 01.13.34.000-00000004</v>
      </c>
      <c r="R113" s="16" t="s">
        <v>1108</v>
      </c>
      <c r="S113" s="17">
        <v>43677</v>
      </c>
      <c r="X113" s="20"/>
    </row>
    <row r="114" spans="1:24">
      <c r="A114" s="65"/>
      <c r="B114" s="65"/>
      <c r="C114" s="65"/>
      <c r="D114" s="65"/>
      <c r="E114" s="65"/>
      <c r="F114" s="65"/>
      <c r="G114" s="16" t="s">
        <v>1186</v>
      </c>
      <c r="H114" s="20"/>
      <c r="I114" s="20"/>
      <c r="J114" s="16" t="s">
        <v>1187</v>
      </c>
      <c r="K114" s="16"/>
      <c r="L114" s="20" t="s">
        <v>1106</v>
      </c>
      <c r="M114" s="65"/>
      <c r="N114" s="11"/>
      <c r="O114" s="20" t="e">
        <f>VLOOKUP(C114,'10. Свод Перечней'!C:H,6,0)</f>
        <v>#N/A</v>
      </c>
      <c r="P114" s="20"/>
      <c r="Q114" s="20" t="e">
        <f t="shared" si="3"/>
        <v>#N/A</v>
      </c>
      <c r="R114" s="16" t="s">
        <v>1108</v>
      </c>
      <c r="S114" s="17">
        <v>43677</v>
      </c>
      <c r="X114" s="20"/>
    </row>
    <row r="115" spans="1:24">
      <c r="A115" s="65"/>
      <c r="B115" s="65"/>
      <c r="C115" s="65"/>
      <c r="D115" s="65"/>
      <c r="E115" s="65"/>
      <c r="F115" s="65"/>
      <c r="G115" s="16" t="s">
        <v>1188</v>
      </c>
      <c r="H115" s="20"/>
      <c r="I115" s="20"/>
      <c r="J115" s="16" t="s">
        <v>1189</v>
      </c>
      <c r="K115" s="16"/>
      <c r="L115" s="20" t="s">
        <v>1106</v>
      </c>
      <c r="M115" s="65"/>
      <c r="N115" s="11"/>
      <c r="O115" s="20" t="e">
        <f>VLOOKUP(C115,'10. Свод Перечней'!C:H,6,0)</f>
        <v>#N/A</v>
      </c>
      <c r="P115" s="20"/>
      <c r="Q115" s="20" t="e">
        <f t="shared" si="3"/>
        <v>#N/A</v>
      </c>
      <c r="R115" s="16" t="s">
        <v>1108</v>
      </c>
      <c r="S115" s="17">
        <v>43677</v>
      </c>
      <c r="X115" s="20"/>
    </row>
    <row r="116" spans="1:24">
      <c r="A116" s="65"/>
      <c r="B116" s="65"/>
      <c r="C116" s="65"/>
      <c r="D116" s="65"/>
      <c r="E116" s="65"/>
      <c r="F116" s="65"/>
      <c r="G116" s="16" t="s">
        <v>1109</v>
      </c>
      <c r="H116" s="20"/>
      <c r="I116" s="20"/>
      <c r="J116" s="16"/>
      <c r="K116" s="16" t="s">
        <v>1181</v>
      </c>
      <c r="L116" s="20" t="s">
        <v>1106</v>
      </c>
      <c r="M116" s="65"/>
      <c r="N116" s="11"/>
      <c r="O116" s="20" t="e">
        <f>VLOOKUP(C116,'10. Свод Перечней'!C:H,6,0)</f>
        <v>#N/A</v>
      </c>
      <c r="P116" s="20"/>
      <c r="Q116" s="20" t="e">
        <f t="shared" si="3"/>
        <v>#N/A</v>
      </c>
      <c r="R116" s="16" t="s">
        <v>1108</v>
      </c>
      <c r="S116" s="17">
        <v>43677</v>
      </c>
      <c r="X116" s="20"/>
    </row>
    <row r="117" spans="1:24">
      <c r="A117" s="65"/>
      <c r="B117" s="65"/>
      <c r="C117" s="65"/>
      <c r="D117" s="65"/>
      <c r="E117" s="65"/>
      <c r="F117" s="65"/>
      <c r="G117" s="16" t="s">
        <v>1113</v>
      </c>
      <c r="H117" s="20"/>
      <c r="I117" s="20"/>
      <c r="J117" s="16"/>
      <c r="K117" s="16" t="s">
        <v>1114</v>
      </c>
      <c r="L117" s="20" t="s">
        <v>1106</v>
      </c>
      <c r="M117" s="65"/>
      <c r="N117" s="11"/>
      <c r="O117" s="20" t="e">
        <f>VLOOKUP(C117,'10. Свод Перечней'!C:H,6,0)</f>
        <v>#N/A</v>
      </c>
      <c r="P117" s="20"/>
      <c r="Q117" s="20" t="e">
        <f t="shared" si="3"/>
        <v>#N/A</v>
      </c>
      <c r="R117" s="16" t="s">
        <v>1108</v>
      </c>
      <c r="S117" s="17">
        <v>43677</v>
      </c>
      <c r="X117" s="20"/>
    </row>
    <row r="118" spans="1:24">
      <c r="A118" s="65"/>
      <c r="B118" s="65"/>
      <c r="C118" s="65"/>
      <c r="D118" s="65"/>
      <c r="E118" s="65"/>
      <c r="F118" s="65"/>
      <c r="G118" s="16" t="s">
        <v>1115</v>
      </c>
      <c r="H118" s="20"/>
      <c r="I118" s="20"/>
      <c r="J118" s="16"/>
      <c r="K118" s="16" t="s">
        <v>1190</v>
      </c>
      <c r="L118" s="20" t="s">
        <v>1106</v>
      </c>
      <c r="M118" s="65"/>
      <c r="N118" s="11"/>
      <c r="O118" s="20" t="e">
        <f>VLOOKUP(C118,'10. Свод Перечней'!C:H,6,0)</f>
        <v>#N/A</v>
      </c>
      <c r="P118" s="20"/>
      <c r="Q118" s="20" t="e">
        <f t="shared" si="3"/>
        <v>#N/A</v>
      </c>
      <c r="R118" s="16" t="s">
        <v>1108</v>
      </c>
      <c r="S118" s="17">
        <v>43677</v>
      </c>
      <c r="X118" s="20"/>
    </row>
    <row r="119" spans="1:24" ht="51">
      <c r="A119" s="65"/>
      <c r="B119" s="65">
        <v>30</v>
      </c>
      <c r="C119" s="65" t="s">
        <v>73</v>
      </c>
      <c r="D119" s="65" t="s">
        <v>71</v>
      </c>
      <c r="E119" s="65" t="s">
        <v>9</v>
      </c>
      <c r="F119" s="65" t="s">
        <v>6</v>
      </c>
      <c r="G119" s="16" t="s">
        <v>1154</v>
      </c>
      <c r="H119" s="20"/>
      <c r="I119" s="20"/>
      <c r="J119" s="16"/>
      <c r="K119" s="16" t="s">
        <v>1130</v>
      </c>
      <c r="L119" s="20" t="s">
        <v>1106</v>
      </c>
      <c r="M119" s="65" t="s">
        <v>1185</v>
      </c>
      <c r="N119" s="11" t="s">
        <v>72</v>
      </c>
      <c r="O119" s="20" t="str">
        <f>VLOOKUP(C119,'10. Свод Перечней'!C:H,6,0)</f>
        <v>01.13.34.000-00000001, 01.13.34.000-00000002, 01.13.34.000-00000003, 01.13.34.000-00000004</v>
      </c>
      <c r="P119" s="20" t="s">
        <v>72</v>
      </c>
      <c r="Q119" s="20" t="str">
        <f t="shared" si="3"/>
        <v>01.13.34.000-00000001, 01.13.34.000-00000002, 01.13.34.000-00000003, 01.13.34.000-00000004</v>
      </c>
      <c r="R119" s="16" t="s">
        <v>1108</v>
      </c>
      <c r="S119" s="17">
        <v>43677</v>
      </c>
      <c r="X119" s="20"/>
    </row>
    <row r="120" spans="1:24">
      <c r="A120" s="65"/>
      <c r="B120" s="65"/>
      <c r="C120" s="65"/>
      <c r="D120" s="65"/>
      <c r="E120" s="65"/>
      <c r="F120" s="65"/>
      <c r="G120" s="16" t="s">
        <v>1186</v>
      </c>
      <c r="H120" s="20"/>
      <c r="I120" s="20"/>
      <c r="J120" s="16" t="s">
        <v>1187</v>
      </c>
      <c r="K120" s="16"/>
      <c r="L120" s="20" t="s">
        <v>1106</v>
      </c>
      <c r="M120" s="65"/>
      <c r="N120" s="11"/>
      <c r="O120" s="20" t="e">
        <f>VLOOKUP(C120,'10. Свод Перечней'!C:H,6,0)</f>
        <v>#N/A</v>
      </c>
      <c r="P120" s="20"/>
      <c r="Q120" s="20" t="e">
        <f t="shared" si="3"/>
        <v>#N/A</v>
      </c>
      <c r="R120" s="16" t="s">
        <v>1108</v>
      </c>
      <c r="S120" s="17">
        <v>43677</v>
      </c>
      <c r="X120" s="20"/>
    </row>
    <row r="121" spans="1:24">
      <c r="A121" s="65"/>
      <c r="B121" s="65"/>
      <c r="C121" s="65"/>
      <c r="D121" s="65"/>
      <c r="E121" s="65"/>
      <c r="F121" s="65"/>
      <c r="G121" s="16" t="s">
        <v>1188</v>
      </c>
      <c r="H121" s="20"/>
      <c r="I121" s="20"/>
      <c r="J121" s="16" t="s">
        <v>1189</v>
      </c>
      <c r="K121" s="16"/>
      <c r="L121" s="20" t="s">
        <v>1106</v>
      </c>
      <c r="M121" s="65"/>
      <c r="N121" s="11"/>
      <c r="O121" s="20" t="e">
        <f>VLOOKUP(C121,'10. Свод Перечней'!C:H,6,0)</f>
        <v>#N/A</v>
      </c>
      <c r="P121" s="20"/>
      <c r="Q121" s="20" t="e">
        <f t="shared" si="3"/>
        <v>#N/A</v>
      </c>
      <c r="R121" s="16" t="s">
        <v>1108</v>
      </c>
      <c r="S121" s="17">
        <v>43677</v>
      </c>
      <c r="X121" s="20"/>
    </row>
    <row r="122" spans="1:24">
      <c r="A122" s="65"/>
      <c r="B122" s="65"/>
      <c r="C122" s="65"/>
      <c r="D122" s="65"/>
      <c r="E122" s="65"/>
      <c r="F122" s="65"/>
      <c r="G122" s="16" t="s">
        <v>1109</v>
      </c>
      <c r="H122" s="20"/>
      <c r="I122" s="20"/>
      <c r="J122" s="16"/>
      <c r="K122" s="16" t="s">
        <v>1181</v>
      </c>
      <c r="L122" s="20" t="s">
        <v>1106</v>
      </c>
      <c r="M122" s="65"/>
      <c r="N122" s="11"/>
      <c r="O122" s="20" t="e">
        <f>VLOOKUP(C122,'10. Свод Перечней'!C:H,6,0)</f>
        <v>#N/A</v>
      </c>
      <c r="P122" s="20"/>
      <c r="Q122" s="20" t="e">
        <f t="shared" si="3"/>
        <v>#N/A</v>
      </c>
      <c r="R122" s="16" t="s">
        <v>1108</v>
      </c>
      <c r="S122" s="17">
        <v>43677</v>
      </c>
      <c r="X122" s="20"/>
    </row>
    <row r="123" spans="1:24">
      <c r="A123" s="65"/>
      <c r="B123" s="65"/>
      <c r="C123" s="65"/>
      <c r="D123" s="65"/>
      <c r="E123" s="65"/>
      <c r="F123" s="65"/>
      <c r="G123" s="16" t="s">
        <v>1113</v>
      </c>
      <c r="H123" s="20"/>
      <c r="I123" s="20"/>
      <c r="J123" s="16"/>
      <c r="K123" s="16" t="s">
        <v>1114</v>
      </c>
      <c r="L123" s="20" t="s">
        <v>1106</v>
      </c>
      <c r="M123" s="65"/>
      <c r="N123" s="11"/>
      <c r="O123" s="20" t="e">
        <f>VLOOKUP(C123,'10. Свод Перечней'!C:H,6,0)</f>
        <v>#N/A</v>
      </c>
      <c r="P123" s="20"/>
      <c r="Q123" s="20" t="e">
        <f t="shared" si="3"/>
        <v>#N/A</v>
      </c>
      <c r="R123" s="16" t="s">
        <v>1108</v>
      </c>
      <c r="S123" s="17">
        <v>43677</v>
      </c>
      <c r="X123" s="20"/>
    </row>
    <row r="124" spans="1:24">
      <c r="A124" s="65"/>
      <c r="B124" s="65"/>
      <c r="C124" s="65"/>
      <c r="D124" s="65"/>
      <c r="E124" s="65"/>
      <c r="F124" s="65"/>
      <c r="G124" s="16" t="s">
        <v>1115</v>
      </c>
      <c r="H124" s="20"/>
      <c r="I124" s="20"/>
      <c r="J124" s="16"/>
      <c r="K124" s="16" t="s">
        <v>1190</v>
      </c>
      <c r="L124" s="20" t="s">
        <v>1106</v>
      </c>
      <c r="M124" s="65"/>
      <c r="N124" s="11"/>
      <c r="O124" s="20" t="e">
        <f>VLOOKUP(C124,'10. Свод Перечней'!C:H,6,0)</f>
        <v>#N/A</v>
      </c>
      <c r="P124" s="20"/>
      <c r="Q124" s="20" t="e">
        <f t="shared" si="3"/>
        <v>#N/A</v>
      </c>
      <c r="R124" s="16" t="s">
        <v>1108</v>
      </c>
      <c r="S124" s="17">
        <v>43677</v>
      </c>
      <c r="X124" s="20"/>
    </row>
    <row r="125" spans="1:24">
      <c r="A125" s="65"/>
      <c r="B125" s="65">
        <v>31</v>
      </c>
      <c r="C125" s="65" t="s">
        <v>74</v>
      </c>
      <c r="D125" s="65" t="s">
        <v>75</v>
      </c>
      <c r="E125" s="65" t="s">
        <v>5</v>
      </c>
      <c r="F125" s="65" t="s">
        <v>6</v>
      </c>
      <c r="G125" s="16" t="s">
        <v>1191</v>
      </c>
      <c r="H125" s="20"/>
      <c r="I125" s="20"/>
      <c r="J125" s="16"/>
      <c r="K125" s="16" t="s">
        <v>1157</v>
      </c>
      <c r="L125" s="20" t="s">
        <v>1106</v>
      </c>
      <c r="M125" s="65" t="s">
        <v>1192</v>
      </c>
      <c r="N125" s="11" t="s">
        <v>76</v>
      </c>
      <c r="O125" s="20" t="str">
        <f>VLOOKUP(C125,'10. Свод Перечней'!C:H,6,0)</f>
        <v>01.13.39.110-00000003</v>
      </c>
      <c r="P125" s="20" t="s">
        <v>76</v>
      </c>
      <c r="Q125" s="20" t="str">
        <f t="shared" si="3"/>
        <v>01.13.39.110-00000003</v>
      </c>
      <c r="R125" s="16" t="s">
        <v>1108</v>
      </c>
      <c r="S125" s="17">
        <v>43677</v>
      </c>
      <c r="X125" s="20"/>
    </row>
    <row r="126" spans="1:24">
      <c r="A126" s="65"/>
      <c r="B126" s="65"/>
      <c r="C126" s="65"/>
      <c r="D126" s="65"/>
      <c r="E126" s="65"/>
      <c r="F126" s="65"/>
      <c r="G126" s="16" t="s">
        <v>1193</v>
      </c>
      <c r="H126" s="20"/>
      <c r="I126" s="20"/>
      <c r="J126" s="16"/>
      <c r="K126" s="16" t="s">
        <v>1194</v>
      </c>
      <c r="L126" s="20" t="s">
        <v>1106</v>
      </c>
      <c r="M126" s="65"/>
      <c r="N126" s="11"/>
      <c r="O126" s="20" t="e">
        <f>VLOOKUP(C126,'10. Свод Перечней'!C:H,6,0)</f>
        <v>#N/A</v>
      </c>
      <c r="P126" s="20"/>
      <c r="Q126" s="20" t="e">
        <f t="shared" si="3"/>
        <v>#N/A</v>
      </c>
      <c r="R126" s="16" t="s">
        <v>1108</v>
      </c>
      <c r="S126" s="17">
        <v>43677</v>
      </c>
      <c r="X126" s="20"/>
    </row>
    <row r="127" spans="1:24">
      <c r="A127" s="65"/>
      <c r="B127" s="65"/>
      <c r="C127" s="65"/>
      <c r="D127" s="65"/>
      <c r="E127" s="65"/>
      <c r="F127" s="65"/>
      <c r="G127" s="16" t="s">
        <v>1109</v>
      </c>
      <c r="H127" s="20"/>
      <c r="I127" s="20"/>
      <c r="J127" s="16"/>
      <c r="K127" s="16" t="s">
        <v>1181</v>
      </c>
      <c r="L127" s="20" t="s">
        <v>1106</v>
      </c>
      <c r="M127" s="65"/>
      <c r="N127" s="11"/>
      <c r="O127" s="20" t="e">
        <f>VLOOKUP(C127,'10. Свод Перечней'!C:H,6,0)</f>
        <v>#N/A</v>
      </c>
      <c r="P127" s="20"/>
      <c r="Q127" s="20" t="e">
        <f t="shared" si="3"/>
        <v>#N/A</v>
      </c>
      <c r="R127" s="16" t="s">
        <v>1108</v>
      </c>
      <c r="S127" s="17">
        <v>43677</v>
      </c>
      <c r="X127" s="20"/>
    </row>
    <row r="128" spans="1:24">
      <c r="A128" s="65"/>
      <c r="B128" s="65"/>
      <c r="C128" s="65"/>
      <c r="D128" s="65"/>
      <c r="E128" s="65"/>
      <c r="F128" s="65"/>
      <c r="G128" s="16" t="s">
        <v>1113</v>
      </c>
      <c r="H128" s="20"/>
      <c r="I128" s="20"/>
      <c r="J128" s="16"/>
      <c r="K128" s="16" t="s">
        <v>1114</v>
      </c>
      <c r="L128" s="20" t="s">
        <v>1106</v>
      </c>
      <c r="M128" s="65"/>
      <c r="N128" s="11"/>
      <c r="O128" s="20" t="e">
        <f>VLOOKUP(C128,'10. Свод Перечней'!C:H,6,0)</f>
        <v>#N/A</v>
      </c>
      <c r="P128" s="20"/>
      <c r="Q128" s="20" t="e">
        <f t="shared" si="3"/>
        <v>#N/A</v>
      </c>
      <c r="R128" s="16" t="s">
        <v>1108</v>
      </c>
      <c r="S128" s="17">
        <v>43677</v>
      </c>
      <c r="X128" s="20"/>
    </row>
    <row r="129" spans="1:24">
      <c r="A129" s="65"/>
      <c r="B129" s="65"/>
      <c r="C129" s="65"/>
      <c r="D129" s="65"/>
      <c r="E129" s="65"/>
      <c r="F129" s="65"/>
      <c r="G129" s="16" t="s">
        <v>1115</v>
      </c>
      <c r="H129" s="20"/>
      <c r="I129" s="20"/>
      <c r="J129" s="16"/>
      <c r="K129" s="16" t="s">
        <v>1195</v>
      </c>
      <c r="L129" s="20" t="s">
        <v>1106</v>
      </c>
      <c r="M129" s="65"/>
      <c r="N129" s="11"/>
      <c r="O129" s="20" t="e">
        <f>VLOOKUP(C129,'10. Свод Перечней'!C:H,6,0)</f>
        <v>#N/A</v>
      </c>
      <c r="P129" s="20"/>
      <c r="Q129" s="20" t="e">
        <f t="shared" si="3"/>
        <v>#N/A</v>
      </c>
      <c r="R129" s="16" t="s">
        <v>1108</v>
      </c>
      <c r="S129" s="17">
        <v>43677</v>
      </c>
      <c r="X129" s="20"/>
    </row>
    <row r="130" spans="1:24">
      <c r="A130" s="65"/>
      <c r="B130" s="65">
        <v>32</v>
      </c>
      <c r="C130" s="65" t="s">
        <v>77</v>
      </c>
      <c r="D130" s="65" t="s">
        <v>75</v>
      </c>
      <c r="E130" s="65" t="s">
        <v>9</v>
      </c>
      <c r="F130" s="65" t="s">
        <v>6</v>
      </c>
      <c r="G130" s="16" t="s">
        <v>1191</v>
      </c>
      <c r="H130" s="20"/>
      <c r="I130" s="20"/>
      <c r="J130" s="16"/>
      <c r="K130" s="16" t="s">
        <v>1130</v>
      </c>
      <c r="L130" s="20" t="s">
        <v>1106</v>
      </c>
      <c r="M130" s="65" t="s">
        <v>1192</v>
      </c>
      <c r="N130" s="11" t="s">
        <v>78</v>
      </c>
      <c r="O130" s="20" t="str">
        <f>VLOOKUP(C130,'10. Свод Перечней'!C:H,6,0)</f>
        <v>01.13.39.110-00000002</v>
      </c>
      <c r="P130" s="20" t="s">
        <v>78</v>
      </c>
      <c r="Q130" s="20" t="str">
        <f t="shared" si="3"/>
        <v>01.13.39.110-00000002</v>
      </c>
      <c r="R130" s="16" t="s">
        <v>1108</v>
      </c>
      <c r="S130" s="17">
        <v>43677</v>
      </c>
      <c r="X130" s="20"/>
    </row>
    <row r="131" spans="1:24">
      <c r="A131" s="65"/>
      <c r="B131" s="65"/>
      <c r="C131" s="65"/>
      <c r="D131" s="65"/>
      <c r="E131" s="65"/>
      <c r="F131" s="65"/>
      <c r="G131" s="16" t="s">
        <v>1193</v>
      </c>
      <c r="H131" s="20"/>
      <c r="I131" s="20"/>
      <c r="J131" s="16"/>
      <c r="K131" s="16" t="s">
        <v>1194</v>
      </c>
      <c r="L131" s="20" t="s">
        <v>1106</v>
      </c>
      <c r="M131" s="65"/>
      <c r="N131" s="11"/>
      <c r="O131" s="20" t="e">
        <f>VLOOKUP(C131,'10. Свод Перечней'!C:H,6,0)</f>
        <v>#N/A</v>
      </c>
      <c r="P131" s="20"/>
      <c r="Q131" s="20" t="e">
        <f t="shared" si="3"/>
        <v>#N/A</v>
      </c>
      <c r="R131" s="16" t="s">
        <v>1108</v>
      </c>
      <c r="S131" s="17">
        <v>43677</v>
      </c>
      <c r="X131" s="20"/>
    </row>
    <row r="132" spans="1:24">
      <c r="A132" s="65"/>
      <c r="B132" s="65"/>
      <c r="C132" s="65"/>
      <c r="D132" s="65"/>
      <c r="E132" s="65"/>
      <c r="F132" s="65"/>
      <c r="G132" s="16" t="s">
        <v>1109</v>
      </c>
      <c r="H132" s="20"/>
      <c r="I132" s="20"/>
      <c r="J132" s="16"/>
      <c r="K132" s="16" t="s">
        <v>1181</v>
      </c>
      <c r="L132" s="20" t="s">
        <v>1106</v>
      </c>
      <c r="M132" s="65"/>
      <c r="N132" s="11"/>
      <c r="O132" s="20" t="e">
        <f>VLOOKUP(C132,'10. Свод Перечней'!C:H,6,0)</f>
        <v>#N/A</v>
      </c>
      <c r="P132" s="20"/>
      <c r="Q132" s="20" t="e">
        <f t="shared" si="3"/>
        <v>#N/A</v>
      </c>
      <c r="R132" s="16" t="s">
        <v>1108</v>
      </c>
      <c r="S132" s="17">
        <v>43677</v>
      </c>
      <c r="X132" s="20"/>
    </row>
    <row r="133" spans="1:24">
      <c r="A133" s="65"/>
      <c r="B133" s="65"/>
      <c r="C133" s="65"/>
      <c r="D133" s="65"/>
      <c r="E133" s="65"/>
      <c r="F133" s="65"/>
      <c r="G133" s="16" t="s">
        <v>1113</v>
      </c>
      <c r="H133" s="20"/>
      <c r="I133" s="20"/>
      <c r="J133" s="16"/>
      <c r="K133" s="16" t="s">
        <v>1114</v>
      </c>
      <c r="L133" s="20" t="s">
        <v>1106</v>
      </c>
      <c r="M133" s="65"/>
      <c r="N133" s="11"/>
      <c r="O133" s="20" t="e">
        <f>VLOOKUP(C133,'10. Свод Перечней'!C:H,6,0)</f>
        <v>#N/A</v>
      </c>
      <c r="P133" s="20"/>
      <c r="Q133" s="20" t="e">
        <f t="shared" si="3"/>
        <v>#N/A</v>
      </c>
      <c r="R133" s="16" t="s">
        <v>1108</v>
      </c>
      <c r="S133" s="17">
        <v>43677</v>
      </c>
      <c r="X133" s="20"/>
    </row>
    <row r="134" spans="1:24">
      <c r="A134" s="65"/>
      <c r="B134" s="65"/>
      <c r="C134" s="65"/>
      <c r="D134" s="65"/>
      <c r="E134" s="65"/>
      <c r="F134" s="65"/>
      <c r="G134" s="16" t="s">
        <v>1115</v>
      </c>
      <c r="H134" s="20"/>
      <c r="I134" s="20"/>
      <c r="J134" s="16"/>
      <c r="K134" s="16" t="s">
        <v>1195</v>
      </c>
      <c r="L134" s="20" t="s">
        <v>1106</v>
      </c>
      <c r="M134" s="65"/>
      <c r="N134" s="11"/>
      <c r="O134" s="20" t="e">
        <f>VLOOKUP(C134,'10. Свод Перечней'!C:H,6,0)</f>
        <v>#N/A</v>
      </c>
      <c r="P134" s="20"/>
      <c r="Q134" s="20" t="e">
        <f t="shared" si="3"/>
        <v>#N/A</v>
      </c>
      <c r="R134" s="16" t="s">
        <v>1108</v>
      </c>
      <c r="S134" s="17">
        <v>43677</v>
      </c>
      <c r="X134" s="20"/>
    </row>
    <row r="135" spans="1:24">
      <c r="A135" s="65"/>
      <c r="B135" s="65">
        <v>33</v>
      </c>
      <c r="C135" s="65" t="s">
        <v>79</v>
      </c>
      <c r="D135" s="65" t="s">
        <v>80</v>
      </c>
      <c r="E135" s="65" t="s">
        <v>5</v>
      </c>
      <c r="F135" s="65" t="s">
        <v>6</v>
      </c>
      <c r="G135" s="16" t="s">
        <v>1109</v>
      </c>
      <c r="H135" s="20"/>
      <c r="I135" s="20"/>
      <c r="J135" s="16"/>
      <c r="K135" s="16" t="s">
        <v>1110</v>
      </c>
      <c r="L135" s="20" t="s">
        <v>1106</v>
      </c>
      <c r="M135" s="65" t="s">
        <v>1196</v>
      </c>
      <c r="N135" s="11"/>
      <c r="O135" s="20" t="str">
        <f>VLOOKUP(C135,'10. Свод Перечней'!C:H,6,0)</f>
        <v/>
      </c>
      <c r="P135" s="20">
        <v>0</v>
      </c>
      <c r="Q135" s="20">
        <f t="shared" si="3"/>
        <v>0</v>
      </c>
      <c r="R135" s="16" t="s">
        <v>1108</v>
      </c>
      <c r="S135" s="17">
        <v>43189</v>
      </c>
      <c r="X135" s="20"/>
    </row>
    <row r="136" spans="1:24">
      <c r="A136" s="65"/>
      <c r="B136" s="65"/>
      <c r="C136" s="65"/>
      <c r="D136" s="65"/>
      <c r="E136" s="65"/>
      <c r="F136" s="65"/>
      <c r="G136" s="16" t="s">
        <v>1113</v>
      </c>
      <c r="H136" s="20"/>
      <c r="I136" s="20"/>
      <c r="J136" s="16"/>
      <c r="K136" s="16" t="s">
        <v>1114</v>
      </c>
      <c r="L136" s="20" t="s">
        <v>1106</v>
      </c>
      <c r="M136" s="65"/>
      <c r="N136" s="11"/>
      <c r="O136" s="20" t="e">
        <f>VLOOKUP(C136,'10. Свод Перечней'!C:H,6,0)</f>
        <v>#N/A</v>
      </c>
      <c r="P136" s="20"/>
      <c r="Q136" s="20" t="e">
        <f t="shared" si="3"/>
        <v>#N/A</v>
      </c>
      <c r="R136" s="16" t="s">
        <v>1108</v>
      </c>
      <c r="S136" s="17">
        <v>43189</v>
      </c>
      <c r="X136" s="20"/>
    </row>
    <row r="137" spans="1:24">
      <c r="A137" s="65"/>
      <c r="B137" s="65"/>
      <c r="C137" s="65"/>
      <c r="D137" s="65"/>
      <c r="E137" s="65"/>
      <c r="F137" s="65"/>
      <c r="G137" s="16" t="s">
        <v>1115</v>
      </c>
      <c r="H137" s="20"/>
      <c r="I137" s="20"/>
      <c r="J137" s="16"/>
      <c r="K137" s="16" t="s">
        <v>1197</v>
      </c>
      <c r="L137" s="20" t="s">
        <v>1106</v>
      </c>
      <c r="M137" s="65"/>
      <c r="N137" s="11"/>
      <c r="O137" s="20" t="e">
        <f>VLOOKUP(C137,'10. Свод Перечней'!C:H,6,0)</f>
        <v>#N/A</v>
      </c>
      <c r="P137" s="20"/>
      <c r="Q137" s="20" t="e">
        <f t="shared" si="3"/>
        <v>#N/A</v>
      </c>
      <c r="R137" s="16" t="s">
        <v>1108</v>
      </c>
      <c r="S137" s="17">
        <v>43189</v>
      </c>
      <c r="X137" s="20"/>
    </row>
    <row r="138" spans="1:24">
      <c r="A138" s="65"/>
      <c r="B138" s="65">
        <v>34</v>
      </c>
      <c r="C138" s="65" t="s">
        <v>81</v>
      </c>
      <c r="D138" s="65" t="s">
        <v>82</v>
      </c>
      <c r="E138" s="65" t="s">
        <v>5</v>
      </c>
      <c r="F138" s="65" t="s">
        <v>6</v>
      </c>
      <c r="G138" s="16" t="s">
        <v>1109</v>
      </c>
      <c r="H138" s="20"/>
      <c r="I138" s="20"/>
      <c r="J138" s="16"/>
      <c r="K138" s="16" t="s">
        <v>1160</v>
      </c>
      <c r="L138" s="20" t="s">
        <v>1106</v>
      </c>
      <c r="M138" s="65" t="s">
        <v>1198</v>
      </c>
      <c r="N138" s="11"/>
      <c r="O138" s="20" t="str">
        <f>VLOOKUP(C138,'10. Свод Перечней'!C:H,6,0)</f>
        <v/>
      </c>
      <c r="P138" s="20">
        <v>0</v>
      </c>
      <c r="Q138" s="20">
        <f t="shared" si="3"/>
        <v>0</v>
      </c>
      <c r="R138" s="16" t="s">
        <v>1108</v>
      </c>
      <c r="S138" s="17">
        <v>43371</v>
      </c>
      <c r="X138" s="20"/>
    </row>
    <row r="139" spans="1:24">
      <c r="A139" s="65"/>
      <c r="B139" s="65"/>
      <c r="C139" s="65"/>
      <c r="D139" s="65"/>
      <c r="E139" s="65"/>
      <c r="F139" s="65"/>
      <c r="G139" s="16" t="s">
        <v>1113</v>
      </c>
      <c r="H139" s="20"/>
      <c r="I139" s="20"/>
      <c r="J139" s="16"/>
      <c r="K139" s="16" t="s">
        <v>1114</v>
      </c>
      <c r="L139" s="20" t="s">
        <v>1106</v>
      </c>
      <c r="M139" s="65"/>
      <c r="N139" s="11"/>
      <c r="O139" s="20" t="e">
        <f>VLOOKUP(C139,'10. Свод Перечней'!C:H,6,0)</f>
        <v>#N/A</v>
      </c>
      <c r="P139" s="20"/>
      <c r="Q139" s="20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6" t="s">
        <v>1108</v>
      </c>
      <c r="S139" s="17">
        <v>43371</v>
      </c>
      <c r="X139" s="20"/>
    </row>
    <row r="140" spans="1:24">
      <c r="A140" s="65"/>
      <c r="B140" s="65"/>
      <c r="C140" s="65"/>
      <c r="D140" s="65"/>
      <c r="E140" s="65"/>
      <c r="F140" s="65"/>
      <c r="G140" s="16" t="s">
        <v>1115</v>
      </c>
      <c r="H140" s="20"/>
      <c r="I140" s="20"/>
      <c r="J140" s="16"/>
      <c r="K140" s="16" t="s">
        <v>1199</v>
      </c>
      <c r="L140" s="20" t="s">
        <v>1106</v>
      </c>
      <c r="M140" s="65"/>
      <c r="N140" s="11"/>
      <c r="O140" s="20" t="e">
        <f>VLOOKUP(C140,'10. Свод Перечней'!C:H,6,0)</f>
        <v>#N/A</v>
      </c>
      <c r="P140" s="20"/>
      <c r="Q140" s="20" t="e">
        <f t="shared" si="4"/>
        <v>#N/A</v>
      </c>
      <c r="R140" s="16" t="s">
        <v>1108</v>
      </c>
      <c r="S140" s="17">
        <v>43371</v>
      </c>
      <c r="X140" s="20"/>
    </row>
    <row r="141" spans="1:24">
      <c r="A141" s="65"/>
      <c r="B141" s="65">
        <v>35</v>
      </c>
      <c r="C141" s="65" t="s">
        <v>83</v>
      </c>
      <c r="D141" s="65" t="s">
        <v>84</v>
      </c>
      <c r="E141" s="65" t="s">
        <v>5</v>
      </c>
      <c r="F141" s="65" t="s">
        <v>6</v>
      </c>
      <c r="G141" s="16" t="s">
        <v>1191</v>
      </c>
      <c r="H141" s="20"/>
      <c r="I141" s="20"/>
      <c r="J141" s="16"/>
      <c r="K141" s="16" t="s">
        <v>1157</v>
      </c>
      <c r="L141" s="20" t="s">
        <v>1106</v>
      </c>
      <c r="M141" s="65" t="s">
        <v>1200</v>
      </c>
      <c r="N141" s="11" t="s">
        <v>85</v>
      </c>
      <c r="O141" s="20" t="str">
        <f>VLOOKUP(C141,'10. Свод Перечней'!C:H,6,0)</f>
        <v>01.13.41.110-00000003</v>
      </c>
      <c r="P141" s="20" t="s">
        <v>85</v>
      </c>
      <c r="Q141" s="20" t="str">
        <f t="shared" si="4"/>
        <v>01.13.41.110-00000003</v>
      </c>
      <c r="R141" s="16" t="s">
        <v>1108</v>
      </c>
      <c r="S141" s="17">
        <v>43677</v>
      </c>
      <c r="X141" s="20"/>
    </row>
    <row r="142" spans="1:24">
      <c r="A142" s="65"/>
      <c r="B142" s="65"/>
      <c r="C142" s="65"/>
      <c r="D142" s="65"/>
      <c r="E142" s="65"/>
      <c r="F142" s="65"/>
      <c r="G142" s="16" t="s">
        <v>1109</v>
      </c>
      <c r="H142" s="20"/>
      <c r="I142" s="20"/>
      <c r="J142" s="16"/>
      <c r="K142" s="16" t="s">
        <v>1110</v>
      </c>
      <c r="L142" s="20" t="s">
        <v>1106</v>
      </c>
      <c r="M142" s="65"/>
      <c r="N142" s="11"/>
      <c r="O142" s="20" t="e">
        <f>VLOOKUP(C142,'10. Свод Перечней'!C:H,6,0)</f>
        <v>#N/A</v>
      </c>
      <c r="P142" s="20"/>
      <c r="Q142" s="20" t="e">
        <f t="shared" si="4"/>
        <v>#N/A</v>
      </c>
      <c r="R142" s="16" t="s">
        <v>1108</v>
      </c>
      <c r="S142" s="17">
        <v>43677</v>
      </c>
      <c r="X142" s="20"/>
    </row>
    <row r="143" spans="1:24">
      <c r="A143" s="65"/>
      <c r="B143" s="65"/>
      <c r="C143" s="65"/>
      <c r="D143" s="65"/>
      <c r="E143" s="65"/>
      <c r="F143" s="65"/>
      <c r="G143" s="16" t="s">
        <v>1113</v>
      </c>
      <c r="H143" s="20"/>
      <c r="I143" s="20"/>
      <c r="J143" s="16"/>
      <c r="K143" s="16" t="s">
        <v>1114</v>
      </c>
      <c r="L143" s="20" t="s">
        <v>1106</v>
      </c>
      <c r="M143" s="65"/>
      <c r="N143" s="11"/>
      <c r="O143" s="20" t="e">
        <f>VLOOKUP(C143,'10. Свод Перечней'!C:H,6,0)</f>
        <v>#N/A</v>
      </c>
      <c r="P143" s="20"/>
      <c r="Q143" s="20" t="e">
        <f t="shared" si="4"/>
        <v>#N/A</v>
      </c>
      <c r="R143" s="16" t="s">
        <v>1108</v>
      </c>
      <c r="S143" s="17">
        <v>43677</v>
      </c>
      <c r="X143" s="20"/>
    </row>
    <row r="144" spans="1:24">
      <c r="A144" s="65"/>
      <c r="B144" s="65"/>
      <c r="C144" s="65"/>
      <c r="D144" s="65"/>
      <c r="E144" s="65"/>
      <c r="F144" s="65"/>
      <c r="G144" s="16" t="s">
        <v>1115</v>
      </c>
      <c r="H144" s="20"/>
      <c r="I144" s="20"/>
      <c r="J144" s="16"/>
      <c r="K144" s="16" t="s">
        <v>1201</v>
      </c>
      <c r="L144" s="20" t="s">
        <v>1106</v>
      </c>
      <c r="M144" s="65"/>
      <c r="N144" s="11"/>
      <c r="O144" s="20" t="e">
        <f>VLOOKUP(C144,'10. Свод Перечней'!C:H,6,0)</f>
        <v>#N/A</v>
      </c>
      <c r="P144" s="20"/>
      <c r="Q144" s="20" t="e">
        <f t="shared" si="4"/>
        <v>#N/A</v>
      </c>
      <c r="R144" s="16" t="s">
        <v>1108</v>
      </c>
      <c r="S144" s="17">
        <v>43677</v>
      </c>
      <c r="X144" s="20"/>
    </row>
    <row r="145" spans="1:24" ht="63.75">
      <c r="A145" s="65"/>
      <c r="B145" s="65">
        <v>36</v>
      </c>
      <c r="C145" s="65" t="s">
        <v>86</v>
      </c>
      <c r="D145" s="65" t="s">
        <v>84</v>
      </c>
      <c r="E145" s="65" t="s">
        <v>43</v>
      </c>
      <c r="F145" s="65" t="s">
        <v>6</v>
      </c>
      <c r="G145" s="16" t="s">
        <v>1191</v>
      </c>
      <c r="H145" s="20"/>
      <c r="I145" s="20"/>
      <c r="J145" s="16"/>
      <c r="K145" s="16" t="s">
        <v>1130</v>
      </c>
      <c r="L145" s="20" t="s">
        <v>1106</v>
      </c>
      <c r="M145" s="65" t="s">
        <v>1200</v>
      </c>
      <c r="N145" s="11" t="s">
        <v>87</v>
      </c>
      <c r="O145" s="20" t="str">
        <f>VLOOKUP(C145,'10. Свод Перечней'!C:H,6,0)</f>
        <v>01.13.41.110-00000003</v>
      </c>
      <c r="P145" s="20" t="s">
        <v>87</v>
      </c>
      <c r="Q145" s="20" t="str">
        <f t="shared" si="4"/>
        <v>НЕ СОВПАДАЕТ АХТУНГ!!!!!!!!!!!!!!!!!!!!!!!!!!!!!!!!!!!!!!!!!!!!!!!!!!!!!!!!!!!!!!!!!!!!!!!!!!!!!!!!!!!!!!!!!!!!!!!!!!!!!!!!!!!!!!!!!!!!!!!!!!!!!!!!!!</v>
      </c>
      <c r="R145" s="16" t="s">
        <v>1108</v>
      </c>
      <c r="S145" s="17">
        <v>43677</v>
      </c>
      <c r="X145" s="20"/>
    </row>
    <row r="146" spans="1:24">
      <c r="A146" s="65"/>
      <c r="B146" s="65"/>
      <c r="C146" s="65"/>
      <c r="D146" s="65"/>
      <c r="E146" s="65"/>
      <c r="F146" s="65"/>
      <c r="G146" s="16" t="s">
        <v>1109</v>
      </c>
      <c r="H146" s="20"/>
      <c r="I146" s="20"/>
      <c r="J146" s="16"/>
      <c r="K146" s="16" t="s">
        <v>1110</v>
      </c>
      <c r="L146" s="20" t="s">
        <v>1106</v>
      </c>
      <c r="M146" s="65"/>
      <c r="N146" s="11"/>
      <c r="O146" s="20" t="e">
        <f>VLOOKUP(C146,'10. Свод Перечней'!C:H,6,0)</f>
        <v>#N/A</v>
      </c>
      <c r="P146" s="20"/>
      <c r="Q146" s="20" t="e">
        <f t="shared" si="4"/>
        <v>#N/A</v>
      </c>
      <c r="R146" s="16" t="s">
        <v>1108</v>
      </c>
      <c r="S146" s="17">
        <v>43677</v>
      </c>
      <c r="X146" s="20"/>
    </row>
    <row r="147" spans="1:24">
      <c r="A147" s="65"/>
      <c r="B147" s="65"/>
      <c r="C147" s="65"/>
      <c r="D147" s="65"/>
      <c r="E147" s="65"/>
      <c r="F147" s="65"/>
      <c r="G147" s="16" t="s">
        <v>1113</v>
      </c>
      <c r="H147" s="20"/>
      <c r="I147" s="20"/>
      <c r="J147" s="16"/>
      <c r="K147" s="16" t="s">
        <v>1114</v>
      </c>
      <c r="L147" s="20" t="s">
        <v>1106</v>
      </c>
      <c r="M147" s="65"/>
      <c r="N147" s="11"/>
      <c r="O147" s="20" t="e">
        <f>VLOOKUP(C147,'10. Свод Перечней'!C:H,6,0)</f>
        <v>#N/A</v>
      </c>
      <c r="P147" s="20"/>
      <c r="Q147" s="20" t="e">
        <f t="shared" si="4"/>
        <v>#N/A</v>
      </c>
      <c r="R147" s="16" t="s">
        <v>1108</v>
      </c>
      <c r="S147" s="17">
        <v>43677</v>
      </c>
      <c r="X147" s="20"/>
    </row>
    <row r="148" spans="1:24">
      <c r="A148" s="65"/>
      <c r="B148" s="65"/>
      <c r="C148" s="65"/>
      <c r="D148" s="65"/>
      <c r="E148" s="65"/>
      <c r="F148" s="65"/>
      <c r="G148" s="16" t="s">
        <v>1115</v>
      </c>
      <c r="H148" s="20"/>
      <c r="I148" s="20"/>
      <c r="J148" s="16"/>
      <c r="K148" s="16" t="s">
        <v>1201</v>
      </c>
      <c r="L148" s="20" t="s">
        <v>1106</v>
      </c>
      <c r="M148" s="65"/>
      <c r="N148" s="11"/>
      <c r="O148" s="20" t="e">
        <f>VLOOKUP(C148,'10. Свод Перечней'!C:H,6,0)</f>
        <v>#N/A</v>
      </c>
      <c r="P148" s="20"/>
      <c r="Q148" s="20" t="e">
        <f t="shared" si="4"/>
        <v>#N/A</v>
      </c>
      <c r="R148" s="16" t="s">
        <v>1108</v>
      </c>
      <c r="S148" s="17">
        <v>43677</v>
      </c>
      <c r="X148" s="20"/>
    </row>
    <row r="149" spans="1:24">
      <c r="A149" s="65"/>
      <c r="B149" s="65">
        <v>37</v>
      </c>
      <c r="C149" s="65" t="s">
        <v>88</v>
      </c>
      <c r="D149" s="65" t="s">
        <v>89</v>
      </c>
      <c r="E149" s="65" t="s">
        <v>5</v>
      </c>
      <c r="F149" s="65" t="s">
        <v>6</v>
      </c>
      <c r="G149" s="16" t="s">
        <v>1109</v>
      </c>
      <c r="H149" s="20"/>
      <c r="I149" s="20"/>
      <c r="J149" s="16"/>
      <c r="K149" s="16" t="s">
        <v>1110</v>
      </c>
      <c r="L149" s="20" t="s">
        <v>1106</v>
      </c>
      <c r="M149" s="65" t="s">
        <v>1202</v>
      </c>
      <c r="N149" s="11"/>
      <c r="O149" s="20" t="str">
        <f>VLOOKUP(C149,'10. Свод Перечней'!C:H,6,0)</f>
        <v/>
      </c>
      <c r="P149" s="20">
        <v>0</v>
      </c>
      <c r="Q149" s="20">
        <f t="shared" si="4"/>
        <v>0</v>
      </c>
      <c r="R149" s="16" t="s">
        <v>1108</v>
      </c>
      <c r="S149" s="17">
        <v>43189</v>
      </c>
      <c r="X149" s="20"/>
    </row>
    <row r="150" spans="1:24">
      <c r="A150" s="65"/>
      <c r="B150" s="65"/>
      <c r="C150" s="65"/>
      <c r="D150" s="65"/>
      <c r="E150" s="65"/>
      <c r="F150" s="65"/>
      <c r="G150" s="16" t="s">
        <v>1113</v>
      </c>
      <c r="H150" s="20"/>
      <c r="I150" s="20"/>
      <c r="J150" s="16"/>
      <c r="K150" s="16" t="s">
        <v>1114</v>
      </c>
      <c r="L150" s="20" t="s">
        <v>1106</v>
      </c>
      <c r="M150" s="65"/>
      <c r="N150" s="11"/>
      <c r="O150" s="20" t="e">
        <f>VLOOKUP(C150,'10. Свод Перечней'!C:H,6,0)</f>
        <v>#N/A</v>
      </c>
      <c r="P150" s="20"/>
      <c r="Q150" s="20" t="e">
        <f t="shared" si="4"/>
        <v>#N/A</v>
      </c>
      <c r="R150" s="16" t="s">
        <v>1108</v>
      </c>
      <c r="S150" s="17">
        <v>43189</v>
      </c>
      <c r="X150" s="20"/>
    </row>
    <row r="151" spans="1:24">
      <c r="A151" s="65"/>
      <c r="B151" s="65"/>
      <c r="C151" s="65"/>
      <c r="D151" s="65"/>
      <c r="E151" s="65"/>
      <c r="F151" s="65"/>
      <c r="G151" s="16" t="s">
        <v>1115</v>
      </c>
      <c r="H151" s="20"/>
      <c r="I151" s="20"/>
      <c r="J151" s="16" t="s">
        <v>1203</v>
      </c>
      <c r="K151" s="16"/>
      <c r="L151" s="20" t="s">
        <v>1106</v>
      </c>
      <c r="M151" s="65"/>
      <c r="N151" s="11"/>
      <c r="O151" s="20" t="e">
        <f>VLOOKUP(C151,'10. Свод Перечней'!C:H,6,0)</f>
        <v>#N/A</v>
      </c>
      <c r="P151" s="20"/>
      <c r="Q151" s="20" t="e">
        <f t="shared" si="4"/>
        <v>#N/A</v>
      </c>
      <c r="R151" s="16" t="s">
        <v>1108</v>
      </c>
      <c r="S151" s="17">
        <v>43189</v>
      </c>
      <c r="X151" s="20"/>
    </row>
    <row r="152" spans="1:24">
      <c r="A152" s="65"/>
      <c r="B152" s="65">
        <v>38</v>
      </c>
      <c r="C152" s="65" t="s">
        <v>90</v>
      </c>
      <c r="D152" s="65" t="s">
        <v>89</v>
      </c>
      <c r="E152" s="65" t="s">
        <v>9</v>
      </c>
      <c r="F152" s="65" t="s">
        <v>6</v>
      </c>
      <c r="G152" s="16" t="s">
        <v>1104</v>
      </c>
      <c r="H152" s="20"/>
      <c r="I152" s="20"/>
      <c r="J152" s="16"/>
      <c r="K152" s="16" t="s">
        <v>1204</v>
      </c>
      <c r="L152" s="20" t="s">
        <v>1106</v>
      </c>
      <c r="M152" s="65" t="s">
        <v>1202</v>
      </c>
      <c r="N152" s="11"/>
      <c r="O152" s="20" t="str">
        <f>VLOOKUP(C152,'10. Свод Перечней'!C:H,6,0)</f>
        <v/>
      </c>
      <c r="P152" s="20">
        <v>0</v>
      </c>
      <c r="Q152" s="20">
        <f t="shared" si="4"/>
        <v>0</v>
      </c>
      <c r="R152" s="16" t="s">
        <v>1108</v>
      </c>
      <c r="S152" s="17">
        <v>43189</v>
      </c>
      <c r="X152" s="20"/>
    </row>
    <row r="153" spans="1:24">
      <c r="A153" s="65"/>
      <c r="B153" s="65"/>
      <c r="C153" s="65"/>
      <c r="D153" s="65"/>
      <c r="E153" s="65"/>
      <c r="F153" s="65"/>
      <c r="G153" s="16" t="s">
        <v>1109</v>
      </c>
      <c r="H153" s="20"/>
      <c r="I153" s="20"/>
      <c r="J153" s="16"/>
      <c r="K153" s="16" t="s">
        <v>1110</v>
      </c>
      <c r="L153" s="20" t="s">
        <v>1106</v>
      </c>
      <c r="M153" s="65"/>
      <c r="N153" s="11"/>
      <c r="O153" s="20" t="e">
        <f>VLOOKUP(C153,'10. Свод Перечней'!C:H,6,0)</f>
        <v>#N/A</v>
      </c>
      <c r="P153" s="20"/>
      <c r="Q153" s="20" t="e">
        <f t="shared" si="4"/>
        <v>#N/A</v>
      </c>
      <c r="R153" s="16" t="s">
        <v>1108</v>
      </c>
      <c r="S153" s="17">
        <v>43189</v>
      </c>
      <c r="X153" s="20"/>
    </row>
    <row r="154" spans="1:24">
      <c r="A154" s="65"/>
      <c r="B154" s="65"/>
      <c r="C154" s="65"/>
      <c r="D154" s="65"/>
      <c r="E154" s="65"/>
      <c r="F154" s="65"/>
      <c r="G154" s="16" t="s">
        <v>1113</v>
      </c>
      <c r="H154" s="20"/>
      <c r="I154" s="20"/>
      <c r="J154" s="16"/>
      <c r="K154" s="16" t="s">
        <v>1114</v>
      </c>
      <c r="L154" s="20" t="s">
        <v>1106</v>
      </c>
      <c r="M154" s="65"/>
      <c r="N154" s="11"/>
      <c r="O154" s="20" t="e">
        <f>VLOOKUP(C154,'10. Свод Перечней'!C:H,6,0)</f>
        <v>#N/A</v>
      </c>
      <c r="P154" s="20"/>
      <c r="Q154" s="20" t="e">
        <f t="shared" si="4"/>
        <v>#N/A</v>
      </c>
      <c r="R154" s="16" t="s">
        <v>1108</v>
      </c>
      <c r="S154" s="17">
        <v>43189</v>
      </c>
      <c r="X154" s="20"/>
    </row>
    <row r="155" spans="1:24">
      <c r="A155" s="65"/>
      <c r="B155" s="65"/>
      <c r="C155" s="65"/>
      <c r="D155" s="65"/>
      <c r="E155" s="65"/>
      <c r="F155" s="65"/>
      <c r="G155" s="16" t="s">
        <v>1115</v>
      </c>
      <c r="H155" s="20"/>
      <c r="I155" s="20"/>
      <c r="J155" s="16" t="s">
        <v>1203</v>
      </c>
      <c r="K155" s="16"/>
      <c r="L155" s="20" t="s">
        <v>1106</v>
      </c>
      <c r="M155" s="65"/>
      <c r="N155" s="11"/>
      <c r="O155" s="20" t="e">
        <f>VLOOKUP(C155,'10. Свод Перечней'!C:H,6,0)</f>
        <v>#N/A</v>
      </c>
      <c r="P155" s="20"/>
      <c r="Q155" s="20" t="e">
        <f t="shared" si="4"/>
        <v>#N/A</v>
      </c>
      <c r="R155" s="16" t="s">
        <v>1108</v>
      </c>
      <c r="S155" s="17">
        <v>43189</v>
      </c>
      <c r="X155" s="20"/>
    </row>
    <row r="156" spans="1:24">
      <c r="A156" s="65"/>
      <c r="B156" s="65">
        <v>39</v>
      </c>
      <c r="C156" s="65" t="s">
        <v>91</v>
      </c>
      <c r="D156" s="65" t="s">
        <v>92</v>
      </c>
      <c r="E156" s="65" t="s">
        <v>5</v>
      </c>
      <c r="F156" s="65" t="s">
        <v>6</v>
      </c>
      <c r="G156" s="16" t="s">
        <v>1109</v>
      </c>
      <c r="H156" s="20"/>
      <c r="I156" s="20"/>
      <c r="J156" s="16"/>
      <c r="K156" s="16" t="s">
        <v>1110</v>
      </c>
      <c r="L156" s="20" t="s">
        <v>1106</v>
      </c>
      <c r="M156" s="65" t="s">
        <v>1205</v>
      </c>
      <c r="N156" s="11"/>
      <c r="O156" s="20" t="str">
        <f>VLOOKUP(C156,'10. Свод Перечней'!C:H,6,0)</f>
        <v/>
      </c>
      <c r="P156" s="20">
        <v>0</v>
      </c>
      <c r="Q156" s="20">
        <f t="shared" si="4"/>
        <v>0</v>
      </c>
      <c r="R156" s="16" t="s">
        <v>1108</v>
      </c>
      <c r="S156" s="17">
        <v>43189</v>
      </c>
      <c r="X156" s="20"/>
    </row>
    <row r="157" spans="1:24">
      <c r="A157" s="65"/>
      <c r="B157" s="65"/>
      <c r="C157" s="65"/>
      <c r="D157" s="65"/>
      <c r="E157" s="65"/>
      <c r="F157" s="65"/>
      <c r="G157" s="16" t="s">
        <v>1113</v>
      </c>
      <c r="H157" s="20"/>
      <c r="I157" s="20"/>
      <c r="J157" s="16"/>
      <c r="K157" s="16" t="s">
        <v>1114</v>
      </c>
      <c r="L157" s="20" t="s">
        <v>1106</v>
      </c>
      <c r="M157" s="65"/>
      <c r="N157" s="11"/>
      <c r="O157" s="20" t="e">
        <f>VLOOKUP(C157,'10. Свод Перечней'!C:H,6,0)</f>
        <v>#N/A</v>
      </c>
      <c r="P157" s="20"/>
      <c r="Q157" s="20" t="e">
        <f t="shared" si="4"/>
        <v>#N/A</v>
      </c>
      <c r="R157" s="16" t="s">
        <v>1108</v>
      </c>
      <c r="S157" s="17">
        <v>43189</v>
      </c>
      <c r="X157" s="20"/>
    </row>
    <row r="158" spans="1:24">
      <c r="A158" s="65"/>
      <c r="B158" s="65"/>
      <c r="C158" s="65"/>
      <c r="D158" s="65"/>
      <c r="E158" s="65"/>
      <c r="F158" s="65"/>
      <c r="G158" s="16" t="s">
        <v>1115</v>
      </c>
      <c r="H158" s="20"/>
      <c r="I158" s="20"/>
      <c r="J158" s="16"/>
      <c r="K158" s="16" t="s">
        <v>1206</v>
      </c>
      <c r="L158" s="20" t="s">
        <v>1106</v>
      </c>
      <c r="M158" s="65"/>
      <c r="N158" s="11"/>
      <c r="O158" s="20" t="e">
        <f>VLOOKUP(C158,'10. Свод Перечней'!C:H,6,0)</f>
        <v>#N/A</v>
      </c>
      <c r="P158" s="20"/>
      <c r="Q158" s="20" t="e">
        <f t="shared" si="4"/>
        <v>#N/A</v>
      </c>
      <c r="R158" s="16" t="s">
        <v>1108</v>
      </c>
      <c r="S158" s="17">
        <v>43189</v>
      </c>
      <c r="X158" s="20"/>
    </row>
    <row r="159" spans="1:24">
      <c r="A159" s="65"/>
      <c r="B159" s="65">
        <v>40</v>
      </c>
      <c r="C159" s="65" t="s">
        <v>93</v>
      </c>
      <c r="D159" s="65" t="s">
        <v>94</v>
      </c>
      <c r="E159" s="65" t="s">
        <v>5</v>
      </c>
      <c r="F159" s="65" t="s">
        <v>6</v>
      </c>
      <c r="G159" s="16" t="s">
        <v>1207</v>
      </c>
      <c r="H159" s="20"/>
      <c r="I159" s="20"/>
      <c r="J159" s="16"/>
      <c r="K159" s="16" t="s">
        <v>1208</v>
      </c>
      <c r="L159" s="20" t="s">
        <v>1106</v>
      </c>
      <c r="M159" s="65" t="s">
        <v>1209</v>
      </c>
      <c r="N159" s="11" t="s">
        <v>95</v>
      </c>
      <c r="O159" s="20" t="str">
        <f>VLOOKUP(C159,'10. Свод Перечней'!C:H,6,0)</f>
        <v>01.13.42.000-00000003</v>
      </c>
      <c r="P159" s="20" t="s">
        <v>95</v>
      </c>
      <c r="Q159" s="20" t="str">
        <f t="shared" si="4"/>
        <v>01.13.42.000-00000003</v>
      </c>
      <c r="R159" s="16" t="s">
        <v>1108</v>
      </c>
      <c r="S159" s="17">
        <v>43677</v>
      </c>
      <c r="X159" s="20"/>
    </row>
    <row r="160" spans="1:24">
      <c r="A160" s="65"/>
      <c r="B160" s="65"/>
      <c r="C160" s="65"/>
      <c r="D160" s="65"/>
      <c r="E160" s="65"/>
      <c r="F160" s="65"/>
      <c r="G160" s="16" t="s">
        <v>1154</v>
      </c>
      <c r="H160" s="20"/>
      <c r="I160" s="20"/>
      <c r="J160" s="16"/>
      <c r="K160" s="16" t="s">
        <v>1157</v>
      </c>
      <c r="L160" s="20" t="s">
        <v>1106</v>
      </c>
      <c r="M160" s="65"/>
      <c r="N160" s="11"/>
      <c r="O160" s="20" t="e">
        <f>VLOOKUP(C160,'10. Свод Перечней'!C:H,6,0)</f>
        <v>#N/A</v>
      </c>
      <c r="P160" s="20"/>
      <c r="Q160" s="20" t="e">
        <f t="shared" si="4"/>
        <v>#N/A</v>
      </c>
      <c r="R160" s="16" t="s">
        <v>1108</v>
      </c>
      <c r="S160" s="17">
        <v>43677</v>
      </c>
      <c r="X160" s="20"/>
    </row>
    <row r="161" spans="1:24">
      <c r="A161" s="65"/>
      <c r="B161" s="65"/>
      <c r="C161" s="65"/>
      <c r="D161" s="65"/>
      <c r="E161" s="65"/>
      <c r="F161" s="65"/>
      <c r="G161" s="16" t="s">
        <v>1113</v>
      </c>
      <c r="H161" s="20"/>
      <c r="I161" s="20"/>
      <c r="J161" s="16"/>
      <c r="K161" s="16" t="s">
        <v>1114</v>
      </c>
      <c r="L161" s="20" t="s">
        <v>1106</v>
      </c>
      <c r="M161" s="65"/>
      <c r="N161" s="11"/>
      <c r="O161" s="20" t="e">
        <f>VLOOKUP(C161,'10. Свод Перечней'!C:H,6,0)</f>
        <v>#N/A</v>
      </c>
      <c r="P161" s="20"/>
      <c r="Q161" s="20" t="e">
        <f t="shared" si="4"/>
        <v>#N/A</v>
      </c>
      <c r="R161" s="16" t="s">
        <v>1108</v>
      </c>
      <c r="S161" s="17">
        <v>43677</v>
      </c>
      <c r="X161" s="20"/>
    </row>
    <row r="162" spans="1:24">
      <c r="A162" s="65"/>
      <c r="B162" s="65"/>
      <c r="C162" s="65"/>
      <c r="D162" s="65"/>
      <c r="E162" s="65"/>
      <c r="F162" s="65"/>
      <c r="G162" s="16" t="s">
        <v>1115</v>
      </c>
      <c r="H162" s="20"/>
      <c r="I162" s="20"/>
      <c r="J162" s="16"/>
      <c r="K162" s="16" t="s">
        <v>1210</v>
      </c>
      <c r="L162" s="20" t="s">
        <v>1106</v>
      </c>
      <c r="M162" s="65"/>
      <c r="N162" s="11"/>
      <c r="O162" s="20" t="e">
        <f>VLOOKUP(C162,'10. Свод Перечней'!C:H,6,0)</f>
        <v>#N/A</v>
      </c>
      <c r="P162" s="20"/>
      <c r="Q162" s="20" t="e">
        <f t="shared" si="4"/>
        <v>#N/A</v>
      </c>
      <c r="R162" s="16" t="s">
        <v>1108</v>
      </c>
      <c r="S162" s="17">
        <v>43677</v>
      </c>
      <c r="X162" s="20"/>
    </row>
    <row r="163" spans="1:24">
      <c r="A163" s="65"/>
      <c r="B163" s="65">
        <v>41</v>
      </c>
      <c r="C163" s="65" t="s">
        <v>96</v>
      </c>
      <c r="D163" s="65" t="s">
        <v>94</v>
      </c>
      <c r="E163" s="65" t="s">
        <v>9</v>
      </c>
      <c r="F163" s="65" t="s">
        <v>6</v>
      </c>
      <c r="G163" s="16" t="s">
        <v>1207</v>
      </c>
      <c r="H163" s="20"/>
      <c r="I163" s="20"/>
      <c r="J163" s="16"/>
      <c r="K163" s="16" t="s">
        <v>1208</v>
      </c>
      <c r="L163" s="20" t="s">
        <v>1106</v>
      </c>
      <c r="M163" s="65" t="s">
        <v>1209</v>
      </c>
      <c r="N163" s="11" t="s">
        <v>97</v>
      </c>
      <c r="O163" s="20" t="str">
        <f>VLOOKUP(C163,'10. Свод Перечней'!C:H,6,0)</f>
        <v>01.13.42.000-00000002</v>
      </c>
      <c r="P163" s="20" t="s">
        <v>97</v>
      </c>
      <c r="Q163" s="20" t="str">
        <f t="shared" si="4"/>
        <v>01.13.42.000-00000002</v>
      </c>
      <c r="R163" s="16" t="s">
        <v>1108</v>
      </c>
      <c r="S163" s="17">
        <v>43677</v>
      </c>
      <c r="X163" s="20"/>
    </row>
    <row r="164" spans="1:24">
      <c r="A164" s="65"/>
      <c r="B164" s="65"/>
      <c r="C164" s="65"/>
      <c r="D164" s="65"/>
      <c r="E164" s="65"/>
      <c r="F164" s="65"/>
      <c r="G164" s="16" t="s">
        <v>1154</v>
      </c>
      <c r="H164" s="20"/>
      <c r="I164" s="20"/>
      <c r="J164" s="16"/>
      <c r="K164" s="16" t="s">
        <v>1130</v>
      </c>
      <c r="L164" s="20" t="s">
        <v>1106</v>
      </c>
      <c r="M164" s="65"/>
      <c r="N164" s="11"/>
      <c r="O164" s="20" t="e">
        <f>VLOOKUP(C164,'10. Свод Перечней'!C:H,6,0)</f>
        <v>#N/A</v>
      </c>
      <c r="P164" s="20"/>
      <c r="Q164" s="20" t="e">
        <f t="shared" si="4"/>
        <v>#N/A</v>
      </c>
      <c r="R164" s="16" t="s">
        <v>1108</v>
      </c>
      <c r="S164" s="17">
        <v>43677</v>
      </c>
      <c r="X164" s="20"/>
    </row>
    <row r="165" spans="1:24">
      <c r="A165" s="65"/>
      <c r="B165" s="65"/>
      <c r="C165" s="65"/>
      <c r="D165" s="65"/>
      <c r="E165" s="65"/>
      <c r="F165" s="65"/>
      <c r="G165" s="16" t="s">
        <v>1113</v>
      </c>
      <c r="H165" s="20"/>
      <c r="I165" s="20"/>
      <c r="J165" s="16"/>
      <c r="K165" s="16" t="s">
        <v>1114</v>
      </c>
      <c r="L165" s="20" t="s">
        <v>1106</v>
      </c>
      <c r="M165" s="65"/>
      <c r="N165" s="11"/>
      <c r="O165" s="20" t="e">
        <f>VLOOKUP(C165,'10. Свод Перечней'!C:H,6,0)</f>
        <v>#N/A</v>
      </c>
      <c r="P165" s="20"/>
      <c r="Q165" s="20" t="e">
        <f t="shared" si="4"/>
        <v>#N/A</v>
      </c>
      <c r="R165" s="16" t="s">
        <v>1108</v>
      </c>
      <c r="S165" s="17">
        <v>43677</v>
      </c>
      <c r="X165" s="20"/>
    </row>
    <row r="166" spans="1:24">
      <c r="A166" s="65"/>
      <c r="B166" s="65"/>
      <c r="C166" s="65"/>
      <c r="D166" s="65"/>
      <c r="E166" s="65"/>
      <c r="F166" s="65"/>
      <c r="G166" s="16" t="s">
        <v>1115</v>
      </c>
      <c r="H166" s="20"/>
      <c r="I166" s="20"/>
      <c r="J166" s="16"/>
      <c r="K166" s="16" t="s">
        <v>1210</v>
      </c>
      <c r="L166" s="20" t="s">
        <v>1106</v>
      </c>
      <c r="M166" s="65"/>
      <c r="N166" s="11"/>
      <c r="O166" s="20" t="e">
        <f>VLOOKUP(C166,'10. Свод Перечней'!C:H,6,0)</f>
        <v>#N/A</v>
      </c>
      <c r="P166" s="20"/>
      <c r="Q166" s="20" t="e">
        <f t="shared" si="4"/>
        <v>#N/A</v>
      </c>
      <c r="R166" s="16" t="s">
        <v>1108</v>
      </c>
      <c r="S166" s="17">
        <v>43677</v>
      </c>
      <c r="X166" s="20"/>
    </row>
    <row r="167" spans="1:24">
      <c r="A167" s="65"/>
      <c r="B167" s="65">
        <v>42</v>
      </c>
      <c r="C167" s="65" t="s">
        <v>98</v>
      </c>
      <c r="D167" s="65" t="s">
        <v>99</v>
      </c>
      <c r="E167" s="65" t="s">
        <v>5</v>
      </c>
      <c r="F167" s="65" t="s">
        <v>6</v>
      </c>
      <c r="G167" s="16" t="s">
        <v>1154</v>
      </c>
      <c r="H167" s="20"/>
      <c r="I167" s="20"/>
      <c r="J167" s="16"/>
      <c r="K167" s="16" t="s">
        <v>1130</v>
      </c>
      <c r="L167" s="20" t="s">
        <v>1106</v>
      </c>
      <c r="M167" s="65" t="s">
        <v>1211</v>
      </c>
      <c r="N167" s="11" t="s">
        <v>100</v>
      </c>
      <c r="O167" s="20" t="str">
        <f>VLOOKUP(C167,'10. Свод Перечней'!C:H,6,0)</f>
        <v>01.13.43.110-00000002</v>
      </c>
      <c r="P167" s="20" t="s">
        <v>100</v>
      </c>
      <c r="Q167" s="20" t="str">
        <f t="shared" si="4"/>
        <v>01.13.43.110-00000002</v>
      </c>
      <c r="R167" s="16" t="s">
        <v>1108</v>
      </c>
      <c r="S167" s="17">
        <v>43677</v>
      </c>
      <c r="X167" s="20"/>
    </row>
    <row r="168" spans="1:24">
      <c r="A168" s="65"/>
      <c r="B168" s="65"/>
      <c r="C168" s="65"/>
      <c r="D168" s="65"/>
      <c r="E168" s="65"/>
      <c r="F168" s="65"/>
      <c r="G168" s="16" t="s">
        <v>1212</v>
      </c>
      <c r="H168" s="20"/>
      <c r="I168" s="20"/>
      <c r="J168" s="16" t="s">
        <v>1213</v>
      </c>
      <c r="K168" s="16"/>
      <c r="L168" s="20" t="s">
        <v>1106</v>
      </c>
      <c r="M168" s="65"/>
      <c r="N168" s="11"/>
      <c r="O168" s="20" t="e">
        <f>VLOOKUP(C168,'10. Свод Перечней'!C:H,6,0)</f>
        <v>#N/A</v>
      </c>
      <c r="P168" s="20"/>
      <c r="Q168" s="20" t="e">
        <f t="shared" si="4"/>
        <v>#N/A</v>
      </c>
      <c r="R168" s="16" t="s">
        <v>1108</v>
      </c>
      <c r="S168" s="17">
        <v>43677</v>
      </c>
      <c r="X168" s="20"/>
    </row>
    <row r="169" spans="1:24">
      <c r="A169" s="65"/>
      <c r="B169" s="65"/>
      <c r="C169" s="65"/>
      <c r="D169" s="65"/>
      <c r="E169" s="65"/>
      <c r="F169" s="65"/>
      <c r="G169" s="16" t="s">
        <v>1109</v>
      </c>
      <c r="H169" s="20"/>
      <c r="I169" s="20"/>
      <c r="J169" s="16"/>
      <c r="K169" s="16" t="s">
        <v>1160</v>
      </c>
      <c r="L169" s="20" t="s">
        <v>1106</v>
      </c>
      <c r="M169" s="65"/>
      <c r="N169" s="11"/>
      <c r="O169" s="20" t="e">
        <f>VLOOKUP(C169,'10. Свод Перечней'!C:H,6,0)</f>
        <v>#N/A</v>
      </c>
      <c r="P169" s="20"/>
      <c r="Q169" s="20" t="e">
        <f t="shared" si="4"/>
        <v>#N/A</v>
      </c>
      <c r="R169" s="16" t="s">
        <v>1108</v>
      </c>
      <c r="S169" s="17">
        <v>43677</v>
      </c>
      <c r="X169" s="20"/>
    </row>
    <row r="170" spans="1:24">
      <c r="A170" s="65"/>
      <c r="B170" s="65"/>
      <c r="C170" s="65"/>
      <c r="D170" s="65"/>
      <c r="E170" s="65"/>
      <c r="F170" s="65"/>
      <c r="G170" s="16" t="s">
        <v>1113</v>
      </c>
      <c r="H170" s="20"/>
      <c r="I170" s="20"/>
      <c r="J170" s="16"/>
      <c r="K170" s="16" t="s">
        <v>1114</v>
      </c>
      <c r="L170" s="20" t="s">
        <v>1106</v>
      </c>
      <c r="M170" s="65"/>
      <c r="N170" s="11"/>
      <c r="O170" s="20" t="e">
        <f>VLOOKUP(C170,'10. Свод Перечней'!C:H,6,0)</f>
        <v>#N/A</v>
      </c>
      <c r="P170" s="20"/>
      <c r="Q170" s="20" t="e">
        <f t="shared" si="4"/>
        <v>#N/A</v>
      </c>
      <c r="R170" s="16" t="s">
        <v>1108</v>
      </c>
      <c r="S170" s="17">
        <v>43677</v>
      </c>
      <c r="X170" s="20"/>
    </row>
    <row r="171" spans="1:24">
      <c r="A171" s="65"/>
      <c r="B171" s="65"/>
      <c r="C171" s="65"/>
      <c r="D171" s="65"/>
      <c r="E171" s="65"/>
      <c r="F171" s="65"/>
      <c r="G171" s="16" t="s">
        <v>1115</v>
      </c>
      <c r="H171" s="20"/>
      <c r="I171" s="20"/>
      <c r="J171" s="16"/>
      <c r="K171" s="16" t="s">
        <v>1214</v>
      </c>
      <c r="L171" s="20" t="s">
        <v>1106</v>
      </c>
      <c r="M171" s="65"/>
      <c r="N171" s="11"/>
      <c r="O171" s="20" t="e">
        <f>VLOOKUP(C171,'10. Свод Перечней'!C:H,6,0)</f>
        <v>#N/A</v>
      </c>
      <c r="P171" s="20"/>
      <c r="Q171" s="20" t="e">
        <f t="shared" si="4"/>
        <v>#N/A</v>
      </c>
      <c r="R171" s="16" t="s">
        <v>1108</v>
      </c>
      <c r="S171" s="17">
        <v>43677</v>
      </c>
      <c r="X171" s="20"/>
    </row>
    <row r="172" spans="1:24" ht="63.75">
      <c r="A172" s="65"/>
      <c r="B172" s="65">
        <v>43</v>
      </c>
      <c r="C172" s="65" t="s">
        <v>101</v>
      </c>
      <c r="D172" s="65" t="s">
        <v>99</v>
      </c>
      <c r="E172" s="65" t="s">
        <v>9</v>
      </c>
      <c r="F172" s="65" t="s">
        <v>6</v>
      </c>
      <c r="G172" s="16" t="s">
        <v>1104</v>
      </c>
      <c r="H172" s="20"/>
      <c r="I172" s="20"/>
      <c r="J172" s="16"/>
      <c r="K172" s="16" t="s">
        <v>1215</v>
      </c>
      <c r="L172" s="20" t="s">
        <v>1106</v>
      </c>
      <c r="M172" s="65" t="s">
        <v>1211</v>
      </c>
      <c r="N172" s="11"/>
      <c r="O172" s="20" t="str">
        <f>VLOOKUP(C172,'10. Свод Перечней'!C:H,6,0)</f>
        <v>01.13.43.110-00000002</v>
      </c>
      <c r="P172" s="20">
        <v>0</v>
      </c>
      <c r="Q172" s="20" t="str">
        <f t="shared" si="4"/>
        <v>НЕ СОВПАДАЕТ АХТУНГ!!!!!!!!!!!!!!!!!!!!!!!!!!!!!!!!!!!!!!!!!!!!!!!!!!!!!!!!!!!!!!!!!!!!!!!!!!!!!!!!!!!!!!!!!!!!!!!!!!!!!!!!!!!!!!!!!!!!!!!!!!!!!!!!!!</v>
      </c>
      <c r="R172" s="16" t="s">
        <v>1108</v>
      </c>
      <c r="S172" s="17">
        <v>43189</v>
      </c>
      <c r="X172" s="20"/>
    </row>
    <row r="173" spans="1:24">
      <c r="A173" s="65"/>
      <c r="B173" s="65"/>
      <c r="C173" s="65"/>
      <c r="D173" s="65"/>
      <c r="E173" s="65"/>
      <c r="F173" s="65"/>
      <c r="G173" s="16" t="s">
        <v>1109</v>
      </c>
      <c r="H173" s="20"/>
      <c r="I173" s="20"/>
      <c r="J173" s="16"/>
      <c r="K173" s="16" t="s">
        <v>1160</v>
      </c>
      <c r="L173" s="20" t="s">
        <v>1106</v>
      </c>
      <c r="M173" s="65"/>
      <c r="N173" s="11"/>
      <c r="O173" s="20" t="e">
        <f>VLOOKUP(C173,'10. Свод Перечней'!C:H,6,0)</f>
        <v>#N/A</v>
      </c>
      <c r="P173" s="20"/>
      <c r="Q173" s="20" t="e">
        <f t="shared" si="4"/>
        <v>#N/A</v>
      </c>
      <c r="R173" s="16" t="s">
        <v>1108</v>
      </c>
      <c r="S173" s="17">
        <v>43189</v>
      </c>
      <c r="X173" s="20"/>
    </row>
    <row r="174" spans="1:24">
      <c r="A174" s="65"/>
      <c r="B174" s="65"/>
      <c r="C174" s="65"/>
      <c r="D174" s="65"/>
      <c r="E174" s="65"/>
      <c r="F174" s="65"/>
      <c r="G174" s="16" t="s">
        <v>1216</v>
      </c>
      <c r="H174" s="20"/>
      <c r="I174" s="20"/>
      <c r="J174" s="16"/>
      <c r="K174" s="16" t="s">
        <v>1122</v>
      </c>
      <c r="L174" s="20" t="s">
        <v>1106</v>
      </c>
      <c r="M174" s="65"/>
      <c r="N174" s="11"/>
      <c r="O174" s="20" t="e">
        <f>VLOOKUP(C174,'10. Свод Перечней'!C:H,6,0)</f>
        <v>#N/A</v>
      </c>
      <c r="P174" s="20"/>
      <c r="Q174" s="20" t="e">
        <f t="shared" si="4"/>
        <v>#N/A</v>
      </c>
      <c r="R174" s="16" t="s">
        <v>1108</v>
      </c>
      <c r="S174" s="17">
        <v>43189</v>
      </c>
      <c r="X174" s="20"/>
    </row>
    <row r="175" spans="1:24">
      <c r="A175" s="65"/>
      <c r="B175" s="65"/>
      <c r="C175" s="65"/>
      <c r="D175" s="65"/>
      <c r="E175" s="65"/>
      <c r="F175" s="65"/>
      <c r="G175" s="16" t="s">
        <v>1120</v>
      </c>
      <c r="H175" s="20"/>
      <c r="I175" s="20">
        <v>5</v>
      </c>
      <c r="J175" s="16"/>
      <c r="K175" s="16"/>
      <c r="L175" s="20" t="s">
        <v>6</v>
      </c>
      <c r="M175" s="65"/>
      <c r="N175" s="11"/>
      <c r="O175" s="20" t="e">
        <f>VLOOKUP(C175,'10. Свод Перечней'!C:H,6,0)</f>
        <v>#N/A</v>
      </c>
      <c r="P175" s="20"/>
      <c r="Q175" s="20" t="e">
        <f t="shared" si="4"/>
        <v>#N/A</v>
      </c>
      <c r="R175" s="16" t="s">
        <v>1108</v>
      </c>
      <c r="S175" s="17">
        <v>43189</v>
      </c>
      <c r="X175" s="20"/>
    </row>
    <row r="176" spans="1:24">
      <c r="A176" s="65"/>
      <c r="B176" s="65"/>
      <c r="C176" s="65"/>
      <c r="D176" s="65"/>
      <c r="E176" s="65"/>
      <c r="F176" s="65"/>
      <c r="G176" s="16" t="s">
        <v>1115</v>
      </c>
      <c r="H176" s="20"/>
      <c r="I176" s="20"/>
      <c r="J176" s="16"/>
      <c r="K176" s="16" t="s">
        <v>1217</v>
      </c>
      <c r="L176" s="20" t="s">
        <v>1106</v>
      </c>
      <c r="M176" s="65"/>
      <c r="N176" s="11"/>
      <c r="O176" s="20" t="e">
        <f>VLOOKUP(C176,'10. Свод Перечней'!C:H,6,0)</f>
        <v>#N/A</v>
      </c>
      <c r="P176" s="20"/>
      <c r="Q176" s="20" t="e">
        <f t="shared" si="4"/>
        <v>#N/A</v>
      </c>
      <c r="R176" s="16" t="s">
        <v>1108</v>
      </c>
      <c r="S176" s="17">
        <v>43189</v>
      </c>
      <c r="X176" s="20"/>
    </row>
    <row r="177" spans="1:24">
      <c r="A177" s="65"/>
      <c r="B177" s="65">
        <v>44</v>
      </c>
      <c r="C177" s="65" t="s">
        <v>102</v>
      </c>
      <c r="D177" s="65" t="s">
        <v>103</v>
      </c>
      <c r="E177" s="65" t="s">
        <v>9</v>
      </c>
      <c r="F177" s="65" t="s">
        <v>6</v>
      </c>
      <c r="G177" s="16" t="s">
        <v>1109</v>
      </c>
      <c r="H177" s="20"/>
      <c r="I177" s="20"/>
      <c r="J177" s="16"/>
      <c r="K177" s="16" t="s">
        <v>1160</v>
      </c>
      <c r="L177" s="20" t="s">
        <v>1106</v>
      </c>
      <c r="M177" s="65" t="s">
        <v>1218</v>
      </c>
      <c r="N177" s="11"/>
      <c r="O177" s="20" t="str">
        <f>VLOOKUP(C177,'10. Свод Перечней'!C:H,6,0)</f>
        <v/>
      </c>
      <c r="P177" s="20">
        <v>0</v>
      </c>
      <c r="Q177" s="20">
        <f t="shared" si="4"/>
        <v>0</v>
      </c>
      <c r="R177" s="16" t="s">
        <v>1108</v>
      </c>
      <c r="S177" s="17">
        <v>43189</v>
      </c>
      <c r="X177" s="20"/>
    </row>
    <row r="178" spans="1:24">
      <c r="A178" s="65"/>
      <c r="B178" s="65"/>
      <c r="C178" s="65"/>
      <c r="D178" s="65"/>
      <c r="E178" s="65"/>
      <c r="F178" s="65"/>
      <c r="G178" s="16" t="s">
        <v>1113</v>
      </c>
      <c r="H178" s="20"/>
      <c r="I178" s="20"/>
      <c r="J178" s="16"/>
      <c r="K178" s="16" t="s">
        <v>1114</v>
      </c>
      <c r="L178" s="20" t="s">
        <v>1106</v>
      </c>
      <c r="M178" s="65"/>
      <c r="N178" s="11"/>
      <c r="O178" s="20" t="e">
        <f>VLOOKUP(C178,'10. Свод Перечней'!C:H,6,0)</f>
        <v>#N/A</v>
      </c>
      <c r="P178" s="20"/>
      <c r="Q178" s="20" t="e">
        <f t="shared" si="4"/>
        <v>#N/A</v>
      </c>
      <c r="R178" s="16" t="s">
        <v>1108</v>
      </c>
      <c r="S178" s="17">
        <v>43189</v>
      </c>
      <c r="X178" s="20"/>
    </row>
    <row r="179" spans="1:24">
      <c r="A179" s="65"/>
      <c r="B179" s="65"/>
      <c r="C179" s="65"/>
      <c r="D179" s="65"/>
      <c r="E179" s="65"/>
      <c r="F179" s="65"/>
      <c r="G179" s="16" t="s">
        <v>1115</v>
      </c>
      <c r="H179" s="20"/>
      <c r="I179" s="20"/>
      <c r="J179" s="16"/>
      <c r="K179" s="16" t="s">
        <v>1219</v>
      </c>
      <c r="L179" s="20" t="s">
        <v>1106</v>
      </c>
      <c r="M179" s="65"/>
      <c r="N179" s="11"/>
      <c r="O179" s="20" t="e">
        <f>VLOOKUP(C179,'10. Свод Перечней'!C:H,6,0)</f>
        <v>#N/A</v>
      </c>
      <c r="P179" s="20"/>
      <c r="Q179" s="20" t="e">
        <f t="shared" si="4"/>
        <v>#N/A</v>
      </c>
      <c r="R179" s="16" t="s">
        <v>1108</v>
      </c>
      <c r="S179" s="17">
        <v>43189</v>
      </c>
      <c r="X179" s="20"/>
    </row>
    <row r="180" spans="1:24">
      <c r="A180" s="65"/>
      <c r="B180" s="65">
        <v>45</v>
      </c>
      <c r="C180" s="65" t="s">
        <v>104</v>
      </c>
      <c r="D180" s="65" t="s">
        <v>103</v>
      </c>
      <c r="E180" s="65" t="s">
        <v>5</v>
      </c>
      <c r="F180" s="65" t="s">
        <v>6</v>
      </c>
      <c r="G180" s="16" t="s">
        <v>1154</v>
      </c>
      <c r="H180" s="20"/>
      <c r="I180" s="20"/>
      <c r="J180" s="16"/>
      <c r="K180" s="16" t="s">
        <v>1130</v>
      </c>
      <c r="L180" s="20" t="s">
        <v>1106</v>
      </c>
      <c r="M180" s="65" t="s">
        <v>1220</v>
      </c>
      <c r="N180" s="11" t="s">
        <v>105</v>
      </c>
      <c r="O180" s="20" t="str">
        <f>VLOOKUP(C180,'10. Свод Перечней'!C:H,6,0)</f>
        <v>01.13.43.190-00000002</v>
      </c>
      <c r="P180" s="20" t="s">
        <v>105</v>
      </c>
      <c r="Q180" s="20" t="str">
        <f t="shared" si="4"/>
        <v>01.13.43.190-00000002</v>
      </c>
      <c r="R180" s="16" t="s">
        <v>1108</v>
      </c>
      <c r="S180" s="17">
        <v>43677</v>
      </c>
      <c r="X180" s="20"/>
    </row>
    <row r="181" spans="1:24">
      <c r="A181" s="65"/>
      <c r="B181" s="65"/>
      <c r="C181" s="65"/>
      <c r="D181" s="65"/>
      <c r="E181" s="65"/>
      <c r="F181" s="65"/>
      <c r="G181" s="16" t="s">
        <v>1113</v>
      </c>
      <c r="H181" s="20"/>
      <c r="I181" s="20"/>
      <c r="J181" s="16"/>
      <c r="K181" s="16" t="s">
        <v>1114</v>
      </c>
      <c r="L181" s="20" t="s">
        <v>1106</v>
      </c>
      <c r="M181" s="65"/>
      <c r="N181" s="11"/>
      <c r="O181" s="20" t="e">
        <f>VLOOKUP(C181,'10. Свод Перечней'!C:H,6,0)</f>
        <v>#N/A</v>
      </c>
      <c r="P181" s="20"/>
      <c r="Q181" s="20" t="e">
        <f t="shared" si="4"/>
        <v>#N/A</v>
      </c>
      <c r="R181" s="16" t="s">
        <v>1108</v>
      </c>
      <c r="S181" s="17">
        <v>43677</v>
      </c>
      <c r="X181" s="20"/>
    </row>
    <row r="182" spans="1:24">
      <c r="A182" s="65"/>
      <c r="B182" s="65"/>
      <c r="C182" s="65"/>
      <c r="D182" s="65"/>
      <c r="E182" s="65"/>
      <c r="F182" s="65"/>
      <c r="G182" s="16" t="s">
        <v>1115</v>
      </c>
      <c r="H182" s="20"/>
      <c r="I182" s="20"/>
      <c r="J182" s="16" t="s">
        <v>1221</v>
      </c>
      <c r="K182" s="16"/>
      <c r="L182" s="20" t="s">
        <v>1106</v>
      </c>
      <c r="M182" s="65"/>
      <c r="N182" s="11"/>
      <c r="O182" s="20" t="e">
        <f>VLOOKUP(C182,'10. Свод Перечней'!C:H,6,0)</f>
        <v>#N/A</v>
      </c>
      <c r="P182" s="20"/>
      <c r="Q182" s="20" t="e">
        <f t="shared" si="4"/>
        <v>#N/A</v>
      </c>
      <c r="R182" s="16" t="s">
        <v>1108</v>
      </c>
      <c r="S182" s="17">
        <v>43677</v>
      </c>
      <c r="X182" s="20"/>
    </row>
    <row r="183" spans="1:24">
      <c r="A183" s="65"/>
      <c r="B183" s="65">
        <v>46</v>
      </c>
      <c r="C183" s="65" t="s">
        <v>106</v>
      </c>
      <c r="D183" s="65" t="s">
        <v>107</v>
      </c>
      <c r="E183" s="65" t="s">
        <v>5</v>
      </c>
      <c r="F183" s="65" t="s">
        <v>6</v>
      </c>
      <c r="G183" s="16" t="s">
        <v>1191</v>
      </c>
      <c r="H183" s="20"/>
      <c r="I183" s="20"/>
      <c r="J183" s="16"/>
      <c r="K183" s="16" t="s">
        <v>1157</v>
      </c>
      <c r="L183" s="20" t="s">
        <v>1106</v>
      </c>
      <c r="M183" s="65" t="s">
        <v>1222</v>
      </c>
      <c r="N183" s="11" t="s">
        <v>108</v>
      </c>
      <c r="O183" s="20" t="str">
        <f>VLOOKUP(C183,'10. Свод Перечней'!C:H,6,0)</f>
        <v>01.13.49.110-00000003</v>
      </c>
      <c r="P183" s="20" t="s">
        <v>108</v>
      </c>
      <c r="Q183" s="20" t="str">
        <f t="shared" si="4"/>
        <v>01.13.49.110-00000003</v>
      </c>
      <c r="R183" s="16" t="s">
        <v>1108</v>
      </c>
      <c r="S183" s="17">
        <v>43677</v>
      </c>
      <c r="X183" s="20"/>
    </row>
    <row r="184" spans="1:24">
      <c r="A184" s="65"/>
      <c r="B184" s="65"/>
      <c r="C184" s="65"/>
      <c r="D184" s="65"/>
      <c r="E184" s="65"/>
      <c r="F184" s="65"/>
      <c r="G184" s="16" t="s">
        <v>1109</v>
      </c>
      <c r="H184" s="20"/>
      <c r="I184" s="20"/>
      <c r="J184" s="16"/>
      <c r="K184" s="16" t="s">
        <v>1110</v>
      </c>
      <c r="L184" s="20" t="s">
        <v>1106</v>
      </c>
      <c r="M184" s="65"/>
      <c r="N184" s="11"/>
      <c r="O184" s="20" t="e">
        <f>VLOOKUP(C184,'10. Свод Перечней'!C:H,6,0)</f>
        <v>#N/A</v>
      </c>
      <c r="P184" s="20"/>
      <c r="Q184" s="20" t="e">
        <f t="shared" si="4"/>
        <v>#N/A</v>
      </c>
      <c r="R184" s="16" t="s">
        <v>1108</v>
      </c>
      <c r="S184" s="17">
        <v>43677</v>
      </c>
      <c r="X184" s="20"/>
    </row>
    <row r="185" spans="1:24">
      <c r="A185" s="65"/>
      <c r="B185" s="65"/>
      <c r="C185" s="65"/>
      <c r="D185" s="65"/>
      <c r="E185" s="65"/>
      <c r="F185" s="65"/>
      <c r="G185" s="16" t="s">
        <v>1113</v>
      </c>
      <c r="H185" s="20"/>
      <c r="I185" s="20"/>
      <c r="J185" s="16"/>
      <c r="K185" s="16" t="s">
        <v>1114</v>
      </c>
      <c r="L185" s="20" t="s">
        <v>1106</v>
      </c>
      <c r="M185" s="65"/>
      <c r="N185" s="11"/>
      <c r="O185" s="20" t="e">
        <f>VLOOKUP(C185,'10. Свод Перечней'!C:H,6,0)</f>
        <v>#N/A</v>
      </c>
      <c r="P185" s="20"/>
      <c r="Q185" s="20" t="e">
        <f t="shared" si="4"/>
        <v>#N/A</v>
      </c>
      <c r="R185" s="16" t="s">
        <v>1108</v>
      </c>
      <c r="S185" s="17">
        <v>43677</v>
      </c>
      <c r="X185" s="20"/>
    </row>
    <row r="186" spans="1:24">
      <c r="A186" s="65"/>
      <c r="B186" s="65"/>
      <c r="C186" s="65"/>
      <c r="D186" s="65"/>
      <c r="E186" s="65"/>
      <c r="F186" s="65"/>
      <c r="G186" s="16" t="s">
        <v>1115</v>
      </c>
      <c r="H186" s="20"/>
      <c r="I186" s="20"/>
      <c r="J186" s="16"/>
      <c r="K186" s="16" t="s">
        <v>1223</v>
      </c>
      <c r="L186" s="20" t="s">
        <v>1106</v>
      </c>
      <c r="M186" s="65"/>
      <c r="N186" s="11"/>
      <c r="O186" s="20" t="e">
        <f>VLOOKUP(C186,'10. Свод Перечней'!C:H,6,0)</f>
        <v>#N/A</v>
      </c>
      <c r="P186" s="20"/>
      <c r="Q186" s="20" t="e">
        <f t="shared" si="4"/>
        <v>#N/A</v>
      </c>
      <c r="R186" s="16" t="s">
        <v>1108</v>
      </c>
      <c r="S186" s="17">
        <v>43677</v>
      </c>
      <c r="X186" s="20"/>
    </row>
    <row r="187" spans="1:24" ht="63.75">
      <c r="A187" s="65"/>
      <c r="B187" s="65">
        <v>47</v>
      </c>
      <c r="C187" s="65" t="s">
        <v>109</v>
      </c>
      <c r="D187" s="65" t="s">
        <v>107</v>
      </c>
      <c r="E187" s="65" t="s">
        <v>9</v>
      </c>
      <c r="F187" s="65" t="s">
        <v>6</v>
      </c>
      <c r="G187" s="16" t="s">
        <v>1191</v>
      </c>
      <c r="H187" s="20"/>
      <c r="I187" s="20"/>
      <c r="J187" s="16"/>
      <c r="K187" s="16" t="s">
        <v>1130</v>
      </c>
      <c r="L187" s="20" t="s">
        <v>1106</v>
      </c>
      <c r="M187" s="65" t="s">
        <v>1222</v>
      </c>
      <c r="N187" s="11" t="s">
        <v>110</v>
      </c>
      <c r="O187" s="20" t="str">
        <f>VLOOKUP(C187,'10. Свод Перечней'!C:H,6,0)</f>
        <v>01.13.49.110-00000003</v>
      </c>
      <c r="P187" s="20" t="s">
        <v>110</v>
      </c>
      <c r="Q187" s="20" t="str">
        <f t="shared" si="4"/>
        <v>НЕ СОВПАДАЕТ АХТУНГ!!!!!!!!!!!!!!!!!!!!!!!!!!!!!!!!!!!!!!!!!!!!!!!!!!!!!!!!!!!!!!!!!!!!!!!!!!!!!!!!!!!!!!!!!!!!!!!!!!!!!!!!!!!!!!!!!!!!!!!!!!!!!!!!!!</v>
      </c>
      <c r="R187" s="16" t="s">
        <v>1108</v>
      </c>
      <c r="S187" s="17">
        <v>43677</v>
      </c>
      <c r="X187" s="20"/>
    </row>
    <row r="188" spans="1:24">
      <c r="A188" s="65"/>
      <c r="B188" s="65"/>
      <c r="C188" s="65"/>
      <c r="D188" s="65"/>
      <c r="E188" s="65"/>
      <c r="F188" s="65"/>
      <c r="G188" s="16" t="s">
        <v>1109</v>
      </c>
      <c r="H188" s="20"/>
      <c r="I188" s="20"/>
      <c r="J188" s="16"/>
      <c r="K188" s="16" t="s">
        <v>1110</v>
      </c>
      <c r="L188" s="20" t="s">
        <v>1106</v>
      </c>
      <c r="M188" s="65"/>
      <c r="N188" s="11"/>
      <c r="O188" s="20" t="e">
        <f>VLOOKUP(C188,'10. Свод Перечней'!C:H,6,0)</f>
        <v>#N/A</v>
      </c>
      <c r="P188" s="20"/>
      <c r="Q188" s="20" t="e">
        <f t="shared" si="4"/>
        <v>#N/A</v>
      </c>
      <c r="R188" s="16" t="s">
        <v>1108</v>
      </c>
      <c r="S188" s="17">
        <v>43677</v>
      </c>
      <c r="X188" s="20"/>
    </row>
    <row r="189" spans="1:24">
      <c r="A189" s="65"/>
      <c r="B189" s="65"/>
      <c r="C189" s="65"/>
      <c r="D189" s="65"/>
      <c r="E189" s="65"/>
      <c r="F189" s="65"/>
      <c r="G189" s="16" t="s">
        <v>1113</v>
      </c>
      <c r="H189" s="20"/>
      <c r="I189" s="20"/>
      <c r="J189" s="16"/>
      <c r="K189" s="16" t="s">
        <v>1114</v>
      </c>
      <c r="L189" s="20" t="s">
        <v>1106</v>
      </c>
      <c r="M189" s="65"/>
      <c r="N189" s="11"/>
      <c r="O189" s="20" t="e">
        <f>VLOOKUP(C189,'10. Свод Перечней'!C:H,6,0)</f>
        <v>#N/A</v>
      </c>
      <c r="P189" s="20"/>
      <c r="Q189" s="20" t="e">
        <f t="shared" si="4"/>
        <v>#N/A</v>
      </c>
      <c r="R189" s="16" t="s">
        <v>1108</v>
      </c>
      <c r="S189" s="17">
        <v>43677</v>
      </c>
      <c r="X189" s="20"/>
    </row>
    <row r="190" spans="1:24">
      <c r="A190" s="65"/>
      <c r="B190" s="65"/>
      <c r="C190" s="65"/>
      <c r="D190" s="65"/>
      <c r="E190" s="65"/>
      <c r="F190" s="65"/>
      <c r="G190" s="16" t="s">
        <v>1115</v>
      </c>
      <c r="H190" s="20"/>
      <c r="I190" s="20"/>
      <c r="J190" s="16"/>
      <c r="K190" s="16" t="s">
        <v>1223</v>
      </c>
      <c r="L190" s="20" t="s">
        <v>1106</v>
      </c>
      <c r="M190" s="65"/>
      <c r="N190" s="11"/>
      <c r="O190" s="20" t="e">
        <f>VLOOKUP(C190,'10. Свод Перечней'!C:H,6,0)</f>
        <v>#N/A</v>
      </c>
      <c r="P190" s="20"/>
      <c r="Q190" s="20" t="e">
        <f t="shared" si="4"/>
        <v>#N/A</v>
      </c>
      <c r="R190" s="16" t="s">
        <v>1108</v>
      </c>
      <c r="S190" s="17">
        <v>43677</v>
      </c>
      <c r="X190" s="20"/>
    </row>
    <row r="191" spans="1:24" ht="25.5">
      <c r="A191" s="65"/>
      <c r="B191" s="65">
        <v>48</v>
      </c>
      <c r="C191" s="65" t="s">
        <v>111</v>
      </c>
      <c r="D191" s="65" t="s">
        <v>112</v>
      </c>
      <c r="E191" s="65" t="s">
        <v>5</v>
      </c>
      <c r="F191" s="65" t="s">
        <v>6</v>
      </c>
      <c r="G191" s="16" t="s">
        <v>1224</v>
      </c>
      <c r="H191" s="20"/>
      <c r="I191" s="20"/>
      <c r="J191" s="16" t="s">
        <v>1225</v>
      </c>
      <c r="K191" s="16"/>
      <c r="L191" s="20" t="s">
        <v>1106</v>
      </c>
      <c r="M191" s="65" t="s">
        <v>1226</v>
      </c>
      <c r="N191" s="11" t="s">
        <v>113</v>
      </c>
      <c r="O191" s="20" t="str">
        <f>VLOOKUP(C191,'10. Свод Перечней'!C:H,6,0)</f>
        <v>01.13.49.120-00000004, 01.13.49.120-00000006</v>
      </c>
      <c r="P191" s="20" t="s">
        <v>113</v>
      </c>
      <c r="Q191" s="20" t="str">
        <f t="shared" si="4"/>
        <v>01.13.49.120-00000004, 01.13.49.120-00000006</v>
      </c>
      <c r="R191" s="16" t="s">
        <v>1108</v>
      </c>
      <c r="S191" s="17">
        <v>43677</v>
      </c>
      <c r="X191" s="20"/>
    </row>
    <row r="192" spans="1:24">
      <c r="A192" s="65"/>
      <c r="B192" s="65"/>
      <c r="C192" s="65"/>
      <c r="D192" s="65"/>
      <c r="E192" s="65"/>
      <c r="F192" s="65"/>
      <c r="G192" s="16" t="s">
        <v>1154</v>
      </c>
      <c r="H192" s="20"/>
      <c r="I192" s="20"/>
      <c r="J192" s="16"/>
      <c r="K192" s="16" t="s">
        <v>1130</v>
      </c>
      <c r="L192" s="20" t="s">
        <v>1106</v>
      </c>
      <c r="M192" s="65"/>
      <c r="N192" s="11"/>
      <c r="O192" s="20" t="e">
        <f>VLOOKUP(C192,'10. Свод Перечней'!C:H,6,0)</f>
        <v>#N/A</v>
      </c>
      <c r="P192" s="20"/>
      <c r="Q192" s="20" t="e">
        <f t="shared" si="4"/>
        <v>#N/A</v>
      </c>
      <c r="R192" s="16" t="s">
        <v>1108</v>
      </c>
      <c r="S192" s="17">
        <v>43677</v>
      </c>
      <c r="X192" s="20"/>
    </row>
    <row r="193" spans="1:24">
      <c r="A193" s="65"/>
      <c r="B193" s="65"/>
      <c r="C193" s="65"/>
      <c r="D193" s="65"/>
      <c r="E193" s="65"/>
      <c r="F193" s="65"/>
      <c r="G193" s="16" t="s">
        <v>1109</v>
      </c>
      <c r="H193" s="20"/>
      <c r="I193" s="20"/>
      <c r="J193" s="16"/>
      <c r="K193" s="16" t="s">
        <v>1110</v>
      </c>
      <c r="L193" s="20" t="s">
        <v>1106</v>
      </c>
      <c r="M193" s="65"/>
      <c r="N193" s="11"/>
      <c r="O193" s="20" t="e">
        <f>VLOOKUP(C193,'10. Свод Перечней'!C:H,6,0)</f>
        <v>#N/A</v>
      </c>
      <c r="P193" s="20"/>
      <c r="Q193" s="20" t="e">
        <f t="shared" si="4"/>
        <v>#N/A</v>
      </c>
      <c r="R193" s="16" t="s">
        <v>1108</v>
      </c>
      <c r="S193" s="17">
        <v>43677</v>
      </c>
      <c r="X193" s="20"/>
    </row>
    <row r="194" spans="1:24">
      <c r="A194" s="65"/>
      <c r="B194" s="65"/>
      <c r="C194" s="65"/>
      <c r="D194" s="65"/>
      <c r="E194" s="65"/>
      <c r="F194" s="65"/>
      <c r="G194" s="16" t="s">
        <v>1113</v>
      </c>
      <c r="H194" s="20"/>
      <c r="I194" s="20"/>
      <c r="J194" s="16"/>
      <c r="K194" s="16" t="s">
        <v>1114</v>
      </c>
      <c r="L194" s="20" t="s">
        <v>1106</v>
      </c>
      <c r="M194" s="65"/>
      <c r="N194" s="11"/>
      <c r="O194" s="20" t="e">
        <f>VLOOKUP(C194,'10. Свод Перечней'!C:H,6,0)</f>
        <v>#N/A</v>
      </c>
      <c r="P194" s="20"/>
      <c r="Q194" s="20" t="e">
        <f t="shared" si="4"/>
        <v>#N/A</v>
      </c>
      <c r="R194" s="16" t="s">
        <v>1108</v>
      </c>
      <c r="S194" s="17">
        <v>43677</v>
      </c>
      <c r="X194" s="20"/>
    </row>
    <row r="195" spans="1:24">
      <c r="A195" s="65"/>
      <c r="B195" s="65"/>
      <c r="C195" s="65"/>
      <c r="D195" s="65"/>
      <c r="E195" s="65"/>
      <c r="F195" s="65"/>
      <c r="G195" s="16" t="s">
        <v>1115</v>
      </c>
      <c r="H195" s="20"/>
      <c r="I195" s="20"/>
      <c r="J195" s="16" t="s">
        <v>1227</v>
      </c>
      <c r="K195" s="16"/>
      <c r="L195" s="20" t="s">
        <v>1106</v>
      </c>
      <c r="M195" s="65"/>
      <c r="N195" s="11"/>
      <c r="O195" s="20" t="e">
        <f>VLOOKUP(C195,'10. Свод Перечней'!C:H,6,0)</f>
        <v>#N/A</v>
      </c>
      <c r="P195" s="20"/>
      <c r="Q195" s="20" t="e">
        <f t="shared" si="4"/>
        <v>#N/A</v>
      </c>
      <c r="R195" s="16" t="s">
        <v>1108</v>
      </c>
      <c r="S195" s="17">
        <v>43677</v>
      </c>
      <c r="X195" s="20"/>
    </row>
    <row r="196" spans="1:24">
      <c r="A196" s="65"/>
      <c r="B196" s="65">
        <v>49</v>
      </c>
      <c r="C196" s="65" t="s">
        <v>114</v>
      </c>
      <c r="D196" s="65" t="s">
        <v>115</v>
      </c>
      <c r="E196" s="65" t="s">
        <v>5</v>
      </c>
      <c r="F196" s="65" t="s">
        <v>6</v>
      </c>
      <c r="G196" s="16" t="s">
        <v>1228</v>
      </c>
      <c r="H196" s="20"/>
      <c r="I196" s="20"/>
      <c r="J196" s="16"/>
      <c r="K196" s="16" t="s">
        <v>1229</v>
      </c>
      <c r="L196" s="20" t="s">
        <v>1106</v>
      </c>
      <c r="M196" s="65" t="s">
        <v>1230</v>
      </c>
      <c r="N196" s="11" t="s">
        <v>116</v>
      </c>
      <c r="O196" s="20" t="str">
        <f>VLOOKUP(C196,'10. Свод Перечней'!C:H,6,0)</f>
        <v>01.13.49.130-00000002</v>
      </c>
      <c r="P196" s="20" t="s">
        <v>116</v>
      </c>
      <c r="Q196" s="20" t="str">
        <f t="shared" si="4"/>
        <v>01.13.49.130-00000002</v>
      </c>
      <c r="R196" s="16" t="s">
        <v>1108</v>
      </c>
      <c r="S196" s="17">
        <v>43738</v>
      </c>
      <c r="X196" s="20"/>
    </row>
    <row r="197" spans="1:24">
      <c r="A197" s="65"/>
      <c r="B197" s="65"/>
      <c r="C197" s="65"/>
      <c r="D197" s="65"/>
      <c r="E197" s="65"/>
      <c r="F197" s="65"/>
      <c r="G197" s="16" t="s">
        <v>1154</v>
      </c>
      <c r="H197" s="20"/>
      <c r="I197" s="20"/>
      <c r="J197" s="16"/>
      <c r="K197" s="16" t="s">
        <v>1130</v>
      </c>
      <c r="L197" s="20" t="s">
        <v>1106</v>
      </c>
      <c r="M197" s="65"/>
      <c r="N197" s="11"/>
      <c r="O197" s="20" t="e">
        <f>VLOOKUP(C197,'10. Свод Перечней'!C:H,6,0)</f>
        <v>#N/A</v>
      </c>
      <c r="P197" s="20"/>
      <c r="Q197" s="20" t="e">
        <f t="shared" si="4"/>
        <v>#N/A</v>
      </c>
      <c r="R197" s="16" t="s">
        <v>1108</v>
      </c>
      <c r="S197" s="17">
        <v>43738</v>
      </c>
      <c r="X197" s="20"/>
    </row>
    <row r="198" spans="1:24">
      <c r="A198" s="65"/>
      <c r="B198" s="65"/>
      <c r="C198" s="65"/>
      <c r="D198" s="65"/>
      <c r="E198" s="65"/>
      <c r="F198" s="65"/>
      <c r="G198" s="16" t="s">
        <v>1109</v>
      </c>
      <c r="H198" s="20"/>
      <c r="I198" s="20"/>
      <c r="J198" s="16"/>
      <c r="K198" s="16" t="s">
        <v>1160</v>
      </c>
      <c r="L198" s="20" t="s">
        <v>1106</v>
      </c>
      <c r="M198" s="65"/>
      <c r="N198" s="11"/>
      <c r="O198" s="20" t="e">
        <f>VLOOKUP(C198,'10. Свод Перечней'!C:H,6,0)</f>
        <v>#N/A</v>
      </c>
      <c r="P198" s="20"/>
      <c r="Q198" s="20" t="e">
        <f t="shared" si="4"/>
        <v>#N/A</v>
      </c>
      <c r="R198" s="16" t="s">
        <v>1108</v>
      </c>
      <c r="S198" s="17">
        <v>43738</v>
      </c>
      <c r="X198" s="20"/>
    </row>
    <row r="199" spans="1:24">
      <c r="A199" s="65"/>
      <c r="B199" s="65"/>
      <c r="C199" s="65"/>
      <c r="D199" s="65"/>
      <c r="E199" s="65"/>
      <c r="F199" s="65"/>
      <c r="G199" s="16" t="s">
        <v>1115</v>
      </c>
      <c r="H199" s="20"/>
      <c r="I199" s="20"/>
      <c r="J199" s="16" t="s">
        <v>1231</v>
      </c>
      <c r="K199" s="16"/>
      <c r="L199" s="20" t="s">
        <v>1106</v>
      </c>
      <c r="M199" s="65"/>
      <c r="N199" s="11"/>
      <c r="O199" s="20" t="e">
        <f>VLOOKUP(C199,'10. Свод Перечней'!C:H,6,0)</f>
        <v>#N/A</v>
      </c>
      <c r="P199" s="20"/>
      <c r="Q199" s="20" t="e">
        <f t="shared" si="4"/>
        <v>#N/A</v>
      </c>
      <c r="R199" s="16" t="s">
        <v>1108</v>
      </c>
      <c r="S199" s="17">
        <v>43738</v>
      </c>
      <c r="X199" s="20"/>
    </row>
    <row r="200" spans="1:24">
      <c r="A200" s="65"/>
      <c r="B200" s="65">
        <v>50</v>
      </c>
      <c r="C200" s="65" t="s">
        <v>117</v>
      </c>
      <c r="D200" s="65" t="s">
        <v>118</v>
      </c>
      <c r="E200" s="65" t="s">
        <v>5</v>
      </c>
      <c r="F200" s="65" t="s">
        <v>6</v>
      </c>
      <c r="G200" s="16" t="s">
        <v>1104</v>
      </c>
      <c r="H200" s="20"/>
      <c r="I200" s="20"/>
      <c r="J200" s="16"/>
      <c r="K200" s="16" t="s">
        <v>1232</v>
      </c>
      <c r="L200" s="20" t="s">
        <v>1106</v>
      </c>
      <c r="M200" s="65" t="s">
        <v>1233</v>
      </c>
      <c r="N200" s="11"/>
      <c r="O200" s="20" t="str">
        <f>VLOOKUP(C200,'10. Свод Перечней'!C:H,6,0)</f>
        <v/>
      </c>
      <c r="P200" s="20">
        <v>0</v>
      </c>
      <c r="Q200" s="20">
        <f t="shared" si="4"/>
        <v>0</v>
      </c>
      <c r="R200" s="16" t="s">
        <v>1108</v>
      </c>
      <c r="S200" s="17">
        <v>43371</v>
      </c>
      <c r="X200" s="20"/>
    </row>
    <row r="201" spans="1:24">
      <c r="A201" s="65"/>
      <c r="B201" s="65"/>
      <c r="C201" s="65"/>
      <c r="D201" s="65"/>
      <c r="E201" s="65"/>
      <c r="F201" s="65"/>
      <c r="G201" s="16" t="s">
        <v>1109</v>
      </c>
      <c r="H201" s="20"/>
      <c r="I201" s="20"/>
      <c r="J201" s="16"/>
      <c r="K201" s="16" t="s">
        <v>1160</v>
      </c>
      <c r="L201" s="20" t="s">
        <v>1106</v>
      </c>
      <c r="M201" s="65"/>
      <c r="N201" s="11"/>
      <c r="O201" s="20" t="e">
        <f>VLOOKUP(C201,'10. Свод Перечней'!C:H,6,0)</f>
        <v>#N/A</v>
      </c>
      <c r="P201" s="20"/>
      <c r="Q201" s="20" t="e">
        <f t="shared" si="4"/>
        <v>#N/A</v>
      </c>
      <c r="R201" s="16" t="s">
        <v>1108</v>
      </c>
      <c r="S201" s="17">
        <v>43371</v>
      </c>
      <c r="X201" s="20"/>
    </row>
    <row r="202" spans="1:24">
      <c r="A202" s="65"/>
      <c r="B202" s="65"/>
      <c r="C202" s="65"/>
      <c r="D202" s="65"/>
      <c r="E202" s="65"/>
      <c r="F202" s="65"/>
      <c r="G202" s="16" t="s">
        <v>1113</v>
      </c>
      <c r="H202" s="20"/>
      <c r="I202" s="20"/>
      <c r="J202" s="16"/>
      <c r="K202" s="16" t="s">
        <v>1114</v>
      </c>
      <c r="L202" s="20" t="s">
        <v>1106</v>
      </c>
      <c r="M202" s="65"/>
      <c r="N202" s="11"/>
      <c r="O202" s="20" t="e">
        <f>VLOOKUP(C202,'10. Свод Перечней'!C:H,6,0)</f>
        <v>#N/A</v>
      </c>
      <c r="P202" s="20"/>
      <c r="Q202" s="20" t="e">
        <f t="shared" si="4"/>
        <v>#N/A</v>
      </c>
      <c r="R202" s="16" t="s">
        <v>1108</v>
      </c>
      <c r="S202" s="17">
        <v>43371</v>
      </c>
      <c r="X202" s="20"/>
    </row>
    <row r="203" spans="1:24">
      <c r="A203" s="65"/>
      <c r="B203" s="65"/>
      <c r="C203" s="65"/>
      <c r="D203" s="65"/>
      <c r="E203" s="65"/>
      <c r="F203" s="65"/>
      <c r="G203" s="16" t="s">
        <v>1115</v>
      </c>
      <c r="H203" s="20"/>
      <c r="I203" s="20"/>
      <c r="J203" s="16" t="s">
        <v>1234</v>
      </c>
      <c r="K203" s="16"/>
      <c r="L203" s="20" t="s">
        <v>1106</v>
      </c>
      <c r="M203" s="65"/>
      <c r="N203" s="11"/>
      <c r="O203" s="20" t="e">
        <f>VLOOKUP(C203,'10. Свод Перечней'!C:H,6,0)</f>
        <v>#N/A</v>
      </c>
      <c r="P203" s="20"/>
      <c r="Q203" s="20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6" t="s">
        <v>1108</v>
      </c>
      <c r="S203" s="17">
        <v>43371</v>
      </c>
      <c r="X203" s="20"/>
    </row>
    <row r="204" spans="1:24">
      <c r="A204" s="65"/>
      <c r="B204" s="65">
        <v>51</v>
      </c>
      <c r="C204" s="65" t="s">
        <v>119</v>
      </c>
      <c r="D204" s="65" t="s">
        <v>120</v>
      </c>
      <c r="E204" s="65" t="s">
        <v>5</v>
      </c>
      <c r="F204" s="65" t="s">
        <v>6</v>
      </c>
      <c r="G204" s="16" t="s">
        <v>1235</v>
      </c>
      <c r="H204" s="20"/>
      <c r="I204" s="20"/>
      <c r="J204" s="16"/>
      <c r="K204" s="16" t="s">
        <v>1236</v>
      </c>
      <c r="L204" s="20" t="s">
        <v>1106</v>
      </c>
      <c r="M204" s="65" t="s">
        <v>1236</v>
      </c>
      <c r="N204" s="11" t="s">
        <v>121</v>
      </c>
      <c r="O204" s="20" t="str">
        <f>VLOOKUP(C204,'10. Свод Перечней'!C:H,6,0)</f>
        <v>01.13.51.000-00000002</v>
      </c>
      <c r="P204" s="20" t="s">
        <v>121</v>
      </c>
      <c r="Q204" s="20" t="str">
        <f t="shared" si="5"/>
        <v>01.13.51.000-00000002</v>
      </c>
      <c r="R204" s="16" t="s">
        <v>1108</v>
      </c>
      <c r="S204" s="17">
        <v>43677</v>
      </c>
      <c r="X204" s="20"/>
    </row>
    <row r="205" spans="1:24">
      <c r="A205" s="65"/>
      <c r="B205" s="65"/>
      <c r="C205" s="65"/>
      <c r="D205" s="65"/>
      <c r="E205" s="65"/>
      <c r="F205" s="65"/>
      <c r="G205" s="16" t="s">
        <v>1237</v>
      </c>
      <c r="H205" s="20"/>
      <c r="I205" s="20"/>
      <c r="J205" s="16"/>
      <c r="K205" s="16" t="s">
        <v>1194</v>
      </c>
      <c r="L205" s="20" t="s">
        <v>1106</v>
      </c>
      <c r="M205" s="65"/>
      <c r="N205" s="11"/>
      <c r="O205" s="20" t="e">
        <f>VLOOKUP(C205,'10. Свод Перечней'!C:H,6,0)</f>
        <v>#N/A</v>
      </c>
      <c r="P205" s="20"/>
      <c r="Q205" s="20" t="e">
        <f t="shared" si="5"/>
        <v>#N/A</v>
      </c>
      <c r="R205" s="16" t="s">
        <v>1108</v>
      </c>
      <c r="S205" s="17">
        <v>43677</v>
      </c>
      <c r="X205" s="20"/>
    </row>
    <row r="206" spans="1:24">
      <c r="A206" s="65"/>
      <c r="B206" s="65"/>
      <c r="C206" s="65"/>
      <c r="D206" s="65"/>
      <c r="E206" s="65"/>
      <c r="F206" s="65"/>
      <c r="G206" s="16" t="s">
        <v>1113</v>
      </c>
      <c r="H206" s="20"/>
      <c r="I206" s="20"/>
      <c r="J206" s="16"/>
      <c r="K206" s="16" t="s">
        <v>1114</v>
      </c>
      <c r="L206" s="20" t="s">
        <v>1106</v>
      </c>
      <c r="M206" s="65"/>
      <c r="N206" s="11"/>
      <c r="O206" s="20" t="e">
        <f>VLOOKUP(C206,'10. Свод Перечней'!C:H,6,0)</f>
        <v>#N/A</v>
      </c>
      <c r="P206" s="20"/>
      <c r="Q206" s="20" t="e">
        <f t="shared" si="5"/>
        <v>#N/A</v>
      </c>
      <c r="R206" s="16" t="s">
        <v>1108</v>
      </c>
      <c r="S206" s="17">
        <v>43677</v>
      </c>
      <c r="X206" s="20"/>
    </row>
    <row r="207" spans="1:24">
      <c r="A207" s="65"/>
      <c r="B207" s="65"/>
      <c r="C207" s="65"/>
      <c r="D207" s="65"/>
      <c r="E207" s="65"/>
      <c r="F207" s="65"/>
      <c r="G207" s="16" t="s">
        <v>1115</v>
      </c>
      <c r="H207" s="20"/>
      <c r="I207" s="20"/>
      <c r="J207" s="16"/>
      <c r="K207" s="16" t="s">
        <v>1238</v>
      </c>
      <c r="L207" s="20" t="s">
        <v>1106</v>
      </c>
      <c r="M207" s="65"/>
      <c r="N207" s="11"/>
      <c r="O207" s="20" t="e">
        <f>VLOOKUP(C207,'10. Свод Перечней'!C:H,6,0)</f>
        <v>#N/A</v>
      </c>
      <c r="P207" s="20"/>
      <c r="Q207" s="20" t="e">
        <f t="shared" si="5"/>
        <v>#N/A</v>
      </c>
      <c r="R207" s="16" t="s">
        <v>1108</v>
      </c>
      <c r="S207" s="17">
        <v>43677</v>
      </c>
      <c r="X207" s="20"/>
    </row>
    <row r="208" spans="1:24" ht="63.75">
      <c r="A208" s="65"/>
      <c r="B208" s="65">
        <v>52</v>
      </c>
      <c r="C208" s="65" t="s">
        <v>122</v>
      </c>
      <c r="D208" s="65" t="s">
        <v>123</v>
      </c>
      <c r="E208" s="65" t="s">
        <v>5</v>
      </c>
      <c r="F208" s="65" t="s">
        <v>6</v>
      </c>
      <c r="G208" s="16" t="s">
        <v>1235</v>
      </c>
      <c r="H208" s="20"/>
      <c r="I208" s="20"/>
      <c r="J208" s="16"/>
      <c r="K208" s="16" t="s">
        <v>1239</v>
      </c>
      <c r="L208" s="20" t="s">
        <v>1106</v>
      </c>
      <c r="M208" s="65" t="s">
        <v>1239</v>
      </c>
      <c r="N208" s="11" t="s">
        <v>124</v>
      </c>
      <c r="O208" s="20" t="str">
        <f>VLOOKUP(C208,'10. Свод Перечней'!C:H,6,0)</f>
        <v>01.13.51.000-00000002</v>
      </c>
      <c r="P208" s="20" t="s">
        <v>124</v>
      </c>
      <c r="Q208" s="20" t="str">
        <f t="shared" si="5"/>
        <v>НЕ СОВПАДАЕТ АХТУНГ!!!!!!!!!!!!!!!!!!!!!!!!!!!!!!!!!!!!!!!!!!!!!!!!!!!!!!!!!!!!!!!!!!!!!!!!!!!!!!!!!!!!!!!!!!!!!!!!!!!!!!!!!!!!!!!!!!!!!!!!!!!!!!!!!!</v>
      </c>
      <c r="R208" s="16" t="s">
        <v>1108</v>
      </c>
      <c r="S208" s="17">
        <v>43677</v>
      </c>
      <c r="X208" s="20"/>
    </row>
    <row r="209" spans="1:24">
      <c r="A209" s="65"/>
      <c r="B209" s="65"/>
      <c r="C209" s="65"/>
      <c r="D209" s="65"/>
      <c r="E209" s="65"/>
      <c r="F209" s="65"/>
      <c r="G209" s="16" t="s">
        <v>1237</v>
      </c>
      <c r="H209" s="20"/>
      <c r="I209" s="20"/>
      <c r="J209" s="16"/>
      <c r="K209" s="16" t="s">
        <v>1194</v>
      </c>
      <c r="L209" s="20" t="s">
        <v>1106</v>
      </c>
      <c r="M209" s="65"/>
      <c r="N209" s="11"/>
      <c r="O209" s="20" t="e">
        <f>VLOOKUP(C209,'10. Свод Перечней'!C:H,6,0)</f>
        <v>#N/A</v>
      </c>
      <c r="P209" s="20"/>
      <c r="Q209" s="20" t="e">
        <f t="shared" si="5"/>
        <v>#N/A</v>
      </c>
      <c r="R209" s="16" t="s">
        <v>1108</v>
      </c>
      <c r="S209" s="17">
        <v>43677</v>
      </c>
      <c r="X209" s="20"/>
    </row>
    <row r="210" spans="1:24">
      <c r="A210" s="65"/>
      <c r="B210" s="65"/>
      <c r="C210" s="65"/>
      <c r="D210" s="65"/>
      <c r="E210" s="65"/>
      <c r="F210" s="65"/>
      <c r="G210" s="16" t="s">
        <v>1113</v>
      </c>
      <c r="H210" s="20"/>
      <c r="I210" s="20"/>
      <c r="J210" s="16"/>
      <c r="K210" s="16" t="s">
        <v>1114</v>
      </c>
      <c r="L210" s="20" t="s">
        <v>1106</v>
      </c>
      <c r="M210" s="65"/>
      <c r="N210" s="11"/>
      <c r="O210" s="20" t="e">
        <f>VLOOKUP(C210,'10. Свод Перечней'!C:H,6,0)</f>
        <v>#N/A</v>
      </c>
      <c r="P210" s="20"/>
      <c r="Q210" s="20" t="e">
        <f t="shared" si="5"/>
        <v>#N/A</v>
      </c>
      <c r="R210" s="16" t="s">
        <v>1108</v>
      </c>
      <c r="S210" s="17">
        <v>43677</v>
      </c>
      <c r="X210" s="20"/>
    </row>
    <row r="211" spans="1:24">
      <c r="A211" s="65"/>
      <c r="B211" s="65"/>
      <c r="C211" s="65"/>
      <c r="D211" s="65"/>
      <c r="E211" s="65"/>
      <c r="F211" s="65"/>
      <c r="G211" s="16" t="s">
        <v>1115</v>
      </c>
      <c r="H211" s="20"/>
      <c r="I211" s="20"/>
      <c r="J211" s="16"/>
      <c r="K211" s="16" t="s">
        <v>1238</v>
      </c>
      <c r="L211" s="20" t="s">
        <v>1106</v>
      </c>
      <c r="M211" s="65"/>
      <c r="N211" s="11"/>
      <c r="O211" s="20" t="e">
        <f>VLOOKUP(C211,'10. Свод Перечней'!C:H,6,0)</f>
        <v>#N/A</v>
      </c>
      <c r="P211" s="20"/>
      <c r="Q211" s="20" t="e">
        <f t="shared" si="5"/>
        <v>#N/A</v>
      </c>
      <c r="R211" s="16" t="s">
        <v>1108</v>
      </c>
      <c r="S211" s="17">
        <v>43677</v>
      </c>
      <c r="X211" s="20"/>
    </row>
    <row r="212" spans="1:24" ht="63.75">
      <c r="A212" s="65"/>
      <c r="B212" s="65">
        <v>53</v>
      </c>
      <c r="C212" s="65" t="s">
        <v>125</v>
      </c>
      <c r="D212" s="65" t="s">
        <v>126</v>
      </c>
      <c r="E212" s="65" t="s">
        <v>5</v>
      </c>
      <c r="F212" s="65" t="s">
        <v>6</v>
      </c>
      <c r="G212" s="16" t="s">
        <v>1104</v>
      </c>
      <c r="H212" s="20"/>
      <c r="I212" s="20"/>
      <c r="J212" s="16"/>
      <c r="K212" s="16" t="s">
        <v>1215</v>
      </c>
      <c r="L212" s="20" t="s">
        <v>1106</v>
      </c>
      <c r="M212" s="65" t="s">
        <v>1240</v>
      </c>
      <c r="N212" s="11"/>
      <c r="O212" s="20" t="str">
        <f>VLOOKUP(C212,'10. Свод Перечней'!C:H,6,0)</f>
        <v>01.13.51.000-00000002</v>
      </c>
      <c r="P212" s="20">
        <v>0</v>
      </c>
      <c r="Q212" s="20" t="str">
        <f t="shared" si="5"/>
        <v>НЕ СОВПАДАЕТ АХТУНГ!!!!!!!!!!!!!!!!!!!!!!!!!!!!!!!!!!!!!!!!!!!!!!!!!!!!!!!!!!!!!!!!!!!!!!!!!!!!!!!!!!!!!!!!!!!!!!!!!!!!!!!!!!!!!!!!!!!!!!!!!!!!!!!!!!</v>
      </c>
      <c r="R212" s="16" t="s">
        <v>1108</v>
      </c>
      <c r="S212" s="17">
        <v>43189</v>
      </c>
      <c r="X212" s="20"/>
    </row>
    <row r="213" spans="1:24">
      <c r="A213" s="65"/>
      <c r="B213" s="65"/>
      <c r="C213" s="65"/>
      <c r="D213" s="65"/>
      <c r="E213" s="65"/>
      <c r="F213" s="65"/>
      <c r="G213" s="16" t="s">
        <v>1109</v>
      </c>
      <c r="H213" s="20"/>
      <c r="I213" s="20"/>
      <c r="J213" s="16"/>
      <c r="K213" s="16" t="s">
        <v>1160</v>
      </c>
      <c r="L213" s="20" t="s">
        <v>1106</v>
      </c>
      <c r="M213" s="65"/>
      <c r="N213" s="11"/>
      <c r="O213" s="20" t="e">
        <f>VLOOKUP(C213,'10. Свод Перечней'!C:H,6,0)</f>
        <v>#N/A</v>
      </c>
      <c r="P213" s="20"/>
      <c r="Q213" s="20" t="e">
        <f t="shared" si="5"/>
        <v>#N/A</v>
      </c>
      <c r="R213" s="16" t="s">
        <v>1108</v>
      </c>
      <c r="S213" s="17">
        <v>43189</v>
      </c>
      <c r="X213" s="20"/>
    </row>
    <row r="214" spans="1:24">
      <c r="A214" s="65"/>
      <c r="B214" s="65"/>
      <c r="C214" s="65"/>
      <c r="D214" s="65"/>
      <c r="E214" s="65"/>
      <c r="F214" s="65"/>
      <c r="G214" s="16" t="s">
        <v>1216</v>
      </c>
      <c r="H214" s="20"/>
      <c r="I214" s="20"/>
      <c r="J214" s="16"/>
      <c r="K214" s="16" t="s">
        <v>1122</v>
      </c>
      <c r="L214" s="20" t="s">
        <v>1106</v>
      </c>
      <c r="M214" s="65"/>
      <c r="N214" s="11"/>
      <c r="O214" s="20" t="e">
        <f>VLOOKUP(C214,'10. Свод Перечней'!C:H,6,0)</f>
        <v>#N/A</v>
      </c>
      <c r="P214" s="20"/>
      <c r="Q214" s="20" t="e">
        <f t="shared" si="5"/>
        <v>#N/A</v>
      </c>
      <c r="R214" s="16" t="s">
        <v>1108</v>
      </c>
      <c r="S214" s="17">
        <v>43189</v>
      </c>
      <c r="X214" s="20"/>
    </row>
    <row r="215" spans="1:24">
      <c r="A215" s="65"/>
      <c r="B215" s="65"/>
      <c r="C215" s="65"/>
      <c r="D215" s="65"/>
      <c r="E215" s="65"/>
      <c r="F215" s="65"/>
      <c r="G215" s="16" t="s">
        <v>1120</v>
      </c>
      <c r="H215" s="20"/>
      <c r="I215" s="20">
        <v>5</v>
      </c>
      <c r="J215" s="16"/>
      <c r="K215" s="16"/>
      <c r="L215" s="20" t="s">
        <v>6</v>
      </c>
      <c r="M215" s="65"/>
      <c r="N215" s="11"/>
      <c r="O215" s="20" t="e">
        <f>VLOOKUP(C215,'10. Свод Перечней'!C:H,6,0)</f>
        <v>#N/A</v>
      </c>
      <c r="P215" s="20"/>
      <c r="Q215" s="20" t="e">
        <f t="shared" si="5"/>
        <v>#N/A</v>
      </c>
      <c r="R215" s="16" t="s">
        <v>1108</v>
      </c>
      <c r="S215" s="17">
        <v>43189</v>
      </c>
      <c r="X215" s="20"/>
    </row>
    <row r="216" spans="1:24">
      <c r="A216" s="65"/>
      <c r="B216" s="65"/>
      <c r="C216" s="65"/>
      <c r="D216" s="65"/>
      <c r="E216" s="65"/>
      <c r="F216" s="65"/>
      <c r="G216" s="16" t="s">
        <v>1115</v>
      </c>
      <c r="H216" s="20"/>
      <c r="I216" s="20"/>
      <c r="J216" s="16"/>
      <c r="K216" s="16" t="s">
        <v>1217</v>
      </c>
      <c r="L216" s="20" t="s">
        <v>1106</v>
      </c>
      <c r="M216" s="65"/>
      <c r="N216" s="11"/>
      <c r="O216" s="20" t="e">
        <f>VLOOKUP(C216,'10. Свод Перечней'!C:H,6,0)</f>
        <v>#N/A</v>
      </c>
      <c r="P216" s="20"/>
      <c r="Q216" s="20" t="e">
        <f t="shared" si="5"/>
        <v>#N/A</v>
      </c>
      <c r="R216" s="16" t="s">
        <v>1108</v>
      </c>
      <c r="S216" s="17">
        <v>43189</v>
      </c>
      <c r="X216" s="20"/>
    </row>
    <row r="217" spans="1:24">
      <c r="A217" s="65"/>
      <c r="B217" s="65">
        <v>54</v>
      </c>
      <c r="C217" s="65" t="s">
        <v>127</v>
      </c>
      <c r="D217" s="65" t="s">
        <v>128</v>
      </c>
      <c r="E217" s="65" t="s">
        <v>5</v>
      </c>
      <c r="F217" s="65" t="s">
        <v>6</v>
      </c>
      <c r="G217" s="16" t="s">
        <v>1154</v>
      </c>
      <c r="H217" s="20"/>
      <c r="I217" s="20"/>
      <c r="J217" s="16"/>
      <c r="K217" s="16" t="s">
        <v>1130</v>
      </c>
      <c r="L217" s="20" t="s">
        <v>1106</v>
      </c>
      <c r="M217" s="65" t="s">
        <v>1241</v>
      </c>
      <c r="N217" s="11" t="s">
        <v>129</v>
      </c>
      <c r="O217" s="20" t="str">
        <f>VLOOKUP(C217,'10. Свод Перечней'!C:H,6,0)</f>
        <v>01.21.11.000-00000002</v>
      </c>
      <c r="P217" s="20" t="s">
        <v>129</v>
      </c>
      <c r="Q217" s="20" t="str">
        <f t="shared" si="5"/>
        <v>01.21.11.000-00000002</v>
      </c>
      <c r="R217" s="16" t="s">
        <v>1108</v>
      </c>
      <c r="S217" s="17">
        <v>43677</v>
      </c>
      <c r="X217" s="20"/>
    </row>
    <row r="218" spans="1:24">
      <c r="A218" s="65"/>
      <c r="B218" s="65"/>
      <c r="C218" s="65"/>
      <c r="D218" s="65"/>
      <c r="E218" s="65"/>
      <c r="F218" s="65"/>
      <c r="G218" s="16" t="s">
        <v>1242</v>
      </c>
      <c r="H218" s="20"/>
      <c r="I218" s="20"/>
      <c r="J218" s="16" t="s">
        <v>1243</v>
      </c>
      <c r="K218" s="16"/>
      <c r="L218" s="20" t="s">
        <v>1106</v>
      </c>
      <c r="M218" s="65"/>
      <c r="N218" s="11"/>
      <c r="O218" s="20" t="e">
        <f>VLOOKUP(C218,'10. Свод Перечней'!C:H,6,0)</f>
        <v>#N/A</v>
      </c>
      <c r="P218" s="20"/>
      <c r="Q218" s="20" t="e">
        <f t="shared" si="5"/>
        <v>#N/A</v>
      </c>
      <c r="R218" s="16" t="s">
        <v>1108</v>
      </c>
      <c r="S218" s="17">
        <v>43677</v>
      </c>
      <c r="X218" s="20"/>
    </row>
    <row r="219" spans="1:24">
      <c r="A219" s="65"/>
      <c r="B219" s="65"/>
      <c r="C219" s="65"/>
      <c r="D219" s="65"/>
      <c r="E219" s="65"/>
      <c r="F219" s="65"/>
      <c r="G219" s="16" t="s">
        <v>1244</v>
      </c>
      <c r="H219" s="20"/>
      <c r="I219" s="20"/>
      <c r="J219" s="16" t="s">
        <v>1245</v>
      </c>
      <c r="K219" s="16"/>
      <c r="L219" s="20" t="s">
        <v>1106</v>
      </c>
      <c r="M219" s="65"/>
      <c r="N219" s="11"/>
      <c r="O219" s="20" t="e">
        <f>VLOOKUP(C219,'10. Свод Перечней'!C:H,6,0)</f>
        <v>#N/A</v>
      </c>
      <c r="P219" s="20"/>
      <c r="Q219" s="20" t="e">
        <f t="shared" si="5"/>
        <v>#N/A</v>
      </c>
      <c r="R219" s="16" t="s">
        <v>1108</v>
      </c>
      <c r="S219" s="17">
        <v>43677</v>
      </c>
      <c r="X219" s="20"/>
    </row>
    <row r="220" spans="1:24">
      <c r="A220" s="65"/>
      <c r="B220" s="65"/>
      <c r="C220" s="65"/>
      <c r="D220" s="65"/>
      <c r="E220" s="65"/>
      <c r="F220" s="65"/>
      <c r="G220" s="16" t="s">
        <v>1246</v>
      </c>
      <c r="H220" s="20"/>
      <c r="I220" s="20"/>
      <c r="J220" s="16"/>
      <c r="K220" s="16" t="s">
        <v>1247</v>
      </c>
      <c r="L220" s="20" t="s">
        <v>1106</v>
      </c>
      <c r="M220" s="65"/>
      <c r="N220" s="11"/>
      <c r="O220" s="20" t="e">
        <f>VLOOKUP(C220,'10. Свод Перечней'!C:H,6,0)</f>
        <v>#N/A</v>
      </c>
      <c r="P220" s="20"/>
      <c r="Q220" s="20" t="e">
        <f t="shared" si="5"/>
        <v>#N/A</v>
      </c>
      <c r="R220" s="16" t="s">
        <v>1108</v>
      </c>
      <c r="S220" s="17">
        <v>43677</v>
      </c>
      <c r="X220" s="20"/>
    </row>
    <row r="221" spans="1:24">
      <c r="A221" s="65"/>
      <c r="B221" s="65"/>
      <c r="C221" s="65"/>
      <c r="D221" s="65"/>
      <c r="E221" s="65"/>
      <c r="F221" s="65"/>
      <c r="G221" s="16" t="s">
        <v>1113</v>
      </c>
      <c r="H221" s="20"/>
      <c r="I221" s="20"/>
      <c r="J221" s="16"/>
      <c r="K221" s="16" t="s">
        <v>1114</v>
      </c>
      <c r="L221" s="20" t="s">
        <v>1106</v>
      </c>
      <c r="M221" s="65"/>
      <c r="N221" s="11"/>
      <c r="O221" s="20" t="e">
        <f>VLOOKUP(C221,'10. Свод Перечней'!C:H,6,0)</f>
        <v>#N/A</v>
      </c>
      <c r="P221" s="20"/>
      <c r="Q221" s="20" t="e">
        <f t="shared" si="5"/>
        <v>#N/A</v>
      </c>
      <c r="R221" s="16" t="s">
        <v>1108</v>
      </c>
      <c r="S221" s="17">
        <v>43677</v>
      </c>
      <c r="X221" s="20"/>
    </row>
    <row r="222" spans="1:24">
      <c r="A222" s="65"/>
      <c r="B222" s="65"/>
      <c r="C222" s="65"/>
      <c r="D222" s="65"/>
      <c r="E222" s="65"/>
      <c r="F222" s="65"/>
      <c r="G222" s="16" t="s">
        <v>1115</v>
      </c>
      <c r="H222" s="20"/>
      <c r="I222" s="20"/>
      <c r="J222" s="16"/>
      <c r="K222" s="16" t="s">
        <v>1248</v>
      </c>
      <c r="L222" s="20" t="s">
        <v>1106</v>
      </c>
      <c r="M222" s="65"/>
      <c r="N222" s="11"/>
      <c r="O222" s="20" t="e">
        <f>VLOOKUP(C222,'10. Свод Перечней'!C:H,6,0)</f>
        <v>#N/A</v>
      </c>
      <c r="P222" s="20"/>
      <c r="Q222" s="20" t="e">
        <f t="shared" si="5"/>
        <v>#N/A</v>
      </c>
      <c r="R222" s="16" t="s">
        <v>1108</v>
      </c>
      <c r="S222" s="17">
        <v>43677</v>
      </c>
      <c r="X222" s="20"/>
    </row>
    <row r="223" spans="1:24">
      <c r="A223" s="65"/>
      <c r="B223" s="65">
        <v>55</v>
      </c>
      <c r="C223" s="65" t="s">
        <v>130</v>
      </c>
      <c r="D223" s="65" t="s">
        <v>131</v>
      </c>
      <c r="E223" s="65" t="s">
        <v>5</v>
      </c>
      <c r="F223" s="65" t="s">
        <v>6</v>
      </c>
      <c r="G223" s="16" t="s">
        <v>1249</v>
      </c>
      <c r="H223" s="20"/>
      <c r="I223" s="20"/>
      <c r="J223" s="16"/>
      <c r="K223" s="16" t="s">
        <v>1130</v>
      </c>
      <c r="L223" s="20" t="s">
        <v>1106</v>
      </c>
      <c r="M223" s="65" t="s">
        <v>1250</v>
      </c>
      <c r="N223" s="11" t="s">
        <v>132</v>
      </c>
      <c r="O223" s="20" t="str">
        <f>VLOOKUP(C223,'10. Свод Перечней'!C:H,6,0)</f>
        <v>01.22.12.000-00000002</v>
      </c>
      <c r="P223" s="20" t="s">
        <v>132</v>
      </c>
      <c r="Q223" s="20" t="str">
        <f t="shared" si="5"/>
        <v>01.22.12.000-00000002</v>
      </c>
      <c r="R223" s="16" t="s">
        <v>1108</v>
      </c>
      <c r="S223" s="17">
        <v>43677</v>
      </c>
      <c r="X223" s="20"/>
    </row>
    <row r="224" spans="1:24">
      <c r="A224" s="65"/>
      <c r="B224" s="65"/>
      <c r="C224" s="65"/>
      <c r="D224" s="65"/>
      <c r="E224" s="65"/>
      <c r="F224" s="65"/>
      <c r="G224" s="16" t="s">
        <v>1109</v>
      </c>
      <c r="H224" s="20"/>
      <c r="I224" s="20"/>
      <c r="J224" s="16"/>
      <c r="K224" s="16" t="s">
        <v>1181</v>
      </c>
      <c r="L224" s="20" t="s">
        <v>1106</v>
      </c>
      <c r="M224" s="65"/>
      <c r="N224" s="11"/>
      <c r="O224" s="20" t="e">
        <f>VLOOKUP(C224,'10. Свод Перечней'!C:H,6,0)</f>
        <v>#N/A</v>
      </c>
      <c r="P224" s="20"/>
      <c r="Q224" s="20" t="e">
        <f t="shared" si="5"/>
        <v>#N/A</v>
      </c>
      <c r="R224" s="16" t="s">
        <v>1108</v>
      </c>
      <c r="S224" s="17">
        <v>43677</v>
      </c>
      <c r="X224" s="20"/>
    </row>
    <row r="225" spans="1:24">
      <c r="A225" s="65"/>
      <c r="B225" s="65"/>
      <c r="C225" s="65"/>
      <c r="D225" s="65"/>
      <c r="E225" s="65"/>
      <c r="F225" s="65"/>
      <c r="G225" s="16" t="s">
        <v>1113</v>
      </c>
      <c r="H225" s="20"/>
      <c r="I225" s="20"/>
      <c r="J225" s="16"/>
      <c r="K225" s="16" t="s">
        <v>1114</v>
      </c>
      <c r="L225" s="20" t="s">
        <v>1106</v>
      </c>
      <c r="M225" s="65"/>
      <c r="N225" s="11"/>
      <c r="O225" s="20" t="e">
        <f>VLOOKUP(C225,'10. Свод Перечней'!C:H,6,0)</f>
        <v>#N/A</v>
      </c>
      <c r="P225" s="20"/>
      <c r="Q225" s="20" t="e">
        <f t="shared" si="5"/>
        <v>#N/A</v>
      </c>
      <c r="R225" s="16" t="s">
        <v>1108</v>
      </c>
      <c r="S225" s="17">
        <v>43677</v>
      </c>
      <c r="X225" s="20"/>
    </row>
    <row r="226" spans="1:24">
      <c r="A226" s="65"/>
      <c r="B226" s="65"/>
      <c r="C226" s="65"/>
      <c r="D226" s="65"/>
      <c r="E226" s="65"/>
      <c r="F226" s="65"/>
      <c r="G226" s="16" t="s">
        <v>1115</v>
      </c>
      <c r="H226" s="20"/>
      <c r="I226" s="20"/>
      <c r="J226" s="16"/>
      <c r="K226" s="16" t="s">
        <v>1251</v>
      </c>
      <c r="L226" s="20" t="s">
        <v>1106</v>
      </c>
      <c r="M226" s="65"/>
      <c r="N226" s="11"/>
      <c r="O226" s="20" t="e">
        <f>VLOOKUP(C226,'10. Свод Перечней'!C:H,6,0)</f>
        <v>#N/A</v>
      </c>
      <c r="P226" s="20"/>
      <c r="Q226" s="20" t="e">
        <f t="shared" si="5"/>
        <v>#N/A</v>
      </c>
      <c r="R226" s="16" t="s">
        <v>1108</v>
      </c>
      <c r="S226" s="17">
        <v>43677</v>
      </c>
      <c r="X226" s="20"/>
    </row>
    <row r="227" spans="1:24">
      <c r="A227" s="65"/>
      <c r="B227" s="65">
        <v>56</v>
      </c>
      <c r="C227" s="65" t="s">
        <v>133</v>
      </c>
      <c r="D227" s="65" t="s">
        <v>134</v>
      </c>
      <c r="E227" s="65" t="s">
        <v>5</v>
      </c>
      <c r="F227" s="65" t="s">
        <v>6</v>
      </c>
      <c r="G227" s="16" t="s">
        <v>1191</v>
      </c>
      <c r="H227" s="20"/>
      <c r="I227" s="20"/>
      <c r="J227" s="16"/>
      <c r="K227" s="16" t="s">
        <v>1130</v>
      </c>
      <c r="L227" s="20" t="s">
        <v>1106</v>
      </c>
      <c r="M227" s="65" t="s">
        <v>1252</v>
      </c>
      <c r="N227" s="11" t="s">
        <v>135</v>
      </c>
      <c r="O227" s="20" t="str">
        <f>VLOOKUP(C227,'10. Свод Перечней'!C:H,6,0)</f>
        <v>01.23.12.000-00000002</v>
      </c>
      <c r="P227" s="20" t="s">
        <v>135</v>
      </c>
      <c r="Q227" s="20" t="str">
        <f t="shared" si="5"/>
        <v>01.23.12.000-00000002</v>
      </c>
      <c r="R227" s="16" t="s">
        <v>1108</v>
      </c>
      <c r="S227" s="17">
        <v>43677</v>
      </c>
      <c r="X227" s="20"/>
    </row>
    <row r="228" spans="1:24">
      <c r="A228" s="65"/>
      <c r="B228" s="65"/>
      <c r="C228" s="65"/>
      <c r="D228" s="65"/>
      <c r="E228" s="65"/>
      <c r="F228" s="65"/>
      <c r="G228" s="16" t="s">
        <v>1109</v>
      </c>
      <c r="H228" s="20"/>
      <c r="I228" s="20"/>
      <c r="J228" s="16"/>
      <c r="K228" s="16" t="s">
        <v>1181</v>
      </c>
      <c r="L228" s="20" t="s">
        <v>1106</v>
      </c>
      <c r="M228" s="65"/>
      <c r="N228" s="11"/>
      <c r="O228" s="20" t="e">
        <f>VLOOKUP(C228,'10. Свод Перечней'!C:H,6,0)</f>
        <v>#N/A</v>
      </c>
      <c r="P228" s="20"/>
      <c r="Q228" s="20" t="e">
        <f t="shared" si="5"/>
        <v>#N/A</v>
      </c>
      <c r="R228" s="16" t="s">
        <v>1108</v>
      </c>
      <c r="S228" s="17">
        <v>43677</v>
      </c>
      <c r="X228" s="20"/>
    </row>
    <row r="229" spans="1:24">
      <c r="A229" s="65"/>
      <c r="B229" s="65"/>
      <c r="C229" s="65"/>
      <c r="D229" s="65"/>
      <c r="E229" s="65"/>
      <c r="F229" s="65"/>
      <c r="G229" s="16" t="s">
        <v>1113</v>
      </c>
      <c r="H229" s="20"/>
      <c r="I229" s="20"/>
      <c r="J229" s="16"/>
      <c r="K229" s="16" t="s">
        <v>1114</v>
      </c>
      <c r="L229" s="20" t="s">
        <v>1106</v>
      </c>
      <c r="M229" s="65"/>
      <c r="N229" s="11"/>
      <c r="O229" s="20" t="e">
        <f>VLOOKUP(C229,'10. Свод Перечней'!C:H,6,0)</f>
        <v>#N/A</v>
      </c>
      <c r="P229" s="20"/>
      <c r="Q229" s="20" t="e">
        <f t="shared" si="5"/>
        <v>#N/A</v>
      </c>
      <c r="R229" s="16" t="s">
        <v>1108</v>
      </c>
      <c r="S229" s="17">
        <v>43677</v>
      </c>
      <c r="X229" s="20"/>
    </row>
    <row r="230" spans="1:24">
      <c r="A230" s="65"/>
      <c r="B230" s="65"/>
      <c r="C230" s="65"/>
      <c r="D230" s="65"/>
      <c r="E230" s="65"/>
      <c r="F230" s="65"/>
      <c r="G230" s="16" t="s">
        <v>1115</v>
      </c>
      <c r="H230" s="20"/>
      <c r="I230" s="20"/>
      <c r="J230" s="16"/>
      <c r="K230" s="16" t="s">
        <v>1253</v>
      </c>
      <c r="L230" s="20" t="s">
        <v>1106</v>
      </c>
      <c r="M230" s="65"/>
      <c r="N230" s="11"/>
      <c r="O230" s="20" t="e">
        <f>VLOOKUP(C230,'10. Свод Перечней'!C:H,6,0)</f>
        <v>#N/A</v>
      </c>
      <c r="P230" s="20"/>
      <c r="Q230" s="20" t="e">
        <f t="shared" si="5"/>
        <v>#N/A</v>
      </c>
      <c r="R230" s="16" t="s">
        <v>1108</v>
      </c>
      <c r="S230" s="17">
        <v>43677</v>
      </c>
      <c r="X230" s="20"/>
    </row>
    <row r="231" spans="1:24">
      <c r="A231" s="65"/>
      <c r="B231" s="65">
        <v>57</v>
      </c>
      <c r="C231" s="65" t="s">
        <v>136</v>
      </c>
      <c r="D231" s="65" t="s">
        <v>134</v>
      </c>
      <c r="E231" s="65" t="s">
        <v>9</v>
      </c>
      <c r="F231" s="65" t="s">
        <v>6</v>
      </c>
      <c r="G231" s="16" t="s">
        <v>1191</v>
      </c>
      <c r="H231" s="20"/>
      <c r="I231" s="20"/>
      <c r="J231" s="16"/>
      <c r="K231" s="16" t="s">
        <v>1157</v>
      </c>
      <c r="L231" s="20" t="s">
        <v>1106</v>
      </c>
      <c r="M231" s="65" t="s">
        <v>1252</v>
      </c>
      <c r="N231" s="11" t="s">
        <v>137</v>
      </c>
      <c r="O231" s="20" t="str">
        <f>VLOOKUP(C231,'10. Свод Перечней'!C:H,6,0)</f>
        <v>01.23.12.000-00000003</v>
      </c>
      <c r="P231" s="20" t="s">
        <v>137</v>
      </c>
      <c r="Q231" s="20" t="str">
        <f t="shared" si="5"/>
        <v>01.23.12.000-00000003</v>
      </c>
      <c r="R231" s="16" t="s">
        <v>1108</v>
      </c>
      <c r="S231" s="17">
        <v>43677</v>
      </c>
      <c r="X231" s="20"/>
    </row>
    <row r="232" spans="1:24">
      <c r="A232" s="65"/>
      <c r="B232" s="65"/>
      <c r="C232" s="65"/>
      <c r="D232" s="65"/>
      <c r="E232" s="65"/>
      <c r="F232" s="65"/>
      <c r="G232" s="16" t="s">
        <v>1109</v>
      </c>
      <c r="H232" s="20"/>
      <c r="I232" s="20"/>
      <c r="J232" s="16"/>
      <c r="K232" s="16" t="s">
        <v>1181</v>
      </c>
      <c r="L232" s="20" t="s">
        <v>1106</v>
      </c>
      <c r="M232" s="65"/>
      <c r="N232" s="11"/>
      <c r="O232" s="20" t="e">
        <f>VLOOKUP(C232,'10. Свод Перечней'!C:H,6,0)</f>
        <v>#N/A</v>
      </c>
      <c r="P232" s="20"/>
      <c r="Q232" s="20" t="e">
        <f t="shared" si="5"/>
        <v>#N/A</v>
      </c>
      <c r="R232" s="16" t="s">
        <v>1108</v>
      </c>
      <c r="S232" s="17">
        <v>43677</v>
      </c>
      <c r="X232" s="20"/>
    </row>
    <row r="233" spans="1:24">
      <c r="A233" s="65"/>
      <c r="B233" s="65"/>
      <c r="C233" s="65"/>
      <c r="D233" s="65"/>
      <c r="E233" s="65"/>
      <c r="F233" s="65"/>
      <c r="G233" s="16" t="s">
        <v>1113</v>
      </c>
      <c r="H233" s="20"/>
      <c r="I233" s="20"/>
      <c r="J233" s="16"/>
      <c r="K233" s="16" t="s">
        <v>1114</v>
      </c>
      <c r="L233" s="20" t="s">
        <v>1106</v>
      </c>
      <c r="M233" s="65"/>
      <c r="N233" s="11"/>
      <c r="O233" s="20" t="e">
        <f>VLOOKUP(C233,'10. Свод Перечней'!C:H,6,0)</f>
        <v>#N/A</v>
      </c>
      <c r="P233" s="20"/>
      <c r="Q233" s="20" t="e">
        <f t="shared" si="5"/>
        <v>#N/A</v>
      </c>
      <c r="R233" s="16" t="s">
        <v>1108</v>
      </c>
      <c r="S233" s="17">
        <v>43677</v>
      </c>
      <c r="X233" s="20"/>
    </row>
    <row r="234" spans="1:24">
      <c r="A234" s="65"/>
      <c r="B234" s="65"/>
      <c r="C234" s="65"/>
      <c r="D234" s="65"/>
      <c r="E234" s="65"/>
      <c r="F234" s="65"/>
      <c r="G234" s="16" t="s">
        <v>1115</v>
      </c>
      <c r="H234" s="20"/>
      <c r="I234" s="20"/>
      <c r="J234" s="16"/>
      <c r="K234" s="16" t="s">
        <v>1253</v>
      </c>
      <c r="L234" s="20" t="s">
        <v>1106</v>
      </c>
      <c r="M234" s="65"/>
      <c r="N234" s="11"/>
      <c r="O234" s="20" t="e">
        <f>VLOOKUP(C234,'10. Свод Перечней'!C:H,6,0)</f>
        <v>#N/A</v>
      </c>
      <c r="P234" s="20"/>
      <c r="Q234" s="20" t="e">
        <f t="shared" si="5"/>
        <v>#N/A</v>
      </c>
      <c r="R234" s="16" t="s">
        <v>1108</v>
      </c>
      <c r="S234" s="17">
        <v>43677</v>
      </c>
      <c r="X234" s="20"/>
    </row>
    <row r="235" spans="1:24">
      <c r="A235" s="65"/>
      <c r="B235" s="65">
        <v>58</v>
      </c>
      <c r="C235" s="65" t="s">
        <v>138</v>
      </c>
      <c r="D235" s="65" t="s">
        <v>139</v>
      </c>
      <c r="E235" s="65" t="s">
        <v>5</v>
      </c>
      <c r="F235" s="65" t="s">
        <v>6</v>
      </c>
      <c r="G235" s="16" t="s">
        <v>1191</v>
      </c>
      <c r="H235" s="20"/>
      <c r="I235" s="20"/>
      <c r="J235" s="16"/>
      <c r="K235" s="16" t="s">
        <v>1130</v>
      </c>
      <c r="L235" s="20" t="s">
        <v>1106</v>
      </c>
      <c r="M235" s="65" t="s">
        <v>1254</v>
      </c>
      <c r="N235" s="11" t="s">
        <v>140</v>
      </c>
      <c r="O235" s="20" t="str">
        <f>VLOOKUP(C235,'10. Свод Перечней'!C:H,6,0)</f>
        <v>01.23.13.000-00000002</v>
      </c>
      <c r="P235" s="20" t="s">
        <v>140</v>
      </c>
      <c r="Q235" s="20" t="str">
        <f t="shared" si="5"/>
        <v>01.23.13.000-00000002</v>
      </c>
      <c r="R235" s="16" t="s">
        <v>1108</v>
      </c>
      <c r="S235" s="17">
        <v>43677</v>
      </c>
      <c r="X235" s="20"/>
    </row>
    <row r="236" spans="1:24">
      <c r="A236" s="65"/>
      <c r="B236" s="65"/>
      <c r="C236" s="65"/>
      <c r="D236" s="65"/>
      <c r="E236" s="65"/>
      <c r="F236" s="65"/>
      <c r="G236" s="16" t="s">
        <v>1109</v>
      </c>
      <c r="H236" s="20"/>
      <c r="I236" s="20"/>
      <c r="J236" s="16"/>
      <c r="K236" s="16" t="s">
        <v>1181</v>
      </c>
      <c r="L236" s="20" t="s">
        <v>1106</v>
      </c>
      <c r="M236" s="65"/>
      <c r="N236" s="11"/>
      <c r="O236" s="20" t="e">
        <f>VLOOKUP(C236,'10. Свод Перечней'!C:H,6,0)</f>
        <v>#N/A</v>
      </c>
      <c r="P236" s="20"/>
      <c r="Q236" s="20" t="e">
        <f t="shared" si="5"/>
        <v>#N/A</v>
      </c>
      <c r="R236" s="16" t="s">
        <v>1108</v>
      </c>
      <c r="S236" s="17">
        <v>43677</v>
      </c>
      <c r="X236" s="20"/>
    </row>
    <row r="237" spans="1:24">
      <c r="A237" s="65"/>
      <c r="B237" s="65"/>
      <c r="C237" s="65"/>
      <c r="D237" s="65"/>
      <c r="E237" s="65"/>
      <c r="F237" s="65"/>
      <c r="G237" s="16" t="s">
        <v>1113</v>
      </c>
      <c r="H237" s="20"/>
      <c r="I237" s="20"/>
      <c r="J237" s="16"/>
      <c r="K237" s="16" t="s">
        <v>1114</v>
      </c>
      <c r="L237" s="20" t="s">
        <v>1106</v>
      </c>
      <c r="M237" s="65"/>
      <c r="N237" s="11"/>
      <c r="O237" s="20" t="e">
        <f>VLOOKUP(C237,'10. Свод Перечней'!C:H,6,0)</f>
        <v>#N/A</v>
      </c>
      <c r="P237" s="20"/>
      <c r="Q237" s="20" t="e">
        <f t="shared" si="5"/>
        <v>#N/A</v>
      </c>
      <c r="R237" s="16" t="s">
        <v>1108</v>
      </c>
      <c r="S237" s="17">
        <v>43677</v>
      </c>
      <c r="X237" s="20"/>
    </row>
    <row r="238" spans="1:24">
      <c r="A238" s="65"/>
      <c r="B238" s="65"/>
      <c r="C238" s="65"/>
      <c r="D238" s="65"/>
      <c r="E238" s="65"/>
      <c r="F238" s="65"/>
      <c r="G238" s="16" t="s">
        <v>1115</v>
      </c>
      <c r="H238" s="20"/>
      <c r="I238" s="20"/>
      <c r="J238" s="16"/>
      <c r="K238" s="16" t="s">
        <v>1253</v>
      </c>
      <c r="L238" s="20" t="s">
        <v>1106</v>
      </c>
      <c r="M238" s="65"/>
      <c r="N238" s="11"/>
      <c r="O238" s="20" t="e">
        <f>VLOOKUP(C238,'10. Свод Перечней'!C:H,6,0)</f>
        <v>#N/A</v>
      </c>
      <c r="P238" s="20"/>
      <c r="Q238" s="20" t="e">
        <f t="shared" si="5"/>
        <v>#N/A</v>
      </c>
      <c r="R238" s="16" t="s">
        <v>1108</v>
      </c>
      <c r="S238" s="17">
        <v>43677</v>
      </c>
      <c r="X238" s="20"/>
    </row>
    <row r="239" spans="1:24">
      <c r="A239" s="65"/>
      <c r="B239" s="65">
        <v>59</v>
      </c>
      <c r="C239" s="65" t="s">
        <v>141</v>
      </c>
      <c r="D239" s="65" t="s">
        <v>139</v>
      </c>
      <c r="E239" s="65" t="s">
        <v>9</v>
      </c>
      <c r="F239" s="65" t="s">
        <v>6</v>
      </c>
      <c r="G239" s="16" t="s">
        <v>1191</v>
      </c>
      <c r="H239" s="20"/>
      <c r="I239" s="20"/>
      <c r="J239" s="16"/>
      <c r="K239" s="16" t="s">
        <v>1157</v>
      </c>
      <c r="L239" s="20" t="s">
        <v>1106</v>
      </c>
      <c r="M239" s="65" t="s">
        <v>1254</v>
      </c>
      <c r="N239" s="11" t="s">
        <v>142</v>
      </c>
      <c r="O239" s="20" t="str">
        <f>VLOOKUP(C239,'10. Свод Перечней'!C:H,6,0)</f>
        <v>01.23.13.000-00000003</v>
      </c>
      <c r="P239" s="20" t="s">
        <v>142</v>
      </c>
      <c r="Q239" s="20" t="str">
        <f t="shared" si="5"/>
        <v>01.23.13.000-00000003</v>
      </c>
      <c r="R239" s="16" t="s">
        <v>1108</v>
      </c>
      <c r="S239" s="17">
        <v>43677</v>
      </c>
      <c r="X239" s="20"/>
    </row>
    <row r="240" spans="1:24">
      <c r="A240" s="65"/>
      <c r="B240" s="65"/>
      <c r="C240" s="65"/>
      <c r="D240" s="65"/>
      <c r="E240" s="65"/>
      <c r="F240" s="65"/>
      <c r="G240" s="16" t="s">
        <v>1109</v>
      </c>
      <c r="H240" s="20"/>
      <c r="I240" s="20"/>
      <c r="J240" s="16"/>
      <c r="K240" s="16" t="s">
        <v>1181</v>
      </c>
      <c r="L240" s="20" t="s">
        <v>1106</v>
      </c>
      <c r="M240" s="65"/>
      <c r="N240" s="11"/>
      <c r="O240" s="20" t="e">
        <f>VLOOKUP(C240,'10. Свод Перечней'!C:H,6,0)</f>
        <v>#N/A</v>
      </c>
      <c r="P240" s="20"/>
      <c r="Q240" s="20" t="e">
        <f t="shared" si="5"/>
        <v>#N/A</v>
      </c>
      <c r="R240" s="16" t="s">
        <v>1108</v>
      </c>
      <c r="S240" s="17">
        <v>43677</v>
      </c>
      <c r="X240" s="20"/>
    </row>
    <row r="241" spans="1:24">
      <c r="A241" s="65"/>
      <c r="B241" s="65"/>
      <c r="C241" s="65"/>
      <c r="D241" s="65"/>
      <c r="E241" s="65"/>
      <c r="F241" s="65"/>
      <c r="G241" s="16" t="s">
        <v>1113</v>
      </c>
      <c r="H241" s="20"/>
      <c r="I241" s="20"/>
      <c r="J241" s="16"/>
      <c r="K241" s="16" t="s">
        <v>1114</v>
      </c>
      <c r="L241" s="20" t="s">
        <v>1106</v>
      </c>
      <c r="M241" s="65"/>
      <c r="N241" s="11"/>
      <c r="O241" s="20" t="e">
        <f>VLOOKUP(C241,'10. Свод Перечней'!C:H,6,0)</f>
        <v>#N/A</v>
      </c>
      <c r="P241" s="20"/>
      <c r="Q241" s="20" t="e">
        <f t="shared" si="5"/>
        <v>#N/A</v>
      </c>
      <c r="R241" s="16" t="s">
        <v>1108</v>
      </c>
      <c r="S241" s="17">
        <v>43677</v>
      </c>
      <c r="X241" s="20"/>
    </row>
    <row r="242" spans="1:24">
      <c r="A242" s="65"/>
      <c r="B242" s="65"/>
      <c r="C242" s="65"/>
      <c r="D242" s="65"/>
      <c r="E242" s="65"/>
      <c r="F242" s="65"/>
      <c r="G242" s="16" t="s">
        <v>1115</v>
      </c>
      <c r="H242" s="20"/>
      <c r="I242" s="20"/>
      <c r="J242" s="16"/>
      <c r="K242" s="16" t="s">
        <v>1253</v>
      </c>
      <c r="L242" s="20" t="s">
        <v>1106</v>
      </c>
      <c r="M242" s="65"/>
      <c r="N242" s="11"/>
      <c r="O242" s="20" t="e">
        <f>VLOOKUP(C242,'10. Свод Перечней'!C:H,6,0)</f>
        <v>#N/A</v>
      </c>
      <c r="P242" s="20"/>
      <c r="Q242" s="20" t="e">
        <f t="shared" si="5"/>
        <v>#N/A</v>
      </c>
      <c r="R242" s="16" t="s">
        <v>1108</v>
      </c>
      <c r="S242" s="17">
        <v>43677</v>
      </c>
      <c r="X242" s="20"/>
    </row>
    <row r="243" spans="1:24">
      <c r="A243" s="65"/>
      <c r="B243" s="65">
        <v>60</v>
      </c>
      <c r="C243" s="65" t="s">
        <v>143</v>
      </c>
      <c r="D243" s="65" t="s">
        <v>144</v>
      </c>
      <c r="E243" s="65" t="s">
        <v>5</v>
      </c>
      <c r="F243" s="65" t="s">
        <v>6</v>
      </c>
      <c r="G243" s="16" t="s">
        <v>1191</v>
      </c>
      <c r="H243" s="20"/>
      <c r="I243" s="20"/>
      <c r="J243" s="16"/>
      <c r="K243" s="16" t="s">
        <v>1130</v>
      </c>
      <c r="L243" s="20" t="s">
        <v>1106</v>
      </c>
      <c r="M243" s="65" t="s">
        <v>1255</v>
      </c>
      <c r="N243" s="11" t="s">
        <v>145</v>
      </c>
      <c r="O243" s="20" t="str">
        <f>VLOOKUP(C243,'10. Свод Перечней'!C:H,6,0)</f>
        <v>01.23.14.000-00000002</v>
      </c>
      <c r="P243" s="20" t="s">
        <v>145</v>
      </c>
      <c r="Q243" s="20" t="str">
        <f t="shared" si="5"/>
        <v>01.23.14.000-00000002</v>
      </c>
      <c r="R243" s="16" t="s">
        <v>1108</v>
      </c>
      <c r="S243" s="17">
        <v>43677</v>
      </c>
      <c r="X243" s="20"/>
    </row>
    <row r="244" spans="1:24">
      <c r="A244" s="65"/>
      <c r="B244" s="65"/>
      <c r="C244" s="65"/>
      <c r="D244" s="65"/>
      <c r="E244" s="65"/>
      <c r="F244" s="65"/>
      <c r="G244" s="16" t="s">
        <v>1242</v>
      </c>
      <c r="H244" s="20"/>
      <c r="I244" s="20"/>
      <c r="J244" s="16" t="s">
        <v>1243</v>
      </c>
      <c r="K244" s="16"/>
      <c r="L244" s="20" t="s">
        <v>1106</v>
      </c>
      <c r="M244" s="65"/>
      <c r="N244" s="11"/>
      <c r="O244" s="20" t="e">
        <f>VLOOKUP(C244,'10. Свод Перечней'!C:H,6,0)</f>
        <v>#N/A</v>
      </c>
      <c r="P244" s="20"/>
      <c r="Q244" s="20" t="e">
        <f t="shared" si="5"/>
        <v>#N/A</v>
      </c>
      <c r="R244" s="16" t="s">
        <v>1108</v>
      </c>
      <c r="S244" s="17">
        <v>43677</v>
      </c>
      <c r="X244" s="20"/>
    </row>
    <row r="245" spans="1:24">
      <c r="A245" s="65"/>
      <c r="B245" s="65"/>
      <c r="C245" s="65"/>
      <c r="D245" s="65"/>
      <c r="E245" s="65"/>
      <c r="F245" s="65"/>
      <c r="G245" s="16" t="s">
        <v>1109</v>
      </c>
      <c r="H245" s="20"/>
      <c r="I245" s="20"/>
      <c r="J245" s="16"/>
      <c r="K245" s="16" t="s">
        <v>1181</v>
      </c>
      <c r="L245" s="20" t="s">
        <v>1106</v>
      </c>
      <c r="M245" s="65"/>
      <c r="N245" s="11"/>
      <c r="O245" s="20" t="e">
        <f>VLOOKUP(C245,'10. Свод Перечней'!C:H,6,0)</f>
        <v>#N/A</v>
      </c>
      <c r="P245" s="20"/>
      <c r="Q245" s="20" t="e">
        <f t="shared" si="5"/>
        <v>#N/A</v>
      </c>
      <c r="R245" s="16" t="s">
        <v>1108</v>
      </c>
      <c r="S245" s="17">
        <v>43677</v>
      </c>
      <c r="X245" s="20"/>
    </row>
    <row r="246" spans="1:24">
      <c r="A246" s="65"/>
      <c r="B246" s="65"/>
      <c r="C246" s="65"/>
      <c r="D246" s="65"/>
      <c r="E246" s="65"/>
      <c r="F246" s="65"/>
      <c r="G246" s="16" t="s">
        <v>1113</v>
      </c>
      <c r="H246" s="20"/>
      <c r="I246" s="20"/>
      <c r="J246" s="16"/>
      <c r="K246" s="16" t="s">
        <v>1114</v>
      </c>
      <c r="L246" s="20" t="s">
        <v>1106</v>
      </c>
      <c r="M246" s="65"/>
      <c r="N246" s="11"/>
      <c r="O246" s="20" t="e">
        <f>VLOOKUP(C246,'10. Свод Перечней'!C:H,6,0)</f>
        <v>#N/A</v>
      </c>
      <c r="P246" s="20"/>
      <c r="Q246" s="20" t="e">
        <f t="shared" si="5"/>
        <v>#N/A</v>
      </c>
      <c r="R246" s="16" t="s">
        <v>1108</v>
      </c>
      <c r="S246" s="17">
        <v>43677</v>
      </c>
      <c r="X246" s="20"/>
    </row>
    <row r="247" spans="1:24">
      <c r="A247" s="65"/>
      <c r="B247" s="65"/>
      <c r="C247" s="65"/>
      <c r="D247" s="65"/>
      <c r="E247" s="65"/>
      <c r="F247" s="65"/>
      <c r="G247" s="16" t="s">
        <v>1115</v>
      </c>
      <c r="H247" s="20"/>
      <c r="I247" s="20"/>
      <c r="J247" s="16"/>
      <c r="K247" s="16" t="s">
        <v>1253</v>
      </c>
      <c r="L247" s="20" t="s">
        <v>1106</v>
      </c>
      <c r="M247" s="65"/>
      <c r="N247" s="11"/>
      <c r="O247" s="20" t="e">
        <f>VLOOKUP(C247,'10. Свод Перечней'!C:H,6,0)</f>
        <v>#N/A</v>
      </c>
      <c r="P247" s="20"/>
      <c r="Q247" s="20" t="e">
        <f t="shared" si="5"/>
        <v>#N/A</v>
      </c>
      <c r="R247" s="16" t="s">
        <v>1108</v>
      </c>
      <c r="S247" s="17">
        <v>43677</v>
      </c>
      <c r="X247" s="20"/>
    </row>
    <row r="248" spans="1:24">
      <c r="A248" s="65"/>
      <c r="B248" s="65">
        <v>61</v>
      </c>
      <c r="C248" s="65" t="s">
        <v>146</v>
      </c>
      <c r="D248" s="65" t="s">
        <v>144</v>
      </c>
      <c r="E248" s="65" t="s">
        <v>9</v>
      </c>
      <c r="F248" s="65" t="s">
        <v>6</v>
      </c>
      <c r="G248" s="16" t="s">
        <v>1191</v>
      </c>
      <c r="H248" s="20"/>
      <c r="I248" s="20"/>
      <c r="J248" s="16"/>
      <c r="K248" s="16" t="s">
        <v>1157</v>
      </c>
      <c r="L248" s="20" t="s">
        <v>1106</v>
      </c>
      <c r="M248" s="65" t="s">
        <v>1255</v>
      </c>
      <c r="N248" s="11" t="s">
        <v>147</v>
      </c>
      <c r="O248" s="20" t="str">
        <f>VLOOKUP(C248,'10. Свод Перечней'!C:H,6,0)</f>
        <v>01.23.14.000-00000003</v>
      </c>
      <c r="P248" s="20" t="s">
        <v>147</v>
      </c>
      <c r="Q248" s="20" t="str">
        <f t="shared" si="5"/>
        <v>01.23.14.000-00000003</v>
      </c>
      <c r="R248" s="16" t="s">
        <v>1108</v>
      </c>
      <c r="S248" s="17">
        <v>43677</v>
      </c>
      <c r="X248" s="20"/>
    </row>
    <row r="249" spans="1:24">
      <c r="A249" s="65"/>
      <c r="B249" s="65"/>
      <c r="C249" s="65"/>
      <c r="D249" s="65"/>
      <c r="E249" s="65"/>
      <c r="F249" s="65"/>
      <c r="G249" s="16" t="s">
        <v>1242</v>
      </c>
      <c r="H249" s="20"/>
      <c r="I249" s="20"/>
      <c r="J249" s="16" t="s">
        <v>1243</v>
      </c>
      <c r="K249" s="16"/>
      <c r="L249" s="20" t="s">
        <v>1106</v>
      </c>
      <c r="M249" s="65"/>
      <c r="N249" s="11"/>
      <c r="O249" s="20" t="e">
        <f>VLOOKUP(C249,'10. Свод Перечней'!C:H,6,0)</f>
        <v>#N/A</v>
      </c>
      <c r="P249" s="20"/>
      <c r="Q249" s="20" t="e">
        <f t="shared" si="5"/>
        <v>#N/A</v>
      </c>
      <c r="R249" s="16" t="s">
        <v>1108</v>
      </c>
      <c r="S249" s="17">
        <v>43677</v>
      </c>
      <c r="X249" s="20"/>
    </row>
    <row r="250" spans="1:24">
      <c r="A250" s="65"/>
      <c r="B250" s="65"/>
      <c r="C250" s="65"/>
      <c r="D250" s="65"/>
      <c r="E250" s="65"/>
      <c r="F250" s="65"/>
      <c r="G250" s="16" t="s">
        <v>1109</v>
      </c>
      <c r="H250" s="20"/>
      <c r="I250" s="20"/>
      <c r="J250" s="16"/>
      <c r="K250" s="16" t="s">
        <v>1181</v>
      </c>
      <c r="L250" s="20" t="s">
        <v>1106</v>
      </c>
      <c r="M250" s="65"/>
      <c r="N250" s="11"/>
      <c r="O250" s="20" t="e">
        <f>VLOOKUP(C250,'10. Свод Перечней'!C:H,6,0)</f>
        <v>#N/A</v>
      </c>
      <c r="P250" s="20"/>
      <c r="Q250" s="20" t="e">
        <f t="shared" si="5"/>
        <v>#N/A</v>
      </c>
      <c r="R250" s="16" t="s">
        <v>1108</v>
      </c>
      <c r="S250" s="17">
        <v>43677</v>
      </c>
      <c r="X250" s="20"/>
    </row>
    <row r="251" spans="1:24">
      <c r="A251" s="65"/>
      <c r="B251" s="65"/>
      <c r="C251" s="65"/>
      <c r="D251" s="65"/>
      <c r="E251" s="65"/>
      <c r="F251" s="65"/>
      <c r="G251" s="16" t="s">
        <v>1113</v>
      </c>
      <c r="H251" s="20"/>
      <c r="I251" s="20"/>
      <c r="J251" s="16"/>
      <c r="K251" s="16" t="s">
        <v>1114</v>
      </c>
      <c r="L251" s="20" t="s">
        <v>1106</v>
      </c>
      <c r="M251" s="65"/>
      <c r="N251" s="11"/>
      <c r="O251" s="20" t="e">
        <f>VLOOKUP(C251,'10. Свод Перечней'!C:H,6,0)</f>
        <v>#N/A</v>
      </c>
      <c r="P251" s="20"/>
      <c r="Q251" s="20" t="e">
        <f t="shared" si="5"/>
        <v>#N/A</v>
      </c>
      <c r="R251" s="16" t="s">
        <v>1108</v>
      </c>
      <c r="S251" s="17">
        <v>43677</v>
      </c>
      <c r="X251" s="20"/>
    </row>
    <row r="252" spans="1:24">
      <c r="A252" s="65"/>
      <c r="B252" s="65"/>
      <c r="C252" s="65"/>
      <c r="D252" s="65"/>
      <c r="E252" s="65"/>
      <c r="F252" s="65"/>
      <c r="G252" s="16" t="s">
        <v>1115</v>
      </c>
      <c r="H252" s="20"/>
      <c r="I252" s="20"/>
      <c r="J252" s="16"/>
      <c r="K252" s="16" t="s">
        <v>1253</v>
      </c>
      <c r="L252" s="20" t="s">
        <v>1106</v>
      </c>
      <c r="M252" s="65"/>
      <c r="N252" s="11"/>
      <c r="O252" s="20" t="e">
        <f>VLOOKUP(C252,'10. Свод Перечней'!C:H,6,0)</f>
        <v>#N/A</v>
      </c>
      <c r="P252" s="20"/>
      <c r="Q252" s="20" t="e">
        <f t="shared" si="5"/>
        <v>#N/A</v>
      </c>
      <c r="R252" s="16" t="s">
        <v>1108</v>
      </c>
      <c r="S252" s="17">
        <v>43677</v>
      </c>
      <c r="X252" s="20"/>
    </row>
    <row r="253" spans="1:24" ht="63.75">
      <c r="A253" s="65"/>
      <c r="B253" s="65">
        <v>62</v>
      </c>
      <c r="C253" s="65" t="s">
        <v>148</v>
      </c>
      <c r="D253" s="65" t="s">
        <v>149</v>
      </c>
      <c r="E253" s="65" t="s">
        <v>43</v>
      </c>
      <c r="F253" s="65" t="s">
        <v>6</v>
      </c>
      <c r="G253" s="16" t="s">
        <v>1191</v>
      </c>
      <c r="H253" s="20"/>
      <c r="I253" s="20"/>
      <c r="J253" s="16"/>
      <c r="K253" s="16" t="s">
        <v>1157</v>
      </c>
      <c r="L253" s="20" t="s">
        <v>1106</v>
      </c>
      <c r="M253" s="65" t="s">
        <v>1256</v>
      </c>
      <c r="N253" s="11" t="s">
        <v>150</v>
      </c>
      <c r="O253" s="20" t="str">
        <f>VLOOKUP(C253,'10. Свод Перечней'!C:H,6,0)</f>
        <v>01.24.10.000-00000001</v>
      </c>
      <c r="P253" s="20" t="s">
        <v>150</v>
      </c>
      <c r="Q253" s="20" t="str">
        <f t="shared" si="5"/>
        <v>НЕ СОВПАДАЕТ АХТУНГ!!!!!!!!!!!!!!!!!!!!!!!!!!!!!!!!!!!!!!!!!!!!!!!!!!!!!!!!!!!!!!!!!!!!!!!!!!!!!!!!!!!!!!!!!!!!!!!!!!!!!!!!!!!!!!!!!!!!!!!!!!!!!!!!!!</v>
      </c>
      <c r="R253" s="16" t="s">
        <v>1108</v>
      </c>
      <c r="S253" s="17">
        <v>43677</v>
      </c>
      <c r="X253" s="20"/>
    </row>
    <row r="254" spans="1:24">
      <c r="A254" s="65"/>
      <c r="B254" s="65"/>
      <c r="C254" s="65"/>
      <c r="D254" s="65"/>
      <c r="E254" s="65"/>
      <c r="F254" s="65"/>
      <c r="G254" s="16" t="s">
        <v>1257</v>
      </c>
      <c r="H254" s="20"/>
      <c r="I254" s="20"/>
      <c r="J254" s="16" t="s">
        <v>1258</v>
      </c>
      <c r="K254" s="16"/>
      <c r="L254" s="20" t="s">
        <v>1106</v>
      </c>
      <c r="M254" s="65"/>
      <c r="N254" s="11"/>
      <c r="O254" s="20" t="e">
        <f>VLOOKUP(C254,'10. Свод Перечней'!C:H,6,0)</f>
        <v>#N/A</v>
      </c>
      <c r="P254" s="20"/>
      <c r="Q254" s="20" t="e">
        <f t="shared" si="5"/>
        <v>#N/A</v>
      </c>
      <c r="R254" s="16" t="s">
        <v>1108</v>
      </c>
      <c r="S254" s="17">
        <v>43677</v>
      </c>
      <c r="X254" s="20"/>
    </row>
    <row r="255" spans="1:24">
      <c r="A255" s="65"/>
      <c r="B255" s="65"/>
      <c r="C255" s="65"/>
      <c r="D255" s="65"/>
      <c r="E255" s="65"/>
      <c r="F255" s="65"/>
      <c r="G255" s="16" t="s">
        <v>1109</v>
      </c>
      <c r="H255" s="20"/>
      <c r="I255" s="20"/>
      <c r="J255" s="16"/>
      <c r="K255" s="16" t="s">
        <v>1181</v>
      </c>
      <c r="L255" s="20" t="s">
        <v>1106</v>
      </c>
      <c r="M255" s="65"/>
      <c r="N255" s="11"/>
      <c r="O255" s="20" t="e">
        <f>VLOOKUP(C255,'10. Свод Перечней'!C:H,6,0)</f>
        <v>#N/A</v>
      </c>
      <c r="P255" s="20"/>
      <c r="Q255" s="20" t="e">
        <f t="shared" si="5"/>
        <v>#N/A</v>
      </c>
      <c r="R255" s="16" t="s">
        <v>1108</v>
      </c>
      <c r="S255" s="17">
        <v>43677</v>
      </c>
      <c r="X255" s="20"/>
    </row>
    <row r="256" spans="1:24">
      <c r="A256" s="65"/>
      <c r="B256" s="65"/>
      <c r="C256" s="65"/>
      <c r="D256" s="65"/>
      <c r="E256" s="65"/>
      <c r="F256" s="65"/>
      <c r="G256" s="16" t="s">
        <v>1113</v>
      </c>
      <c r="H256" s="20"/>
      <c r="I256" s="20"/>
      <c r="J256" s="16"/>
      <c r="K256" s="16" t="s">
        <v>1114</v>
      </c>
      <c r="L256" s="20" t="s">
        <v>1106</v>
      </c>
      <c r="M256" s="65"/>
      <c r="N256" s="11"/>
      <c r="O256" s="20" t="e">
        <f>VLOOKUP(C256,'10. Свод Перечней'!C:H,6,0)</f>
        <v>#N/A</v>
      </c>
      <c r="P256" s="20"/>
      <c r="Q256" s="20" t="e">
        <f t="shared" si="5"/>
        <v>#N/A</v>
      </c>
      <c r="R256" s="16" t="s">
        <v>1108</v>
      </c>
      <c r="S256" s="17">
        <v>43677</v>
      </c>
      <c r="X256" s="20"/>
    </row>
    <row r="257" spans="1:24">
      <c r="A257" s="65"/>
      <c r="B257" s="65"/>
      <c r="C257" s="65"/>
      <c r="D257" s="65"/>
      <c r="E257" s="65"/>
      <c r="F257" s="65"/>
      <c r="G257" s="16" t="s">
        <v>1115</v>
      </c>
      <c r="H257" s="20"/>
      <c r="I257" s="20"/>
      <c r="J257" s="16"/>
      <c r="K257" s="16" t="s">
        <v>1259</v>
      </c>
      <c r="L257" s="20" t="s">
        <v>1106</v>
      </c>
      <c r="M257" s="65"/>
      <c r="N257" s="11"/>
      <c r="O257" s="20" t="e">
        <f>VLOOKUP(C257,'10. Свод Перечней'!C:H,6,0)</f>
        <v>#N/A</v>
      </c>
      <c r="P257" s="20"/>
      <c r="Q257" s="20" t="e">
        <f t="shared" si="5"/>
        <v>#N/A</v>
      </c>
      <c r="R257" s="16" t="s">
        <v>1108</v>
      </c>
      <c r="S257" s="17">
        <v>43677</v>
      </c>
      <c r="X257" s="20"/>
    </row>
    <row r="258" spans="1:24">
      <c r="A258" s="65"/>
      <c r="B258" s="65">
        <v>63</v>
      </c>
      <c r="C258" s="65" t="s">
        <v>151</v>
      </c>
      <c r="D258" s="65" t="s">
        <v>149</v>
      </c>
      <c r="E258" s="65" t="s">
        <v>152</v>
      </c>
      <c r="F258" s="65" t="s">
        <v>6</v>
      </c>
      <c r="G258" s="16" t="s">
        <v>1191</v>
      </c>
      <c r="H258" s="20"/>
      <c r="I258" s="20"/>
      <c r="J258" s="16"/>
      <c r="K258" s="16" t="s">
        <v>1130</v>
      </c>
      <c r="L258" s="20" t="s">
        <v>1106</v>
      </c>
      <c r="M258" s="65" t="s">
        <v>1256</v>
      </c>
      <c r="N258" s="11" t="s">
        <v>153</v>
      </c>
      <c r="O258" s="20" t="str">
        <f>VLOOKUP(C258,'10. Свод Перечней'!C:H,6,0)</f>
        <v>01.24.10.000-00000002</v>
      </c>
      <c r="P258" s="20" t="s">
        <v>153</v>
      </c>
      <c r="Q258" s="20" t="str">
        <f t="shared" si="5"/>
        <v>01.24.10.000-00000002</v>
      </c>
      <c r="R258" s="16" t="s">
        <v>1108</v>
      </c>
      <c r="S258" s="17">
        <v>43677</v>
      </c>
      <c r="X258" s="20"/>
    </row>
    <row r="259" spans="1:24">
      <c r="A259" s="65"/>
      <c r="B259" s="65"/>
      <c r="C259" s="65"/>
      <c r="D259" s="65"/>
      <c r="E259" s="65"/>
      <c r="F259" s="65"/>
      <c r="G259" s="16" t="s">
        <v>1257</v>
      </c>
      <c r="H259" s="20"/>
      <c r="I259" s="20"/>
      <c r="J259" s="16" t="s">
        <v>1258</v>
      </c>
      <c r="K259" s="16"/>
      <c r="L259" s="20" t="s">
        <v>1106</v>
      </c>
      <c r="M259" s="65"/>
      <c r="N259" s="11"/>
      <c r="O259" s="20" t="e">
        <f>VLOOKUP(C259,'10. Свод Перечней'!C:H,6,0)</f>
        <v>#N/A</v>
      </c>
      <c r="P259" s="20"/>
      <c r="Q259" s="20" t="e">
        <f t="shared" si="5"/>
        <v>#N/A</v>
      </c>
      <c r="R259" s="16" t="s">
        <v>1108</v>
      </c>
      <c r="S259" s="17">
        <v>43677</v>
      </c>
      <c r="X259" s="20"/>
    </row>
    <row r="260" spans="1:24">
      <c r="A260" s="65"/>
      <c r="B260" s="65"/>
      <c r="C260" s="65"/>
      <c r="D260" s="65"/>
      <c r="E260" s="65"/>
      <c r="F260" s="65"/>
      <c r="G260" s="16" t="s">
        <v>1109</v>
      </c>
      <c r="H260" s="20"/>
      <c r="I260" s="20"/>
      <c r="J260" s="16"/>
      <c r="K260" s="16" t="s">
        <v>1181</v>
      </c>
      <c r="L260" s="20" t="s">
        <v>1106</v>
      </c>
      <c r="M260" s="65"/>
      <c r="N260" s="11"/>
      <c r="O260" s="20" t="e">
        <f>VLOOKUP(C260,'10. Свод Перечней'!C:H,6,0)</f>
        <v>#N/A</v>
      </c>
      <c r="P260" s="20"/>
      <c r="Q260" s="20" t="e">
        <f t="shared" si="5"/>
        <v>#N/A</v>
      </c>
      <c r="R260" s="16" t="s">
        <v>1108</v>
      </c>
      <c r="S260" s="17">
        <v>43677</v>
      </c>
      <c r="X260" s="20"/>
    </row>
    <row r="261" spans="1:24">
      <c r="A261" s="65"/>
      <c r="B261" s="65"/>
      <c r="C261" s="65"/>
      <c r="D261" s="65"/>
      <c r="E261" s="65"/>
      <c r="F261" s="65"/>
      <c r="G261" s="16" t="s">
        <v>1113</v>
      </c>
      <c r="H261" s="20"/>
      <c r="I261" s="20"/>
      <c r="J261" s="16"/>
      <c r="K261" s="16" t="s">
        <v>1114</v>
      </c>
      <c r="L261" s="20" t="s">
        <v>1106</v>
      </c>
      <c r="M261" s="65"/>
      <c r="N261" s="11"/>
      <c r="O261" s="20" t="e">
        <f>VLOOKUP(C261,'10. Свод Перечней'!C:H,6,0)</f>
        <v>#N/A</v>
      </c>
      <c r="P261" s="20"/>
      <c r="Q261" s="20" t="e">
        <f t="shared" si="5"/>
        <v>#N/A</v>
      </c>
      <c r="R261" s="16" t="s">
        <v>1108</v>
      </c>
      <c r="S261" s="17">
        <v>43677</v>
      </c>
      <c r="X261" s="20"/>
    </row>
    <row r="262" spans="1:24">
      <c r="A262" s="65"/>
      <c r="B262" s="65"/>
      <c r="C262" s="65"/>
      <c r="D262" s="65"/>
      <c r="E262" s="65"/>
      <c r="F262" s="65"/>
      <c r="G262" s="16" t="s">
        <v>1115</v>
      </c>
      <c r="H262" s="20"/>
      <c r="I262" s="20"/>
      <c r="J262" s="16"/>
      <c r="K262" s="16" t="s">
        <v>1259</v>
      </c>
      <c r="L262" s="20" t="s">
        <v>1106</v>
      </c>
      <c r="M262" s="65"/>
      <c r="N262" s="11"/>
      <c r="O262" s="20" t="e">
        <f>VLOOKUP(C262,'10. Свод Перечней'!C:H,6,0)</f>
        <v>#N/A</v>
      </c>
      <c r="P262" s="20"/>
      <c r="Q262" s="20" t="e">
        <f t="shared" si="5"/>
        <v>#N/A</v>
      </c>
      <c r="R262" s="16" t="s">
        <v>1108</v>
      </c>
      <c r="S262" s="17">
        <v>43677</v>
      </c>
      <c r="X262" s="20"/>
    </row>
    <row r="263" spans="1:24">
      <c r="A263" s="65"/>
      <c r="B263" s="65">
        <v>64</v>
      </c>
      <c r="C263" s="65" t="s">
        <v>154</v>
      </c>
      <c r="D263" s="65" t="s">
        <v>155</v>
      </c>
      <c r="E263" s="65" t="s">
        <v>5</v>
      </c>
      <c r="F263" s="65" t="s">
        <v>6</v>
      </c>
      <c r="G263" s="16" t="s">
        <v>1260</v>
      </c>
      <c r="H263" s="20"/>
      <c r="I263" s="20"/>
      <c r="J263" s="16"/>
      <c r="K263" s="16" t="s">
        <v>1261</v>
      </c>
      <c r="L263" s="20" t="s">
        <v>1106</v>
      </c>
      <c r="M263" s="65" t="s">
        <v>1262</v>
      </c>
      <c r="N263" s="11" t="s">
        <v>156</v>
      </c>
      <c r="O263" s="20" t="str">
        <f>VLOOKUP(C263,'10. Свод Перечней'!C:H,6,0)</f>
        <v>01.24.21.000-00000002</v>
      </c>
      <c r="P263" s="20" t="s">
        <v>156</v>
      </c>
      <c r="Q263" s="20" t="str">
        <f t="shared" si="5"/>
        <v>01.24.21.000-00000002</v>
      </c>
      <c r="R263" s="16" t="s">
        <v>1108</v>
      </c>
      <c r="S263" s="17">
        <v>43677</v>
      </c>
      <c r="X263" s="20"/>
    </row>
    <row r="264" spans="1:24">
      <c r="A264" s="65"/>
      <c r="B264" s="65"/>
      <c r="C264" s="65"/>
      <c r="D264" s="65"/>
      <c r="E264" s="65"/>
      <c r="F264" s="65"/>
      <c r="G264" s="16" t="s">
        <v>1191</v>
      </c>
      <c r="H264" s="20"/>
      <c r="I264" s="20"/>
      <c r="J264" s="16"/>
      <c r="K264" s="16" t="s">
        <v>1130</v>
      </c>
      <c r="L264" s="20" t="s">
        <v>1106</v>
      </c>
      <c r="M264" s="65"/>
      <c r="N264" s="11"/>
      <c r="O264" s="20" t="e">
        <f>VLOOKUP(C264,'10. Свод Перечней'!C:H,6,0)</f>
        <v>#N/A</v>
      </c>
      <c r="P264" s="20"/>
      <c r="Q264" s="20" t="e">
        <f t="shared" si="5"/>
        <v>#N/A</v>
      </c>
      <c r="R264" s="16" t="s">
        <v>1108</v>
      </c>
      <c r="S264" s="17">
        <v>43677</v>
      </c>
      <c r="X264" s="20"/>
    </row>
    <row r="265" spans="1:24">
      <c r="A265" s="65"/>
      <c r="B265" s="65"/>
      <c r="C265" s="65"/>
      <c r="D265" s="65"/>
      <c r="E265" s="65"/>
      <c r="F265" s="65"/>
      <c r="G265" s="16" t="s">
        <v>1246</v>
      </c>
      <c r="H265" s="20"/>
      <c r="I265" s="20"/>
      <c r="J265" s="16"/>
      <c r="K265" s="16" t="s">
        <v>1247</v>
      </c>
      <c r="L265" s="20" t="s">
        <v>1106</v>
      </c>
      <c r="M265" s="65"/>
      <c r="N265" s="11"/>
      <c r="O265" s="20" t="e">
        <f>VLOOKUP(C265,'10. Свод Перечней'!C:H,6,0)</f>
        <v>#N/A</v>
      </c>
      <c r="P265" s="20"/>
      <c r="Q265" s="20" t="e">
        <f t="shared" si="5"/>
        <v>#N/A</v>
      </c>
      <c r="R265" s="16" t="s">
        <v>1108</v>
      </c>
      <c r="S265" s="17">
        <v>43677</v>
      </c>
      <c r="X265" s="20"/>
    </row>
    <row r="266" spans="1:24">
      <c r="A266" s="65"/>
      <c r="B266" s="65"/>
      <c r="C266" s="65"/>
      <c r="D266" s="65"/>
      <c r="E266" s="65"/>
      <c r="F266" s="65"/>
      <c r="G266" s="16" t="s">
        <v>1109</v>
      </c>
      <c r="H266" s="20"/>
      <c r="I266" s="20"/>
      <c r="J266" s="16"/>
      <c r="K266" s="16" t="s">
        <v>1181</v>
      </c>
      <c r="L266" s="20" t="s">
        <v>1106</v>
      </c>
      <c r="M266" s="65"/>
      <c r="N266" s="11"/>
      <c r="O266" s="20" t="e">
        <f>VLOOKUP(C266,'10. Свод Перечней'!C:H,6,0)</f>
        <v>#N/A</v>
      </c>
      <c r="P266" s="20"/>
      <c r="Q266" s="20" t="e">
        <f t="shared" si="5"/>
        <v>#N/A</v>
      </c>
      <c r="R266" s="16" t="s">
        <v>1108</v>
      </c>
      <c r="S266" s="17">
        <v>43677</v>
      </c>
      <c r="X266" s="20"/>
    </row>
    <row r="267" spans="1:24">
      <c r="A267" s="65"/>
      <c r="B267" s="65"/>
      <c r="C267" s="65"/>
      <c r="D267" s="65"/>
      <c r="E267" s="65"/>
      <c r="F267" s="65"/>
      <c r="G267" s="16" t="s">
        <v>1113</v>
      </c>
      <c r="H267" s="20"/>
      <c r="I267" s="20"/>
      <c r="J267" s="16"/>
      <c r="K267" s="16" t="s">
        <v>1114</v>
      </c>
      <c r="L267" s="20" t="s">
        <v>1106</v>
      </c>
      <c r="M267" s="65"/>
      <c r="N267" s="11"/>
      <c r="O267" s="20" t="e">
        <f>VLOOKUP(C267,'10. Свод Перечней'!C:H,6,0)</f>
        <v>#N/A</v>
      </c>
      <c r="P267" s="20"/>
      <c r="Q267" s="20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6" t="s">
        <v>1108</v>
      </c>
      <c r="S267" s="17">
        <v>43677</v>
      </c>
      <c r="X267" s="20"/>
    </row>
    <row r="268" spans="1:24">
      <c r="A268" s="65"/>
      <c r="B268" s="65"/>
      <c r="C268" s="65"/>
      <c r="D268" s="65"/>
      <c r="E268" s="65"/>
      <c r="F268" s="65"/>
      <c r="G268" s="16" t="s">
        <v>1115</v>
      </c>
      <c r="H268" s="20"/>
      <c r="I268" s="20"/>
      <c r="J268" s="16"/>
      <c r="K268" s="16" t="s">
        <v>1263</v>
      </c>
      <c r="L268" s="20" t="s">
        <v>1106</v>
      </c>
      <c r="M268" s="65"/>
      <c r="N268" s="11"/>
      <c r="O268" s="20" t="e">
        <f>VLOOKUP(C268,'10. Свод Перечней'!C:H,6,0)</f>
        <v>#N/A</v>
      </c>
      <c r="P268" s="20"/>
      <c r="Q268" s="20" t="e">
        <f t="shared" si="6"/>
        <v>#N/A</v>
      </c>
      <c r="R268" s="16" t="s">
        <v>1108</v>
      </c>
      <c r="S268" s="17">
        <v>43677</v>
      </c>
      <c r="X268" s="20"/>
    </row>
    <row r="269" spans="1:24">
      <c r="A269" s="65"/>
      <c r="B269" s="65">
        <v>65</v>
      </c>
      <c r="C269" s="65" t="s">
        <v>157</v>
      </c>
      <c r="D269" s="65" t="s">
        <v>155</v>
      </c>
      <c r="E269" s="65" t="s">
        <v>9</v>
      </c>
      <c r="F269" s="65" t="s">
        <v>6</v>
      </c>
      <c r="G269" s="16" t="s">
        <v>1260</v>
      </c>
      <c r="H269" s="20"/>
      <c r="I269" s="20"/>
      <c r="J269" s="16"/>
      <c r="K269" s="16" t="s">
        <v>1264</v>
      </c>
      <c r="L269" s="20" t="s">
        <v>1106</v>
      </c>
      <c r="M269" s="65" t="s">
        <v>1262</v>
      </c>
      <c r="N269" s="11" t="s">
        <v>156</v>
      </c>
      <c r="O269" s="20" t="str">
        <f>VLOOKUP(C269,'10. Свод Перечней'!C:H,6,0)</f>
        <v>01.24.21.000-00000002</v>
      </c>
      <c r="P269" s="20" t="s">
        <v>156</v>
      </c>
      <c r="Q269" s="20" t="str">
        <f t="shared" si="6"/>
        <v>01.24.21.000-00000002</v>
      </c>
      <c r="R269" s="16" t="s">
        <v>1108</v>
      </c>
      <c r="S269" s="17">
        <v>43677</v>
      </c>
      <c r="X269" s="20"/>
    </row>
    <row r="270" spans="1:24">
      <c r="A270" s="65"/>
      <c r="B270" s="65"/>
      <c r="C270" s="65"/>
      <c r="D270" s="65"/>
      <c r="E270" s="65"/>
      <c r="F270" s="65"/>
      <c r="G270" s="16" t="s">
        <v>1191</v>
      </c>
      <c r="H270" s="20"/>
      <c r="I270" s="20"/>
      <c r="J270" s="16"/>
      <c r="K270" s="16" t="s">
        <v>1130</v>
      </c>
      <c r="L270" s="20" t="s">
        <v>1106</v>
      </c>
      <c r="M270" s="65"/>
      <c r="N270" s="11"/>
      <c r="O270" s="20" t="e">
        <f>VLOOKUP(C270,'10. Свод Перечней'!C:H,6,0)</f>
        <v>#N/A</v>
      </c>
      <c r="P270" s="20"/>
      <c r="Q270" s="20" t="e">
        <f t="shared" si="6"/>
        <v>#N/A</v>
      </c>
      <c r="R270" s="16" t="s">
        <v>1108</v>
      </c>
      <c r="S270" s="17">
        <v>43677</v>
      </c>
      <c r="X270" s="20"/>
    </row>
    <row r="271" spans="1:24">
      <c r="A271" s="65"/>
      <c r="B271" s="65"/>
      <c r="C271" s="65"/>
      <c r="D271" s="65"/>
      <c r="E271" s="65"/>
      <c r="F271" s="65"/>
      <c r="G271" s="16" t="s">
        <v>1246</v>
      </c>
      <c r="H271" s="20"/>
      <c r="I271" s="20"/>
      <c r="J271" s="16"/>
      <c r="K271" s="16" t="s">
        <v>1247</v>
      </c>
      <c r="L271" s="20" t="s">
        <v>1106</v>
      </c>
      <c r="M271" s="65"/>
      <c r="N271" s="11"/>
      <c r="O271" s="20" t="e">
        <f>VLOOKUP(C271,'10. Свод Перечней'!C:H,6,0)</f>
        <v>#N/A</v>
      </c>
      <c r="P271" s="20"/>
      <c r="Q271" s="20" t="e">
        <f t="shared" si="6"/>
        <v>#N/A</v>
      </c>
      <c r="R271" s="16" t="s">
        <v>1108</v>
      </c>
      <c r="S271" s="17">
        <v>43677</v>
      </c>
      <c r="X271" s="20"/>
    </row>
    <row r="272" spans="1:24">
      <c r="A272" s="65"/>
      <c r="B272" s="65"/>
      <c r="C272" s="65"/>
      <c r="D272" s="65"/>
      <c r="E272" s="65"/>
      <c r="F272" s="65"/>
      <c r="G272" s="16" t="s">
        <v>1109</v>
      </c>
      <c r="H272" s="20"/>
      <c r="I272" s="20"/>
      <c r="J272" s="16"/>
      <c r="K272" s="16" t="s">
        <v>1181</v>
      </c>
      <c r="L272" s="20" t="s">
        <v>1106</v>
      </c>
      <c r="M272" s="65"/>
      <c r="N272" s="11"/>
      <c r="O272" s="20" t="e">
        <f>VLOOKUP(C272,'10. Свод Перечней'!C:H,6,0)</f>
        <v>#N/A</v>
      </c>
      <c r="P272" s="20"/>
      <c r="Q272" s="20" t="e">
        <f t="shared" si="6"/>
        <v>#N/A</v>
      </c>
      <c r="R272" s="16" t="s">
        <v>1108</v>
      </c>
      <c r="S272" s="17">
        <v>43677</v>
      </c>
      <c r="X272" s="20"/>
    </row>
    <row r="273" spans="1:24">
      <c r="A273" s="65"/>
      <c r="B273" s="65"/>
      <c r="C273" s="65"/>
      <c r="D273" s="65"/>
      <c r="E273" s="65"/>
      <c r="F273" s="65"/>
      <c r="G273" s="16" t="s">
        <v>1113</v>
      </c>
      <c r="H273" s="20"/>
      <c r="I273" s="20"/>
      <c r="J273" s="16"/>
      <c r="K273" s="16" t="s">
        <v>1114</v>
      </c>
      <c r="L273" s="20" t="s">
        <v>1106</v>
      </c>
      <c r="M273" s="65"/>
      <c r="N273" s="11"/>
      <c r="O273" s="20" t="e">
        <f>VLOOKUP(C273,'10. Свод Перечней'!C:H,6,0)</f>
        <v>#N/A</v>
      </c>
      <c r="P273" s="20"/>
      <c r="Q273" s="20" t="e">
        <f t="shared" si="6"/>
        <v>#N/A</v>
      </c>
      <c r="R273" s="16" t="s">
        <v>1108</v>
      </c>
      <c r="S273" s="17">
        <v>43677</v>
      </c>
      <c r="X273" s="20"/>
    </row>
    <row r="274" spans="1:24">
      <c r="A274" s="65"/>
      <c r="B274" s="65"/>
      <c r="C274" s="65"/>
      <c r="D274" s="65"/>
      <c r="E274" s="65"/>
      <c r="F274" s="65"/>
      <c r="G274" s="16" t="s">
        <v>1115</v>
      </c>
      <c r="H274" s="20"/>
      <c r="I274" s="20"/>
      <c r="J274" s="16"/>
      <c r="K274" s="16" t="s">
        <v>1263</v>
      </c>
      <c r="L274" s="20" t="s">
        <v>1106</v>
      </c>
      <c r="M274" s="65"/>
      <c r="N274" s="11"/>
      <c r="O274" s="20" t="e">
        <f>VLOOKUP(C274,'10. Свод Перечней'!C:H,6,0)</f>
        <v>#N/A</v>
      </c>
      <c r="P274" s="20"/>
      <c r="Q274" s="20" t="e">
        <f t="shared" si="6"/>
        <v>#N/A</v>
      </c>
      <c r="R274" s="16" t="s">
        <v>1108</v>
      </c>
      <c r="S274" s="17">
        <v>43677</v>
      </c>
      <c r="X274" s="20"/>
    </row>
    <row r="275" spans="1:24">
      <c r="A275" s="65"/>
      <c r="B275" s="65">
        <v>66</v>
      </c>
      <c r="C275" s="65" t="s">
        <v>158</v>
      </c>
      <c r="D275" s="65" t="s">
        <v>159</v>
      </c>
      <c r="E275" s="65" t="s">
        <v>5</v>
      </c>
      <c r="F275" s="65" t="s">
        <v>6</v>
      </c>
      <c r="G275" s="16" t="s">
        <v>1154</v>
      </c>
      <c r="H275" s="20"/>
      <c r="I275" s="20"/>
      <c r="J275" s="16"/>
      <c r="K275" s="16" t="s">
        <v>1130</v>
      </c>
      <c r="L275" s="20" t="s">
        <v>1106</v>
      </c>
      <c r="M275" s="65" t="s">
        <v>1265</v>
      </c>
      <c r="N275" s="11" t="s">
        <v>160</v>
      </c>
      <c r="O275" s="20" t="str">
        <f>VLOOKUP(C275,'10. Свод Перечней'!C:H,6,0)</f>
        <v>01.24.23.000-00000002</v>
      </c>
      <c r="P275" s="20" t="s">
        <v>160</v>
      </c>
      <c r="Q275" s="20" t="str">
        <f t="shared" si="6"/>
        <v>01.24.23.000-00000002</v>
      </c>
      <c r="R275" s="16" t="s">
        <v>1108</v>
      </c>
      <c r="S275" s="17">
        <v>43677</v>
      </c>
      <c r="X275" s="20"/>
    </row>
    <row r="276" spans="1:24">
      <c r="A276" s="65"/>
      <c r="B276" s="65"/>
      <c r="C276" s="65"/>
      <c r="D276" s="65"/>
      <c r="E276" s="65"/>
      <c r="F276" s="65"/>
      <c r="G276" s="16" t="s">
        <v>1109</v>
      </c>
      <c r="H276" s="20"/>
      <c r="I276" s="20"/>
      <c r="J276" s="16"/>
      <c r="K276" s="16" t="s">
        <v>1181</v>
      </c>
      <c r="L276" s="20" t="s">
        <v>1106</v>
      </c>
      <c r="M276" s="65"/>
      <c r="N276" s="11"/>
      <c r="O276" s="20" t="e">
        <f>VLOOKUP(C276,'10. Свод Перечней'!C:H,6,0)</f>
        <v>#N/A</v>
      </c>
      <c r="P276" s="20"/>
      <c r="Q276" s="20" t="e">
        <f t="shared" si="6"/>
        <v>#N/A</v>
      </c>
      <c r="R276" s="16" t="s">
        <v>1108</v>
      </c>
      <c r="S276" s="17">
        <v>43677</v>
      </c>
      <c r="X276" s="20"/>
    </row>
    <row r="277" spans="1:24">
      <c r="A277" s="65"/>
      <c r="B277" s="65"/>
      <c r="C277" s="65"/>
      <c r="D277" s="65"/>
      <c r="E277" s="65"/>
      <c r="F277" s="65"/>
      <c r="G277" s="16" t="s">
        <v>1246</v>
      </c>
      <c r="H277" s="20"/>
      <c r="I277" s="20"/>
      <c r="J277" s="16"/>
      <c r="K277" s="16" t="s">
        <v>1247</v>
      </c>
      <c r="L277" s="20" t="s">
        <v>1106</v>
      </c>
      <c r="M277" s="65"/>
      <c r="N277" s="11"/>
      <c r="O277" s="20" t="e">
        <f>VLOOKUP(C277,'10. Свод Перечней'!C:H,6,0)</f>
        <v>#N/A</v>
      </c>
      <c r="P277" s="20"/>
      <c r="Q277" s="20" t="e">
        <f t="shared" si="6"/>
        <v>#N/A</v>
      </c>
      <c r="R277" s="16" t="s">
        <v>1108</v>
      </c>
      <c r="S277" s="17">
        <v>43677</v>
      </c>
      <c r="X277" s="20"/>
    </row>
    <row r="278" spans="1:24">
      <c r="A278" s="65"/>
      <c r="B278" s="65"/>
      <c r="C278" s="65"/>
      <c r="D278" s="65"/>
      <c r="E278" s="65"/>
      <c r="F278" s="65"/>
      <c r="G278" s="16" t="s">
        <v>1113</v>
      </c>
      <c r="H278" s="20"/>
      <c r="I278" s="20"/>
      <c r="J278" s="16"/>
      <c r="K278" s="16" t="s">
        <v>1114</v>
      </c>
      <c r="L278" s="20" t="s">
        <v>1106</v>
      </c>
      <c r="M278" s="65"/>
      <c r="N278" s="11"/>
      <c r="O278" s="20" t="e">
        <f>VLOOKUP(C278,'10. Свод Перечней'!C:H,6,0)</f>
        <v>#N/A</v>
      </c>
      <c r="P278" s="20"/>
      <c r="Q278" s="20" t="e">
        <f t="shared" si="6"/>
        <v>#N/A</v>
      </c>
      <c r="R278" s="16" t="s">
        <v>1108</v>
      </c>
      <c r="S278" s="17">
        <v>43677</v>
      </c>
      <c r="X278" s="20"/>
    </row>
    <row r="279" spans="1:24">
      <c r="A279" s="65"/>
      <c r="B279" s="65"/>
      <c r="C279" s="65"/>
      <c r="D279" s="65"/>
      <c r="E279" s="65"/>
      <c r="F279" s="65"/>
      <c r="G279" s="16" t="s">
        <v>1115</v>
      </c>
      <c r="H279" s="20"/>
      <c r="I279" s="20"/>
      <c r="J279" s="16"/>
      <c r="K279" s="16" t="s">
        <v>1266</v>
      </c>
      <c r="L279" s="20" t="s">
        <v>1106</v>
      </c>
      <c r="M279" s="65"/>
      <c r="N279" s="11"/>
      <c r="O279" s="20" t="e">
        <f>VLOOKUP(C279,'10. Свод Перечней'!C:H,6,0)</f>
        <v>#N/A</v>
      </c>
      <c r="P279" s="20"/>
      <c r="Q279" s="20" t="e">
        <f t="shared" si="6"/>
        <v>#N/A</v>
      </c>
      <c r="R279" s="16" t="s">
        <v>1108</v>
      </c>
      <c r="S279" s="17">
        <v>43677</v>
      </c>
      <c r="X279" s="20"/>
    </row>
    <row r="280" spans="1:24">
      <c r="A280" s="65"/>
      <c r="B280" s="65">
        <v>67</v>
      </c>
      <c r="C280" s="65" t="s">
        <v>161</v>
      </c>
      <c r="D280" s="65" t="s">
        <v>162</v>
      </c>
      <c r="E280" s="65" t="s">
        <v>5</v>
      </c>
      <c r="F280" s="65" t="s">
        <v>6</v>
      </c>
      <c r="G280" s="16" t="s">
        <v>1109</v>
      </c>
      <c r="H280" s="20"/>
      <c r="I280" s="20"/>
      <c r="J280" s="16"/>
      <c r="K280" s="16" t="s">
        <v>1110</v>
      </c>
      <c r="L280" s="20" t="s">
        <v>1106</v>
      </c>
      <c r="M280" s="65" t="s">
        <v>1267</v>
      </c>
      <c r="N280" s="11"/>
      <c r="O280" s="20" t="str">
        <f>VLOOKUP(C280,'10. Свод Перечней'!C:H,6,0)</f>
        <v/>
      </c>
      <c r="P280" s="20">
        <v>0</v>
      </c>
      <c r="Q280" s="20">
        <f t="shared" si="6"/>
        <v>0</v>
      </c>
      <c r="R280" s="16" t="s">
        <v>1108</v>
      </c>
      <c r="S280" s="17">
        <v>43189</v>
      </c>
      <c r="X280" s="20"/>
    </row>
    <row r="281" spans="1:24">
      <c r="A281" s="65"/>
      <c r="B281" s="65"/>
      <c r="C281" s="65"/>
      <c r="D281" s="65"/>
      <c r="E281" s="65"/>
      <c r="F281" s="65"/>
      <c r="G281" s="16" t="s">
        <v>1111</v>
      </c>
      <c r="H281" s="20"/>
      <c r="I281" s="20"/>
      <c r="J281" s="16"/>
      <c r="K281" s="16" t="s">
        <v>1130</v>
      </c>
      <c r="L281" s="20" t="s">
        <v>1106</v>
      </c>
      <c r="M281" s="65"/>
      <c r="N281" s="11"/>
      <c r="O281" s="20" t="e">
        <f>VLOOKUP(C281,'10. Свод Перечней'!C:H,6,0)</f>
        <v>#N/A</v>
      </c>
      <c r="P281" s="20"/>
      <c r="Q281" s="20" t="e">
        <f t="shared" si="6"/>
        <v>#N/A</v>
      </c>
      <c r="R281" s="16" t="s">
        <v>1108</v>
      </c>
      <c r="S281" s="17">
        <v>43189</v>
      </c>
      <c r="X281" s="20"/>
    </row>
    <row r="282" spans="1:24">
      <c r="A282" s="65"/>
      <c r="B282" s="65"/>
      <c r="C282" s="65"/>
      <c r="D282" s="65"/>
      <c r="E282" s="65"/>
      <c r="F282" s="65"/>
      <c r="G282" s="16" t="s">
        <v>1113</v>
      </c>
      <c r="H282" s="20"/>
      <c r="I282" s="20"/>
      <c r="J282" s="16"/>
      <c r="K282" s="16" t="s">
        <v>1114</v>
      </c>
      <c r="L282" s="20" t="s">
        <v>1106</v>
      </c>
      <c r="M282" s="65"/>
      <c r="N282" s="11"/>
      <c r="O282" s="20" t="e">
        <f>VLOOKUP(C282,'10. Свод Перечней'!C:H,6,0)</f>
        <v>#N/A</v>
      </c>
      <c r="P282" s="20"/>
      <c r="Q282" s="20" t="e">
        <f t="shared" si="6"/>
        <v>#N/A</v>
      </c>
      <c r="R282" s="16" t="s">
        <v>1108</v>
      </c>
      <c r="S282" s="17">
        <v>43189</v>
      </c>
      <c r="X282" s="20"/>
    </row>
    <row r="283" spans="1:24">
      <c r="A283" s="65"/>
      <c r="B283" s="65"/>
      <c r="C283" s="65"/>
      <c r="D283" s="65"/>
      <c r="E283" s="65"/>
      <c r="F283" s="65"/>
      <c r="G283" s="16" t="s">
        <v>1115</v>
      </c>
      <c r="H283" s="20"/>
      <c r="I283" s="20"/>
      <c r="J283" s="16"/>
      <c r="K283" s="16" t="s">
        <v>1268</v>
      </c>
      <c r="L283" s="20" t="s">
        <v>1106</v>
      </c>
      <c r="M283" s="65"/>
      <c r="N283" s="11"/>
      <c r="O283" s="20" t="e">
        <f>VLOOKUP(C283,'10. Свод Перечней'!C:H,6,0)</f>
        <v>#N/A</v>
      </c>
      <c r="P283" s="20"/>
      <c r="Q283" s="20" t="e">
        <f t="shared" si="6"/>
        <v>#N/A</v>
      </c>
      <c r="R283" s="16" t="s">
        <v>1108</v>
      </c>
      <c r="S283" s="17">
        <v>43189</v>
      </c>
      <c r="X283" s="20"/>
    </row>
    <row r="284" spans="1:24">
      <c r="A284" s="65"/>
      <c r="B284" s="65">
        <v>68</v>
      </c>
      <c r="C284" s="65" t="s">
        <v>163</v>
      </c>
      <c r="D284" s="65" t="s">
        <v>164</v>
      </c>
      <c r="E284" s="65" t="s">
        <v>5</v>
      </c>
      <c r="F284" s="65" t="s">
        <v>6</v>
      </c>
      <c r="G284" s="16" t="s">
        <v>1154</v>
      </c>
      <c r="H284" s="20"/>
      <c r="I284" s="20"/>
      <c r="J284" s="16"/>
      <c r="K284" s="16" t="s">
        <v>1157</v>
      </c>
      <c r="L284" s="20" t="s">
        <v>1106</v>
      </c>
      <c r="M284" s="65" t="s">
        <v>1269</v>
      </c>
      <c r="N284" s="11" t="s">
        <v>165</v>
      </c>
      <c r="O284" s="20" t="str">
        <f>VLOOKUP(C284,'10. Свод Перечней'!C:H,6,0)</f>
        <v>01.24.25.000-00000001</v>
      </c>
      <c r="P284" s="20" t="s">
        <v>165</v>
      </c>
      <c r="Q284" s="20" t="str">
        <f t="shared" si="6"/>
        <v>01.24.25.000-00000001</v>
      </c>
      <c r="R284" s="16" t="s">
        <v>1108</v>
      </c>
      <c r="S284" s="17">
        <v>43677</v>
      </c>
      <c r="X284" s="20"/>
    </row>
    <row r="285" spans="1:24">
      <c r="A285" s="65"/>
      <c r="B285" s="65"/>
      <c r="C285" s="65"/>
      <c r="D285" s="65"/>
      <c r="E285" s="65"/>
      <c r="F285" s="65"/>
      <c r="G285" s="16" t="s">
        <v>1109</v>
      </c>
      <c r="H285" s="20"/>
      <c r="I285" s="20"/>
      <c r="J285" s="16"/>
      <c r="K285" s="16" t="s">
        <v>1181</v>
      </c>
      <c r="L285" s="20" t="s">
        <v>1106</v>
      </c>
      <c r="M285" s="65"/>
      <c r="N285" s="11"/>
      <c r="O285" s="20" t="e">
        <f>VLOOKUP(C285,'10. Свод Перечней'!C:H,6,0)</f>
        <v>#N/A</v>
      </c>
      <c r="P285" s="20"/>
      <c r="Q285" s="20" t="e">
        <f t="shared" si="6"/>
        <v>#N/A</v>
      </c>
      <c r="R285" s="16" t="s">
        <v>1108</v>
      </c>
      <c r="S285" s="17">
        <v>43677</v>
      </c>
      <c r="X285" s="20"/>
    </row>
    <row r="286" spans="1:24">
      <c r="A286" s="65"/>
      <c r="B286" s="65"/>
      <c r="C286" s="65"/>
      <c r="D286" s="65"/>
      <c r="E286" s="65"/>
      <c r="F286" s="65"/>
      <c r="G286" s="16" t="s">
        <v>1113</v>
      </c>
      <c r="H286" s="20"/>
      <c r="I286" s="20"/>
      <c r="J286" s="16"/>
      <c r="K286" s="16" t="s">
        <v>1114</v>
      </c>
      <c r="L286" s="20" t="s">
        <v>1106</v>
      </c>
      <c r="M286" s="65"/>
      <c r="N286" s="11"/>
      <c r="O286" s="20" t="e">
        <f>VLOOKUP(C286,'10. Свод Перечней'!C:H,6,0)</f>
        <v>#N/A</v>
      </c>
      <c r="P286" s="20"/>
      <c r="Q286" s="20" t="e">
        <f t="shared" si="6"/>
        <v>#N/A</v>
      </c>
      <c r="R286" s="16" t="s">
        <v>1108</v>
      </c>
      <c r="S286" s="17">
        <v>43677</v>
      </c>
      <c r="X286" s="20"/>
    </row>
    <row r="287" spans="1:24">
      <c r="A287" s="65"/>
      <c r="B287" s="65"/>
      <c r="C287" s="65"/>
      <c r="D287" s="65"/>
      <c r="E287" s="65"/>
      <c r="F287" s="65"/>
      <c r="G287" s="16" t="s">
        <v>1115</v>
      </c>
      <c r="H287" s="20"/>
      <c r="I287" s="20"/>
      <c r="J287" s="16"/>
      <c r="K287" s="16" t="s">
        <v>1270</v>
      </c>
      <c r="L287" s="20" t="s">
        <v>1106</v>
      </c>
      <c r="M287" s="65"/>
      <c r="N287" s="11"/>
      <c r="O287" s="20" t="e">
        <f>VLOOKUP(C287,'10. Свод Перечней'!C:H,6,0)</f>
        <v>#N/A</v>
      </c>
      <c r="P287" s="20"/>
      <c r="Q287" s="20" t="e">
        <f t="shared" si="6"/>
        <v>#N/A</v>
      </c>
      <c r="R287" s="16" t="s">
        <v>1108</v>
      </c>
      <c r="S287" s="17">
        <v>43677</v>
      </c>
      <c r="X287" s="20"/>
    </row>
    <row r="288" spans="1:24">
      <c r="A288" s="65"/>
      <c r="B288" s="65">
        <v>69</v>
      </c>
      <c r="C288" s="65" t="s">
        <v>166</v>
      </c>
      <c r="D288" s="65" t="s">
        <v>164</v>
      </c>
      <c r="E288" s="65" t="s">
        <v>9</v>
      </c>
      <c r="F288" s="65" t="s">
        <v>6</v>
      </c>
      <c r="G288" s="16" t="s">
        <v>1154</v>
      </c>
      <c r="H288" s="20"/>
      <c r="I288" s="20"/>
      <c r="J288" s="16"/>
      <c r="K288" s="16" t="s">
        <v>1130</v>
      </c>
      <c r="L288" s="20" t="s">
        <v>1106</v>
      </c>
      <c r="M288" s="65" t="s">
        <v>1269</v>
      </c>
      <c r="N288" s="11" t="s">
        <v>167</v>
      </c>
      <c r="O288" s="20" t="str">
        <f>VLOOKUP(C288,'10. Свод Перечней'!C:H,6,0)</f>
        <v>01.24.25.000-00000003</v>
      </c>
      <c r="P288" s="20" t="s">
        <v>167</v>
      </c>
      <c r="Q288" s="20" t="str">
        <f t="shared" si="6"/>
        <v>01.24.25.000-00000003</v>
      </c>
      <c r="R288" s="16" t="s">
        <v>1108</v>
      </c>
      <c r="S288" s="17">
        <v>43677</v>
      </c>
      <c r="X288" s="20"/>
    </row>
    <row r="289" spans="1:24">
      <c r="A289" s="65"/>
      <c r="B289" s="65"/>
      <c r="C289" s="65"/>
      <c r="D289" s="65"/>
      <c r="E289" s="65"/>
      <c r="F289" s="65"/>
      <c r="G289" s="16" t="s">
        <v>1109</v>
      </c>
      <c r="H289" s="20"/>
      <c r="I289" s="20"/>
      <c r="J289" s="16"/>
      <c r="K289" s="16" t="s">
        <v>1181</v>
      </c>
      <c r="L289" s="20" t="s">
        <v>1106</v>
      </c>
      <c r="M289" s="65"/>
      <c r="N289" s="11"/>
      <c r="O289" s="20" t="e">
        <f>VLOOKUP(C289,'10. Свод Перечней'!C:H,6,0)</f>
        <v>#N/A</v>
      </c>
      <c r="P289" s="20"/>
      <c r="Q289" s="20" t="e">
        <f t="shared" si="6"/>
        <v>#N/A</v>
      </c>
      <c r="R289" s="16" t="s">
        <v>1108</v>
      </c>
      <c r="S289" s="17">
        <v>43677</v>
      </c>
      <c r="X289" s="20"/>
    </row>
    <row r="290" spans="1:24">
      <c r="A290" s="65"/>
      <c r="B290" s="65"/>
      <c r="C290" s="65"/>
      <c r="D290" s="65"/>
      <c r="E290" s="65"/>
      <c r="F290" s="65"/>
      <c r="G290" s="16" t="s">
        <v>1113</v>
      </c>
      <c r="H290" s="20"/>
      <c r="I290" s="20"/>
      <c r="J290" s="16"/>
      <c r="K290" s="16" t="s">
        <v>1114</v>
      </c>
      <c r="L290" s="20" t="s">
        <v>1106</v>
      </c>
      <c r="M290" s="65"/>
      <c r="N290" s="11"/>
      <c r="O290" s="20" t="e">
        <f>VLOOKUP(C290,'10. Свод Перечней'!C:H,6,0)</f>
        <v>#N/A</v>
      </c>
      <c r="P290" s="20"/>
      <c r="Q290" s="20" t="e">
        <f t="shared" si="6"/>
        <v>#N/A</v>
      </c>
      <c r="R290" s="16" t="s">
        <v>1108</v>
      </c>
      <c r="S290" s="17">
        <v>43677</v>
      </c>
      <c r="X290" s="20"/>
    </row>
    <row r="291" spans="1:24">
      <c r="A291" s="65"/>
      <c r="B291" s="65"/>
      <c r="C291" s="65"/>
      <c r="D291" s="65"/>
      <c r="E291" s="65"/>
      <c r="F291" s="65"/>
      <c r="G291" s="16" t="s">
        <v>1115</v>
      </c>
      <c r="H291" s="20"/>
      <c r="I291" s="20"/>
      <c r="J291" s="16"/>
      <c r="K291" s="16" t="s">
        <v>1270</v>
      </c>
      <c r="L291" s="20" t="s">
        <v>1106</v>
      </c>
      <c r="M291" s="65"/>
      <c r="N291" s="11"/>
      <c r="O291" s="20" t="e">
        <f>VLOOKUP(C291,'10. Свод Перечней'!C:H,6,0)</f>
        <v>#N/A</v>
      </c>
      <c r="P291" s="20"/>
      <c r="Q291" s="20" t="e">
        <f t="shared" si="6"/>
        <v>#N/A</v>
      </c>
      <c r="R291" s="16" t="s">
        <v>1108</v>
      </c>
      <c r="S291" s="17">
        <v>43677</v>
      </c>
      <c r="X291" s="20"/>
    </row>
    <row r="292" spans="1:24" ht="25.5">
      <c r="A292" s="65"/>
      <c r="B292" s="65">
        <v>70</v>
      </c>
      <c r="C292" s="65" t="s">
        <v>168</v>
      </c>
      <c r="D292" s="65" t="s">
        <v>169</v>
      </c>
      <c r="E292" s="65" t="s">
        <v>5</v>
      </c>
      <c r="F292" s="65" t="s">
        <v>6</v>
      </c>
      <c r="G292" s="16" t="s">
        <v>1154</v>
      </c>
      <c r="H292" s="20"/>
      <c r="I292" s="20"/>
      <c r="J292" s="16"/>
      <c r="K292" s="16" t="s">
        <v>1157</v>
      </c>
      <c r="L292" s="20" t="s">
        <v>1106</v>
      </c>
      <c r="M292" s="65" t="s">
        <v>1271</v>
      </c>
      <c r="N292" s="11" t="s">
        <v>170</v>
      </c>
      <c r="O292" s="20" t="str">
        <f>VLOOKUP(C292,'10. Свод Перечней'!C:H,6,0)</f>
        <v>01.24.27.000-00000003, 01.24.27.000-00000006</v>
      </c>
      <c r="P292" s="20" t="s">
        <v>170</v>
      </c>
      <c r="Q292" s="20" t="str">
        <f t="shared" si="6"/>
        <v>01.24.27.000-00000003, 01.24.27.000-00000006</v>
      </c>
      <c r="R292" s="16" t="s">
        <v>1108</v>
      </c>
      <c r="S292" s="17">
        <v>43677</v>
      </c>
      <c r="X292" s="20"/>
    </row>
    <row r="293" spans="1:24">
      <c r="A293" s="65"/>
      <c r="B293" s="65"/>
      <c r="C293" s="65"/>
      <c r="D293" s="65"/>
      <c r="E293" s="65"/>
      <c r="F293" s="65"/>
      <c r="G293" s="16" t="s">
        <v>1272</v>
      </c>
      <c r="H293" s="20"/>
      <c r="I293" s="20"/>
      <c r="J293" s="16" t="s">
        <v>1273</v>
      </c>
      <c r="K293" s="16"/>
      <c r="L293" s="20" t="s">
        <v>1106</v>
      </c>
      <c r="M293" s="65"/>
      <c r="N293" s="11"/>
      <c r="O293" s="20" t="e">
        <f>VLOOKUP(C293,'10. Свод Перечней'!C:H,6,0)</f>
        <v>#N/A</v>
      </c>
      <c r="P293" s="20"/>
      <c r="Q293" s="20" t="e">
        <f t="shared" si="6"/>
        <v>#N/A</v>
      </c>
      <c r="R293" s="16" t="s">
        <v>1108</v>
      </c>
      <c r="S293" s="17">
        <v>43677</v>
      </c>
      <c r="X293" s="20"/>
    </row>
    <row r="294" spans="1:24">
      <c r="A294" s="65"/>
      <c r="B294" s="65"/>
      <c r="C294" s="65"/>
      <c r="D294" s="65"/>
      <c r="E294" s="65"/>
      <c r="F294" s="65"/>
      <c r="G294" s="16" t="s">
        <v>1109</v>
      </c>
      <c r="H294" s="20"/>
      <c r="I294" s="20"/>
      <c r="J294" s="16"/>
      <c r="K294" s="16" t="s">
        <v>1181</v>
      </c>
      <c r="L294" s="20" t="s">
        <v>1106</v>
      </c>
      <c r="M294" s="65"/>
      <c r="N294" s="11"/>
      <c r="O294" s="20" t="e">
        <f>VLOOKUP(C294,'10. Свод Перечней'!C:H,6,0)</f>
        <v>#N/A</v>
      </c>
      <c r="P294" s="20"/>
      <c r="Q294" s="20" t="e">
        <f t="shared" si="6"/>
        <v>#N/A</v>
      </c>
      <c r="R294" s="16" t="s">
        <v>1108</v>
      </c>
      <c r="S294" s="17">
        <v>43677</v>
      </c>
      <c r="X294" s="20"/>
    </row>
    <row r="295" spans="1:24">
      <c r="A295" s="65"/>
      <c r="B295" s="65"/>
      <c r="C295" s="65"/>
      <c r="D295" s="65"/>
      <c r="E295" s="65"/>
      <c r="F295" s="65"/>
      <c r="G295" s="16" t="s">
        <v>1113</v>
      </c>
      <c r="H295" s="20"/>
      <c r="I295" s="20"/>
      <c r="J295" s="16"/>
      <c r="K295" s="16" t="s">
        <v>1114</v>
      </c>
      <c r="L295" s="20" t="s">
        <v>1106</v>
      </c>
      <c r="M295" s="65"/>
      <c r="N295" s="11"/>
      <c r="O295" s="20" t="e">
        <f>VLOOKUP(C295,'10. Свод Перечней'!C:H,6,0)</f>
        <v>#N/A</v>
      </c>
      <c r="P295" s="20"/>
      <c r="Q295" s="20" t="e">
        <f t="shared" si="6"/>
        <v>#N/A</v>
      </c>
      <c r="R295" s="16" t="s">
        <v>1108</v>
      </c>
      <c r="S295" s="17">
        <v>43677</v>
      </c>
      <c r="X295" s="20"/>
    </row>
    <row r="296" spans="1:24">
      <c r="A296" s="65"/>
      <c r="B296" s="65"/>
      <c r="C296" s="65"/>
      <c r="D296" s="65"/>
      <c r="E296" s="65"/>
      <c r="F296" s="65"/>
      <c r="G296" s="16" t="s">
        <v>1115</v>
      </c>
      <c r="H296" s="20"/>
      <c r="I296" s="20"/>
      <c r="J296" s="16"/>
      <c r="K296" s="16" t="s">
        <v>1274</v>
      </c>
      <c r="L296" s="20" t="s">
        <v>1106</v>
      </c>
      <c r="M296" s="65"/>
      <c r="N296" s="11"/>
      <c r="O296" s="20" t="e">
        <f>VLOOKUP(C296,'10. Свод Перечней'!C:H,6,0)</f>
        <v>#N/A</v>
      </c>
      <c r="P296" s="20"/>
      <c r="Q296" s="20" t="e">
        <f t="shared" si="6"/>
        <v>#N/A</v>
      </c>
      <c r="R296" s="16" t="s">
        <v>1108</v>
      </c>
      <c r="S296" s="17">
        <v>43677</v>
      </c>
      <c r="X296" s="20"/>
    </row>
    <row r="297" spans="1:24" ht="25.5">
      <c r="A297" s="65"/>
      <c r="B297" s="65">
        <v>71</v>
      </c>
      <c r="C297" s="65" t="s">
        <v>171</v>
      </c>
      <c r="D297" s="65" t="s">
        <v>169</v>
      </c>
      <c r="E297" s="65" t="s">
        <v>9</v>
      </c>
      <c r="F297" s="65" t="s">
        <v>6</v>
      </c>
      <c r="G297" s="16" t="s">
        <v>1154</v>
      </c>
      <c r="H297" s="20"/>
      <c r="I297" s="20"/>
      <c r="J297" s="16"/>
      <c r="K297" s="16" t="s">
        <v>1130</v>
      </c>
      <c r="L297" s="20" t="s">
        <v>1106</v>
      </c>
      <c r="M297" s="65" t="s">
        <v>1271</v>
      </c>
      <c r="N297" s="11" t="s">
        <v>172</v>
      </c>
      <c r="O297" s="20" t="str">
        <f>VLOOKUP(C297,'10. Свод Перечней'!C:H,6,0)</f>
        <v>01.24.27.000-00000002, 01.24.27.000-00000005</v>
      </c>
      <c r="P297" s="20" t="s">
        <v>172</v>
      </c>
      <c r="Q297" s="20" t="str">
        <f t="shared" si="6"/>
        <v>01.24.27.000-00000002, 01.24.27.000-00000005</v>
      </c>
      <c r="R297" s="16" t="s">
        <v>1108</v>
      </c>
      <c r="S297" s="17">
        <v>43677</v>
      </c>
      <c r="X297" s="20"/>
    </row>
    <row r="298" spans="1:24">
      <c r="A298" s="65"/>
      <c r="B298" s="65"/>
      <c r="C298" s="65"/>
      <c r="D298" s="65"/>
      <c r="E298" s="65"/>
      <c r="F298" s="65"/>
      <c r="G298" s="16" t="s">
        <v>1272</v>
      </c>
      <c r="H298" s="20"/>
      <c r="I298" s="20"/>
      <c r="J298" s="16" t="s">
        <v>1273</v>
      </c>
      <c r="K298" s="16"/>
      <c r="L298" s="20" t="s">
        <v>1106</v>
      </c>
      <c r="M298" s="65"/>
      <c r="N298" s="11"/>
      <c r="O298" s="20" t="e">
        <f>VLOOKUP(C298,'10. Свод Перечней'!C:H,6,0)</f>
        <v>#N/A</v>
      </c>
      <c r="P298" s="20"/>
      <c r="Q298" s="20" t="e">
        <f t="shared" si="6"/>
        <v>#N/A</v>
      </c>
      <c r="R298" s="16" t="s">
        <v>1108</v>
      </c>
      <c r="S298" s="17">
        <v>43677</v>
      </c>
      <c r="X298" s="20"/>
    </row>
    <row r="299" spans="1:24">
      <c r="A299" s="65"/>
      <c r="B299" s="65"/>
      <c r="C299" s="65"/>
      <c r="D299" s="65"/>
      <c r="E299" s="65"/>
      <c r="F299" s="65"/>
      <c r="G299" s="16" t="s">
        <v>1109</v>
      </c>
      <c r="H299" s="20"/>
      <c r="I299" s="20"/>
      <c r="J299" s="16"/>
      <c r="K299" s="16" t="s">
        <v>1181</v>
      </c>
      <c r="L299" s="20" t="s">
        <v>1106</v>
      </c>
      <c r="M299" s="65"/>
      <c r="N299" s="11"/>
      <c r="O299" s="20" t="e">
        <f>VLOOKUP(C299,'10. Свод Перечней'!C:H,6,0)</f>
        <v>#N/A</v>
      </c>
      <c r="P299" s="20"/>
      <c r="Q299" s="20" t="e">
        <f t="shared" si="6"/>
        <v>#N/A</v>
      </c>
      <c r="R299" s="16" t="s">
        <v>1108</v>
      </c>
      <c r="S299" s="17">
        <v>43677</v>
      </c>
      <c r="X299" s="20"/>
    </row>
    <row r="300" spans="1:24">
      <c r="A300" s="65"/>
      <c r="B300" s="65"/>
      <c r="C300" s="65"/>
      <c r="D300" s="65"/>
      <c r="E300" s="65"/>
      <c r="F300" s="65"/>
      <c r="G300" s="16" t="s">
        <v>1113</v>
      </c>
      <c r="H300" s="20"/>
      <c r="I300" s="20"/>
      <c r="J300" s="16"/>
      <c r="K300" s="16" t="s">
        <v>1114</v>
      </c>
      <c r="L300" s="20" t="s">
        <v>1106</v>
      </c>
      <c r="M300" s="65"/>
      <c r="N300" s="11"/>
      <c r="O300" s="20" t="e">
        <f>VLOOKUP(C300,'10. Свод Перечней'!C:H,6,0)</f>
        <v>#N/A</v>
      </c>
      <c r="P300" s="20"/>
      <c r="Q300" s="20" t="e">
        <f t="shared" si="6"/>
        <v>#N/A</v>
      </c>
      <c r="R300" s="16" t="s">
        <v>1108</v>
      </c>
      <c r="S300" s="17">
        <v>43677</v>
      </c>
      <c r="X300" s="20"/>
    </row>
    <row r="301" spans="1:24">
      <c r="A301" s="65"/>
      <c r="B301" s="65"/>
      <c r="C301" s="65"/>
      <c r="D301" s="65"/>
      <c r="E301" s="65"/>
      <c r="F301" s="65"/>
      <c r="G301" s="16" t="s">
        <v>1115</v>
      </c>
      <c r="H301" s="20"/>
      <c r="I301" s="20"/>
      <c r="J301" s="16"/>
      <c r="K301" s="16" t="s">
        <v>1274</v>
      </c>
      <c r="L301" s="20" t="s">
        <v>1106</v>
      </c>
      <c r="M301" s="65"/>
      <c r="N301" s="11"/>
      <c r="O301" s="20" t="e">
        <f>VLOOKUP(C301,'10. Свод Перечней'!C:H,6,0)</f>
        <v>#N/A</v>
      </c>
      <c r="P301" s="20"/>
      <c r="Q301" s="20" t="e">
        <f t="shared" si="6"/>
        <v>#N/A</v>
      </c>
      <c r="R301" s="16" t="s">
        <v>1108</v>
      </c>
      <c r="S301" s="17">
        <v>43677</v>
      </c>
      <c r="X301" s="20"/>
    </row>
    <row r="302" spans="1:24">
      <c r="A302" s="65"/>
      <c r="B302" s="65">
        <v>72</v>
      </c>
      <c r="C302" s="65" t="s">
        <v>173</v>
      </c>
      <c r="D302" s="65" t="s">
        <v>174</v>
      </c>
      <c r="E302" s="65" t="s">
        <v>5</v>
      </c>
      <c r="F302" s="65" t="s">
        <v>6</v>
      </c>
      <c r="G302" s="16" t="s">
        <v>1109</v>
      </c>
      <c r="H302" s="20"/>
      <c r="I302" s="20"/>
      <c r="J302" s="16"/>
      <c r="K302" s="16" t="s">
        <v>1110</v>
      </c>
      <c r="L302" s="20" t="s">
        <v>1106</v>
      </c>
      <c r="M302" s="65" t="s">
        <v>1275</v>
      </c>
      <c r="N302" s="11"/>
      <c r="O302" s="20" t="str">
        <f>VLOOKUP(C302,'10. Свод Перечней'!C:H,6,0)</f>
        <v/>
      </c>
      <c r="P302" s="20">
        <v>0</v>
      </c>
      <c r="Q302" s="20">
        <f t="shared" si="6"/>
        <v>0</v>
      </c>
      <c r="R302" s="16" t="s">
        <v>1108</v>
      </c>
      <c r="S302" s="17">
        <v>43189</v>
      </c>
      <c r="X302" s="20"/>
    </row>
    <row r="303" spans="1:24">
      <c r="A303" s="65"/>
      <c r="B303" s="65"/>
      <c r="C303" s="65"/>
      <c r="D303" s="65"/>
      <c r="E303" s="65"/>
      <c r="F303" s="65"/>
      <c r="G303" s="16" t="s">
        <v>1111</v>
      </c>
      <c r="H303" s="20"/>
      <c r="I303" s="20"/>
      <c r="J303" s="16"/>
      <c r="K303" s="16" t="s">
        <v>1130</v>
      </c>
      <c r="L303" s="20" t="s">
        <v>1106</v>
      </c>
      <c r="M303" s="65"/>
      <c r="N303" s="11"/>
      <c r="O303" s="20" t="e">
        <f>VLOOKUP(C303,'10. Свод Перечней'!C:H,6,0)</f>
        <v>#N/A</v>
      </c>
      <c r="P303" s="20"/>
      <c r="Q303" s="20" t="e">
        <f t="shared" si="6"/>
        <v>#N/A</v>
      </c>
      <c r="R303" s="16" t="s">
        <v>1108</v>
      </c>
      <c r="S303" s="17">
        <v>43189</v>
      </c>
      <c r="X303" s="20"/>
    </row>
    <row r="304" spans="1:24">
      <c r="A304" s="65"/>
      <c r="B304" s="65"/>
      <c r="C304" s="65"/>
      <c r="D304" s="65"/>
      <c r="E304" s="65"/>
      <c r="F304" s="65"/>
      <c r="G304" s="16" t="s">
        <v>1113</v>
      </c>
      <c r="H304" s="20"/>
      <c r="I304" s="20"/>
      <c r="J304" s="16"/>
      <c r="K304" s="16" t="s">
        <v>1114</v>
      </c>
      <c r="L304" s="20" t="s">
        <v>1106</v>
      </c>
      <c r="M304" s="65"/>
      <c r="N304" s="11"/>
      <c r="O304" s="20" t="e">
        <f>VLOOKUP(C304,'10. Свод Перечней'!C:H,6,0)</f>
        <v>#N/A</v>
      </c>
      <c r="P304" s="20"/>
      <c r="Q304" s="20" t="e">
        <f t="shared" si="6"/>
        <v>#N/A</v>
      </c>
      <c r="R304" s="16" t="s">
        <v>1108</v>
      </c>
      <c r="S304" s="17">
        <v>43189</v>
      </c>
      <c r="X304" s="20"/>
    </row>
    <row r="305" spans="1:24">
      <c r="A305" s="65"/>
      <c r="B305" s="65"/>
      <c r="C305" s="65"/>
      <c r="D305" s="65"/>
      <c r="E305" s="65"/>
      <c r="F305" s="65"/>
      <c r="G305" s="16" t="s">
        <v>1115</v>
      </c>
      <c r="H305" s="20"/>
      <c r="I305" s="20"/>
      <c r="J305" s="16"/>
      <c r="K305" s="16" t="s">
        <v>1268</v>
      </c>
      <c r="L305" s="20" t="s">
        <v>1106</v>
      </c>
      <c r="M305" s="65"/>
      <c r="N305" s="11"/>
      <c r="O305" s="20" t="e">
        <f>VLOOKUP(C305,'10. Свод Перечней'!C:H,6,0)</f>
        <v>#N/A</v>
      </c>
      <c r="P305" s="20"/>
      <c r="Q305" s="20" t="e">
        <f t="shared" si="6"/>
        <v>#N/A</v>
      </c>
      <c r="R305" s="16" t="s">
        <v>1108</v>
      </c>
      <c r="S305" s="17">
        <v>43189</v>
      </c>
      <c r="X305" s="20"/>
    </row>
    <row r="306" spans="1:24">
      <c r="A306" s="65"/>
      <c r="B306" s="65">
        <v>73</v>
      </c>
      <c r="C306" s="65" t="s">
        <v>175</v>
      </c>
      <c r="D306" s="65" t="s">
        <v>176</v>
      </c>
      <c r="E306" s="65" t="s">
        <v>5</v>
      </c>
      <c r="F306" s="65" t="s">
        <v>6</v>
      </c>
      <c r="G306" s="16" t="s">
        <v>1129</v>
      </c>
      <c r="H306" s="20"/>
      <c r="I306" s="20"/>
      <c r="J306" s="16"/>
      <c r="K306" s="16" t="s">
        <v>1157</v>
      </c>
      <c r="L306" s="20" t="s">
        <v>1106</v>
      </c>
      <c r="M306" s="65" t="s">
        <v>177</v>
      </c>
      <c r="N306" s="11" t="s">
        <v>896</v>
      </c>
      <c r="O306" s="20" t="str">
        <f>VLOOKUP(C306,'10. Свод Перечней'!C:H,6,0)</f>
        <v>01.25.11.000-00000003</v>
      </c>
      <c r="P306" s="20" t="s">
        <v>896</v>
      </c>
      <c r="Q306" s="20" t="str">
        <f t="shared" si="6"/>
        <v>01.25.11.000-00000003</v>
      </c>
      <c r="R306" s="16" t="s">
        <v>1108</v>
      </c>
      <c r="S306" s="17">
        <v>43921</v>
      </c>
      <c r="X306" s="20"/>
    </row>
    <row r="307" spans="1:24">
      <c r="A307" s="65"/>
      <c r="B307" s="65"/>
      <c r="C307" s="65"/>
      <c r="D307" s="65"/>
      <c r="E307" s="65"/>
      <c r="F307" s="65"/>
      <c r="G307" s="16" t="s">
        <v>1109</v>
      </c>
      <c r="H307" s="20"/>
      <c r="I307" s="20"/>
      <c r="J307" s="16"/>
      <c r="K307" s="16" t="s">
        <v>1181</v>
      </c>
      <c r="L307" s="20" t="s">
        <v>1106</v>
      </c>
      <c r="M307" s="65"/>
      <c r="N307" s="11"/>
      <c r="O307" s="20" t="e">
        <f>VLOOKUP(C307,'10. Свод Перечней'!C:H,6,0)</f>
        <v>#N/A</v>
      </c>
      <c r="P307" s="20"/>
      <c r="Q307" s="20" t="e">
        <f t="shared" si="6"/>
        <v>#N/A</v>
      </c>
      <c r="R307" s="16" t="s">
        <v>1108</v>
      </c>
      <c r="S307" s="17">
        <v>43921</v>
      </c>
      <c r="X307" s="20"/>
    </row>
    <row r="308" spans="1:24">
      <c r="A308" s="65"/>
      <c r="B308" s="65"/>
      <c r="C308" s="65"/>
      <c r="D308" s="65"/>
      <c r="E308" s="65"/>
      <c r="F308" s="65"/>
      <c r="G308" s="16" t="s">
        <v>1113</v>
      </c>
      <c r="H308" s="20"/>
      <c r="I308" s="20"/>
      <c r="J308" s="16"/>
      <c r="K308" s="16" t="s">
        <v>1114</v>
      </c>
      <c r="L308" s="20" t="s">
        <v>1106</v>
      </c>
      <c r="M308" s="65"/>
      <c r="N308" s="11"/>
      <c r="O308" s="20" t="e">
        <f>VLOOKUP(C308,'10. Свод Перечней'!C:H,6,0)</f>
        <v>#N/A</v>
      </c>
      <c r="P308" s="20"/>
      <c r="Q308" s="20" t="e">
        <f t="shared" si="6"/>
        <v>#N/A</v>
      </c>
      <c r="R308" s="16" t="s">
        <v>1108</v>
      </c>
      <c r="S308" s="17">
        <v>43921</v>
      </c>
      <c r="X308" s="20"/>
    </row>
    <row r="309" spans="1:24">
      <c r="A309" s="65"/>
      <c r="B309" s="65"/>
      <c r="C309" s="65"/>
      <c r="D309" s="65"/>
      <c r="E309" s="65"/>
      <c r="F309" s="65"/>
      <c r="G309" s="16" t="s">
        <v>1115</v>
      </c>
      <c r="H309" s="20"/>
      <c r="I309" s="20"/>
      <c r="J309" s="16"/>
      <c r="K309" s="16" t="s">
        <v>1276</v>
      </c>
      <c r="L309" s="20" t="s">
        <v>1106</v>
      </c>
      <c r="M309" s="65"/>
      <c r="N309" s="11"/>
      <c r="O309" s="20" t="e">
        <f>VLOOKUP(C309,'10. Свод Перечней'!C:H,6,0)</f>
        <v>#N/A</v>
      </c>
      <c r="P309" s="20"/>
      <c r="Q309" s="20" t="e">
        <f t="shared" si="6"/>
        <v>#N/A</v>
      </c>
      <c r="R309" s="16" t="s">
        <v>1108</v>
      </c>
      <c r="S309" s="17">
        <v>43921</v>
      </c>
      <c r="X309" s="20"/>
    </row>
    <row r="310" spans="1:24">
      <c r="A310" s="65"/>
      <c r="B310" s="65">
        <v>74</v>
      </c>
      <c r="C310" s="65" t="s">
        <v>178</v>
      </c>
      <c r="D310" s="65" t="s">
        <v>179</v>
      </c>
      <c r="E310" s="65" t="s">
        <v>5</v>
      </c>
      <c r="F310" s="65" t="s">
        <v>6</v>
      </c>
      <c r="G310" s="16" t="s">
        <v>1109</v>
      </c>
      <c r="H310" s="20"/>
      <c r="I310" s="20"/>
      <c r="J310" s="16"/>
      <c r="K310" s="16" t="s">
        <v>1110</v>
      </c>
      <c r="L310" s="20" t="s">
        <v>1106</v>
      </c>
      <c r="M310" s="65" t="s">
        <v>1277</v>
      </c>
      <c r="N310" s="11"/>
      <c r="O310" s="20" t="str">
        <f>VLOOKUP(C310,'10. Свод Перечней'!C:H,6,0)</f>
        <v/>
      </c>
      <c r="P310" s="20">
        <v>0</v>
      </c>
      <c r="Q310" s="20">
        <f t="shared" si="6"/>
        <v>0</v>
      </c>
      <c r="R310" s="16" t="s">
        <v>1108</v>
      </c>
      <c r="S310" s="17">
        <v>43189</v>
      </c>
      <c r="X310" s="20"/>
    </row>
    <row r="311" spans="1:24">
      <c r="A311" s="65"/>
      <c r="B311" s="65"/>
      <c r="C311" s="65"/>
      <c r="D311" s="65"/>
      <c r="E311" s="65"/>
      <c r="F311" s="65"/>
      <c r="G311" s="16" t="s">
        <v>1113</v>
      </c>
      <c r="H311" s="20"/>
      <c r="I311" s="20"/>
      <c r="J311" s="16"/>
      <c r="K311" s="16" t="s">
        <v>1114</v>
      </c>
      <c r="L311" s="20" t="s">
        <v>1106</v>
      </c>
      <c r="M311" s="65"/>
      <c r="N311" s="11"/>
      <c r="O311" s="20" t="e">
        <f>VLOOKUP(C311,'10. Свод Перечней'!C:H,6,0)</f>
        <v>#N/A</v>
      </c>
      <c r="P311" s="20"/>
      <c r="Q311" s="20" t="e">
        <f t="shared" si="6"/>
        <v>#N/A</v>
      </c>
      <c r="R311" s="16" t="s">
        <v>1108</v>
      </c>
      <c r="S311" s="17">
        <v>43189</v>
      </c>
      <c r="X311" s="20"/>
    </row>
    <row r="312" spans="1:24">
      <c r="A312" s="65"/>
      <c r="B312" s="65"/>
      <c r="C312" s="65"/>
      <c r="D312" s="65"/>
      <c r="E312" s="65"/>
      <c r="F312" s="65"/>
      <c r="G312" s="16" t="s">
        <v>1115</v>
      </c>
      <c r="H312" s="20"/>
      <c r="I312" s="20"/>
      <c r="J312" s="16"/>
      <c r="K312" s="16" t="s">
        <v>1278</v>
      </c>
      <c r="L312" s="20" t="s">
        <v>1106</v>
      </c>
      <c r="M312" s="65"/>
      <c r="N312" s="11"/>
      <c r="O312" s="20" t="e">
        <f>VLOOKUP(C312,'10. Свод Перечней'!C:H,6,0)</f>
        <v>#N/A</v>
      </c>
      <c r="P312" s="20"/>
      <c r="Q312" s="20" t="e">
        <f t="shared" si="6"/>
        <v>#N/A</v>
      </c>
      <c r="R312" s="16" t="s">
        <v>1108</v>
      </c>
      <c r="S312" s="17">
        <v>43189</v>
      </c>
      <c r="X312" s="20"/>
    </row>
    <row r="313" spans="1:24">
      <c r="A313" s="65"/>
      <c r="B313" s="65">
        <v>75</v>
      </c>
      <c r="C313" s="65" t="s">
        <v>180</v>
      </c>
      <c r="D313" s="65" t="s">
        <v>181</v>
      </c>
      <c r="E313" s="65" t="s">
        <v>5</v>
      </c>
      <c r="F313" s="65" t="s">
        <v>6</v>
      </c>
      <c r="G313" s="16" t="s">
        <v>1109</v>
      </c>
      <c r="H313" s="20"/>
      <c r="I313" s="20"/>
      <c r="J313" s="16"/>
      <c r="K313" s="16" t="s">
        <v>1110</v>
      </c>
      <c r="L313" s="20" t="s">
        <v>1106</v>
      </c>
      <c r="M313" s="65" t="s">
        <v>182</v>
      </c>
      <c r="N313" s="11"/>
      <c r="O313" s="20" t="str">
        <f>VLOOKUP(C313,'10. Свод Перечней'!C:H,6,0)</f>
        <v/>
      </c>
      <c r="P313" s="20">
        <v>0</v>
      </c>
      <c r="Q313" s="20">
        <f t="shared" si="6"/>
        <v>0</v>
      </c>
      <c r="R313" s="16" t="s">
        <v>1108</v>
      </c>
      <c r="S313" s="17">
        <v>43921</v>
      </c>
      <c r="X313" s="20"/>
    </row>
    <row r="314" spans="1:24">
      <c r="A314" s="65"/>
      <c r="B314" s="65"/>
      <c r="C314" s="65"/>
      <c r="D314" s="65"/>
      <c r="E314" s="65"/>
      <c r="F314" s="65"/>
      <c r="G314" s="16" t="s">
        <v>1113</v>
      </c>
      <c r="H314" s="20"/>
      <c r="I314" s="20"/>
      <c r="J314" s="16"/>
      <c r="K314" s="16" t="s">
        <v>1114</v>
      </c>
      <c r="L314" s="20" t="s">
        <v>1106</v>
      </c>
      <c r="M314" s="65"/>
      <c r="N314" s="11"/>
      <c r="O314" s="20" t="e">
        <f>VLOOKUP(C314,'10. Свод Перечней'!C:H,6,0)</f>
        <v>#N/A</v>
      </c>
      <c r="P314" s="20"/>
      <c r="Q314" s="20" t="e">
        <f t="shared" si="6"/>
        <v>#N/A</v>
      </c>
      <c r="R314" s="16" t="s">
        <v>1108</v>
      </c>
      <c r="S314" s="17">
        <v>43921</v>
      </c>
      <c r="X314" s="20"/>
    </row>
    <row r="315" spans="1:24">
      <c r="A315" s="65"/>
      <c r="B315" s="65"/>
      <c r="C315" s="65"/>
      <c r="D315" s="65"/>
      <c r="E315" s="65"/>
      <c r="F315" s="65"/>
      <c r="G315" s="16" t="s">
        <v>1115</v>
      </c>
      <c r="H315" s="20"/>
      <c r="I315" s="20"/>
      <c r="J315" s="16"/>
      <c r="K315" s="16" t="s">
        <v>1279</v>
      </c>
      <c r="L315" s="20" t="s">
        <v>1106</v>
      </c>
      <c r="M315" s="65"/>
      <c r="N315" s="11"/>
      <c r="O315" s="20" t="e">
        <f>VLOOKUP(C315,'10. Свод Перечней'!C:H,6,0)</f>
        <v>#N/A</v>
      </c>
      <c r="P315" s="20"/>
      <c r="Q315" s="20" t="e">
        <f t="shared" si="6"/>
        <v>#N/A</v>
      </c>
      <c r="R315" s="16" t="s">
        <v>1108</v>
      </c>
      <c r="S315" s="17">
        <v>43921</v>
      </c>
      <c r="X315" s="20"/>
    </row>
    <row r="316" spans="1:24">
      <c r="A316" s="65"/>
      <c r="B316" s="65">
        <v>76</v>
      </c>
      <c r="C316" s="65" t="s">
        <v>183</v>
      </c>
      <c r="D316" s="65" t="s">
        <v>184</v>
      </c>
      <c r="E316" s="65" t="s">
        <v>5</v>
      </c>
      <c r="F316" s="65" t="s">
        <v>6</v>
      </c>
      <c r="G316" s="16" t="s">
        <v>1104</v>
      </c>
      <c r="H316" s="20"/>
      <c r="I316" s="20"/>
      <c r="J316" s="16"/>
      <c r="K316" s="16" t="s">
        <v>1280</v>
      </c>
      <c r="L316" s="20" t="s">
        <v>1106</v>
      </c>
      <c r="M316" s="65" t="s">
        <v>1281</v>
      </c>
      <c r="N316" s="11"/>
      <c r="O316" s="20" t="str">
        <f>VLOOKUP(C316,'10. Свод Перечней'!C:H,6,0)</f>
        <v/>
      </c>
      <c r="P316" s="20">
        <v>0</v>
      </c>
      <c r="Q316" s="20">
        <f t="shared" si="6"/>
        <v>0</v>
      </c>
      <c r="R316" s="16" t="s">
        <v>1108</v>
      </c>
      <c r="S316" s="17">
        <v>43189</v>
      </c>
      <c r="X316" s="20"/>
    </row>
    <row r="317" spans="1:24">
      <c r="A317" s="65"/>
      <c r="B317" s="65"/>
      <c r="C317" s="65"/>
      <c r="D317" s="65"/>
      <c r="E317" s="65"/>
      <c r="F317" s="65"/>
      <c r="G317" s="16" t="s">
        <v>1109</v>
      </c>
      <c r="H317" s="20"/>
      <c r="I317" s="20"/>
      <c r="J317" s="16"/>
      <c r="K317" s="16" t="s">
        <v>1282</v>
      </c>
      <c r="L317" s="20" t="s">
        <v>1106</v>
      </c>
      <c r="M317" s="65"/>
      <c r="N317" s="11"/>
      <c r="O317" s="20" t="e">
        <f>VLOOKUP(C317,'10. Свод Перечней'!C:H,6,0)</f>
        <v>#N/A</v>
      </c>
      <c r="P317" s="20"/>
      <c r="Q317" s="20" t="e">
        <f t="shared" si="6"/>
        <v>#N/A</v>
      </c>
      <c r="R317" s="16" t="s">
        <v>1108</v>
      </c>
      <c r="S317" s="17">
        <v>43189</v>
      </c>
      <c r="X317" s="20"/>
    </row>
    <row r="318" spans="1:24">
      <c r="A318" s="65"/>
      <c r="B318" s="65"/>
      <c r="C318" s="65"/>
      <c r="D318" s="65"/>
      <c r="E318" s="65"/>
      <c r="F318" s="65"/>
      <c r="G318" s="16" t="s">
        <v>1120</v>
      </c>
      <c r="H318" s="20"/>
      <c r="I318" s="20">
        <v>0.1</v>
      </c>
      <c r="J318" s="16"/>
      <c r="K318" s="16"/>
      <c r="L318" s="20" t="s">
        <v>6</v>
      </c>
      <c r="M318" s="65"/>
      <c r="N318" s="11"/>
      <c r="O318" s="20" t="e">
        <f>VLOOKUP(C318,'10. Свод Перечней'!C:H,6,0)</f>
        <v>#N/A</v>
      </c>
      <c r="P318" s="20"/>
      <c r="Q318" s="20" t="e">
        <f t="shared" si="6"/>
        <v>#N/A</v>
      </c>
      <c r="R318" s="16" t="s">
        <v>1108</v>
      </c>
      <c r="S318" s="17">
        <v>43189</v>
      </c>
      <c r="X318" s="20"/>
    </row>
    <row r="319" spans="1:24">
      <c r="A319" s="65"/>
      <c r="B319" s="65"/>
      <c r="C319" s="65"/>
      <c r="D319" s="65"/>
      <c r="E319" s="65"/>
      <c r="F319" s="65"/>
      <c r="G319" s="16" t="s">
        <v>1111</v>
      </c>
      <c r="H319" s="20"/>
      <c r="I319" s="20"/>
      <c r="J319" s="16"/>
      <c r="K319" s="16" t="s">
        <v>1157</v>
      </c>
      <c r="L319" s="20" t="s">
        <v>1106</v>
      </c>
      <c r="M319" s="65"/>
      <c r="N319" s="11"/>
      <c r="O319" s="20" t="e">
        <f>VLOOKUP(C319,'10. Свод Перечней'!C:H,6,0)</f>
        <v>#N/A</v>
      </c>
      <c r="P319" s="20"/>
      <c r="Q319" s="20" t="e">
        <f t="shared" si="6"/>
        <v>#N/A</v>
      </c>
      <c r="R319" s="16" t="s">
        <v>1108</v>
      </c>
      <c r="S319" s="17">
        <v>43189</v>
      </c>
      <c r="X319" s="20"/>
    </row>
    <row r="320" spans="1:24">
      <c r="A320" s="65"/>
      <c r="B320" s="65"/>
      <c r="C320" s="65"/>
      <c r="D320" s="65"/>
      <c r="E320" s="65"/>
      <c r="F320" s="65"/>
      <c r="G320" s="16" t="s">
        <v>1121</v>
      </c>
      <c r="H320" s="20"/>
      <c r="I320" s="20"/>
      <c r="J320" s="16"/>
      <c r="K320" s="16" t="s">
        <v>1122</v>
      </c>
      <c r="L320" s="20" t="s">
        <v>1106</v>
      </c>
      <c r="M320" s="65"/>
      <c r="N320" s="11"/>
      <c r="O320" s="20" t="e">
        <f>VLOOKUP(C320,'10. Свод Перечней'!C:H,6,0)</f>
        <v>#N/A</v>
      </c>
      <c r="P320" s="20"/>
      <c r="Q320" s="20" t="e">
        <f t="shared" si="6"/>
        <v>#N/A</v>
      </c>
      <c r="R320" s="16" t="s">
        <v>1108</v>
      </c>
      <c r="S320" s="17">
        <v>43189</v>
      </c>
      <c r="X320" s="20"/>
    </row>
    <row r="321" spans="1:24">
      <c r="A321" s="65"/>
      <c r="B321" s="65"/>
      <c r="C321" s="65"/>
      <c r="D321" s="65"/>
      <c r="E321" s="65"/>
      <c r="F321" s="65"/>
      <c r="G321" s="16" t="s">
        <v>1115</v>
      </c>
      <c r="H321" s="20"/>
      <c r="I321" s="20"/>
      <c r="J321" s="16"/>
      <c r="K321" s="16" t="s">
        <v>1283</v>
      </c>
      <c r="L321" s="20" t="s">
        <v>1106</v>
      </c>
      <c r="M321" s="65"/>
      <c r="N321" s="11"/>
      <c r="O321" s="20" t="e">
        <f>VLOOKUP(C321,'10. Свод Перечней'!C:H,6,0)</f>
        <v>#N/A</v>
      </c>
      <c r="P321" s="20"/>
      <c r="Q321" s="20" t="e">
        <f t="shared" si="6"/>
        <v>#N/A</v>
      </c>
      <c r="R321" s="16" t="s">
        <v>1108</v>
      </c>
      <c r="S321" s="17">
        <v>43189</v>
      </c>
      <c r="X321" s="20"/>
    </row>
    <row r="322" spans="1:24">
      <c r="A322" s="65"/>
      <c r="B322" s="65">
        <v>77</v>
      </c>
      <c r="C322" s="65" t="s">
        <v>185</v>
      </c>
      <c r="D322" s="65" t="s">
        <v>186</v>
      </c>
      <c r="E322" s="65" t="s">
        <v>5</v>
      </c>
      <c r="F322" s="65" t="s">
        <v>6</v>
      </c>
      <c r="G322" s="16" t="s">
        <v>1104</v>
      </c>
      <c r="H322" s="20"/>
      <c r="I322" s="20"/>
      <c r="J322" s="16"/>
      <c r="K322" s="16" t="s">
        <v>1284</v>
      </c>
      <c r="L322" s="20" t="s">
        <v>1106</v>
      </c>
      <c r="M322" s="65" t="s">
        <v>1284</v>
      </c>
      <c r="N322" s="11"/>
      <c r="O322" s="20" t="str">
        <f>VLOOKUP(C322,'10. Свод Перечней'!C:H,6,0)</f>
        <v/>
      </c>
      <c r="P322" s="20">
        <v>0</v>
      </c>
      <c r="Q322" s="20">
        <f t="shared" si="6"/>
        <v>0</v>
      </c>
      <c r="R322" s="16" t="s">
        <v>1108</v>
      </c>
      <c r="S322" s="17">
        <v>43189</v>
      </c>
      <c r="X322" s="20"/>
    </row>
    <row r="323" spans="1:24">
      <c r="A323" s="65"/>
      <c r="B323" s="65"/>
      <c r="C323" s="65"/>
      <c r="D323" s="65"/>
      <c r="E323" s="65"/>
      <c r="F323" s="65"/>
      <c r="G323" s="16" t="s">
        <v>1109</v>
      </c>
      <c r="H323" s="20"/>
      <c r="I323" s="20"/>
      <c r="J323" s="16"/>
      <c r="K323" s="16" t="s">
        <v>1282</v>
      </c>
      <c r="L323" s="20" t="s">
        <v>1106</v>
      </c>
      <c r="M323" s="65"/>
      <c r="N323" s="11"/>
      <c r="O323" s="20" t="e">
        <f>VLOOKUP(C323,'10. Свод Перечней'!C:H,6,0)</f>
        <v>#N/A</v>
      </c>
      <c r="P323" s="20"/>
      <c r="Q323" s="20" t="e">
        <f t="shared" si="6"/>
        <v>#N/A</v>
      </c>
      <c r="R323" s="16" t="s">
        <v>1108</v>
      </c>
      <c r="S323" s="17">
        <v>43189</v>
      </c>
      <c r="X323" s="20"/>
    </row>
    <row r="324" spans="1:24">
      <c r="A324" s="65"/>
      <c r="B324" s="65"/>
      <c r="C324" s="65"/>
      <c r="D324" s="65"/>
      <c r="E324" s="65"/>
      <c r="F324" s="65"/>
      <c r="G324" s="16" t="s">
        <v>1120</v>
      </c>
      <c r="H324" s="20"/>
      <c r="I324" s="20">
        <v>0.1</v>
      </c>
      <c r="J324" s="16"/>
      <c r="K324" s="16"/>
      <c r="L324" s="20" t="s">
        <v>6</v>
      </c>
      <c r="M324" s="65"/>
      <c r="N324" s="11"/>
      <c r="O324" s="20" t="e">
        <f>VLOOKUP(C324,'10. Свод Перечней'!C:H,6,0)</f>
        <v>#N/A</v>
      </c>
      <c r="P324" s="20"/>
      <c r="Q324" s="20" t="e">
        <f t="shared" si="6"/>
        <v>#N/A</v>
      </c>
      <c r="R324" s="16" t="s">
        <v>1108</v>
      </c>
      <c r="S324" s="17">
        <v>43189</v>
      </c>
      <c r="X324" s="20"/>
    </row>
    <row r="325" spans="1:24">
      <c r="A325" s="65"/>
      <c r="B325" s="65"/>
      <c r="C325" s="65"/>
      <c r="D325" s="65"/>
      <c r="E325" s="65"/>
      <c r="F325" s="65"/>
      <c r="G325" s="16" t="s">
        <v>1111</v>
      </c>
      <c r="H325" s="20"/>
      <c r="I325" s="20"/>
      <c r="J325" s="16"/>
      <c r="K325" s="16" t="s">
        <v>1157</v>
      </c>
      <c r="L325" s="20" t="s">
        <v>1106</v>
      </c>
      <c r="M325" s="65"/>
      <c r="N325" s="11"/>
      <c r="O325" s="20" t="e">
        <f>VLOOKUP(C325,'10. Свод Перечней'!C:H,6,0)</f>
        <v>#N/A</v>
      </c>
      <c r="P325" s="20"/>
      <c r="Q325" s="20" t="e">
        <f t="shared" si="6"/>
        <v>#N/A</v>
      </c>
      <c r="R325" s="16" t="s">
        <v>1108</v>
      </c>
      <c r="S325" s="17">
        <v>43189</v>
      </c>
      <c r="X325" s="20"/>
    </row>
    <row r="326" spans="1:24">
      <c r="A326" s="65"/>
      <c r="B326" s="65"/>
      <c r="C326" s="65"/>
      <c r="D326" s="65"/>
      <c r="E326" s="65"/>
      <c r="F326" s="65"/>
      <c r="G326" s="16" t="s">
        <v>1121</v>
      </c>
      <c r="H326" s="20"/>
      <c r="I326" s="20"/>
      <c r="J326" s="16"/>
      <c r="K326" s="16" t="s">
        <v>1122</v>
      </c>
      <c r="L326" s="20" t="s">
        <v>1106</v>
      </c>
      <c r="M326" s="65"/>
      <c r="N326" s="11"/>
      <c r="O326" s="20" t="e">
        <f>VLOOKUP(C326,'10. Свод Перечней'!C:H,6,0)</f>
        <v>#N/A</v>
      </c>
      <c r="P326" s="20"/>
      <c r="Q326" s="20" t="e">
        <f t="shared" si="6"/>
        <v>#N/A</v>
      </c>
      <c r="R326" s="16" t="s">
        <v>1108</v>
      </c>
      <c r="S326" s="17">
        <v>43189</v>
      </c>
      <c r="X326" s="20"/>
    </row>
    <row r="327" spans="1:24">
      <c r="A327" s="65"/>
      <c r="B327" s="65"/>
      <c r="C327" s="65"/>
      <c r="D327" s="65"/>
      <c r="E327" s="65"/>
      <c r="F327" s="65"/>
      <c r="G327" s="16" t="s">
        <v>1115</v>
      </c>
      <c r="H327" s="20"/>
      <c r="I327" s="20"/>
      <c r="J327" s="16"/>
      <c r="K327" s="16" t="s">
        <v>1285</v>
      </c>
      <c r="L327" s="20" t="s">
        <v>1106</v>
      </c>
      <c r="M327" s="65"/>
      <c r="N327" s="11"/>
      <c r="O327" s="20" t="e">
        <f>VLOOKUP(C327,'10. Свод Перечней'!C:H,6,0)</f>
        <v>#N/A</v>
      </c>
      <c r="P327" s="20"/>
      <c r="Q327" s="20" t="e">
        <f t="shared" si="6"/>
        <v>#N/A</v>
      </c>
      <c r="R327" s="16" t="s">
        <v>1108</v>
      </c>
      <c r="S327" s="17">
        <v>43189</v>
      </c>
      <c r="X327" s="20"/>
    </row>
    <row r="328" spans="1:24">
      <c r="A328" s="65"/>
      <c r="B328" s="65">
        <v>78</v>
      </c>
      <c r="C328" s="65" t="s">
        <v>815</v>
      </c>
      <c r="D328" s="65" t="s">
        <v>187</v>
      </c>
      <c r="E328" s="65" t="s">
        <v>5</v>
      </c>
      <c r="F328" s="65" t="s">
        <v>6</v>
      </c>
      <c r="G328" s="16" t="s">
        <v>1215</v>
      </c>
      <c r="H328" s="20"/>
      <c r="I328" s="20"/>
      <c r="J328" s="16"/>
      <c r="K328" s="16" t="s">
        <v>1286</v>
      </c>
      <c r="L328" s="20" t="s">
        <v>1106</v>
      </c>
      <c r="M328" s="65" t="s">
        <v>1287</v>
      </c>
      <c r="N328" s="11" t="s">
        <v>897</v>
      </c>
      <c r="O328" s="20" t="str">
        <f>VLOOKUP(C328,'10. Свод Перечней'!C:H,6,0)</f>
        <v>01.25.35.000-00000003</v>
      </c>
      <c r="P328" s="20" t="s">
        <v>897</v>
      </c>
      <c r="Q328" s="20" t="str">
        <f t="shared" si="6"/>
        <v>01.25.35.000-00000003</v>
      </c>
      <c r="R328" s="16" t="s">
        <v>1108</v>
      </c>
      <c r="S328" s="17">
        <v>43921</v>
      </c>
      <c r="X328" s="20"/>
    </row>
    <row r="329" spans="1:24">
      <c r="A329" s="65"/>
      <c r="B329" s="65"/>
      <c r="C329" s="65"/>
      <c r="D329" s="65"/>
      <c r="E329" s="65"/>
      <c r="F329" s="65"/>
      <c r="G329" s="16" t="s">
        <v>1129</v>
      </c>
      <c r="H329" s="20"/>
      <c r="I329" s="20"/>
      <c r="J329" s="16"/>
      <c r="K329" s="16" t="s">
        <v>1157</v>
      </c>
      <c r="L329" s="20" t="s">
        <v>1106</v>
      </c>
      <c r="M329" s="65"/>
      <c r="N329" s="11"/>
      <c r="O329" s="20" t="e">
        <f>VLOOKUP(C329,'10. Свод Перечней'!C:H,6,0)</f>
        <v>#N/A</v>
      </c>
      <c r="P329" s="20"/>
      <c r="Q329" s="20" t="e">
        <f t="shared" si="6"/>
        <v>#N/A</v>
      </c>
      <c r="R329" s="16" t="s">
        <v>1108</v>
      </c>
      <c r="S329" s="17">
        <v>43921</v>
      </c>
      <c r="X329" s="20"/>
    </row>
    <row r="330" spans="1:24">
      <c r="A330" s="65"/>
      <c r="B330" s="65"/>
      <c r="C330" s="65"/>
      <c r="D330" s="65"/>
      <c r="E330" s="65"/>
      <c r="F330" s="65"/>
      <c r="G330" s="16" t="s">
        <v>1120</v>
      </c>
      <c r="H330" s="20"/>
      <c r="I330" s="20">
        <v>0.1</v>
      </c>
      <c r="J330" s="16"/>
      <c r="K330" s="16"/>
      <c r="L330" s="20" t="s">
        <v>6</v>
      </c>
      <c r="M330" s="65"/>
      <c r="N330" s="11"/>
      <c r="O330" s="20" t="e">
        <f>VLOOKUP(C330,'10. Свод Перечней'!C:H,6,0)</f>
        <v>#N/A</v>
      </c>
      <c r="P330" s="20"/>
      <c r="Q330" s="20" t="e">
        <f t="shared" si="6"/>
        <v>#N/A</v>
      </c>
      <c r="R330" s="16" t="s">
        <v>1108</v>
      </c>
      <c r="S330" s="17">
        <v>43921</v>
      </c>
      <c r="X330" s="20"/>
    </row>
    <row r="331" spans="1:24">
      <c r="A331" s="65"/>
      <c r="B331" s="65"/>
      <c r="C331" s="65"/>
      <c r="D331" s="65"/>
      <c r="E331" s="65"/>
      <c r="F331" s="65"/>
      <c r="G331" s="16" t="s">
        <v>1121</v>
      </c>
      <c r="H331" s="20"/>
      <c r="I331" s="20"/>
      <c r="J331" s="16"/>
      <c r="K331" s="16" t="s">
        <v>1122</v>
      </c>
      <c r="L331" s="20" t="s">
        <v>1106</v>
      </c>
      <c r="M331" s="65"/>
      <c r="N331" s="11"/>
      <c r="O331" s="20" t="e">
        <f>VLOOKUP(C331,'10. Свод Перечней'!C:H,6,0)</f>
        <v>#N/A</v>
      </c>
      <c r="P331" s="20"/>
      <c r="Q331" s="20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6" t="s">
        <v>1108</v>
      </c>
      <c r="S331" s="17">
        <v>43921</v>
      </c>
      <c r="X331" s="20"/>
    </row>
    <row r="332" spans="1:24">
      <c r="A332" s="65"/>
      <c r="B332" s="65"/>
      <c r="C332" s="65"/>
      <c r="D332" s="65"/>
      <c r="E332" s="65"/>
      <c r="F332" s="65"/>
      <c r="G332" s="16" t="s">
        <v>1115</v>
      </c>
      <c r="H332" s="20"/>
      <c r="I332" s="20"/>
      <c r="J332" s="16"/>
      <c r="K332" s="16" t="s">
        <v>1288</v>
      </c>
      <c r="L332" s="20" t="s">
        <v>1106</v>
      </c>
      <c r="M332" s="65"/>
      <c r="N332" s="11"/>
      <c r="O332" s="20" t="e">
        <f>VLOOKUP(C332,'10. Свод Перечней'!C:H,6,0)</f>
        <v>#N/A</v>
      </c>
      <c r="P332" s="20"/>
      <c r="Q332" s="20" t="e">
        <f t="shared" si="7"/>
        <v>#N/A</v>
      </c>
      <c r="R332" s="16" t="s">
        <v>1108</v>
      </c>
      <c r="S332" s="17">
        <v>43921</v>
      </c>
      <c r="X332" s="20"/>
    </row>
    <row r="333" spans="1:24">
      <c r="A333" s="65"/>
      <c r="B333" s="65">
        <v>79</v>
      </c>
      <c r="C333" s="65" t="s">
        <v>188</v>
      </c>
      <c r="D333" s="65" t="s">
        <v>189</v>
      </c>
      <c r="E333" s="65" t="s">
        <v>5</v>
      </c>
      <c r="F333" s="65" t="s">
        <v>6</v>
      </c>
      <c r="G333" s="16" t="s">
        <v>1104</v>
      </c>
      <c r="H333" s="20"/>
      <c r="I333" s="20"/>
      <c r="J333" s="16"/>
      <c r="K333" s="16" t="s">
        <v>1289</v>
      </c>
      <c r="L333" s="20" t="s">
        <v>1106</v>
      </c>
      <c r="M333" s="65" t="s">
        <v>1289</v>
      </c>
      <c r="N333" s="11"/>
      <c r="O333" s="20" t="str">
        <f>VLOOKUP(C333,'10. Свод Перечней'!C:H,6,0)</f>
        <v/>
      </c>
      <c r="P333" s="20">
        <v>0</v>
      </c>
      <c r="Q333" s="20">
        <f t="shared" si="7"/>
        <v>0</v>
      </c>
      <c r="R333" s="16" t="s">
        <v>1108</v>
      </c>
      <c r="S333" s="17">
        <v>43371</v>
      </c>
      <c r="X333" s="20"/>
    </row>
    <row r="334" spans="1:24">
      <c r="A334" s="65"/>
      <c r="B334" s="65"/>
      <c r="C334" s="65"/>
      <c r="D334" s="65"/>
      <c r="E334" s="65"/>
      <c r="F334" s="65"/>
      <c r="G334" s="16" t="s">
        <v>1120</v>
      </c>
      <c r="H334" s="20"/>
      <c r="I334" s="20">
        <v>0.1</v>
      </c>
      <c r="J334" s="16"/>
      <c r="K334" s="16"/>
      <c r="L334" s="20" t="s">
        <v>6</v>
      </c>
      <c r="M334" s="65"/>
      <c r="N334" s="11"/>
      <c r="O334" s="20" t="e">
        <f>VLOOKUP(C334,'10. Свод Перечней'!C:H,6,0)</f>
        <v>#N/A</v>
      </c>
      <c r="P334" s="20"/>
      <c r="Q334" s="20" t="e">
        <f t="shared" si="7"/>
        <v>#N/A</v>
      </c>
      <c r="R334" s="16" t="s">
        <v>1108</v>
      </c>
      <c r="S334" s="17">
        <v>43371</v>
      </c>
      <c r="X334" s="20"/>
    </row>
    <row r="335" spans="1:24">
      <c r="A335" s="65"/>
      <c r="B335" s="65"/>
      <c r="C335" s="65"/>
      <c r="D335" s="65"/>
      <c r="E335" s="65"/>
      <c r="F335" s="65"/>
      <c r="G335" s="16" t="s">
        <v>1121</v>
      </c>
      <c r="H335" s="20"/>
      <c r="I335" s="20"/>
      <c r="J335" s="16"/>
      <c r="K335" s="16" t="s">
        <v>1122</v>
      </c>
      <c r="L335" s="20" t="s">
        <v>1106</v>
      </c>
      <c r="M335" s="65"/>
      <c r="N335" s="11"/>
      <c r="O335" s="20" t="e">
        <f>VLOOKUP(C335,'10. Свод Перечней'!C:H,6,0)</f>
        <v>#N/A</v>
      </c>
      <c r="P335" s="20"/>
      <c r="Q335" s="20" t="e">
        <f t="shared" si="7"/>
        <v>#N/A</v>
      </c>
      <c r="R335" s="16" t="s">
        <v>1108</v>
      </c>
      <c r="S335" s="17">
        <v>43371</v>
      </c>
      <c r="X335" s="20"/>
    </row>
    <row r="336" spans="1:24">
      <c r="A336" s="65"/>
      <c r="B336" s="65"/>
      <c r="C336" s="65"/>
      <c r="D336" s="65"/>
      <c r="E336" s="65"/>
      <c r="F336" s="65"/>
      <c r="G336" s="16" t="s">
        <v>1115</v>
      </c>
      <c r="H336" s="20"/>
      <c r="I336" s="20"/>
      <c r="J336" s="16" t="s">
        <v>1290</v>
      </c>
      <c r="K336" s="16"/>
      <c r="L336" s="20" t="s">
        <v>1106</v>
      </c>
      <c r="M336" s="65"/>
      <c r="N336" s="11"/>
      <c r="O336" s="20" t="e">
        <f>VLOOKUP(C336,'10. Свод Перечней'!C:H,6,0)</f>
        <v>#N/A</v>
      </c>
      <c r="P336" s="20"/>
      <c r="Q336" s="20" t="e">
        <f t="shared" si="7"/>
        <v>#N/A</v>
      </c>
      <c r="R336" s="16" t="s">
        <v>1108</v>
      </c>
      <c r="S336" s="17">
        <v>43371</v>
      </c>
      <c r="X336" s="20"/>
    </row>
    <row r="337" spans="1:24">
      <c r="A337" s="65"/>
      <c r="B337" s="65">
        <v>80</v>
      </c>
      <c r="C337" s="65" t="s">
        <v>190</v>
      </c>
      <c r="D337" s="65" t="s">
        <v>191</v>
      </c>
      <c r="E337" s="65" t="s">
        <v>5</v>
      </c>
      <c r="F337" s="65" t="s">
        <v>6</v>
      </c>
      <c r="G337" s="16" t="s">
        <v>1104</v>
      </c>
      <c r="H337" s="20"/>
      <c r="I337" s="20"/>
      <c r="J337" s="16"/>
      <c r="K337" s="16" t="s">
        <v>1291</v>
      </c>
      <c r="L337" s="20" t="s">
        <v>1106</v>
      </c>
      <c r="M337" s="65" t="s">
        <v>1292</v>
      </c>
      <c r="N337" s="11"/>
      <c r="O337" s="20" t="e">
        <f>VLOOKUP(C337,'10. Свод Перечней'!C:H,6,0)</f>
        <v>#N/A</v>
      </c>
      <c r="P337" s="20">
        <v>0</v>
      </c>
      <c r="Q337" s="20" t="e">
        <f t="shared" si="7"/>
        <v>#N/A</v>
      </c>
      <c r="R337" s="16" t="s">
        <v>1108</v>
      </c>
      <c r="S337" s="17">
        <v>43189</v>
      </c>
      <c r="X337" s="20"/>
    </row>
    <row r="338" spans="1:24">
      <c r="A338" s="65"/>
      <c r="B338" s="65"/>
      <c r="C338" s="65"/>
      <c r="D338" s="65"/>
      <c r="E338" s="65"/>
      <c r="F338" s="65"/>
      <c r="G338" s="16" t="s">
        <v>1113</v>
      </c>
      <c r="H338" s="20"/>
      <c r="I338" s="20"/>
      <c r="J338" s="16"/>
      <c r="K338" s="16" t="s">
        <v>1114</v>
      </c>
      <c r="L338" s="20" t="s">
        <v>1106</v>
      </c>
      <c r="M338" s="65"/>
      <c r="N338" s="11"/>
      <c r="O338" s="20" t="e">
        <f>VLOOKUP(C338,'10. Свод Перечней'!C:H,6,0)</f>
        <v>#N/A</v>
      </c>
      <c r="P338" s="20"/>
      <c r="Q338" s="20" t="e">
        <f t="shared" si="7"/>
        <v>#N/A</v>
      </c>
      <c r="R338" s="16" t="s">
        <v>1108</v>
      </c>
      <c r="S338" s="17">
        <v>43189</v>
      </c>
      <c r="X338" s="20"/>
    </row>
    <row r="339" spans="1:24">
      <c r="A339" s="65"/>
      <c r="B339" s="65"/>
      <c r="C339" s="65"/>
      <c r="D339" s="65"/>
      <c r="E339" s="65"/>
      <c r="F339" s="65"/>
      <c r="G339" s="16" t="s">
        <v>1115</v>
      </c>
      <c r="H339" s="20"/>
      <c r="I339" s="20"/>
      <c r="J339" s="16" t="s">
        <v>1293</v>
      </c>
      <c r="K339" s="16"/>
      <c r="L339" s="20" t="s">
        <v>1106</v>
      </c>
      <c r="M339" s="65"/>
      <c r="N339" s="11"/>
      <c r="O339" s="20" t="e">
        <f>VLOOKUP(C339,'10. Свод Перечней'!C:H,6,0)</f>
        <v>#N/A</v>
      </c>
      <c r="P339" s="20"/>
      <c r="Q339" s="20" t="e">
        <f t="shared" si="7"/>
        <v>#N/A</v>
      </c>
      <c r="R339" s="16" t="s">
        <v>1108</v>
      </c>
      <c r="S339" s="17">
        <v>43189</v>
      </c>
      <c r="X339" s="20"/>
    </row>
    <row r="340" spans="1:24">
      <c r="A340" s="65"/>
      <c r="B340" s="65">
        <v>81</v>
      </c>
      <c r="C340" s="65" t="s">
        <v>192</v>
      </c>
      <c r="D340" s="65" t="s">
        <v>191</v>
      </c>
      <c r="E340" s="65" t="s">
        <v>9</v>
      </c>
      <c r="F340" s="65" t="s">
        <v>6</v>
      </c>
      <c r="G340" s="16" t="s">
        <v>1104</v>
      </c>
      <c r="H340" s="20"/>
      <c r="I340" s="20"/>
      <c r="J340" s="16"/>
      <c r="K340" s="16" t="s">
        <v>1291</v>
      </c>
      <c r="L340" s="20" t="s">
        <v>1106</v>
      </c>
      <c r="M340" s="65" t="s">
        <v>1292</v>
      </c>
      <c r="N340" s="11"/>
      <c r="O340" s="20" t="e">
        <f>VLOOKUP(C340,'10. Свод Перечней'!C:H,6,0)</f>
        <v>#N/A</v>
      </c>
      <c r="P340" s="20">
        <v>0</v>
      </c>
      <c r="Q340" s="20" t="e">
        <f t="shared" si="7"/>
        <v>#N/A</v>
      </c>
      <c r="R340" s="16" t="s">
        <v>1108</v>
      </c>
      <c r="S340" s="17">
        <v>43189</v>
      </c>
      <c r="X340" s="20"/>
    </row>
    <row r="341" spans="1:24">
      <c r="A341" s="65"/>
      <c r="B341" s="65"/>
      <c r="C341" s="65"/>
      <c r="D341" s="65"/>
      <c r="E341" s="65"/>
      <c r="F341" s="65"/>
      <c r="G341" s="16" t="s">
        <v>1120</v>
      </c>
      <c r="H341" s="20"/>
      <c r="I341" s="20">
        <v>1</v>
      </c>
      <c r="J341" s="16"/>
      <c r="K341" s="16"/>
      <c r="L341" s="20" t="s">
        <v>6</v>
      </c>
      <c r="M341" s="65"/>
      <c r="N341" s="11"/>
      <c r="O341" s="20" t="e">
        <f>VLOOKUP(C341,'10. Свод Перечней'!C:H,6,0)</f>
        <v>#N/A</v>
      </c>
      <c r="P341" s="20"/>
      <c r="Q341" s="20" t="e">
        <f t="shared" si="7"/>
        <v>#N/A</v>
      </c>
      <c r="R341" s="16" t="s">
        <v>1108</v>
      </c>
      <c r="S341" s="17">
        <v>43189</v>
      </c>
      <c r="X341" s="20"/>
    </row>
    <row r="342" spans="1:24">
      <c r="A342" s="65"/>
      <c r="B342" s="65"/>
      <c r="C342" s="65"/>
      <c r="D342" s="65"/>
      <c r="E342" s="65"/>
      <c r="F342" s="65"/>
      <c r="G342" s="16" t="s">
        <v>1121</v>
      </c>
      <c r="H342" s="20"/>
      <c r="I342" s="20"/>
      <c r="J342" s="16"/>
      <c r="K342" s="16" t="s">
        <v>1122</v>
      </c>
      <c r="L342" s="20" t="s">
        <v>1106</v>
      </c>
      <c r="M342" s="65"/>
      <c r="N342" s="11"/>
      <c r="O342" s="20" t="e">
        <f>VLOOKUP(C342,'10. Свод Перечней'!C:H,6,0)</f>
        <v>#N/A</v>
      </c>
      <c r="P342" s="20"/>
      <c r="Q342" s="20" t="e">
        <f t="shared" si="7"/>
        <v>#N/A</v>
      </c>
      <c r="R342" s="16" t="s">
        <v>1108</v>
      </c>
      <c r="S342" s="17">
        <v>43189</v>
      </c>
      <c r="X342" s="20"/>
    </row>
    <row r="343" spans="1:24">
      <c r="A343" s="65"/>
      <c r="B343" s="65"/>
      <c r="C343" s="65"/>
      <c r="D343" s="65"/>
      <c r="E343" s="65"/>
      <c r="F343" s="65"/>
      <c r="G343" s="16" t="s">
        <v>1115</v>
      </c>
      <c r="H343" s="20"/>
      <c r="I343" s="20"/>
      <c r="J343" s="16" t="s">
        <v>1293</v>
      </c>
      <c r="K343" s="16"/>
      <c r="L343" s="20" t="s">
        <v>1106</v>
      </c>
      <c r="M343" s="65"/>
      <c r="N343" s="11"/>
      <c r="O343" s="20" t="e">
        <f>VLOOKUP(C343,'10. Свод Перечней'!C:H,6,0)</f>
        <v>#N/A</v>
      </c>
      <c r="P343" s="20"/>
      <c r="Q343" s="20" t="e">
        <f t="shared" si="7"/>
        <v>#N/A</v>
      </c>
      <c r="R343" s="16" t="s">
        <v>1108</v>
      </c>
      <c r="S343" s="17">
        <v>43189</v>
      </c>
      <c r="X343" s="20"/>
    </row>
    <row r="344" spans="1:24">
      <c r="A344" s="65"/>
      <c r="B344" s="65">
        <v>82</v>
      </c>
      <c r="C344" s="65" t="s">
        <v>193</v>
      </c>
      <c r="D344" s="65" t="s">
        <v>194</v>
      </c>
      <c r="E344" s="65" t="s">
        <v>5</v>
      </c>
      <c r="F344" s="65" t="s">
        <v>195</v>
      </c>
      <c r="G344" s="16" t="s">
        <v>1104</v>
      </c>
      <c r="H344" s="20"/>
      <c r="I344" s="20"/>
      <c r="J344" s="16"/>
      <c r="K344" s="16" t="s">
        <v>1294</v>
      </c>
      <c r="L344" s="20" t="s">
        <v>1106</v>
      </c>
      <c r="M344" s="65" t="s">
        <v>1295</v>
      </c>
      <c r="N344" s="11" t="s">
        <v>196</v>
      </c>
      <c r="O344" s="20" t="str">
        <f>VLOOKUP(C344,'10. Свод Перечней'!C:H,6,0)</f>
        <v>01.47.21.000-00000014</v>
      </c>
      <c r="P344" s="20" t="s">
        <v>196</v>
      </c>
      <c r="Q344" s="20" t="str">
        <f t="shared" si="7"/>
        <v>01.47.21.000-00000014</v>
      </c>
      <c r="R344" s="16" t="s">
        <v>1108</v>
      </c>
      <c r="S344" s="17">
        <v>43434</v>
      </c>
      <c r="X344" s="20"/>
    </row>
    <row r="345" spans="1:24">
      <c r="A345" s="65"/>
      <c r="B345" s="65"/>
      <c r="C345" s="65"/>
      <c r="D345" s="65"/>
      <c r="E345" s="65"/>
      <c r="F345" s="65"/>
      <c r="G345" s="16" t="s">
        <v>1296</v>
      </c>
      <c r="H345" s="20"/>
      <c r="I345" s="20"/>
      <c r="J345" s="16"/>
      <c r="K345" s="16" t="s">
        <v>1297</v>
      </c>
      <c r="L345" s="20" t="s">
        <v>1106</v>
      </c>
      <c r="M345" s="65"/>
      <c r="N345" s="11"/>
      <c r="O345" s="20" t="e">
        <f>VLOOKUP(C345,'10. Свод Перечней'!C:H,6,0)</f>
        <v>#N/A</v>
      </c>
      <c r="P345" s="20"/>
      <c r="Q345" s="20" t="e">
        <f t="shared" si="7"/>
        <v>#N/A</v>
      </c>
      <c r="R345" s="16" t="s">
        <v>1108</v>
      </c>
      <c r="S345" s="17">
        <v>43434</v>
      </c>
      <c r="X345" s="20"/>
    </row>
    <row r="346" spans="1:24">
      <c r="A346" s="65"/>
      <c r="B346" s="65"/>
      <c r="C346" s="65"/>
      <c r="D346" s="65"/>
      <c r="E346" s="65"/>
      <c r="F346" s="65"/>
      <c r="G346" s="16" t="s">
        <v>1298</v>
      </c>
      <c r="H346" s="20"/>
      <c r="I346" s="20"/>
      <c r="J346" s="16"/>
      <c r="K346" s="16" t="s">
        <v>1247</v>
      </c>
      <c r="L346" s="20" t="s">
        <v>1106</v>
      </c>
      <c r="M346" s="65"/>
      <c r="N346" s="11"/>
      <c r="O346" s="20" t="e">
        <f>VLOOKUP(C346,'10. Свод Перечней'!C:H,6,0)</f>
        <v>#N/A</v>
      </c>
      <c r="P346" s="20"/>
      <c r="Q346" s="20" t="e">
        <f t="shared" si="7"/>
        <v>#N/A</v>
      </c>
      <c r="R346" s="16" t="s">
        <v>1108</v>
      </c>
      <c r="S346" s="17">
        <v>43434</v>
      </c>
      <c r="X346" s="20"/>
    </row>
    <row r="347" spans="1:24">
      <c r="A347" s="65"/>
      <c r="B347" s="65"/>
      <c r="C347" s="65"/>
      <c r="D347" s="65"/>
      <c r="E347" s="65"/>
      <c r="F347" s="65"/>
      <c r="G347" s="16" t="s">
        <v>1121</v>
      </c>
      <c r="H347" s="20"/>
      <c r="I347" s="20"/>
      <c r="J347" s="16"/>
      <c r="K347" s="16" t="s">
        <v>1122</v>
      </c>
      <c r="L347" s="20" t="s">
        <v>1106</v>
      </c>
      <c r="M347" s="65"/>
      <c r="N347" s="11"/>
      <c r="O347" s="20" t="e">
        <f>VLOOKUP(C347,'10. Свод Перечней'!C:H,6,0)</f>
        <v>#N/A</v>
      </c>
      <c r="P347" s="20"/>
      <c r="Q347" s="20" t="e">
        <f t="shared" si="7"/>
        <v>#N/A</v>
      </c>
      <c r="R347" s="16" t="s">
        <v>1108</v>
      </c>
      <c r="S347" s="17">
        <v>43434</v>
      </c>
      <c r="X347" s="20"/>
    </row>
    <row r="348" spans="1:24">
      <c r="A348" s="65"/>
      <c r="B348" s="65"/>
      <c r="C348" s="65"/>
      <c r="D348" s="65"/>
      <c r="E348" s="65"/>
      <c r="F348" s="65"/>
      <c r="G348" s="16" t="s">
        <v>1115</v>
      </c>
      <c r="H348" s="20"/>
      <c r="I348" s="20"/>
      <c r="J348" s="16"/>
      <c r="K348" s="16" t="s">
        <v>1299</v>
      </c>
      <c r="L348" s="20" t="s">
        <v>1106</v>
      </c>
      <c r="M348" s="65"/>
      <c r="N348" s="11"/>
      <c r="O348" s="20" t="e">
        <f>VLOOKUP(C348,'10. Свод Перечней'!C:H,6,0)</f>
        <v>#N/A</v>
      </c>
      <c r="P348" s="20"/>
      <c r="Q348" s="20" t="e">
        <f t="shared" si="7"/>
        <v>#N/A</v>
      </c>
      <c r="R348" s="16" t="s">
        <v>1108</v>
      </c>
      <c r="S348" s="17">
        <v>43434</v>
      </c>
      <c r="X348" s="20"/>
    </row>
    <row r="349" spans="1:24">
      <c r="A349" s="65"/>
      <c r="B349" s="65">
        <v>83</v>
      </c>
      <c r="C349" s="65" t="s">
        <v>197</v>
      </c>
      <c r="D349" s="65" t="s">
        <v>194</v>
      </c>
      <c r="E349" s="65" t="s">
        <v>9</v>
      </c>
      <c r="F349" s="65" t="s">
        <v>195</v>
      </c>
      <c r="G349" s="16" t="s">
        <v>1104</v>
      </c>
      <c r="H349" s="20"/>
      <c r="I349" s="20"/>
      <c r="J349" s="16"/>
      <c r="K349" s="16" t="s">
        <v>1294</v>
      </c>
      <c r="L349" s="20" t="s">
        <v>1106</v>
      </c>
      <c r="M349" s="65" t="s">
        <v>1295</v>
      </c>
      <c r="N349" s="11" t="s">
        <v>198</v>
      </c>
      <c r="O349" s="20" t="str">
        <f>VLOOKUP(C349,'10. Свод Перечней'!C:H,6,0)</f>
        <v>01.47.21.000-00000019</v>
      </c>
      <c r="P349" s="20" t="s">
        <v>198</v>
      </c>
      <c r="Q349" s="20" t="str">
        <f t="shared" si="7"/>
        <v>01.47.21.000-00000019</v>
      </c>
      <c r="R349" s="16" t="s">
        <v>1108</v>
      </c>
      <c r="S349" s="17">
        <v>43434</v>
      </c>
      <c r="X349" s="20"/>
    </row>
    <row r="350" spans="1:24">
      <c r="A350" s="65"/>
      <c r="B350" s="65"/>
      <c r="C350" s="65"/>
      <c r="D350" s="65"/>
      <c r="E350" s="65"/>
      <c r="F350" s="65"/>
      <c r="G350" s="16" t="s">
        <v>1296</v>
      </c>
      <c r="H350" s="20"/>
      <c r="I350" s="20"/>
      <c r="J350" s="16"/>
      <c r="K350" s="16" t="s">
        <v>1300</v>
      </c>
      <c r="L350" s="20" t="s">
        <v>1106</v>
      </c>
      <c r="M350" s="65"/>
      <c r="N350" s="11"/>
      <c r="O350" s="20" t="e">
        <f>VLOOKUP(C350,'10. Свод Перечней'!C:H,6,0)</f>
        <v>#N/A</v>
      </c>
      <c r="P350" s="20"/>
      <c r="Q350" s="20" t="e">
        <f t="shared" si="7"/>
        <v>#N/A</v>
      </c>
      <c r="R350" s="16" t="s">
        <v>1108</v>
      </c>
      <c r="S350" s="17">
        <v>43434</v>
      </c>
      <c r="X350" s="20"/>
    </row>
    <row r="351" spans="1:24">
      <c r="A351" s="65"/>
      <c r="B351" s="65"/>
      <c r="C351" s="65"/>
      <c r="D351" s="65"/>
      <c r="E351" s="65"/>
      <c r="F351" s="65"/>
      <c r="G351" s="16" t="s">
        <v>1298</v>
      </c>
      <c r="H351" s="20"/>
      <c r="I351" s="20"/>
      <c r="J351" s="16"/>
      <c r="K351" s="16" t="s">
        <v>1247</v>
      </c>
      <c r="L351" s="20" t="s">
        <v>1106</v>
      </c>
      <c r="M351" s="65"/>
      <c r="N351" s="11"/>
      <c r="O351" s="20" t="e">
        <f>VLOOKUP(C351,'10. Свод Перечней'!C:H,6,0)</f>
        <v>#N/A</v>
      </c>
      <c r="P351" s="20"/>
      <c r="Q351" s="20" t="e">
        <f t="shared" si="7"/>
        <v>#N/A</v>
      </c>
      <c r="R351" s="16" t="s">
        <v>1108</v>
      </c>
      <c r="S351" s="17">
        <v>43434</v>
      </c>
      <c r="X351" s="20"/>
    </row>
    <row r="352" spans="1:24">
      <c r="A352" s="65"/>
      <c r="B352" s="65"/>
      <c r="C352" s="65"/>
      <c r="D352" s="65"/>
      <c r="E352" s="65"/>
      <c r="F352" s="65"/>
      <c r="G352" s="16" t="s">
        <v>1121</v>
      </c>
      <c r="H352" s="20"/>
      <c r="I352" s="20"/>
      <c r="J352" s="16"/>
      <c r="K352" s="16" t="s">
        <v>1122</v>
      </c>
      <c r="L352" s="20" t="s">
        <v>1106</v>
      </c>
      <c r="M352" s="65"/>
      <c r="N352" s="11"/>
      <c r="O352" s="20" t="e">
        <f>VLOOKUP(C352,'10. Свод Перечней'!C:H,6,0)</f>
        <v>#N/A</v>
      </c>
      <c r="P352" s="20"/>
      <c r="Q352" s="20" t="e">
        <f t="shared" si="7"/>
        <v>#N/A</v>
      </c>
      <c r="R352" s="16" t="s">
        <v>1108</v>
      </c>
      <c r="S352" s="17">
        <v>43434</v>
      </c>
      <c r="X352" s="20"/>
    </row>
    <row r="353" spans="1:24">
      <c r="A353" s="65"/>
      <c r="B353" s="65"/>
      <c r="C353" s="65"/>
      <c r="D353" s="65"/>
      <c r="E353" s="65"/>
      <c r="F353" s="65"/>
      <c r="G353" s="16" t="s">
        <v>1115</v>
      </c>
      <c r="H353" s="20"/>
      <c r="I353" s="20"/>
      <c r="J353" s="16"/>
      <c r="K353" s="16" t="s">
        <v>1301</v>
      </c>
      <c r="L353" s="20" t="s">
        <v>1106</v>
      </c>
      <c r="M353" s="65"/>
      <c r="N353" s="11"/>
      <c r="O353" s="20" t="e">
        <f>VLOOKUP(C353,'10. Свод Перечней'!C:H,6,0)</f>
        <v>#N/A</v>
      </c>
      <c r="P353" s="20"/>
      <c r="Q353" s="20" t="e">
        <f t="shared" si="7"/>
        <v>#N/A</v>
      </c>
      <c r="R353" s="16" t="s">
        <v>1108</v>
      </c>
      <c r="S353" s="17">
        <v>43434</v>
      </c>
      <c r="X353" s="20"/>
    </row>
    <row r="354" spans="1:24" ht="38.25">
      <c r="A354" s="65"/>
      <c r="B354" s="65">
        <v>84</v>
      </c>
      <c r="C354" s="65" t="s">
        <v>816</v>
      </c>
      <c r="D354" s="65" t="s">
        <v>199</v>
      </c>
      <c r="E354" s="65" t="s">
        <v>5</v>
      </c>
      <c r="F354" s="65" t="s">
        <v>6</v>
      </c>
      <c r="G354" s="16" t="s">
        <v>1302</v>
      </c>
      <c r="H354" s="20"/>
      <c r="I354" s="20"/>
      <c r="J354" s="16" t="s">
        <v>1303</v>
      </c>
      <c r="K354" s="16"/>
      <c r="L354" s="20" t="s">
        <v>1106</v>
      </c>
      <c r="M354" s="65" t="s">
        <v>200</v>
      </c>
      <c r="N354" s="11" t="s">
        <v>899</v>
      </c>
      <c r="O354" s="20" t="str">
        <f>VLOOKUP(C354,'10. Свод Перечней'!C:H,6,0)</f>
        <v>01.49.21.110-00000001, 01.49.21.110-00000002, 01.49.21.110-00000003</v>
      </c>
      <c r="P354" s="20" t="s">
        <v>899</v>
      </c>
      <c r="Q354" s="20" t="str">
        <f t="shared" si="7"/>
        <v>01.49.21.110-00000001, 01.49.21.110-00000002, 01.49.21.110-00000003</v>
      </c>
      <c r="R354" s="16" t="s">
        <v>1108</v>
      </c>
      <c r="S354" s="17">
        <v>43921</v>
      </c>
      <c r="X354" s="20"/>
    </row>
    <row r="355" spans="1:24">
      <c r="A355" s="65"/>
      <c r="B355" s="65"/>
      <c r="C355" s="65"/>
      <c r="D355" s="65"/>
      <c r="E355" s="65"/>
      <c r="F355" s="65"/>
      <c r="G355" s="16" t="s">
        <v>1120</v>
      </c>
      <c r="H355" s="20"/>
      <c r="I355" s="20">
        <v>1</v>
      </c>
      <c r="J355" s="16"/>
      <c r="K355" s="16"/>
      <c r="L355" s="20" t="s">
        <v>6</v>
      </c>
      <c r="M355" s="65"/>
      <c r="N355" s="11"/>
      <c r="O355" s="20" t="e">
        <f>VLOOKUP(C355,'10. Свод Перечней'!C:H,6,0)</f>
        <v>#N/A</v>
      </c>
      <c r="P355" s="20"/>
      <c r="Q355" s="20" t="e">
        <f t="shared" si="7"/>
        <v>#N/A</v>
      </c>
      <c r="R355" s="16" t="s">
        <v>1108</v>
      </c>
      <c r="S355" s="17">
        <v>43921</v>
      </c>
      <c r="X355" s="20"/>
    </row>
    <row r="356" spans="1:24">
      <c r="A356" s="65"/>
      <c r="B356" s="65"/>
      <c r="C356" s="65"/>
      <c r="D356" s="65"/>
      <c r="E356" s="65"/>
      <c r="F356" s="65"/>
      <c r="G356" s="16" t="s">
        <v>1304</v>
      </c>
      <c r="H356" s="20"/>
      <c r="I356" s="20"/>
      <c r="J356" s="16"/>
      <c r="K356" s="16" t="s">
        <v>1305</v>
      </c>
      <c r="L356" s="20" t="s">
        <v>1106</v>
      </c>
      <c r="M356" s="65"/>
      <c r="N356" s="11"/>
      <c r="O356" s="20" t="e">
        <f>VLOOKUP(C356,'10. Свод Перечней'!C:H,6,0)</f>
        <v>#N/A</v>
      </c>
      <c r="P356" s="20"/>
      <c r="Q356" s="20" t="e">
        <f t="shared" si="7"/>
        <v>#N/A</v>
      </c>
      <c r="R356" s="16" t="s">
        <v>1108</v>
      </c>
      <c r="S356" s="17">
        <v>43921</v>
      </c>
      <c r="X356" s="20"/>
    </row>
    <row r="357" spans="1:24">
      <c r="A357" s="65"/>
      <c r="B357" s="65"/>
      <c r="C357" s="65"/>
      <c r="D357" s="65"/>
      <c r="E357" s="65"/>
      <c r="F357" s="65"/>
      <c r="G357" s="16" t="s">
        <v>1121</v>
      </c>
      <c r="H357" s="20"/>
      <c r="I357" s="20"/>
      <c r="J357" s="16"/>
      <c r="K357" s="16" t="s">
        <v>1122</v>
      </c>
      <c r="L357" s="20" t="s">
        <v>1106</v>
      </c>
      <c r="M357" s="65"/>
      <c r="N357" s="11"/>
      <c r="O357" s="20" t="e">
        <f>VLOOKUP(C357,'10. Свод Перечней'!C:H,6,0)</f>
        <v>#N/A</v>
      </c>
      <c r="P357" s="20"/>
      <c r="Q357" s="20" t="e">
        <f t="shared" si="7"/>
        <v>#N/A</v>
      </c>
      <c r="R357" s="16" t="s">
        <v>1108</v>
      </c>
      <c r="S357" s="17">
        <v>43921</v>
      </c>
      <c r="X357" s="20"/>
    </row>
    <row r="358" spans="1:24">
      <c r="A358" s="65"/>
      <c r="B358" s="65"/>
      <c r="C358" s="65"/>
      <c r="D358" s="65"/>
      <c r="E358" s="65"/>
      <c r="F358" s="65"/>
      <c r="G358" s="16" t="s">
        <v>1115</v>
      </c>
      <c r="H358" s="20"/>
      <c r="I358" s="20"/>
      <c r="J358" s="16"/>
      <c r="K358" s="16" t="s">
        <v>1306</v>
      </c>
      <c r="L358" s="20" t="s">
        <v>1106</v>
      </c>
      <c r="M358" s="65"/>
      <c r="N358" s="11"/>
      <c r="O358" s="20" t="e">
        <f>VLOOKUP(C358,'10. Свод Перечней'!C:H,6,0)</f>
        <v>#N/A</v>
      </c>
      <c r="P358" s="20"/>
      <c r="Q358" s="20" t="e">
        <f t="shared" si="7"/>
        <v>#N/A</v>
      </c>
      <c r="R358" s="16" t="s">
        <v>1108</v>
      </c>
      <c r="S358" s="17">
        <v>43921</v>
      </c>
      <c r="X358" s="20"/>
    </row>
    <row r="359" spans="1:24">
      <c r="A359" s="65"/>
      <c r="B359" s="65">
        <v>85</v>
      </c>
      <c r="C359" s="65" t="s">
        <v>201</v>
      </c>
      <c r="D359" s="65" t="s">
        <v>202</v>
      </c>
      <c r="E359" s="65" t="s">
        <v>5</v>
      </c>
      <c r="F359" s="65" t="s">
        <v>6</v>
      </c>
      <c r="G359" s="16" t="s">
        <v>1120</v>
      </c>
      <c r="H359" s="20"/>
      <c r="I359" s="20">
        <v>1</v>
      </c>
      <c r="J359" s="16"/>
      <c r="K359" s="16"/>
      <c r="L359" s="20" t="s">
        <v>6</v>
      </c>
      <c r="M359" s="65" t="s">
        <v>1307</v>
      </c>
      <c r="N359" s="11"/>
      <c r="O359" s="20" t="str">
        <f>VLOOKUP(C359,'10. Свод Перечней'!C:H,6,0)</f>
        <v/>
      </c>
      <c r="P359" s="20">
        <v>0</v>
      </c>
      <c r="Q359" s="20">
        <f t="shared" si="7"/>
        <v>0</v>
      </c>
      <c r="R359" s="16" t="s">
        <v>1108</v>
      </c>
      <c r="S359" s="17">
        <v>43189</v>
      </c>
      <c r="X359" s="20"/>
    </row>
    <row r="360" spans="1:24">
      <c r="A360" s="65"/>
      <c r="B360" s="65"/>
      <c r="C360" s="65"/>
      <c r="D360" s="65"/>
      <c r="E360" s="65"/>
      <c r="F360" s="65"/>
      <c r="G360" s="16" t="s">
        <v>1121</v>
      </c>
      <c r="H360" s="20"/>
      <c r="I360" s="20"/>
      <c r="J360" s="16"/>
      <c r="K360" s="16" t="s">
        <v>1122</v>
      </c>
      <c r="L360" s="20" t="s">
        <v>1106</v>
      </c>
      <c r="M360" s="65"/>
      <c r="N360" s="11"/>
      <c r="O360" s="20" t="e">
        <f>VLOOKUP(C360,'10. Свод Перечней'!C:H,6,0)</f>
        <v>#N/A</v>
      </c>
      <c r="P360" s="20"/>
      <c r="Q360" s="20" t="e">
        <f t="shared" si="7"/>
        <v>#N/A</v>
      </c>
      <c r="R360" s="16" t="s">
        <v>1108</v>
      </c>
      <c r="S360" s="17">
        <v>43189</v>
      </c>
      <c r="X360" s="20"/>
    </row>
    <row r="361" spans="1:24">
      <c r="A361" s="65"/>
      <c r="B361" s="65"/>
      <c r="C361" s="65"/>
      <c r="D361" s="65"/>
      <c r="E361" s="65"/>
      <c r="F361" s="65"/>
      <c r="G361" s="16" t="s">
        <v>1115</v>
      </c>
      <c r="H361" s="20"/>
      <c r="I361" s="20"/>
      <c r="J361" s="16"/>
      <c r="K361" s="16" t="s">
        <v>1308</v>
      </c>
      <c r="L361" s="20" t="s">
        <v>1106</v>
      </c>
      <c r="M361" s="65"/>
      <c r="N361" s="11"/>
      <c r="O361" s="20" t="e">
        <f>VLOOKUP(C361,'10. Свод Перечней'!C:H,6,0)</f>
        <v>#N/A</v>
      </c>
      <c r="P361" s="20"/>
      <c r="Q361" s="20" t="e">
        <f t="shared" si="7"/>
        <v>#N/A</v>
      </c>
      <c r="R361" s="16" t="s">
        <v>1108</v>
      </c>
      <c r="S361" s="17">
        <v>43189</v>
      </c>
      <c r="X361" s="20"/>
    </row>
    <row r="362" spans="1:24">
      <c r="A362" s="65"/>
      <c r="B362" s="65">
        <v>86</v>
      </c>
      <c r="C362" s="65" t="s">
        <v>203</v>
      </c>
      <c r="D362" s="65" t="s">
        <v>204</v>
      </c>
      <c r="E362" s="65" t="s">
        <v>43</v>
      </c>
      <c r="F362" s="65" t="s">
        <v>6</v>
      </c>
      <c r="G362" s="16" t="s">
        <v>1309</v>
      </c>
      <c r="H362" s="20"/>
      <c r="I362" s="20"/>
      <c r="J362" s="16"/>
      <c r="K362" s="16" t="s">
        <v>1310</v>
      </c>
      <c r="L362" s="20" t="s">
        <v>1106</v>
      </c>
      <c r="M362" s="65" t="s">
        <v>1311</v>
      </c>
      <c r="N362" s="11" t="s">
        <v>205</v>
      </c>
      <c r="O362" s="20" t="str">
        <f>VLOOKUP(C362,'10. Свод Перечней'!C:H,6,0)</f>
        <v>10.11.31.110-00000006</v>
      </c>
      <c r="P362" s="20" t="s">
        <v>205</v>
      </c>
      <c r="Q362" s="20" t="str">
        <f t="shared" si="7"/>
        <v>10.11.31.110-00000006</v>
      </c>
      <c r="R362" s="16" t="s">
        <v>1108</v>
      </c>
      <c r="S362" s="17">
        <v>43496</v>
      </c>
      <c r="X362" s="20"/>
    </row>
    <row r="363" spans="1:24">
      <c r="A363" s="65"/>
      <c r="B363" s="65"/>
      <c r="C363" s="65"/>
      <c r="D363" s="65"/>
      <c r="E363" s="65"/>
      <c r="F363" s="65"/>
      <c r="G363" s="16" t="s">
        <v>1312</v>
      </c>
      <c r="H363" s="20"/>
      <c r="I363" s="20"/>
      <c r="J363" s="16"/>
      <c r="K363" s="16" t="s">
        <v>1313</v>
      </c>
      <c r="L363" s="20" t="s">
        <v>1106</v>
      </c>
      <c r="M363" s="65"/>
      <c r="N363" s="11"/>
      <c r="O363" s="20" t="e">
        <f>VLOOKUP(C363,'10. Свод Перечней'!C:H,6,0)</f>
        <v>#N/A</v>
      </c>
      <c r="P363" s="20"/>
      <c r="Q363" s="20" t="e">
        <f t="shared" si="7"/>
        <v>#N/A</v>
      </c>
      <c r="R363" s="16" t="s">
        <v>1108</v>
      </c>
      <c r="S363" s="17">
        <v>43496</v>
      </c>
      <c r="X363" s="20"/>
    </row>
    <row r="364" spans="1:24">
      <c r="A364" s="65"/>
      <c r="B364" s="65"/>
      <c r="C364" s="65"/>
      <c r="D364" s="65"/>
      <c r="E364" s="65"/>
      <c r="F364" s="65"/>
      <c r="G364" s="16" t="s">
        <v>1096</v>
      </c>
      <c r="H364" s="20"/>
      <c r="I364" s="20"/>
      <c r="J364" s="16"/>
      <c r="K364" s="16" t="s">
        <v>1247</v>
      </c>
      <c r="L364" s="20" t="s">
        <v>1106</v>
      </c>
      <c r="M364" s="65"/>
      <c r="N364" s="11"/>
      <c r="O364" s="20" t="e">
        <f>VLOOKUP(C364,'10. Свод Перечней'!C:H,6,0)</f>
        <v>#N/A</v>
      </c>
      <c r="P364" s="20"/>
      <c r="Q364" s="20" t="e">
        <f t="shared" si="7"/>
        <v>#N/A</v>
      </c>
      <c r="R364" s="16" t="s">
        <v>1108</v>
      </c>
      <c r="S364" s="17">
        <v>43496</v>
      </c>
      <c r="X364" s="20"/>
    </row>
    <row r="365" spans="1:24">
      <c r="A365" s="65"/>
      <c r="B365" s="65"/>
      <c r="C365" s="65"/>
      <c r="D365" s="65"/>
      <c r="E365" s="65"/>
      <c r="F365" s="65"/>
      <c r="G365" s="16" t="s">
        <v>1113</v>
      </c>
      <c r="H365" s="20"/>
      <c r="I365" s="20"/>
      <c r="J365" s="16"/>
      <c r="K365" s="16" t="s">
        <v>1114</v>
      </c>
      <c r="L365" s="20" t="s">
        <v>1106</v>
      </c>
      <c r="M365" s="65"/>
      <c r="N365" s="11"/>
      <c r="O365" s="20" t="e">
        <f>VLOOKUP(C365,'10. Свод Перечней'!C:H,6,0)</f>
        <v>#N/A</v>
      </c>
      <c r="P365" s="20"/>
      <c r="Q365" s="20" t="e">
        <f t="shared" si="7"/>
        <v>#N/A</v>
      </c>
      <c r="R365" s="16" t="s">
        <v>1108</v>
      </c>
      <c r="S365" s="17">
        <v>43496</v>
      </c>
      <c r="X365" s="20"/>
    </row>
    <row r="366" spans="1:24">
      <c r="A366" s="65"/>
      <c r="B366" s="65"/>
      <c r="C366" s="65"/>
      <c r="D366" s="65"/>
      <c r="E366" s="65"/>
      <c r="F366" s="65"/>
      <c r="G366" s="16" t="s">
        <v>1115</v>
      </c>
      <c r="H366" s="20"/>
      <c r="I366" s="20"/>
      <c r="J366" s="16"/>
      <c r="K366" s="16" t="s">
        <v>1314</v>
      </c>
      <c r="L366" s="20" t="s">
        <v>1106</v>
      </c>
      <c r="M366" s="65"/>
      <c r="N366" s="11"/>
      <c r="O366" s="20" t="e">
        <f>VLOOKUP(C366,'10. Свод Перечней'!C:H,6,0)</f>
        <v>#N/A</v>
      </c>
      <c r="P366" s="20"/>
      <c r="Q366" s="20" t="e">
        <f t="shared" si="7"/>
        <v>#N/A</v>
      </c>
      <c r="R366" s="16" t="s">
        <v>1108</v>
      </c>
      <c r="S366" s="17">
        <v>43496</v>
      </c>
      <c r="X366" s="20"/>
    </row>
    <row r="367" spans="1:24">
      <c r="A367" s="65"/>
      <c r="B367" s="65">
        <v>87</v>
      </c>
      <c r="C367" s="65" t="s">
        <v>206</v>
      </c>
      <c r="D367" s="65" t="s">
        <v>204</v>
      </c>
      <c r="E367" s="65" t="s">
        <v>152</v>
      </c>
      <c r="F367" s="65" t="s">
        <v>6</v>
      </c>
      <c r="G367" s="16" t="s">
        <v>1309</v>
      </c>
      <c r="H367" s="20"/>
      <c r="I367" s="20"/>
      <c r="J367" s="16"/>
      <c r="K367" s="16" t="s">
        <v>1310</v>
      </c>
      <c r="L367" s="20" t="s">
        <v>1106</v>
      </c>
      <c r="M367" s="65" t="s">
        <v>1315</v>
      </c>
      <c r="N367" s="11" t="s">
        <v>207</v>
      </c>
      <c r="O367" s="20" t="str">
        <f>VLOOKUP(C367,'10. Свод Перечней'!C:H,6,0)</f>
        <v>10.11.31.110-00000005</v>
      </c>
      <c r="P367" s="20" t="s">
        <v>207</v>
      </c>
      <c r="Q367" s="20" t="str">
        <f t="shared" si="7"/>
        <v>10.11.31.110-00000005</v>
      </c>
      <c r="R367" s="16" t="s">
        <v>1108</v>
      </c>
      <c r="S367" s="17">
        <v>43496</v>
      </c>
      <c r="X367" s="20"/>
    </row>
    <row r="368" spans="1:24">
      <c r="A368" s="65"/>
      <c r="B368" s="65"/>
      <c r="C368" s="65"/>
      <c r="D368" s="65"/>
      <c r="E368" s="65"/>
      <c r="F368" s="65"/>
      <c r="G368" s="16" t="s">
        <v>1312</v>
      </c>
      <c r="H368" s="20"/>
      <c r="I368" s="20"/>
      <c r="J368" s="16"/>
      <c r="K368" s="16" t="s">
        <v>1316</v>
      </c>
      <c r="L368" s="20" t="s">
        <v>1106</v>
      </c>
      <c r="M368" s="65"/>
      <c r="N368" s="11"/>
      <c r="O368" s="20" t="e">
        <f>VLOOKUP(C368,'10. Свод Перечней'!C:H,6,0)</f>
        <v>#N/A</v>
      </c>
      <c r="P368" s="20"/>
      <c r="Q368" s="20" t="e">
        <f t="shared" si="7"/>
        <v>#N/A</v>
      </c>
      <c r="R368" s="16" t="s">
        <v>1108</v>
      </c>
      <c r="S368" s="17">
        <v>43496</v>
      </c>
      <c r="X368" s="20"/>
    </row>
    <row r="369" spans="1:24">
      <c r="A369" s="65"/>
      <c r="B369" s="65"/>
      <c r="C369" s="65"/>
      <c r="D369" s="65"/>
      <c r="E369" s="65"/>
      <c r="F369" s="65"/>
      <c r="G369" s="16" t="s">
        <v>1096</v>
      </c>
      <c r="H369" s="20"/>
      <c r="I369" s="20"/>
      <c r="J369" s="16"/>
      <c r="K369" s="16" t="s">
        <v>1247</v>
      </c>
      <c r="L369" s="20" t="s">
        <v>1106</v>
      </c>
      <c r="M369" s="65"/>
      <c r="N369" s="11"/>
      <c r="O369" s="20" t="e">
        <f>VLOOKUP(C369,'10. Свод Перечней'!C:H,6,0)</f>
        <v>#N/A</v>
      </c>
      <c r="P369" s="20"/>
      <c r="Q369" s="20" t="e">
        <f t="shared" si="7"/>
        <v>#N/A</v>
      </c>
      <c r="R369" s="16" t="s">
        <v>1108</v>
      </c>
      <c r="S369" s="17">
        <v>43496</v>
      </c>
      <c r="X369" s="20"/>
    </row>
    <row r="370" spans="1:24">
      <c r="A370" s="65"/>
      <c r="B370" s="65"/>
      <c r="C370" s="65"/>
      <c r="D370" s="65"/>
      <c r="E370" s="65"/>
      <c r="F370" s="65"/>
      <c r="G370" s="16" t="s">
        <v>1113</v>
      </c>
      <c r="H370" s="20"/>
      <c r="I370" s="20"/>
      <c r="J370" s="16"/>
      <c r="K370" s="16" t="s">
        <v>1114</v>
      </c>
      <c r="L370" s="20" t="s">
        <v>1106</v>
      </c>
      <c r="M370" s="65"/>
      <c r="N370" s="11"/>
      <c r="O370" s="20" t="e">
        <f>VLOOKUP(C370,'10. Свод Перечней'!C:H,6,0)</f>
        <v>#N/A</v>
      </c>
      <c r="P370" s="20"/>
      <c r="Q370" s="20" t="e">
        <f t="shared" si="7"/>
        <v>#N/A</v>
      </c>
      <c r="R370" s="16" t="s">
        <v>1108</v>
      </c>
      <c r="S370" s="17">
        <v>43496</v>
      </c>
      <c r="X370" s="20"/>
    </row>
    <row r="371" spans="1:24">
      <c r="A371" s="65"/>
      <c r="B371" s="65"/>
      <c r="C371" s="65"/>
      <c r="D371" s="65"/>
      <c r="E371" s="65"/>
      <c r="F371" s="65"/>
      <c r="G371" s="16" t="s">
        <v>1115</v>
      </c>
      <c r="H371" s="20"/>
      <c r="I371" s="20"/>
      <c r="J371" s="16"/>
      <c r="K371" s="16" t="s">
        <v>1314</v>
      </c>
      <c r="L371" s="20" t="s">
        <v>1106</v>
      </c>
      <c r="M371" s="65"/>
      <c r="N371" s="11"/>
      <c r="O371" s="20" t="e">
        <f>VLOOKUP(C371,'10. Свод Перечней'!C:H,6,0)</f>
        <v>#N/A</v>
      </c>
      <c r="P371" s="20"/>
      <c r="Q371" s="20" t="e">
        <f t="shared" si="7"/>
        <v>#N/A</v>
      </c>
      <c r="R371" s="16" t="s">
        <v>1108</v>
      </c>
      <c r="S371" s="17">
        <v>43496</v>
      </c>
      <c r="X371" s="20"/>
    </row>
    <row r="372" spans="1:24">
      <c r="A372" s="65"/>
      <c r="B372" s="65">
        <v>88</v>
      </c>
      <c r="C372" s="65" t="s">
        <v>208</v>
      </c>
      <c r="D372" s="65" t="s">
        <v>204</v>
      </c>
      <c r="E372" s="65" t="s">
        <v>5</v>
      </c>
      <c r="F372" s="65" t="s">
        <v>6</v>
      </c>
      <c r="G372" s="16" t="s">
        <v>1309</v>
      </c>
      <c r="H372" s="20"/>
      <c r="I372" s="20"/>
      <c r="J372" s="16"/>
      <c r="K372" s="16" t="s">
        <v>1317</v>
      </c>
      <c r="L372" s="20" t="s">
        <v>1106</v>
      </c>
      <c r="M372" s="65" t="s">
        <v>1318</v>
      </c>
      <c r="N372" s="11" t="s">
        <v>209</v>
      </c>
      <c r="O372" s="20" t="str">
        <f>VLOOKUP(C372,'10. Свод Перечней'!C:H,6,0)</f>
        <v>10.11.31.110-00000003</v>
      </c>
      <c r="P372" s="20" t="s">
        <v>209</v>
      </c>
      <c r="Q372" s="20" t="str">
        <f t="shared" si="7"/>
        <v>10.11.31.110-00000003</v>
      </c>
      <c r="R372" s="16" t="s">
        <v>1108</v>
      </c>
      <c r="S372" s="17">
        <v>43496</v>
      </c>
      <c r="X372" s="20"/>
    </row>
    <row r="373" spans="1:24">
      <c r="A373" s="65"/>
      <c r="B373" s="65"/>
      <c r="C373" s="65"/>
      <c r="D373" s="65"/>
      <c r="E373" s="65"/>
      <c r="F373" s="65"/>
      <c r="G373" s="16" t="s">
        <v>1312</v>
      </c>
      <c r="H373" s="20"/>
      <c r="I373" s="20"/>
      <c r="J373" s="16"/>
      <c r="K373" s="16" t="s">
        <v>1319</v>
      </c>
      <c r="L373" s="20" t="s">
        <v>1106</v>
      </c>
      <c r="M373" s="65"/>
      <c r="N373" s="11"/>
      <c r="O373" s="20" t="e">
        <f>VLOOKUP(C373,'10. Свод Перечней'!C:H,6,0)</f>
        <v>#N/A</v>
      </c>
      <c r="P373" s="20"/>
      <c r="Q373" s="20" t="e">
        <f t="shared" si="7"/>
        <v>#N/A</v>
      </c>
      <c r="R373" s="16" t="s">
        <v>1108</v>
      </c>
      <c r="S373" s="17">
        <v>43496</v>
      </c>
      <c r="X373" s="20"/>
    </row>
    <row r="374" spans="1:24">
      <c r="A374" s="65"/>
      <c r="B374" s="65"/>
      <c r="C374" s="65"/>
      <c r="D374" s="65"/>
      <c r="E374" s="65"/>
      <c r="F374" s="65"/>
      <c r="G374" s="16" t="s">
        <v>1320</v>
      </c>
      <c r="H374" s="20"/>
      <c r="I374" s="20"/>
      <c r="J374" s="16"/>
      <c r="K374" s="16" t="s">
        <v>1321</v>
      </c>
      <c r="L374" s="20" t="s">
        <v>1106</v>
      </c>
      <c r="M374" s="65"/>
      <c r="N374" s="11"/>
      <c r="O374" s="20" t="e">
        <f>VLOOKUP(C374,'10. Свод Перечней'!C:H,6,0)</f>
        <v>#N/A</v>
      </c>
      <c r="P374" s="20"/>
      <c r="Q374" s="20" t="e">
        <f t="shared" si="7"/>
        <v>#N/A</v>
      </c>
      <c r="R374" s="16" t="s">
        <v>1108</v>
      </c>
      <c r="S374" s="17">
        <v>43496</v>
      </c>
      <c r="X374" s="20"/>
    </row>
    <row r="375" spans="1:24">
      <c r="A375" s="65"/>
      <c r="B375" s="65"/>
      <c r="C375" s="65"/>
      <c r="D375" s="65"/>
      <c r="E375" s="65"/>
      <c r="F375" s="65"/>
      <c r="G375" s="16" t="s">
        <v>1304</v>
      </c>
      <c r="H375" s="20"/>
      <c r="I375" s="20"/>
      <c r="J375" s="16"/>
      <c r="K375" s="16" t="s">
        <v>1322</v>
      </c>
      <c r="L375" s="20" t="s">
        <v>1106</v>
      </c>
      <c r="M375" s="65"/>
      <c r="N375" s="11"/>
      <c r="O375" s="20" t="e">
        <f>VLOOKUP(C375,'10. Свод Перечней'!C:H,6,0)</f>
        <v>#N/A</v>
      </c>
      <c r="P375" s="20"/>
      <c r="Q375" s="20" t="e">
        <f t="shared" si="7"/>
        <v>#N/A</v>
      </c>
      <c r="R375" s="16" t="s">
        <v>1108</v>
      </c>
      <c r="S375" s="17">
        <v>43496</v>
      </c>
      <c r="X375" s="20"/>
    </row>
    <row r="376" spans="1:24">
      <c r="A376" s="65"/>
      <c r="B376" s="65"/>
      <c r="C376" s="65"/>
      <c r="D376" s="65"/>
      <c r="E376" s="65"/>
      <c r="F376" s="65"/>
      <c r="G376" s="16" t="s">
        <v>1113</v>
      </c>
      <c r="H376" s="20"/>
      <c r="I376" s="20"/>
      <c r="J376" s="16"/>
      <c r="K376" s="16" t="s">
        <v>1114</v>
      </c>
      <c r="L376" s="20" t="s">
        <v>1106</v>
      </c>
      <c r="M376" s="65"/>
      <c r="N376" s="11"/>
      <c r="O376" s="20" t="e">
        <f>VLOOKUP(C376,'10. Свод Перечней'!C:H,6,0)</f>
        <v>#N/A</v>
      </c>
      <c r="P376" s="20"/>
      <c r="Q376" s="20" t="e">
        <f t="shared" si="7"/>
        <v>#N/A</v>
      </c>
      <c r="R376" s="16" t="s">
        <v>1108</v>
      </c>
      <c r="S376" s="17">
        <v>43496</v>
      </c>
      <c r="X376" s="20"/>
    </row>
    <row r="377" spans="1:24">
      <c r="A377" s="65"/>
      <c r="B377" s="65"/>
      <c r="C377" s="65"/>
      <c r="D377" s="65"/>
      <c r="E377" s="65"/>
      <c r="F377" s="65"/>
      <c r="G377" s="16" t="s">
        <v>1115</v>
      </c>
      <c r="H377" s="20"/>
      <c r="I377" s="20"/>
      <c r="J377" s="16"/>
      <c r="K377" s="16" t="s">
        <v>1323</v>
      </c>
      <c r="L377" s="20" t="s">
        <v>1106</v>
      </c>
      <c r="M377" s="65"/>
      <c r="N377" s="11"/>
      <c r="O377" s="20" t="e">
        <f>VLOOKUP(C377,'10. Свод Перечней'!C:H,6,0)</f>
        <v>#N/A</v>
      </c>
      <c r="P377" s="20"/>
      <c r="Q377" s="20" t="e">
        <f t="shared" si="7"/>
        <v>#N/A</v>
      </c>
      <c r="R377" s="16" t="s">
        <v>1108</v>
      </c>
      <c r="S377" s="17">
        <v>43496</v>
      </c>
      <c r="X377" s="20"/>
    </row>
    <row r="378" spans="1:24">
      <c r="A378" s="65"/>
      <c r="B378" s="65">
        <v>89</v>
      </c>
      <c r="C378" s="65" t="s">
        <v>210</v>
      </c>
      <c r="D378" s="65" t="s">
        <v>204</v>
      </c>
      <c r="E378" s="65" t="s">
        <v>9</v>
      </c>
      <c r="F378" s="65" t="s">
        <v>6</v>
      </c>
      <c r="G378" s="16" t="s">
        <v>1309</v>
      </c>
      <c r="H378" s="20"/>
      <c r="I378" s="20"/>
      <c r="J378" s="16"/>
      <c r="K378" s="16" t="s">
        <v>1317</v>
      </c>
      <c r="L378" s="20" t="s">
        <v>1106</v>
      </c>
      <c r="M378" s="65" t="s">
        <v>1318</v>
      </c>
      <c r="N378" s="11" t="s">
        <v>209</v>
      </c>
      <c r="O378" s="20" t="str">
        <f>VLOOKUP(C378,'10. Свод Перечней'!C:H,6,0)</f>
        <v>10.11.31.110-00000003</v>
      </c>
      <c r="P378" s="20" t="s">
        <v>209</v>
      </c>
      <c r="Q378" s="20" t="str">
        <f t="shared" si="7"/>
        <v>10.11.31.110-00000003</v>
      </c>
      <c r="R378" s="16" t="s">
        <v>1108</v>
      </c>
      <c r="S378" s="17">
        <v>43496</v>
      </c>
      <c r="X378" s="20"/>
    </row>
    <row r="379" spans="1:24">
      <c r="A379" s="65"/>
      <c r="B379" s="65"/>
      <c r="C379" s="65"/>
      <c r="D379" s="65"/>
      <c r="E379" s="65"/>
      <c r="F379" s="65"/>
      <c r="G379" s="16" t="s">
        <v>1312</v>
      </c>
      <c r="H379" s="20"/>
      <c r="I379" s="20"/>
      <c r="J379" s="16"/>
      <c r="K379" s="16" t="s">
        <v>1319</v>
      </c>
      <c r="L379" s="20" t="s">
        <v>1106</v>
      </c>
      <c r="M379" s="65"/>
      <c r="N379" s="11"/>
      <c r="O379" s="20" t="e">
        <f>VLOOKUP(C379,'10. Свод Перечней'!C:H,6,0)</f>
        <v>#N/A</v>
      </c>
      <c r="P379" s="20"/>
      <c r="Q379" s="20" t="e">
        <f t="shared" si="7"/>
        <v>#N/A</v>
      </c>
      <c r="R379" s="16" t="s">
        <v>1108</v>
      </c>
      <c r="S379" s="17">
        <v>43496</v>
      </c>
      <c r="X379" s="20"/>
    </row>
    <row r="380" spans="1:24">
      <c r="A380" s="65"/>
      <c r="B380" s="65"/>
      <c r="C380" s="65"/>
      <c r="D380" s="65"/>
      <c r="E380" s="65"/>
      <c r="F380" s="65"/>
      <c r="G380" s="16" t="s">
        <v>1320</v>
      </c>
      <c r="H380" s="20"/>
      <c r="I380" s="20"/>
      <c r="J380" s="16"/>
      <c r="K380" s="16" t="s">
        <v>1324</v>
      </c>
      <c r="L380" s="20" t="s">
        <v>1106</v>
      </c>
      <c r="M380" s="65"/>
      <c r="N380" s="11"/>
      <c r="O380" s="20" t="e">
        <f>VLOOKUP(C380,'10. Свод Перечней'!C:H,6,0)</f>
        <v>#N/A</v>
      </c>
      <c r="P380" s="20"/>
      <c r="Q380" s="20" t="e">
        <f t="shared" si="7"/>
        <v>#N/A</v>
      </c>
      <c r="R380" s="16" t="s">
        <v>1108</v>
      </c>
      <c r="S380" s="17">
        <v>43496</v>
      </c>
      <c r="X380" s="20"/>
    </row>
    <row r="381" spans="1:24">
      <c r="A381" s="65"/>
      <c r="B381" s="65"/>
      <c r="C381" s="65"/>
      <c r="D381" s="65"/>
      <c r="E381" s="65"/>
      <c r="F381" s="65"/>
      <c r="G381" s="16" t="s">
        <v>1304</v>
      </c>
      <c r="H381" s="20"/>
      <c r="I381" s="20"/>
      <c r="J381" s="16"/>
      <c r="K381" s="16" t="s">
        <v>1322</v>
      </c>
      <c r="L381" s="20" t="s">
        <v>1106</v>
      </c>
      <c r="M381" s="65"/>
      <c r="N381" s="11"/>
      <c r="O381" s="20" t="e">
        <f>VLOOKUP(C381,'10. Свод Перечней'!C:H,6,0)</f>
        <v>#N/A</v>
      </c>
      <c r="P381" s="20"/>
      <c r="Q381" s="20" t="e">
        <f t="shared" si="7"/>
        <v>#N/A</v>
      </c>
      <c r="R381" s="16" t="s">
        <v>1108</v>
      </c>
      <c r="S381" s="17">
        <v>43496</v>
      </c>
      <c r="X381" s="20"/>
    </row>
    <row r="382" spans="1:24">
      <c r="A382" s="65"/>
      <c r="B382" s="65"/>
      <c r="C382" s="65"/>
      <c r="D382" s="65"/>
      <c r="E382" s="65"/>
      <c r="F382" s="65"/>
      <c r="G382" s="16" t="s">
        <v>1113</v>
      </c>
      <c r="H382" s="20"/>
      <c r="I382" s="20"/>
      <c r="J382" s="16"/>
      <c r="K382" s="16" t="s">
        <v>1114</v>
      </c>
      <c r="L382" s="20" t="s">
        <v>1106</v>
      </c>
      <c r="M382" s="65"/>
      <c r="N382" s="11"/>
      <c r="O382" s="20" t="e">
        <f>VLOOKUP(C382,'10. Свод Перечней'!C:H,6,0)</f>
        <v>#N/A</v>
      </c>
      <c r="P382" s="20"/>
      <c r="Q382" s="20" t="e">
        <f t="shared" si="7"/>
        <v>#N/A</v>
      </c>
      <c r="R382" s="16" t="s">
        <v>1108</v>
      </c>
      <c r="S382" s="17">
        <v>43496</v>
      </c>
      <c r="X382" s="20"/>
    </row>
    <row r="383" spans="1:24">
      <c r="A383" s="65"/>
      <c r="B383" s="65"/>
      <c r="C383" s="65"/>
      <c r="D383" s="65"/>
      <c r="E383" s="65"/>
      <c r="F383" s="65"/>
      <c r="G383" s="16" t="s">
        <v>1115</v>
      </c>
      <c r="H383" s="20"/>
      <c r="I383" s="20"/>
      <c r="J383" s="16"/>
      <c r="K383" s="16" t="s">
        <v>1323</v>
      </c>
      <c r="L383" s="20" t="s">
        <v>1106</v>
      </c>
      <c r="M383" s="65"/>
      <c r="N383" s="11"/>
      <c r="O383" s="20" t="e">
        <f>VLOOKUP(C383,'10. Свод Перечней'!C:H,6,0)</f>
        <v>#N/A</v>
      </c>
      <c r="P383" s="20"/>
      <c r="Q383" s="20" t="e">
        <f t="shared" si="7"/>
        <v>#N/A</v>
      </c>
      <c r="R383" s="16" t="s">
        <v>1108</v>
      </c>
      <c r="S383" s="17">
        <v>43496</v>
      </c>
      <c r="X383" s="20"/>
    </row>
    <row r="384" spans="1:24">
      <c r="A384" s="65"/>
      <c r="B384" s="65">
        <v>90</v>
      </c>
      <c r="C384" s="65" t="s">
        <v>211</v>
      </c>
      <c r="D384" s="65" t="s">
        <v>204</v>
      </c>
      <c r="E384" s="65" t="s">
        <v>57</v>
      </c>
      <c r="F384" s="65" t="s">
        <v>6</v>
      </c>
      <c r="G384" s="16" t="s">
        <v>1309</v>
      </c>
      <c r="H384" s="20"/>
      <c r="I384" s="20"/>
      <c r="J384" s="16"/>
      <c r="K384" s="16" t="s">
        <v>1317</v>
      </c>
      <c r="L384" s="20" t="s">
        <v>1106</v>
      </c>
      <c r="M384" s="65" t="s">
        <v>1318</v>
      </c>
      <c r="N384" s="11" t="s">
        <v>209</v>
      </c>
      <c r="O384" s="20" t="str">
        <f>VLOOKUP(C384,'10. Свод Перечней'!C:H,6,0)</f>
        <v>10.11.31.110-00000003</v>
      </c>
      <c r="P384" s="20" t="s">
        <v>209</v>
      </c>
      <c r="Q384" s="20" t="str">
        <f t="shared" si="7"/>
        <v>10.11.31.110-00000003</v>
      </c>
      <c r="R384" s="16" t="s">
        <v>1108</v>
      </c>
      <c r="S384" s="17">
        <v>43496</v>
      </c>
      <c r="X384" s="20"/>
    </row>
    <row r="385" spans="1:24">
      <c r="A385" s="65"/>
      <c r="B385" s="65"/>
      <c r="C385" s="65"/>
      <c r="D385" s="65"/>
      <c r="E385" s="65"/>
      <c r="F385" s="65"/>
      <c r="G385" s="16" t="s">
        <v>1312</v>
      </c>
      <c r="H385" s="20"/>
      <c r="I385" s="20"/>
      <c r="J385" s="16"/>
      <c r="K385" s="16" t="s">
        <v>1319</v>
      </c>
      <c r="L385" s="20" t="s">
        <v>1106</v>
      </c>
      <c r="M385" s="65"/>
      <c r="N385" s="11"/>
      <c r="O385" s="20" t="e">
        <f>VLOOKUP(C385,'10. Свод Перечней'!C:H,6,0)</f>
        <v>#N/A</v>
      </c>
      <c r="P385" s="20"/>
      <c r="Q385" s="20" t="e">
        <f t="shared" si="7"/>
        <v>#N/A</v>
      </c>
      <c r="R385" s="16" t="s">
        <v>1108</v>
      </c>
      <c r="S385" s="17">
        <v>43496</v>
      </c>
      <c r="X385" s="20"/>
    </row>
    <row r="386" spans="1:24">
      <c r="A386" s="65"/>
      <c r="B386" s="65"/>
      <c r="C386" s="65"/>
      <c r="D386" s="65"/>
      <c r="E386" s="65"/>
      <c r="F386" s="65"/>
      <c r="G386" s="16" t="s">
        <v>1320</v>
      </c>
      <c r="H386" s="20"/>
      <c r="I386" s="20"/>
      <c r="J386" s="16"/>
      <c r="K386" s="16" t="s">
        <v>1325</v>
      </c>
      <c r="L386" s="20" t="s">
        <v>1106</v>
      </c>
      <c r="M386" s="65"/>
      <c r="N386" s="11"/>
      <c r="O386" s="20" t="e">
        <f>VLOOKUP(C386,'10. Свод Перечней'!C:H,6,0)</f>
        <v>#N/A</v>
      </c>
      <c r="P386" s="20"/>
      <c r="Q386" s="20" t="e">
        <f t="shared" si="7"/>
        <v>#N/A</v>
      </c>
      <c r="R386" s="16" t="s">
        <v>1108</v>
      </c>
      <c r="S386" s="17">
        <v>43496</v>
      </c>
      <c r="X386" s="20"/>
    </row>
    <row r="387" spans="1:24">
      <c r="A387" s="65"/>
      <c r="B387" s="65"/>
      <c r="C387" s="65"/>
      <c r="D387" s="65"/>
      <c r="E387" s="65"/>
      <c r="F387" s="65"/>
      <c r="G387" s="16" t="s">
        <v>1304</v>
      </c>
      <c r="H387" s="20"/>
      <c r="I387" s="20"/>
      <c r="J387" s="16"/>
      <c r="K387" s="16" t="s">
        <v>1322</v>
      </c>
      <c r="L387" s="20" t="s">
        <v>1106</v>
      </c>
      <c r="M387" s="65"/>
      <c r="N387" s="11"/>
      <c r="O387" s="20" t="e">
        <f>VLOOKUP(C387,'10. Свод Перечней'!C:H,6,0)</f>
        <v>#N/A</v>
      </c>
      <c r="P387" s="20"/>
      <c r="Q387" s="20" t="e">
        <f t="shared" si="7"/>
        <v>#N/A</v>
      </c>
      <c r="R387" s="16" t="s">
        <v>1108</v>
      </c>
      <c r="S387" s="17">
        <v>43496</v>
      </c>
      <c r="X387" s="20"/>
    </row>
    <row r="388" spans="1:24">
      <c r="A388" s="65"/>
      <c r="B388" s="65"/>
      <c r="C388" s="65"/>
      <c r="D388" s="65"/>
      <c r="E388" s="65"/>
      <c r="F388" s="65"/>
      <c r="G388" s="16" t="s">
        <v>1113</v>
      </c>
      <c r="H388" s="20"/>
      <c r="I388" s="20"/>
      <c r="J388" s="16"/>
      <c r="K388" s="16" t="s">
        <v>1114</v>
      </c>
      <c r="L388" s="20" t="s">
        <v>1106</v>
      </c>
      <c r="M388" s="65"/>
      <c r="N388" s="11"/>
      <c r="O388" s="20" t="e">
        <f>VLOOKUP(C388,'10. Свод Перечней'!C:H,6,0)</f>
        <v>#N/A</v>
      </c>
      <c r="P388" s="20"/>
      <c r="Q388" s="20" t="e">
        <f t="shared" si="7"/>
        <v>#N/A</v>
      </c>
      <c r="R388" s="16" t="s">
        <v>1108</v>
      </c>
      <c r="S388" s="17">
        <v>43496</v>
      </c>
      <c r="X388" s="20"/>
    </row>
    <row r="389" spans="1:24">
      <c r="A389" s="65"/>
      <c r="B389" s="65"/>
      <c r="C389" s="65"/>
      <c r="D389" s="65"/>
      <c r="E389" s="65"/>
      <c r="F389" s="65"/>
      <c r="G389" s="16" t="s">
        <v>1115</v>
      </c>
      <c r="H389" s="20"/>
      <c r="I389" s="20"/>
      <c r="J389" s="16"/>
      <c r="K389" s="16" t="s">
        <v>1323</v>
      </c>
      <c r="L389" s="20" t="s">
        <v>1106</v>
      </c>
      <c r="M389" s="65"/>
      <c r="N389" s="11"/>
      <c r="O389" s="20" t="e">
        <f>VLOOKUP(C389,'10. Свод Перечней'!C:H,6,0)</f>
        <v>#N/A</v>
      </c>
      <c r="P389" s="20"/>
      <c r="Q389" s="20" t="e">
        <f t="shared" si="7"/>
        <v>#N/A</v>
      </c>
      <c r="R389" s="16" t="s">
        <v>1108</v>
      </c>
      <c r="S389" s="17">
        <v>43496</v>
      </c>
      <c r="X389" s="20"/>
    </row>
    <row r="390" spans="1:24">
      <c r="A390" s="65"/>
      <c r="B390" s="65">
        <v>91</v>
      </c>
      <c r="C390" s="65" t="s">
        <v>212</v>
      </c>
      <c r="D390" s="65" t="s">
        <v>213</v>
      </c>
      <c r="E390" s="65" t="s">
        <v>5</v>
      </c>
      <c r="F390" s="65" t="s">
        <v>6</v>
      </c>
      <c r="G390" s="16" t="s">
        <v>1309</v>
      </c>
      <c r="H390" s="20"/>
      <c r="I390" s="20"/>
      <c r="J390" s="16"/>
      <c r="K390" s="16" t="s">
        <v>1317</v>
      </c>
      <c r="L390" s="20" t="s">
        <v>1106</v>
      </c>
      <c r="M390" s="65" t="s">
        <v>1326</v>
      </c>
      <c r="N390" s="11" t="s">
        <v>214</v>
      </c>
      <c r="O390" s="20" t="str">
        <f>VLOOKUP(C390,'10. Свод Перечней'!C:H,6,0)</f>
        <v>10.11.31.120-00000003</v>
      </c>
      <c r="P390" s="20" t="s">
        <v>214</v>
      </c>
      <c r="Q390" s="20" t="str">
        <f t="shared" si="7"/>
        <v>10.11.31.120-00000003</v>
      </c>
      <c r="R390" s="16" t="s">
        <v>1108</v>
      </c>
      <c r="S390" s="17">
        <v>43496</v>
      </c>
      <c r="X390" s="20"/>
    </row>
    <row r="391" spans="1:24">
      <c r="A391" s="65"/>
      <c r="B391" s="65"/>
      <c r="C391" s="65"/>
      <c r="D391" s="65"/>
      <c r="E391" s="65"/>
      <c r="F391" s="65"/>
      <c r="G391" s="16" t="s">
        <v>1312</v>
      </c>
      <c r="H391" s="20"/>
      <c r="I391" s="20"/>
      <c r="J391" s="16"/>
      <c r="K391" s="16" t="s">
        <v>1319</v>
      </c>
      <c r="L391" s="20" t="s">
        <v>1106</v>
      </c>
      <c r="M391" s="65"/>
      <c r="N391" s="11"/>
      <c r="O391" s="20" t="e">
        <f>VLOOKUP(C391,'10. Свод Перечней'!C:H,6,0)</f>
        <v>#N/A</v>
      </c>
      <c r="P391" s="20"/>
      <c r="Q391" s="20" t="e">
        <f t="shared" si="7"/>
        <v>#N/A</v>
      </c>
      <c r="R391" s="16" t="s">
        <v>1108</v>
      </c>
      <c r="S391" s="17">
        <v>43496</v>
      </c>
      <c r="X391" s="20"/>
    </row>
    <row r="392" spans="1:24">
      <c r="A392" s="65"/>
      <c r="B392" s="65"/>
      <c r="C392" s="65"/>
      <c r="D392" s="65"/>
      <c r="E392" s="65"/>
      <c r="F392" s="65"/>
      <c r="G392" s="16" t="s">
        <v>1304</v>
      </c>
      <c r="H392" s="20"/>
      <c r="I392" s="20"/>
      <c r="J392" s="16"/>
      <c r="K392" s="16" t="s">
        <v>1322</v>
      </c>
      <c r="L392" s="20" t="s">
        <v>1106</v>
      </c>
      <c r="M392" s="65"/>
      <c r="N392" s="11"/>
      <c r="O392" s="20" t="e">
        <f>VLOOKUP(C392,'10. Свод Перечней'!C:H,6,0)</f>
        <v>#N/A</v>
      </c>
      <c r="P392" s="20"/>
      <c r="Q392" s="20" t="e">
        <f t="shared" si="7"/>
        <v>#N/A</v>
      </c>
      <c r="R392" s="16" t="s">
        <v>1108</v>
      </c>
      <c r="S392" s="17">
        <v>43496</v>
      </c>
      <c r="X392" s="20"/>
    </row>
    <row r="393" spans="1:24">
      <c r="A393" s="65"/>
      <c r="B393" s="65"/>
      <c r="C393" s="65"/>
      <c r="D393" s="65"/>
      <c r="E393" s="65"/>
      <c r="F393" s="65"/>
      <c r="G393" s="16" t="s">
        <v>1113</v>
      </c>
      <c r="H393" s="20"/>
      <c r="I393" s="20"/>
      <c r="J393" s="16"/>
      <c r="K393" s="16" t="s">
        <v>1114</v>
      </c>
      <c r="L393" s="20" t="s">
        <v>1106</v>
      </c>
      <c r="M393" s="65"/>
      <c r="N393" s="11"/>
      <c r="O393" s="20" t="e">
        <f>VLOOKUP(C393,'10. Свод Перечней'!C:H,6,0)</f>
        <v>#N/A</v>
      </c>
      <c r="P393" s="20"/>
      <c r="Q393" s="20" t="e">
        <f t="shared" si="7"/>
        <v>#N/A</v>
      </c>
      <c r="R393" s="16" t="s">
        <v>1108</v>
      </c>
      <c r="S393" s="17">
        <v>43496</v>
      </c>
      <c r="X393" s="20"/>
    </row>
    <row r="394" spans="1:24">
      <c r="A394" s="65"/>
      <c r="B394" s="65"/>
      <c r="C394" s="65"/>
      <c r="D394" s="65"/>
      <c r="E394" s="65"/>
      <c r="F394" s="65"/>
      <c r="G394" s="16" t="s">
        <v>1115</v>
      </c>
      <c r="H394" s="20"/>
      <c r="I394" s="20"/>
      <c r="J394" s="16"/>
      <c r="K394" s="16" t="s">
        <v>1327</v>
      </c>
      <c r="L394" s="20" t="s">
        <v>1106</v>
      </c>
      <c r="M394" s="65"/>
      <c r="N394" s="11"/>
      <c r="O394" s="20" t="e">
        <f>VLOOKUP(C394,'10. Свод Перечней'!C:H,6,0)</f>
        <v>#N/A</v>
      </c>
      <c r="P394" s="20"/>
      <c r="Q394" s="20" t="e">
        <f t="shared" si="7"/>
        <v>#N/A</v>
      </c>
      <c r="R394" s="16" t="s">
        <v>1108</v>
      </c>
      <c r="S394" s="17">
        <v>43496</v>
      </c>
      <c r="X394" s="20"/>
    </row>
    <row r="395" spans="1:24">
      <c r="A395" s="65"/>
      <c r="B395" s="65">
        <v>92</v>
      </c>
      <c r="C395" s="65" t="s">
        <v>817</v>
      </c>
      <c r="D395" s="65" t="s">
        <v>215</v>
      </c>
      <c r="E395" s="65" t="s">
        <v>5</v>
      </c>
      <c r="F395" s="65" t="s">
        <v>6</v>
      </c>
      <c r="G395" s="16" t="s">
        <v>1328</v>
      </c>
      <c r="H395" s="20"/>
      <c r="I395" s="20"/>
      <c r="J395" s="16"/>
      <c r="K395" s="16" t="s">
        <v>1329</v>
      </c>
      <c r="L395" s="20" t="s">
        <v>1106</v>
      </c>
      <c r="M395" s="65" t="s">
        <v>1330</v>
      </c>
      <c r="N395" s="11" t="s">
        <v>900</v>
      </c>
      <c r="O395" s="20" t="str">
        <f>VLOOKUP(C395,'10. Свод Перечней'!C:H,6,0)</f>
        <v>10.11.31.140-00000001</v>
      </c>
      <c r="P395" s="20" t="s">
        <v>900</v>
      </c>
      <c r="Q395" s="20" t="str">
        <f t="shared" ref="Q395:Q458" si="8">IF(N395=O395,N395,"НЕ СОВПАДАЕТ АХТУНГ!!!!!!!!!!!!!!!!!!!!!!!!!!!!!!!!!!!!!!!!!!!!!!!!!!!!!!!!!!!!!!!!!!!!!!!!!!!!!!!!!!!!!!!!!!!!!!!!!!!!!!!!!!!!!!!!!!!!!!!!!!!!!!!!!!")</f>
        <v>10.11.31.140-00000001</v>
      </c>
      <c r="R395" s="16" t="s">
        <v>1108</v>
      </c>
      <c r="S395" s="17">
        <v>43921</v>
      </c>
      <c r="X395" s="20"/>
    </row>
    <row r="396" spans="1:24">
      <c r="A396" s="65"/>
      <c r="B396" s="65"/>
      <c r="C396" s="65"/>
      <c r="D396" s="65"/>
      <c r="E396" s="65"/>
      <c r="F396" s="65"/>
      <c r="G396" s="16" t="s">
        <v>1331</v>
      </c>
      <c r="H396" s="20"/>
      <c r="I396" s="20"/>
      <c r="J396" s="16" t="s">
        <v>1332</v>
      </c>
      <c r="K396" s="16"/>
      <c r="L396" s="20" t="s">
        <v>1106</v>
      </c>
      <c r="M396" s="65"/>
      <c r="N396" s="11"/>
      <c r="O396" s="20" t="e">
        <f>VLOOKUP(C396,'10. Свод Перечней'!C:H,6,0)</f>
        <v>#N/A</v>
      </c>
      <c r="P396" s="20"/>
      <c r="Q396" s="20" t="e">
        <f t="shared" si="8"/>
        <v>#N/A</v>
      </c>
      <c r="R396" s="16" t="s">
        <v>1108</v>
      </c>
      <c r="S396" s="17">
        <v>43921</v>
      </c>
      <c r="X396" s="20"/>
    </row>
    <row r="397" spans="1:24">
      <c r="A397" s="65"/>
      <c r="B397" s="65"/>
      <c r="C397" s="65"/>
      <c r="D397" s="65"/>
      <c r="E397" s="65"/>
      <c r="F397" s="65"/>
      <c r="G397" s="16" t="s">
        <v>1333</v>
      </c>
      <c r="H397" s="20"/>
      <c r="I397" s="20"/>
      <c r="J397" s="16"/>
      <c r="K397" s="16" t="s">
        <v>1334</v>
      </c>
      <c r="L397" s="20" t="s">
        <v>1106</v>
      </c>
      <c r="M397" s="65"/>
      <c r="N397" s="11"/>
      <c r="O397" s="20" t="e">
        <f>VLOOKUP(C397,'10. Свод Перечней'!C:H,6,0)</f>
        <v>#N/A</v>
      </c>
      <c r="P397" s="20"/>
      <c r="Q397" s="20" t="e">
        <f t="shared" si="8"/>
        <v>#N/A</v>
      </c>
      <c r="R397" s="16" t="s">
        <v>1108</v>
      </c>
      <c r="S397" s="17">
        <v>43921</v>
      </c>
      <c r="X397" s="20"/>
    </row>
    <row r="398" spans="1:24">
      <c r="A398" s="65"/>
      <c r="B398" s="65"/>
      <c r="C398" s="65"/>
      <c r="D398" s="65"/>
      <c r="E398" s="65"/>
      <c r="F398" s="65"/>
      <c r="G398" s="16" t="s">
        <v>1304</v>
      </c>
      <c r="H398" s="20"/>
      <c r="I398" s="20"/>
      <c r="J398" s="16"/>
      <c r="K398" s="16" t="s">
        <v>1335</v>
      </c>
      <c r="L398" s="20" t="s">
        <v>1106</v>
      </c>
      <c r="M398" s="65"/>
      <c r="N398" s="11"/>
      <c r="O398" s="20" t="e">
        <f>VLOOKUP(C398,'10. Свод Перечней'!C:H,6,0)</f>
        <v>#N/A</v>
      </c>
      <c r="P398" s="20"/>
      <c r="Q398" s="20" t="e">
        <f t="shared" si="8"/>
        <v>#N/A</v>
      </c>
      <c r="R398" s="16" t="s">
        <v>1108</v>
      </c>
      <c r="S398" s="17">
        <v>43921</v>
      </c>
      <c r="X398" s="20"/>
    </row>
    <row r="399" spans="1:24">
      <c r="A399" s="65"/>
      <c r="B399" s="65"/>
      <c r="C399" s="65"/>
      <c r="D399" s="65"/>
      <c r="E399" s="65"/>
      <c r="F399" s="65"/>
      <c r="G399" s="16" t="s">
        <v>1113</v>
      </c>
      <c r="H399" s="20"/>
      <c r="I399" s="20"/>
      <c r="J399" s="16"/>
      <c r="K399" s="16" t="s">
        <v>1114</v>
      </c>
      <c r="L399" s="20" t="s">
        <v>1106</v>
      </c>
      <c r="M399" s="65"/>
      <c r="N399" s="11"/>
      <c r="O399" s="20" t="e">
        <f>VLOOKUP(C399,'10. Свод Перечней'!C:H,6,0)</f>
        <v>#N/A</v>
      </c>
      <c r="P399" s="20"/>
      <c r="Q399" s="20" t="e">
        <f t="shared" si="8"/>
        <v>#N/A</v>
      </c>
      <c r="R399" s="16" t="s">
        <v>1108</v>
      </c>
      <c r="S399" s="17">
        <v>43921</v>
      </c>
      <c r="X399" s="20"/>
    </row>
    <row r="400" spans="1:24">
      <c r="A400" s="65"/>
      <c r="B400" s="65"/>
      <c r="C400" s="65"/>
      <c r="D400" s="65"/>
      <c r="E400" s="65"/>
      <c r="F400" s="65"/>
      <c r="G400" s="16" t="s">
        <v>1115</v>
      </c>
      <c r="H400" s="20"/>
      <c r="I400" s="20"/>
      <c r="J400" s="16" t="s">
        <v>1336</v>
      </c>
      <c r="K400" s="16"/>
      <c r="L400" s="20" t="s">
        <v>1106</v>
      </c>
      <c r="M400" s="65"/>
      <c r="N400" s="11"/>
      <c r="O400" s="20" t="e">
        <f>VLOOKUP(C400,'10. Свод Перечней'!C:H,6,0)</f>
        <v>#N/A</v>
      </c>
      <c r="P400" s="20"/>
      <c r="Q400" s="20" t="e">
        <f t="shared" si="8"/>
        <v>#N/A</v>
      </c>
      <c r="R400" s="16" t="s">
        <v>1108</v>
      </c>
      <c r="S400" s="17">
        <v>43921</v>
      </c>
      <c r="X400" s="20"/>
    </row>
    <row r="401" spans="1:24">
      <c r="A401" s="65"/>
      <c r="B401" s="65">
        <v>93</v>
      </c>
      <c r="C401" s="65" t="s">
        <v>818</v>
      </c>
      <c r="D401" s="65" t="s">
        <v>215</v>
      </c>
      <c r="E401" s="65" t="s">
        <v>9</v>
      </c>
      <c r="F401" s="65" t="s">
        <v>6</v>
      </c>
      <c r="G401" s="16" t="s">
        <v>1328</v>
      </c>
      <c r="H401" s="20"/>
      <c r="I401" s="20"/>
      <c r="J401" s="16"/>
      <c r="K401" s="16" t="s">
        <v>1337</v>
      </c>
      <c r="L401" s="20" t="s">
        <v>1106</v>
      </c>
      <c r="M401" s="65" t="s">
        <v>1338</v>
      </c>
      <c r="N401" s="11" t="s">
        <v>900</v>
      </c>
      <c r="O401" s="20" t="str">
        <f>VLOOKUP(C401,'10. Свод Перечней'!C:H,6,0)</f>
        <v>10.11.31.140-00000001</v>
      </c>
      <c r="P401" s="20" t="s">
        <v>900</v>
      </c>
      <c r="Q401" s="20" t="str">
        <f t="shared" si="8"/>
        <v>10.11.31.140-00000001</v>
      </c>
      <c r="R401" s="16" t="s">
        <v>1108</v>
      </c>
      <c r="S401" s="17">
        <v>43921</v>
      </c>
      <c r="X401" s="20"/>
    </row>
    <row r="402" spans="1:24">
      <c r="A402" s="65"/>
      <c r="B402" s="65"/>
      <c r="C402" s="65"/>
      <c r="D402" s="65"/>
      <c r="E402" s="65"/>
      <c r="F402" s="65"/>
      <c r="G402" s="16" t="s">
        <v>1331</v>
      </c>
      <c r="H402" s="20"/>
      <c r="I402" s="20"/>
      <c r="J402" s="16" t="s">
        <v>1332</v>
      </c>
      <c r="K402" s="16"/>
      <c r="L402" s="20" t="s">
        <v>1106</v>
      </c>
      <c r="M402" s="65"/>
      <c r="N402" s="11"/>
      <c r="O402" s="20" t="e">
        <f>VLOOKUP(C402,'10. Свод Перечней'!C:H,6,0)</f>
        <v>#N/A</v>
      </c>
      <c r="P402" s="20"/>
      <c r="Q402" s="20" t="e">
        <f t="shared" si="8"/>
        <v>#N/A</v>
      </c>
      <c r="R402" s="16" t="s">
        <v>1108</v>
      </c>
      <c r="S402" s="17">
        <v>43921</v>
      </c>
      <c r="X402" s="20"/>
    </row>
    <row r="403" spans="1:24">
      <c r="A403" s="65"/>
      <c r="B403" s="65"/>
      <c r="C403" s="65"/>
      <c r="D403" s="65"/>
      <c r="E403" s="65"/>
      <c r="F403" s="65"/>
      <c r="G403" s="16" t="s">
        <v>1333</v>
      </c>
      <c r="H403" s="20"/>
      <c r="I403" s="20"/>
      <c r="J403" s="16"/>
      <c r="K403" s="16" t="s">
        <v>1334</v>
      </c>
      <c r="L403" s="20" t="s">
        <v>1106</v>
      </c>
      <c r="M403" s="65"/>
      <c r="N403" s="11"/>
      <c r="O403" s="20" t="e">
        <f>VLOOKUP(C403,'10. Свод Перечней'!C:H,6,0)</f>
        <v>#N/A</v>
      </c>
      <c r="P403" s="20"/>
      <c r="Q403" s="20" t="e">
        <f t="shared" si="8"/>
        <v>#N/A</v>
      </c>
      <c r="R403" s="16" t="s">
        <v>1108</v>
      </c>
      <c r="S403" s="17">
        <v>43921</v>
      </c>
      <c r="X403" s="20"/>
    </row>
    <row r="404" spans="1:24">
      <c r="A404" s="65"/>
      <c r="B404" s="65"/>
      <c r="C404" s="65"/>
      <c r="D404" s="65"/>
      <c r="E404" s="65"/>
      <c r="F404" s="65"/>
      <c r="G404" s="16" t="s">
        <v>1304</v>
      </c>
      <c r="H404" s="20"/>
      <c r="I404" s="20"/>
      <c r="J404" s="16"/>
      <c r="K404" s="16" t="s">
        <v>1339</v>
      </c>
      <c r="L404" s="20" t="s">
        <v>1106</v>
      </c>
      <c r="M404" s="65"/>
      <c r="N404" s="11"/>
      <c r="O404" s="20" t="e">
        <f>VLOOKUP(C404,'10. Свод Перечней'!C:H,6,0)</f>
        <v>#N/A</v>
      </c>
      <c r="P404" s="20"/>
      <c r="Q404" s="20" t="e">
        <f t="shared" si="8"/>
        <v>#N/A</v>
      </c>
      <c r="R404" s="16" t="s">
        <v>1108</v>
      </c>
      <c r="S404" s="17">
        <v>43921</v>
      </c>
      <c r="X404" s="20"/>
    </row>
    <row r="405" spans="1:24">
      <c r="A405" s="65"/>
      <c r="B405" s="65"/>
      <c r="C405" s="65"/>
      <c r="D405" s="65"/>
      <c r="E405" s="65"/>
      <c r="F405" s="65"/>
      <c r="G405" s="16" t="s">
        <v>1113</v>
      </c>
      <c r="H405" s="20"/>
      <c r="I405" s="20"/>
      <c r="J405" s="16"/>
      <c r="K405" s="16" t="s">
        <v>1114</v>
      </c>
      <c r="L405" s="20" t="s">
        <v>1106</v>
      </c>
      <c r="M405" s="65"/>
      <c r="N405" s="11"/>
      <c r="O405" s="20" t="e">
        <f>VLOOKUP(C405,'10. Свод Перечней'!C:H,6,0)</f>
        <v>#N/A</v>
      </c>
      <c r="P405" s="20"/>
      <c r="Q405" s="20" t="e">
        <f t="shared" si="8"/>
        <v>#N/A</v>
      </c>
      <c r="R405" s="16" t="s">
        <v>1108</v>
      </c>
      <c r="S405" s="17">
        <v>43921</v>
      </c>
      <c r="X405" s="20"/>
    </row>
    <row r="406" spans="1:24">
      <c r="A406" s="65"/>
      <c r="B406" s="65"/>
      <c r="C406" s="65"/>
      <c r="D406" s="65"/>
      <c r="E406" s="65"/>
      <c r="F406" s="65"/>
      <c r="G406" s="16" t="s">
        <v>1115</v>
      </c>
      <c r="H406" s="20"/>
      <c r="I406" s="20"/>
      <c r="J406" s="16" t="s">
        <v>1340</v>
      </c>
      <c r="K406" s="16"/>
      <c r="L406" s="20" t="s">
        <v>1106</v>
      </c>
      <c r="M406" s="65"/>
      <c r="N406" s="11"/>
      <c r="O406" s="20" t="e">
        <f>VLOOKUP(C406,'10. Свод Перечней'!C:H,6,0)</f>
        <v>#N/A</v>
      </c>
      <c r="P406" s="20"/>
      <c r="Q406" s="20" t="e">
        <f t="shared" si="8"/>
        <v>#N/A</v>
      </c>
      <c r="R406" s="16" t="s">
        <v>1108</v>
      </c>
      <c r="S406" s="17">
        <v>43921</v>
      </c>
      <c r="X406" s="20"/>
    </row>
    <row r="407" spans="1:24">
      <c r="A407" s="65"/>
      <c r="B407" s="65">
        <v>94</v>
      </c>
      <c r="C407" s="65" t="s">
        <v>819</v>
      </c>
      <c r="D407" s="65" t="s">
        <v>215</v>
      </c>
      <c r="E407" s="65" t="s">
        <v>43</v>
      </c>
      <c r="F407" s="65" t="s">
        <v>6</v>
      </c>
      <c r="G407" s="16" t="s">
        <v>1328</v>
      </c>
      <c r="H407" s="20"/>
      <c r="I407" s="20"/>
      <c r="J407" s="16"/>
      <c r="K407" s="16" t="s">
        <v>1341</v>
      </c>
      <c r="L407" s="20" t="s">
        <v>1106</v>
      </c>
      <c r="M407" s="65" t="s">
        <v>1342</v>
      </c>
      <c r="N407" s="11" t="s">
        <v>900</v>
      </c>
      <c r="O407" s="20" t="str">
        <f>VLOOKUP(C407,'10. Свод Перечней'!C:H,6,0)</f>
        <v>10.11.31.140-00000001</v>
      </c>
      <c r="P407" s="20" t="s">
        <v>900</v>
      </c>
      <c r="Q407" s="20" t="str">
        <f t="shared" si="8"/>
        <v>10.11.31.140-00000001</v>
      </c>
      <c r="R407" s="16" t="s">
        <v>1108</v>
      </c>
      <c r="S407" s="17">
        <v>43921</v>
      </c>
      <c r="X407" s="20"/>
    </row>
    <row r="408" spans="1:24">
      <c r="A408" s="65"/>
      <c r="B408" s="65"/>
      <c r="C408" s="65"/>
      <c r="D408" s="65"/>
      <c r="E408" s="65"/>
      <c r="F408" s="65"/>
      <c r="G408" s="16" t="s">
        <v>1331</v>
      </c>
      <c r="H408" s="20"/>
      <c r="I408" s="20"/>
      <c r="J408" s="16" t="s">
        <v>1332</v>
      </c>
      <c r="K408" s="16"/>
      <c r="L408" s="20" t="s">
        <v>1106</v>
      </c>
      <c r="M408" s="65"/>
      <c r="N408" s="11"/>
      <c r="O408" s="20" t="e">
        <f>VLOOKUP(C408,'10. Свод Перечней'!C:H,6,0)</f>
        <v>#N/A</v>
      </c>
      <c r="P408" s="20"/>
      <c r="Q408" s="20" t="e">
        <f t="shared" si="8"/>
        <v>#N/A</v>
      </c>
      <c r="R408" s="16" t="s">
        <v>1108</v>
      </c>
      <c r="S408" s="17">
        <v>43921</v>
      </c>
      <c r="X408" s="20"/>
    </row>
    <row r="409" spans="1:24">
      <c r="A409" s="65"/>
      <c r="B409" s="65"/>
      <c r="C409" s="65"/>
      <c r="D409" s="65"/>
      <c r="E409" s="65"/>
      <c r="F409" s="65"/>
      <c r="G409" s="16" t="s">
        <v>1333</v>
      </c>
      <c r="H409" s="20"/>
      <c r="I409" s="20"/>
      <c r="J409" s="16"/>
      <c r="K409" s="16" t="s">
        <v>1334</v>
      </c>
      <c r="L409" s="20" t="s">
        <v>1106</v>
      </c>
      <c r="M409" s="65"/>
      <c r="N409" s="11"/>
      <c r="O409" s="20" t="e">
        <f>VLOOKUP(C409,'10. Свод Перечней'!C:H,6,0)</f>
        <v>#N/A</v>
      </c>
      <c r="P409" s="20"/>
      <c r="Q409" s="20" t="e">
        <f t="shared" si="8"/>
        <v>#N/A</v>
      </c>
      <c r="R409" s="16" t="s">
        <v>1108</v>
      </c>
      <c r="S409" s="17">
        <v>43921</v>
      </c>
      <c r="X409" s="20"/>
    </row>
    <row r="410" spans="1:24">
      <c r="A410" s="65"/>
      <c r="B410" s="65"/>
      <c r="C410" s="65"/>
      <c r="D410" s="65"/>
      <c r="E410" s="65"/>
      <c r="F410" s="65"/>
      <c r="G410" s="16" t="s">
        <v>1304</v>
      </c>
      <c r="H410" s="20"/>
      <c r="I410" s="20"/>
      <c r="J410" s="16"/>
      <c r="K410" s="16" t="s">
        <v>1343</v>
      </c>
      <c r="L410" s="20" t="s">
        <v>1106</v>
      </c>
      <c r="M410" s="65"/>
      <c r="N410" s="11"/>
      <c r="O410" s="20" t="e">
        <f>VLOOKUP(C410,'10. Свод Перечней'!C:H,6,0)</f>
        <v>#N/A</v>
      </c>
      <c r="P410" s="20"/>
      <c r="Q410" s="20" t="e">
        <f t="shared" si="8"/>
        <v>#N/A</v>
      </c>
      <c r="R410" s="16" t="s">
        <v>1108</v>
      </c>
      <c r="S410" s="17">
        <v>43921</v>
      </c>
      <c r="X410" s="20"/>
    </row>
    <row r="411" spans="1:24">
      <c r="A411" s="65"/>
      <c r="B411" s="65"/>
      <c r="C411" s="65"/>
      <c r="D411" s="65"/>
      <c r="E411" s="65"/>
      <c r="F411" s="65"/>
      <c r="G411" s="16" t="s">
        <v>1113</v>
      </c>
      <c r="H411" s="20"/>
      <c r="I411" s="20"/>
      <c r="J411" s="16"/>
      <c r="K411" s="16" t="s">
        <v>1114</v>
      </c>
      <c r="L411" s="20" t="s">
        <v>1106</v>
      </c>
      <c r="M411" s="65"/>
      <c r="N411" s="11"/>
      <c r="O411" s="20" t="e">
        <f>VLOOKUP(C411,'10. Свод Перечней'!C:H,6,0)</f>
        <v>#N/A</v>
      </c>
      <c r="P411" s="20"/>
      <c r="Q411" s="20" t="e">
        <f t="shared" si="8"/>
        <v>#N/A</v>
      </c>
      <c r="R411" s="16" t="s">
        <v>1108</v>
      </c>
      <c r="S411" s="17">
        <v>43921</v>
      </c>
      <c r="X411" s="20"/>
    </row>
    <row r="412" spans="1:24">
      <c r="A412" s="65"/>
      <c r="B412" s="65"/>
      <c r="C412" s="65"/>
      <c r="D412" s="65"/>
      <c r="E412" s="65"/>
      <c r="F412" s="65"/>
      <c r="G412" s="16" t="s">
        <v>1115</v>
      </c>
      <c r="H412" s="20"/>
      <c r="I412" s="20"/>
      <c r="J412" s="16" t="s">
        <v>1340</v>
      </c>
      <c r="K412" s="16"/>
      <c r="L412" s="20" t="s">
        <v>1106</v>
      </c>
      <c r="M412" s="65"/>
      <c r="N412" s="11"/>
      <c r="O412" s="20" t="e">
        <f>VLOOKUP(C412,'10. Свод Перечней'!C:H,6,0)</f>
        <v>#N/A</v>
      </c>
      <c r="P412" s="20"/>
      <c r="Q412" s="20" t="e">
        <f t="shared" si="8"/>
        <v>#N/A</v>
      </c>
      <c r="R412" s="16" t="s">
        <v>1108</v>
      </c>
      <c r="S412" s="17">
        <v>43921</v>
      </c>
      <c r="X412" s="20"/>
    </row>
    <row r="413" spans="1:24">
      <c r="A413" s="65"/>
      <c r="B413" s="65">
        <v>95</v>
      </c>
      <c r="C413" s="65" t="s">
        <v>216</v>
      </c>
      <c r="D413" s="65" t="s">
        <v>217</v>
      </c>
      <c r="E413" s="65" t="s">
        <v>5</v>
      </c>
      <c r="F413" s="65" t="s">
        <v>6</v>
      </c>
      <c r="G413" s="16" t="s">
        <v>1309</v>
      </c>
      <c r="H413" s="20"/>
      <c r="I413" s="20"/>
      <c r="J413" s="16"/>
      <c r="K413" s="16" t="s">
        <v>1310</v>
      </c>
      <c r="L413" s="20" t="s">
        <v>1106</v>
      </c>
      <c r="M413" s="65" t="s">
        <v>1344</v>
      </c>
      <c r="N413" s="11" t="s">
        <v>218</v>
      </c>
      <c r="O413" s="20" t="str">
        <f>VLOOKUP(C413,'10. Свод Перечней'!C:H,6,0)</f>
        <v>10.11.32.110-00000006</v>
      </c>
      <c r="P413" s="20" t="s">
        <v>218</v>
      </c>
      <c r="Q413" s="20" t="str">
        <f t="shared" si="8"/>
        <v>10.11.32.110-00000006</v>
      </c>
      <c r="R413" s="16" t="s">
        <v>1108</v>
      </c>
      <c r="S413" s="17">
        <v>43496</v>
      </c>
      <c r="X413" s="20"/>
    </row>
    <row r="414" spans="1:24">
      <c r="A414" s="65"/>
      <c r="B414" s="65"/>
      <c r="C414" s="65"/>
      <c r="D414" s="65"/>
      <c r="E414" s="65"/>
      <c r="F414" s="65"/>
      <c r="G414" s="16" t="s">
        <v>1312</v>
      </c>
      <c r="H414" s="20"/>
      <c r="I414" s="20"/>
      <c r="J414" s="16"/>
      <c r="K414" s="16" t="s">
        <v>1313</v>
      </c>
      <c r="L414" s="20" t="s">
        <v>1106</v>
      </c>
      <c r="M414" s="65"/>
      <c r="N414" s="11"/>
      <c r="O414" s="20" t="e">
        <f>VLOOKUP(C414,'10. Свод Перечней'!C:H,6,0)</f>
        <v>#N/A</v>
      </c>
      <c r="P414" s="20"/>
      <c r="Q414" s="20" t="e">
        <f t="shared" si="8"/>
        <v>#N/A</v>
      </c>
      <c r="R414" s="16" t="s">
        <v>1108</v>
      </c>
      <c r="S414" s="17">
        <v>43496</v>
      </c>
      <c r="X414" s="20"/>
    </row>
    <row r="415" spans="1:24">
      <c r="A415" s="65"/>
      <c r="B415" s="65"/>
      <c r="C415" s="65"/>
      <c r="D415" s="65"/>
      <c r="E415" s="65"/>
      <c r="F415" s="65"/>
      <c r="G415" s="16" t="s">
        <v>1096</v>
      </c>
      <c r="H415" s="20"/>
      <c r="I415" s="20"/>
      <c r="J415" s="16"/>
      <c r="K415" s="16" t="s">
        <v>1247</v>
      </c>
      <c r="L415" s="20" t="s">
        <v>1106</v>
      </c>
      <c r="M415" s="65"/>
      <c r="N415" s="11"/>
      <c r="O415" s="20" t="e">
        <f>VLOOKUP(C415,'10. Свод Перечней'!C:H,6,0)</f>
        <v>#N/A</v>
      </c>
      <c r="P415" s="20"/>
      <c r="Q415" s="20" t="e">
        <f t="shared" si="8"/>
        <v>#N/A</v>
      </c>
      <c r="R415" s="16" t="s">
        <v>1108</v>
      </c>
      <c r="S415" s="17">
        <v>43496</v>
      </c>
      <c r="X415" s="20"/>
    </row>
    <row r="416" spans="1:24">
      <c r="A416" s="65"/>
      <c r="B416" s="65"/>
      <c r="C416" s="65"/>
      <c r="D416" s="65"/>
      <c r="E416" s="65"/>
      <c r="F416" s="65"/>
      <c r="G416" s="16" t="s">
        <v>1113</v>
      </c>
      <c r="H416" s="20"/>
      <c r="I416" s="20"/>
      <c r="J416" s="16"/>
      <c r="K416" s="16" t="s">
        <v>1114</v>
      </c>
      <c r="L416" s="20" t="s">
        <v>1106</v>
      </c>
      <c r="M416" s="65"/>
      <c r="N416" s="11"/>
      <c r="O416" s="20" t="e">
        <f>VLOOKUP(C416,'10. Свод Перечней'!C:H,6,0)</f>
        <v>#N/A</v>
      </c>
      <c r="P416" s="20"/>
      <c r="Q416" s="20" t="e">
        <f t="shared" si="8"/>
        <v>#N/A</v>
      </c>
      <c r="R416" s="16" t="s">
        <v>1108</v>
      </c>
      <c r="S416" s="17">
        <v>43496</v>
      </c>
      <c r="X416" s="20"/>
    </row>
    <row r="417" spans="1:24">
      <c r="A417" s="65"/>
      <c r="B417" s="65"/>
      <c r="C417" s="65"/>
      <c r="D417" s="65"/>
      <c r="E417" s="65"/>
      <c r="F417" s="65"/>
      <c r="G417" s="16" t="s">
        <v>1115</v>
      </c>
      <c r="H417" s="20"/>
      <c r="I417" s="20"/>
      <c r="J417" s="16"/>
      <c r="K417" s="16" t="s">
        <v>1345</v>
      </c>
      <c r="L417" s="20" t="s">
        <v>1106</v>
      </c>
      <c r="M417" s="65"/>
      <c r="N417" s="11"/>
      <c r="O417" s="20" t="e">
        <f>VLOOKUP(C417,'10. Свод Перечней'!C:H,6,0)</f>
        <v>#N/A</v>
      </c>
      <c r="P417" s="20"/>
      <c r="Q417" s="20" t="e">
        <f t="shared" si="8"/>
        <v>#N/A</v>
      </c>
      <c r="R417" s="16" t="s">
        <v>1108</v>
      </c>
      <c r="S417" s="17">
        <v>43496</v>
      </c>
      <c r="X417" s="20"/>
    </row>
    <row r="418" spans="1:24">
      <c r="A418" s="65"/>
      <c r="B418" s="65">
        <v>96</v>
      </c>
      <c r="C418" s="65" t="s">
        <v>219</v>
      </c>
      <c r="D418" s="65" t="s">
        <v>217</v>
      </c>
      <c r="E418" s="65" t="s">
        <v>152</v>
      </c>
      <c r="F418" s="65" t="s">
        <v>6</v>
      </c>
      <c r="G418" s="16" t="s">
        <v>1309</v>
      </c>
      <c r="H418" s="20"/>
      <c r="I418" s="20"/>
      <c r="J418" s="16"/>
      <c r="K418" s="16" t="s">
        <v>1310</v>
      </c>
      <c r="L418" s="20" t="s">
        <v>1106</v>
      </c>
      <c r="M418" s="65" t="s">
        <v>1344</v>
      </c>
      <c r="N418" s="11" t="s">
        <v>220</v>
      </c>
      <c r="O418" s="20" t="str">
        <f>VLOOKUP(C418,'10. Свод Перечней'!C:H,6,0)</f>
        <v>10.11.32.110-00000007</v>
      </c>
      <c r="P418" s="20" t="s">
        <v>220</v>
      </c>
      <c r="Q418" s="20" t="str">
        <f t="shared" si="8"/>
        <v>10.11.32.110-00000007</v>
      </c>
      <c r="R418" s="16" t="s">
        <v>1108</v>
      </c>
      <c r="S418" s="17">
        <v>43496</v>
      </c>
      <c r="X418" s="20"/>
    </row>
    <row r="419" spans="1:24">
      <c r="A419" s="65"/>
      <c r="B419" s="65"/>
      <c r="C419" s="65"/>
      <c r="D419" s="65"/>
      <c r="E419" s="65"/>
      <c r="F419" s="65"/>
      <c r="G419" s="16" t="s">
        <v>1312</v>
      </c>
      <c r="H419" s="20"/>
      <c r="I419" s="20"/>
      <c r="J419" s="16"/>
      <c r="K419" s="16" t="s">
        <v>1346</v>
      </c>
      <c r="L419" s="20" t="s">
        <v>1106</v>
      </c>
      <c r="M419" s="65"/>
      <c r="N419" s="11"/>
      <c r="O419" s="20" t="e">
        <f>VLOOKUP(C419,'10. Свод Перечней'!C:H,6,0)</f>
        <v>#N/A</v>
      </c>
      <c r="P419" s="20"/>
      <c r="Q419" s="20" t="e">
        <f t="shared" si="8"/>
        <v>#N/A</v>
      </c>
      <c r="R419" s="16" t="s">
        <v>1108</v>
      </c>
      <c r="S419" s="17">
        <v>43496</v>
      </c>
      <c r="X419" s="20"/>
    </row>
    <row r="420" spans="1:24">
      <c r="A420" s="65"/>
      <c r="B420" s="65"/>
      <c r="C420" s="65"/>
      <c r="D420" s="65"/>
      <c r="E420" s="65"/>
      <c r="F420" s="65"/>
      <c r="G420" s="16" t="s">
        <v>1096</v>
      </c>
      <c r="H420" s="20"/>
      <c r="I420" s="20"/>
      <c r="J420" s="16"/>
      <c r="K420" s="16" t="s">
        <v>1247</v>
      </c>
      <c r="L420" s="20" t="s">
        <v>1106</v>
      </c>
      <c r="M420" s="65"/>
      <c r="N420" s="11"/>
      <c r="O420" s="20" t="e">
        <f>VLOOKUP(C420,'10. Свод Перечней'!C:H,6,0)</f>
        <v>#N/A</v>
      </c>
      <c r="P420" s="20"/>
      <c r="Q420" s="20" t="e">
        <f t="shared" si="8"/>
        <v>#N/A</v>
      </c>
      <c r="R420" s="16" t="s">
        <v>1108</v>
      </c>
      <c r="S420" s="17">
        <v>43496</v>
      </c>
      <c r="X420" s="20"/>
    </row>
    <row r="421" spans="1:24">
      <c r="A421" s="65"/>
      <c r="B421" s="65"/>
      <c r="C421" s="65"/>
      <c r="D421" s="65"/>
      <c r="E421" s="65"/>
      <c r="F421" s="65"/>
      <c r="G421" s="16" t="s">
        <v>1113</v>
      </c>
      <c r="H421" s="20"/>
      <c r="I421" s="20"/>
      <c r="J421" s="16"/>
      <c r="K421" s="16" t="s">
        <v>1114</v>
      </c>
      <c r="L421" s="20" t="s">
        <v>1106</v>
      </c>
      <c r="M421" s="65"/>
      <c r="N421" s="11"/>
      <c r="O421" s="20" t="e">
        <f>VLOOKUP(C421,'10. Свод Перечней'!C:H,6,0)</f>
        <v>#N/A</v>
      </c>
      <c r="P421" s="20"/>
      <c r="Q421" s="20" t="e">
        <f t="shared" si="8"/>
        <v>#N/A</v>
      </c>
      <c r="R421" s="16" t="s">
        <v>1108</v>
      </c>
      <c r="S421" s="17">
        <v>43496</v>
      </c>
      <c r="X421" s="20"/>
    </row>
    <row r="422" spans="1:24">
      <c r="A422" s="65"/>
      <c r="B422" s="65"/>
      <c r="C422" s="65"/>
      <c r="D422" s="65"/>
      <c r="E422" s="65"/>
      <c r="F422" s="65"/>
      <c r="G422" s="16" t="s">
        <v>1115</v>
      </c>
      <c r="H422" s="20"/>
      <c r="I422" s="20"/>
      <c r="J422" s="16"/>
      <c r="K422" s="16" t="s">
        <v>1345</v>
      </c>
      <c r="L422" s="20" t="s">
        <v>1106</v>
      </c>
      <c r="M422" s="65"/>
      <c r="N422" s="11"/>
      <c r="O422" s="20" t="e">
        <f>VLOOKUP(C422,'10. Свод Перечней'!C:H,6,0)</f>
        <v>#N/A</v>
      </c>
      <c r="P422" s="20"/>
      <c r="Q422" s="20" t="e">
        <f t="shared" si="8"/>
        <v>#N/A</v>
      </c>
      <c r="R422" s="16" t="s">
        <v>1108</v>
      </c>
      <c r="S422" s="17">
        <v>43496</v>
      </c>
      <c r="X422" s="20"/>
    </row>
    <row r="423" spans="1:24">
      <c r="A423" s="65"/>
      <c r="B423" s="65">
        <v>97</v>
      </c>
      <c r="C423" s="65" t="s">
        <v>221</v>
      </c>
      <c r="D423" s="65" t="s">
        <v>217</v>
      </c>
      <c r="E423" s="65" t="s">
        <v>9</v>
      </c>
      <c r="F423" s="65" t="s">
        <v>6</v>
      </c>
      <c r="G423" s="16" t="s">
        <v>1309</v>
      </c>
      <c r="H423" s="20"/>
      <c r="I423" s="20"/>
      <c r="J423" s="16"/>
      <c r="K423" s="16" t="s">
        <v>1317</v>
      </c>
      <c r="L423" s="20" t="s">
        <v>1106</v>
      </c>
      <c r="M423" s="65" t="s">
        <v>1347</v>
      </c>
      <c r="N423" s="11" t="s">
        <v>222</v>
      </c>
      <c r="O423" s="20" t="str">
        <f>VLOOKUP(C423,'10. Свод Перечней'!C:H,6,0)</f>
        <v>10.11.32.110-00000003</v>
      </c>
      <c r="P423" s="20" t="s">
        <v>222</v>
      </c>
      <c r="Q423" s="20" t="str">
        <f t="shared" si="8"/>
        <v>10.11.32.110-00000003</v>
      </c>
      <c r="R423" s="16" t="s">
        <v>1108</v>
      </c>
      <c r="S423" s="17">
        <v>43677</v>
      </c>
      <c r="X423" s="20"/>
    </row>
    <row r="424" spans="1:24">
      <c r="A424" s="65"/>
      <c r="B424" s="65"/>
      <c r="C424" s="65"/>
      <c r="D424" s="65"/>
      <c r="E424" s="65"/>
      <c r="F424" s="65"/>
      <c r="G424" s="16" t="s">
        <v>1312</v>
      </c>
      <c r="H424" s="20"/>
      <c r="I424" s="20"/>
      <c r="J424" s="16"/>
      <c r="K424" s="16" t="s">
        <v>1319</v>
      </c>
      <c r="L424" s="20" t="s">
        <v>1106</v>
      </c>
      <c r="M424" s="65"/>
      <c r="N424" s="11"/>
      <c r="O424" s="20" t="e">
        <f>VLOOKUP(C424,'10. Свод Перечней'!C:H,6,0)</f>
        <v>#N/A</v>
      </c>
      <c r="P424" s="20"/>
      <c r="Q424" s="20" t="e">
        <f t="shared" si="8"/>
        <v>#N/A</v>
      </c>
      <c r="R424" s="16" t="s">
        <v>1108</v>
      </c>
      <c r="S424" s="17">
        <v>43677</v>
      </c>
      <c r="X424" s="20"/>
    </row>
    <row r="425" spans="1:24">
      <c r="A425" s="65"/>
      <c r="B425" s="65"/>
      <c r="C425" s="65"/>
      <c r="D425" s="65"/>
      <c r="E425" s="65"/>
      <c r="F425" s="65"/>
      <c r="G425" s="16" t="s">
        <v>1320</v>
      </c>
      <c r="H425" s="20"/>
      <c r="I425" s="20"/>
      <c r="J425" s="16"/>
      <c r="K425" s="16" t="s">
        <v>1324</v>
      </c>
      <c r="L425" s="20" t="s">
        <v>1106</v>
      </c>
      <c r="M425" s="65"/>
      <c r="N425" s="11"/>
      <c r="O425" s="20" t="e">
        <f>VLOOKUP(C425,'10. Свод Перечней'!C:H,6,0)</f>
        <v>#N/A</v>
      </c>
      <c r="P425" s="20"/>
      <c r="Q425" s="20" t="e">
        <f t="shared" si="8"/>
        <v>#N/A</v>
      </c>
      <c r="R425" s="16" t="s">
        <v>1108</v>
      </c>
      <c r="S425" s="17">
        <v>43677</v>
      </c>
      <c r="X425" s="20"/>
    </row>
    <row r="426" spans="1:24">
      <c r="A426" s="65"/>
      <c r="B426" s="65"/>
      <c r="C426" s="65"/>
      <c r="D426" s="65"/>
      <c r="E426" s="65"/>
      <c r="F426" s="65"/>
      <c r="G426" s="16" t="s">
        <v>1304</v>
      </c>
      <c r="H426" s="20"/>
      <c r="I426" s="20"/>
      <c r="J426" s="16"/>
      <c r="K426" s="16" t="s">
        <v>1322</v>
      </c>
      <c r="L426" s="20" t="s">
        <v>1106</v>
      </c>
      <c r="M426" s="65"/>
      <c r="N426" s="11"/>
      <c r="O426" s="20" t="e">
        <f>VLOOKUP(C426,'10. Свод Перечней'!C:H,6,0)</f>
        <v>#N/A</v>
      </c>
      <c r="P426" s="20"/>
      <c r="Q426" s="20" t="e">
        <f t="shared" si="8"/>
        <v>#N/A</v>
      </c>
      <c r="R426" s="16" t="s">
        <v>1108</v>
      </c>
      <c r="S426" s="17">
        <v>43677</v>
      </c>
      <c r="X426" s="20"/>
    </row>
    <row r="427" spans="1:24">
      <c r="A427" s="65"/>
      <c r="B427" s="65"/>
      <c r="C427" s="65"/>
      <c r="D427" s="65"/>
      <c r="E427" s="65"/>
      <c r="F427" s="65"/>
      <c r="G427" s="16" t="s">
        <v>1113</v>
      </c>
      <c r="H427" s="20"/>
      <c r="I427" s="20"/>
      <c r="J427" s="16"/>
      <c r="K427" s="16" t="s">
        <v>1114</v>
      </c>
      <c r="L427" s="20" t="s">
        <v>1106</v>
      </c>
      <c r="M427" s="65"/>
      <c r="N427" s="11"/>
      <c r="O427" s="20" t="e">
        <f>VLOOKUP(C427,'10. Свод Перечней'!C:H,6,0)</f>
        <v>#N/A</v>
      </c>
      <c r="P427" s="20"/>
      <c r="Q427" s="20" t="e">
        <f t="shared" si="8"/>
        <v>#N/A</v>
      </c>
      <c r="R427" s="16" t="s">
        <v>1108</v>
      </c>
      <c r="S427" s="17">
        <v>43677</v>
      </c>
      <c r="X427" s="20"/>
    </row>
    <row r="428" spans="1:24">
      <c r="A428" s="65"/>
      <c r="B428" s="65"/>
      <c r="C428" s="65"/>
      <c r="D428" s="65"/>
      <c r="E428" s="65"/>
      <c r="F428" s="65"/>
      <c r="G428" s="16" t="s">
        <v>1115</v>
      </c>
      <c r="H428" s="20"/>
      <c r="I428" s="20"/>
      <c r="J428" s="16"/>
      <c r="K428" s="16" t="s">
        <v>1348</v>
      </c>
      <c r="L428" s="20" t="s">
        <v>1106</v>
      </c>
      <c r="M428" s="65"/>
      <c r="N428" s="11"/>
      <c r="O428" s="20" t="e">
        <f>VLOOKUP(C428,'10. Свод Перечней'!C:H,6,0)</f>
        <v>#N/A</v>
      </c>
      <c r="P428" s="20"/>
      <c r="Q428" s="20" t="e">
        <f t="shared" si="8"/>
        <v>#N/A</v>
      </c>
      <c r="R428" s="16" t="s">
        <v>1108</v>
      </c>
      <c r="S428" s="17">
        <v>43677</v>
      </c>
      <c r="X428" s="20"/>
    </row>
    <row r="429" spans="1:24">
      <c r="A429" s="65"/>
      <c r="B429" s="65">
        <v>98</v>
      </c>
      <c r="C429" s="65" t="s">
        <v>223</v>
      </c>
      <c r="D429" s="65" t="s">
        <v>217</v>
      </c>
      <c r="E429" s="65" t="s">
        <v>43</v>
      </c>
      <c r="F429" s="65" t="s">
        <v>6</v>
      </c>
      <c r="G429" s="16" t="s">
        <v>1309</v>
      </c>
      <c r="H429" s="20"/>
      <c r="I429" s="20"/>
      <c r="J429" s="16"/>
      <c r="K429" s="16" t="s">
        <v>1317</v>
      </c>
      <c r="L429" s="20" t="s">
        <v>1106</v>
      </c>
      <c r="M429" s="65" t="s">
        <v>1347</v>
      </c>
      <c r="N429" s="11" t="s">
        <v>222</v>
      </c>
      <c r="O429" s="20" t="str">
        <f>VLOOKUP(C429,'10. Свод Перечней'!C:H,6,0)</f>
        <v>10.11.32.110-00000003</v>
      </c>
      <c r="P429" s="20" t="s">
        <v>222</v>
      </c>
      <c r="Q429" s="20" t="str">
        <f t="shared" si="8"/>
        <v>10.11.32.110-00000003</v>
      </c>
      <c r="R429" s="16" t="s">
        <v>1108</v>
      </c>
      <c r="S429" s="17">
        <v>43677</v>
      </c>
      <c r="X429" s="20"/>
    </row>
    <row r="430" spans="1:24">
      <c r="A430" s="65"/>
      <c r="B430" s="65"/>
      <c r="C430" s="65"/>
      <c r="D430" s="65"/>
      <c r="E430" s="65"/>
      <c r="F430" s="65"/>
      <c r="G430" s="16" t="s">
        <v>1312</v>
      </c>
      <c r="H430" s="20"/>
      <c r="I430" s="20"/>
      <c r="J430" s="16"/>
      <c r="K430" s="16" t="s">
        <v>1319</v>
      </c>
      <c r="L430" s="20" t="s">
        <v>1106</v>
      </c>
      <c r="M430" s="65"/>
      <c r="N430" s="11"/>
      <c r="O430" s="20" t="e">
        <f>VLOOKUP(C430,'10. Свод Перечней'!C:H,6,0)</f>
        <v>#N/A</v>
      </c>
      <c r="P430" s="20"/>
      <c r="Q430" s="20" t="e">
        <f t="shared" si="8"/>
        <v>#N/A</v>
      </c>
      <c r="R430" s="16" t="s">
        <v>1108</v>
      </c>
      <c r="S430" s="17">
        <v>43677</v>
      </c>
      <c r="X430" s="20"/>
    </row>
    <row r="431" spans="1:24">
      <c r="A431" s="65"/>
      <c r="B431" s="65"/>
      <c r="C431" s="65"/>
      <c r="D431" s="65"/>
      <c r="E431" s="65"/>
      <c r="F431" s="65"/>
      <c r="G431" s="16" t="s">
        <v>1320</v>
      </c>
      <c r="H431" s="20"/>
      <c r="I431" s="20"/>
      <c r="J431" s="16"/>
      <c r="K431" s="16" t="s">
        <v>1349</v>
      </c>
      <c r="L431" s="20" t="s">
        <v>1106</v>
      </c>
      <c r="M431" s="65"/>
      <c r="N431" s="11"/>
      <c r="O431" s="20" t="e">
        <f>VLOOKUP(C431,'10. Свод Перечней'!C:H,6,0)</f>
        <v>#N/A</v>
      </c>
      <c r="P431" s="20"/>
      <c r="Q431" s="20" t="e">
        <f t="shared" si="8"/>
        <v>#N/A</v>
      </c>
      <c r="R431" s="16" t="s">
        <v>1108</v>
      </c>
      <c r="S431" s="17">
        <v>43677</v>
      </c>
      <c r="X431" s="20"/>
    </row>
    <row r="432" spans="1:24">
      <c r="A432" s="65"/>
      <c r="B432" s="65"/>
      <c r="C432" s="65"/>
      <c r="D432" s="65"/>
      <c r="E432" s="65"/>
      <c r="F432" s="65"/>
      <c r="G432" s="16" t="s">
        <v>1304</v>
      </c>
      <c r="H432" s="20"/>
      <c r="I432" s="20"/>
      <c r="J432" s="16"/>
      <c r="K432" s="16" t="s">
        <v>1322</v>
      </c>
      <c r="L432" s="20" t="s">
        <v>1106</v>
      </c>
      <c r="M432" s="65"/>
      <c r="N432" s="11"/>
      <c r="O432" s="20" t="e">
        <f>VLOOKUP(C432,'10. Свод Перечней'!C:H,6,0)</f>
        <v>#N/A</v>
      </c>
      <c r="P432" s="20"/>
      <c r="Q432" s="20" t="e">
        <f t="shared" si="8"/>
        <v>#N/A</v>
      </c>
      <c r="R432" s="16" t="s">
        <v>1108</v>
      </c>
      <c r="S432" s="17">
        <v>43677</v>
      </c>
      <c r="X432" s="20"/>
    </row>
    <row r="433" spans="1:24">
      <c r="A433" s="65"/>
      <c r="B433" s="65"/>
      <c r="C433" s="65"/>
      <c r="D433" s="65"/>
      <c r="E433" s="65"/>
      <c r="F433" s="65"/>
      <c r="G433" s="16" t="s">
        <v>1113</v>
      </c>
      <c r="H433" s="20"/>
      <c r="I433" s="20"/>
      <c r="J433" s="16"/>
      <c r="K433" s="16" t="s">
        <v>1114</v>
      </c>
      <c r="L433" s="20" t="s">
        <v>1106</v>
      </c>
      <c r="M433" s="65"/>
      <c r="N433" s="11"/>
      <c r="O433" s="20" t="e">
        <f>VLOOKUP(C433,'10. Свод Перечней'!C:H,6,0)</f>
        <v>#N/A</v>
      </c>
      <c r="P433" s="20"/>
      <c r="Q433" s="20" t="e">
        <f t="shared" si="8"/>
        <v>#N/A</v>
      </c>
      <c r="R433" s="16" t="s">
        <v>1108</v>
      </c>
      <c r="S433" s="17">
        <v>43677</v>
      </c>
      <c r="X433" s="20"/>
    </row>
    <row r="434" spans="1:24">
      <c r="A434" s="65"/>
      <c r="B434" s="65"/>
      <c r="C434" s="65"/>
      <c r="D434" s="65"/>
      <c r="E434" s="65"/>
      <c r="F434" s="65"/>
      <c r="G434" s="16" t="s">
        <v>1115</v>
      </c>
      <c r="H434" s="20"/>
      <c r="I434" s="20"/>
      <c r="J434" s="16"/>
      <c r="K434" s="16" t="s">
        <v>1348</v>
      </c>
      <c r="L434" s="20" t="s">
        <v>1106</v>
      </c>
      <c r="M434" s="65"/>
      <c r="N434" s="11"/>
      <c r="O434" s="20" t="e">
        <f>VLOOKUP(C434,'10. Свод Перечней'!C:H,6,0)</f>
        <v>#N/A</v>
      </c>
      <c r="P434" s="20"/>
      <c r="Q434" s="20" t="e">
        <f t="shared" si="8"/>
        <v>#N/A</v>
      </c>
      <c r="R434" s="16" t="s">
        <v>1108</v>
      </c>
      <c r="S434" s="17">
        <v>43677</v>
      </c>
      <c r="X434" s="20"/>
    </row>
    <row r="435" spans="1:24">
      <c r="A435" s="65"/>
      <c r="B435" s="65">
        <v>99</v>
      </c>
      <c r="C435" s="65" t="s">
        <v>820</v>
      </c>
      <c r="D435" s="65" t="s">
        <v>224</v>
      </c>
      <c r="E435" s="65" t="s">
        <v>5</v>
      </c>
      <c r="F435" s="65" t="s">
        <v>6</v>
      </c>
      <c r="G435" s="16" t="s">
        <v>1328</v>
      </c>
      <c r="H435" s="20"/>
      <c r="I435" s="20"/>
      <c r="J435" s="16"/>
      <c r="K435" s="16" t="s">
        <v>1337</v>
      </c>
      <c r="L435" s="20" t="s">
        <v>1106</v>
      </c>
      <c r="M435" s="65" t="s">
        <v>1350</v>
      </c>
      <c r="N435" s="11" t="s">
        <v>901</v>
      </c>
      <c r="O435" s="20" t="str">
        <f>VLOOKUP(C435,'10. Свод Перечней'!C:H,6,0)</f>
        <v>10.11.32.140-00000001</v>
      </c>
      <c r="P435" s="20" t="s">
        <v>901</v>
      </c>
      <c r="Q435" s="20" t="str">
        <f t="shared" si="8"/>
        <v>10.11.32.140-00000001</v>
      </c>
      <c r="R435" s="16" t="s">
        <v>1108</v>
      </c>
      <c r="S435" s="17">
        <v>43921</v>
      </c>
      <c r="X435" s="20"/>
    </row>
    <row r="436" spans="1:24">
      <c r="A436" s="65"/>
      <c r="B436" s="65"/>
      <c r="C436" s="65"/>
      <c r="D436" s="65"/>
      <c r="E436" s="65"/>
      <c r="F436" s="65"/>
      <c r="G436" s="16" t="s">
        <v>1331</v>
      </c>
      <c r="H436" s="20"/>
      <c r="I436" s="20"/>
      <c r="J436" s="16" t="s">
        <v>1332</v>
      </c>
      <c r="K436" s="16"/>
      <c r="L436" s="20" t="s">
        <v>1106</v>
      </c>
      <c r="M436" s="65"/>
      <c r="N436" s="11"/>
      <c r="O436" s="20" t="e">
        <f>VLOOKUP(C436,'10. Свод Перечней'!C:H,6,0)</f>
        <v>#N/A</v>
      </c>
      <c r="P436" s="20"/>
      <c r="Q436" s="20" t="e">
        <f t="shared" si="8"/>
        <v>#N/A</v>
      </c>
      <c r="R436" s="16" t="s">
        <v>1108</v>
      </c>
      <c r="S436" s="17">
        <v>43921</v>
      </c>
      <c r="X436" s="20"/>
    </row>
    <row r="437" spans="1:24">
      <c r="A437" s="65"/>
      <c r="B437" s="65"/>
      <c r="C437" s="65"/>
      <c r="D437" s="65"/>
      <c r="E437" s="65"/>
      <c r="F437" s="65"/>
      <c r="G437" s="16" t="s">
        <v>1304</v>
      </c>
      <c r="H437" s="20"/>
      <c r="I437" s="20"/>
      <c r="J437" s="16"/>
      <c r="K437" s="16" t="s">
        <v>1339</v>
      </c>
      <c r="L437" s="20" t="s">
        <v>1106</v>
      </c>
      <c r="M437" s="65"/>
      <c r="N437" s="11"/>
      <c r="O437" s="20" t="e">
        <f>VLOOKUP(C437,'10. Свод Перечней'!C:H,6,0)</f>
        <v>#N/A</v>
      </c>
      <c r="P437" s="20"/>
      <c r="Q437" s="20" t="e">
        <f t="shared" si="8"/>
        <v>#N/A</v>
      </c>
      <c r="R437" s="16" t="s">
        <v>1108</v>
      </c>
      <c r="S437" s="17">
        <v>43921</v>
      </c>
      <c r="X437" s="20"/>
    </row>
    <row r="438" spans="1:24">
      <c r="A438" s="65"/>
      <c r="B438" s="65"/>
      <c r="C438" s="65"/>
      <c r="D438" s="65"/>
      <c r="E438" s="65"/>
      <c r="F438" s="65"/>
      <c r="G438" s="16" t="s">
        <v>1113</v>
      </c>
      <c r="H438" s="20"/>
      <c r="I438" s="20"/>
      <c r="J438" s="16"/>
      <c r="K438" s="16" t="s">
        <v>1114</v>
      </c>
      <c r="L438" s="20" t="s">
        <v>1106</v>
      </c>
      <c r="M438" s="65"/>
      <c r="N438" s="11"/>
      <c r="O438" s="20" t="e">
        <f>VLOOKUP(C438,'10. Свод Перечней'!C:H,6,0)</f>
        <v>#N/A</v>
      </c>
      <c r="P438" s="20"/>
      <c r="Q438" s="20" t="e">
        <f t="shared" si="8"/>
        <v>#N/A</v>
      </c>
      <c r="R438" s="16" t="s">
        <v>1108</v>
      </c>
      <c r="S438" s="17">
        <v>43921</v>
      </c>
      <c r="X438" s="20"/>
    </row>
    <row r="439" spans="1:24">
      <c r="A439" s="65"/>
      <c r="B439" s="65"/>
      <c r="C439" s="65"/>
      <c r="D439" s="65"/>
      <c r="E439" s="65"/>
      <c r="F439" s="65"/>
      <c r="G439" s="16" t="s">
        <v>1115</v>
      </c>
      <c r="H439" s="20"/>
      <c r="I439" s="20"/>
      <c r="J439" s="16" t="s">
        <v>1340</v>
      </c>
      <c r="K439" s="16"/>
      <c r="L439" s="20" t="s">
        <v>1106</v>
      </c>
      <c r="M439" s="65"/>
      <c r="N439" s="11"/>
      <c r="O439" s="20" t="e">
        <f>VLOOKUP(C439,'10. Свод Перечней'!C:H,6,0)</f>
        <v>#N/A</v>
      </c>
      <c r="P439" s="20"/>
      <c r="Q439" s="20" t="e">
        <f t="shared" si="8"/>
        <v>#N/A</v>
      </c>
      <c r="R439" s="16" t="s">
        <v>1108</v>
      </c>
      <c r="S439" s="17">
        <v>43921</v>
      </c>
      <c r="X439" s="20"/>
    </row>
    <row r="440" spans="1:24">
      <c r="A440" s="65"/>
      <c r="B440" s="65">
        <v>100</v>
      </c>
      <c r="C440" s="65" t="s">
        <v>821</v>
      </c>
      <c r="D440" s="65" t="s">
        <v>224</v>
      </c>
      <c r="E440" s="65" t="s">
        <v>9</v>
      </c>
      <c r="F440" s="65" t="s">
        <v>6</v>
      </c>
      <c r="G440" s="16" t="s">
        <v>1328</v>
      </c>
      <c r="H440" s="20"/>
      <c r="I440" s="20"/>
      <c r="J440" s="16"/>
      <c r="K440" s="16" t="s">
        <v>1341</v>
      </c>
      <c r="L440" s="20" t="s">
        <v>1106</v>
      </c>
      <c r="M440" s="65" t="s">
        <v>1351</v>
      </c>
      <c r="N440" s="11" t="s">
        <v>901</v>
      </c>
      <c r="O440" s="20" t="str">
        <f>VLOOKUP(C440,'10. Свод Перечней'!C:H,6,0)</f>
        <v>10.11.32.140-00000001</v>
      </c>
      <c r="P440" s="20" t="s">
        <v>901</v>
      </c>
      <c r="Q440" s="20" t="str">
        <f t="shared" si="8"/>
        <v>10.11.32.140-00000001</v>
      </c>
      <c r="R440" s="16" t="s">
        <v>1108</v>
      </c>
      <c r="S440" s="17">
        <v>43921</v>
      </c>
      <c r="X440" s="20"/>
    </row>
    <row r="441" spans="1:24">
      <c r="A441" s="65"/>
      <c r="B441" s="65"/>
      <c r="C441" s="65"/>
      <c r="D441" s="65"/>
      <c r="E441" s="65"/>
      <c r="F441" s="65"/>
      <c r="G441" s="16" t="s">
        <v>1331</v>
      </c>
      <c r="H441" s="20"/>
      <c r="I441" s="20"/>
      <c r="J441" s="16" t="s">
        <v>1332</v>
      </c>
      <c r="K441" s="16"/>
      <c r="L441" s="20" t="s">
        <v>1106</v>
      </c>
      <c r="M441" s="65"/>
      <c r="N441" s="11"/>
      <c r="O441" s="20" t="e">
        <f>VLOOKUP(C441,'10. Свод Перечней'!C:H,6,0)</f>
        <v>#N/A</v>
      </c>
      <c r="P441" s="20"/>
      <c r="Q441" s="20" t="e">
        <f t="shared" si="8"/>
        <v>#N/A</v>
      </c>
      <c r="R441" s="16" t="s">
        <v>1108</v>
      </c>
      <c r="S441" s="17">
        <v>43921</v>
      </c>
      <c r="X441" s="20"/>
    </row>
    <row r="442" spans="1:24">
      <c r="A442" s="65"/>
      <c r="B442" s="65"/>
      <c r="C442" s="65"/>
      <c r="D442" s="65"/>
      <c r="E442" s="65"/>
      <c r="F442" s="65"/>
      <c r="G442" s="16" t="s">
        <v>1304</v>
      </c>
      <c r="H442" s="20"/>
      <c r="I442" s="20"/>
      <c r="J442" s="16"/>
      <c r="K442" s="16" t="s">
        <v>1343</v>
      </c>
      <c r="L442" s="20" t="s">
        <v>1106</v>
      </c>
      <c r="M442" s="65"/>
      <c r="N442" s="11"/>
      <c r="O442" s="20" t="e">
        <f>VLOOKUP(C442,'10. Свод Перечней'!C:H,6,0)</f>
        <v>#N/A</v>
      </c>
      <c r="P442" s="20"/>
      <c r="Q442" s="20" t="e">
        <f t="shared" si="8"/>
        <v>#N/A</v>
      </c>
      <c r="R442" s="16" t="s">
        <v>1108</v>
      </c>
      <c r="S442" s="17">
        <v>43921</v>
      </c>
      <c r="X442" s="20"/>
    </row>
    <row r="443" spans="1:24">
      <c r="A443" s="65"/>
      <c r="B443" s="65"/>
      <c r="C443" s="65"/>
      <c r="D443" s="65"/>
      <c r="E443" s="65"/>
      <c r="F443" s="65"/>
      <c r="G443" s="16" t="s">
        <v>1113</v>
      </c>
      <c r="H443" s="20"/>
      <c r="I443" s="20"/>
      <c r="J443" s="16"/>
      <c r="K443" s="16" t="s">
        <v>1114</v>
      </c>
      <c r="L443" s="20" t="s">
        <v>1106</v>
      </c>
      <c r="M443" s="65"/>
      <c r="N443" s="11"/>
      <c r="O443" s="20" t="e">
        <f>VLOOKUP(C443,'10. Свод Перечней'!C:H,6,0)</f>
        <v>#N/A</v>
      </c>
      <c r="P443" s="20"/>
      <c r="Q443" s="20" t="e">
        <f t="shared" si="8"/>
        <v>#N/A</v>
      </c>
      <c r="R443" s="16" t="s">
        <v>1108</v>
      </c>
      <c r="S443" s="17">
        <v>43921</v>
      </c>
      <c r="X443" s="20"/>
    </row>
    <row r="444" spans="1:24">
      <c r="A444" s="65"/>
      <c r="B444" s="65"/>
      <c r="C444" s="65"/>
      <c r="D444" s="65"/>
      <c r="E444" s="65"/>
      <c r="F444" s="65"/>
      <c r="G444" s="16" t="s">
        <v>1115</v>
      </c>
      <c r="H444" s="20"/>
      <c r="I444" s="20"/>
      <c r="J444" s="16" t="s">
        <v>1340</v>
      </c>
      <c r="K444" s="16"/>
      <c r="L444" s="20" t="s">
        <v>1106</v>
      </c>
      <c r="M444" s="65"/>
      <c r="N444" s="11"/>
      <c r="O444" s="20" t="e">
        <f>VLOOKUP(C444,'10. Свод Перечней'!C:H,6,0)</f>
        <v>#N/A</v>
      </c>
      <c r="P444" s="20"/>
      <c r="Q444" s="20" t="e">
        <f t="shared" si="8"/>
        <v>#N/A</v>
      </c>
      <c r="R444" s="16" t="s">
        <v>1108</v>
      </c>
      <c r="S444" s="17">
        <v>43921</v>
      </c>
      <c r="X444" s="20"/>
    </row>
    <row r="445" spans="1:24">
      <c r="A445" s="65"/>
      <c r="B445" s="65">
        <v>101</v>
      </c>
      <c r="C445" s="65" t="s">
        <v>225</v>
      </c>
      <c r="D445" s="65" t="s">
        <v>226</v>
      </c>
      <c r="E445" s="65" t="s">
        <v>5</v>
      </c>
      <c r="F445" s="65" t="s">
        <v>6</v>
      </c>
      <c r="G445" s="16" t="s">
        <v>1352</v>
      </c>
      <c r="H445" s="20"/>
      <c r="I445" s="20"/>
      <c r="J445" s="16"/>
      <c r="K445" s="16" t="s">
        <v>1353</v>
      </c>
      <c r="L445" s="20" t="s">
        <v>1106</v>
      </c>
      <c r="M445" s="65" t="s">
        <v>1354</v>
      </c>
      <c r="N445" s="11"/>
      <c r="O445" s="20" t="str">
        <f>VLOOKUP(C445,'10. Свод Перечней'!C:H,6,0)</f>
        <v/>
      </c>
      <c r="P445" s="20">
        <v>0</v>
      </c>
      <c r="Q445" s="20">
        <f t="shared" si="8"/>
        <v>0</v>
      </c>
      <c r="R445" s="16" t="s">
        <v>1108</v>
      </c>
      <c r="S445" s="17">
        <v>43218</v>
      </c>
      <c r="X445" s="20"/>
    </row>
    <row r="446" spans="1:24">
      <c r="A446" s="65"/>
      <c r="B446" s="65"/>
      <c r="C446" s="65"/>
      <c r="D446" s="65"/>
      <c r="E446" s="65"/>
      <c r="F446" s="65"/>
      <c r="G446" s="16" t="s">
        <v>1320</v>
      </c>
      <c r="H446" s="20"/>
      <c r="I446" s="20"/>
      <c r="J446" s="16"/>
      <c r="K446" s="16" t="s">
        <v>1355</v>
      </c>
      <c r="L446" s="20" t="s">
        <v>1106</v>
      </c>
      <c r="M446" s="65"/>
      <c r="N446" s="11"/>
      <c r="O446" s="20" t="e">
        <f>VLOOKUP(C446,'10. Свод Перечней'!C:H,6,0)</f>
        <v>#N/A</v>
      </c>
      <c r="P446" s="20"/>
      <c r="Q446" s="20" t="e">
        <f t="shared" si="8"/>
        <v>#N/A</v>
      </c>
      <c r="R446" s="16" t="s">
        <v>1108</v>
      </c>
      <c r="S446" s="17">
        <v>43218</v>
      </c>
      <c r="X446" s="20"/>
    </row>
    <row r="447" spans="1:24">
      <c r="A447" s="65"/>
      <c r="B447" s="65"/>
      <c r="C447" s="65"/>
      <c r="D447" s="65"/>
      <c r="E447" s="65"/>
      <c r="F447" s="65"/>
      <c r="G447" s="16" t="s">
        <v>1113</v>
      </c>
      <c r="H447" s="20"/>
      <c r="I447" s="20"/>
      <c r="J447" s="16"/>
      <c r="K447" s="16" t="s">
        <v>1114</v>
      </c>
      <c r="L447" s="20" t="s">
        <v>1106</v>
      </c>
      <c r="M447" s="65"/>
      <c r="N447" s="11"/>
      <c r="O447" s="20" t="e">
        <f>VLOOKUP(C447,'10. Свод Перечней'!C:H,6,0)</f>
        <v>#N/A</v>
      </c>
      <c r="P447" s="20"/>
      <c r="Q447" s="20" t="e">
        <f t="shared" si="8"/>
        <v>#N/A</v>
      </c>
      <c r="R447" s="16" t="s">
        <v>1108</v>
      </c>
      <c r="S447" s="17">
        <v>43218</v>
      </c>
      <c r="X447" s="20"/>
    </row>
    <row r="448" spans="1:24">
      <c r="A448" s="65"/>
      <c r="B448" s="65"/>
      <c r="C448" s="65"/>
      <c r="D448" s="65"/>
      <c r="E448" s="65"/>
      <c r="F448" s="65"/>
      <c r="G448" s="16" t="s">
        <v>1115</v>
      </c>
      <c r="H448" s="20"/>
      <c r="I448" s="20"/>
      <c r="J448" s="16"/>
      <c r="K448" s="16" t="s">
        <v>1356</v>
      </c>
      <c r="L448" s="20" t="s">
        <v>1106</v>
      </c>
      <c r="M448" s="65"/>
      <c r="N448" s="11"/>
      <c r="O448" s="20" t="e">
        <f>VLOOKUP(C448,'10. Свод Перечней'!C:H,6,0)</f>
        <v>#N/A</v>
      </c>
      <c r="P448" s="20"/>
      <c r="Q448" s="20" t="e">
        <f t="shared" si="8"/>
        <v>#N/A</v>
      </c>
      <c r="R448" s="16" t="s">
        <v>1108</v>
      </c>
      <c r="S448" s="17">
        <v>43218</v>
      </c>
      <c r="X448" s="20"/>
    </row>
    <row r="449" spans="1:24">
      <c r="A449" s="65"/>
      <c r="B449" s="65">
        <v>102</v>
      </c>
      <c r="C449" s="65" t="s">
        <v>822</v>
      </c>
      <c r="D449" s="65" t="s">
        <v>227</v>
      </c>
      <c r="E449" s="65" t="s">
        <v>5</v>
      </c>
      <c r="F449" s="65" t="s">
        <v>6</v>
      </c>
      <c r="G449" s="16" t="s">
        <v>1357</v>
      </c>
      <c r="H449" s="20"/>
      <c r="I449" s="20"/>
      <c r="J449" s="16"/>
      <c r="K449" s="16" t="s">
        <v>1358</v>
      </c>
      <c r="L449" s="20" t="s">
        <v>1106</v>
      </c>
      <c r="M449" s="65" t="s">
        <v>1359</v>
      </c>
      <c r="N449" s="11" t="s">
        <v>902</v>
      </c>
      <c r="O449" s="20" t="str">
        <f>VLOOKUP(C449,'10. Свод Перечней'!C:H,6,0)</f>
        <v>10.12.10.000-00000006</v>
      </c>
      <c r="P449" s="20" t="s">
        <v>902</v>
      </c>
      <c r="Q449" s="20" t="str">
        <f t="shared" si="8"/>
        <v>10.12.10.000-00000006</v>
      </c>
      <c r="R449" s="16" t="s">
        <v>1108</v>
      </c>
      <c r="S449" s="17">
        <v>43921</v>
      </c>
      <c r="X449" s="20"/>
    </row>
    <row r="450" spans="1:24">
      <c r="A450" s="65"/>
      <c r="B450" s="65"/>
      <c r="C450" s="65"/>
      <c r="D450" s="65"/>
      <c r="E450" s="65"/>
      <c r="F450" s="65"/>
      <c r="G450" s="16" t="s">
        <v>1111</v>
      </c>
      <c r="H450" s="20"/>
      <c r="I450" s="20"/>
      <c r="J450" s="16" t="s">
        <v>1360</v>
      </c>
      <c r="K450" s="16"/>
      <c r="L450" s="20" t="s">
        <v>1106</v>
      </c>
      <c r="M450" s="65"/>
      <c r="N450" s="11"/>
      <c r="O450" s="20" t="e">
        <f>VLOOKUP(C450,'10. Свод Перечней'!C:H,6,0)</f>
        <v>#N/A</v>
      </c>
      <c r="P450" s="20"/>
      <c r="Q450" s="20" t="e">
        <f t="shared" si="8"/>
        <v>#N/A</v>
      </c>
      <c r="R450" s="16" t="s">
        <v>1108</v>
      </c>
      <c r="S450" s="17">
        <v>43921</v>
      </c>
      <c r="X450" s="20"/>
    </row>
    <row r="451" spans="1:24">
      <c r="A451" s="65"/>
      <c r="B451" s="65"/>
      <c r="C451" s="65"/>
      <c r="D451" s="65"/>
      <c r="E451" s="65"/>
      <c r="F451" s="65"/>
      <c r="G451" s="16" t="s">
        <v>1312</v>
      </c>
      <c r="H451" s="20"/>
      <c r="I451" s="20"/>
      <c r="J451" s="16"/>
      <c r="K451" s="16" t="s">
        <v>1361</v>
      </c>
      <c r="L451" s="20" t="s">
        <v>1106</v>
      </c>
      <c r="M451" s="65"/>
      <c r="N451" s="11"/>
      <c r="O451" s="20" t="e">
        <f>VLOOKUP(C451,'10. Свод Перечней'!C:H,6,0)</f>
        <v>#N/A</v>
      </c>
      <c r="P451" s="20"/>
      <c r="Q451" s="20" t="e">
        <f t="shared" si="8"/>
        <v>#N/A</v>
      </c>
      <c r="R451" s="16" t="s">
        <v>1108</v>
      </c>
      <c r="S451" s="17">
        <v>43921</v>
      </c>
      <c r="X451" s="20"/>
    </row>
    <row r="452" spans="1:24">
      <c r="A452" s="65"/>
      <c r="B452" s="65"/>
      <c r="C452" s="65"/>
      <c r="D452" s="65"/>
      <c r="E452" s="65"/>
      <c r="F452" s="65"/>
      <c r="G452" s="16" t="s">
        <v>1113</v>
      </c>
      <c r="H452" s="20"/>
      <c r="I452" s="20"/>
      <c r="J452" s="16"/>
      <c r="K452" s="16" t="s">
        <v>1114</v>
      </c>
      <c r="L452" s="20" t="s">
        <v>1106</v>
      </c>
      <c r="M452" s="65"/>
      <c r="N452" s="11"/>
      <c r="O452" s="20" t="e">
        <f>VLOOKUP(C452,'10. Свод Перечней'!C:H,6,0)</f>
        <v>#N/A</v>
      </c>
      <c r="P452" s="20"/>
      <c r="Q452" s="20" t="e">
        <f t="shared" si="8"/>
        <v>#N/A</v>
      </c>
      <c r="R452" s="16" t="s">
        <v>1108</v>
      </c>
      <c r="S452" s="17">
        <v>43921</v>
      </c>
      <c r="X452" s="20"/>
    </row>
    <row r="453" spans="1:24">
      <c r="A453" s="65"/>
      <c r="B453" s="65"/>
      <c r="C453" s="65"/>
      <c r="D453" s="65"/>
      <c r="E453" s="65"/>
      <c r="F453" s="65"/>
      <c r="G453" s="16" t="s">
        <v>1115</v>
      </c>
      <c r="H453" s="20"/>
      <c r="I453" s="20"/>
      <c r="J453" s="16"/>
      <c r="K453" s="16" t="s">
        <v>1362</v>
      </c>
      <c r="L453" s="20" t="s">
        <v>1106</v>
      </c>
      <c r="M453" s="65"/>
      <c r="N453" s="11"/>
      <c r="O453" s="20" t="e">
        <f>VLOOKUP(C453,'10. Свод Перечней'!C:H,6,0)</f>
        <v>#N/A</v>
      </c>
      <c r="P453" s="20"/>
      <c r="Q453" s="20" t="e">
        <f t="shared" si="8"/>
        <v>#N/A</v>
      </c>
      <c r="R453" s="16" t="s">
        <v>1108</v>
      </c>
      <c r="S453" s="17">
        <v>43921</v>
      </c>
      <c r="X453" s="20"/>
    </row>
    <row r="454" spans="1:24">
      <c r="A454" s="65"/>
      <c r="B454" s="65">
        <v>103</v>
      </c>
      <c r="C454" s="65" t="s">
        <v>823</v>
      </c>
      <c r="D454" s="65" t="s">
        <v>227</v>
      </c>
      <c r="E454" s="65" t="s">
        <v>9</v>
      </c>
      <c r="F454" s="65" t="s">
        <v>6</v>
      </c>
      <c r="G454" s="16" t="s">
        <v>1357</v>
      </c>
      <c r="H454" s="20"/>
      <c r="I454" s="20"/>
      <c r="J454" s="16"/>
      <c r="K454" s="16" t="s">
        <v>1363</v>
      </c>
      <c r="L454" s="20" t="s">
        <v>1106</v>
      </c>
      <c r="M454" s="65" t="s">
        <v>1364</v>
      </c>
      <c r="N454" s="11" t="s">
        <v>903</v>
      </c>
      <c r="O454" s="20" t="str">
        <f>VLOOKUP(C454,'10. Свод Перечней'!C:H,6,0)</f>
        <v>10.12.10.000-00000005</v>
      </c>
      <c r="P454" s="20" t="s">
        <v>903</v>
      </c>
      <c r="Q454" s="20" t="str">
        <f t="shared" si="8"/>
        <v>10.12.10.000-00000005</v>
      </c>
      <c r="R454" s="16" t="s">
        <v>1108</v>
      </c>
      <c r="S454" s="17">
        <v>43921</v>
      </c>
      <c r="X454" s="20"/>
    </row>
    <row r="455" spans="1:24">
      <c r="A455" s="65"/>
      <c r="B455" s="65"/>
      <c r="C455" s="65"/>
      <c r="D455" s="65"/>
      <c r="E455" s="65"/>
      <c r="F455" s="65"/>
      <c r="G455" s="16" t="s">
        <v>1111</v>
      </c>
      <c r="H455" s="20"/>
      <c r="I455" s="20"/>
      <c r="J455" s="16"/>
      <c r="K455" s="16" t="s">
        <v>1130</v>
      </c>
      <c r="L455" s="20" t="s">
        <v>1106</v>
      </c>
      <c r="M455" s="65"/>
      <c r="N455" s="11"/>
      <c r="O455" s="20" t="e">
        <f>VLOOKUP(C455,'10. Свод Перечней'!C:H,6,0)</f>
        <v>#N/A</v>
      </c>
      <c r="P455" s="20"/>
      <c r="Q455" s="20" t="e">
        <f t="shared" si="8"/>
        <v>#N/A</v>
      </c>
      <c r="R455" s="16" t="s">
        <v>1108</v>
      </c>
      <c r="S455" s="17">
        <v>43921</v>
      </c>
      <c r="X455" s="20"/>
    </row>
    <row r="456" spans="1:24">
      <c r="A456" s="65"/>
      <c r="B456" s="65"/>
      <c r="C456" s="65"/>
      <c r="D456" s="65"/>
      <c r="E456" s="65"/>
      <c r="F456" s="65"/>
      <c r="G456" s="16" t="s">
        <v>1312</v>
      </c>
      <c r="H456" s="20"/>
      <c r="I456" s="20"/>
      <c r="J456" s="16"/>
      <c r="K456" s="16" t="s">
        <v>1365</v>
      </c>
      <c r="L456" s="20" t="s">
        <v>1106</v>
      </c>
      <c r="M456" s="65"/>
      <c r="N456" s="11"/>
      <c r="O456" s="20" t="e">
        <f>VLOOKUP(C456,'10. Свод Перечней'!C:H,6,0)</f>
        <v>#N/A</v>
      </c>
      <c r="P456" s="20"/>
      <c r="Q456" s="20" t="e">
        <f t="shared" si="8"/>
        <v>#N/A</v>
      </c>
      <c r="R456" s="16" t="s">
        <v>1108</v>
      </c>
      <c r="S456" s="17">
        <v>43921</v>
      </c>
      <c r="X456" s="20"/>
    </row>
    <row r="457" spans="1:24">
      <c r="A457" s="65"/>
      <c r="B457" s="65"/>
      <c r="C457" s="65"/>
      <c r="D457" s="65"/>
      <c r="E457" s="65"/>
      <c r="F457" s="65"/>
      <c r="G457" s="16" t="s">
        <v>1113</v>
      </c>
      <c r="H457" s="20"/>
      <c r="I457" s="20"/>
      <c r="J457" s="16"/>
      <c r="K457" s="16" t="s">
        <v>1114</v>
      </c>
      <c r="L457" s="20" t="s">
        <v>1106</v>
      </c>
      <c r="M457" s="65"/>
      <c r="N457" s="11"/>
      <c r="O457" s="20" t="e">
        <f>VLOOKUP(C457,'10. Свод Перечней'!C:H,6,0)</f>
        <v>#N/A</v>
      </c>
      <c r="P457" s="20"/>
      <c r="Q457" s="20" t="e">
        <f t="shared" si="8"/>
        <v>#N/A</v>
      </c>
      <c r="R457" s="16" t="s">
        <v>1108</v>
      </c>
      <c r="S457" s="17">
        <v>43921</v>
      </c>
      <c r="X457" s="20"/>
    </row>
    <row r="458" spans="1:24">
      <c r="A458" s="65"/>
      <c r="B458" s="65"/>
      <c r="C458" s="65"/>
      <c r="D458" s="65"/>
      <c r="E458" s="65"/>
      <c r="F458" s="65"/>
      <c r="G458" s="16" t="s">
        <v>1115</v>
      </c>
      <c r="H458" s="20"/>
      <c r="I458" s="20"/>
      <c r="J458" s="16"/>
      <c r="K458" s="16" t="s">
        <v>1362</v>
      </c>
      <c r="L458" s="20" t="s">
        <v>1106</v>
      </c>
      <c r="M458" s="65"/>
      <c r="N458" s="11"/>
      <c r="O458" s="20" t="e">
        <f>VLOOKUP(C458,'10. Свод Перечней'!C:H,6,0)</f>
        <v>#N/A</v>
      </c>
      <c r="P458" s="20"/>
      <c r="Q458" s="20" t="e">
        <f t="shared" si="8"/>
        <v>#N/A</v>
      </c>
      <c r="R458" s="16" t="s">
        <v>1108</v>
      </c>
      <c r="S458" s="17">
        <v>43921</v>
      </c>
      <c r="X458" s="20"/>
    </row>
    <row r="459" spans="1:24">
      <c r="A459" s="65"/>
      <c r="B459" s="65">
        <v>104</v>
      </c>
      <c r="C459" s="65" t="s">
        <v>824</v>
      </c>
      <c r="D459" s="65" t="s">
        <v>227</v>
      </c>
      <c r="E459" s="65" t="s">
        <v>43</v>
      </c>
      <c r="F459" s="65" t="s">
        <v>6</v>
      </c>
      <c r="G459" s="16" t="s">
        <v>1357</v>
      </c>
      <c r="H459" s="20"/>
      <c r="I459" s="20"/>
      <c r="J459" s="16"/>
      <c r="K459" s="16" t="s">
        <v>1358</v>
      </c>
      <c r="L459" s="20" t="s">
        <v>1106</v>
      </c>
      <c r="M459" s="65" t="s">
        <v>1366</v>
      </c>
      <c r="N459" s="11" t="s">
        <v>902</v>
      </c>
      <c r="O459" s="20" t="str">
        <f>VLOOKUP(C459,'10. Свод Перечней'!C:H,6,0)</f>
        <v>10.12.10.000-00000006</v>
      </c>
      <c r="P459" s="20" t="s">
        <v>902</v>
      </c>
      <c r="Q459" s="20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6" t="s">
        <v>1108</v>
      </c>
      <c r="S459" s="17">
        <v>43921</v>
      </c>
      <c r="X459" s="20"/>
    </row>
    <row r="460" spans="1:24">
      <c r="A460" s="65"/>
      <c r="B460" s="65"/>
      <c r="C460" s="65"/>
      <c r="D460" s="65"/>
      <c r="E460" s="65"/>
      <c r="F460" s="65"/>
      <c r="G460" s="16" t="s">
        <v>1111</v>
      </c>
      <c r="H460" s="20"/>
      <c r="I460" s="20"/>
      <c r="J460" s="16" t="s">
        <v>1360</v>
      </c>
      <c r="K460" s="16"/>
      <c r="L460" s="20" t="s">
        <v>1106</v>
      </c>
      <c r="M460" s="65"/>
      <c r="N460" s="11"/>
      <c r="O460" s="20" t="e">
        <f>VLOOKUP(C460,'10. Свод Перечней'!C:H,6,0)</f>
        <v>#N/A</v>
      </c>
      <c r="P460" s="20"/>
      <c r="Q460" s="20" t="e">
        <f t="shared" si="9"/>
        <v>#N/A</v>
      </c>
      <c r="R460" s="16" t="s">
        <v>1108</v>
      </c>
      <c r="S460" s="17">
        <v>43921</v>
      </c>
      <c r="X460" s="20"/>
    </row>
    <row r="461" spans="1:24">
      <c r="A461" s="65"/>
      <c r="B461" s="65"/>
      <c r="C461" s="65"/>
      <c r="D461" s="65"/>
      <c r="E461" s="65"/>
      <c r="F461" s="65"/>
      <c r="G461" s="16" t="s">
        <v>1312</v>
      </c>
      <c r="H461" s="20"/>
      <c r="I461" s="20"/>
      <c r="J461" s="16" t="s">
        <v>1367</v>
      </c>
      <c r="K461" s="16"/>
      <c r="L461" s="20" t="s">
        <v>1106</v>
      </c>
      <c r="M461" s="65"/>
      <c r="N461" s="11"/>
      <c r="O461" s="20" t="e">
        <f>VLOOKUP(C461,'10. Свод Перечней'!C:H,6,0)</f>
        <v>#N/A</v>
      </c>
      <c r="P461" s="20"/>
      <c r="Q461" s="20" t="e">
        <f t="shared" si="9"/>
        <v>#N/A</v>
      </c>
      <c r="R461" s="16" t="s">
        <v>1108</v>
      </c>
      <c r="S461" s="17">
        <v>43921</v>
      </c>
      <c r="X461" s="20"/>
    </row>
    <row r="462" spans="1:24">
      <c r="A462" s="65"/>
      <c r="B462" s="65"/>
      <c r="C462" s="65"/>
      <c r="D462" s="65"/>
      <c r="E462" s="65"/>
      <c r="F462" s="65"/>
      <c r="G462" s="16" t="s">
        <v>1104</v>
      </c>
      <c r="H462" s="20"/>
      <c r="I462" s="20"/>
      <c r="J462" s="16"/>
      <c r="K462" s="16" t="s">
        <v>1368</v>
      </c>
      <c r="L462" s="20" t="s">
        <v>1106</v>
      </c>
      <c r="M462" s="65"/>
      <c r="N462" s="11"/>
      <c r="O462" s="20" t="e">
        <f>VLOOKUP(C462,'10. Свод Перечней'!C:H,6,0)</f>
        <v>#N/A</v>
      </c>
      <c r="P462" s="20"/>
      <c r="Q462" s="20" t="e">
        <f t="shared" si="9"/>
        <v>#N/A</v>
      </c>
      <c r="R462" s="16" t="s">
        <v>1108</v>
      </c>
      <c r="S462" s="17">
        <v>43921</v>
      </c>
      <c r="X462" s="20"/>
    </row>
    <row r="463" spans="1:24">
      <c r="A463" s="65"/>
      <c r="B463" s="65"/>
      <c r="C463" s="65"/>
      <c r="D463" s="65"/>
      <c r="E463" s="65"/>
      <c r="F463" s="65"/>
      <c r="G463" s="16" t="s">
        <v>1113</v>
      </c>
      <c r="H463" s="20"/>
      <c r="I463" s="20"/>
      <c r="J463" s="16"/>
      <c r="K463" s="16" t="s">
        <v>1114</v>
      </c>
      <c r="L463" s="20" t="s">
        <v>1106</v>
      </c>
      <c r="M463" s="65"/>
      <c r="N463" s="11"/>
      <c r="O463" s="20" t="e">
        <f>VLOOKUP(C463,'10. Свод Перечней'!C:H,6,0)</f>
        <v>#N/A</v>
      </c>
      <c r="P463" s="20"/>
      <c r="Q463" s="20" t="e">
        <f t="shared" si="9"/>
        <v>#N/A</v>
      </c>
      <c r="R463" s="16" t="s">
        <v>1108</v>
      </c>
      <c r="S463" s="17">
        <v>43921</v>
      </c>
      <c r="X463" s="20"/>
    </row>
    <row r="464" spans="1:24">
      <c r="A464" s="65"/>
      <c r="B464" s="65"/>
      <c r="C464" s="65"/>
      <c r="D464" s="65"/>
      <c r="E464" s="65"/>
      <c r="F464" s="65"/>
      <c r="G464" s="16" t="s">
        <v>1115</v>
      </c>
      <c r="H464" s="20"/>
      <c r="I464" s="20"/>
      <c r="J464" s="16"/>
      <c r="K464" s="16" t="s">
        <v>1362</v>
      </c>
      <c r="L464" s="20" t="s">
        <v>1106</v>
      </c>
      <c r="M464" s="65"/>
      <c r="N464" s="11"/>
      <c r="O464" s="20" t="e">
        <f>VLOOKUP(C464,'10. Свод Перечней'!C:H,6,0)</f>
        <v>#N/A</v>
      </c>
      <c r="P464" s="20"/>
      <c r="Q464" s="20" t="e">
        <f t="shared" si="9"/>
        <v>#N/A</v>
      </c>
      <c r="R464" s="16" t="s">
        <v>1108</v>
      </c>
      <c r="S464" s="17">
        <v>43921</v>
      </c>
      <c r="X464" s="20"/>
    </row>
    <row r="465" spans="1:24">
      <c r="A465" s="65"/>
      <c r="B465" s="65">
        <v>105</v>
      </c>
      <c r="C465" s="65" t="s">
        <v>825</v>
      </c>
      <c r="D465" s="65" t="s">
        <v>228</v>
      </c>
      <c r="E465" s="65" t="s">
        <v>5</v>
      </c>
      <c r="F465" s="65" t="s">
        <v>6</v>
      </c>
      <c r="G465" s="16" t="s">
        <v>1357</v>
      </c>
      <c r="H465" s="20"/>
      <c r="I465" s="20"/>
      <c r="J465" s="16"/>
      <c r="K465" s="16" t="s">
        <v>1369</v>
      </c>
      <c r="L465" s="20" t="s">
        <v>1106</v>
      </c>
      <c r="M465" s="65" t="s">
        <v>229</v>
      </c>
      <c r="N465" s="11" t="s">
        <v>904</v>
      </c>
      <c r="O465" s="20" t="str">
        <f>VLOOKUP(C465,'10. Свод Перечней'!C:H,6,0)</f>
        <v>10.12.10.000-00000007</v>
      </c>
      <c r="P465" s="20" t="s">
        <v>904</v>
      </c>
      <c r="Q465" s="20" t="str">
        <f t="shared" si="9"/>
        <v>10.12.10.000-00000007</v>
      </c>
      <c r="R465" s="16" t="s">
        <v>1108</v>
      </c>
      <c r="S465" s="17">
        <v>43921</v>
      </c>
      <c r="X465" s="20"/>
    </row>
    <row r="466" spans="1:24">
      <c r="A466" s="65"/>
      <c r="B466" s="65"/>
      <c r="C466" s="65"/>
      <c r="D466" s="65"/>
      <c r="E466" s="65"/>
      <c r="F466" s="65"/>
      <c r="G466" s="16" t="s">
        <v>1111</v>
      </c>
      <c r="H466" s="20"/>
      <c r="I466" s="20"/>
      <c r="J466" s="16" t="s">
        <v>1360</v>
      </c>
      <c r="K466" s="16"/>
      <c r="L466" s="20" t="s">
        <v>1106</v>
      </c>
      <c r="M466" s="65"/>
      <c r="N466" s="11"/>
      <c r="O466" s="20" t="e">
        <f>VLOOKUP(C466,'10. Свод Перечней'!C:H,6,0)</f>
        <v>#N/A</v>
      </c>
      <c r="P466" s="20"/>
      <c r="Q466" s="20" t="e">
        <f t="shared" si="9"/>
        <v>#N/A</v>
      </c>
      <c r="R466" s="16" t="s">
        <v>1108</v>
      </c>
      <c r="S466" s="17">
        <v>43921</v>
      </c>
      <c r="X466" s="20"/>
    </row>
    <row r="467" spans="1:24">
      <c r="A467" s="65"/>
      <c r="B467" s="65"/>
      <c r="C467" s="65"/>
      <c r="D467" s="65"/>
      <c r="E467" s="65"/>
      <c r="F467" s="65"/>
      <c r="G467" s="16" t="s">
        <v>1312</v>
      </c>
      <c r="H467" s="20"/>
      <c r="I467" s="20"/>
      <c r="J467" s="16"/>
      <c r="K467" s="16" t="s">
        <v>1370</v>
      </c>
      <c r="L467" s="20" t="s">
        <v>1106</v>
      </c>
      <c r="M467" s="65"/>
      <c r="N467" s="11"/>
      <c r="O467" s="20" t="e">
        <f>VLOOKUP(C467,'10. Свод Перечней'!C:H,6,0)</f>
        <v>#N/A</v>
      </c>
      <c r="P467" s="20"/>
      <c r="Q467" s="20" t="e">
        <f t="shared" si="9"/>
        <v>#N/A</v>
      </c>
      <c r="R467" s="16" t="s">
        <v>1108</v>
      </c>
      <c r="S467" s="17">
        <v>43921</v>
      </c>
      <c r="X467" s="20"/>
    </row>
    <row r="468" spans="1:24">
      <c r="A468" s="65"/>
      <c r="B468" s="65"/>
      <c r="C468" s="65"/>
      <c r="D468" s="65"/>
      <c r="E468" s="65"/>
      <c r="F468" s="65"/>
      <c r="G468" s="16" t="s">
        <v>1113</v>
      </c>
      <c r="H468" s="20"/>
      <c r="I468" s="20"/>
      <c r="J468" s="16"/>
      <c r="K468" s="16" t="s">
        <v>1114</v>
      </c>
      <c r="L468" s="20" t="s">
        <v>1106</v>
      </c>
      <c r="M468" s="65"/>
      <c r="N468" s="11"/>
      <c r="O468" s="20" t="e">
        <f>VLOOKUP(C468,'10. Свод Перечней'!C:H,6,0)</f>
        <v>#N/A</v>
      </c>
      <c r="P468" s="20"/>
      <c r="Q468" s="20" t="e">
        <f t="shared" si="9"/>
        <v>#N/A</v>
      </c>
      <c r="R468" s="16" t="s">
        <v>1108</v>
      </c>
      <c r="S468" s="17">
        <v>43921</v>
      </c>
      <c r="X468" s="20"/>
    </row>
    <row r="469" spans="1:24">
      <c r="A469" s="65"/>
      <c r="B469" s="65"/>
      <c r="C469" s="65"/>
      <c r="D469" s="65"/>
      <c r="E469" s="65"/>
      <c r="F469" s="65"/>
      <c r="G469" s="16" t="s">
        <v>1115</v>
      </c>
      <c r="H469" s="20"/>
      <c r="I469" s="20"/>
      <c r="J469" s="16"/>
      <c r="K469" s="16" t="s">
        <v>1217</v>
      </c>
      <c r="L469" s="20" t="s">
        <v>1106</v>
      </c>
      <c r="M469" s="65"/>
      <c r="N469" s="11"/>
      <c r="O469" s="20" t="e">
        <f>VLOOKUP(C469,'10. Свод Перечней'!C:H,6,0)</f>
        <v>#N/A</v>
      </c>
      <c r="P469" s="20"/>
      <c r="Q469" s="20" t="e">
        <f t="shared" si="9"/>
        <v>#N/A</v>
      </c>
      <c r="R469" s="16" t="s">
        <v>1108</v>
      </c>
      <c r="S469" s="17">
        <v>43921</v>
      </c>
      <c r="X469" s="20"/>
    </row>
    <row r="470" spans="1:24">
      <c r="A470" s="65"/>
      <c r="B470" s="65">
        <v>106</v>
      </c>
      <c r="C470" s="65" t="s">
        <v>230</v>
      </c>
      <c r="D470" s="65" t="s">
        <v>231</v>
      </c>
      <c r="E470" s="65" t="s">
        <v>152</v>
      </c>
      <c r="F470" s="65" t="s">
        <v>6</v>
      </c>
      <c r="G470" s="16" t="s">
        <v>1357</v>
      </c>
      <c r="H470" s="20"/>
      <c r="I470" s="20"/>
      <c r="J470" s="16"/>
      <c r="K470" s="16" t="s">
        <v>1358</v>
      </c>
      <c r="L470" s="20" t="s">
        <v>1106</v>
      </c>
      <c r="M470" s="65" t="s">
        <v>232</v>
      </c>
      <c r="N470" s="11" t="s">
        <v>233</v>
      </c>
      <c r="O470" s="20" t="str">
        <f>VLOOKUP(C470,'10. Свод Перечней'!C:H,6,0)</f>
        <v>10.12.20.000-00000007</v>
      </c>
      <c r="P470" s="20" t="s">
        <v>233</v>
      </c>
      <c r="Q470" s="20" t="str">
        <f t="shared" si="9"/>
        <v>10.12.20.000-00000007</v>
      </c>
      <c r="R470" s="16" t="s">
        <v>1108</v>
      </c>
      <c r="S470" s="17">
        <v>43524</v>
      </c>
      <c r="X470" s="20"/>
    </row>
    <row r="471" spans="1:24">
      <c r="A471" s="65"/>
      <c r="B471" s="65"/>
      <c r="C471" s="65"/>
      <c r="D471" s="65"/>
      <c r="E471" s="65"/>
      <c r="F471" s="65"/>
      <c r="G471" s="16" t="s">
        <v>1111</v>
      </c>
      <c r="H471" s="20"/>
      <c r="I471" s="20"/>
      <c r="J471" s="16"/>
      <c r="K471" s="16" t="s">
        <v>1130</v>
      </c>
      <c r="L471" s="20" t="s">
        <v>1106</v>
      </c>
      <c r="M471" s="65"/>
      <c r="N471" s="11"/>
      <c r="O471" s="20" t="e">
        <f>VLOOKUP(C471,'10. Свод Перечней'!C:H,6,0)</f>
        <v>#N/A</v>
      </c>
      <c r="P471" s="20"/>
      <c r="Q471" s="20" t="e">
        <f t="shared" si="9"/>
        <v>#N/A</v>
      </c>
      <c r="R471" s="16" t="s">
        <v>1108</v>
      </c>
      <c r="S471" s="17">
        <v>43524</v>
      </c>
      <c r="X471" s="20"/>
    </row>
    <row r="472" spans="1:24">
      <c r="A472" s="65"/>
      <c r="B472" s="65"/>
      <c r="C472" s="65"/>
      <c r="D472" s="65"/>
      <c r="E472" s="65"/>
      <c r="F472" s="65"/>
      <c r="G472" s="16" t="s">
        <v>1312</v>
      </c>
      <c r="H472" s="20"/>
      <c r="I472" s="20"/>
      <c r="J472" s="16"/>
      <c r="K472" s="16" t="s">
        <v>1361</v>
      </c>
      <c r="L472" s="20" t="s">
        <v>1106</v>
      </c>
      <c r="M472" s="65"/>
      <c r="N472" s="11"/>
      <c r="O472" s="20" t="e">
        <f>VLOOKUP(C472,'10. Свод Перечней'!C:H,6,0)</f>
        <v>#N/A</v>
      </c>
      <c r="P472" s="20"/>
      <c r="Q472" s="20" t="e">
        <f t="shared" si="9"/>
        <v>#N/A</v>
      </c>
      <c r="R472" s="16" t="s">
        <v>1108</v>
      </c>
      <c r="S472" s="17">
        <v>43524</v>
      </c>
      <c r="X472" s="20"/>
    </row>
    <row r="473" spans="1:24">
      <c r="A473" s="65"/>
      <c r="B473" s="65"/>
      <c r="C473" s="65"/>
      <c r="D473" s="65"/>
      <c r="E473" s="65"/>
      <c r="F473" s="65"/>
      <c r="G473" s="16" t="s">
        <v>1371</v>
      </c>
      <c r="H473" s="20"/>
      <c r="I473" s="20"/>
      <c r="J473" s="16" t="s">
        <v>1332</v>
      </c>
      <c r="K473" s="16"/>
      <c r="L473" s="20" t="s">
        <v>1106</v>
      </c>
      <c r="M473" s="65"/>
      <c r="N473" s="11"/>
      <c r="O473" s="20" t="e">
        <f>VLOOKUP(C473,'10. Свод Перечней'!C:H,6,0)</f>
        <v>#N/A</v>
      </c>
      <c r="P473" s="20"/>
      <c r="Q473" s="20" t="e">
        <f t="shared" si="9"/>
        <v>#N/A</v>
      </c>
      <c r="R473" s="16" t="s">
        <v>1108</v>
      </c>
      <c r="S473" s="17">
        <v>43524</v>
      </c>
      <c r="X473" s="20"/>
    </row>
    <row r="474" spans="1:24">
      <c r="A474" s="65"/>
      <c r="B474" s="65"/>
      <c r="C474" s="65"/>
      <c r="D474" s="65"/>
      <c r="E474" s="65"/>
      <c r="F474" s="65"/>
      <c r="G474" s="16" t="s">
        <v>1113</v>
      </c>
      <c r="H474" s="20"/>
      <c r="I474" s="20"/>
      <c r="J474" s="16"/>
      <c r="K474" s="16" t="s">
        <v>1114</v>
      </c>
      <c r="L474" s="20" t="s">
        <v>1106</v>
      </c>
      <c r="M474" s="65"/>
      <c r="N474" s="11"/>
      <c r="O474" s="20" t="e">
        <f>VLOOKUP(C474,'10. Свод Перечней'!C:H,6,0)</f>
        <v>#N/A</v>
      </c>
      <c r="P474" s="20"/>
      <c r="Q474" s="20" t="e">
        <f t="shared" si="9"/>
        <v>#N/A</v>
      </c>
      <c r="R474" s="16" t="s">
        <v>1108</v>
      </c>
      <c r="S474" s="17">
        <v>43524</v>
      </c>
      <c r="X474" s="20"/>
    </row>
    <row r="475" spans="1:24">
      <c r="A475" s="65"/>
      <c r="B475" s="65"/>
      <c r="C475" s="65"/>
      <c r="D475" s="65"/>
      <c r="E475" s="65"/>
      <c r="F475" s="65"/>
      <c r="G475" s="16" t="s">
        <v>1115</v>
      </c>
      <c r="H475" s="20"/>
      <c r="I475" s="20"/>
      <c r="J475" s="16"/>
      <c r="K475" s="16" t="s">
        <v>1362</v>
      </c>
      <c r="L475" s="20" t="s">
        <v>1106</v>
      </c>
      <c r="M475" s="65"/>
      <c r="N475" s="11"/>
      <c r="O475" s="20" t="e">
        <f>VLOOKUP(C475,'10. Свод Перечней'!C:H,6,0)</f>
        <v>#N/A</v>
      </c>
      <c r="P475" s="20"/>
      <c r="Q475" s="20" t="e">
        <f t="shared" si="9"/>
        <v>#N/A</v>
      </c>
      <c r="R475" s="16" t="s">
        <v>1108</v>
      </c>
      <c r="S475" s="17">
        <v>43524</v>
      </c>
      <c r="X475" s="20"/>
    </row>
    <row r="476" spans="1:24">
      <c r="A476" s="65"/>
      <c r="B476" s="65">
        <v>107</v>
      </c>
      <c r="C476" s="65" t="s">
        <v>234</v>
      </c>
      <c r="D476" s="65" t="s">
        <v>231</v>
      </c>
      <c r="E476" s="65" t="s">
        <v>43</v>
      </c>
      <c r="F476" s="65" t="s">
        <v>6</v>
      </c>
      <c r="G476" s="16" t="s">
        <v>1357</v>
      </c>
      <c r="H476" s="20"/>
      <c r="I476" s="20"/>
      <c r="J476" s="16"/>
      <c r="K476" s="16" t="s">
        <v>1358</v>
      </c>
      <c r="L476" s="20" t="s">
        <v>1106</v>
      </c>
      <c r="M476" s="65" t="s">
        <v>1372</v>
      </c>
      <c r="N476" s="11" t="s">
        <v>233</v>
      </c>
      <c r="O476" s="20" t="str">
        <f>VLOOKUP(C476,'10. Свод Перечней'!C:H,6,0)</f>
        <v>10.12.20.000-00000007</v>
      </c>
      <c r="P476" s="20" t="s">
        <v>233</v>
      </c>
      <c r="Q476" s="20" t="str">
        <f t="shared" si="9"/>
        <v>10.12.20.000-00000007</v>
      </c>
      <c r="R476" s="16" t="s">
        <v>1108</v>
      </c>
      <c r="S476" s="17">
        <v>43496</v>
      </c>
      <c r="X476" s="20"/>
    </row>
    <row r="477" spans="1:24">
      <c r="A477" s="65"/>
      <c r="B477" s="65"/>
      <c r="C477" s="65"/>
      <c r="D477" s="65"/>
      <c r="E477" s="65"/>
      <c r="F477" s="65"/>
      <c r="G477" s="16" t="s">
        <v>1111</v>
      </c>
      <c r="H477" s="20"/>
      <c r="I477" s="20"/>
      <c r="J477" s="16"/>
      <c r="K477" s="16" t="s">
        <v>1130</v>
      </c>
      <c r="L477" s="20" t="s">
        <v>1106</v>
      </c>
      <c r="M477" s="65"/>
      <c r="N477" s="11"/>
      <c r="O477" s="20" t="e">
        <f>VLOOKUP(C477,'10. Свод Перечней'!C:H,6,0)</f>
        <v>#N/A</v>
      </c>
      <c r="P477" s="20"/>
      <c r="Q477" s="20" t="e">
        <f t="shared" si="9"/>
        <v>#N/A</v>
      </c>
      <c r="R477" s="16" t="s">
        <v>1108</v>
      </c>
      <c r="S477" s="17">
        <v>43496</v>
      </c>
      <c r="X477" s="20"/>
    </row>
    <row r="478" spans="1:24">
      <c r="A478" s="65"/>
      <c r="B478" s="65"/>
      <c r="C478" s="65"/>
      <c r="D478" s="65"/>
      <c r="E478" s="65"/>
      <c r="F478" s="65"/>
      <c r="G478" s="16" t="s">
        <v>1312</v>
      </c>
      <c r="H478" s="20"/>
      <c r="I478" s="20"/>
      <c r="J478" s="16"/>
      <c r="K478" s="16" t="s">
        <v>1365</v>
      </c>
      <c r="L478" s="20" t="s">
        <v>1106</v>
      </c>
      <c r="M478" s="65"/>
      <c r="N478" s="11"/>
      <c r="O478" s="20" t="e">
        <f>VLOOKUP(C478,'10. Свод Перечней'!C:H,6,0)</f>
        <v>#N/A</v>
      </c>
      <c r="P478" s="20"/>
      <c r="Q478" s="20" t="e">
        <f t="shared" si="9"/>
        <v>#N/A</v>
      </c>
      <c r="R478" s="16" t="s">
        <v>1108</v>
      </c>
      <c r="S478" s="17">
        <v>43496</v>
      </c>
      <c r="X478" s="20"/>
    </row>
    <row r="479" spans="1:24">
      <c r="A479" s="65"/>
      <c r="B479" s="65"/>
      <c r="C479" s="65"/>
      <c r="D479" s="65"/>
      <c r="E479" s="65"/>
      <c r="F479" s="65"/>
      <c r="G479" s="16" t="s">
        <v>1371</v>
      </c>
      <c r="H479" s="20"/>
      <c r="I479" s="20"/>
      <c r="J479" s="16" t="s">
        <v>1332</v>
      </c>
      <c r="K479" s="16"/>
      <c r="L479" s="20" t="s">
        <v>1106</v>
      </c>
      <c r="M479" s="65"/>
      <c r="N479" s="11"/>
      <c r="O479" s="20" t="e">
        <f>VLOOKUP(C479,'10. Свод Перечней'!C:H,6,0)</f>
        <v>#N/A</v>
      </c>
      <c r="P479" s="20"/>
      <c r="Q479" s="20" t="e">
        <f t="shared" si="9"/>
        <v>#N/A</v>
      </c>
      <c r="R479" s="16" t="s">
        <v>1108</v>
      </c>
      <c r="S479" s="17">
        <v>43496</v>
      </c>
      <c r="X479" s="20"/>
    </row>
    <row r="480" spans="1:24">
      <c r="A480" s="65"/>
      <c r="B480" s="65"/>
      <c r="C480" s="65"/>
      <c r="D480" s="65"/>
      <c r="E480" s="65"/>
      <c r="F480" s="65"/>
      <c r="G480" s="16" t="s">
        <v>1104</v>
      </c>
      <c r="H480" s="20"/>
      <c r="I480" s="20"/>
      <c r="J480" s="16"/>
      <c r="K480" s="16" t="s">
        <v>1373</v>
      </c>
      <c r="L480" s="20" t="s">
        <v>1106</v>
      </c>
      <c r="M480" s="65"/>
      <c r="N480" s="11"/>
      <c r="O480" s="20" t="e">
        <f>VLOOKUP(C480,'10. Свод Перечней'!C:H,6,0)</f>
        <v>#N/A</v>
      </c>
      <c r="P480" s="20"/>
      <c r="Q480" s="20" t="e">
        <f t="shared" si="9"/>
        <v>#N/A</v>
      </c>
      <c r="R480" s="16" t="s">
        <v>1108</v>
      </c>
      <c r="S480" s="17">
        <v>43496</v>
      </c>
      <c r="X480" s="20"/>
    </row>
    <row r="481" spans="1:19">
      <c r="A481" s="65"/>
      <c r="B481" s="65"/>
      <c r="C481" s="65"/>
      <c r="D481" s="65"/>
      <c r="E481" s="65"/>
      <c r="F481" s="65"/>
      <c r="G481" s="16" t="s">
        <v>1113</v>
      </c>
      <c r="H481" s="20"/>
      <c r="I481" s="20"/>
      <c r="J481" s="16"/>
      <c r="K481" s="16" t="s">
        <v>1114</v>
      </c>
      <c r="L481" s="20" t="s">
        <v>1106</v>
      </c>
      <c r="M481" s="65"/>
      <c r="N481" s="11"/>
      <c r="O481" s="20" t="e">
        <f>VLOOKUP(C481,'10. Свод Перечней'!C:H,6,0)</f>
        <v>#N/A</v>
      </c>
      <c r="P481" s="20"/>
      <c r="Q481" s="20" t="e">
        <f t="shared" si="9"/>
        <v>#N/A</v>
      </c>
      <c r="R481" s="16" t="s">
        <v>1108</v>
      </c>
      <c r="S481" s="17">
        <v>43496</v>
      </c>
    </row>
    <row r="482" spans="1:19">
      <c r="A482" s="65"/>
      <c r="B482" s="65"/>
      <c r="C482" s="65"/>
      <c r="D482" s="65"/>
      <c r="E482" s="65"/>
      <c r="F482" s="65"/>
      <c r="G482" s="16" t="s">
        <v>1115</v>
      </c>
      <c r="H482" s="20"/>
      <c r="I482" s="20"/>
      <c r="J482" s="16"/>
      <c r="K482" s="16" t="s">
        <v>1362</v>
      </c>
      <c r="L482" s="20" t="s">
        <v>1106</v>
      </c>
      <c r="M482" s="65"/>
      <c r="N482" s="11"/>
      <c r="O482" s="20" t="e">
        <f>VLOOKUP(C482,'10. Свод Перечней'!C:H,6,0)</f>
        <v>#N/A</v>
      </c>
      <c r="P482" s="20"/>
      <c r="Q482" s="20" t="e">
        <f t="shared" si="9"/>
        <v>#N/A</v>
      </c>
      <c r="R482" s="16" t="s">
        <v>1108</v>
      </c>
      <c r="S482" s="17">
        <v>43496</v>
      </c>
    </row>
    <row r="483" spans="1:19">
      <c r="A483" s="65"/>
      <c r="B483" s="65">
        <v>108</v>
      </c>
      <c r="C483" s="65" t="s">
        <v>235</v>
      </c>
      <c r="D483" s="65" t="s">
        <v>231</v>
      </c>
      <c r="E483" s="65" t="s">
        <v>5</v>
      </c>
      <c r="F483" s="65" t="s">
        <v>6</v>
      </c>
      <c r="G483" s="16" t="s">
        <v>1357</v>
      </c>
      <c r="H483" s="20"/>
      <c r="I483" s="20"/>
      <c r="J483" s="16"/>
      <c r="K483" s="16" t="s">
        <v>1363</v>
      </c>
      <c r="L483" s="20" t="s">
        <v>1106</v>
      </c>
      <c r="M483" s="65" t="s">
        <v>1374</v>
      </c>
      <c r="N483" s="11" t="s">
        <v>236</v>
      </c>
      <c r="O483" s="20" t="str">
        <f>VLOOKUP(C483,'10. Свод Перечней'!C:H,6,0)</f>
        <v>10.12.20.000-00000006</v>
      </c>
      <c r="P483" s="20" t="s">
        <v>236</v>
      </c>
      <c r="Q483" s="20" t="str">
        <f t="shared" si="9"/>
        <v>10.12.20.000-00000006</v>
      </c>
      <c r="R483" s="16" t="s">
        <v>1108</v>
      </c>
      <c r="S483" s="17">
        <v>43496</v>
      </c>
    </row>
    <row r="484" spans="1:19">
      <c r="A484" s="65"/>
      <c r="B484" s="65"/>
      <c r="C484" s="65"/>
      <c r="D484" s="65"/>
      <c r="E484" s="65"/>
      <c r="F484" s="65"/>
      <c r="G484" s="16" t="s">
        <v>1111</v>
      </c>
      <c r="H484" s="20"/>
      <c r="I484" s="20"/>
      <c r="J484" s="16"/>
      <c r="K484" s="16" t="s">
        <v>1130</v>
      </c>
      <c r="L484" s="20" t="s">
        <v>1106</v>
      </c>
      <c r="M484" s="65"/>
      <c r="N484" s="11"/>
      <c r="O484" s="20" t="e">
        <f>VLOOKUP(C484,'10. Свод Перечней'!C:H,6,0)</f>
        <v>#N/A</v>
      </c>
      <c r="P484" s="20"/>
      <c r="Q484" s="20" t="e">
        <f t="shared" si="9"/>
        <v>#N/A</v>
      </c>
      <c r="R484" s="16" t="s">
        <v>1108</v>
      </c>
      <c r="S484" s="17">
        <v>43496</v>
      </c>
    </row>
    <row r="485" spans="1:19">
      <c r="A485" s="65"/>
      <c r="B485" s="65"/>
      <c r="C485" s="65"/>
      <c r="D485" s="65"/>
      <c r="E485" s="65"/>
      <c r="F485" s="65"/>
      <c r="G485" s="16" t="s">
        <v>1312</v>
      </c>
      <c r="H485" s="20"/>
      <c r="I485" s="20"/>
      <c r="J485" s="16"/>
      <c r="K485" s="16" t="s">
        <v>1365</v>
      </c>
      <c r="L485" s="20" t="s">
        <v>1106</v>
      </c>
      <c r="M485" s="65"/>
      <c r="N485" s="11"/>
      <c r="O485" s="20" t="e">
        <f>VLOOKUP(C485,'10. Свод Перечней'!C:H,6,0)</f>
        <v>#N/A</v>
      </c>
      <c r="P485" s="20"/>
      <c r="Q485" s="20" t="e">
        <f t="shared" si="9"/>
        <v>#N/A</v>
      </c>
      <c r="R485" s="16" t="s">
        <v>1108</v>
      </c>
      <c r="S485" s="17">
        <v>43496</v>
      </c>
    </row>
    <row r="486" spans="1:19">
      <c r="A486" s="65"/>
      <c r="B486" s="65"/>
      <c r="C486" s="65"/>
      <c r="D486" s="65"/>
      <c r="E486" s="65"/>
      <c r="F486" s="65"/>
      <c r="G486" s="16" t="s">
        <v>1371</v>
      </c>
      <c r="H486" s="20"/>
      <c r="I486" s="20"/>
      <c r="J486" s="16" t="s">
        <v>1332</v>
      </c>
      <c r="K486" s="16"/>
      <c r="L486" s="20" t="s">
        <v>1106</v>
      </c>
      <c r="M486" s="65"/>
      <c r="N486" s="11"/>
      <c r="O486" s="20" t="e">
        <f>VLOOKUP(C486,'10. Свод Перечней'!C:H,6,0)</f>
        <v>#N/A</v>
      </c>
      <c r="P486" s="20"/>
      <c r="Q486" s="20" t="e">
        <f t="shared" si="9"/>
        <v>#N/A</v>
      </c>
      <c r="R486" s="16" t="s">
        <v>1108</v>
      </c>
      <c r="S486" s="17">
        <v>43496</v>
      </c>
    </row>
    <row r="487" spans="1:19">
      <c r="A487" s="65"/>
      <c r="B487" s="65"/>
      <c r="C487" s="65"/>
      <c r="D487" s="65"/>
      <c r="E487" s="65"/>
      <c r="F487" s="65"/>
      <c r="G487" s="16" t="s">
        <v>1113</v>
      </c>
      <c r="H487" s="20"/>
      <c r="I487" s="20"/>
      <c r="J487" s="16"/>
      <c r="K487" s="16" t="s">
        <v>1114</v>
      </c>
      <c r="L487" s="20" t="s">
        <v>1106</v>
      </c>
      <c r="M487" s="65"/>
      <c r="N487" s="11"/>
      <c r="O487" s="20" t="e">
        <f>VLOOKUP(C487,'10. Свод Перечней'!C:H,6,0)</f>
        <v>#N/A</v>
      </c>
      <c r="P487" s="20"/>
      <c r="Q487" s="20" t="e">
        <f t="shared" si="9"/>
        <v>#N/A</v>
      </c>
      <c r="R487" s="16" t="s">
        <v>1108</v>
      </c>
      <c r="S487" s="17">
        <v>43496</v>
      </c>
    </row>
    <row r="488" spans="1:19">
      <c r="A488" s="65"/>
      <c r="B488" s="65"/>
      <c r="C488" s="65"/>
      <c r="D488" s="65"/>
      <c r="E488" s="65"/>
      <c r="F488" s="65"/>
      <c r="G488" s="16" t="s">
        <v>1115</v>
      </c>
      <c r="H488" s="20"/>
      <c r="I488" s="20"/>
      <c r="J488" s="16"/>
      <c r="K488" s="16" t="s">
        <v>1362</v>
      </c>
      <c r="L488" s="20" t="s">
        <v>1106</v>
      </c>
      <c r="M488" s="65"/>
      <c r="N488" s="11"/>
      <c r="O488" s="20" t="e">
        <f>VLOOKUP(C488,'10. Свод Перечней'!C:H,6,0)</f>
        <v>#N/A</v>
      </c>
      <c r="P488" s="20"/>
      <c r="Q488" s="20" t="e">
        <f t="shared" si="9"/>
        <v>#N/A</v>
      </c>
      <c r="R488" s="16" t="s">
        <v>1108</v>
      </c>
      <c r="S488" s="17">
        <v>43496</v>
      </c>
    </row>
    <row r="489" spans="1:19">
      <c r="A489" s="65"/>
      <c r="B489" s="65">
        <v>109</v>
      </c>
      <c r="C489" s="65" t="s">
        <v>237</v>
      </c>
      <c r="D489" s="65" t="s">
        <v>231</v>
      </c>
      <c r="E489" s="65" t="s">
        <v>57</v>
      </c>
      <c r="F489" s="65" t="s">
        <v>6</v>
      </c>
      <c r="G489" s="16" t="s">
        <v>1357</v>
      </c>
      <c r="H489" s="20"/>
      <c r="I489" s="20"/>
      <c r="J489" s="16"/>
      <c r="K489" s="16" t="s">
        <v>1358</v>
      </c>
      <c r="L489" s="20" t="s">
        <v>1106</v>
      </c>
      <c r="M489" s="65" t="s">
        <v>1375</v>
      </c>
      <c r="N489" s="11" t="s">
        <v>233</v>
      </c>
      <c r="O489" s="20" t="str">
        <f>VLOOKUP(C489,'10. Свод Перечней'!C:H,6,0)</f>
        <v>10.12.20.000-00000007</v>
      </c>
      <c r="P489" s="20" t="s">
        <v>233</v>
      </c>
      <c r="Q489" s="20" t="str">
        <f t="shared" si="9"/>
        <v>10.12.20.000-00000007</v>
      </c>
      <c r="R489" s="16" t="s">
        <v>1108</v>
      </c>
      <c r="S489" s="17">
        <v>43677</v>
      </c>
    </row>
    <row r="490" spans="1:19">
      <c r="A490" s="65"/>
      <c r="B490" s="65"/>
      <c r="C490" s="65"/>
      <c r="D490" s="65"/>
      <c r="E490" s="65"/>
      <c r="F490" s="65"/>
      <c r="G490" s="16" t="s">
        <v>1111</v>
      </c>
      <c r="H490" s="20"/>
      <c r="I490" s="20"/>
      <c r="J490" s="16" t="s">
        <v>1360</v>
      </c>
      <c r="K490" s="16"/>
      <c r="L490" s="20" t="s">
        <v>1106</v>
      </c>
      <c r="M490" s="65"/>
      <c r="N490" s="11"/>
      <c r="O490" s="20" t="e">
        <f>VLOOKUP(C490,'10. Свод Перечней'!C:H,6,0)</f>
        <v>#N/A</v>
      </c>
      <c r="P490" s="20"/>
      <c r="Q490" s="20" t="e">
        <f t="shared" si="9"/>
        <v>#N/A</v>
      </c>
      <c r="R490" s="16" t="s">
        <v>1108</v>
      </c>
      <c r="S490" s="17">
        <v>43677</v>
      </c>
    </row>
    <row r="491" spans="1:19">
      <c r="A491" s="65"/>
      <c r="B491" s="65"/>
      <c r="C491" s="65"/>
      <c r="D491" s="65"/>
      <c r="E491" s="65"/>
      <c r="F491" s="65"/>
      <c r="G491" s="16" t="s">
        <v>1312</v>
      </c>
      <c r="H491" s="20"/>
      <c r="I491" s="20"/>
      <c r="J491" s="16" t="s">
        <v>1367</v>
      </c>
      <c r="K491" s="16"/>
      <c r="L491" s="20" t="s">
        <v>1106</v>
      </c>
      <c r="M491" s="65"/>
      <c r="N491" s="11"/>
      <c r="O491" s="20" t="e">
        <f>VLOOKUP(C491,'10. Свод Перечней'!C:H,6,0)</f>
        <v>#N/A</v>
      </c>
      <c r="P491" s="20"/>
      <c r="Q491" s="20" t="e">
        <f t="shared" si="9"/>
        <v>#N/A</v>
      </c>
      <c r="R491" s="16" t="s">
        <v>1108</v>
      </c>
      <c r="S491" s="17">
        <v>43677</v>
      </c>
    </row>
    <row r="492" spans="1:19">
      <c r="A492" s="65"/>
      <c r="B492" s="65"/>
      <c r="C492" s="65"/>
      <c r="D492" s="65"/>
      <c r="E492" s="65"/>
      <c r="F492" s="65"/>
      <c r="G492" s="16" t="s">
        <v>1371</v>
      </c>
      <c r="H492" s="20"/>
      <c r="I492" s="20"/>
      <c r="J492" s="16" t="s">
        <v>1332</v>
      </c>
      <c r="K492" s="16"/>
      <c r="L492" s="20" t="s">
        <v>1106</v>
      </c>
      <c r="M492" s="65"/>
      <c r="N492" s="11"/>
      <c r="O492" s="20" t="e">
        <f>VLOOKUP(C492,'10. Свод Перечней'!C:H,6,0)</f>
        <v>#N/A</v>
      </c>
      <c r="P492" s="20"/>
      <c r="Q492" s="20" t="e">
        <f t="shared" si="9"/>
        <v>#N/A</v>
      </c>
      <c r="R492" s="16" t="s">
        <v>1108</v>
      </c>
      <c r="S492" s="17">
        <v>43677</v>
      </c>
    </row>
    <row r="493" spans="1:19">
      <c r="A493" s="65"/>
      <c r="B493" s="65"/>
      <c r="C493" s="65"/>
      <c r="D493" s="65"/>
      <c r="E493" s="65"/>
      <c r="F493" s="65"/>
      <c r="G493" s="16" t="s">
        <v>1104</v>
      </c>
      <c r="H493" s="20"/>
      <c r="I493" s="20"/>
      <c r="J493" s="16"/>
      <c r="K493" s="16" t="s">
        <v>1368</v>
      </c>
      <c r="L493" s="20" t="s">
        <v>1106</v>
      </c>
      <c r="M493" s="65"/>
      <c r="N493" s="11"/>
      <c r="O493" s="20" t="e">
        <f>VLOOKUP(C493,'10. Свод Перечней'!C:H,6,0)</f>
        <v>#N/A</v>
      </c>
      <c r="P493" s="20"/>
      <c r="Q493" s="20" t="e">
        <f t="shared" si="9"/>
        <v>#N/A</v>
      </c>
      <c r="R493" s="16" t="s">
        <v>1108</v>
      </c>
      <c r="S493" s="17">
        <v>43677</v>
      </c>
    </row>
    <row r="494" spans="1:19">
      <c r="A494" s="65"/>
      <c r="B494" s="65"/>
      <c r="C494" s="65"/>
      <c r="D494" s="65"/>
      <c r="E494" s="65"/>
      <c r="F494" s="65"/>
      <c r="G494" s="16" t="s">
        <v>1113</v>
      </c>
      <c r="H494" s="20"/>
      <c r="I494" s="20"/>
      <c r="J494" s="16"/>
      <c r="K494" s="16" t="s">
        <v>1114</v>
      </c>
      <c r="L494" s="20" t="s">
        <v>1106</v>
      </c>
      <c r="M494" s="65"/>
      <c r="N494" s="11"/>
      <c r="O494" s="20" t="e">
        <f>VLOOKUP(C494,'10. Свод Перечней'!C:H,6,0)</f>
        <v>#N/A</v>
      </c>
      <c r="P494" s="20"/>
      <c r="Q494" s="20" t="e">
        <f t="shared" si="9"/>
        <v>#N/A</v>
      </c>
      <c r="R494" s="16" t="s">
        <v>1108</v>
      </c>
      <c r="S494" s="17">
        <v>43677</v>
      </c>
    </row>
    <row r="495" spans="1:19">
      <c r="A495" s="65"/>
      <c r="B495" s="65"/>
      <c r="C495" s="65"/>
      <c r="D495" s="65"/>
      <c r="E495" s="65"/>
      <c r="F495" s="65"/>
      <c r="G495" s="16" t="s">
        <v>1115</v>
      </c>
      <c r="H495" s="20"/>
      <c r="I495" s="20"/>
      <c r="J495" s="16"/>
      <c r="K495" s="16" t="s">
        <v>1362</v>
      </c>
      <c r="L495" s="20" t="s">
        <v>1106</v>
      </c>
      <c r="M495" s="65"/>
      <c r="N495" s="11"/>
      <c r="O495" s="20" t="e">
        <f>VLOOKUP(C495,'10. Свод Перечней'!C:H,6,0)</f>
        <v>#N/A</v>
      </c>
      <c r="P495" s="20"/>
      <c r="Q495" s="20" t="e">
        <f t="shared" si="9"/>
        <v>#N/A</v>
      </c>
      <c r="R495" s="16" t="s">
        <v>1108</v>
      </c>
      <c r="S495" s="17">
        <v>43677</v>
      </c>
    </row>
    <row r="496" spans="1:19">
      <c r="A496" s="65"/>
      <c r="B496" s="65">
        <v>110</v>
      </c>
      <c r="C496" s="65" t="s">
        <v>238</v>
      </c>
      <c r="D496" s="65" t="s">
        <v>231</v>
      </c>
      <c r="E496" s="65" t="s">
        <v>239</v>
      </c>
      <c r="F496" s="65" t="s">
        <v>6</v>
      </c>
      <c r="G496" s="16" t="s">
        <v>1357</v>
      </c>
      <c r="H496" s="20"/>
      <c r="I496" s="20"/>
      <c r="J496" s="16"/>
      <c r="K496" s="16" t="s">
        <v>1358</v>
      </c>
      <c r="L496" s="20" t="s">
        <v>1106</v>
      </c>
      <c r="M496" s="65" t="s">
        <v>1375</v>
      </c>
      <c r="N496" s="11" t="s">
        <v>233</v>
      </c>
      <c r="O496" s="20" t="e">
        <f>VLOOKUP(C496,'10. Свод Перечней'!C:H,6,0)</f>
        <v>#N/A</v>
      </c>
      <c r="P496" s="20" t="s">
        <v>233</v>
      </c>
      <c r="Q496" s="20" t="e">
        <f t="shared" si="9"/>
        <v>#N/A</v>
      </c>
      <c r="R496" s="16" t="s">
        <v>1108</v>
      </c>
      <c r="S496" s="17">
        <v>43677</v>
      </c>
    </row>
    <row r="497" spans="1:19">
      <c r="A497" s="65"/>
      <c r="B497" s="65"/>
      <c r="C497" s="65"/>
      <c r="D497" s="65"/>
      <c r="E497" s="65"/>
      <c r="F497" s="65"/>
      <c r="G497" s="16" t="s">
        <v>1111</v>
      </c>
      <c r="H497" s="20"/>
      <c r="I497" s="20"/>
      <c r="J497" s="16" t="s">
        <v>1360</v>
      </c>
      <c r="K497" s="16"/>
      <c r="L497" s="20" t="s">
        <v>1106</v>
      </c>
      <c r="M497" s="65"/>
      <c r="N497" s="11"/>
      <c r="O497" s="20" t="e">
        <f>VLOOKUP(C497,'10. Свод Перечней'!C:H,6,0)</f>
        <v>#N/A</v>
      </c>
      <c r="P497" s="20"/>
      <c r="Q497" s="20" t="e">
        <f t="shared" si="9"/>
        <v>#N/A</v>
      </c>
      <c r="R497" s="16" t="s">
        <v>1108</v>
      </c>
      <c r="S497" s="17">
        <v>43677</v>
      </c>
    </row>
    <row r="498" spans="1:19">
      <c r="A498" s="65"/>
      <c r="B498" s="65"/>
      <c r="C498" s="65"/>
      <c r="D498" s="65"/>
      <c r="E498" s="65"/>
      <c r="F498" s="65"/>
      <c r="G498" s="16" t="s">
        <v>1312</v>
      </c>
      <c r="H498" s="20"/>
      <c r="I498" s="20"/>
      <c r="J498" s="16" t="s">
        <v>1367</v>
      </c>
      <c r="K498" s="16"/>
      <c r="L498" s="20" t="s">
        <v>1106</v>
      </c>
      <c r="M498" s="65"/>
      <c r="N498" s="11"/>
      <c r="O498" s="20" t="e">
        <f>VLOOKUP(C498,'10. Свод Перечней'!C:H,6,0)</f>
        <v>#N/A</v>
      </c>
      <c r="P498" s="20"/>
      <c r="Q498" s="20" t="e">
        <f t="shared" si="9"/>
        <v>#N/A</v>
      </c>
      <c r="R498" s="16" t="s">
        <v>1108</v>
      </c>
      <c r="S498" s="17">
        <v>43677</v>
      </c>
    </row>
    <row r="499" spans="1:19">
      <c r="A499" s="65"/>
      <c r="B499" s="65"/>
      <c r="C499" s="65"/>
      <c r="D499" s="65"/>
      <c r="E499" s="65"/>
      <c r="F499" s="65"/>
      <c r="G499" s="16" t="s">
        <v>1371</v>
      </c>
      <c r="H499" s="20"/>
      <c r="I499" s="20"/>
      <c r="J499" s="16" t="s">
        <v>1332</v>
      </c>
      <c r="K499" s="16"/>
      <c r="L499" s="20" t="s">
        <v>1106</v>
      </c>
      <c r="M499" s="65"/>
      <c r="N499" s="11"/>
      <c r="O499" s="20" t="e">
        <f>VLOOKUP(C499,'10. Свод Перечней'!C:H,6,0)</f>
        <v>#N/A</v>
      </c>
      <c r="P499" s="20"/>
      <c r="Q499" s="20" t="e">
        <f t="shared" si="9"/>
        <v>#N/A</v>
      </c>
      <c r="R499" s="16" t="s">
        <v>1108</v>
      </c>
      <c r="S499" s="17">
        <v>43677</v>
      </c>
    </row>
    <row r="500" spans="1:19">
      <c r="A500" s="65"/>
      <c r="B500" s="65"/>
      <c r="C500" s="65"/>
      <c r="D500" s="65"/>
      <c r="E500" s="65"/>
      <c r="F500" s="65"/>
      <c r="G500" s="16" t="s">
        <v>1104</v>
      </c>
      <c r="H500" s="20"/>
      <c r="I500" s="20"/>
      <c r="J500" s="16"/>
      <c r="K500" s="16" t="s">
        <v>1376</v>
      </c>
      <c r="L500" s="20" t="s">
        <v>1106</v>
      </c>
      <c r="M500" s="65"/>
      <c r="N500" s="11"/>
      <c r="O500" s="20" t="e">
        <f>VLOOKUP(C500,'10. Свод Перечней'!C:H,6,0)</f>
        <v>#N/A</v>
      </c>
      <c r="P500" s="20"/>
      <c r="Q500" s="20" t="e">
        <f t="shared" si="9"/>
        <v>#N/A</v>
      </c>
      <c r="R500" s="16" t="s">
        <v>1108</v>
      </c>
      <c r="S500" s="17">
        <v>43677</v>
      </c>
    </row>
    <row r="501" spans="1:19">
      <c r="A501" s="65"/>
      <c r="B501" s="65"/>
      <c r="C501" s="65"/>
      <c r="D501" s="65"/>
      <c r="E501" s="65"/>
      <c r="F501" s="65"/>
      <c r="G501" s="16" t="s">
        <v>1113</v>
      </c>
      <c r="H501" s="20"/>
      <c r="I501" s="20"/>
      <c r="J501" s="16"/>
      <c r="K501" s="16" t="s">
        <v>1114</v>
      </c>
      <c r="L501" s="20" t="s">
        <v>1106</v>
      </c>
      <c r="M501" s="65"/>
      <c r="N501" s="11"/>
      <c r="O501" s="20" t="e">
        <f>VLOOKUP(C501,'10. Свод Перечней'!C:H,6,0)</f>
        <v>#N/A</v>
      </c>
      <c r="P501" s="20"/>
      <c r="Q501" s="20" t="e">
        <f t="shared" si="9"/>
        <v>#N/A</v>
      </c>
      <c r="R501" s="16" t="s">
        <v>1108</v>
      </c>
      <c r="S501" s="17">
        <v>43677</v>
      </c>
    </row>
    <row r="502" spans="1:19">
      <c r="A502" s="65"/>
      <c r="B502" s="65"/>
      <c r="C502" s="65"/>
      <c r="D502" s="65"/>
      <c r="E502" s="65"/>
      <c r="F502" s="65"/>
      <c r="G502" s="16" t="s">
        <v>1115</v>
      </c>
      <c r="H502" s="20"/>
      <c r="I502" s="20"/>
      <c r="J502" s="16"/>
      <c r="K502" s="16" t="s">
        <v>1217</v>
      </c>
      <c r="L502" s="20" t="s">
        <v>1106</v>
      </c>
      <c r="M502" s="65"/>
      <c r="N502" s="11"/>
      <c r="O502" s="20" t="e">
        <f>VLOOKUP(C502,'10. Свод Перечней'!C:H,6,0)</f>
        <v>#N/A</v>
      </c>
      <c r="P502" s="20"/>
      <c r="Q502" s="20" t="e">
        <f t="shared" si="9"/>
        <v>#N/A</v>
      </c>
      <c r="R502" s="16" t="s">
        <v>1108</v>
      </c>
      <c r="S502" s="17">
        <v>43677</v>
      </c>
    </row>
    <row r="503" spans="1:19">
      <c r="A503" s="65"/>
      <c r="B503" s="65">
        <v>111</v>
      </c>
      <c r="C503" s="65" t="s">
        <v>240</v>
      </c>
      <c r="D503" s="65" t="s">
        <v>241</v>
      </c>
      <c r="E503" s="65" t="s">
        <v>5</v>
      </c>
      <c r="F503" s="65" t="s">
        <v>6</v>
      </c>
      <c r="G503" s="16" t="s">
        <v>1357</v>
      </c>
      <c r="H503" s="20"/>
      <c r="I503" s="20"/>
      <c r="J503" s="16"/>
      <c r="K503" s="16" t="s">
        <v>1369</v>
      </c>
      <c r="L503" s="20" t="s">
        <v>1106</v>
      </c>
      <c r="M503" s="65" t="s">
        <v>1377</v>
      </c>
      <c r="N503" s="11" t="s">
        <v>242</v>
      </c>
      <c r="O503" s="20" t="str">
        <f>VLOOKUP(C503,'10. Свод Перечней'!C:H,6,0)</f>
        <v>10.12.20.000-00000008</v>
      </c>
      <c r="P503" s="20" t="s">
        <v>242</v>
      </c>
      <c r="Q503" s="20" t="str">
        <f t="shared" si="9"/>
        <v>10.12.20.000-00000008</v>
      </c>
      <c r="R503" s="16" t="s">
        <v>1108</v>
      </c>
      <c r="S503" s="17">
        <v>43496</v>
      </c>
    </row>
    <row r="504" spans="1:19">
      <c r="A504" s="65"/>
      <c r="B504" s="65"/>
      <c r="C504" s="65"/>
      <c r="D504" s="65"/>
      <c r="E504" s="65"/>
      <c r="F504" s="65"/>
      <c r="G504" s="16" t="s">
        <v>1111</v>
      </c>
      <c r="H504" s="20"/>
      <c r="I504" s="20"/>
      <c r="J504" s="16" t="s">
        <v>1360</v>
      </c>
      <c r="K504" s="16"/>
      <c r="L504" s="20" t="s">
        <v>1106</v>
      </c>
      <c r="M504" s="65"/>
      <c r="N504" s="11"/>
      <c r="O504" s="20" t="e">
        <f>VLOOKUP(C504,'10. Свод Перечней'!C:H,6,0)</f>
        <v>#N/A</v>
      </c>
      <c r="P504" s="20"/>
      <c r="Q504" s="20" t="e">
        <f t="shared" si="9"/>
        <v>#N/A</v>
      </c>
      <c r="R504" s="16" t="s">
        <v>1108</v>
      </c>
      <c r="S504" s="17">
        <v>43496</v>
      </c>
    </row>
    <row r="505" spans="1:19">
      <c r="A505" s="65"/>
      <c r="B505" s="65"/>
      <c r="C505" s="65"/>
      <c r="D505" s="65"/>
      <c r="E505" s="65"/>
      <c r="F505" s="65"/>
      <c r="G505" s="16" t="s">
        <v>1312</v>
      </c>
      <c r="H505" s="20"/>
      <c r="I505" s="20"/>
      <c r="J505" s="16"/>
      <c r="K505" s="16" t="s">
        <v>1370</v>
      </c>
      <c r="L505" s="20" t="s">
        <v>1106</v>
      </c>
      <c r="M505" s="65"/>
      <c r="N505" s="11"/>
      <c r="O505" s="20" t="e">
        <f>VLOOKUP(C505,'10. Свод Перечней'!C:H,6,0)</f>
        <v>#N/A</v>
      </c>
      <c r="P505" s="20"/>
      <c r="Q505" s="20" t="e">
        <f t="shared" si="9"/>
        <v>#N/A</v>
      </c>
      <c r="R505" s="16" t="s">
        <v>1108</v>
      </c>
      <c r="S505" s="17">
        <v>43496</v>
      </c>
    </row>
    <row r="506" spans="1:19">
      <c r="A506" s="65"/>
      <c r="B506" s="65"/>
      <c r="C506" s="65"/>
      <c r="D506" s="65"/>
      <c r="E506" s="65"/>
      <c r="F506" s="65"/>
      <c r="G506" s="16" t="s">
        <v>1371</v>
      </c>
      <c r="H506" s="20"/>
      <c r="I506" s="20"/>
      <c r="J506" s="16" t="s">
        <v>1332</v>
      </c>
      <c r="K506" s="16"/>
      <c r="L506" s="20" t="s">
        <v>1106</v>
      </c>
      <c r="M506" s="65"/>
      <c r="N506" s="11"/>
      <c r="O506" s="20" t="e">
        <f>VLOOKUP(C506,'10. Свод Перечней'!C:H,6,0)</f>
        <v>#N/A</v>
      </c>
      <c r="P506" s="20"/>
      <c r="Q506" s="20" t="e">
        <f t="shared" si="9"/>
        <v>#N/A</v>
      </c>
      <c r="R506" s="16" t="s">
        <v>1108</v>
      </c>
      <c r="S506" s="17">
        <v>43496</v>
      </c>
    </row>
    <row r="507" spans="1:19">
      <c r="A507" s="65"/>
      <c r="B507" s="65"/>
      <c r="C507" s="65"/>
      <c r="D507" s="65"/>
      <c r="E507" s="65"/>
      <c r="F507" s="65"/>
      <c r="G507" s="16" t="s">
        <v>1113</v>
      </c>
      <c r="H507" s="20"/>
      <c r="I507" s="20"/>
      <c r="J507" s="16"/>
      <c r="K507" s="16" t="s">
        <v>1114</v>
      </c>
      <c r="L507" s="20" t="s">
        <v>1106</v>
      </c>
      <c r="M507" s="65"/>
      <c r="N507" s="11"/>
      <c r="O507" s="20" t="e">
        <f>VLOOKUP(C507,'10. Свод Перечней'!C:H,6,0)</f>
        <v>#N/A</v>
      </c>
      <c r="P507" s="20"/>
      <c r="Q507" s="20" t="e">
        <f t="shared" si="9"/>
        <v>#N/A</v>
      </c>
      <c r="R507" s="16" t="s">
        <v>1108</v>
      </c>
      <c r="S507" s="17">
        <v>43496</v>
      </c>
    </row>
    <row r="508" spans="1:19">
      <c r="A508" s="65"/>
      <c r="B508" s="65"/>
      <c r="C508" s="65"/>
      <c r="D508" s="65"/>
      <c r="E508" s="65"/>
      <c r="F508" s="65"/>
      <c r="G508" s="16" t="s">
        <v>1115</v>
      </c>
      <c r="H508" s="20"/>
      <c r="I508" s="20"/>
      <c r="J508" s="16"/>
      <c r="K508" s="16" t="s">
        <v>1217</v>
      </c>
      <c r="L508" s="20" t="s">
        <v>1106</v>
      </c>
      <c r="M508" s="65"/>
      <c r="N508" s="11"/>
      <c r="O508" s="20" t="e">
        <f>VLOOKUP(C508,'10. Свод Перечней'!C:H,6,0)</f>
        <v>#N/A</v>
      </c>
      <c r="P508" s="20"/>
      <c r="Q508" s="20" t="e">
        <f t="shared" si="9"/>
        <v>#N/A</v>
      </c>
      <c r="R508" s="16" t="s">
        <v>1108</v>
      </c>
      <c r="S508" s="17">
        <v>43496</v>
      </c>
    </row>
    <row r="509" spans="1:19">
      <c r="A509" s="65"/>
      <c r="B509" s="65">
        <v>112</v>
      </c>
      <c r="C509" s="65" t="s">
        <v>243</v>
      </c>
      <c r="D509" s="65" t="s">
        <v>244</v>
      </c>
      <c r="E509" s="65" t="s">
        <v>5</v>
      </c>
      <c r="F509" s="65" t="s">
        <v>6</v>
      </c>
      <c r="G509" s="16" t="s">
        <v>1096</v>
      </c>
      <c r="H509" s="20"/>
      <c r="I509" s="20"/>
      <c r="J509" s="16"/>
      <c r="K509" s="16" t="s">
        <v>1378</v>
      </c>
      <c r="L509" s="20" t="s">
        <v>1106</v>
      </c>
      <c r="M509" s="65" t="s">
        <v>1379</v>
      </c>
      <c r="N509" s="11" t="s">
        <v>245</v>
      </c>
      <c r="O509" s="20" t="str">
        <f>VLOOKUP(C509,'10. Свод Перечней'!C:H,6,0)</f>
        <v>10.13.14.110-00000002</v>
      </c>
      <c r="P509" s="20" t="s">
        <v>245</v>
      </c>
      <c r="Q509" s="20" t="str">
        <f t="shared" si="9"/>
        <v>10.13.14.110-00000002</v>
      </c>
      <c r="R509" s="16" t="s">
        <v>1108</v>
      </c>
      <c r="S509" s="17">
        <v>43434</v>
      </c>
    </row>
    <row r="510" spans="1:19">
      <c r="A510" s="65"/>
      <c r="B510" s="65"/>
      <c r="C510" s="65"/>
      <c r="D510" s="65"/>
      <c r="E510" s="65"/>
      <c r="F510" s="65"/>
      <c r="G510" s="16" t="s">
        <v>1380</v>
      </c>
      <c r="H510" s="20"/>
      <c r="I510" s="20"/>
      <c r="J510" s="16"/>
      <c r="K510" s="16" t="s">
        <v>1381</v>
      </c>
      <c r="L510" s="20" t="s">
        <v>1106</v>
      </c>
      <c r="M510" s="65"/>
      <c r="N510" s="11"/>
      <c r="O510" s="20" t="e">
        <f>VLOOKUP(C510,'10. Свод Перечней'!C:H,6,0)</f>
        <v>#N/A</v>
      </c>
      <c r="P510" s="20"/>
      <c r="Q510" s="20" t="e">
        <f t="shared" si="9"/>
        <v>#N/A</v>
      </c>
      <c r="R510" s="16" t="s">
        <v>1108</v>
      </c>
      <c r="S510" s="17">
        <v>43434</v>
      </c>
    </row>
    <row r="511" spans="1:19">
      <c r="A511" s="65"/>
      <c r="B511" s="65"/>
      <c r="C511" s="65"/>
      <c r="D511" s="65"/>
      <c r="E511" s="65"/>
      <c r="F511" s="65"/>
      <c r="G511" s="16" t="s">
        <v>1113</v>
      </c>
      <c r="H511" s="20"/>
      <c r="I511" s="20"/>
      <c r="J511" s="16"/>
      <c r="K511" s="16" t="s">
        <v>1114</v>
      </c>
      <c r="L511" s="20" t="s">
        <v>1106</v>
      </c>
      <c r="M511" s="65"/>
      <c r="N511" s="11"/>
      <c r="O511" s="20" t="e">
        <f>VLOOKUP(C511,'10. Свод Перечней'!C:H,6,0)</f>
        <v>#N/A</v>
      </c>
      <c r="P511" s="20"/>
      <c r="Q511" s="20" t="e">
        <f t="shared" si="9"/>
        <v>#N/A</v>
      </c>
      <c r="R511" s="16" t="s">
        <v>1108</v>
      </c>
      <c r="S511" s="17">
        <v>43434</v>
      </c>
    </row>
    <row r="512" spans="1:19">
      <c r="A512" s="65"/>
      <c r="B512" s="65"/>
      <c r="C512" s="65"/>
      <c r="D512" s="65"/>
      <c r="E512" s="65"/>
      <c r="F512" s="65"/>
      <c r="G512" s="16" t="s">
        <v>1115</v>
      </c>
      <c r="H512" s="20"/>
      <c r="I512" s="20"/>
      <c r="J512" s="16" t="s">
        <v>1382</v>
      </c>
      <c r="K512" s="16"/>
      <c r="L512" s="20" t="s">
        <v>1106</v>
      </c>
      <c r="M512" s="65"/>
      <c r="N512" s="11"/>
      <c r="O512" s="20" t="e">
        <f>VLOOKUP(C512,'10. Свод Перечней'!C:H,6,0)</f>
        <v>#N/A</v>
      </c>
      <c r="P512" s="20"/>
      <c r="Q512" s="20" t="e">
        <f t="shared" si="9"/>
        <v>#N/A</v>
      </c>
      <c r="R512" s="16" t="s">
        <v>1108</v>
      </c>
      <c r="S512" s="17">
        <v>43434</v>
      </c>
    </row>
    <row r="513" spans="1:19">
      <c r="A513" s="65"/>
      <c r="B513" s="65">
        <v>113</v>
      </c>
      <c r="C513" s="65" t="s">
        <v>246</v>
      </c>
      <c r="D513" s="65" t="s">
        <v>244</v>
      </c>
      <c r="E513" s="65" t="s">
        <v>9</v>
      </c>
      <c r="F513" s="65" t="s">
        <v>6</v>
      </c>
      <c r="G513" s="16" t="s">
        <v>1383</v>
      </c>
      <c r="H513" s="20"/>
      <c r="I513" s="20"/>
      <c r="J513" s="16"/>
      <c r="K513" s="16" t="s">
        <v>1384</v>
      </c>
      <c r="L513" s="20" t="s">
        <v>1106</v>
      </c>
      <c r="M513" s="65" t="s">
        <v>1379</v>
      </c>
      <c r="N513" s="11"/>
      <c r="O513" s="20" t="str">
        <f>VLOOKUP(C513,'10. Свод Перечней'!C:H,6,0)</f>
        <v/>
      </c>
      <c r="P513" s="20">
        <v>0</v>
      </c>
      <c r="Q513" s="20">
        <f t="shared" si="9"/>
        <v>0</v>
      </c>
      <c r="R513" s="16" t="s">
        <v>1108</v>
      </c>
      <c r="S513" s="17">
        <v>43189</v>
      </c>
    </row>
    <row r="514" spans="1:19">
      <c r="A514" s="65"/>
      <c r="B514" s="65"/>
      <c r="C514" s="65"/>
      <c r="D514" s="65"/>
      <c r="E514" s="65"/>
      <c r="F514" s="65"/>
      <c r="G514" s="16" t="s">
        <v>1385</v>
      </c>
      <c r="H514" s="20"/>
      <c r="I514" s="20"/>
      <c r="J514" s="16"/>
      <c r="K514" s="16" t="s">
        <v>1386</v>
      </c>
      <c r="L514" s="20" t="s">
        <v>1106</v>
      </c>
      <c r="M514" s="65"/>
      <c r="N514" s="11"/>
      <c r="O514" s="20" t="e">
        <f>VLOOKUP(C514,'10. Свод Перечней'!C:H,6,0)</f>
        <v>#N/A</v>
      </c>
      <c r="P514" s="20"/>
      <c r="Q514" s="20" t="e">
        <f t="shared" si="9"/>
        <v>#N/A</v>
      </c>
      <c r="R514" s="16" t="s">
        <v>1108</v>
      </c>
      <c r="S514" s="17">
        <v>43189</v>
      </c>
    </row>
    <row r="515" spans="1:19">
      <c r="A515" s="65"/>
      <c r="B515" s="65"/>
      <c r="C515" s="65"/>
      <c r="D515" s="65"/>
      <c r="E515" s="65"/>
      <c r="F515" s="65"/>
      <c r="G515" s="16" t="s">
        <v>1113</v>
      </c>
      <c r="H515" s="20"/>
      <c r="I515" s="20"/>
      <c r="J515" s="16"/>
      <c r="K515" s="16" t="s">
        <v>1114</v>
      </c>
      <c r="L515" s="20" t="s">
        <v>1106</v>
      </c>
      <c r="M515" s="65"/>
      <c r="N515" s="11"/>
      <c r="O515" s="20" t="e">
        <f>VLOOKUP(C515,'10. Свод Перечней'!C:H,6,0)</f>
        <v>#N/A</v>
      </c>
      <c r="P515" s="20"/>
      <c r="Q515" s="20" t="e">
        <f t="shared" si="9"/>
        <v>#N/A</v>
      </c>
      <c r="R515" s="16" t="s">
        <v>1108</v>
      </c>
      <c r="S515" s="17">
        <v>43189</v>
      </c>
    </row>
    <row r="516" spans="1:19">
      <c r="A516" s="65"/>
      <c r="B516" s="65"/>
      <c r="C516" s="65"/>
      <c r="D516" s="65"/>
      <c r="E516" s="65"/>
      <c r="F516" s="65"/>
      <c r="G516" s="16" t="s">
        <v>1115</v>
      </c>
      <c r="H516" s="20"/>
      <c r="I516" s="20"/>
      <c r="J516" s="16"/>
      <c r="K516" s="16" t="s">
        <v>1387</v>
      </c>
      <c r="L516" s="20" t="s">
        <v>1106</v>
      </c>
      <c r="M516" s="65"/>
      <c r="N516" s="11"/>
      <c r="O516" s="20" t="e">
        <f>VLOOKUP(C516,'10. Свод Перечней'!C:H,6,0)</f>
        <v>#N/A</v>
      </c>
      <c r="P516" s="20"/>
      <c r="Q516" s="20" t="e">
        <f t="shared" si="9"/>
        <v>#N/A</v>
      </c>
      <c r="R516" s="16" t="s">
        <v>1108</v>
      </c>
      <c r="S516" s="17">
        <v>43189</v>
      </c>
    </row>
    <row r="517" spans="1:19" ht="25.5">
      <c r="A517" s="65"/>
      <c r="B517" s="65">
        <v>114</v>
      </c>
      <c r="C517" s="65" t="s">
        <v>247</v>
      </c>
      <c r="D517" s="65" t="s">
        <v>248</v>
      </c>
      <c r="E517" s="65" t="s">
        <v>152</v>
      </c>
      <c r="F517" s="65" t="s">
        <v>6</v>
      </c>
      <c r="G517" s="16" t="s">
        <v>1096</v>
      </c>
      <c r="H517" s="20"/>
      <c r="I517" s="20"/>
      <c r="J517" s="16" t="s">
        <v>1388</v>
      </c>
      <c r="K517" s="16"/>
      <c r="L517" s="20" t="s">
        <v>1106</v>
      </c>
      <c r="M517" s="65" t="s">
        <v>1389</v>
      </c>
      <c r="N517" s="11" t="s">
        <v>778</v>
      </c>
      <c r="O517" s="20" t="str">
        <f>VLOOKUP(C517,'10. Свод Перечней'!C:H,6,0)</f>
        <v>10.13.14.110-00000018, 10.13.14.110-00000017</v>
      </c>
      <c r="P517" s="20" t="s">
        <v>778</v>
      </c>
      <c r="Q517" s="20" t="str">
        <f t="shared" si="9"/>
        <v>10.13.14.110-00000018, 10.13.14.110-00000017</v>
      </c>
      <c r="R517" s="16" t="s">
        <v>1108</v>
      </c>
      <c r="S517" s="17">
        <v>43738</v>
      </c>
    </row>
    <row r="518" spans="1:19">
      <c r="A518" s="65"/>
      <c r="B518" s="65"/>
      <c r="C518" s="65"/>
      <c r="D518" s="65"/>
      <c r="E518" s="65"/>
      <c r="F518" s="65"/>
      <c r="G518" s="16" t="s">
        <v>1380</v>
      </c>
      <c r="H518" s="20"/>
      <c r="I518" s="20"/>
      <c r="J518" s="16"/>
      <c r="K518" s="16" t="s">
        <v>1389</v>
      </c>
      <c r="L518" s="20" t="s">
        <v>1106</v>
      </c>
      <c r="M518" s="65"/>
      <c r="N518" s="11"/>
      <c r="O518" s="20" t="e">
        <f>VLOOKUP(C518,'10. Свод Перечней'!C:H,6,0)</f>
        <v>#N/A</v>
      </c>
      <c r="P518" s="20"/>
      <c r="Q518" s="20" t="e">
        <f t="shared" si="9"/>
        <v>#N/A</v>
      </c>
      <c r="R518" s="16" t="s">
        <v>1108</v>
      </c>
      <c r="S518" s="17">
        <v>43738</v>
      </c>
    </row>
    <row r="519" spans="1:19">
      <c r="A519" s="65"/>
      <c r="B519" s="65"/>
      <c r="C519" s="65"/>
      <c r="D519" s="65"/>
      <c r="E519" s="65"/>
      <c r="F519" s="65"/>
      <c r="G519" s="16" t="s">
        <v>1113</v>
      </c>
      <c r="H519" s="20"/>
      <c r="I519" s="20"/>
      <c r="J519" s="16"/>
      <c r="K519" s="16" t="s">
        <v>1114</v>
      </c>
      <c r="L519" s="20" t="s">
        <v>1106</v>
      </c>
      <c r="M519" s="65"/>
      <c r="N519" s="11"/>
      <c r="O519" s="20" t="e">
        <f>VLOOKUP(C519,'10. Свод Перечней'!C:H,6,0)</f>
        <v>#N/A</v>
      </c>
      <c r="P519" s="20"/>
      <c r="Q519" s="20" t="e">
        <f t="shared" si="9"/>
        <v>#N/A</v>
      </c>
      <c r="R519" s="16" t="s">
        <v>1108</v>
      </c>
      <c r="S519" s="17">
        <v>43738</v>
      </c>
    </row>
    <row r="520" spans="1:19">
      <c r="A520" s="65"/>
      <c r="B520" s="65"/>
      <c r="C520" s="65"/>
      <c r="D520" s="65"/>
      <c r="E520" s="65"/>
      <c r="F520" s="65"/>
      <c r="G520" s="16" t="s">
        <v>1115</v>
      </c>
      <c r="H520" s="20"/>
      <c r="I520" s="20"/>
      <c r="J520" s="16" t="s">
        <v>1382</v>
      </c>
      <c r="K520" s="16"/>
      <c r="L520" s="20" t="s">
        <v>1106</v>
      </c>
      <c r="M520" s="65"/>
      <c r="N520" s="11"/>
      <c r="O520" s="20" t="e">
        <f>VLOOKUP(C520,'10. Свод Перечней'!C:H,6,0)</f>
        <v>#N/A</v>
      </c>
      <c r="P520" s="20"/>
      <c r="Q520" s="20" t="e">
        <f t="shared" si="9"/>
        <v>#N/A</v>
      </c>
      <c r="R520" s="16" t="s">
        <v>1108</v>
      </c>
      <c r="S520" s="17">
        <v>43738</v>
      </c>
    </row>
    <row r="521" spans="1:19">
      <c r="A521" s="65"/>
      <c r="B521" s="65">
        <v>115</v>
      </c>
      <c r="C521" s="65" t="s">
        <v>249</v>
      </c>
      <c r="D521" s="65" t="s">
        <v>248</v>
      </c>
      <c r="E521" s="65" t="s">
        <v>250</v>
      </c>
      <c r="F521" s="65" t="s">
        <v>6</v>
      </c>
      <c r="G521" s="16" t="s">
        <v>1383</v>
      </c>
      <c r="H521" s="20"/>
      <c r="I521" s="20"/>
      <c r="J521" s="16"/>
      <c r="K521" s="16" t="s">
        <v>1384</v>
      </c>
      <c r="L521" s="20" t="s">
        <v>1106</v>
      </c>
      <c r="M521" s="65" t="s">
        <v>1389</v>
      </c>
      <c r="N521" s="11"/>
      <c r="O521" s="20" t="str">
        <f>VLOOKUP(C521,'10. Свод Перечней'!C:H,6,0)</f>
        <v/>
      </c>
      <c r="P521" s="20">
        <v>0</v>
      </c>
      <c r="Q521" s="20">
        <f t="shared" si="9"/>
        <v>0</v>
      </c>
      <c r="R521" s="16" t="s">
        <v>1108</v>
      </c>
      <c r="S521" s="17">
        <v>43189</v>
      </c>
    </row>
    <row r="522" spans="1:19">
      <c r="A522" s="65"/>
      <c r="B522" s="65"/>
      <c r="C522" s="65"/>
      <c r="D522" s="65"/>
      <c r="E522" s="65"/>
      <c r="F522" s="65"/>
      <c r="G522" s="16" t="s">
        <v>1113</v>
      </c>
      <c r="H522" s="20"/>
      <c r="I522" s="20"/>
      <c r="J522" s="16"/>
      <c r="K522" s="16" t="s">
        <v>1114</v>
      </c>
      <c r="L522" s="20" t="s">
        <v>1106</v>
      </c>
      <c r="M522" s="65"/>
      <c r="N522" s="11"/>
      <c r="O522" s="20" t="e">
        <f>VLOOKUP(C522,'10. Свод Перечней'!C:H,6,0)</f>
        <v>#N/A</v>
      </c>
      <c r="P522" s="20"/>
      <c r="Q522" s="20" t="e">
        <f t="shared" si="9"/>
        <v>#N/A</v>
      </c>
      <c r="R522" s="16" t="s">
        <v>1108</v>
      </c>
      <c r="S522" s="17">
        <v>43189</v>
      </c>
    </row>
    <row r="523" spans="1:19">
      <c r="A523" s="65"/>
      <c r="B523" s="65"/>
      <c r="C523" s="65"/>
      <c r="D523" s="65"/>
      <c r="E523" s="65"/>
      <c r="F523" s="65"/>
      <c r="G523" s="16" t="s">
        <v>1115</v>
      </c>
      <c r="H523" s="20"/>
      <c r="I523" s="20"/>
      <c r="J523" s="16"/>
      <c r="K523" s="16" t="s">
        <v>1387</v>
      </c>
      <c r="L523" s="20" t="s">
        <v>1106</v>
      </c>
      <c r="M523" s="65"/>
      <c r="N523" s="11"/>
      <c r="O523" s="20" t="e">
        <f>VLOOKUP(C523,'10. Свод Перечней'!C:H,6,0)</f>
        <v>#N/A</v>
      </c>
      <c r="P523" s="20"/>
      <c r="Q523" s="20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6" t="s">
        <v>1108</v>
      </c>
      <c r="S523" s="17">
        <v>43189</v>
      </c>
    </row>
    <row r="524" spans="1:19">
      <c r="A524" s="65"/>
      <c r="B524" s="65">
        <v>116</v>
      </c>
      <c r="C524" s="65" t="s">
        <v>251</v>
      </c>
      <c r="D524" s="65" t="s">
        <v>252</v>
      </c>
      <c r="E524" s="65" t="s">
        <v>5</v>
      </c>
      <c r="F524" s="65" t="s">
        <v>6</v>
      </c>
      <c r="G524" s="16" t="s">
        <v>1109</v>
      </c>
      <c r="H524" s="20"/>
      <c r="I524" s="20"/>
      <c r="J524" s="16"/>
      <c r="K524" s="16" t="s">
        <v>1390</v>
      </c>
      <c r="L524" s="20" t="s">
        <v>1106</v>
      </c>
      <c r="M524" s="65" t="s">
        <v>1391</v>
      </c>
      <c r="N524" s="11" t="s">
        <v>253</v>
      </c>
      <c r="O524" s="20" t="str">
        <f>VLOOKUP(C524,'10. Свод Перечней'!C:H,6,0)</f>
        <v>10.13.14.110-00000014</v>
      </c>
      <c r="P524" s="20" t="s">
        <v>253</v>
      </c>
      <c r="Q524" s="20" t="str">
        <f t="shared" si="10"/>
        <v>10.13.14.110-00000014</v>
      </c>
      <c r="R524" s="16" t="s">
        <v>1108</v>
      </c>
      <c r="S524" s="17">
        <v>43434</v>
      </c>
    </row>
    <row r="525" spans="1:19">
      <c r="A525" s="65"/>
      <c r="B525" s="65"/>
      <c r="C525" s="65"/>
      <c r="D525" s="65"/>
      <c r="E525" s="65"/>
      <c r="F525" s="65"/>
      <c r="G525" s="16" t="s">
        <v>1380</v>
      </c>
      <c r="H525" s="20"/>
      <c r="I525" s="20"/>
      <c r="J525" s="16"/>
      <c r="K525" s="16" t="s">
        <v>1392</v>
      </c>
      <c r="L525" s="20" t="s">
        <v>1106</v>
      </c>
      <c r="M525" s="65"/>
      <c r="N525" s="11"/>
      <c r="O525" s="20" t="e">
        <f>VLOOKUP(C525,'10. Свод Перечней'!C:H,6,0)</f>
        <v>#N/A</v>
      </c>
      <c r="P525" s="20"/>
      <c r="Q525" s="20" t="e">
        <f t="shared" si="10"/>
        <v>#N/A</v>
      </c>
      <c r="R525" s="16" t="s">
        <v>1108</v>
      </c>
      <c r="S525" s="17">
        <v>43434</v>
      </c>
    </row>
    <row r="526" spans="1:19">
      <c r="A526" s="65"/>
      <c r="B526" s="65"/>
      <c r="C526" s="65"/>
      <c r="D526" s="65"/>
      <c r="E526" s="65"/>
      <c r="F526" s="65"/>
      <c r="G526" s="16" t="s">
        <v>1096</v>
      </c>
      <c r="H526" s="20"/>
      <c r="I526" s="20"/>
      <c r="J526" s="16"/>
      <c r="K526" s="16" t="s">
        <v>1378</v>
      </c>
      <c r="L526" s="20" t="s">
        <v>1106</v>
      </c>
      <c r="M526" s="65"/>
      <c r="N526" s="11"/>
      <c r="O526" s="20" t="e">
        <f>VLOOKUP(C526,'10. Свод Перечней'!C:H,6,0)</f>
        <v>#N/A</v>
      </c>
      <c r="P526" s="20"/>
      <c r="Q526" s="20" t="e">
        <f t="shared" si="10"/>
        <v>#N/A</v>
      </c>
      <c r="R526" s="16" t="s">
        <v>1108</v>
      </c>
      <c r="S526" s="17">
        <v>43434</v>
      </c>
    </row>
    <row r="527" spans="1:19">
      <c r="A527" s="65"/>
      <c r="B527" s="65"/>
      <c r="C527" s="65"/>
      <c r="D527" s="65"/>
      <c r="E527" s="65"/>
      <c r="F527" s="65"/>
      <c r="G527" s="16" t="s">
        <v>1113</v>
      </c>
      <c r="H527" s="20"/>
      <c r="I527" s="20"/>
      <c r="J527" s="16"/>
      <c r="K527" s="16" t="s">
        <v>1114</v>
      </c>
      <c r="L527" s="20" t="s">
        <v>1106</v>
      </c>
      <c r="M527" s="65"/>
      <c r="N527" s="11"/>
      <c r="O527" s="20" t="e">
        <f>VLOOKUP(C527,'10. Свод Перечней'!C:H,6,0)</f>
        <v>#N/A</v>
      </c>
      <c r="P527" s="20"/>
      <c r="Q527" s="20" t="e">
        <f t="shared" si="10"/>
        <v>#N/A</v>
      </c>
      <c r="R527" s="16" t="s">
        <v>1108</v>
      </c>
      <c r="S527" s="17">
        <v>43434</v>
      </c>
    </row>
    <row r="528" spans="1:19">
      <c r="A528" s="65"/>
      <c r="B528" s="65"/>
      <c r="C528" s="65"/>
      <c r="D528" s="65"/>
      <c r="E528" s="65"/>
      <c r="F528" s="65"/>
      <c r="G528" s="16" t="s">
        <v>1115</v>
      </c>
      <c r="H528" s="20"/>
      <c r="I528" s="20"/>
      <c r="J528" s="16" t="s">
        <v>1382</v>
      </c>
      <c r="K528" s="16"/>
      <c r="L528" s="20" t="s">
        <v>1106</v>
      </c>
      <c r="M528" s="65"/>
      <c r="N528" s="11"/>
      <c r="O528" s="20" t="e">
        <f>VLOOKUP(C528,'10. Свод Перечней'!C:H,6,0)</f>
        <v>#N/A</v>
      </c>
      <c r="P528" s="20"/>
      <c r="Q528" s="20" t="e">
        <f t="shared" si="10"/>
        <v>#N/A</v>
      </c>
      <c r="R528" s="16" t="s">
        <v>1108</v>
      </c>
      <c r="S528" s="17">
        <v>43434</v>
      </c>
    </row>
    <row r="529" spans="1:19">
      <c r="A529" s="65"/>
      <c r="B529" s="65">
        <v>117</v>
      </c>
      <c r="C529" s="65" t="s">
        <v>826</v>
      </c>
      <c r="D529" s="65" t="s">
        <v>254</v>
      </c>
      <c r="E529" s="65" t="s">
        <v>5</v>
      </c>
      <c r="F529" s="65" t="s">
        <v>6</v>
      </c>
      <c r="G529" s="16" t="s">
        <v>1393</v>
      </c>
      <c r="H529" s="20"/>
      <c r="I529" s="20"/>
      <c r="J529" s="16" t="s">
        <v>1394</v>
      </c>
      <c r="K529" s="16"/>
      <c r="L529" s="20" t="s">
        <v>1106</v>
      </c>
      <c r="M529" s="65" t="s">
        <v>1395</v>
      </c>
      <c r="N529" s="11" t="s">
        <v>905</v>
      </c>
      <c r="O529" s="20" t="str">
        <f>VLOOKUP(C529,'10. Свод Перечней'!C:H,6,0)</f>
        <v>10.13.14.411-00000001</v>
      </c>
      <c r="P529" s="20" t="s">
        <v>905</v>
      </c>
      <c r="Q529" s="20" t="str">
        <f t="shared" si="10"/>
        <v>10.13.14.411-00000001</v>
      </c>
      <c r="R529" s="16" t="s">
        <v>1108</v>
      </c>
      <c r="S529" s="17">
        <v>43921</v>
      </c>
    </row>
    <row r="530" spans="1:19">
      <c r="A530" s="65"/>
      <c r="B530" s="65"/>
      <c r="C530" s="65"/>
      <c r="D530" s="65"/>
      <c r="E530" s="65"/>
      <c r="F530" s="65"/>
      <c r="G530" s="16" t="s">
        <v>1396</v>
      </c>
      <c r="H530" s="20"/>
      <c r="I530" s="20"/>
      <c r="J530" s="16" t="s">
        <v>1388</v>
      </c>
      <c r="K530" s="16"/>
      <c r="L530" s="20" t="s">
        <v>1106</v>
      </c>
      <c r="M530" s="65"/>
      <c r="N530" s="11"/>
      <c r="O530" s="20" t="e">
        <f>VLOOKUP(C530,'10. Свод Перечней'!C:H,6,0)</f>
        <v>#N/A</v>
      </c>
      <c r="P530" s="20"/>
      <c r="Q530" s="20" t="e">
        <f t="shared" si="10"/>
        <v>#N/A</v>
      </c>
      <c r="R530" s="16" t="s">
        <v>1108</v>
      </c>
      <c r="S530" s="17">
        <v>43921</v>
      </c>
    </row>
    <row r="531" spans="1:19">
      <c r="A531" s="65"/>
      <c r="B531" s="65"/>
      <c r="C531" s="65"/>
      <c r="D531" s="65"/>
      <c r="E531" s="65"/>
      <c r="F531" s="65"/>
      <c r="G531" s="16" t="s">
        <v>1113</v>
      </c>
      <c r="H531" s="20"/>
      <c r="I531" s="20"/>
      <c r="J531" s="16"/>
      <c r="K531" s="16" t="s">
        <v>1114</v>
      </c>
      <c r="L531" s="20" t="s">
        <v>1106</v>
      </c>
      <c r="M531" s="65"/>
      <c r="N531" s="11"/>
      <c r="O531" s="20" t="e">
        <f>VLOOKUP(C531,'10. Свод Перечней'!C:H,6,0)</f>
        <v>#N/A</v>
      </c>
      <c r="P531" s="20"/>
      <c r="Q531" s="20" t="e">
        <f t="shared" si="10"/>
        <v>#N/A</v>
      </c>
      <c r="R531" s="16" t="s">
        <v>1108</v>
      </c>
      <c r="S531" s="17">
        <v>43921</v>
      </c>
    </row>
    <row r="532" spans="1:19">
      <c r="A532" s="65"/>
      <c r="B532" s="65"/>
      <c r="C532" s="65"/>
      <c r="D532" s="65"/>
      <c r="E532" s="65"/>
      <c r="F532" s="65"/>
      <c r="G532" s="16" t="s">
        <v>1115</v>
      </c>
      <c r="H532" s="20"/>
      <c r="I532" s="20"/>
      <c r="J532" s="16"/>
      <c r="K532" s="16" t="s">
        <v>1397</v>
      </c>
      <c r="L532" s="20" t="s">
        <v>1106</v>
      </c>
      <c r="M532" s="65"/>
      <c r="N532" s="11"/>
      <c r="O532" s="20" t="e">
        <f>VLOOKUP(C532,'10. Свод Перечней'!C:H,6,0)</f>
        <v>#N/A</v>
      </c>
      <c r="P532" s="20"/>
      <c r="Q532" s="20" t="e">
        <f t="shared" si="10"/>
        <v>#N/A</v>
      </c>
      <c r="R532" s="16" t="s">
        <v>1108</v>
      </c>
      <c r="S532" s="17">
        <v>43921</v>
      </c>
    </row>
    <row r="533" spans="1:19">
      <c r="A533" s="65"/>
      <c r="B533" s="65">
        <v>118</v>
      </c>
      <c r="C533" s="65" t="s">
        <v>827</v>
      </c>
      <c r="D533" s="65" t="s">
        <v>255</v>
      </c>
      <c r="E533" s="65" t="s">
        <v>5</v>
      </c>
      <c r="F533" s="65" t="s">
        <v>6</v>
      </c>
      <c r="G533" s="16" t="s">
        <v>1393</v>
      </c>
      <c r="H533" s="20"/>
      <c r="I533" s="20"/>
      <c r="J533" s="16" t="s">
        <v>1394</v>
      </c>
      <c r="K533" s="16"/>
      <c r="L533" s="20" t="s">
        <v>1106</v>
      </c>
      <c r="M533" s="65" t="s">
        <v>1398</v>
      </c>
      <c r="N533" s="11" t="s">
        <v>906</v>
      </c>
      <c r="O533" s="20" t="str">
        <f>VLOOKUP(C533,'10. Свод Перечней'!C:H,6,0)</f>
        <v>10.13.14.412-00000001</v>
      </c>
      <c r="P533" s="20" t="s">
        <v>906</v>
      </c>
      <c r="Q533" s="20" t="str">
        <f t="shared" si="10"/>
        <v>10.13.14.412-00000001</v>
      </c>
      <c r="R533" s="16" t="s">
        <v>1108</v>
      </c>
      <c r="S533" s="17">
        <v>43921</v>
      </c>
    </row>
    <row r="534" spans="1:19">
      <c r="A534" s="65"/>
      <c r="B534" s="65"/>
      <c r="C534" s="65"/>
      <c r="D534" s="65"/>
      <c r="E534" s="65"/>
      <c r="F534" s="65"/>
      <c r="G534" s="16" t="s">
        <v>1396</v>
      </c>
      <c r="H534" s="20"/>
      <c r="I534" s="20"/>
      <c r="J534" s="16"/>
      <c r="K534" s="16" t="s">
        <v>1378</v>
      </c>
      <c r="L534" s="20" t="s">
        <v>1106</v>
      </c>
      <c r="M534" s="65"/>
      <c r="N534" s="11"/>
      <c r="O534" s="20" t="e">
        <f>VLOOKUP(C534,'10. Свод Перечней'!C:H,6,0)</f>
        <v>#N/A</v>
      </c>
      <c r="P534" s="20"/>
      <c r="Q534" s="20" t="e">
        <f t="shared" si="10"/>
        <v>#N/A</v>
      </c>
      <c r="R534" s="16" t="s">
        <v>1108</v>
      </c>
      <c r="S534" s="17">
        <v>43921</v>
      </c>
    </row>
    <row r="535" spans="1:19">
      <c r="A535" s="65"/>
      <c r="B535" s="65"/>
      <c r="C535" s="65"/>
      <c r="D535" s="65"/>
      <c r="E535" s="65"/>
      <c r="F535" s="65"/>
      <c r="G535" s="16" t="s">
        <v>1113</v>
      </c>
      <c r="H535" s="20"/>
      <c r="I535" s="20"/>
      <c r="J535" s="16"/>
      <c r="K535" s="16" t="s">
        <v>1114</v>
      </c>
      <c r="L535" s="20" t="s">
        <v>1106</v>
      </c>
      <c r="M535" s="65"/>
      <c r="N535" s="11"/>
      <c r="O535" s="20" t="e">
        <f>VLOOKUP(C535,'10. Свод Перечней'!C:H,6,0)</f>
        <v>#N/A</v>
      </c>
      <c r="P535" s="20"/>
      <c r="Q535" s="20" t="e">
        <f t="shared" si="10"/>
        <v>#N/A</v>
      </c>
      <c r="R535" s="16" t="s">
        <v>1108</v>
      </c>
      <c r="S535" s="17">
        <v>43921</v>
      </c>
    </row>
    <row r="536" spans="1:19">
      <c r="A536" s="65"/>
      <c r="B536" s="65"/>
      <c r="C536" s="65"/>
      <c r="D536" s="65"/>
      <c r="E536" s="65"/>
      <c r="F536" s="65"/>
      <c r="G536" s="16" t="s">
        <v>1115</v>
      </c>
      <c r="H536" s="20"/>
      <c r="I536" s="20"/>
      <c r="J536" s="16"/>
      <c r="K536" s="16" t="s">
        <v>1399</v>
      </c>
      <c r="L536" s="20" t="s">
        <v>1106</v>
      </c>
      <c r="M536" s="65"/>
      <c r="N536" s="11"/>
      <c r="O536" s="20" t="e">
        <f>VLOOKUP(C536,'10. Свод Перечней'!C:H,6,0)</f>
        <v>#N/A</v>
      </c>
      <c r="P536" s="20"/>
      <c r="Q536" s="20" t="e">
        <f t="shared" si="10"/>
        <v>#N/A</v>
      </c>
      <c r="R536" s="16" t="s">
        <v>1108</v>
      </c>
      <c r="S536" s="17">
        <v>43921</v>
      </c>
    </row>
    <row r="537" spans="1:19">
      <c r="A537" s="65"/>
      <c r="B537" s="65">
        <v>119</v>
      </c>
      <c r="C537" s="65" t="s">
        <v>256</v>
      </c>
      <c r="D537" s="65" t="s">
        <v>257</v>
      </c>
      <c r="E537" s="65" t="s">
        <v>5</v>
      </c>
      <c r="F537" s="65" t="s">
        <v>6</v>
      </c>
      <c r="G537" s="16" t="s">
        <v>1400</v>
      </c>
      <c r="H537" s="20"/>
      <c r="I537" s="20"/>
      <c r="J537" s="16"/>
      <c r="K537" s="16" t="s">
        <v>1334</v>
      </c>
      <c r="L537" s="20" t="s">
        <v>1106</v>
      </c>
      <c r="M537" s="65" t="s">
        <v>1401</v>
      </c>
      <c r="N537" s="11"/>
      <c r="O537" s="20" t="str">
        <f>VLOOKUP(C537,'10. Свод Перечней'!C:H,6,0)</f>
        <v/>
      </c>
      <c r="P537" s="20">
        <v>0</v>
      </c>
      <c r="Q537" s="20">
        <f t="shared" si="10"/>
        <v>0</v>
      </c>
      <c r="R537" s="16" t="s">
        <v>1108</v>
      </c>
      <c r="S537" s="17">
        <v>43189</v>
      </c>
    </row>
    <row r="538" spans="1:19">
      <c r="A538" s="65"/>
      <c r="B538" s="65"/>
      <c r="C538" s="65"/>
      <c r="D538" s="65"/>
      <c r="E538" s="65"/>
      <c r="F538" s="65"/>
      <c r="G538" s="16" t="s">
        <v>1113</v>
      </c>
      <c r="H538" s="20"/>
      <c r="I538" s="20"/>
      <c r="J538" s="16"/>
      <c r="K538" s="16" t="s">
        <v>1114</v>
      </c>
      <c r="L538" s="20" t="s">
        <v>1106</v>
      </c>
      <c r="M538" s="65"/>
      <c r="N538" s="11"/>
      <c r="O538" s="20" t="e">
        <f>VLOOKUP(C538,'10. Свод Перечней'!C:H,6,0)</f>
        <v>#N/A</v>
      </c>
      <c r="P538" s="20"/>
      <c r="Q538" s="20" t="e">
        <f t="shared" si="10"/>
        <v>#N/A</v>
      </c>
      <c r="R538" s="16" t="s">
        <v>1108</v>
      </c>
      <c r="S538" s="17">
        <v>43189</v>
      </c>
    </row>
    <row r="539" spans="1:19">
      <c r="A539" s="65"/>
      <c r="B539" s="65"/>
      <c r="C539" s="65"/>
      <c r="D539" s="65"/>
      <c r="E539" s="65"/>
      <c r="F539" s="65"/>
      <c r="G539" s="16" t="s">
        <v>1115</v>
      </c>
      <c r="H539" s="20"/>
      <c r="I539" s="20"/>
      <c r="J539" s="16"/>
      <c r="K539" s="16" t="s">
        <v>1387</v>
      </c>
      <c r="L539" s="20" t="s">
        <v>1106</v>
      </c>
      <c r="M539" s="65"/>
      <c r="N539" s="11"/>
      <c r="O539" s="20" t="e">
        <f>VLOOKUP(C539,'10. Свод Перечней'!C:H,6,0)</f>
        <v>#N/A</v>
      </c>
      <c r="P539" s="20"/>
      <c r="Q539" s="20" t="e">
        <f t="shared" si="10"/>
        <v>#N/A</v>
      </c>
      <c r="R539" s="16" t="s">
        <v>1108</v>
      </c>
      <c r="S539" s="17">
        <v>43189</v>
      </c>
    </row>
    <row r="540" spans="1:19">
      <c r="A540" s="65"/>
      <c r="B540" s="65">
        <v>120</v>
      </c>
      <c r="C540" s="65" t="s">
        <v>258</v>
      </c>
      <c r="D540" s="65" t="s">
        <v>257</v>
      </c>
      <c r="E540" s="65" t="s">
        <v>9</v>
      </c>
      <c r="F540" s="65" t="s">
        <v>6</v>
      </c>
      <c r="G540" s="16" t="s">
        <v>1400</v>
      </c>
      <c r="H540" s="20"/>
      <c r="I540" s="20"/>
      <c r="J540" s="16"/>
      <c r="K540" s="16" t="s">
        <v>1402</v>
      </c>
      <c r="L540" s="20" t="s">
        <v>1106</v>
      </c>
      <c r="M540" s="65" t="s">
        <v>1401</v>
      </c>
      <c r="N540" s="11"/>
      <c r="O540" s="20" t="str">
        <f>VLOOKUP(C540,'10. Свод Перечней'!C:H,6,0)</f>
        <v/>
      </c>
      <c r="P540" s="20">
        <v>0</v>
      </c>
      <c r="Q540" s="20">
        <f t="shared" si="10"/>
        <v>0</v>
      </c>
      <c r="R540" s="16" t="s">
        <v>1108</v>
      </c>
      <c r="S540" s="17">
        <v>43189</v>
      </c>
    </row>
    <row r="541" spans="1:19">
      <c r="A541" s="65"/>
      <c r="B541" s="65"/>
      <c r="C541" s="65"/>
      <c r="D541" s="65"/>
      <c r="E541" s="65"/>
      <c r="F541" s="65"/>
      <c r="G541" s="16" t="s">
        <v>1113</v>
      </c>
      <c r="H541" s="20"/>
      <c r="I541" s="20"/>
      <c r="J541" s="16"/>
      <c r="K541" s="16" t="s">
        <v>1114</v>
      </c>
      <c r="L541" s="20" t="s">
        <v>1106</v>
      </c>
      <c r="M541" s="65"/>
      <c r="N541" s="11"/>
      <c r="O541" s="20" t="e">
        <f>VLOOKUP(C541,'10. Свод Перечней'!C:H,6,0)</f>
        <v>#N/A</v>
      </c>
      <c r="P541" s="20"/>
      <c r="Q541" s="20" t="e">
        <f t="shared" si="10"/>
        <v>#N/A</v>
      </c>
      <c r="R541" s="16" t="s">
        <v>1108</v>
      </c>
      <c r="S541" s="17">
        <v>43189</v>
      </c>
    </row>
    <row r="542" spans="1:19">
      <c r="A542" s="65"/>
      <c r="B542" s="65"/>
      <c r="C542" s="65"/>
      <c r="D542" s="65"/>
      <c r="E542" s="65"/>
      <c r="F542" s="65"/>
      <c r="G542" s="16" t="s">
        <v>1115</v>
      </c>
      <c r="H542" s="20"/>
      <c r="I542" s="20"/>
      <c r="J542" s="16"/>
      <c r="K542" s="16" t="s">
        <v>1387</v>
      </c>
      <c r="L542" s="20" t="s">
        <v>1106</v>
      </c>
      <c r="M542" s="65"/>
      <c r="N542" s="11"/>
      <c r="O542" s="20" t="e">
        <f>VLOOKUP(C542,'10. Свод Перечней'!C:H,6,0)</f>
        <v>#N/A</v>
      </c>
      <c r="P542" s="20"/>
      <c r="Q542" s="20" t="e">
        <f t="shared" si="10"/>
        <v>#N/A</v>
      </c>
      <c r="R542" s="16" t="s">
        <v>1108</v>
      </c>
      <c r="S542" s="17">
        <v>43189</v>
      </c>
    </row>
    <row r="543" spans="1:19">
      <c r="A543" s="65"/>
      <c r="B543" s="65">
        <v>121</v>
      </c>
      <c r="C543" s="65" t="s">
        <v>259</v>
      </c>
      <c r="D543" s="65" t="s">
        <v>257</v>
      </c>
      <c r="E543" s="65" t="s">
        <v>43</v>
      </c>
      <c r="F543" s="65" t="s">
        <v>6</v>
      </c>
      <c r="G543" s="16" t="s">
        <v>1400</v>
      </c>
      <c r="H543" s="20"/>
      <c r="I543" s="20"/>
      <c r="J543" s="16"/>
      <c r="K543" s="16" t="s">
        <v>1403</v>
      </c>
      <c r="L543" s="20" t="s">
        <v>1106</v>
      </c>
      <c r="M543" s="65" t="s">
        <v>1401</v>
      </c>
      <c r="N543" s="11"/>
      <c r="O543" s="20" t="str">
        <f>VLOOKUP(C543,'10. Свод Перечней'!C:H,6,0)</f>
        <v/>
      </c>
      <c r="P543" s="20">
        <v>0</v>
      </c>
      <c r="Q543" s="20">
        <f t="shared" si="10"/>
        <v>0</v>
      </c>
      <c r="R543" s="16" t="s">
        <v>1108</v>
      </c>
      <c r="S543" s="17">
        <v>43189</v>
      </c>
    </row>
    <row r="544" spans="1:19">
      <c r="A544" s="65"/>
      <c r="B544" s="65"/>
      <c r="C544" s="65"/>
      <c r="D544" s="65"/>
      <c r="E544" s="65"/>
      <c r="F544" s="65"/>
      <c r="G544" s="16" t="s">
        <v>1113</v>
      </c>
      <c r="H544" s="20"/>
      <c r="I544" s="20"/>
      <c r="J544" s="16"/>
      <c r="K544" s="16" t="s">
        <v>1114</v>
      </c>
      <c r="L544" s="20" t="s">
        <v>1106</v>
      </c>
      <c r="M544" s="65"/>
      <c r="N544" s="11"/>
      <c r="O544" s="20" t="e">
        <f>VLOOKUP(C544,'10. Свод Перечней'!C:H,6,0)</f>
        <v>#N/A</v>
      </c>
      <c r="P544" s="20"/>
      <c r="Q544" s="20" t="e">
        <f t="shared" si="10"/>
        <v>#N/A</v>
      </c>
      <c r="R544" s="16" t="s">
        <v>1108</v>
      </c>
      <c r="S544" s="17">
        <v>43189</v>
      </c>
    </row>
    <row r="545" spans="1:19">
      <c r="A545" s="65"/>
      <c r="B545" s="65"/>
      <c r="C545" s="65"/>
      <c r="D545" s="65"/>
      <c r="E545" s="65"/>
      <c r="F545" s="65"/>
      <c r="G545" s="16" t="s">
        <v>1115</v>
      </c>
      <c r="H545" s="20"/>
      <c r="I545" s="20"/>
      <c r="J545" s="16"/>
      <c r="K545" s="16" t="s">
        <v>1387</v>
      </c>
      <c r="L545" s="20" t="s">
        <v>1106</v>
      </c>
      <c r="M545" s="65"/>
      <c r="N545" s="11"/>
      <c r="O545" s="20" t="e">
        <f>VLOOKUP(C545,'10. Свод Перечней'!C:H,6,0)</f>
        <v>#N/A</v>
      </c>
      <c r="P545" s="20"/>
      <c r="Q545" s="20" t="e">
        <f t="shared" si="10"/>
        <v>#N/A</v>
      </c>
      <c r="R545" s="16" t="s">
        <v>1108</v>
      </c>
      <c r="S545" s="17">
        <v>43189</v>
      </c>
    </row>
    <row r="546" spans="1:19">
      <c r="A546" s="65"/>
      <c r="B546" s="65">
        <v>122</v>
      </c>
      <c r="C546" s="65" t="s">
        <v>260</v>
      </c>
      <c r="D546" s="65" t="s">
        <v>257</v>
      </c>
      <c r="E546" s="65" t="s">
        <v>152</v>
      </c>
      <c r="F546" s="65" t="s">
        <v>6</v>
      </c>
      <c r="G546" s="16" t="s">
        <v>1111</v>
      </c>
      <c r="H546" s="20"/>
      <c r="I546" s="20"/>
      <c r="J546" s="16"/>
      <c r="K546" s="16" t="s">
        <v>1157</v>
      </c>
      <c r="L546" s="20" t="s">
        <v>1106</v>
      </c>
      <c r="M546" s="65" t="s">
        <v>1401</v>
      </c>
      <c r="N546" s="11"/>
      <c r="O546" s="20" t="str">
        <f>VLOOKUP(C546,'10. Свод Перечней'!C:H,6,0)</f>
        <v/>
      </c>
      <c r="P546" s="20">
        <v>0</v>
      </c>
      <c r="Q546" s="20">
        <f t="shared" si="10"/>
        <v>0</v>
      </c>
      <c r="R546" s="16" t="s">
        <v>1108</v>
      </c>
      <c r="S546" s="17">
        <v>43189</v>
      </c>
    </row>
    <row r="547" spans="1:19">
      <c r="A547" s="65"/>
      <c r="B547" s="65"/>
      <c r="C547" s="65"/>
      <c r="D547" s="65"/>
      <c r="E547" s="65"/>
      <c r="F547" s="65"/>
      <c r="G547" s="16" t="s">
        <v>1404</v>
      </c>
      <c r="H547" s="20"/>
      <c r="I547" s="20"/>
      <c r="J547" s="16"/>
      <c r="K547" s="16" t="s">
        <v>1405</v>
      </c>
      <c r="L547" s="20" t="s">
        <v>1106</v>
      </c>
      <c r="M547" s="65"/>
      <c r="N547" s="11"/>
      <c r="O547" s="20" t="e">
        <f>VLOOKUP(C547,'10. Свод Перечней'!C:H,6,0)</f>
        <v>#N/A</v>
      </c>
      <c r="P547" s="20"/>
      <c r="Q547" s="20" t="e">
        <f t="shared" si="10"/>
        <v>#N/A</v>
      </c>
      <c r="R547" s="16" t="s">
        <v>1108</v>
      </c>
      <c r="S547" s="17">
        <v>43189</v>
      </c>
    </row>
    <row r="548" spans="1:19">
      <c r="A548" s="65"/>
      <c r="B548" s="65"/>
      <c r="C548" s="65"/>
      <c r="D548" s="65"/>
      <c r="E548" s="65"/>
      <c r="F548" s="65"/>
      <c r="G548" s="16" t="s">
        <v>1400</v>
      </c>
      <c r="H548" s="20"/>
      <c r="I548" s="20"/>
      <c r="J548" s="16"/>
      <c r="K548" s="16" t="s">
        <v>1344</v>
      </c>
      <c r="L548" s="20" t="s">
        <v>1106</v>
      </c>
      <c r="M548" s="65"/>
      <c r="N548" s="11"/>
      <c r="O548" s="20" t="e">
        <f>VLOOKUP(C548,'10. Свод Перечней'!C:H,6,0)</f>
        <v>#N/A</v>
      </c>
      <c r="P548" s="20"/>
      <c r="Q548" s="20" t="e">
        <f t="shared" si="10"/>
        <v>#N/A</v>
      </c>
      <c r="R548" s="16" t="s">
        <v>1108</v>
      </c>
      <c r="S548" s="17">
        <v>43189</v>
      </c>
    </row>
    <row r="549" spans="1:19">
      <c r="A549" s="65"/>
      <c r="B549" s="65"/>
      <c r="C549" s="65"/>
      <c r="D549" s="65"/>
      <c r="E549" s="65"/>
      <c r="F549" s="65"/>
      <c r="G549" s="16" t="s">
        <v>1113</v>
      </c>
      <c r="H549" s="20"/>
      <c r="I549" s="20"/>
      <c r="J549" s="16"/>
      <c r="K549" s="16" t="s">
        <v>1114</v>
      </c>
      <c r="L549" s="20" t="s">
        <v>1106</v>
      </c>
      <c r="M549" s="65"/>
      <c r="N549" s="11"/>
      <c r="O549" s="20" t="e">
        <f>VLOOKUP(C549,'10. Свод Перечней'!C:H,6,0)</f>
        <v>#N/A</v>
      </c>
      <c r="P549" s="20"/>
      <c r="Q549" s="20" t="e">
        <f t="shared" si="10"/>
        <v>#N/A</v>
      </c>
      <c r="R549" s="16" t="s">
        <v>1108</v>
      </c>
      <c r="S549" s="17">
        <v>43189</v>
      </c>
    </row>
    <row r="550" spans="1:19">
      <c r="A550" s="65"/>
      <c r="B550" s="65"/>
      <c r="C550" s="65"/>
      <c r="D550" s="65"/>
      <c r="E550" s="65"/>
      <c r="F550" s="65"/>
      <c r="G550" s="16" t="s">
        <v>1115</v>
      </c>
      <c r="H550" s="20"/>
      <c r="I550" s="20"/>
      <c r="J550" s="16"/>
      <c r="K550" s="16" t="s">
        <v>1387</v>
      </c>
      <c r="L550" s="20" t="s">
        <v>1106</v>
      </c>
      <c r="M550" s="65"/>
      <c r="N550" s="11"/>
      <c r="O550" s="20" t="e">
        <f>VLOOKUP(C550,'10. Свод Перечней'!C:H,6,0)</f>
        <v>#N/A</v>
      </c>
      <c r="P550" s="20"/>
      <c r="Q550" s="20" t="e">
        <f t="shared" si="10"/>
        <v>#N/A</v>
      </c>
      <c r="R550" s="16" t="s">
        <v>1108</v>
      </c>
      <c r="S550" s="17">
        <v>43189</v>
      </c>
    </row>
    <row r="551" spans="1:19">
      <c r="A551" s="65"/>
      <c r="B551" s="65">
        <v>123</v>
      </c>
      <c r="C551" s="65" t="s">
        <v>261</v>
      </c>
      <c r="D551" s="65" t="s">
        <v>262</v>
      </c>
      <c r="E551" s="65" t="s">
        <v>5</v>
      </c>
      <c r="F551" s="65" t="s">
        <v>6</v>
      </c>
      <c r="G551" s="16" t="s">
        <v>1109</v>
      </c>
      <c r="H551" s="20"/>
      <c r="I551" s="20"/>
      <c r="J551" s="16"/>
      <c r="K551" s="16" t="s">
        <v>1349</v>
      </c>
      <c r="L551" s="20" t="s">
        <v>1106</v>
      </c>
      <c r="M551" s="65" t="s">
        <v>1406</v>
      </c>
      <c r="N551" s="11"/>
      <c r="O551" s="20" t="str">
        <f>VLOOKUP(C551,'10. Свод Перечней'!C:H,6,0)</f>
        <v/>
      </c>
      <c r="P551" s="20">
        <v>0</v>
      </c>
      <c r="Q551" s="20">
        <f t="shared" si="10"/>
        <v>0</v>
      </c>
      <c r="R551" s="16" t="s">
        <v>1108</v>
      </c>
      <c r="S551" s="17">
        <v>43189</v>
      </c>
    </row>
    <row r="552" spans="1:19">
      <c r="A552" s="65"/>
      <c r="B552" s="65"/>
      <c r="C552" s="65"/>
      <c r="D552" s="65"/>
      <c r="E552" s="65"/>
      <c r="F552" s="65"/>
      <c r="G552" s="16" t="s">
        <v>1352</v>
      </c>
      <c r="H552" s="20"/>
      <c r="I552" s="20"/>
      <c r="J552" s="16"/>
      <c r="K552" s="16" t="s">
        <v>1407</v>
      </c>
      <c r="L552" s="20" t="s">
        <v>1106</v>
      </c>
      <c r="M552" s="65"/>
      <c r="N552" s="11"/>
      <c r="O552" s="20" t="e">
        <f>VLOOKUP(C552,'10. Свод Перечней'!C:H,6,0)</f>
        <v>#N/A</v>
      </c>
      <c r="P552" s="20"/>
      <c r="Q552" s="20" t="e">
        <f t="shared" si="10"/>
        <v>#N/A</v>
      </c>
      <c r="R552" s="16" t="s">
        <v>1108</v>
      </c>
      <c r="S552" s="17">
        <v>43189</v>
      </c>
    </row>
    <row r="553" spans="1:19">
      <c r="A553" s="65"/>
      <c r="B553" s="65"/>
      <c r="C553" s="65"/>
      <c r="D553" s="65"/>
      <c r="E553" s="65"/>
      <c r="F553" s="65"/>
      <c r="G553" s="16" t="s">
        <v>1113</v>
      </c>
      <c r="H553" s="20"/>
      <c r="I553" s="20"/>
      <c r="J553" s="16"/>
      <c r="K553" s="16" t="s">
        <v>1114</v>
      </c>
      <c r="L553" s="20" t="s">
        <v>1106</v>
      </c>
      <c r="M553" s="65"/>
      <c r="N553" s="11"/>
      <c r="O553" s="20" t="e">
        <f>VLOOKUP(C553,'10. Свод Перечней'!C:H,6,0)</f>
        <v>#N/A</v>
      </c>
      <c r="P553" s="20"/>
      <c r="Q553" s="20" t="e">
        <f t="shared" si="10"/>
        <v>#N/A</v>
      </c>
      <c r="R553" s="16" t="s">
        <v>1108</v>
      </c>
      <c r="S553" s="17">
        <v>43189</v>
      </c>
    </row>
    <row r="554" spans="1:19">
      <c r="A554" s="65"/>
      <c r="B554" s="65"/>
      <c r="C554" s="65"/>
      <c r="D554" s="65"/>
      <c r="E554" s="65"/>
      <c r="F554" s="65"/>
      <c r="G554" s="16" t="s">
        <v>1115</v>
      </c>
      <c r="H554" s="20"/>
      <c r="I554" s="20"/>
      <c r="J554" s="16"/>
      <c r="K554" s="16" t="s">
        <v>1408</v>
      </c>
      <c r="L554" s="20" t="s">
        <v>1106</v>
      </c>
      <c r="M554" s="65"/>
      <c r="N554" s="11"/>
      <c r="O554" s="20" t="e">
        <f>VLOOKUP(C554,'10. Свод Перечней'!C:H,6,0)</f>
        <v>#N/A</v>
      </c>
      <c r="P554" s="20"/>
      <c r="Q554" s="20" t="e">
        <f t="shared" si="10"/>
        <v>#N/A</v>
      </c>
      <c r="R554" s="16" t="s">
        <v>1108</v>
      </c>
      <c r="S554" s="17">
        <v>43189</v>
      </c>
    </row>
    <row r="555" spans="1:19">
      <c r="A555" s="65"/>
      <c r="B555" s="65">
        <v>124</v>
      </c>
      <c r="C555" s="65" t="s">
        <v>263</v>
      </c>
      <c r="D555" s="65" t="s">
        <v>262</v>
      </c>
      <c r="E555" s="65" t="s">
        <v>9</v>
      </c>
      <c r="F555" s="65" t="s">
        <v>6</v>
      </c>
      <c r="G555" s="16" t="s">
        <v>1109</v>
      </c>
      <c r="H555" s="20"/>
      <c r="I555" s="20"/>
      <c r="J555" s="16"/>
      <c r="K555" s="16" t="s">
        <v>1409</v>
      </c>
      <c r="L555" s="20" t="s">
        <v>1106</v>
      </c>
      <c r="M555" s="65" t="s">
        <v>1406</v>
      </c>
      <c r="N555" s="11"/>
      <c r="O555" s="20" t="str">
        <f>VLOOKUP(C555,'10. Свод Перечней'!C:H,6,0)</f>
        <v/>
      </c>
      <c r="P555" s="20">
        <v>0</v>
      </c>
      <c r="Q555" s="20">
        <f t="shared" si="10"/>
        <v>0</v>
      </c>
      <c r="R555" s="16" t="s">
        <v>1108</v>
      </c>
      <c r="S555" s="17">
        <v>43189</v>
      </c>
    </row>
    <row r="556" spans="1:19">
      <c r="A556" s="65"/>
      <c r="B556" s="65"/>
      <c r="C556" s="65"/>
      <c r="D556" s="65"/>
      <c r="E556" s="65"/>
      <c r="F556" s="65"/>
      <c r="G556" s="16" t="s">
        <v>1352</v>
      </c>
      <c r="H556" s="20"/>
      <c r="I556" s="20"/>
      <c r="J556" s="16"/>
      <c r="K556" s="16" t="s">
        <v>1407</v>
      </c>
      <c r="L556" s="20" t="s">
        <v>1106</v>
      </c>
      <c r="M556" s="65"/>
      <c r="N556" s="11"/>
      <c r="O556" s="20" t="e">
        <f>VLOOKUP(C556,'10. Свод Перечней'!C:H,6,0)</f>
        <v>#N/A</v>
      </c>
      <c r="P556" s="20"/>
      <c r="Q556" s="20" t="e">
        <f t="shared" si="10"/>
        <v>#N/A</v>
      </c>
      <c r="R556" s="16" t="s">
        <v>1108</v>
      </c>
      <c r="S556" s="17">
        <v>43189</v>
      </c>
    </row>
    <row r="557" spans="1:19">
      <c r="A557" s="65"/>
      <c r="B557" s="65"/>
      <c r="C557" s="65"/>
      <c r="D557" s="65"/>
      <c r="E557" s="65"/>
      <c r="F557" s="65"/>
      <c r="G557" s="16" t="s">
        <v>1113</v>
      </c>
      <c r="H557" s="20"/>
      <c r="I557" s="20"/>
      <c r="J557" s="16"/>
      <c r="K557" s="16" t="s">
        <v>1114</v>
      </c>
      <c r="L557" s="20" t="s">
        <v>1106</v>
      </c>
      <c r="M557" s="65"/>
      <c r="N557" s="11"/>
      <c r="O557" s="20" t="e">
        <f>VLOOKUP(C557,'10. Свод Перечней'!C:H,6,0)</f>
        <v>#N/A</v>
      </c>
      <c r="P557" s="20"/>
      <c r="Q557" s="20" t="e">
        <f t="shared" si="10"/>
        <v>#N/A</v>
      </c>
      <c r="R557" s="16" t="s">
        <v>1108</v>
      </c>
      <c r="S557" s="17">
        <v>43189</v>
      </c>
    </row>
    <row r="558" spans="1:19">
      <c r="A558" s="65"/>
      <c r="B558" s="65"/>
      <c r="C558" s="65"/>
      <c r="D558" s="65"/>
      <c r="E558" s="65"/>
      <c r="F558" s="65"/>
      <c r="G558" s="16" t="s">
        <v>1115</v>
      </c>
      <c r="H558" s="20"/>
      <c r="I558" s="20"/>
      <c r="J558" s="16"/>
      <c r="K558" s="16" t="s">
        <v>1408</v>
      </c>
      <c r="L558" s="20" t="s">
        <v>1106</v>
      </c>
      <c r="M558" s="65"/>
      <c r="N558" s="11"/>
      <c r="O558" s="20" t="e">
        <f>VLOOKUP(C558,'10. Свод Перечней'!C:H,6,0)</f>
        <v>#N/A</v>
      </c>
      <c r="P558" s="20"/>
      <c r="Q558" s="20" t="e">
        <f t="shared" si="10"/>
        <v>#N/A</v>
      </c>
      <c r="R558" s="16" t="s">
        <v>1108</v>
      </c>
      <c r="S558" s="17">
        <v>43189</v>
      </c>
    </row>
    <row r="559" spans="1:19">
      <c r="A559" s="65"/>
      <c r="B559" s="65">
        <v>125</v>
      </c>
      <c r="C559" s="65" t="s">
        <v>264</v>
      </c>
      <c r="D559" s="65" t="s">
        <v>262</v>
      </c>
      <c r="E559" s="65" t="s">
        <v>57</v>
      </c>
      <c r="F559" s="65" t="s">
        <v>6</v>
      </c>
      <c r="G559" s="16" t="s">
        <v>1109</v>
      </c>
      <c r="H559" s="20"/>
      <c r="I559" s="20"/>
      <c r="J559" s="16"/>
      <c r="K559" s="16" t="s">
        <v>1410</v>
      </c>
      <c r="L559" s="20" t="s">
        <v>1106</v>
      </c>
      <c r="M559" s="65" t="s">
        <v>1406</v>
      </c>
      <c r="N559" s="11"/>
      <c r="O559" s="20" t="str">
        <f>VLOOKUP(C559,'10. Свод Перечней'!C:H,6,0)</f>
        <v/>
      </c>
      <c r="P559" s="20">
        <v>0</v>
      </c>
      <c r="Q559" s="20">
        <f t="shared" si="10"/>
        <v>0</v>
      </c>
      <c r="R559" s="16" t="s">
        <v>1108</v>
      </c>
      <c r="S559" s="17">
        <v>43189</v>
      </c>
    </row>
    <row r="560" spans="1:19">
      <c r="A560" s="65"/>
      <c r="B560" s="65"/>
      <c r="C560" s="65"/>
      <c r="D560" s="65"/>
      <c r="E560" s="65"/>
      <c r="F560" s="65"/>
      <c r="G560" s="16" t="s">
        <v>1352</v>
      </c>
      <c r="H560" s="20"/>
      <c r="I560" s="20"/>
      <c r="J560" s="16"/>
      <c r="K560" s="16" t="s">
        <v>1411</v>
      </c>
      <c r="L560" s="20" t="s">
        <v>1106</v>
      </c>
      <c r="M560" s="65"/>
      <c r="N560" s="11"/>
      <c r="O560" s="20" t="e">
        <f>VLOOKUP(C560,'10. Свод Перечней'!C:H,6,0)</f>
        <v>#N/A</v>
      </c>
      <c r="P560" s="20"/>
      <c r="Q560" s="20" t="e">
        <f t="shared" si="10"/>
        <v>#N/A</v>
      </c>
      <c r="R560" s="16" t="s">
        <v>1108</v>
      </c>
      <c r="S560" s="17">
        <v>43189</v>
      </c>
    </row>
    <row r="561" spans="1:19">
      <c r="A561" s="65"/>
      <c r="B561" s="65"/>
      <c r="C561" s="65"/>
      <c r="D561" s="65"/>
      <c r="E561" s="65"/>
      <c r="F561" s="65"/>
      <c r="G561" s="16" t="s">
        <v>1113</v>
      </c>
      <c r="H561" s="20"/>
      <c r="I561" s="20"/>
      <c r="J561" s="16"/>
      <c r="K561" s="16" t="s">
        <v>1114</v>
      </c>
      <c r="L561" s="20" t="s">
        <v>1106</v>
      </c>
      <c r="M561" s="65"/>
      <c r="N561" s="11"/>
      <c r="O561" s="20" t="e">
        <f>VLOOKUP(C561,'10. Свод Перечней'!C:H,6,0)</f>
        <v>#N/A</v>
      </c>
      <c r="P561" s="20"/>
      <c r="Q561" s="20" t="e">
        <f t="shared" si="10"/>
        <v>#N/A</v>
      </c>
      <c r="R561" s="16" t="s">
        <v>1108</v>
      </c>
      <c r="S561" s="17">
        <v>43189</v>
      </c>
    </row>
    <row r="562" spans="1:19">
      <c r="A562" s="65"/>
      <c r="B562" s="65"/>
      <c r="C562" s="65"/>
      <c r="D562" s="65"/>
      <c r="E562" s="65"/>
      <c r="F562" s="65"/>
      <c r="G562" s="16" t="s">
        <v>1115</v>
      </c>
      <c r="H562" s="20"/>
      <c r="I562" s="20"/>
      <c r="J562" s="16"/>
      <c r="K562" s="16" t="s">
        <v>1412</v>
      </c>
      <c r="L562" s="20" t="s">
        <v>1106</v>
      </c>
      <c r="M562" s="65"/>
      <c r="N562" s="11"/>
      <c r="O562" s="20" t="e">
        <f>VLOOKUP(C562,'10. Свод Перечней'!C:H,6,0)</f>
        <v>#N/A</v>
      </c>
      <c r="P562" s="20"/>
      <c r="Q562" s="20" t="e">
        <f t="shared" si="10"/>
        <v>#N/A</v>
      </c>
      <c r="R562" s="16" t="s">
        <v>1108</v>
      </c>
      <c r="S562" s="17">
        <v>43189</v>
      </c>
    </row>
    <row r="563" spans="1:19">
      <c r="A563" s="65"/>
      <c r="B563" s="65">
        <v>126</v>
      </c>
      <c r="C563" s="65" t="s">
        <v>265</v>
      </c>
      <c r="D563" s="65" t="s">
        <v>262</v>
      </c>
      <c r="E563" s="65" t="s">
        <v>239</v>
      </c>
      <c r="F563" s="65" t="s">
        <v>6</v>
      </c>
      <c r="G563" s="16" t="s">
        <v>1109</v>
      </c>
      <c r="H563" s="20"/>
      <c r="I563" s="20"/>
      <c r="J563" s="16"/>
      <c r="K563" s="16" t="s">
        <v>1413</v>
      </c>
      <c r="L563" s="20" t="s">
        <v>1106</v>
      </c>
      <c r="M563" s="65" t="s">
        <v>1406</v>
      </c>
      <c r="N563" s="11"/>
      <c r="O563" s="20" t="str">
        <f>VLOOKUP(C563,'10. Свод Перечней'!C:H,6,0)</f>
        <v/>
      </c>
      <c r="P563" s="20">
        <v>0</v>
      </c>
      <c r="Q563" s="20">
        <f t="shared" si="10"/>
        <v>0</v>
      </c>
      <c r="R563" s="16" t="s">
        <v>1108</v>
      </c>
      <c r="S563" s="17">
        <v>43189</v>
      </c>
    </row>
    <row r="564" spans="1:19">
      <c r="A564" s="65"/>
      <c r="B564" s="65"/>
      <c r="C564" s="65"/>
      <c r="D564" s="65"/>
      <c r="E564" s="65"/>
      <c r="F564" s="65"/>
      <c r="G564" s="16" t="s">
        <v>1352</v>
      </c>
      <c r="H564" s="20"/>
      <c r="I564" s="20"/>
      <c r="J564" s="16"/>
      <c r="K564" s="16" t="s">
        <v>1411</v>
      </c>
      <c r="L564" s="20" t="s">
        <v>1106</v>
      </c>
      <c r="M564" s="65"/>
      <c r="N564" s="11"/>
      <c r="O564" s="20" t="e">
        <f>VLOOKUP(C564,'10. Свод Перечней'!C:H,6,0)</f>
        <v>#N/A</v>
      </c>
      <c r="P564" s="20"/>
      <c r="Q564" s="20" t="e">
        <f t="shared" si="10"/>
        <v>#N/A</v>
      </c>
      <c r="R564" s="16" t="s">
        <v>1108</v>
      </c>
      <c r="S564" s="17">
        <v>43189</v>
      </c>
    </row>
    <row r="565" spans="1:19">
      <c r="A565" s="65"/>
      <c r="B565" s="65"/>
      <c r="C565" s="65"/>
      <c r="D565" s="65"/>
      <c r="E565" s="65"/>
      <c r="F565" s="65"/>
      <c r="G565" s="16" t="s">
        <v>1113</v>
      </c>
      <c r="H565" s="20"/>
      <c r="I565" s="20"/>
      <c r="J565" s="16"/>
      <c r="K565" s="16" t="s">
        <v>1114</v>
      </c>
      <c r="L565" s="20" t="s">
        <v>1106</v>
      </c>
      <c r="M565" s="65"/>
      <c r="N565" s="11"/>
      <c r="O565" s="20" t="e">
        <f>VLOOKUP(C565,'10. Свод Перечней'!C:H,6,0)</f>
        <v>#N/A</v>
      </c>
      <c r="P565" s="20"/>
      <c r="Q565" s="20" t="e">
        <f t="shared" si="10"/>
        <v>#N/A</v>
      </c>
      <c r="R565" s="16" t="s">
        <v>1108</v>
      </c>
      <c r="S565" s="17">
        <v>43189</v>
      </c>
    </row>
    <row r="566" spans="1:19">
      <c r="A566" s="65"/>
      <c r="B566" s="65"/>
      <c r="C566" s="65"/>
      <c r="D566" s="65"/>
      <c r="E566" s="65"/>
      <c r="F566" s="65"/>
      <c r="G566" s="16" t="s">
        <v>1115</v>
      </c>
      <c r="H566" s="20"/>
      <c r="I566" s="20"/>
      <c r="J566" s="16"/>
      <c r="K566" s="16" t="s">
        <v>1412</v>
      </c>
      <c r="L566" s="20" t="s">
        <v>1106</v>
      </c>
      <c r="M566" s="65"/>
      <c r="N566" s="11"/>
      <c r="O566" s="20" t="e">
        <f>VLOOKUP(C566,'10. Свод Перечней'!C:H,6,0)</f>
        <v>#N/A</v>
      </c>
      <c r="P566" s="20"/>
      <c r="Q566" s="20" t="e">
        <f t="shared" si="10"/>
        <v>#N/A</v>
      </c>
      <c r="R566" s="16" t="s">
        <v>1108</v>
      </c>
      <c r="S566" s="17">
        <v>43189</v>
      </c>
    </row>
    <row r="567" spans="1:19">
      <c r="A567" s="65"/>
      <c r="B567" s="65">
        <v>127</v>
      </c>
      <c r="C567" s="65" t="s">
        <v>266</v>
      </c>
      <c r="D567" s="65" t="s">
        <v>262</v>
      </c>
      <c r="E567" s="65" t="s">
        <v>43</v>
      </c>
      <c r="F567" s="65" t="s">
        <v>6</v>
      </c>
      <c r="G567" s="16" t="s">
        <v>1109</v>
      </c>
      <c r="H567" s="20"/>
      <c r="I567" s="20"/>
      <c r="J567" s="16"/>
      <c r="K567" s="16" t="s">
        <v>1414</v>
      </c>
      <c r="L567" s="20" t="s">
        <v>1106</v>
      </c>
      <c r="M567" s="65" t="s">
        <v>1406</v>
      </c>
      <c r="N567" s="11"/>
      <c r="O567" s="20" t="str">
        <f>VLOOKUP(C567,'10. Свод Перечней'!C:H,6,0)</f>
        <v/>
      </c>
      <c r="P567" s="20">
        <v>0</v>
      </c>
      <c r="Q567" s="20">
        <f t="shared" si="10"/>
        <v>0</v>
      </c>
      <c r="R567" s="16" t="s">
        <v>1108</v>
      </c>
      <c r="S567" s="17">
        <v>43189</v>
      </c>
    </row>
    <row r="568" spans="1:19">
      <c r="A568" s="65"/>
      <c r="B568" s="65"/>
      <c r="C568" s="65"/>
      <c r="D568" s="65"/>
      <c r="E568" s="65"/>
      <c r="F568" s="65"/>
      <c r="G568" s="16" t="s">
        <v>1352</v>
      </c>
      <c r="H568" s="20"/>
      <c r="I568" s="20"/>
      <c r="J568" s="16"/>
      <c r="K568" s="16" t="s">
        <v>1411</v>
      </c>
      <c r="L568" s="20" t="s">
        <v>1106</v>
      </c>
      <c r="M568" s="65"/>
      <c r="N568" s="11"/>
      <c r="O568" s="20" t="e">
        <f>VLOOKUP(C568,'10. Свод Перечней'!C:H,6,0)</f>
        <v>#N/A</v>
      </c>
      <c r="P568" s="20"/>
      <c r="Q568" s="20" t="e">
        <f t="shared" si="10"/>
        <v>#N/A</v>
      </c>
      <c r="R568" s="16" t="s">
        <v>1108</v>
      </c>
      <c r="S568" s="17">
        <v>43189</v>
      </c>
    </row>
    <row r="569" spans="1:19">
      <c r="A569" s="65"/>
      <c r="B569" s="65"/>
      <c r="C569" s="65"/>
      <c r="D569" s="65"/>
      <c r="E569" s="65"/>
      <c r="F569" s="65"/>
      <c r="G569" s="16" t="s">
        <v>1113</v>
      </c>
      <c r="H569" s="20"/>
      <c r="I569" s="20"/>
      <c r="J569" s="16"/>
      <c r="K569" s="16" t="s">
        <v>1114</v>
      </c>
      <c r="L569" s="20" t="s">
        <v>1106</v>
      </c>
      <c r="M569" s="65"/>
      <c r="N569" s="11"/>
      <c r="O569" s="20" t="e">
        <f>VLOOKUP(C569,'10. Свод Перечней'!C:H,6,0)</f>
        <v>#N/A</v>
      </c>
      <c r="P569" s="20"/>
      <c r="Q569" s="20" t="e">
        <f t="shared" si="10"/>
        <v>#N/A</v>
      </c>
      <c r="R569" s="16" t="s">
        <v>1108</v>
      </c>
      <c r="S569" s="17">
        <v>43189</v>
      </c>
    </row>
    <row r="570" spans="1:19">
      <c r="A570" s="65"/>
      <c r="B570" s="65"/>
      <c r="C570" s="65"/>
      <c r="D570" s="65"/>
      <c r="E570" s="65"/>
      <c r="F570" s="65"/>
      <c r="G570" s="16" t="s">
        <v>1115</v>
      </c>
      <c r="H570" s="20"/>
      <c r="I570" s="20"/>
      <c r="J570" s="16"/>
      <c r="K570" s="16" t="s">
        <v>1412</v>
      </c>
      <c r="L570" s="20" t="s">
        <v>1106</v>
      </c>
      <c r="M570" s="65"/>
      <c r="N570" s="11"/>
      <c r="O570" s="20" t="e">
        <f>VLOOKUP(C570,'10. Свод Перечней'!C:H,6,0)</f>
        <v>#N/A</v>
      </c>
      <c r="P570" s="20"/>
      <c r="Q570" s="20" t="e">
        <f t="shared" si="10"/>
        <v>#N/A</v>
      </c>
      <c r="R570" s="16" t="s">
        <v>1108</v>
      </c>
      <c r="S570" s="17">
        <v>43189</v>
      </c>
    </row>
    <row r="571" spans="1:19">
      <c r="A571" s="65"/>
      <c r="B571" s="65">
        <v>128</v>
      </c>
      <c r="C571" s="65" t="s">
        <v>267</v>
      </c>
      <c r="D571" s="65" t="s">
        <v>262</v>
      </c>
      <c r="E571" s="65" t="s">
        <v>152</v>
      </c>
      <c r="F571" s="65" t="s">
        <v>6</v>
      </c>
      <c r="G571" s="16" t="s">
        <v>1109</v>
      </c>
      <c r="H571" s="20"/>
      <c r="I571" s="20"/>
      <c r="J571" s="16"/>
      <c r="K571" s="16" t="s">
        <v>1415</v>
      </c>
      <c r="L571" s="20" t="s">
        <v>1106</v>
      </c>
      <c r="M571" s="65" t="s">
        <v>1406</v>
      </c>
      <c r="N571" s="11"/>
      <c r="O571" s="20" t="str">
        <f>VLOOKUP(C571,'10. Свод Перечней'!C:H,6,0)</f>
        <v/>
      </c>
      <c r="P571" s="20">
        <v>0</v>
      </c>
      <c r="Q571" s="20">
        <f t="shared" si="10"/>
        <v>0</v>
      </c>
      <c r="R571" s="16" t="s">
        <v>1108</v>
      </c>
      <c r="S571" s="17">
        <v>43189</v>
      </c>
    </row>
    <row r="572" spans="1:19">
      <c r="A572" s="65"/>
      <c r="B572" s="65"/>
      <c r="C572" s="65"/>
      <c r="D572" s="65"/>
      <c r="E572" s="65"/>
      <c r="F572" s="65"/>
      <c r="G572" s="16" t="s">
        <v>1352</v>
      </c>
      <c r="H572" s="20"/>
      <c r="I572" s="20"/>
      <c r="J572" s="16"/>
      <c r="K572" s="16" t="s">
        <v>1411</v>
      </c>
      <c r="L572" s="20" t="s">
        <v>1106</v>
      </c>
      <c r="M572" s="65"/>
      <c r="N572" s="11"/>
      <c r="O572" s="20" t="e">
        <f>VLOOKUP(C572,'10. Свод Перечней'!C:H,6,0)</f>
        <v>#N/A</v>
      </c>
      <c r="P572" s="20"/>
      <c r="Q572" s="20" t="e">
        <f t="shared" si="10"/>
        <v>#N/A</v>
      </c>
      <c r="R572" s="16" t="s">
        <v>1108</v>
      </c>
      <c r="S572" s="17">
        <v>43189</v>
      </c>
    </row>
    <row r="573" spans="1:19">
      <c r="A573" s="65"/>
      <c r="B573" s="65"/>
      <c r="C573" s="65"/>
      <c r="D573" s="65"/>
      <c r="E573" s="65"/>
      <c r="F573" s="65"/>
      <c r="G573" s="16" t="s">
        <v>1113</v>
      </c>
      <c r="H573" s="20"/>
      <c r="I573" s="20"/>
      <c r="J573" s="16"/>
      <c r="K573" s="16" t="s">
        <v>1114</v>
      </c>
      <c r="L573" s="20" t="s">
        <v>1106</v>
      </c>
      <c r="M573" s="65"/>
      <c r="N573" s="11"/>
      <c r="O573" s="20" t="e">
        <f>VLOOKUP(C573,'10. Свод Перечней'!C:H,6,0)</f>
        <v>#N/A</v>
      </c>
      <c r="P573" s="20"/>
      <c r="Q573" s="20" t="e">
        <f t="shared" si="10"/>
        <v>#N/A</v>
      </c>
      <c r="R573" s="16" t="s">
        <v>1108</v>
      </c>
      <c r="S573" s="17">
        <v>43189</v>
      </c>
    </row>
    <row r="574" spans="1:19">
      <c r="A574" s="65"/>
      <c r="B574" s="65"/>
      <c r="C574" s="65"/>
      <c r="D574" s="65"/>
      <c r="E574" s="65"/>
      <c r="F574" s="65"/>
      <c r="G574" s="16" t="s">
        <v>1115</v>
      </c>
      <c r="H574" s="20"/>
      <c r="I574" s="20"/>
      <c r="J574" s="16"/>
      <c r="K574" s="16" t="s">
        <v>1412</v>
      </c>
      <c r="L574" s="20" t="s">
        <v>1106</v>
      </c>
      <c r="M574" s="65"/>
      <c r="N574" s="11"/>
      <c r="O574" s="20" t="e">
        <f>VLOOKUP(C574,'10. Свод Перечней'!C:H,6,0)</f>
        <v>#N/A</v>
      </c>
      <c r="P574" s="20"/>
      <c r="Q574" s="20" t="e">
        <f t="shared" si="10"/>
        <v>#N/A</v>
      </c>
      <c r="R574" s="16" t="s">
        <v>1108</v>
      </c>
      <c r="S574" s="17">
        <v>43189</v>
      </c>
    </row>
    <row r="575" spans="1:19">
      <c r="A575" s="65"/>
      <c r="B575" s="65">
        <v>129</v>
      </c>
      <c r="C575" s="65" t="s">
        <v>268</v>
      </c>
      <c r="D575" s="65" t="s">
        <v>269</v>
      </c>
      <c r="E575" s="65" t="s">
        <v>5</v>
      </c>
      <c r="F575" s="65" t="s">
        <v>6</v>
      </c>
      <c r="G575" s="16" t="s">
        <v>1416</v>
      </c>
      <c r="H575" s="20"/>
      <c r="I575" s="20"/>
      <c r="J575" s="16"/>
      <c r="K575" s="16" t="s">
        <v>1417</v>
      </c>
      <c r="L575" s="20" t="s">
        <v>1106</v>
      </c>
      <c r="M575" s="65" t="s">
        <v>1418</v>
      </c>
      <c r="N575" s="11" t="s">
        <v>907</v>
      </c>
      <c r="O575" s="20" t="str">
        <f>VLOOKUP(C575,'10. Свод Перечней'!C:H,6,0)</f>
        <v>10.13.15.110-00000008</v>
      </c>
      <c r="P575" s="20" t="s">
        <v>907</v>
      </c>
      <c r="Q575" s="20" t="str">
        <f t="shared" si="10"/>
        <v>10.13.15.110-00000008</v>
      </c>
      <c r="R575" s="16" t="s">
        <v>1108</v>
      </c>
      <c r="S575" s="17">
        <v>43921</v>
      </c>
    </row>
    <row r="576" spans="1:19">
      <c r="A576" s="65"/>
      <c r="B576" s="65"/>
      <c r="C576" s="65"/>
      <c r="D576" s="65"/>
      <c r="E576" s="65"/>
      <c r="F576" s="65"/>
      <c r="G576" s="16" t="s">
        <v>1419</v>
      </c>
      <c r="H576" s="20"/>
      <c r="I576" s="20"/>
      <c r="J576" s="16" t="s">
        <v>1420</v>
      </c>
      <c r="K576" s="16"/>
      <c r="L576" s="20" t="s">
        <v>1106</v>
      </c>
      <c r="M576" s="65"/>
      <c r="N576" s="11"/>
      <c r="O576" s="20" t="e">
        <f>VLOOKUP(C576,'10. Свод Перечней'!C:H,6,0)</f>
        <v>#N/A</v>
      </c>
      <c r="P576" s="20"/>
      <c r="Q576" s="20" t="e">
        <f t="shared" si="10"/>
        <v>#N/A</v>
      </c>
      <c r="R576" s="16" t="s">
        <v>1108</v>
      </c>
      <c r="S576" s="17">
        <v>43921</v>
      </c>
    </row>
    <row r="577" spans="1:19">
      <c r="A577" s="65"/>
      <c r="B577" s="65"/>
      <c r="C577" s="65"/>
      <c r="D577" s="65"/>
      <c r="E577" s="65"/>
      <c r="F577" s="65"/>
      <c r="G577" s="16" t="s">
        <v>1421</v>
      </c>
      <c r="H577" s="20"/>
      <c r="I577" s="20"/>
      <c r="J577" s="16" t="s">
        <v>1422</v>
      </c>
      <c r="K577" s="16"/>
      <c r="L577" s="20" t="s">
        <v>1106</v>
      </c>
      <c r="M577" s="65"/>
      <c r="N577" s="11"/>
      <c r="O577" s="20" t="e">
        <f>VLOOKUP(C577,'10. Свод Перечней'!C:H,6,0)</f>
        <v>#N/A</v>
      </c>
      <c r="P577" s="20"/>
      <c r="Q577" s="20" t="e">
        <f t="shared" si="10"/>
        <v>#N/A</v>
      </c>
      <c r="R577" s="16" t="s">
        <v>1108</v>
      </c>
      <c r="S577" s="17">
        <v>43921</v>
      </c>
    </row>
    <row r="578" spans="1:19">
      <c r="A578" s="65"/>
      <c r="B578" s="65"/>
      <c r="C578" s="65"/>
      <c r="D578" s="65"/>
      <c r="E578" s="65"/>
      <c r="F578" s="65"/>
      <c r="G578" s="16" t="s">
        <v>1109</v>
      </c>
      <c r="H578" s="20"/>
      <c r="I578" s="20"/>
      <c r="J578" s="16"/>
      <c r="K578" s="16" t="s">
        <v>1423</v>
      </c>
      <c r="L578" s="20" t="s">
        <v>1106</v>
      </c>
      <c r="M578" s="65"/>
      <c r="N578" s="11"/>
      <c r="O578" s="20" t="e">
        <f>VLOOKUP(C578,'10. Свод Перечней'!C:H,6,0)</f>
        <v>#N/A</v>
      </c>
      <c r="P578" s="20"/>
      <c r="Q578" s="20" t="e">
        <f t="shared" si="10"/>
        <v>#N/A</v>
      </c>
      <c r="R578" s="16" t="s">
        <v>1108</v>
      </c>
      <c r="S578" s="17">
        <v>43921</v>
      </c>
    </row>
    <row r="579" spans="1:19">
      <c r="A579" s="65"/>
      <c r="B579" s="65"/>
      <c r="C579" s="65"/>
      <c r="D579" s="65"/>
      <c r="E579" s="65"/>
      <c r="F579" s="65"/>
      <c r="G579" s="16" t="s">
        <v>1120</v>
      </c>
      <c r="H579" s="20"/>
      <c r="I579" s="20">
        <v>0.5</v>
      </c>
      <c r="J579" s="16"/>
      <c r="K579" s="16"/>
      <c r="L579" s="20" t="s">
        <v>6</v>
      </c>
      <c r="M579" s="65"/>
      <c r="N579" s="11"/>
      <c r="O579" s="20" t="e">
        <f>VLOOKUP(C579,'10. Свод Перечней'!C:H,6,0)</f>
        <v>#N/A</v>
      </c>
      <c r="P579" s="20"/>
      <c r="Q579" s="20" t="e">
        <f t="shared" si="10"/>
        <v>#N/A</v>
      </c>
      <c r="R579" s="16" t="s">
        <v>1108</v>
      </c>
      <c r="S579" s="17">
        <v>43921</v>
      </c>
    </row>
    <row r="580" spans="1:19">
      <c r="A580" s="65"/>
      <c r="B580" s="65"/>
      <c r="C580" s="65"/>
      <c r="D580" s="65"/>
      <c r="E580" s="65"/>
      <c r="F580" s="65"/>
      <c r="G580" s="16" t="s">
        <v>1111</v>
      </c>
      <c r="H580" s="20"/>
      <c r="I580" s="20"/>
      <c r="J580" s="16"/>
      <c r="K580" s="16" t="s">
        <v>1157</v>
      </c>
      <c r="L580" s="20" t="s">
        <v>1106</v>
      </c>
      <c r="M580" s="65"/>
      <c r="N580" s="11"/>
      <c r="O580" s="20" t="e">
        <f>VLOOKUP(C580,'10. Свод Перечней'!C:H,6,0)</f>
        <v>#N/A</v>
      </c>
      <c r="P580" s="20"/>
      <c r="Q580" s="20" t="e">
        <f t="shared" si="10"/>
        <v>#N/A</v>
      </c>
      <c r="R580" s="16" t="s">
        <v>1108</v>
      </c>
      <c r="S580" s="17">
        <v>43921</v>
      </c>
    </row>
    <row r="581" spans="1:19">
      <c r="A581" s="65"/>
      <c r="B581" s="65"/>
      <c r="C581" s="65"/>
      <c r="D581" s="65"/>
      <c r="E581" s="65"/>
      <c r="F581" s="65"/>
      <c r="G581" s="16" t="s">
        <v>1121</v>
      </c>
      <c r="H581" s="20"/>
      <c r="I581" s="20"/>
      <c r="J581" s="16"/>
      <c r="K581" s="16" t="s">
        <v>1122</v>
      </c>
      <c r="L581" s="20" t="s">
        <v>1106</v>
      </c>
      <c r="M581" s="65"/>
      <c r="N581" s="11"/>
      <c r="O581" s="20" t="e">
        <f>VLOOKUP(C581,'10. Свод Перечней'!C:H,6,0)</f>
        <v>#N/A</v>
      </c>
      <c r="P581" s="20"/>
      <c r="Q581" s="20" t="e">
        <f t="shared" si="10"/>
        <v>#N/A</v>
      </c>
      <c r="R581" s="16" t="s">
        <v>1108</v>
      </c>
      <c r="S581" s="17">
        <v>43921</v>
      </c>
    </row>
    <row r="582" spans="1:19">
      <c r="A582" s="65"/>
      <c r="B582" s="65"/>
      <c r="C582" s="65"/>
      <c r="D582" s="65"/>
      <c r="E582" s="65"/>
      <c r="F582" s="65"/>
      <c r="G582" s="16" t="s">
        <v>1115</v>
      </c>
      <c r="H582" s="20"/>
      <c r="I582" s="20"/>
      <c r="J582" s="16"/>
      <c r="K582" s="16" t="s">
        <v>1424</v>
      </c>
      <c r="L582" s="20" t="s">
        <v>1106</v>
      </c>
      <c r="M582" s="65"/>
      <c r="N582" s="11"/>
      <c r="O582" s="20" t="e">
        <f>VLOOKUP(C582,'10. Свод Перечней'!C:H,6,0)</f>
        <v>#N/A</v>
      </c>
      <c r="P582" s="20"/>
      <c r="Q582" s="20" t="e">
        <f t="shared" si="10"/>
        <v>#N/A</v>
      </c>
      <c r="R582" s="16" t="s">
        <v>1108</v>
      </c>
      <c r="S582" s="17">
        <v>43921</v>
      </c>
    </row>
    <row r="583" spans="1:19">
      <c r="A583" s="65"/>
      <c r="B583" s="65">
        <v>130</v>
      </c>
      <c r="C583" s="65" t="s">
        <v>828</v>
      </c>
      <c r="D583" s="65" t="s">
        <v>270</v>
      </c>
      <c r="E583" s="65" t="s">
        <v>5</v>
      </c>
      <c r="F583" s="65" t="s">
        <v>6</v>
      </c>
      <c r="G583" s="16" t="s">
        <v>1419</v>
      </c>
      <c r="H583" s="20"/>
      <c r="I583" s="20"/>
      <c r="J583" s="16" t="s">
        <v>1425</v>
      </c>
      <c r="K583" s="16"/>
      <c r="L583" s="20" t="s">
        <v>1106</v>
      </c>
      <c r="M583" s="65" t="s">
        <v>1426</v>
      </c>
      <c r="N583" s="11" t="s">
        <v>908</v>
      </c>
      <c r="O583" s="20" t="str">
        <f>VLOOKUP(C583,'10. Свод Перечней'!C:H,6,0)</f>
        <v>10.13.15.140-00000001</v>
      </c>
      <c r="P583" s="20" t="s">
        <v>908</v>
      </c>
      <c r="Q583" s="20" t="str">
        <f t="shared" si="10"/>
        <v>10.13.15.140-00000001</v>
      </c>
      <c r="R583" s="16" t="s">
        <v>1108</v>
      </c>
      <c r="S583" s="17">
        <v>43921</v>
      </c>
    </row>
    <row r="584" spans="1:19">
      <c r="A584" s="65"/>
      <c r="B584" s="65"/>
      <c r="C584" s="65"/>
      <c r="D584" s="65"/>
      <c r="E584" s="65"/>
      <c r="F584" s="65"/>
      <c r="G584" s="16" t="s">
        <v>1427</v>
      </c>
      <c r="H584" s="20"/>
      <c r="I584" s="20"/>
      <c r="J584" s="16" t="s">
        <v>1428</v>
      </c>
      <c r="K584" s="16"/>
      <c r="L584" s="20" t="s">
        <v>1106</v>
      </c>
      <c r="M584" s="65"/>
      <c r="N584" s="11"/>
      <c r="O584" s="20" t="e">
        <f>VLOOKUP(C584,'10. Свод Перечней'!C:H,6,0)</f>
        <v>#N/A</v>
      </c>
      <c r="P584" s="20"/>
      <c r="Q584" s="20" t="e">
        <f t="shared" si="10"/>
        <v>#N/A</v>
      </c>
      <c r="R584" s="16" t="s">
        <v>1108</v>
      </c>
      <c r="S584" s="17">
        <v>43921</v>
      </c>
    </row>
    <row r="585" spans="1:19">
      <c r="A585" s="65"/>
      <c r="B585" s="65"/>
      <c r="C585" s="65"/>
      <c r="D585" s="65"/>
      <c r="E585" s="65"/>
      <c r="F585" s="65"/>
      <c r="G585" s="16" t="s">
        <v>1429</v>
      </c>
      <c r="H585" s="20"/>
      <c r="I585" s="20"/>
      <c r="J585" s="16"/>
      <c r="K585" s="16" t="s">
        <v>1371</v>
      </c>
      <c r="L585" s="20" t="s">
        <v>1106</v>
      </c>
      <c r="M585" s="65"/>
      <c r="N585" s="11"/>
      <c r="O585" s="20" t="e">
        <f>VLOOKUP(C585,'10. Свод Перечней'!C:H,6,0)</f>
        <v>#N/A</v>
      </c>
      <c r="P585" s="20"/>
      <c r="Q585" s="20" t="e">
        <f t="shared" si="10"/>
        <v>#N/A</v>
      </c>
      <c r="R585" s="16" t="s">
        <v>1108</v>
      </c>
      <c r="S585" s="17">
        <v>43921</v>
      </c>
    </row>
    <row r="586" spans="1:19">
      <c r="A586" s="65"/>
      <c r="B586" s="65"/>
      <c r="C586" s="65"/>
      <c r="D586" s="65"/>
      <c r="E586" s="65"/>
      <c r="F586" s="65"/>
      <c r="G586" s="16" t="s">
        <v>1120</v>
      </c>
      <c r="H586" s="20"/>
      <c r="I586" s="20">
        <v>0.25</v>
      </c>
      <c r="J586" s="16"/>
      <c r="K586" s="16"/>
      <c r="L586" s="20" t="s">
        <v>6</v>
      </c>
      <c r="M586" s="65"/>
      <c r="N586" s="11"/>
      <c r="O586" s="20" t="e">
        <f>VLOOKUP(C586,'10. Свод Перечней'!C:H,6,0)</f>
        <v>#N/A</v>
      </c>
      <c r="P586" s="20"/>
      <c r="Q586" s="20" t="e">
        <f t="shared" si="10"/>
        <v>#N/A</v>
      </c>
      <c r="R586" s="16" t="s">
        <v>1108</v>
      </c>
      <c r="S586" s="17">
        <v>43921</v>
      </c>
    </row>
    <row r="587" spans="1:19">
      <c r="A587" s="65"/>
      <c r="B587" s="65"/>
      <c r="C587" s="65"/>
      <c r="D587" s="65"/>
      <c r="E587" s="65"/>
      <c r="F587" s="65"/>
      <c r="G587" s="16" t="s">
        <v>1115</v>
      </c>
      <c r="H587" s="20"/>
      <c r="I587" s="20"/>
      <c r="J587" s="16" t="s">
        <v>1430</v>
      </c>
      <c r="K587" s="16"/>
      <c r="L587" s="20" t="s">
        <v>1106</v>
      </c>
      <c r="M587" s="65"/>
      <c r="N587" s="11"/>
      <c r="O587" s="20" t="e">
        <f>VLOOKUP(C587,'10. Свод Перечней'!C:H,6,0)</f>
        <v>#N/A</v>
      </c>
      <c r="P587" s="20"/>
      <c r="Q587" s="20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6" t="s">
        <v>1108</v>
      </c>
      <c r="S587" s="17">
        <v>43921</v>
      </c>
    </row>
    <row r="588" spans="1:19">
      <c r="A588" s="65"/>
      <c r="B588" s="65">
        <v>131</v>
      </c>
      <c r="C588" s="65" t="s">
        <v>271</v>
      </c>
      <c r="D588" s="65" t="s">
        <v>272</v>
      </c>
      <c r="E588" s="65" t="s">
        <v>5</v>
      </c>
      <c r="F588" s="65" t="s">
        <v>6</v>
      </c>
      <c r="G588" s="16" t="s">
        <v>1431</v>
      </c>
      <c r="H588" s="20"/>
      <c r="I588" s="20"/>
      <c r="J588" s="16"/>
      <c r="K588" s="16" t="s">
        <v>1373</v>
      </c>
      <c r="L588" s="20" t="s">
        <v>1106</v>
      </c>
      <c r="M588" s="65" t="s">
        <v>1432</v>
      </c>
      <c r="N588" s="11" t="s">
        <v>273</v>
      </c>
      <c r="O588" s="20" t="str">
        <f>VLOOKUP(C588,'10. Свод Перечней'!C:H,6,0)</f>
        <v>10.20.13.110-00000010</v>
      </c>
      <c r="P588" s="20" t="s">
        <v>273</v>
      </c>
      <c r="Q588" s="20" t="str">
        <f t="shared" si="11"/>
        <v>10.20.13.110-00000010</v>
      </c>
      <c r="R588" s="16" t="s">
        <v>1108</v>
      </c>
      <c r="S588" s="17">
        <v>43524</v>
      </c>
    </row>
    <row r="589" spans="1:19">
      <c r="A589" s="65"/>
      <c r="B589" s="65"/>
      <c r="C589" s="65"/>
      <c r="D589" s="65"/>
      <c r="E589" s="65"/>
      <c r="F589" s="65"/>
      <c r="G589" s="16" t="s">
        <v>1433</v>
      </c>
      <c r="H589" s="20"/>
      <c r="I589" s="20"/>
      <c r="J589" s="16"/>
      <c r="K589" s="16" t="s">
        <v>1130</v>
      </c>
      <c r="L589" s="20" t="s">
        <v>1106</v>
      </c>
      <c r="M589" s="65"/>
      <c r="N589" s="11"/>
      <c r="O589" s="20" t="e">
        <f>VLOOKUP(C589,'10. Свод Перечней'!C:H,6,0)</f>
        <v>#N/A</v>
      </c>
      <c r="P589" s="20"/>
      <c r="Q589" s="20" t="e">
        <f t="shared" si="11"/>
        <v>#N/A</v>
      </c>
      <c r="R589" s="16" t="s">
        <v>1108</v>
      </c>
      <c r="S589" s="17">
        <v>43524</v>
      </c>
    </row>
    <row r="590" spans="1:19">
      <c r="A590" s="65"/>
      <c r="B590" s="65"/>
      <c r="C590" s="65"/>
      <c r="D590" s="65"/>
      <c r="E590" s="65"/>
      <c r="F590" s="65"/>
      <c r="G590" s="16" t="s">
        <v>1434</v>
      </c>
      <c r="H590" s="20"/>
      <c r="I590" s="20"/>
      <c r="J590" s="16"/>
      <c r="K590" s="16" t="s">
        <v>1432</v>
      </c>
      <c r="L590" s="20" t="s">
        <v>1106</v>
      </c>
      <c r="M590" s="65"/>
      <c r="N590" s="11"/>
      <c r="O590" s="20" t="e">
        <f>VLOOKUP(C590,'10. Свод Перечней'!C:H,6,0)</f>
        <v>#N/A</v>
      </c>
      <c r="P590" s="20"/>
      <c r="Q590" s="20" t="e">
        <f t="shared" si="11"/>
        <v>#N/A</v>
      </c>
      <c r="R590" s="16" t="s">
        <v>1108</v>
      </c>
      <c r="S590" s="17">
        <v>43524</v>
      </c>
    </row>
    <row r="591" spans="1:19">
      <c r="A591" s="65"/>
      <c r="B591" s="65"/>
      <c r="C591" s="65"/>
      <c r="D591" s="65"/>
      <c r="E591" s="65"/>
      <c r="F591" s="65"/>
      <c r="G591" s="16" t="s">
        <v>1304</v>
      </c>
      <c r="H591" s="20"/>
      <c r="I591" s="20"/>
      <c r="J591" s="16"/>
      <c r="K591" s="16" t="s">
        <v>1435</v>
      </c>
      <c r="L591" s="20" t="s">
        <v>1106</v>
      </c>
      <c r="M591" s="65"/>
      <c r="N591" s="11"/>
      <c r="O591" s="20" t="e">
        <f>VLOOKUP(C591,'10. Свод Перечней'!C:H,6,0)</f>
        <v>#N/A</v>
      </c>
      <c r="P591" s="20"/>
      <c r="Q591" s="20" t="e">
        <f t="shared" si="11"/>
        <v>#N/A</v>
      </c>
      <c r="R591" s="16" t="s">
        <v>1108</v>
      </c>
      <c r="S591" s="17">
        <v>43524</v>
      </c>
    </row>
    <row r="592" spans="1:19">
      <c r="A592" s="65"/>
      <c r="B592" s="65"/>
      <c r="C592" s="65"/>
      <c r="D592" s="65"/>
      <c r="E592" s="65"/>
      <c r="F592" s="65"/>
      <c r="G592" s="16" t="s">
        <v>1113</v>
      </c>
      <c r="H592" s="20"/>
      <c r="I592" s="20"/>
      <c r="J592" s="16"/>
      <c r="K592" s="16" t="s">
        <v>1114</v>
      </c>
      <c r="L592" s="20" t="s">
        <v>1106</v>
      </c>
      <c r="M592" s="65"/>
      <c r="N592" s="11"/>
      <c r="O592" s="20" t="e">
        <f>VLOOKUP(C592,'10. Свод Перечней'!C:H,6,0)</f>
        <v>#N/A</v>
      </c>
      <c r="P592" s="20"/>
      <c r="Q592" s="20" t="e">
        <f t="shared" si="11"/>
        <v>#N/A</v>
      </c>
      <c r="R592" s="16" t="s">
        <v>1108</v>
      </c>
      <c r="S592" s="17">
        <v>43524</v>
      </c>
    </row>
    <row r="593" spans="1:19">
      <c r="A593" s="65"/>
      <c r="B593" s="65"/>
      <c r="C593" s="65"/>
      <c r="D593" s="65"/>
      <c r="E593" s="65"/>
      <c r="F593" s="65"/>
      <c r="G593" s="16" t="s">
        <v>1115</v>
      </c>
      <c r="H593" s="20"/>
      <c r="I593" s="20"/>
      <c r="J593" s="16"/>
      <c r="K593" s="16" t="s">
        <v>1436</v>
      </c>
      <c r="L593" s="20" t="s">
        <v>1106</v>
      </c>
      <c r="M593" s="65"/>
      <c r="N593" s="11"/>
      <c r="O593" s="20" t="e">
        <f>VLOOKUP(C593,'10. Свод Перечней'!C:H,6,0)</f>
        <v>#N/A</v>
      </c>
      <c r="P593" s="20"/>
      <c r="Q593" s="20" t="e">
        <f t="shared" si="11"/>
        <v>#N/A</v>
      </c>
      <c r="R593" s="16" t="s">
        <v>1108</v>
      </c>
      <c r="S593" s="17">
        <v>43524</v>
      </c>
    </row>
    <row r="594" spans="1:19" ht="63.75">
      <c r="A594" s="65"/>
      <c r="B594" s="65">
        <v>132</v>
      </c>
      <c r="C594" s="65" t="s">
        <v>274</v>
      </c>
      <c r="D594" s="65" t="s">
        <v>275</v>
      </c>
      <c r="E594" s="65" t="s">
        <v>43</v>
      </c>
      <c r="F594" s="65" t="s">
        <v>6</v>
      </c>
      <c r="G594" s="16" t="s">
        <v>1431</v>
      </c>
      <c r="H594" s="20"/>
      <c r="I594" s="20"/>
      <c r="J594" s="16"/>
      <c r="K594" s="16" t="s">
        <v>1437</v>
      </c>
      <c r="L594" s="20" t="s">
        <v>1106</v>
      </c>
      <c r="M594" s="65" t="s">
        <v>1438</v>
      </c>
      <c r="N594" s="11" t="s">
        <v>1439</v>
      </c>
      <c r="O594" s="20" t="e">
        <f>VLOOKUP(C594,'10. Свод Перечней'!C:H,6,0)</f>
        <v>#N/A</v>
      </c>
      <c r="P594" s="20" t="s">
        <v>2146</v>
      </c>
      <c r="Q594" s="20" t="e">
        <f t="shared" si="11"/>
        <v>#N/A</v>
      </c>
      <c r="R594" s="16" t="s">
        <v>1108</v>
      </c>
      <c r="S594" s="17">
        <v>43496</v>
      </c>
    </row>
    <row r="595" spans="1:19">
      <c r="A595" s="65"/>
      <c r="B595" s="65"/>
      <c r="C595" s="65"/>
      <c r="D595" s="65"/>
      <c r="E595" s="65"/>
      <c r="F595" s="65"/>
      <c r="G595" s="16" t="s">
        <v>1433</v>
      </c>
      <c r="H595" s="20"/>
      <c r="I595" s="20"/>
      <c r="J595" s="16"/>
      <c r="K595" s="16" t="s">
        <v>1130</v>
      </c>
      <c r="L595" s="20" t="s">
        <v>1106</v>
      </c>
      <c r="M595" s="65"/>
      <c r="N595" s="11"/>
      <c r="O595" s="20" t="e">
        <f>VLOOKUP(C595,'10. Свод Перечней'!C:H,6,0)</f>
        <v>#N/A</v>
      </c>
      <c r="P595" s="20"/>
      <c r="Q595" s="20" t="e">
        <f t="shared" si="11"/>
        <v>#N/A</v>
      </c>
      <c r="R595" s="16" t="s">
        <v>1108</v>
      </c>
      <c r="S595" s="17">
        <v>43496</v>
      </c>
    </row>
    <row r="596" spans="1:19">
      <c r="A596" s="65"/>
      <c r="B596" s="65"/>
      <c r="C596" s="65"/>
      <c r="D596" s="65"/>
      <c r="E596" s="65"/>
      <c r="F596" s="65"/>
      <c r="G596" s="16" t="s">
        <v>1434</v>
      </c>
      <c r="H596" s="20"/>
      <c r="I596" s="20"/>
      <c r="J596" s="16"/>
      <c r="K596" s="16" t="s">
        <v>1438</v>
      </c>
      <c r="L596" s="20" t="s">
        <v>1106</v>
      </c>
      <c r="M596" s="65"/>
      <c r="N596" s="11"/>
      <c r="O596" s="20" t="e">
        <f>VLOOKUP(C596,'10. Свод Перечней'!C:H,6,0)</f>
        <v>#N/A</v>
      </c>
      <c r="P596" s="20"/>
      <c r="Q596" s="20" t="e">
        <f t="shared" si="11"/>
        <v>#N/A</v>
      </c>
      <c r="R596" s="16" t="s">
        <v>1108</v>
      </c>
      <c r="S596" s="17">
        <v>43496</v>
      </c>
    </row>
    <row r="597" spans="1:19">
      <c r="A597" s="65"/>
      <c r="B597" s="65"/>
      <c r="C597" s="65"/>
      <c r="D597" s="65"/>
      <c r="E597" s="65"/>
      <c r="F597" s="65"/>
      <c r="G597" s="16" t="s">
        <v>1304</v>
      </c>
      <c r="H597" s="20"/>
      <c r="I597" s="20"/>
      <c r="J597" s="16"/>
      <c r="K597" s="16" t="s">
        <v>1435</v>
      </c>
      <c r="L597" s="20" t="s">
        <v>1106</v>
      </c>
      <c r="M597" s="65"/>
      <c r="N597" s="11"/>
      <c r="O597" s="20" t="e">
        <f>VLOOKUP(C597,'10. Свод Перечней'!C:H,6,0)</f>
        <v>#N/A</v>
      </c>
      <c r="P597" s="20"/>
      <c r="Q597" s="20" t="e">
        <f t="shared" si="11"/>
        <v>#N/A</v>
      </c>
      <c r="R597" s="16" t="s">
        <v>1108</v>
      </c>
      <c r="S597" s="17">
        <v>43496</v>
      </c>
    </row>
    <row r="598" spans="1:19">
      <c r="A598" s="65"/>
      <c r="B598" s="65"/>
      <c r="C598" s="65"/>
      <c r="D598" s="65"/>
      <c r="E598" s="65"/>
      <c r="F598" s="65"/>
      <c r="G598" s="16" t="s">
        <v>1113</v>
      </c>
      <c r="H598" s="20"/>
      <c r="I598" s="20"/>
      <c r="J598" s="16"/>
      <c r="K598" s="16" t="s">
        <v>1114</v>
      </c>
      <c r="L598" s="20" t="s">
        <v>1106</v>
      </c>
      <c r="M598" s="65"/>
      <c r="N598" s="11"/>
      <c r="O598" s="20" t="e">
        <f>VLOOKUP(C598,'10. Свод Перечней'!C:H,6,0)</f>
        <v>#N/A</v>
      </c>
      <c r="P598" s="20"/>
      <c r="Q598" s="20" t="e">
        <f t="shared" si="11"/>
        <v>#N/A</v>
      </c>
      <c r="R598" s="16" t="s">
        <v>1108</v>
      </c>
      <c r="S598" s="17">
        <v>43496</v>
      </c>
    </row>
    <row r="599" spans="1:19">
      <c r="A599" s="65"/>
      <c r="B599" s="65"/>
      <c r="C599" s="65"/>
      <c r="D599" s="65"/>
      <c r="E599" s="65"/>
      <c r="F599" s="65"/>
      <c r="G599" s="16" t="s">
        <v>1115</v>
      </c>
      <c r="H599" s="20"/>
      <c r="I599" s="20"/>
      <c r="J599" s="16"/>
      <c r="K599" s="16" t="s">
        <v>1436</v>
      </c>
      <c r="L599" s="20" t="s">
        <v>1106</v>
      </c>
      <c r="M599" s="65"/>
      <c r="N599" s="11"/>
      <c r="O599" s="20" t="e">
        <f>VLOOKUP(C599,'10. Свод Перечней'!C:H,6,0)</f>
        <v>#N/A</v>
      </c>
      <c r="P599" s="20"/>
      <c r="Q599" s="20" t="e">
        <f t="shared" si="11"/>
        <v>#N/A</v>
      </c>
      <c r="R599" s="16" t="s">
        <v>1108</v>
      </c>
      <c r="S599" s="17">
        <v>43496</v>
      </c>
    </row>
    <row r="600" spans="1:19" ht="63.75">
      <c r="A600" s="65"/>
      <c r="B600" s="65">
        <v>133</v>
      </c>
      <c r="C600" s="65" t="s">
        <v>276</v>
      </c>
      <c r="D600" s="65" t="s">
        <v>275</v>
      </c>
      <c r="E600" s="65" t="s">
        <v>57</v>
      </c>
      <c r="F600" s="65" t="s">
        <v>6</v>
      </c>
      <c r="G600" s="16" t="s">
        <v>1431</v>
      </c>
      <c r="H600" s="20"/>
      <c r="I600" s="20"/>
      <c r="J600" s="16"/>
      <c r="K600" s="16" t="s">
        <v>1437</v>
      </c>
      <c r="L600" s="20" t="s">
        <v>1106</v>
      </c>
      <c r="M600" s="65" t="s">
        <v>1440</v>
      </c>
      <c r="N600" s="11" t="s">
        <v>1439</v>
      </c>
      <c r="O600" s="20" t="e">
        <f>VLOOKUP(C600,'10. Свод Перечней'!C:H,6,0)</f>
        <v>#N/A</v>
      </c>
      <c r="P600" s="20" t="s">
        <v>2146</v>
      </c>
      <c r="Q600" s="20" t="e">
        <f t="shared" si="11"/>
        <v>#N/A</v>
      </c>
      <c r="R600" s="16" t="s">
        <v>1108</v>
      </c>
      <c r="S600" s="17">
        <v>43496</v>
      </c>
    </row>
    <row r="601" spans="1:19">
      <c r="A601" s="65"/>
      <c r="B601" s="65"/>
      <c r="C601" s="65"/>
      <c r="D601" s="65"/>
      <c r="E601" s="65"/>
      <c r="F601" s="65"/>
      <c r="G601" s="16" t="s">
        <v>1433</v>
      </c>
      <c r="H601" s="20"/>
      <c r="I601" s="20"/>
      <c r="J601" s="16"/>
      <c r="K601" s="16" t="s">
        <v>1130</v>
      </c>
      <c r="L601" s="20" t="s">
        <v>1106</v>
      </c>
      <c r="M601" s="65"/>
      <c r="N601" s="11"/>
      <c r="O601" s="20" t="e">
        <f>VLOOKUP(C601,'10. Свод Перечней'!C:H,6,0)</f>
        <v>#N/A</v>
      </c>
      <c r="P601" s="20"/>
      <c r="Q601" s="20" t="e">
        <f t="shared" si="11"/>
        <v>#N/A</v>
      </c>
      <c r="R601" s="16" t="s">
        <v>1108</v>
      </c>
      <c r="S601" s="17">
        <v>43496</v>
      </c>
    </row>
    <row r="602" spans="1:19">
      <c r="A602" s="65"/>
      <c r="B602" s="65"/>
      <c r="C602" s="65"/>
      <c r="D602" s="65"/>
      <c r="E602" s="65"/>
      <c r="F602" s="65"/>
      <c r="G602" s="16" t="s">
        <v>1434</v>
      </c>
      <c r="H602" s="20"/>
      <c r="I602" s="20"/>
      <c r="J602" s="16"/>
      <c r="K602" s="16" t="s">
        <v>1440</v>
      </c>
      <c r="L602" s="20" t="s">
        <v>1106</v>
      </c>
      <c r="M602" s="65"/>
      <c r="N602" s="11"/>
      <c r="O602" s="20" t="e">
        <f>VLOOKUP(C602,'10. Свод Перечней'!C:H,6,0)</f>
        <v>#N/A</v>
      </c>
      <c r="P602" s="20"/>
      <c r="Q602" s="20" t="e">
        <f t="shared" si="11"/>
        <v>#N/A</v>
      </c>
      <c r="R602" s="16" t="s">
        <v>1108</v>
      </c>
      <c r="S602" s="17">
        <v>43496</v>
      </c>
    </row>
    <row r="603" spans="1:19">
      <c r="A603" s="65"/>
      <c r="B603" s="65"/>
      <c r="C603" s="65"/>
      <c r="D603" s="65"/>
      <c r="E603" s="65"/>
      <c r="F603" s="65"/>
      <c r="G603" s="16" t="s">
        <v>1304</v>
      </c>
      <c r="H603" s="20"/>
      <c r="I603" s="20"/>
      <c r="J603" s="16"/>
      <c r="K603" s="16" t="s">
        <v>1435</v>
      </c>
      <c r="L603" s="20" t="s">
        <v>1106</v>
      </c>
      <c r="M603" s="65"/>
      <c r="N603" s="11"/>
      <c r="O603" s="20" t="e">
        <f>VLOOKUP(C603,'10. Свод Перечней'!C:H,6,0)</f>
        <v>#N/A</v>
      </c>
      <c r="P603" s="20"/>
      <c r="Q603" s="20" t="e">
        <f t="shared" si="11"/>
        <v>#N/A</v>
      </c>
      <c r="R603" s="16" t="s">
        <v>1108</v>
      </c>
      <c r="S603" s="17">
        <v>43496</v>
      </c>
    </row>
    <row r="604" spans="1:19">
      <c r="A604" s="65"/>
      <c r="B604" s="65"/>
      <c r="C604" s="65"/>
      <c r="D604" s="65"/>
      <c r="E604" s="65"/>
      <c r="F604" s="65"/>
      <c r="G604" s="16" t="s">
        <v>1113</v>
      </c>
      <c r="H604" s="20"/>
      <c r="I604" s="20"/>
      <c r="J604" s="16"/>
      <c r="K604" s="16" t="s">
        <v>1114</v>
      </c>
      <c r="L604" s="20" t="s">
        <v>1106</v>
      </c>
      <c r="M604" s="65"/>
      <c r="N604" s="11"/>
      <c r="O604" s="20" t="e">
        <f>VLOOKUP(C604,'10. Свод Перечней'!C:H,6,0)</f>
        <v>#N/A</v>
      </c>
      <c r="P604" s="20"/>
      <c r="Q604" s="20" t="e">
        <f t="shared" si="11"/>
        <v>#N/A</v>
      </c>
      <c r="R604" s="16" t="s">
        <v>1108</v>
      </c>
      <c r="S604" s="17">
        <v>43496</v>
      </c>
    </row>
    <row r="605" spans="1:19">
      <c r="A605" s="65"/>
      <c r="B605" s="65"/>
      <c r="C605" s="65"/>
      <c r="D605" s="65"/>
      <c r="E605" s="65"/>
      <c r="F605" s="65"/>
      <c r="G605" s="16" t="s">
        <v>1115</v>
      </c>
      <c r="H605" s="20"/>
      <c r="I605" s="20"/>
      <c r="J605" s="16"/>
      <c r="K605" s="16" t="s">
        <v>1436</v>
      </c>
      <c r="L605" s="20" t="s">
        <v>1106</v>
      </c>
      <c r="M605" s="65"/>
      <c r="N605" s="11"/>
      <c r="O605" s="20" t="e">
        <f>VLOOKUP(C605,'10. Свод Перечней'!C:H,6,0)</f>
        <v>#N/A</v>
      </c>
      <c r="P605" s="20"/>
      <c r="Q605" s="20" t="e">
        <f t="shared" si="11"/>
        <v>#N/A</v>
      </c>
      <c r="R605" s="16" t="s">
        <v>1108</v>
      </c>
      <c r="S605" s="17">
        <v>43496</v>
      </c>
    </row>
    <row r="606" spans="1:19" ht="63.75">
      <c r="A606" s="65"/>
      <c r="B606" s="65">
        <v>134</v>
      </c>
      <c r="C606" s="65" t="s">
        <v>277</v>
      </c>
      <c r="D606" s="65" t="s">
        <v>275</v>
      </c>
      <c r="E606" s="65" t="s">
        <v>9</v>
      </c>
      <c r="F606" s="65" t="s">
        <v>6</v>
      </c>
      <c r="G606" s="16" t="s">
        <v>1431</v>
      </c>
      <c r="H606" s="20"/>
      <c r="I606" s="20"/>
      <c r="J606" s="16"/>
      <c r="K606" s="16" t="s">
        <v>1437</v>
      </c>
      <c r="L606" s="20" t="s">
        <v>1106</v>
      </c>
      <c r="M606" s="65" t="s">
        <v>1441</v>
      </c>
      <c r="N606" s="11" t="s">
        <v>1439</v>
      </c>
      <c r="O606" s="20" t="e">
        <f>VLOOKUP(C606,'10. Свод Перечней'!C:H,6,0)</f>
        <v>#N/A</v>
      </c>
      <c r="P606" s="20" t="s">
        <v>2146</v>
      </c>
      <c r="Q606" s="20" t="e">
        <f t="shared" si="11"/>
        <v>#N/A</v>
      </c>
      <c r="R606" s="16" t="s">
        <v>1108</v>
      </c>
      <c r="S606" s="17">
        <v>43496</v>
      </c>
    </row>
    <row r="607" spans="1:19">
      <c r="A607" s="65"/>
      <c r="B607" s="65"/>
      <c r="C607" s="65"/>
      <c r="D607" s="65"/>
      <c r="E607" s="65"/>
      <c r="F607" s="65"/>
      <c r="G607" s="16" t="s">
        <v>1433</v>
      </c>
      <c r="H607" s="20"/>
      <c r="I607" s="20"/>
      <c r="J607" s="16"/>
      <c r="K607" s="16" t="s">
        <v>1130</v>
      </c>
      <c r="L607" s="20" t="s">
        <v>1106</v>
      </c>
      <c r="M607" s="65"/>
      <c r="N607" s="11"/>
      <c r="O607" s="20" t="e">
        <f>VLOOKUP(C607,'10. Свод Перечней'!C:H,6,0)</f>
        <v>#N/A</v>
      </c>
      <c r="P607" s="20"/>
      <c r="Q607" s="20" t="e">
        <f t="shared" si="11"/>
        <v>#N/A</v>
      </c>
      <c r="R607" s="16" t="s">
        <v>1108</v>
      </c>
      <c r="S607" s="17">
        <v>43496</v>
      </c>
    </row>
    <row r="608" spans="1:19">
      <c r="A608" s="65"/>
      <c r="B608" s="65"/>
      <c r="C608" s="65"/>
      <c r="D608" s="65"/>
      <c r="E608" s="65"/>
      <c r="F608" s="65"/>
      <c r="G608" s="16" t="s">
        <v>1434</v>
      </c>
      <c r="H608" s="20"/>
      <c r="I608" s="20"/>
      <c r="J608" s="16"/>
      <c r="K608" s="16" t="s">
        <v>1441</v>
      </c>
      <c r="L608" s="20" t="s">
        <v>1106</v>
      </c>
      <c r="M608" s="65"/>
      <c r="N608" s="11"/>
      <c r="O608" s="20" t="e">
        <f>VLOOKUP(C608,'10. Свод Перечней'!C:H,6,0)</f>
        <v>#N/A</v>
      </c>
      <c r="P608" s="20"/>
      <c r="Q608" s="20" t="e">
        <f t="shared" si="11"/>
        <v>#N/A</v>
      </c>
      <c r="R608" s="16" t="s">
        <v>1108</v>
      </c>
      <c r="S608" s="17">
        <v>43496</v>
      </c>
    </row>
    <row r="609" spans="1:19">
      <c r="A609" s="65"/>
      <c r="B609" s="65"/>
      <c r="C609" s="65"/>
      <c r="D609" s="65"/>
      <c r="E609" s="65"/>
      <c r="F609" s="65"/>
      <c r="G609" s="16" t="s">
        <v>1304</v>
      </c>
      <c r="H609" s="20"/>
      <c r="I609" s="20"/>
      <c r="J609" s="16"/>
      <c r="K609" s="16" t="s">
        <v>1435</v>
      </c>
      <c r="L609" s="20" t="s">
        <v>1106</v>
      </c>
      <c r="M609" s="65"/>
      <c r="N609" s="11"/>
      <c r="O609" s="20" t="e">
        <f>VLOOKUP(C609,'10. Свод Перечней'!C:H,6,0)</f>
        <v>#N/A</v>
      </c>
      <c r="P609" s="20"/>
      <c r="Q609" s="20" t="e">
        <f t="shared" si="11"/>
        <v>#N/A</v>
      </c>
      <c r="R609" s="16" t="s">
        <v>1108</v>
      </c>
      <c r="S609" s="17">
        <v>43496</v>
      </c>
    </row>
    <row r="610" spans="1:19">
      <c r="A610" s="65"/>
      <c r="B610" s="65"/>
      <c r="C610" s="65"/>
      <c r="D610" s="65"/>
      <c r="E610" s="65"/>
      <c r="F610" s="65"/>
      <c r="G610" s="16" t="s">
        <v>1113</v>
      </c>
      <c r="H610" s="20"/>
      <c r="I610" s="20"/>
      <c r="J610" s="16"/>
      <c r="K610" s="16" t="s">
        <v>1114</v>
      </c>
      <c r="L610" s="20" t="s">
        <v>1106</v>
      </c>
      <c r="M610" s="65"/>
      <c r="N610" s="11"/>
      <c r="O610" s="20" t="e">
        <f>VLOOKUP(C610,'10. Свод Перечней'!C:H,6,0)</f>
        <v>#N/A</v>
      </c>
      <c r="P610" s="20"/>
      <c r="Q610" s="20" t="e">
        <f t="shared" si="11"/>
        <v>#N/A</v>
      </c>
      <c r="R610" s="16" t="s">
        <v>1108</v>
      </c>
      <c r="S610" s="17">
        <v>43496</v>
      </c>
    </row>
    <row r="611" spans="1:19">
      <c r="A611" s="65"/>
      <c r="B611" s="65"/>
      <c r="C611" s="65"/>
      <c r="D611" s="65"/>
      <c r="E611" s="65"/>
      <c r="F611" s="65"/>
      <c r="G611" s="16" t="s">
        <v>1115</v>
      </c>
      <c r="H611" s="20"/>
      <c r="I611" s="20"/>
      <c r="J611" s="16"/>
      <c r="K611" s="16" t="s">
        <v>1436</v>
      </c>
      <c r="L611" s="20" t="s">
        <v>1106</v>
      </c>
      <c r="M611" s="65"/>
      <c r="N611" s="11"/>
      <c r="O611" s="20" t="e">
        <f>VLOOKUP(C611,'10. Свод Перечней'!C:H,6,0)</f>
        <v>#N/A</v>
      </c>
      <c r="P611" s="20"/>
      <c r="Q611" s="20" t="e">
        <f t="shared" si="11"/>
        <v>#N/A</v>
      </c>
      <c r="R611" s="16" t="s">
        <v>1108</v>
      </c>
      <c r="S611" s="17">
        <v>43496</v>
      </c>
    </row>
    <row r="612" spans="1:19" ht="63.75">
      <c r="A612" s="65"/>
      <c r="B612" s="65">
        <v>135</v>
      </c>
      <c r="C612" s="65" t="s">
        <v>278</v>
      </c>
      <c r="D612" s="65" t="s">
        <v>275</v>
      </c>
      <c r="E612" s="65" t="s">
        <v>5</v>
      </c>
      <c r="F612" s="65" t="s">
        <v>6</v>
      </c>
      <c r="G612" s="16" t="s">
        <v>1431</v>
      </c>
      <c r="H612" s="20"/>
      <c r="I612" s="20"/>
      <c r="J612" s="16"/>
      <c r="K612" s="16" t="s">
        <v>1437</v>
      </c>
      <c r="L612" s="20" t="s">
        <v>1106</v>
      </c>
      <c r="M612" s="65" t="s">
        <v>1442</v>
      </c>
      <c r="N612" s="11" t="s">
        <v>1439</v>
      </c>
      <c r="O612" s="20" t="e">
        <f>VLOOKUP(C612,'10. Свод Перечней'!C:H,6,0)</f>
        <v>#N/A</v>
      </c>
      <c r="P612" s="20" t="s">
        <v>2146</v>
      </c>
      <c r="Q612" s="20" t="e">
        <f t="shared" si="11"/>
        <v>#N/A</v>
      </c>
      <c r="R612" s="16" t="s">
        <v>1108</v>
      </c>
      <c r="S612" s="17">
        <v>43496</v>
      </c>
    </row>
    <row r="613" spans="1:19">
      <c r="A613" s="65"/>
      <c r="B613" s="65"/>
      <c r="C613" s="65"/>
      <c r="D613" s="65"/>
      <c r="E613" s="65"/>
      <c r="F613" s="65"/>
      <c r="G613" s="16" t="s">
        <v>1433</v>
      </c>
      <c r="H613" s="20"/>
      <c r="I613" s="20"/>
      <c r="J613" s="16"/>
      <c r="K613" s="16" t="s">
        <v>1130</v>
      </c>
      <c r="L613" s="20" t="s">
        <v>1106</v>
      </c>
      <c r="M613" s="65"/>
      <c r="N613" s="11"/>
      <c r="O613" s="20" t="e">
        <f>VLOOKUP(C613,'10. Свод Перечней'!C:H,6,0)</f>
        <v>#N/A</v>
      </c>
      <c r="P613" s="20"/>
      <c r="Q613" s="20" t="e">
        <f t="shared" si="11"/>
        <v>#N/A</v>
      </c>
      <c r="R613" s="16" t="s">
        <v>1108</v>
      </c>
      <c r="S613" s="17">
        <v>43496</v>
      </c>
    </row>
    <row r="614" spans="1:19">
      <c r="A614" s="65"/>
      <c r="B614" s="65"/>
      <c r="C614" s="65"/>
      <c r="D614" s="65"/>
      <c r="E614" s="65"/>
      <c r="F614" s="65"/>
      <c r="G614" s="16" t="s">
        <v>1434</v>
      </c>
      <c r="H614" s="20"/>
      <c r="I614" s="20"/>
      <c r="J614" s="16"/>
      <c r="K614" s="16" t="s">
        <v>1442</v>
      </c>
      <c r="L614" s="20" t="s">
        <v>1106</v>
      </c>
      <c r="M614" s="65"/>
      <c r="N614" s="11"/>
      <c r="O614" s="20" t="e">
        <f>VLOOKUP(C614,'10. Свод Перечней'!C:H,6,0)</f>
        <v>#N/A</v>
      </c>
      <c r="P614" s="20"/>
      <c r="Q614" s="20" t="e">
        <f t="shared" si="11"/>
        <v>#N/A</v>
      </c>
      <c r="R614" s="16" t="s">
        <v>1108</v>
      </c>
      <c r="S614" s="17">
        <v>43496</v>
      </c>
    </row>
    <row r="615" spans="1:19">
      <c r="A615" s="65"/>
      <c r="B615" s="65"/>
      <c r="C615" s="65"/>
      <c r="D615" s="65"/>
      <c r="E615" s="65"/>
      <c r="F615" s="65"/>
      <c r="G615" s="16" t="s">
        <v>1304</v>
      </c>
      <c r="H615" s="20"/>
      <c r="I615" s="20"/>
      <c r="J615" s="16"/>
      <c r="K615" s="16" t="s">
        <v>1435</v>
      </c>
      <c r="L615" s="20" t="s">
        <v>1106</v>
      </c>
      <c r="M615" s="65"/>
      <c r="N615" s="11"/>
      <c r="O615" s="20" t="e">
        <f>VLOOKUP(C615,'10. Свод Перечней'!C:H,6,0)</f>
        <v>#N/A</v>
      </c>
      <c r="P615" s="20"/>
      <c r="Q615" s="20" t="e">
        <f t="shared" si="11"/>
        <v>#N/A</v>
      </c>
      <c r="R615" s="16" t="s">
        <v>1108</v>
      </c>
      <c r="S615" s="17">
        <v>43496</v>
      </c>
    </row>
    <row r="616" spans="1:19">
      <c r="A616" s="65"/>
      <c r="B616" s="65"/>
      <c r="C616" s="65"/>
      <c r="D616" s="65"/>
      <c r="E616" s="65"/>
      <c r="F616" s="65"/>
      <c r="G616" s="16" t="s">
        <v>1113</v>
      </c>
      <c r="H616" s="20"/>
      <c r="I616" s="20"/>
      <c r="J616" s="16"/>
      <c r="K616" s="16" t="s">
        <v>1114</v>
      </c>
      <c r="L616" s="20" t="s">
        <v>1106</v>
      </c>
      <c r="M616" s="65"/>
      <c r="N616" s="11"/>
      <c r="O616" s="20" t="e">
        <f>VLOOKUP(C616,'10. Свод Перечней'!C:H,6,0)</f>
        <v>#N/A</v>
      </c>
      <c r="P616" s="20"/>
      <c r="Q616" s="20" t="e">
        <f t="shared" si="11"/>
        <v>#N/A</v>
      </c>
      <c r="R616" s="16" t="s">
        <v>1108</v>
      </c>
      <c r="S616" s="17">
        <v>43496</v>
      </c>
    </row>
    <row r="617" spans="1:19">
      <c r="A617" s="65"/>
      <c r="B617" s="65"/>
      <c r="C617" s="65"/>
      <c r="D617" s="65"/>
      <c r="E617" s="65"/>
      <c r="F617" s="65"/>
      <c r="G617" s="16" t="s">
        <v>1115</v>
      </c>
      <c r="H617" s="20"/>
      <c r="I617" s="20"/>
      <c r="J617" s="16"/>
      <c r="K617" s="16" t="s">
        <v>1436</v>
      </c>
      <c r="L617" s="20" t="s">
        <v>1106</v>
      </c>
      <c r="M617" s="65"/>
      <c r="N617" s="11"/>
      <c r="O617" s="20" t="e">
        <f>VLOOKUP(C617,'10. Свод Перечней'!C:H,6,0)</f>
        <v>#N/A</v>
      </c>
      <c r="P617" s="20"/>
      <c r="Q617" s="20" t="e">
        <f t="shared" si="11"/>
        <v>#N/A</v>
      </c>
      <c r="R617" s="16" t="s">
        <v>1108</v>
      </c>
      <c r="S617" s="17">
        <v>43496</v>
      </c>
    </row>
    <row r="618" spans="1:19" ht="63.75">
      <c r="A618" s="65"/>
      <c r="B618" s="65">
        <v>136</v>
      </c>
      <c r="C618" s="65" t="s">
        <v>279</v>
      </c>
      <c r="D618" s="65" t="s">
        <v>275</v>
      </c>
      <c r="E618" s="65" t="s">
        <v>239</v>
      </c>
      <c r="F618" s="65" t="s">
        <v>6</v>
      </c>
      <c r="G618" s="16" t="s">
        <v>1431</v>
      </c>
      <c r="H618" s="20"/>
      <c r="I618" s="20"/>
      <c r="J618" s="16"/>
      <c r="K618" s="16" t="s">
        <v>1437</v>
      </c>
      <c r="L618" s="20" t="s">
        <v>1106</v>
      </c>
      <c r="M618" s="65" t="s">
        <v>1443</v>
      </c>
      <c r="N618" s="11" t="s">
        <v>1439</v>
      </c>
      <c r="O618" s="20" t="e">
        <f>VLOOKUP(C618,'10. Свод Перечней'!C:H,6,0)</f>
        <v>#N/A</v>
      </c>
      <c r="P618" s="20" t="s">
        <v>2146</v>
      </c>
      <c r="Q618" s="20" t="e">
        <f t="shared" si="11"/>
        <v>#N/A</v>
      </c>
      <c r="R618" s="16" t="s">
        <v>1108</v>
      </c>
      <c r="S618" s="17">
        <v>43496</v>
      </c>
    </row>
    <row r="619" spans="1:19">
      <c r="A619" s="65"/>
      <c r="B619" s="65"/>
      <c r="C619" s="65"/>
      <c r="D619" s="65"/>
      <c r="E619" s="65"/>
      <c r="F619" s="65"/>
      <c r="G619" s="16" t="s">
        <v>1433</v>
      </c>
      <c r="H619" s="20"/>
      <c r="I619" s="20"/>
      <c r="J619" s="16"/>
      <c r="K619" s="16" t="s">
        <v>1130</v>
      </c>
      <c r="L619" s="20" t="s">
        <v>1106</v>
      </c>
      <c r="M619" s="65"/>
      <c r="N619" s="11"/>
      <c r="O619" s="20" t="e">
        <f>VLOOKUP(C619,'10. Свод Перечней'!C:H,6,0)</f>
        <v>#N/A</v>
      </c>
      <c r="P619" s="20"/>
      <c r="Q619" s="20" t="e">
        <f t="shared" si="11"/>
        <v>#N/A</v>
      </c>
      <c r="R619" s="16" t="s">
        <v>1108</v>
      </c>
      <c r="S619" s="17">
        <v>43496</v>
      </c>
    </row>
    <row r="620" spans="1:19">
      <c r="A620" s="65"/>
      <c r="B620" s="65"/>
      <c r="C620" s="65"/>
      <c r="D620" s="65"/>
      <c r="E620" s="65"/>
      <c r="F620" s="65"/>
      <c r="G620" s="16" t="s">
        <v>1434</v>
      </c>
      <c r="H620" s="20"/>
      <c r="I620" s="20"/>
      <c r="J620" s="16"/>
      <c r="K620" s="16" t="s">
        <v>1443</v>
      </c>
      <c r="L620" s="20" t="s">
        <v>1106</v>
      </c>
      <c r="M620" s="65"/>
      <c r="N620" s="11"/>
      <c r="O620" s="20" t="e">
        <f>VLOOKUP(C620,'10. Свод Перечней'!C:H,6,0)</f>
        <v>#N/A</v>
      </c>
      <c r="P620" s="20"/>
      <c r="Q620" s="20" t="e">
        <f t="shared" si="11"/>
        <v>#N/A</v>
      </c>
      <c r="R620" s="16" t="s">
        <v>1108</v>
      </c>
      <c r="S620" s="17">
        <v>43496</v>
      </c>
    </row>
    <row r="621" spans="1:19">
      <c r="A621" s="65"/>
      <c r="B621" s="65"/>
      <c r="C621" s="65"/>
      <c r="D621" s="65"/>
      <c r="E621" s="65"/>
      <c r="F621" s="65"/>
      <c r="G621" s="16" t="s">
        <v>1304</v>
      </c>
      <c r="H621" s="20"/>
      <c r="I621" s="20"/>
      <c r="J621" s="16"/>
      <c r="K621" s="16" t="s">
        <v>1435</v>
      </c>
      <c r="L621" s="20" t="s">
        <v>1106</v>
      </c>
      <c r="M621" s="65"/>
      <c r="N621" s="11"/>
      <c r="O621" s="20" t="e">
        <f>VLOOKUP(C621,'10. Свод Перечней'!C:H,6,0)</f>
        <v>#N/A</v>
      </c>
      <c r="P621" s="20"/>
      <c r="Q621" s="20" t="e">
        <f t="shared" si="11"/>
        <v>#N/A</v>
      </c>
      <c r="R621" s="16" t="s">
        <v>1108</v>
      </c>
      <c r="S621" s="17">
        <v>43496</v>
      </c>
    </row>
    <row r="622" spans="1:19">
      <c r="A622" s="65"/>
      <c r="B622" s="65"/>
      <c r="C622" s="65"/>
      <c r="D622" s="65"/>
      <c r="E622" s="65"/>
      <c r="F622" s="65"/>
      <c r="G622" s="16" t="s">
        <v>1113</v>
      </c>
      <c r="H622" s="20"/>
      <c r="I622" s="20"/>
      <c r="J622" s="16"/>
      <c r="K622" s="16" t="s">
        <v>1114</v>
      </c>
      <c r="L622" s="20" t="s">
        <v>1106</v>
      </c>
      <c r="M622" s="65"/>
      <c r="N622" s="11"/>
      <c r="O622" s="20" t="e">
        <f>VLOOKUP(C622,'10. Свод Перечней'!C:H,6,0)</f>
        <v>#N/A</v>
      </c>
      <c r="P622" s="20"/>
      <c r="Q622" s="20" t="e">
        <f t="shared" si="11"/>
        <v>#N/A</v>
      </c>
      <c r="R622" s="16" t="s">
        <v>1108</v>
      </c>
      <c r="S622" s="17">
        <v>43496</v>
      </c>
    </row>
    <row r="623" spans="1:19">
      <c r="A623" s="65"/>
      <c r="B623" s="65"/>
      <c r="C623" s="65"/>
      <c r="D623" s="65"/>
      <c r="E623" s="65"/>
      <c r="F623" s="65"/>
      <c r="G623" s="16" t="s">
        <v>1115</v>
      </c>
      <c r="H623" s="20"/>
      <c r="I623" s="20"/>
      <c r="J623" s="16"/>
      <c r="K623" s="16" t="s">
        <v>1436</v>
      </c>
      <c r="L623" s="20" t="s">
        <v>1106</v>
      </c>
      <c r="M623" s="65"/>
      <c r="N623" s="11"/>
      <c r="O623" s="20" t="e">
        <f>VLOOKUP(C623,'10. Свод Перечней'!C:H,6,0)</f>
        <v>#N/A</v>
      </c>
      <c r="P623" s="20"/>
      <c r="Q623" s="20" t="e">
        <f t="shared" si="11"/>
        <v>#N/A</v>
      </c>
      <c r="R623" s="16" t="s">
        <v>1108</v>
      </c>
      <c r="S623" s="17">
        <v>43496</v>
      </c>
    </row>
    <row r="624" spans="1:19">
      <c r="A624" s="65"/>
      <c r="B624" s="65">
        <v>137</v>
      </c>
      <c r="C624" s="65" t="s">
        <v>280</v>
      </c>
      <c r="D624" s="65" t="s">
        <v>275</v>
      </c>
      <c r="E624" s="65" t="s">
        <v>250</v>
      </c>
      <c r="F624" s="65" t="s">
        <v>6</v>
      </c>
      <c r="G624" s="16" t="s">
        <v>1431</v>
      </c>
      <c r="H624" s="20"/>
      <c r="I624" s="20"/>
      <c r="J624" s="16"/>
      <c r="K624" s="16" t="s">
        <v>1444</v>
      </c>
      <c r="L624" s="20" t="s">
        <v>1106</v>
      </c>
      <c r="M624" s="65" t="s">
        <v>1445</v>
      </c>
      <c r="N624" s="11"/>
      <c r="O624" s="20" t="str">
        <f>VLOOKUP(C624,'10. Свод Перечней'!C:H,6,0)</f>
        <v/>
      </c>
      <c r="P624" s="20">
        <v>0</v>
      </c>
      <c r="Q624" s="20">
        <f t="shared" si="11"/>
        <v>0</v>
      </c>
      <c r="R624" s="16" t="s">
        <v>1108</v>
      </c>
      <c r="S624" s="17">
        <v>43189</v>
      </c>
    </row>
    <row r="625" spans="1:19">
      <c r="A625" s="65"/>
      <c r="B625" s="65"/>
      <c r="C625" s="65"/>
      <c r="D625" s="65"/>
      <c r="E625" s="65"/>
      <c r="F625" s="65"/>
      <c r="G625" s="16" t="s">
        <v>1304</v>
      </c>
      <c r="H625" s="20"/>
      <c r="I625" s="20"/>
      <c r="J625" s="16"/>
      <c r="K625" s="16" t="s">
        <v>1446</v>
      </c>
      <c r="L625" s="20" t="s">
        <v>1106</v>
      </c>
      <c r="M625" s="65"/>
      <c r="N625" s="11"/>
      <c r="O625" s="20" t="e">
        <f>VLOOKUP(C625,'10. Свод Перечней'!C:H,6,0)</f>
        <v>#N/A</v>
      </c>
      <c r="P625" s="20"/>
      <c r="Q625" s="20" t="e">
        <f t="shared" si="11"/>
        <v>#N/A</v>
      </c>
      <c r="R625" s="16" t="s">
        <v>1108</v>
      </c>
      <c r="S625" s="17">
        <v>43189</v>
      </c>
    </row>
    <row r="626" spans="1:19">
      <c r="A626" s="65"/>
      <c r="B626" s="65"/>
      <c r="C626" s="65"/>
      <c r="D626" s="65"/>
      <c r="E626" s="65"/>
      <c r="F626" s="65"/>
      <c r="G626" s="16" t="s">
        <v>1111</v>
      </c>
      <c r="H626" s="20"/>
      <c r="I626" s="20"/>
      <c r="J626" s="16"/>
      <c r="K626" s="16" t="s">
        <v>1130</v>
      </c>
      <c r="L626" s="20" t="s">
        <v>1106</v>
      </c>
      <c r="M626" s="65"/>
      <c r="N626" s="11"/>
      <c r="O626" s="20" t="e">
        <f>VLOOKUP(C626,'10. Свод Перечней'!C:H,6,0)</f>
        <v>#N/A</v>
      </c>
      <c r="P626" s="20"/>
      <c r="Q626" s="20" t="e">
        <f t="shared" si="11"/>
        <v>#N/A</v>
      </c>
      <c r="R626" s="16" t="s">
        <v>1108</v>
      </c>
      <c r="S626" s="17">
        <v>43189</v>
      </c>
    </row>
    <row r="627" spans="1:19">
      <c r="A627" s="65"/>
      <c r="B627" s="65"/>
      <c r="C627" s="65"/>
      <c r="D627" s="65"/>
      <c r="E627" s="65"/>
      <c r="F627" s="65"/>
      <c r="G627" s="16" t="s">
        <v>1352</v>
      </c>
      <c r="H627" s="20"/>
      <c r="I627" s="20"/>
      <c r="J627" s="16"/>
      <c r="K627" s="16" t="s">
        <v>1447</v>
      </c>
      <c r="L627" s="20" t="s">
        <v>1106</v>
      </c>
      <c r="M627" s="65"/>
      <c r="N627" s="11"/>
      <c r="O627" s="20" t="e">
        <f>VLOOKUP(C627,'10. Свод Перечней'!C:H,6,0)</f>
        <v>#N/A</v>
      </c>
      <c r="P627" s="20"/>
      <c r="Q627" s="20" t="e">
        <f t="shared" si="11"/>
        <v>#N/A</v>
      </c>
      <c r="R627" s="16" t="s">
        <v>1108</v>
      </c>
      <c r="S627" s="17">
        <v>43189</v>
      </c>
    </row>
    <row r="628" spans="1:19">
      <c r="A628" s="65"/>
      <c r="B628" s="65"/>
      <c r="C628" s="65"/>
      <c r="D628" s="65"/>
      <c r="E628" s="65"/>
      <c r="F628" s="65"/>
      <c r="G628" s="16" t="s">
        <v>1113</v>
      </c>
      <c r="H628" s="20"/>
      <c r="I628" s="20"/>
      <c r="J628" s="16"/>
      <c r="K628" s="16" t="s">
        <v>1114</v>
      </c>
      <c r="L628" s="20" t="s">
        <v>1106</v>
      </c>
      <c r="M628" s="65"/>
      <c r="N628" s="11"/>
      <c r="O628" s="20" t="e">
        <f>VLOOKUP(C628,'10. Свод Перечней'!C:H,6,0)</f>
        <v>#N/A</v>
      </c>
      <c r="P628" s="20"/>
      <c r="Q628" s="20" t="e">
        <f t="shared" si="11"/>
        <v>#N/A</v>
      </c>
      <c r="R628" s="16" t="s">
        <v>1108</v>
      </c>
      <c r="S628" s="17">
        <v>43189</v>
      </c>
    </row>
    <row r="629" spans="1:19">
      <c r="A629" s="65"/>
      <c r="B629" s="65"/>
      <c r="C629" s="65"/>
      <c r="D629" s="65"/>
      <c r="E629" s="65"/>
      <c r="F629" s="65"/>
      <c r="G629" s="16" t="s">
        <v>1115</v>
      </c>
      <c r="H629" s="20"/>
      <c r="I629" s="20"/>
      <c r="J629" s="16"/>
      <c r="K629" s="16" t="s">
        <v>1436</v>
      </c>
      <c r="L629" s="20" t="s">
        <v>1106</v>
      </c>
      <c r="M629" s="65"/>
      <c r="N629" s="11"/>
      <c r="O629" s="20" t="e">
        <f>VLOOKUP(C629,'10. Свод Перечней'!C:H,6,0)</f>
        <v>#N/A</v>
      </c>
      <c r="P629" s="20"/>
      <c r="Q629" s="20" t="e">
        <f t="shared" si="11"/>
        <v>#N/A</v>
      </c>
      <c r="R629" s="16" t="s">
        <v>1108</v>
      </c>
      <c r="S629" s="17">
        <v>43189</v>
      </c>
    </row>
    <row r="630" spans="1:19">
      <c r="A630" s="65"/>
      <c r="B630" s="65">
        <v>138</v>
      </c>
      <c r="C630" s="65" t="s">
        <v>281</v>
      </c>
      <c r="D630" s="65" t="s">
        <v>282</v>
      </c>
      <c r="E630" s="65" t="s">
        <v>283</v>
      </c>
      <c r="F630" s="65" t="s">
        <v>6</v>
      </c>
      <c r="G630" s="16" t="s">
        <v>1448</v>
      </c>
      <c r="H630" s="20"/>
      <c r="I630" s="20"/>
      <c r="J630" s="16"/>
      <c r="K630" s="16" t="s">
        <v>1449</v>
      </c>
      <c r="L630" s="20" t="s">
        <v>1106</v>
      </c>
      <c r="M630" s="65" t="s">
        <v>1450</v>
      </c>
      <c r="N630" s="11" t="s">
        <v>284</v>
      </c>
      <c r="O630" s="20" t="str">
        <f>VLOOKUP(C630,'10. Свод Перечней'!C:H,6,0)</f>
        <v>10.20.14.110-00000002</v>
      </c>
      <c r="P630" s="20" t="s">
        <v>284</v>
      </c>
      <c r="Q630" s="20" t="str">
        <f t="shared" si="11"/>
        <v>10.20.14.110-00000002</v>
      </c>
      <c r="R630" s="16" t="s">
        <v>1108</v>
      </c>
      <c r="S630" s="17">
        <v>43524</v>
      </c>
    </row>
    <row r="631" spans="1:19">
      <c r="A631" s="65"/>
      <c r="B631" s="65"/>
      <c r="C631" s="65"/>
      <c r="D631" s="65"/>
      <c r="E631" s="65"/>
      <c r="F631" s="65"/>
      <c r="G631" s="16" t="s">
        <v>1096</v>
      </c>
      <c r="H631" s="20"/>
      <c r="I631" s="20"/>
      <c r="J631" s="16" t="s">
        <v>1451</v>
      </c>
      <c r="K631" s="16"/>
      <c r="L631" s="20" t="s">
        <v>1106</v>
      </c>
      <c r="M631" s="65"/>
      <c r="N631" s="11"/>
      <c r="O631" s="20" t="e">
        <f>VLOOKUP(C631,'10. Свод Перечней'!C:H,6,0)</f>
        <v>#N/A</v>
      </c>
      <c r="P631" s="20"/>
      <c r="Q631" s="20" t="e">
        <f t="shared" si="11"/>
        <v>#N/A</v>
      </c>
      <c r="R631" s="16" t="s">
        <v>1108</v>
      </c>
      <c r="S631" s="17">
        <v>43524</v>
      </c>
    </row>
    <row r="632" spans="1:19">
      <c r="A632" s="65"/>
      <c r="B632" s="65"/>
      <c r="C632" s="65"/>
      <c r="D632" s="65"/>
      <c r="E632" s="65"/>
      <c r="F632" s="65"/>
      <c r="G632" s="16" t="s">
        <v>1434</v>
      </c>
      <c r="H632" s="20"/>
      <c r="I632" s="20"/>
      <c r="J632" s="16"/>
      <c r="K632" s="16" t="s">
        <v>1432</v>
      </c>
      <c r="L632" s="20" t="s">
        <v>1106</v>
      </c>
      <c r="M632" s="65"/>
      <c r="N632" s="11"/>
      <c r="O632" s="20" t="e">
        <f>VLOOKUP(C632,'10. Свод Перечней'!C:H,6,0)</f>
        <v>#N/A</v>
      </c>
      <c r="P632" s="20"/>
      <c r="Q632" s="20" t="e">
        <f t="shared" si="11"/>
        <v>#N/A</v>
      </c>
      <c r="R632" s="16" t="s">
        <v>1108</v>
      </c>
      <c r="S632" s="17">
        <v>43524</v>
      </c>
    </row>
    <row r="633" spans="1:19">
      <c r="A633" s="65"/>
      <c r="B633" s="65"/>
      <c r="C633" s="65"/>
      <c r="D633" s="65"/>
      <c r="E633" s="65"/>
      <c r="F633" s="65"/>
      <c r="G633" s="16" t="s">
        <v>1304</v>
      </c>
      <c r="H633" s="20"/>
      <c r="I633" s="20"/>
      <c r="J633" s="16"/>
      <c r="K633" s="16" t="s">
        <v>1452</v>
      </c>
      <c r="L633" s="20" t="s">
        <v>1106</v>
      </c>
      <c r="M633" s="65"/>
      <c r="N633" s="11"/>
      <c r="O633" s="20" t="e">
        <f>VLOOKUP(C633,'10. Свод Перечней'!C:H,6,0)</f>
        <v>#N/A</v>
      </c>
      <c r="P633" s="20"/>
      <c r="Q633" s="20" t="e">
        <f t="shared" si="11"/>
        <v>#N/A</v>
      </c>
      <c r="R633" s="16" t="s">
        <v>1108</v>
      </c>
      <c r="S633" s="17">
        <v>43524</v>
      </c>
    </row>
    <row r="634" spans="1:19">
      <c r="A634" s="65"/>
      <c r="B634" s="65"/>
      <c r="C634" s="65"/>
      <c r="D634" s="65"/>
      <c r="E634" s="65"/>
      <c r="F634" s="65"/>
      <c r="G634" s="16" t="s">
        <v>1113</v>
      </c>
      <c r="H634" s="20"/>
      <c r="I634" s="20"/>
      <c r="J634" s="16"/>
      <c r="K634" s="16" t="s">
        <v>1114</v>
      </c>
      <c r="L634" s="20" t="s">
        <v>1106</v>
      </c>
      <c r="M634" s="65"/>
      <c r="N634" s="11"/>
      <c r="O634" s="20" t="e">
        <f>VLOOKUP(C634,'10. Свод Перечней'!C:H,6,0)</f>
        <v>#N/A</v>
      </c>
      <c r="P634" s="20"/>
      <c r="Q634" s="20" t="e">
        <f t="shared" si="11"/>
        <v>#N/A</v>
      </c>
      <c r="R634" s="16" t="s">
        <v>1108</v>
      </c>
      <c r="S634" s="17">
        <v>43524</v>
      </c>
    </row>
    <row r="635" spans="1:19">
      <c r="A635" s="65"/>
      <c r="B635" s="65"/>
      <c r="C635" s="65"/>
      <c r="D635" s="65"/>
      <c r="E635" s="65"/>
      <c r="F635" s="65"/>
      <c r="G635" s="16" t="s">
        <v>1115</v>
      </c>
      <c r="H635" s="20"/>
      <c r="I635" s="20"/>
      <c r="J635" s="16"/>
      <c r="K635" s="16" t="s">
        <v>1453</v>
      </c>
      <c r="L635" s="20" t="s">
        <v>1106</v>
      </c>
      <c r="M635" s="65"/>
      <c r="N635" s="11"/>
      <c r="O635" s="20" t="e">
        <f>VLOOKUP(C635,'10. Свод Перечней'!C:H,6,0)</f>
        <v>#N/A</v>
      </c>
      <c r="P635" s="20"/>
      <c r="Q635" s="20" t="e">
        <f t="shared" si="11"/>
        <v>#N/A</v>
      </c>
      <c r="R635" s="16" t="s">
        <v>1108</v>
      </c>
      <c r="S635" s="17">
        <v>43524</v>
      </c>
    </row>
    <row r="636" spans="1:19">
      <c r="A636" s="65"/>
      <c r="B636" s="65">
        <v>139</v>
      </c>
      <c r="C636" s="65" t="s">
        <v>285</v>
      </c>
      <c r="D636" s="65" t="s">
        <v>282</v>
      </c>
      <c r="E636" s="65" t="s">
        <v>286</v>
      </c>
      <c r="F636" s="65" t="s">
        <v>6</v>
      </c>
      <c r="G636" s="16" t="s">
        <v>1448</v>
      </c>
      <c r="H636" s="20"/>
      <c r="I636" s="20"/>
      <c r="J636" s="16"/>
      <c r="K636" s="16" t="s">
        <v>1454</v>
      </c>
      <c r="L636" s="20" t="s">
        <v>1106</v>
      </c>
      <c r="M636" s="65" t="s">
        <v>1450</v>
      </c>
      <c r="N636" s="11" t="s">
        <v>287</v>
      </c>
      <c r="O636" s="20" t="str">
        <f>VLOOKUP(C636,'10. Свод Перечней'!C:H,6,0)</f>
        <v>10.20.14.110-00000003</v>
      </c>
      <c r="P636" s="20" t="s">
        <v>287</v>
      </c>
      <c r="Q636" s="20" t="str">
        <f t="shared" si="11"/>
        <v>10.20.14.110-00000003</v>
      </c>
      <c r="R636" s="16" t="s">
        <v>1108</v>
      </c>
      <c r="S636" s="17">
        <v>43524</v>
      </c>
    </row>
    <row r="637" spans="1:19">
      <c r="A637" s="65"/>
      <c r="B637" s="65"/>
      <c r="C637" s="65"/>
      <c r="D637" s="65"/>
      <c r="E637" s="65"/>
      <c r="F637" s="65"/>
      <c r="G637" s="16" t="s">
        <v>1096</v>
      </c>
      <c r="H637" s="20"/>
      <c r="I637" s="20"/>
      <c r="J637" s="16" t="s">
        <v>1451</v>
      </c>
      <c r="K637" s="16"/>
      <c r="L637" s="20" t="s">
        <v>1106</v>
      </c>
      <c r="M637" s="65"/>
      <c r="N637" s="11"/>
      <c r="O637" s="20" t="e">
        <f>VLOOKUP(C637,'10. Свод Перечней'!C:H,6,0)</f>
        <v>#N/A</v>
      </c>
      <c r="P637" s="20"/>
      <c r="Q637" s="20" t="e">
        <f t="shared" si="11"/>
        <v>#N/A</v>
      </c>
      <c r="R637" s="16" t="s">
        <v>1108</v>
      </c>
      <c r="S637" s="17">
        <v>43524</v>
      </c>
    </row>
    <row r="638" spans="1:19">
      <c r="A638" s="65"/>
      <c r="B638" s="65"/>
      <c r="C638" s="65"/>
      <c r="D638" s="65"/>
      <c r="E638" s="65"/>
      <c r="F638" s="65"/>
      <c r="G638" s="16" t="s">
        <v>1434</v>
      </c>
      <c r="H638" s="20"/>
      <c r="I638" s="20"/>
      <c r="J638" s="16"/>
      <c r="K638" s="16" t="s">
        <v>1432</v>
      </c>
      <c r="L638" s="20" t="s">
        <v>1106</v>
      </c>
      <c r="M638" s="65"/>
      <c r="N638" s="11"/>
      <c r="O638" s="20" t="e">
        <f>VLOOKUP(C638,'10. Свод Перечней'!C:H,6,0)</f>
        <v>#N/A</v>
      </c>
      <c r="P638" s="20"/>
      <c r="Q638" s="20" t="e">
        <f t="shared" si="11"/>
        <v>#N/A</v>
      </c>
      <c r="R638" s="16" t="s">
        <v>1108</v>
      </c>
      <c r="S638" s="17">
        <v>43524</v>
      </c>
    </row>
    <row r="639" spans="1:19">
      <c r="A639" s="65"/>
      <c r="B639" s="65"/>
      <c r="C639" s="65"/>
      <c r="D639" s="65"/>
      <c r="E639" s="65"/>
      <c r="F639" s="65"/>
      <c r="G639" s="16" t="s">
        <v>1304</v>
      </c>
      <c r="H639" s="20"/>
      <c r="I639" s="20"/>
      <c r="J639" s="16"/>
      <c r="K639" s="16" t="s">
        <v>1452</v>
      </c>
      <c r="L639" s="20" t="s">
        <v>1106</v>
      </c>
      <c r="M639" s="65"/>
      <c r="N639" s="11"/>
      <c r="O639" s="20" t="e">
        <f>VLOOKUP(C639,'10. Свод Перечней'!C:H,6,0)</f>
        <v>#N/A</v>
      </c>
      <c r="P639" s="20"/>
      <c r="Q639" s="20" t="e">
        <f t="shared" si="11"/>
        <v>#N/A</v>
      </c>
      <c r="R639" s="16" t="s">
        <v>1108</v>
      </c>
      <c r="S639" s="17">
        <v>43524</v>
      </c>
    </row>
    <row r="640" spans="1:19">
      <c r="A640" s="65"/>
      <c r="B640" s="65"/>
      <c r="C640" s="65"/>
      <c r="D640" s="65"/>
      <c r="E640" s="65"/>
      <c r="F640" s="65"/>
      <c r="G640" s="16" t="s">
        <v>1113</v>
      </c>
      <c r="H640" s="20"/>
      <c r="I640" s="20"/>
      <c r="J640" s="16"/>
      <c r="K640" s="16" t="s">
        <v>1114</v>
      </c>
      <c r="L640" s="20" t="s">
        <v>1106</v>
      </c>
      <c r="M640" s="65"/>
      <c r="N640" s="11"/>
      <c r="O640" s="20" t="e">
        <f>VLOOKUP(C640,'10. Свод Перечней'!C:H,6,0)</f>
        <v>#N/A</v>
      </c>
      <c r="P640" s="20"/>
      <c r="Q640" s="20" t="e">
        <f t="shared" si="11"/>
        <v>#N/A</v>
      </c>
      <c r="R640" s="16" t="s">
        <v>1108</v>
      </c>
      <c r="S640" s="17">
        <v>43524</v>
      </c>
    </row>
    <row r="641" spans="1:19">
      <c r="A641" s="65"/>
      <c r="B641" s="65"/>
      <c r="C641" s="65"/>
      <c r="D641" s="65"/>
      <c r="E641" s="65"/>
      <c r="F641" s="65"/>
      <c r="G641" s="16" t="s">
        <v>1115</v>
      </c>
      <c r="H641" s="20"/>
      <c r="I641" s="20"/>
      <c r="J641" s="16"/>
      <c r="K641" s="16" t="s">
        <v>1453</v>
      </c>
      <c r="L641" s="20" t="s">
        <v>1106</v>
      </c>
      <c r="M641" s="65"/>
      <c r="N641" s="11"/>
      <c r="O641" s="20" t="e">
        <f>VLOOKUP(C641,'10. Свод Перечней'!C:H,6,0)</f>
        <v>#N/A</v>
      </c>
      <c r="P641" s="20"/>
      <c r="Q641" s="20" t="e">
        <f t="shared" si="11"/>
        <v>#N/A</v>
      </c>
      <c r="R641" s="16" t="s">
        <v>1108</v>
      </c>
      <c r="S641" s="17">
        <v>43524</v>
      </c>
    </row>
    <row r="642" spans="1:19">
      <c r="A642" s="65"/>
      <c r="B642" s="65">
        <v>140</v>
      </c>
      <c r="C642" s="65" t="s">
        <v>288</v>
      </c>
      <c r="D642" s="65" t="s">
        <v>289</v>
      </c>
      <c r="E642" s="65" t="s">
        <v>152</v>
      </c>
      <c r="F642" s="65" t="s">
        <v>6</v>
      </c>
      <c r="G642" s="16" t="s">
        <v>1096</v>
      </c>
      <c r="H642" s="20"/>
      <c r="I642" s="20"/>
      <c r="J642" s="16" t="s">
        <v>1451</v>
      </c>
      <c r="K642" s="16"/>
      <c r="L642" s="20" t="s">
        <v>1106</v>
      </c>
      <c r="M642" s="65" t="s">
        <v>1455</v>
      </c>
      <c r="N642" s="11"/>
      <c r="O642" s="20" t="str">
        <f>VLOOKUP(C642,'10. Свод Перечней'!C:H,6,0)</f>
        <v/>
      </c>
      <c r="P642" s="20">
        <v>0</v>
      </c>
      <c r="Q642" s="20">
        <f t="shared" si="11"/>
        <v>0</v>
      </c>
      <c r="R642" s="16" t="s">
        <v>1108</v>
      </c>
      <c r="S642" s="17">
        <v>43189</v>
      </c>
    </row>
    <row r="643" spans="1:19">
      <c r="A643" s="65"/>
      <c r="B643" s="65"/>
      <c r="C643" s="65"/>
      <c r="D643" s="65"/>
      <c r="E643" s="65"/>
      <c r="F643" s="65"/>
      <c r="G643" s="16" t="s">
        <v>1304</v>
      </c>
      <c r="H643" s="20"/>
      <c r="I643" s="20"/>
      <c r="J643" s="16"/>
      <c r="K643" s="16" t="s">
        <v>1452</v>
      </c>
      <c r="L643" s="20" t="s">
        <v>1106</v>
      </c>
      <c r="M643" s="65"/>
      <c r="N643" s="11"/>
      <c r="O643" s="20" t="e">
        <f>VLOOKUP(C643,'10. Свод Перечней'!C:H,6,0)</f>
        <v>#N/A</v>
      </c>
      <c r="P643" s="20"/>
      <c r="Q643" s="20" t="e">
        <f t="shared" si="11"/>
        <v>#N/A</v>
      </c>
      <c r="R643" s="16" t="s">
        <v>1108</v>
      </c>
      <c r="S643" s="17">
        <v>43189</v>
      </c>
    </row>
    <row r="644" spans="1:19">
      <c r="A644" s="65"/>
      <c r="B644" s="65"/>
      <c r="C644" s="65"/>
      <c r="D644" s="65"/>
      <c r="E644" s="65"/>
      <c r="F644" s="65"/>
      <c r="G644" s="16" t="s">
        <v>1352</v>
      </c>
      <c r="H644" s="20"/>
      <c r="I644" s="20"/>
      <c r="J644" s="16"/>
      <c r="K644" s="16" t="s">
        <v>1447</v>
      </c>
      <c r="L644" s="20" t="s">
        <v>1106</v>
      </c>
      <c r="M644" s="65"/>
      <c r="N644" s="11"/>
      <c r="O644" s="20" t="e">
        <f>VLOOKUP(C644,'10. Свод Перечней'!C:H,6,0)</f>
        <v>#N/A</v>
      </c>
      <c r="P644" s="20"/>
      <c r="Q644" s="20" t="e">
        <f t="shared" si="11"/>
        <v>#N/A</v>
      </c>
      <c r="R644" s="16" t="s">
        <v>1108</v>
      </c>
      <c r="S644" s="17">
        <v>43189</v>
      </c>
    </row>
    <row r="645" spans="1:19">
      <c r="A645" s="65"/>
      <c r="B645" s="65"/>
      <c r="C645" s="65"/>
      <c r="D645" s="65"/>
      <c r="E645" s="65"/>
      <c r="F645" s="65"/>
      <c r="G645" s="16" t="s">
        <v>1113</v>
      </c>
      <c r="H645" s="20"/>
      <c r="I645" s="20"/>
      <c r="J645" s="16"/>
      <c r="K645" s="16" t="s">
        <v>1114</v>
      </c>
      <c r="L645" s="20" t="s">
        <v>1106</v>
      </c>
      <c r="M645" s="65"/>
      <c r="N645" s="11"/>
      <c r="O645" s="20" t="e">
        <f>VLOOKUP(C645,'10. Свод Перечней'!C:H,6,0)</f>
        <v>#N/A</v>
      </c>
      <c r="P645" s="20"/>
      <c r="Q645" s="20" t="e">
        <f t="shared" si="11"/>
        <v>#N/A</v>
      </c>
      <c r="R645" s="16" t="s">
        <v>1108</v>
      </c>
      <c r="S645" s="17">
        <v>43189</v>
      </c>
    </row>
    <row r="646" spans="1:19">
      <c r="A646" s="65"/>
      <c r="B646" s="65"/>
      <c r="C646" s="65"/>
      <c r="D646" s="65"/>
      <c r="E646" s="65"/>
      <c r="F646" s="65"/>
      <c r="G646" s="16" t="s">
        <v>1115</v>
      </c>
      <c r="H646" s="20"/>
      <c r="I646" s="20"/>
      <c r="J646" s="16"/>
      <c r="K646" s="16" t="s">
        <v>1453</v>
      </c>
      <c r="L646" s="20" t="s">
        <v>1106</v>
      </c>
      <c r="M646" s="65"/>
      <c r="N646" s="11"/>
      <c r="O646" s="20" t="e">
        <f>VLOOKUP(C646,'10. Свод Перечней'!C:H,6,0)</f>
        <v>#N/A</v>
      </c>
      <c r="P646" s="20"/>
      <c r="Q646" s="20" t="e">
        <f t="shared" si="11"/>
        <v>#N/A</v>
      </c>
      <c r="R646" s="16" t="s">
        <v>1108</v>
      </c>
      <c r="S646" s="17">
        <v>43189</v>
      </c>
    </row>
    <row r="647" spans="1:19">
      <c r="A647" s="65"/>
      <c r="B647" s="65">
        <v>141</v>
      </c>
      <c r="C647" s="65" t="s">
        <v>290</v>
      </c>
      <c r="D647" s="65" t="s">
        <v>289</v>
      </c>
      <c r="E647" s="65" t="s">
        <v>250</v>
      </c>
      <c r="F647" s="65" t="s">
        <v>6</v>
      </c>
      <c r="G647" s="16" t="s">
        <v>1448</v>
      </c>
      <c r="H647" s="20"/>
      <c r="I647" s="20"/>
      <c r="J647" s="16"/>
      <c r="K647" s="16" t="s">
        <v>1449</v>
      </c>
      <c r="L647" s="20" t="s">
        <v>1106</v>
      </c>
      <c r="M647" s="65" t="s">
        <v>1456</v>
      </c>
      <c r="N647" s="11" t="s">
        <v>291</v>
      </c>
      <c r="O647" s="20" t="str">
        <f>VLOOKUP(C647,'10. Свод Перечней'!C:H,6,0)</f>
        <v>10.20.14.120-00000005</v>
      </c>
      <c r="P647" s="20" t="s">
        <v>291</v>
      </c>
      <c r="Q647" s="20" t="str">
        <f t="shared" si="11"/>
        <v>10.20.14.120-00000005</v>
      </c>
      <c r="R647" s="16" t="s">
        <v>1108</v>
      </c>
      <c r="S647" s="17">
        <v>43496</v>
      </c>
    </row>
    <row r="648" spans="1:19">
      <c r="A648" s="65"/>
      <c r="B648" s="65"/>
      <c r="C648" s="65"/>
      <c r="D648" s="65"/>
      <c r="E648" s="65"/>
      <c r="F648" s="65"/>
      <c r="G648" s="16" t="s">
        <v>1096</v>
      </c>
      <c r="H648" s="20"/>
      <c r="I648" s="20"/>
      <c r="J648" s="16" t="s">
        <v>1451</v>
      </c>
      <c r="K648" s="16"/>
      <c r="L648" s="20" t="s">
        <v>1106</v>
      </c>
      <c r="M648" s="65"/>
      <c r="N648" s="11"/>
      <c r="O648" s="20" t="e">
        <f>VLOOKUP(C648,'10. Свод Перечней'!C:H,6,0)</f>
        <v>#N/A</v>
      </c>
      <c r="P648" s="20"/>
      <c r="Q648" s="20" t="e">
        <f t="shared" si="11"/>
        <v>#N/A</v>
      </c>
      <c r="R648" s="16" t="s">
        <v>1108</v>
      </c>
      <c r="S648" s="17">
        <v>43496</v>
      </c>
    </row>
    <row r="649" spans="1:19">
      <c r="A649" s="65"/>
      <c r="B649" s="65"/>
      <c r="C649" s="65"/>
      <c r="D649" s="65"/>
      <c r="E649" s="65"/>
      <c r="F649" s="65"/>
      <c r="G649" s="16" t="s">
        <v>1434</v>
      </c>
      <c r="H649" s="20"/>
      <c r="I649" s="20"/>
      <c r="J649" s="16"/>
      <c r="K649" s="16" t="s">
        <v>1438</v>
      </c>
      <c r="L649" s="20" t="s">
        <v>1106</v>
      </c>
      <c r="M649" s="65"/>
      <c r="N649" s="11"/>
      <c r="O649" s="20" t="e">
        <f>VLOOKUP(C649,'10. Свод Перечней'!C:H,6,0)</f>
        <v>#N/A</v>
      </c>
      <c r="P649" s="20"/>
      <c r="Q649" s="20" t="e">
        <f t="shared" si="11"/>
        <v>#N/A</v>
      </c>
      <c r="R649" s="16" t="s">
        <v>1108</v>
      </c>
      <c r="S649" s="17">
        <v>43496</v>
      </c>
    </row>
    <row r="650" spans="1:19">
      <c r="A650" s="65"/>
      <c r="B650" s="65"/>
      <c r="C650" s="65"/>
      <c r="D650" s="65"/>
      <c r="E650" s="65"/>
      <c r="F650" s="65"/>
      <c r="G650" s="16" t="s">
        <v>1304</v>
      </c>
      <c r="H650" s="20"/>
      <c r="I650" s="20"/>
      <c r="J650" s="16"/>
      <c r="K650" s="16" t="s">
        <v>1452</v>
      </c>
      <c r="L650" s="20" t="s">
        <v>1106</v>
      </c>
      <c r="M650" s="65"/>
      <c r="N650" s="11"/>
      <c r="O650" s="20" t="e">
        <f>VLOOKUP(C650,'10. Свод Перечней'!C:H,6,0)</f>
        <v>#N/A</v>
      </c>
      <c r="P650" s="20"/>
      <c r="Q650" s="20" t="e">
        <f t="shared" si="11"/>
        <v>#N/A</v>
      </c>
      <c r="R650" s="16" t="s">
        <v>1108</v>
      </c>
      <c r="S650" s="17">
        <v>43496</v>
      </c>
    </row>
    <row r="651" spans="1:19">
      <c r="A651" s="65"/>
      <c r="B651" s="65"/>
      <c r="C651" s="65"/>
      <c r="D651" s="65"/>
      <c r="E651" s="65"/>
      <c r="F651" s="65"/>
      <c r="G651" s="16" t="s">
        <v>1113</v>
      </c>
      <c r="H651" s="20"/>
      <c r="I651" s="20"/>
      <c r="J651" s="16"/>
      <c r="K651" s="16" t="s">
        <v>1114</v>
      </c>
      <c r="L651" s="20" t="s">
        <v>1106</v>
      </c>
      <c r="M651" s="65"/>
      <c r="N651" s="11"/>
      <c r="O651" s="20" t="e">
        <f>VLOOKUP(C651,'10. Свод Перечней'!C:H,6,0)</f>
        <v>#N/A</v>
      </c>
      <c r="P651" s="20"/>
      <c r="Q651" s="20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6" t="s">
        <v>1108</v>
      </c>
      <c r="S651" s="17">
        <v>43496</v>
      </c>
    </row>
    <row r="652" spans="1:19">
      <c r="A652" s="65"/>
      <c r="B652" s="65"/>
      <c r="C652" s="65"/>
      <c r="D652" s="65"/>
      <c r="E652" s="65"/>
      <c r="F652" s="65"/>
      <c r="G652" s="16" t="s">
        <v>1115</v>
      </c>
      <c r="H652" s="20"/>
      <c r="I652" s="20"/>
      <c r="J652" s="16"/>
      <c r="K652" s="16" t="s">
        <v>1453</v>
      </c>
      <c r="L652" s="20" t="s">
        <v>1106</v>
      </c>
      <c r="M652" s="65"/>
      <c r="N652" s="11"/>
      <c r="O652" s="20" t="e">
        <f>VLOOKUP(C652,'10. Свод Перечней'!C:H,6,0)</f>
        <v>#N/A</v>
      </c>
      <c r="P652" s="20"/>
      <c r="Q652" s="20" t="e">
        <f t="shared" si="12"/>
        <v>#N/A</v>
      </c>
      <c r="R652" s="16" t="s">
        <v>1108</v>
      </c>
      <c r="S652" s="17">
        <v>43496</v>
      </c>
    </row>
    <row r="653" spans="1:19">
      <c r="A653" s="65"/>
      <c r="B653" s="65">
        <v>142</v>
      </c>
      <c r="C653" s="65" t="s">
        <v>292</v>
      </c>
      <c r="D653" s="65" t="s">
        <v>289</v>
      </c>
      <c r="E653" s="65" t="s">
        <v>43</v>
      </c>
      <c r="F653" s="65" t="s">
        <v>6</v>
      </c>
      <c r="G653" s="16" t="s">
        <v>1448</v>
      </c>
      <c r="H653" s="20"/>
      <c r="I653" s="20"/>
      <c r="J653" s="16"/>
      <c r="K653" s="16" t="s">
        <v>1449</v>
      </c>
      <c r="L653" s="20" t="s">
        <v>1106</v>
      </c>
      <c r="M653" s="65" t="s">
        <v>1457</v>
      </c>
      <c r="N653" s="11" t="s">
        <v>291</v>
      </c>
      <c r="O653" s="20" t="str">
        <f>VLOOKUP(C653,'10. Свод Перечней'!C:H,6,0)</f>
        <v>10.20.14.120-00000005</v>
      </c>
      <c r="P653" s="20" t="s">
        <v>291</v>
      </c>
      <c r="Q653" s="20" t="str">
        <f t="shared" si="12"/>
        <v>10.20.14.120-00000005</v>
      </c>
      <c r="R653" s="16" t="s">
        <v>1108</v>
      </c>
      <c r="S653" s="17">
        <v>43496</v>
      </c>
    </row>
    <row r="654" spans="1:19">
      <c r="A654" s="65"/>
      <c r="B654" s="65"/>
      <c r="C654" s="65"/>
      <c r="D654" s="65"/>
      <c r="E654" s="65"/>
      <c r="F654" s="65"/>
      <c r="G654" s="16" t="s">
        <v>1096</v>
      </c>
      <c r="H654" s="20"/>
      <c r="I654" s="20"/>
      <c r="J654" s="16" t="s">
        <v>1451</v>
      </c>
      <c r="K654" s="16"/>
      <c r="L654" s="20" t="s">
        <v>1106</v>
      </c>
      <c r="M654" s="65"/>
      <c r="N654" s="11"/>
      <c r="O654" s="20" t="e">
        <f>VLOOKUP(C654,'10. Свод Перечней'!C:H,6,0)</f>
        <v>#N/A</v>
      </c>
      <c r="P654" s="20"/>
      <c r="Q654" s="20" t="e">
        <f t="shared" si="12"/>
        <v>#N/A</v>
      </c>
      <c r="R654" s="16" t="s">
        <v>1108</v>
      </c>
      <c r="S654" s="17">
        <v>43496</v>
      </c>
    </row>
    <row r="655" spans="1:19">
      <c r="A655" s="65"/>
      <c r="B655" s="65"/>
      <c r="C655" s="65"/>
      <c r="D655" s="65"/>
      <c r="E655" s="65"/>
      <c r="F655" s="65"/>
      <c r="G655" s="16" t="s">
        <v>1434</v>
      </c>
      <c r="H655" s="20"/>
      <c r="I655" s="20"/>
      <c r="J655" s="16"/>
      <c r="K655" s="16" t="s">
        <v>1440</v>
      </c>
      <c r="L655" s="20" t="s">
        <v>1106</v>
      </c>
      <c r="M655" s="65"/>
      <c r="N655" s="11"/>
      <c r="O655" s="20" t="e">
        <f>VLOOKUP(C655,'10. Свод Перечней'!C:H,6,0)</f>
        <v>#N/A</v>
      </c>
      <c r="P655" s="20"/>
      <c r="Q655" s="20" t="e">
        <f t="shared" si="12"/>
        <v>#N/A</v>
      </c>
      <c r="R655" s="16" t="s">
        <v>1108</v>
      </c>
      <c r="S655" s="17">
        <v>43496</v>
      </c>
    </row>
    <row r="656" spans="1:19">
      <c r="A656" s="65"/>
      <c r="B656" s="65"/>
      <c r="C656" s="65"/>
      <c r="D656" s="65"/>
      <c r="E656" s="65"/>
      <c r="F656" s="65"/>
      <c r="G656" s="16" t="s">
        <v>1304</v>
      </c>
      <c r="H656" s="20"/>
      <c r="I656" s="20"/>
      <c r="J656" s="16"/>
      <c r="K656" s="16" t="s">
        <v>1452</v>
      </c>
      <c r="L656" s="20" t="s">
        <v>1106</v>
      </c>
      <c r="M656" s="65"/>
      <c r="N656" s="11"/>
      <c r="O656" s="20" t="e">
        <f>VLOOKUP(C656,'10. Свод Перечней'!C:H,6,0)</f>
        <v>#N/A</v>
      </c>
      <c r="P656" s="20"/>
      <c r="Q656" s="20" t="e">
        <f t="shared" si="12"/>
        <v>#N/A</v>
      </c>
      <c r="R656" s="16" t="s">
        <v>1108</v>
      </c>
      <c r="S656" s="17">
        <v>43496</v>
      </c>
    </row>
    <row r="657" spans="1:19">
      <c r="A657" s="65"/>
      <c r="B657" s="65"/>
      <c r="C657" s="65"/>
      <c r="D657" s="65"/>
      <c r="E657" s="65"/>
      <c r="F657" s="65"/>
      <c r="G657" s="16" t="s">
        <v>1113</v>
      </c>
      <c r="H657" s="20"/>
      <c r="I657" s="20"/>
      <c r="J657" s="16"/>
      <c r="K657" s="16" t="s">
        <v>1114</v>
      </c>
      <c r="L657" s="20" t="s">
        <v>1106</v>
      </c>
      <c r="M657" s="65"/>
      <c r="N657" s="11"/>
      <c r="O657" s="20" t="e">
        <f>VLOOKUP(C657,'10. Свод Перечней'!C:H,6,0)</f>
        <v>#N/A</v>
      </c>
      <c r="P657" s="20"/>
      <c r="Q657" s="20" t="e">
        <f t="shared" si="12"/>
        <v>#N/A</v>
      </c>
      <c r="R657" s="16" t="s">
        <v>1108</v>
      </c>
      <c r="S657" s="17">
        <v>43496</v>
      </c>
    </row>
    <row r="658" spans="1:19">
      <c r="A658" s="65"/>
      <c r="B658" s="65"/>
      <c r="C658" s="65"/>
      <c r="D658" s="65"/>
      <c r="E658" s="65"/>
      <c r="F658" s="65"/>
      <c r="G658" s="16" t="s">
        <v>1115</v>
      </c>
      <c r="H658" s="20"/>
      <c r="I658" s="20"/>
      <c r="J658" s="16"/>
      <c r="K658" s="16" t="s">
        <v>1453</v>
      </c>
      <c r="L658" s="20" t="s">
        <v>1106</v>
      </c>
      <c r="M658" s="65"/>
      <c r="N658" s="11"/>
      <c r="O658" s="20" t="e">
        <f>VLOOKUP(C658,'10. Свод Перечней'!C:H,6,0)</f>
        <v>#N/A</v>
      </c>
      <c r="P658" s="20"/>
      <c r="Q658" s="20" t="e">
        <f t="shared" si="12"/>
        <v>#N/A</v>
      </c>
      <c r="R658" s="16" t="s">
        <v>1108</v>
      </c>
      <c r="S658" s="17">
        <v>43496</v>
      </c>
    </row>
    <row r="659" spans="1:19">
      <c r="A659" s="65"/>
      <c r="B659" s="65">
        <v>143</v>
      </c>
      <c r="C659" s="65" t="s">
        <v>293</v>
      </c>
      <c r="D659" s="65" t="s">
        <v>289</v>
      </c>
      <c r="E659" s="65" t="s">
        <v>57</v>
      </c>
      <c r="F659" s="65" t="s">
        <v>6</v>
      </c>
      <c r="G659" s="16" t="s">
        <v>1448</v>
      </c>
      <c r="H659" s="20"/>
      <c r="I659" s="20"/>
      <c r="J659" s="16"/>
      <c r="K659" s="16" t="s">
        <v>1449</v>
      </c>
      <c r="L659" s="20" t="s">
        <v>1106</v>
      </c>
      <c r="M659" s="65" t="s">
        <v>1458</v>
      </c>
      <c r="N659" s="11" t="s">
        <v>291</v>
      </c>
      <c r="O659" s="20" t="str">
        <f>VLOOKUP(C659,'10. Свод Перечней'!C:H,6,0)</f>
        <v>10.20.14.120-00000005</v>
      </c>
      <c r="P659" s="20" t="s">
        <v>291</v>
      </c>
      <c r="Q659" s="20" t="str">
        <f t="shared" si="12"/>
        <v>10.20.14.120-00000005</v>
      </c>
      <c r="R659" s="16" t="s">
        <v>1108</v>
      </c>
      <c r="S659" s="17">
        <v>43496</v>
      </c>
    </row>
    <row r="660" spans="1:19">
      <c r="A660" s="65"/>
      <c r="B660" s="65"/>
      <c r="C660" s="65"/>
      <c r="D660" s="65"/>
      <c r="E660" s="65"/>
      <c r="F660" s="65"/>
      <c r="G660" s="16" t="s">
        <v>1096</v>
      </c>
      <c r="H660" s="20"/>
      <c r="I660" s="20"/>
      <c r="J660" s="16" t="s">
        <v>1451</v>
      </c>
      <c r="K660" s="16"/>
      <c r="L660" s="20" t="s">
        <v>1106</v>
      </c>
      <c r="M660" s="65"/>
      <c r="N660" s="11"/>
      <c r="O660" s="20" t="e">
        <f>VLOOKUP(C660,'10. Свод Перечней'!C:H,6,0)</f>
        <v>#N/A</v>
      </c>
      <c r="P660" s="20"/>
      <c r="Q660" s="20" t="e">
        <f t="shared" si="12"/>
        <v>#N/A</v>
      </c>
      <c r="R660" s="16" t="s">
        <v>1108</v>
      </c>
      <c r="S660" s="17">
        <v>43496</v>
      </c>
    </row>
    <row r="661" spans="1:19">
      <c r="A661" s="65"/>
      <c r="B661" s="65"/>
      <c r="C661" s="65"/>
      <c r="D661" s="65"/>
      <c r="E661" s="65"/>
      <c r="F661" s="65"/>
      <c r="G661" s="16" t="s">
        <v>1434</v>
      </c>
      <c r="H661" s="20"/>
      <c r="I661" s="20"/>
      <c r="J661" s="16"/>
      <c r="K661" s="16" t="s">
        <v>1441</v>
      </c>
      <c r="L661" s="20" t="s">
        <v>1106</v>
      </c>
      <c r="M661" s="65"/>
      <c r="N661" s="11"/>
      <c r="O661" s="20" t="e">
        <f>VLOOKUP(C661,'10. Свод Перечней'!C:H,6,0)</f>
        <v>#N/A</v>
      </c>
      <c r="P661" s="20"/>
      <c r="Q661" s="20" t="e">
        <f t="shared" si="12"/>
        <v>#N/A</v>
      </c>
      <c r="R661" s="16" t="s">
        <v>1108</v>
      </c>
      <c r="S661" s="17">
        <v>43496</v>
      </c>
    </row>
    <row r="662" spans="1:19">
      <c r="A662" s="65"/>
      <c r="B662" s="65"/>
      <c r="C662" s="65"/>
      <c r="D662" s="65"/>
      <c r="E662" s="65"/>
      <c r="F662" s="65"/>
      <c r="G662" s="16" t="s">
        <v>1304</v>
      </c>
      <c r="H662" s="20"/>
      <c r="I662" s="20"/>
      <c r="J662" s="16"/>
      <c r="K662" s="16" t="s">
        <v>1452</v>
      </c>
      <c r="L662" s="20" t="s">
        <v>1106</v>
      </c>
      <c r="M662" s="65"/>
      <c r="N662" s="11"/>
      <c r="O662" s="20" t="e">
        <f>VLOOKUP(C662,'10. Свод Перечней'!C:H,6,0)</f>
        <v>#N/A</v>
      </c>
      <c r="P662" s="20"/>
      <c r="Q662" s="20" t="e">
        <f t="shared" si="12"/>
        <v>#N/A</v>
      </c>
      <c r="R662" s="16" t="s">
        <v>1108</v>
      </c>
      <c r="S662" s="17">
        <v>43496</v>
      </c>
    </row>
    <row r="663" spans="1:19">
      <c r="A663" s="65"/>
      <c r="B663" s="65"/>
      <c r="C663" s="65"/>
      <c r="D663" s="65"/>
      <c r="E663" s="65"/>
      <c r="F663" s="65"/>
      <c r="G663" s="16" t="s">
        <v>1113</v>
      </c>
      <c r="H663" s="20"/>
      <c r="I663" s="20"/>
      <c r="J663" s="16"/>
      <c r="K663" s="16" t="s">
        <v>1114</v>
      </c>
      <c r="L663" s="20" t="s">
        <v>1106</v>
      </c>
      <c r="M663" s="65"/>
      <c r="N663" s="11"/>
      <c r="O663" s="20" t="e">
        <f>VLOOKUP(C663,'10. Свод Перечней'!C:H,6,0)</f>
        <v>#N/A</v>
      </c>
      <c r="P663" s="20"/>
      <c r="Q663" s="20" t="e">
        <f t="shared" si="12"/>
        <v>#N/A</v>
      </c>
      <c r="R663" s="16" t="s">
        <v>1108</v>
      </c>
      <c r="S663" s="17">
        <v>43496</v>
      </c>
    </row>
    <row r="664" spans="1:19">
      <c r="A664" s="65"/>
      <c r="B664" s="65"/>
      <c r="C664" s="65"/>
      <c r="D664" s="65"/>
      <c r="E664" s="65"/>
      <c r="F664" s="65"/>
      <c r="G664" s="16" t="s">
        <v>1115</v>
      </c>
      <c r="H664" s="20"/>
      <c r="I664" s="20"/>
      <c r="J664" s="16"/>
      <c r="K664" s="16" t="s">
        <v>1453</v>
      </c>
      <c r="L664" s="20" t="s">
        <v>1106</v>
      </c>
      <c r="M664" s="65"/>
      <c r="N664" s="11"/>
      <c r="O664" s="20" t="e">
        <f>VLOOKUP(C664,'10. Свод Перечней'!C:H,6,0)</f>
        <v>#N/A</v>
      </c>
      <c r="P664" s="20"/>
      <c r="Q664" s="20" t="e">
        <f t="shared" si="12"/>
        <v>#N/A</v>
      </c>
      <c r="R664" s="16" t="s">
        <v>1108</v>
      </c>
      <c r="S664" s="17">
        <v>43496</v>
      </c>
    </row>
    <row r="665" spans="1:19">
      <c r="A665" s="65"/>
      <c r="B665" s="65">
        <v>144</v>
      </c>
      <c r="C665" s="65" t="s">
        <v>294</v>
      </c>
      <c r="D665" s="65" t="s">
        <v>289</v>
      </c>
      <c r="E665" s="65" t="s">
        <v>9</v>
      </c>
      <c r="F665" s="65" t="s">
        <v>6</v>
      </c>
      <c r="G665" s="16" t="s">
        <v>1448</v>
      </c>
      <c r="H665" s="20"/>
      <c r="I665" s="20"/>
      <c r="J665" s="16"/>
      <c r="K665" s="16" t="s">
        <v>1449</v>
      </c>
      <c r="L665" s="20" t="s">
        <v>1106</v>
      </c>
      <c r="M665" s="65" t="s">
        <v>1459</v>
      </c>
      <c r="N665" s="11" t="s">
        <v>291</v>
      </c>
      <c r="O665" s="20" t="str">
        <f>VLOOKUP(C665,'10. Свод Перечней'!C:H,6,0)</f>
        <v>10.20.14.120-00000005</v>
      </c>
      <c r="P665" s="20" t="s">
        <v>291</v>
      </c>
      <c r="Q665" s="20" t="str">
        <f t="shared" si="12"/>
        <v>10.20.14.120-00000005</v>
      </c>
      <c r="R665" s="16" t="s">
        <v>1108</v>
      </c>
      <c r="S665" s="17">
        <v>43496</v>
      </c>
    </row>
    <row r="666" spans="1:19">
      <c r="A666" s="65"/>
      <c r="B666" s="65"/>
      <c r="C666" s="65"/>
      <c r="D666" s="65"/>
      <c r="E666" s="65"/>
      <c r="F666" s="65"/>
      <c r="G666" s="16" t="s">
        <v>1096</v>
      </c>
      <c r="H666" s="20"/>
      <c r="I666" s="20"/>
      <c r="J666" s="16" t="s">
        <v>1451</v>
      </c>
      <c r="K666" s="16"/>
      <c r="L666" s="20" t="s">
        <v>1106</v>
      </c>
      <c r="M666" s="65"/>
      <c r="N666" s="11"/>
      <c r="O666" s="20" t="e">
        <f>VLOOKUP(C666,'10. Свод Перечней'!C:H,6,0)</f>
        <v>#N/A</v>
      </c>
      <c r="P666" s="20"/>
      <c r="Q666" s="20" t="e">
        <f t="shared" si="12"/>
        <v>#N/A</v>
      </c>
      <c r="R666" s="16" t="s">
        <v>1108</v>
      </c>
      <c r="S666" s="17">
        <v>43496</v>
      </c>
    </row>
    <row r="667" spans="1:19">
      <c r="A667" s="65"/>
      <c r="B667" s="65"/>
      <c r="C667" s="65"/>
      <c r="D667" s="65"/>
      <c r="E667" s="65"/>
      <c r="F667" s="65"/>
      <c r="G667" s="16" t="s">
        <v>1434</v>
      </c>
      <c r="H667" s="20"/>
      <c r="I667" s="20"/>
      <c r="J667" s="16"/>
      <c r="K667" s="16" t="s">
        <v>1442</v>
      </c>
      <c r="L667" s="20" t="s">
        <v>1106</v>
      </c>
      <c r="M667" s="65"/>
      <c r="N667" s="11"/>
      <c r="O667" s="20" t="e">
        <f>VLOOKUP(C667,'10. Свод Перечней'!C:H,6,0)</f>
        <v>#N/A</v>
      </c>
      <c r="P667" s="20"/>
      <c r="Q667" s="20" t="e">
        <f t="shared" si="12"/>
        <v>#N/A</v>
      </c>
      <c r="R667" s="16" t="s">
        <v>1108</v>
      </c>
      <c r="S667" s="17">
        <v>43496</v>
      </c>
    </row>
    <row r="668" spans="1:19">
      <c r="A668" s="65"/>
      <c r="B668" s="65"/>
      <c r="C668" s="65"/>
      <c r="D668" s="65"/>
      <c r="E668" s="65"/>
      <c r="F668" s="65"/>
      <c r="G668" s="16" t="s">
        <v>1304</v>
      </c>
      <c r="H668" s="20"/>
      <c r="I668" s="20"/>
      <c r="J668" s="16"/>
      <c r="K668" s="16" t="s">
        <v>1452</v>
      </c>
      <c r="L668" s="20" t="s">
        <v>1106</v>
      </c>
      <c r="M668" s="65"/>
      <c r="N668" s="11"/>
      <c r="O668" s="20" t="e">
        <f>VLOOKUP(C668,'10. Свод Перечней'!C:H,6,0)</f>
        <v>#N/A</v>
      </c>
      <c r="P668" s="20"/>
      <c r="Q668" s="20" t="e">
        <f t="shared" si="12"/>
        <v>#N/A</v>
      </c>
      <c r="R668" s="16" t="s">
        <v>1108</v>
      </c>
      <c r="S668" s="17">
        <v>43496</v>
      </c>
    </row>
    <row r="669" spans="1:19">
      <c r="A669" s="65"/>
      <c r="B669" s="65"/>
      <c r="C669" s="65"/>
      <c r="D669" s="65"/>
      <c r="E669" s="65"/>
      <c r="F669" s="65"/>
      <c r="G669" s="16" t="s">
        <v>1113</v>
      </c>
      <c r="H669" s="20"/>
      <c r="I669" s="20"/>
      <c r="J669" s="16"/>
      <c r="K669" s="16" t="s">
        <v>1114</v>
      </c>
      <c r="L669" s="20" t="s">
        <v>1106</v>
      </c>
      <c r="M669" s="65"/>
      <c r="N669" s="11"/>
      <c r="O669" s="20" t="e">
        <f>VLOOKUP(C669,'10. Свод Перечней'!C:H,6,0)</f>
        <v>#N/A</v>
      </c>
      <c r="P669" s="20"/>
      <c r="Q669" s="20" t="e">
        <f t="shared" si="12"/>
        <v>#N/A</v>
      </c>
      <c r="R669" s="16" t="s">
        <v>1108</v>
      </c>
      <c r="S669" s="17">
        <v>43496</v>
      </c>
    </row>
    <row r="670" spans="1:19">
      <c r="A670" s="65"/>
      <c r="B670" s="65"/>
      <c r="C670" s="65"/>
      <c r="D670" s="65"/>
      <c r="E670" s="65"/>
      <c r="F670" s="65"/>
      <c r="G670" s="16" t="s">
        <v>1115</v>
      </c>
      <c r="H670" s="20"/>
      <c r="I670" s="20"/>
      <c r="J670" s="16"/>
      <c r="K670" s="16" t="s">
        <v>1453</v>
      </c>
      <c r="L670" s="20" t="s">
        <v>1106</v>
      </c>
      <c r="M670" s="65"/>
      <c r="N670" s="11"/>
      <c r="O670" s="20" t="e">
        <f>VLOOKUP(C670,'10. Свод Перечней'!C:H,6,0)</f>
        <v>#N/A</v>
      </c>
      <c r="P670" s="20"/>
      <c r="Q670" s="20" t="e">
        <f t="shared" si="12"/>
        <v>#N/A</v>
      </c>
      <c r="R670" s="16" t="s">
        <v>1108</v>
      </c>
      <c r="S670" s="17">
        <v>43496</v>
      </c>
    </row>
    <row r="671" spans="1:19">
      <c r="A671" s="65"/>
      <c r="B671" s="65">
        <v>145</v>
      </c>
      <c r="C671" s="65" t="s">
        <v>295</v>
      </c>
      <c r="D671" s="65" t="s">
        <v>289</v>
      </c>
      <c r="E671" s="65" t="s">
        <v>239</v>
      </c>
      <c r="F671" s="65" t="s">
        <v>6</v>
      </c>
      <c r="G671" s="16" t="s">
        <v>1448</v>
      </c>
      <c r="H671" s="20"/>
      <c r="I671" s="20"/>
      <c r="J671" s="16"/>
      <c r="K671" s="16" t="s">
        <v>1449</v>
      </c>
      <c r="L671" s="20" t="s">
        <v>1106</v>
      </c>
      <c r="M671" s="65" t="s">
        <v>1460</v>
      </c>
      <c r="N671" s="11" t="s">
        <v>291</v>
      </c>
      <c r="O671" s="20" t="str">
        <f>VLOOKUP(C671,'10. Свод Перечней'!C:H,6,0)</f>
        <v>10.20.14.120-00000005</v>
      </c>
      <c r="P671" s="20" t="s">
        <v>291</v>
      </c>
      <c r="Q671" s="20" t="str">
        <f t="shared" si="12"/>
        <v>10.20.14.120-00000005</v>
      </c>
      <c r="R671" s="16" t="s">
        <v>1108</v>
      </c>
      <c r="S671" s="17">
        <v>43496</v>
      </c>
    </row>
    <row r="672" spans="1:19">
      <c r="A672" s="65"/>
      <c r="B672" s="65"/>
      <c r="C672" s="65"/>
      <c r="D672" s="65"/>
      <c r="E672" s="65"/>
      <c r="F672" s="65"/>
      <c r="G672" s="16" t="s">
        <v>1096</v>
      </c>
      <c r="H672" s="20"/>
      <c r="I672" s="20"/>
      <c r="J672" s="16" t="s">
        <v>1451</v>
      </c>
      <c r="K672" s="16"/>
      <c r="L672" s="20" t="s">
        <v>1106</v>
      </c>
      <c r="M672" s="65"/>
      <c r="N672" s="11"/>
      <c r="O672" s="20" t="e">
        <f>VLOOKUP(C672,'10. Свод Перечней'!C:H,6,0)</f>
        <v>#N/A</v>
      </c>
      <c r="P672" s="20"/>
      <c r="Q672" s="20" t="e">
        <f t="shared" si="12"/>
        <v>#N/A</v>
      </c>
      <c r="R672" s="16" t="s">
        <v>1108</v>
      </c>
      <c r="S672" s="17">
        <v>43496</v>
      </c>
    </row>
    <row r="673" spans="1:19">
      <c r="A673" s="65"/>
      <c r="B673" s="65"/>
      <c r="C673" s="65"/>
      <c r="D673" s="65"/>
      <c r="E673" s="65"/>
      <c r="F673" s="65"/>
      <c r="G673" s="16" t="s">
        <v>1434</v>
      </c>
      <c r="H673" s="20"/>
      <c r="I673" s="20"/>
      <c r="J673" s="16"/>
      <c r="K673" s="16" t="s">
        <v>1443</v>
      </c>
      <c r="L673" s="20" t="s">
        <v>1106</v>
      </c>
      <c r="M673" s="65"/>
      <c r="N673" s="11"/>
      <c r="O673" s="20" t="e">
        <f>VLOOKUP(C673,'10. Свод Перечней'!C:H,6,0)</f>
        <v>#N/A</v>
      </c>
      <c r="P673" s="20"/>
      <c r="Q673" s="20" t="e">
        <f t="shared" si="12"/>
        <v>#N/A</v>
      </c>
      <c r="R673" s="16" t="s">
        <v>1108</v>
      </c>
      <c r="S673" s="17">
        <v>43496</v>
      </c>
    </row>
    <row r="674" spans="1:19">
      <c r="A674" s="65"/>
      <c r="B674" s="65"/>
      <c r="C674" s="65"/>
      <c r="D674" s="65"/>
      <c r="E674" s="65"/>
      <c r="F674" s="65"/>
      <c r="G674" s="16" t="s">
        <v>1304</v>
      </c>
      <c r="H674" s="20"/>
      <c r="I674" s="20"/>
      <c r="J674" s="16"/>
      <c r="K674" s="16" t="s">
        <v>1452</v>
      </c>
      <c r="L674" s="20" t="s">
        <v>1106</v>
      </c>
      <c r="M674" s="65"/>
      <c r="N674" s="11"/>
      <c r="O674" s="20" t="e">
        <f>VLOOKUP(C674,'10. Свод Перечней'!C:H,6,0)</f>
        <v>#N/A</v>
      </c>
      <c r="P674" s="20"/>
      <c r="Q674" s="20" t="e">
        <f t="shared" si="12"/>
        <v>#N/A</v>
      </c>
      <c r="R674" s="16" t="s">
        <v>1108</v>
      </c>
      <c r="S674" s="17">
        <v>43496</v>
      </c>
    </row>
    <row r="675" spans="1:19">
      <c r="A675" s="65"/>
      <c r="B675" s="65"/>
      <c r="C675" s="65"/>
      <c r="D675" s="65"/>
      <c r="E675" s="65"/>
      <c r="F675" s="65"/>
      <c r="G675" s="16" t="s">
        <v>1113</v>
      </c>
      <c r="H675" s="20"/>
      <c r="I675" s="20"/>
      <c r="J675" s="16"/>
      <c r="K675" s="16" t="s">
        <v>1114</v>
      </c>
      <c r="L675" s="20" t="s">
        <v>1106</v>
      </c>
      <c r="M675" s="65"/>
      <c r="N675" s="11"/>
      <c r="O675" s="20" t="e">
        <f>VLOOKUP(C675,'10. Свод Перечней'!C:H,6,0)</f>
        <v>#N/A</v>
      </c>
      <c r="P675" s="20"/>
      <c r="Q675" s="20" t="e">
        <f t="shared" si="12"/>
        <v>#N/A</v>
      </c>
      <c r="R675" s="16" t="s">
        <v>1108</v>
      </c>
      <c r="S675" s="17">
        <v>43496</v>
      </c>
    </row>
    <row r="676" spans="1:19">
      <c r="A676" s="65"/>
      <c r="B676" s="65"/>
      <c r="C676" s="65"/>
      <c r="D676" s="65"/>
      <c r="E676" s="65"/>
      <c r="F676" s="65"/>
      <c r="G676" s="16" t="s">
        <v>1115</v>
      </c>
      <c r="H676" s="20"/>
      <c r="I676" s="20"/>
      <c r="J676" s="16"/>
      <c r="K676" s="16" t="s">
        <v>1453</v>
      </c>
      <c r="L676" s="20" t="s">
        <v>1106</v>
      </c>
      <c r="M676" s="65"/>
      <c r="N676" s="11"/>
      <c r="O676" s="20" t="e">
        <f>VLOOKUP(C676,'10. Свод Перечней'!C:H,6,0)</f>
        <v>#N/A</v>
      </c>
      <c r="P676" s="20"/>
      <c r="Q676" s="20" t="e">
        <f t="shared" si="12"/>
        <v>#N/A</v>
      </c>
      <c r="R676" s="16" t="s">
        <v>1108</v>
      </c>
      <c r="S676" s="17">
        <v>43496</v>
      </c>
    </row>
    <row r="677" spans="1:19">
      <c r="A677" s="65"/>
      <c r="B677" s="65">
        <v>146</v>
      </c>
      <c r="C677" s="65" t="s">
        <v>296</v>
      </c>
      <c r="D677" s="65" t="s">
        <v>289</v>
      </c>
      <c r="E677" s="65" t="s">
        <v>297</v>
      </c>
      <c r="F677" s="65" t="s">
        <v>6</v>
      </c>
      <c r="G677" s="16" t="s">
        <v>1448</v>
      </c>
      <c r="H677" s="20"/>
      <c r="I677" s="20"/>
      <c r="J677" s="16"/>
      <c r="K677" s="16" t="s">
        <v>1454</v>
      </c>
      <c r="L677" s="20" t="s">
        <v>1106</v>
      </c>
      <c r="M677" s="65" t="s">
        <v>1456</v>
      </c>
      <c r="N677" s="11" t="s">
        <v>298</v>
      </c>
      <c r="O677" s="20" t="str">
        <f>VLOOKUP(C677,'10. Свод Перечней'!C:H,6,0)</f>
        <v>10.20.14.120-00000006</v>
      </c>
      <c r="P677" s="20" t="s">
        <v>298</v>
      </c>
      <c r="Q677" s="20" t="str">
        <f t="shared" si="12"/>
        <v>10.20.14.120-00000006</v>
      </c>
      <c r="R677" s="16" t="s">
        <v>1108</v>
      </c>
      <c r="S677" s="17">
        <v>43496</v>
      </c>
    </row>
    <row r="678" spans="1:19">
      <c r="A678" s="65"/>
      <c r="B678" s="65"/>
      <c r="C678" s="65"/>
      <c r="D678" s="65"/>
      <c r="E678" s="65"/>
      <c r="F678" s="65"/>
      <c r="G678" s="16" t="s">
        <v>1096</v>
      </c>
      <c r="H678" s="20"/>
      <c r="I678" s="20"/>
      <c r="J678" s="16" t="s">
        <v>1451</v>
      </c>
      <c r="K678" s="16"/>
      <c r="L678" s="20" t="s">
        <v>1106</v>
      </c>
      <c r="M678" s="65"/>
      <c r="N678" s="11"/>
      <c r="O678" s="20" t="e">
        <f>VLOOKUP(C678,'10. Свод Перечней'!C:H,6,0)</f>
        <v>#N/A</v>
      </c>
      <c r="P678" s="20"/>
      <c r="Q678" s="20" t="e">
        <f t="shared" si="12"/>
        <v>#N/A</v>
      </c>
      <c r="R678" s="16" t="s">
        <v>1108</v>
      </c>
      <c r="S678" s="17">
        <v>43496</v>
      </c>
    </row>
    <row r="679" spans="1:19">
      <c r="A679" s="65"/>
      <c r="B679" s="65"/>
      <c r="C679" s="65"/>
      <c r="D679" s="65"/>
      <c r="E679" s="65"/>
      <c r="F679" s="65"/>
      <c r="G679" s="16" t="s">
        <v>1434</v>
      </c>
      <c r="H679" s="20"/>
      <c r="I679" s="20"/>
      <c r="J679" s="16"/>
      <c r="K679" s="16" t="s">
        <v>1438</v>
      </c>
      <c r="L679" s="20" t="s">
        <v>1106</v>
      </c>
      <c r="M679" s="65"/>
      <c r="N679" s="11"/>
      <c r="O679" s="20" t="e">
        <f>VLOOKUP(C679,'10. Свод Перечней'!C:H,6,0)</f>
        <v>#N/A</v>
      </c>
      <c r="P679" s="20"/>
      <c r="Q679" s="20" t="e">
        <f t="shared" si="12"/>
        <v>#N/A</v>
      </c>
      <c r="R679" s="16" t="s">
        <v>1108</v>
      </c>
      <c r="S679" s="17">
        <v>43496</v>
      </c>
    </row>
    <row r="680" spans="1:19">
      <c r="A680" s="65"/>
      <c r="B680" s="65"/>
      <c r="C680" s="65"/>
      <c r="D680" s="65"/>
      <c r="E680" s="65"/>
      <c r="F680" s="65"/>
      <c r="G680" s="16" t="s">
        <v>1304</v>
      </c>
      <c r="H680" s="20"/>
      <c r="I680" s="20"/>
      <c r="J680" s="16"/>
      <c r="K680" s="16" t="s">
        <v>1452</v>
      </c>
      <c r="L680" s="20" t="s">
        <v>1106</v>
      </c>
      <c r="M680" s="65"/>
      <c r="N680" s="11"/>
      <c r="O680" s="20" t="e">
        <f>VLOOKUP(C680,'10. Свод Перечней'!C:H,6,0)</f>
        <v>#N/A</v>
      </c>
      <c r="P680" s="20"/>
      <c r="Q680" s="20" t="e">
        <f t="shared" si="12"/>
        <v>#N/A</v>
      </c>
      <c r="R680" s="16" t="s">
        <v>1108</v>
      </c>
      <c r="S680" s="17">
        <v>43496</v>
      </c>
    </row>
    <row r="681" spans="1:19">
      <c r="A681" s="65"/>
      <c r="B681" s="65"/>
      <c r="C681" s="65"/>
      <c r="D681" s="65"/>
      <c r="E681" s="65"/>
      <c r="F681" s="65"/>
      <c r="G681" s="16" t="s">
        <v>1113</v>
      </c>
      <c r="H681" s="20"/>
      <c r="I681" s="20"/>
      <c r="J681" s="16"/>
      <c r="K681" s="16" t="s">
        <v>1114</v>
      </c>
      <c r="L681" s="20" t="s">
        <v>1106</v>
      </c>
      <c r="M681" s="65"/>
      <c r="N681" s="11"/>
      <c r="O681" s="20" t="e">
        <f>VLOOKUP(C681,'10. Свод Перечней'!C:H,6,0)</f>
        <v>#N/A</v>
      </c>
      <c r="P681" s="20"/>
      <c r="Q681" s="20" t="e">
        <f t="shared" si="12"/>
        <v>#N/A</v>
      </c>
      <c r="R681" s="16" t="s">
        <v>1108</v>
      </c>
      <c r="S681" s="17">
        <v>43496</v>
      </c>
    </row>
    <row r="682" spans="1:19">
      <c r="A682" s="65"/>
      <c r="B682" s="65"/>
      <c r="C682" s="65"/>
      <c r="D682" s="65"/>
      <c r="E682" s="65"/>
      <c r="F682" s="65"/>
      <c r="G682" s="16" t="s">
        <v>1115</v>
      </c>
      <c r="H682" s="20"/>
      <c r="I682" s="20"/>
      <c r="J682" s="16"/>
      <c r="K682" s="16" t="s">
        <v>1453</v>
      </c>
      <c r="L682" s="20" t="s">
        <v>1106</v>
      </c>
      <c r="M682" s="65"/>
      <c r="N682" s="11"/>
      <c r="O682" s="20" t="e">
        <f>VLOOKUP(C682,'10. Свод Перечней'!C:H,6,0)</f>
        <v>#N/A</v>
      </c>
      <c r="P682" s="20"/>
      <c r="Q682" s="20" t="e">
        <f t="shared" si="12"/>
        <v>#N/A</v>
      </c>
      <c r="R682" s="16" t="s">
        <v>1108</v>
      </c>
      <c r="S682" s="17">
        <v>43496</v>
      </c>
    </row>
    <row r="683" spans="1:19">
      <c r="A683" s="65"/>
      <c r="B683" s="65">
        <v>147</v>
      </c>
      <c r="C683" s="65" t="s">
        <v>299</v>
      </c>
      <c r="D683" s="65" t="s">
        <v>289</v>
      </c>
      <c r="E683" s="65" t="s">
        <v>300</v>
      </c>
      <c r="F683" s="65" t="s">
        <v>6</v>
      </c>
      <c r="G683" s="16" t="s">
        <v>1448</v>
      </c>
      <c r="H683" s="20"/>
      <c r="I683" s="20"/>
      <c r="J683" s="16"/>
      <c r="K683" s="16" t="s">
        <v>1454</v>
      </c>
      <c r="L683" s="20" t="s">
        <v>1106</v>
      </c>
      <c r="M683" s="65" t="s">
        <v>1457</v>
      </c>
      <c r="N683" s="11" t="s">
        <v>298</v>
      </c>
      <c r="O683" s="20" t="str">
        <f>VLOOKUP(C683,'10. Свод Перечней'!C:H,6,0)</f>
        <v>10.20.14.120-00000006</v>
      </c>
      <c r="P683" s="20" t="s">
        <v>298</v>
      </c>
      <c r="Q683" s="20" t="str">
        <f t="shared" si="12"/>
        <v>10.20.14.120-00000006</v>
      </c>
      <c r="R683" s="16" t="s">
        <v>1108</v>
      </c>
      <c r="S683" s="17">
        <v>43496</v>
      </c>
    </row>
    <row r="684" spans="1:19">
      <c r="A684" s="65"/>
      <c r="B684" s="65"/>
      <c r="C684" s="65"/>
      <c r="D684" s="65"/>
      <c r="E684" s="65"/>
      <c r="F684" s="65"/>
      <c r="G684" s="16" t="s">
        <v>1096</v>
      </c>
      <c r="H684" s="20"/>
      <c r="I684" s="20"/>
      <c r="J684" s="16" t="s">
        <v>1451</v>
      </c>
      <c r="K684" s="16"/>
      <c r="L684" s="20" t="s">
        <v>1106</v>
      </c>
      <c r="M684" s="65"/>
      <c r="N684" s="11"/>
      <c r="O684" s="20" t="e">
        <f>VLOOKUP(C684,'10. Свод Перечней'!C:H,6,0)</f>
        <v>#N/A</v>
      </c>
      <c r="P684" s="20"/>
      <c r="Q684" s="20" t="e">
        <f t="shared" si="12"/>
        <v>#N/A</v>
      </c>
      <c r="R684" s="16" t="s">
        <v>1108</v>
      </c>
      <c r="S684" s="17">
        <v>43496</v>
      </c>
    </row>
    <row r="685" spans="1:19">
      <c r="A685" s="65"/>
      <c r="B685" s="65"/>
      <c r="C685" s="65"/>
      <c r="D685" s="65"/>
      <c r="E685" s="65"/>
      <c r="F685" s="65"/>
      <c r="G685" s="16" t="s">
        <v>1434</v>
      </c>
      <c r="H685" s="20"/>
      <c r="I685" s="20"/>
      <c r="J685" s="16"/>
      <c r="K685" s="16" t="s">
        <v>1440</v>
      </c>
      <c r="L685" s="20" t="s">
        <v>1106</v>
      </c>
      <c r="M685" s="65"/>
      <c r="N685" s="11"/>
      <c r="O685" s="20" t="e">
        <f>VLOOKUP(C685,'10. Свод Перечней'!C:H,6,0)</f>
        <v>#N/A</v>
      </c>
      <c r="P685" s="20"/>
      <c r="Q685" s="20" t="e">
        <f t="shared" si="12"/>
        <v>#N/A</v>
      </c>
      <c r="R685" s="16" t="s">
        <v>1108</v>
      </c>
      <c r="S685" s="17">
        <v>43496</v>
      </c>
    </row>
    <row r="686" spans="1:19">
      <c r="A686" s="65"/>
      <c r="B686" s="65"/>
      <c r="C686" s="65"/>
      <c r="D686" s="65"/>
      <c r="E686" s="65"/>
      <c r="F686" s="65"/>
      <c r="G686" s="16" t="s">
        <v>1304</v>
      </c>
      <c r="H686" s="20"/>
      <c r="I686" s="20"/>
      <c r="J686" s="16"/>
      <c r="K686" s="16" t="s">
        <v>1452</v>
      </c>
      <c r="L686" s="20" t="s">
        <v>1106</v>
      </c>
      <c r="M686" s="65"/>
      <c r="N686" s="11"/>
      <c r="O686" s="20" t="e">
        <f>VLOOKUP(C686,'10. Свод Перечней'!C:H,6,0)</f>
        <v>#N/A</v>
      </c>
      <c r="P686" s="20"/>
      <c r="Q686" s="20" t="e">
        <f t="shared" si="12"/>
        <v>#N/A</v>
      </c>
      <c r="R686" s="16" t="s">
        <v>1108</v>
      </c>
      <c r="S686" s="17">
        <v>43496</v>
      </c>
    </row>
    <row r="687" spans="1:19">
      <c r="A687" s="65"/>
      <c r="B687" s="65"/>
      <c r="C687" s="65"/>
      <c r="D687" s="65"/>
      <c r="E687" s="65"/>
      <c r="F687" s="65"/>
      <c r="G687" s="16" t="s">
        <v>1113</v>
      </c>
      <c r="H687" s="20"/>
      <c r="I687" s="20"/>
      <c r="J687" s="16"/>
      <c r="K687" s="16" t="s">
        <v>1114</v>
      </c>
      <c r="L687" s="20" t="s">
        <v>1106</v>
      </c>
      <c r="M687" s="65"/>
      <c r="N687" s="11"/>
      <c r="O687" s="20" t="e">
        <f>VLOOKUP(C687,'10. Свод Перечней'!C:H,6,0)</f>
        <v>#N/A</v>
      </c>
      <c r="P687" s="20"/>
      <c r="Q687" s="20" t="e">
        <f t="shared" si="12"/>
        <v>#N/A</v>
      </c>
      <c r="R687" s="16" t="s">
        <v>1108</v>
      </c>
      <c r="S687" s="17">
        <v>43496</v>
      </c>
    </row>
    <row r="688" spans="1:19">
      <c r="A688" s="65"/>
      <c r="B688" s="65"/>
      <c r="C688" s="65"/>
      <c r="D688" s="65"/>
      <c r="E688" s="65"/>
      <c r="F688" s="65"/>
      <c r="G688" s="16" t="s">
        <v>1115</v>
      </c>
      <c r="H688" s="20"/>
      <c r="I688" s="20"/>
      <c r="J688" s="16"/>
      <c r="K688" s="16" t="s">
        <v>1453</v>
      </c>
      <c r="L688" s="20" t="s">
        <v>1106</v>
      </c>
      <c r="M688" s="65"/>
      <c r="N688" s="11"/>
      <c r="O688" s="20" t="e">
        <f>VLOOKUP(C688,'10. Свод Перечней'!C:H,6,0)</f>
        <v>#N/A</v>
      </c>
      <c r="P688" s="20"/>
      <c r="Q688" s="20" t="e">
        <f t="shared" si="12"/>
        <v>#N/A</v>
      </c>
      <c r="R688" s="16" t="s">
        <v>1108</v>
      </c>
      <c r="S688" s="17">
        <v>43496</v>
      </c>
    </row>
    <row r="689" spans="1:19">
      <c r="A689" s="65"/>
      <c r="B689" s="65">
        <v>148</v>
      </c>
      <c r="C689" s="65" t="s">
        <v>301</v>
      </c>
      <c r="D689" s="65" t="s">
        <v>289</v>
      </c>
      <c r="E689" s="65" t="s">
        <v>302</v>
      </c>
      <c r="F689" s="65" t="s">
        <v>6</v>
      </c>
      <c r="G689" s="16" t="s">
        <v>1448</v>
      </c>
      <c r="H689" s="20"/>
      <c r="I689" s="20"/>
      <c r="J689" s="16"/>
      <c r="K689" s="16" t="s">
        <v>1454</v>
      </c>
      <c r="L689" s="20" t="s">
        <v>1106</v>
      </c>
      <c r="M689" s="65" t="s">
        <v>1458</v>
      </c>
      <c r="N689" s="11" t="s">
        <v>298</v>
      </c>
      <c r="O689" s="20" t="str">
        <f>VLOOKUP(C689,'10. Свод Перечней'!C:H,6,0)</f>
        <v>10.20.14.120-00000006</v>
      </c>
      <c r="P689" s="20" t="s">
        <v>298</v>
      </c>
      <c r="Q689" s="20" t="str">
        <f t="shared" si="12"/>
        <v>10.20.14.120-00000006</v>
      </c>
      <c r="R689" s="16" t="s">
        <v>1108</v>
      </c>
      <c r="S689" s="17">
        <v>43496</v>
      </c>
    </row>
    <row r="690" spans="1:19">
      <c r="A690" s="65"/>
      <c r="B690" s="65"/>
      <c r="C690" s="65"/>
      <c r="D690" s="65"/>
      <c r="E690" s="65"/>
      <c r="F690" s="65"/>
      <c r="G690" s="16" t="s">
        <v>1096</v>
      </c>
      <c r="H690" s="20"/>
      <c r="I690" s="20"/>
      <c r="J690" s="16" t="s">
        <v>1451</v>
      </c>
      <c r="K690" s="16"/>
      <c r="L690" s="20" t="s">
        <v>1106</v>
      </c>
      <c r="M690" s="65"/>
      <c r="N690" s="11"/>
      <c r="O690" s="20" t="e">
        <f>VLOOKUP(C690,'10. Свод Перечней'!C:H,6,0)</f>
        <v>#N/A</v>
      </c>
      <c r="P690" s="20"/>
      <c r="Q690" s="20" t="e">
        <f t="shared" si="12"/>
        <v>#N/A</v>
      </c>
      <c r="R690" s="16" t="s">
        <v>1108</v>
      </c>
      <c r="S690" s="17">
        <v>43496</v>
      </c>
    </row>
    <row r="691" spans="1:19">
      <c r="A691" s="65"/>
      <c r="B691" s="65"/>
      <c r="C691" s="65"/>
      <c r="D691" s="65"/>
      <c r="E691" s="65"/>
      <c r="F691" s="65"/>
      <c r="G691" s="16" t="s">
        <v>1434</v>
      </c>
      <c r="H691" s="20"/>
      <c r="I691" s="20"/>
      <c r="J691" s="16"/>
      <c r="K691" s="16" t="s">
        <v>1441</v>
      </c>
      <c r="L691" s="20" t="s">
        <v>1106</v>
      </c>
      <c r="M691" s="65"/>
      <c r="N691" s="11"/>
      <c r="O691" s="20" t="e">
        <f>VLOOKUP(C691,'10. Свод Перечней'!C:H,6,0)</f>
        <v>#N/A</v>
      </c>
      <c r="P691" s="20"/>
      <c r="Q691" s="20" t="e">
        <f t="shared" si="12"/>
        <v>#N/A</v>
      </c>
      <c r="R691" s="16" t="s">
        <v>1108</v>
      </c>
      <c r="S691" s="17">
        <v>43496</v>
      </c>
    </row>
    <row r="692" spans="1:19">
      <c r="A692" s="65"/>
      <c r="B692" s="65"/>
      <c r="C692" s="65"/>
      <c r="D692" s="65"/>
      <c r="E692" s="65"/>
      <c r="F692" s="65"/>
      <c r="G692" s="16" t="s">
        <v>1304</v>
      </c>
      <c r="H692" s="20"/>
      <c r="I692" s="20"/>
      <c r="J692" s="16"/>
      <c r="K692" s="16" t="s">
        <v>1452</v>
      </c>
      <c r="L692" s="20" t="s">
        <v>1106</v>
      </c>
      <c r="M692" s="65"/>
      <c r="N692" s="11"/>
      <c r="O692" s="20" t="e">
        <f>VLOOKUP(C692,'10. Свод Перечней'!C:H,6,0)</f>
        <v>#N/A</v>
      </c>
      <c r="P692" s="20"/>
      <c r="Q692" s="20" t="e">
        <f t="shared" si="12"/>
        <v>#N/A</v>
      </c>
      <c r="R692" s="16" t="s">
        <v>1108</v>
      </c>
      <c r="S692" s="17">
        <v>43496</v>
      </c>
    </row>
    <row r="693" spans="1:19">
      <c r="A693" s="65"/>
      <c r="B693" s="65"/>
      <c r="C693" s="65"/>
      <c r="D693" s="65"/>
      <c r="E693" s="65"/>
      <c r="F693" s="65"/>
      <c r="G693" s="16" t="s">
        <v>1113</v>
      </c>
      <c r="H693" s="20"/>
      <c r="I693" s="20"/>
      <c r="J693" s="16"/>
      <c r="K693" s="16" t="s">
        <v>1114</v>
      </c>
      <c r="L693" s="20" t="s">
        <v>1106</v>
      </c>
      <c r="M693" s="65"/>
      <c r="N693" s="11"/>
      <c r="O693" s="20" t="e">
        <f>VLOOKUP(C693,'10. Свод Перечней'!C:H,6,0)</f>
        <v>#N/A</v>
      </c>
      <c r="P693" s="20"/>
      <c r="Q693" s="20" t="e">
        <f t="shared" si="12"/>
        <v>#N/A</v>
      </c>
      <c r="R693" s="16" t="s">
        <v>1108</v>
      </c>
      <c r="S693" s="17">
        <v>43496</v>
      </c>
    </row>
    <row r="694" spans="1:19">
      <c r="A694" s="65"/>
      <c r="B694" s="65"/>
      <c r="C694" s="65"/>
      <c r="D694" s="65"/>
      <c r="E694" s="65"/>
      <c r="F694" s="65"/>
      <c r="G694" s="16" t="s">
        <v>1115</v>
      </c>
      <c r="H694" s="20"/>
      <c r="I694" s="20"/>
      <c r="J694" s="16"/>
      <c r="K694" s="16" t="s">
        <v>1453</v>
      </c>
      <c r="L694" s="20" t="s">
        <v>1106</v>
      </c>
      <c r="M694" s="65"/>
      <c r="N694" s="11"/>
      <c r="O694" s="20" t="e">
        <f>VLOOKUP(C694,'10. Свод Перечней'!C:H,6,0)</f>
        <v>#N/A</v>
      </c>
      <c r="P694" s="20"/>
      <c r="Q694" s="20" t="e">
        <f t="shared" si="12"/>
        <v>#N/A</v>
      </c>
      <c r="R694" s="16" t="s">
        <v>1108</v>
      </c>
      <c r="S694" s="17">
        <v>43496</v>
      </c>
    </row>
    <row r="695" spans="1:19">
      <c r="A695" s="65"/>
      <c r="B695" s="65">
        <v>149</v>
      </c>
      <c r="C695" s="65" t="s">
        <v>303</v>
      </c>
      <c r="D695" s="65" t="s">
        <v>289</v>
      </c>
      <c r="E695" s="65" t="s">
        <v>304</v>
      </c>
      <c r="F695" s="65" t="s">
        <v>6</v>
      </c>
      <c r="G695" s="16" t="s">
        <v>1448</v>
      </c>
      <c r="H695" s="20"/>
      <c r="I695" s="20"/>
      <c r="J695" s="16"/>
      <c r="K695" s="16" t="s">
        <v>1454</v>
      </c>
      <c r="L695" s="20" t="s">
        <v>1106</v>
      </c>
      <c r="M695" s="65" t="s">
        <v>1459</v>
      </c>
      <c r="N695" s="11" t="s">
        <v>298</v>
      </c>
      <c r="O695" s="20" t="str">
        <f>VLOOKUP(C695,'10. Свод Перечней'!C:H,6,0)</f>
        <v>10.20.14.120-00000006</v>
      </c>
      <c r="P695" s="20" t="s">
        <v>298</v>
      </c>
      <c r="Q695" s="20" t="str">
        <f t="shared" si="12"/>
        <v>10.20.14.120-00000006</v>
      </c>
      <c r="R695" s="16" t="s">
        <v>1108</v>
      </c>
      <c r="S695" s="17">
        <v>43496</v>
      </c>
    </row>
    <row r="696" spans="1:19">
      <c r="A696" s="65"/>
      <c r="B696" s="65"/>
      <c r="C696" s="65"/>
      <c r="D696" s="65"/>
      <c r="E696" s="65"/>
      <c r="F696" s="65"/>
      <c r="G696" s="16" t="s">
        <v>1096</v>
      </c>
      <c r="H696" s="20"/>
      <c r="I696" s="20"/>
      <c r="J696" s="16" t="s">
        <v>1451</v>
      </c>
      <c r="K696" s="16"/>
      <c r="L696" s="20" t="s">
        <v>1106</v>
      </c>
      <c r="M696" s="65"/>
      <c r="N696" s="11"/>
      <c r="O696" s="20" t="e">
        <f>VLOOKUP(C696,'10. Свод Перечней'!C:H,6,0)</f>
        <v>#N/A</v>
      </c>
      <c r="P696" s="20"/>
      <c r="Q696" s="20" t="e">
        <f t="shared" si="12"/>
        <v>#N/A</v>
      </c>
      <c r="R696" s="16" t="s">
        <v>1108</v>
      </c>
      <c r="S696" s="17">
        <v>43496</v>
      </c>
    </row>
    <row r="697" spans="1:19">
      <c r="A697" s="65"/>
      <c r="B697" s="65"/>
      <c r="C697" s="65"/>
      <c r="D697" s="65"/>
      <c r="E697" s="65"/>
      <c r="F697" s="65"/>
      <c r="G697" s="16" t="s">
        <v>1434</v>
      </c>
      <c r="H697" s="20"/>
      <c r="I697" s="20"/>
      <c r="J697" s="16"/>
      <c r="K697" s="16" t="s">
        <v>1442</v>
      </c>
      <c r="L697" s="20" t="s">
        <v>1106</v>
      </c>
      <c r="M697" s="65"/>
      <c r="N697" s="11"/>
      <c r="O697" s="20" t="e">
        <f>VLOOKUP(C697,'10. Свод Перечней'!C:H,6,0)</f>
        <v>#N/A</v>
      </c>
      <c r="P697" s="20"/>
      <c r="Q697" s="20" t="e">
        <f t="shared" si="12"/>
        <v>#N/A</v>
      </c>
      <c r="R697" s="16" t="s">
        <v>1108</v>
      </c>
      <c r="S697" s="17">
        <v>43496</v>
      </c>
    </row>
    <row r="698" spans="1:19">
      <c r="A698" s="65"/>
      <c r="B698" s="65"/>
      <c r="C698" s="65"/>
      <c r="D698" s="65"/>
      <c r="E698" s="65"/>
      <c r="F698" s="65"/>
      <c r="G698" s="16" t="s">
        <v>1304</v>
      </c>
      <c r="H698" s="20"/>
      <c r="I698" s="20"/>
      <c r="J698" s="16"/>
      <c r="K698" s="16" t="s">
        <v>1452</v>
      </c>
      <c r="L698" s="20" t="s">
        <v>1106</v>
      </c>
      <c r="M698" s="65"/>
      <c r="N698" s="11"/>
      <c r="O698" s="20" t="e">
        <f>VLOOKUP(C698,'10. Свод Перечней'!C:H,6,0)</f>
        <v>#N/A</v>
      </c>
      <c r="P698" s="20"/>
      <c r="Q698" s="20" t="e">
        <f t="shared" si="12"/>
        <v>#N/A</v>
      </c>
      <c r="R698" s="16" t="s">
        <v>1108</v>
      </c>
      <c r="S698" s="17">
        <v>43496</v>
      </c>
    </row>
    <row r="699" spans="1:19">
      <c r="A699" s="65"/>
      <c r="B699" s="65"/>
      <c r="C699" s="65"/>
      <c r="D699" s="65"/>
      <c r="E699" s="65"/>
      <c r="F699" s="65"/>
      <c r="G699" s="16" t="s">
        <v>1113</v>
      </c>
      <c r="H699" s="20"/>
      <c r="I699" s="20"/>
      <c r="J699" s="16"/>
      <c r="K699" s="16" t="s">
        <v>1114</v>
      </c>
      <c r="L699" s="20" t="s">
        <v>1106</v>
      </c>
      <c r="M699" s="65"/>
      <c r="N699" s="11"/>
      <c r="O699" s="20" t="e">
        <f>VLOOKUP(C699,'10. Свод Перечней'!C:H,6,0)</f>
        <v>#N/A</v>
      </c>
      <c r="P699" s="20"/>
      <c r="Q699" s="20" t="e">
        <f t="shared" si="12"/>
        <v>#N/A</v>
      </c>
      <c r="R699" s="16" t="s">
        <v>1108</v>
      </c>
      <c r="S699" s="17">
        <v>43496</v>
      </c>
    </row>
    <row r="700" spans="1:19">
      <c r="A700" s="65"/>
      <c r="B700" s="65"/>
      <c r="C700" s="65"/>
      <c r="D700" s="65"/>
      <c r="E700" s="65"/>
      <c r="F700" s="65"/>
      <c r="G700" s="16" t="s">
        <v>1115</v>
      </c>
      <c r="H700" s="20"/>
      <c r="I700" s="20"/>
      <c r="J700" s="16"/>
      <c r="K700" s="16" t="s">
        <v>1453</v>
      </c>
      <c r="L700" s="20" t="s">
        <v>1106</v>
      </c>
      <c r="M700" s="65"/>
      <c r="N700" s="11"/>
      <c r="O700" s="20" t="e">
        <f>VLOOKUP(C700,'10. Свод Перечней'!C:H,6,0)</f>
        <v>#N/A</v>
      </c>
      <c r="P700" s="20"/>
      <c r="Q700" s="20" t="e">
        <f t="shared" si="12"/>
        <v>#N/A</v>
      </c>
      <c r="R700" s="16" t="s">
        <v>1108</v>
      </c>
      <c r="S700" s="17">
        <v>43496</v>
      </c>
    </row>
    <row r="701" spans="1:19">
      <c r="A701" s="65"/>
      <c r="B701" s="65">
        <v>150</v>
      </c>
      <c r="C701" s="65" t="s">
        <v>305</v>
      </c>
      <c r="D701" s="65" t="s">
        <v>289</v>
      </c>
      <c r="E701" s="65" t="s">
        <v>306</v>
      </c>
      <c r="F701" s="65" t="s">
        <v>6</v>
      </c>
      <c r="G701" s="16" t="s">
        <v>1448</v>
      </c>
      <c r="H701" s="20"/>
      <c r="I701" s="20"/>
      <c r="J701" s="16"/>
      <c r="K701" s="16" t="s">
        <v>1454</v>
      </c>
      <c r="L701" s="20" t="s">
        <v>1106</v>
      </c>
      <c r="M701" s="65" t="s">
        <v>1460</v>
      </c>
      <c r="N701" s="11" t="s">
        <v>298</v>
      </c>
      <c r="O701" s="20" t="str">
        <f>VLOOKUP(C701,'10. Свод Перечней'!C:H,6,0)</f>
        <v>10.20.14.120-00000006</v>
      </c>
      <c r="P701" s="20" t="s">
        <v>298</v>
      </c>
      <c r="Q701" s="20" t="str">
        <f t="shared" si="12"/>
        <v>10.20.14.120-00000006</v>
      </c>
      <c r="R701" s="16" t="s">
        <v>1108</v>
      </c>
      <c r="S701" s="17">
        <v>43496</v>
      </c>
    </row>
    <row r="702" spans="1:19">
      <c r="A702" s="65"/>
      <c r="B702" s="65"/>
      <c r="C702" s="65"/>
      <c r="D702" s="65"/>
      <c r="E702" s="65"/>
      <c r="F702" s="65"/>
      <c r="G702" s="16" t="s">
        <v>1096</v>
      </c>
      <c r="H702" s="20"/>
      <c r="I702" s="20"/>
      <c r="J702" s="16" t="s">
        <v>1451</v>
      </c>
      <c r="K702" s="16"/>
      <c r="L702" s="20" t="s">
        <v>1106</v>
      </c>
      <c r="M702" s="65"/>
      <c r="N702" s="11"/>
      <c r="O702" s="20" t="e">
        <f>VLOOKUP(C702,'10. Свод Перечней'!C:H,6,0)</f>
        <v>#N/A</v>
      </c>
      <c r="P702" s="20"/>
      <c r="Q702" s="20" t="e">
        <f t="shared" si="12"/>
        <v>#N/A</v>
      </c>
      <c r="R702" s="16" t="s">
        <v>1108</v>
      </c>
      <c r="S702" s="17">
        <v>43496</v>
      </c>
    </row>
    <row r="703" spans="1:19">
      <c r="A703" s="65"/>
      <c r="B703" s="65"/>
      <c r="C703" s="65"/>
      <c r="D703" s="65"/>
      <c r="E703" s="65"/>
      <c r="F703" s="65"/>
      <c r="G703" s="16" t="s">
        <v>1434</v>
      </c>
      <c r="H703" s="20"/>
      <c r="I703" s="20"/>
      <c r="J703" s="16"/>
      <c r="K703" s="16" t="s">
        <v>1443</v>
      </c>
      <c r="L703" s="20" t="s">
        <v>1106</v>
      </c>
      <c r="M703" s="65"/>
      <c r="N703" s="11"/>
      <c r="O703" s="20" t="e">
        <f>VLOOKUP(C703,'10. Свод Перечней'!C:H,6,0)</f>
        <v>#N/A</v>
      </c>
      <c r="P703" s="20"/>
      <c r="Q703" s="20" t="e">
        <f t="shared" si="12"/>
        <v>#N/A</v>
      </c>
      <c r="R703" s="16" t="s">
        <v>1108</v>
      </c>
      <c r="S703" s="17">
        <v>43496</v>
      </c>
    </row>
    <row r="704" spans="1:19">
      <c r="A704" s="65"/>
      <c r="B704" s="65"/>
      <c r="C704" s="65"/>
      <c r="D704" s="65"/>
      <c r="E704" s="65"/>
      <c r="F704" s="65"/>
      <c r="G704" s="16" t="s">
        <v>1304</v>
      </c>
      <c r="H704" s="20"/>
      <c r="I704" s="20"/>
      <c r="J704" s="16"/>
      <c r="K704" s="16" t="s">
        <v>1452</v>
      </c>
      <c r="L704" s="20" t="s">
        <v>1106</v>
      </c>
      <c r="M704" s="65"/>
      <c r="N704" s="11"/>
      <c r="O704" s="20" t="e">
        <f>VLOOKUP(C704,'10. Свод Перечней'!C:H,6,0)</f>
        <v>#N/A</v>
      </c>
      <c r="P704" s="20"/>
      <c r="Q704" s="20" t="e">
        <f t="shared" si="12"/>
        <v>#N/A</v>
      </c>
      <c r="R704" s="16" t="s">
        <v>1108</v>
      </c>
      <c r="S704" s="17">
        <v>43496</v>
      </c>
    </row>
    <row r="705" spans="1:19">
      <c r="A705" s="65"/>
      <c r="B705" s="65"/>
      <c r="C705" s="65"/>
      <c r="D705" s="65"/>
      <c r="E705" s="65"/>
      <c r="F705" s="65"/>
      <c r="G705" s="16" t="s">
        <v>1113</v>
      </c>
      <c r="H705" s="20"/>
      <c r="I705" s="20"/>
      <c r="J705" s="16"/>
      <c r="K705" s="16" t="s">
        <v>1114</v>
      </c>
      <c r="L705" s="20" t="s">
        <v>1106</v>
      </c>
      <c r="M705" s="65"/>
      <c r="N705" s="11"/>
      <c r="O705" s="20" t="e">
        <f>VLOOKUP(C705,'10. Свод Перечней'!C:H,6,0)</f>
        <v>#N/A</v>
      </c>
      <c r="P705" s="20"/>
      <c r="Q705" s="20" t="e">
        <f t="shared" si="12"/>
        <v>#N/A</v>
      </c>
      <c r="R705" s="16" t="s">
        <v>1108</v>
      </c>
      <c r="S705" s="17">
        <v>43496</v>
      </c>
    </row>
    <row r="706" spans="1:19">
      <c r="A706" s="65"/>
      <c r="B706" s="65"/>
      <c r="C706" s="65"/>
      <c r="D706" s="65"/>
      <c r="E706" s="65"/>
      <c r="F706" s="65"/>
      <c r="G706" s="16" t="s">
        <v>1115</v>
      </c>
      <c r="H706" s="20"/>
      <c r="I706" s="20"/>
      <c r="J706" s="16"/>
      <c r="K706" s="16" t="s">
        <v>1453</v>
      </c>
      <c r="L706" s="20" t="s">
        <v>1106</v>
      </c>
      <c r="M706" s="65"/>
      <c r="N706" s="11"/>
      <c r="O706" s="20" t="e">
        <f>VLOOKUP(C706,'10. Свод Перечней'!C:H,6,0)</f>
        <v>#N/A</v>
      </c>
      <c r="P706" s="20"/>
      <c r="Q706" s="20" t="e">
        <f t="shared" si="12"/>
        <v>#N/A</v>
      </c>
      <c r="R706" s="16" t="s">
        <v>1108</v>
      </c>
      <c r="S706" s="17">
        <v>43496</v>
      </c>
    </row>
    <row r="707" spans="1:19">
      <c r="A707" s="65"/>
      <c r="B707" s="65">
        <v>151</v>
      </c>
      <c r="C707" s="65" t="s">
        <v>831</v>
      </c>
      <c r="D707" s="65" t="s">
        <v>307</v>
      </c>
      <c r="E707" s="65" t="s">
        <v>152</v>
      </c>
      <c r="F707" s="65" t="s">
        <v>6</v>
      </c>
      <c r="G707" s="16" t="s">
        <v>1434</v>
      </c>
      <c r="H707" s="20"/>
      <c r="I707" s="20"/>
      <c r="J707" s="16"/>
      <c r="K707" s="16" t="s">
        <v>1461</v>
      </c>
      <c r="L707" s="20" t="s">
        <v>1106</v>
      </c>
      <c r="M707" s="65" t="s">
        <v>1462</v>
      </c>
      <c r="N707" s="11" t="s">
        <v>910</v>
      </c>
      <c r="O707" s="20" t="str">
        <f>VLOOKUP(C707,'10. Свод Перечней'!C:H,6,0)</f>
        <v>10.20.23.121-00000017</v>
      </c>
      <c r="P707" s="20" t="s">
        <v>910</v>
      </c>
      <c r="Q707" s="20" t="str">
        <f t="shared" si="12"/>
        <v>10.20.23.121-00000017</v>
      </c>
      <c r="R707" s="16" t="s">
        <v>1108</v>
      </c>
      <c r="S707" s="17">
        <v>43921</v>
      </c>
    </row>
    <row r="708" spans="1:19">
      <c r="A708" s="65"/>
      <c r="B708" s="65"/>
      <c r="C708" s="65"/>
      <c r="D708" s="65"/>
      <c r="E708" s="65"/>
      <c r="F708" s="65"/>
      <c r="G708" s="16" t="s">
        <v>1111</v>
      </c>
      <c r="H708" s="20"/>
      <c r="I708" s="20"/>
      <c r="J708" s="16"/>
      <c r="K708" s="16" t="s">
        <v>1130</v>
      </c>
      <c r="L708" s="20" t="s">
        <v>1106</v>
      </c>
      <c r="M708" s="65"/>
      <c r="N708" s="11"/>
      <c r="O708" s="20" t="e">
        <f>VLOOKUP(C708,'10. Свод Перечней'!C:H,6,0)</f>
        <v>#N/A</v>
      </c>
      <c r="P708" s="20"/>
      <c r="Q708" s="20" t="e">
        <f t="shared" si="12"/>
        <v>#N/A</v>
      </c>
      <c r="R708" s="16" t="s">
        <v>1108</v>
      </c>
      <c r="S708" s="17">
        <v>43921</v>
      </c>
    </row>
    <row r="709" spans="1:19">
      <c r="A709" s="65"/>
      <c r="B709" s="65"/>
      <c r="C709" s="65"/>
      <c r="D709" s="65"/>
      <c r="E709" s="65"/>
      <c r="F709" s="65"/>
      <c r="G709" s="16" t="s">
        <v>1113</v>
      </c>
      <c r="H709" s="20"/>
      <c r="I709" s="20"/>
      <c r="J709" s="16"/>
      <c r="K709" s="16" t="s">
        <v>1114</v>
      </c>
      <c r="L709" s="20" t="s">
        <v>1106</v>
      </c>
      <c r="M709" s="65"/>
      <c r="N709" s="11"/>
      <c r="O709" s="20" t="e">
        <f>VLOOKUP(C709,'10. Свод Перечней'!C:H,6,0)</f>
        <v>#N/A</v>
      </c>
      <c r="P709" s="20"/>
      <c r="Q709" s="20" t="e">
        <f t="shared" si="12"/>
        <v>#N/A</v>
      </c>
      <c r="R709" s="16" t="s">
        <v>1108</v>
      </c>
      <c r="S709" s="17">
        <v>43921</v>
      </c>
    </row>
    <row r="710" spans="1:19">
      <c r="A710" s="65"/>
      <c r="B710" s="65"/>
      <c r="C710" s="65"/>
      <c r="D710" s="65"/>
      <c r="E710" s="65"/>
      <c r="F710" s="65"/>
      <c r="G710" s="16" t="s">
        <v>1115</v>
      </c>
      <c r="H710" s="20"/>
      <c r="I710" s="20"/>
      <c r="J710" s="16"/>
      <c r="K710" s="16" t="s">
        <v>1463</v>
      </c>
      <c r="L710" s="20" t="s">
        <v>1106</v>
      </c>
      <c r="M710" s="65"/>
      <c r="N710" s="11"/>
      <c r="O710" s="20" t="e">
        <f>VLOOKUP(C710,'10. Свод Перечней'!C:H,6,0)</f>
        <v>#N/A</v>
      </c>
      <c r="P710" s="20"/>
      <c r="Q710" s="20" t="e">
        <f t="shared" si="12"/>
        <v>#N/A</v>
      </c>
      <c r="R710" s="16" t="s">
        <v>1108</v>
      </c>
      <c r="S710" s="17">
        <v>43921</v>
      </c>
    </row>
    <row r="711" spans="1:19">
      <c r="A711" s="65"/>
      <c r="B711" s="65">
        <v>152</v>
      </c>
      <c r="C711" s="65" t="s">
        <v>832</v>
      </c>
      <c r="D711" s="65" t="s">
        <v>307</v>
      </c>
      <c r="E711" s="65" t="s">
        <v>9</v>
      </c>
      <c r="F711" s="65" t="s">
        <v>6</v>
      </c>
      <c r="G711" s="16" t="s">
        <v>1434</v>
      </c>
      <c r="H711" s="20"/>
      <c r="I711" s="20"/>
      <c r="J711" s="16"/>
      <c r="K711" s="16" t="s">
        <v>1461</v>
      </c>
      <c r="L711" s="20" t="s">
        <v>1106</v>
      </c>
      <c r="M711" s="65" t="s">
        <v>1462</v>
      </c>
      <c r="N711" s="11" t="s">
        <v>910</v>
      </c>
      <c r="O711" s="20" t="str">
        <f>VLOOKUP(C711,'10. Свод Перечней'!C:H,6,0)</f>
        <v>10.20.23.121-00000017</v>
      </c>
      <c r="P711" s="20" t="s">
        <v>910</v>
      </c>
      <c r="Q711" s="20" t="str">
        <f t="shared" si="12"/>
        <v>10.20.23.121-00000017</v>
      </c>
      <c r="R711" s="16" t="s">
        <v>1108</v>
      </c>
      <c r="S711" s="17">
        <v>43921</v>
      </c>
    </row>
    <row r="712" spans="1:19">
      <c r="A712" s="65"/>
      <c r="B712" s="65"/>
      <c r="C712" s="65"/>
      <c r="D712" s="65"/>
      <c r="E712" s="65"/>
      <c r="F712" s="65"/>
      <c r="G712" s="16" t="s">
        <v>1120</v>
      </c>
      <c r="H712" s="20"/>
      <c r="I712" s="20">
        <v>1</v>
      </c>
      <c r="J712" s="16"/>
      <c r="K712" s="16"/>
      <c r="L712" s="20" t="s">
        <v>6</v>
      </c>
      <c r="M712" s="65"/>
      <c r="N712" s="11"/>
      <c r="O712" s="20" t="e">
        <f>VLOOKUP(C712,'10. Свод Перечней'!C:H,6,0)</f>
        <v>#N/A</v>
      </c>
      <c r="P712" s="20"/>
      <c r="Q712" s="20" t="e">
        <f t="shared" si="12"/>
        <v>#N/A</v>
      </c>
      <c r="R712" s="16" t="s">
        <v>1108</v>
      </c>
      <c r="S712" s="17">
        <v>43921</v>
      </c>
    </row>
    <row r="713" spans="1:19">
      <c r="A713" s="65"/>
      <c r="B713" s="65"/>
      <c r="C713" s="65"/>
      <c r="D713" s="65"/>
      <c r="E713" s="65"/>
      <c r="F713" s="65"/>
      <c r="G713" s="16" t="s">
        <v>1111</v>
      </c>
      <c r="H713" s="20"/>
      <c r="I713" s="20"/>
      <c r="J713" s="16"/>
      <c r="K713" s="16" t="s">
        <v>1130</v>
      </c>
      <c r="L713" s="20" t="s">
        <v>1106</v>
      </c>
      <c r="M713" s="65"/>
      <c r="N713" s="11"/>
      <c r="O713" s="20" t="e">
        <f>VLOOKUP(C713,'10. Свод Перечней'!C:H,6,0)</f>
        <v>#N/A</v>
      </c>
      <c r="P713" s="20"/>
      <c r="Q713" s="20" t="e">
        <f t="shared" si="12"/>
        <v>#N/A</v>
      </c>
      <c r="R713" s="16" t="s">
        <v>1108</v>
      </c>
      <c r="S713" s="17">
        <v>43921</v>
      </c>
    </row>
    <row r="714" spans="1:19">
      <c r="A714" s="65"/>
      <c r="B714" s="65"/>
      <c r="C714" s="65"/>
      <c r="D714" s="65"/>
      <c r="E714" s="65"/>
      <c r="F714" s="65"/>
      <c r="G714" s="16" t="s">
        <v>1121</v>
      </c>
      <c r="H714" s="20"/>
      <c r="I714" s="20"/>
      <c r="J714" s="16"/>
      <c r="K714" s="16" t="s">
        <v>1122</v>
      </c>
      <c r="L714" s="20" t="s">
        <v>1106</v>
      </c>
      <c r="M714" s="65"/>
      <c r="N714" s="11"/>
      <c r="O714" s="20" t="e">
        <f>VLOOKUP(C714,'10. Свод Перечней'!C:H,6,0)</f>
        <v>#N/A</v>
      </c>
      <c r="P714" s="20"/>
      <c r="Q714" s="20" t="e">
        <f t="shared" si="12"/>
        <v>#N/A</v>
      </c>
      <c r="R714" s="16" t="s">
        <v>1108</v>
      </c>
      <c r="S714" s="17">
        <v>43921</v>
      </c>
    </row>
    <row r="715" spans="1:19">
      <c r="A715" s="65"/>
      <c r="B715" s="65"/>
      <c r="C715" s="65"/>
      <c r="D715" s="65"/>
      <c r="E715" s="65"/>
      <c r="F715" s="65"/>
      <c r="G715" s="16" t="s">
        <v>1115</v>
      </c>
      <c r="H715" s="20"/>
      <c r="I715" s="20"/>
      <c r="J715" s="16"/>
      <c r="K715" s="16" t="s">
        <v>1463</v>
      </c>
      <c r="L715" s="20" t="s">
        <v>1106</v>
      </c>
      <c r="M715" s="65"/>
      <c r="N715" s="11"/>
      <c r="O715" s="20" t="e">
        <f>VLOOKUP(C715,'10. Свод Перечней'!C:H,6,0)</f>
        <v>#N/A</v>
      </c>
      <c r="P715" s="20"/>
      <c r="Q715" s="20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6" t="s">
        <v>1108</v>
      </c>
      <c r="S715" s="17">
        <v>43921</v>
      </c>
    </row>
    <row r="716" spans="1:19">
      <c r="A716" s="65"/>
      <c r="B716" s="65">
        <v>153</v>
      </c>
      <c r="C716" s="65" t="s">
        <v>829</v>
      </c>
      <c r="D716" s="65" t="s">
        <v>307</v>
      </c>
      <c r="E716" s="65" t="s">
        <v>43</v>
      </c>
      <c r="F716" s="65" t="s">
        <v>6</v>
      </c>
      <c r="G716" s="16" t="s">
        <v>1434</v>
      </c>
      <c r="H716" s="20"/>
      <c r="I716" s="20"/>
      <c r="J716" s="16"/>
      <c r="K716" s="16" t="s">
        <v>1432</v>
      </c>
      <c r="L716" s="20" t="s">
        <v>1106</v>
      </c>
      <c r="M716" s="65" t="s">
        <v>1462</v>
      </c>
      <c r="N716" s="11" t="s">
        <v>909</v>
      </c>
      <c r="O716" s="20" t="str">
        <f>VLOOKUP(C716,'10. Свод Перечней'!C:H,6,0)</f>
        <v>10.20.23.121-00000016</v>
      </c>
      <c r="P716" s="20" t="s">
        <v>909</v>
      </c>
      <c r="Q716" s="20" t="str">
        <f t="shared" si="13"/>
        <v>10.20.23.121-00000016</v>
      </c>
      <c r="R716" s="16" t="s">
        <v>1108</v>
      </c>
      <c r="S716" s="17">
        <v>43921</v>
      </c>
    </row>
    <row r="717" spans="1:19">
      <c r="A717" s="65"/>
      <c r="B717" s="65"/>
      <c r="C717" s="65"/>
      <c r="D717" s="65"/>
      <c r="E717" s="65"/>
      <c r="F717" s="65"/>
      <c r="G717" s="16" t="s">
        <v>1111</v>
      </c>
      <c r="H717" s="20"/>
      <c r="I717" s="20"/>
      <c r="J717" s="16"/>
      <c r="K717" s="16" t="s">
        <v>1130</v>
      </c>
      <c r="L717" s="20" t="s">
        <v>1106</v>
      </c>
      <c r="M717" s="65"/>
      <c r="N717" s="11"/>
      <c r="O717" s="20" t="e">
        <f>VLOOKUP(C717,'10. Свод Перечней'!C:H,6,0)</f>
        <v>#N/A</v>
      </c>
      <c r="P717" s="20"/>
      <c r="Q717" s="20" t="e">
        <f t="shared" si="13"/>
        <v>#N/A</v>
      </c>
      <c r="R717" s="16" t="s">
        <v>1108</v>
      </c>
      <c r="S717" s="17">
        <v>43921</v>
      </c>
    </row>
    <row r="718" spans="1:19">
      <c r="A718" s="65"/>
      <c r="B718" s="65"/>
      <c r="C718" s="65"/>
      <c r="D718" s="65"/>
      <c r="E718" s="65"/>
      <c r="F718" s="65"/>
      <c r="G718" s="16" t="s">
        <v>1113</v>
      </c>
      <c r="H718" s="20"/>
      <c r="I718" s="20"/>
      <c r="J718" s="16"/>
      <c r="K718" s="16" t="s">
        <v>1114</v>
      </c>
      <c r="L718" s="20" t="s">
        <v>1106</v>
      </c>
      <c r="M718" s="65"/>
      <c r="N718" s="11"/>
      <c r="O718" s="20" t="e">
        <f>VLOOKUP(C718,'10. Свод Перечней'!C:H,6,0)</f>
        <v>#N/A</v>
      </c>
      <c r="P718" s="20"/>
      <c r="Q718" s="20" t="e">
        <f t="shared" si="13"/>
        <v>#N/A</v>
      </c>
      <c r="R718" s="16" t="s">
        <v>1108</v>
      </c>
      <c r="S718" s="17">
        <v>43921</v>
      </c>
    </row>
    <row r="719" spans="1:19">
      <c r="A719" s="65"/>
      <c r="B719" s="65"/>
      <c r="C719" s="65"/>
      <c r="D719" s="65"/>
      <c r="E719" s="65"/>
      <c r="F719" s="65"/>
      <c r="G719" s="16" t="s">
        <v>1115</v>
      </c>
      <c r="H719" s="20"/>
      <c r="I719" s="20"/>
      <c r="J719" s="16"/>
      <c r="K719" s="16" t="s">
        <v>1463</v>
      </c>
      <c r="L719" s="20" t="s">
        <v>1106</v>
      </c>
      <c r="M719" s="65"/>
      <c r="N719" s="11"/>
      <c r="O719" s="20" t="e">
        <f>VLOOKUP(C719,'10. Свод Перечней'!C:H,6,0)</f>
        <v>#N/A</v>
      </c>
      <c r="P719" s="20"/>
      <c r="Q719" s="20" t="e">
        <f t="shared" si="13"/>
        <v>#N/A</v>
      </c>
      <c r="R719" s="16" t="s">
        <v>1108</v>
      </c>
      <c r="S719" s="17">
        <v>43921</v>
      </c>
    </row>
    <row r="720" spans="1:19">
      <c r="A720" s="65"/>
      <c r="B720" s="65">
        <v>154</v>
      </c>
      <c r="C720" s="65" t="s">
        <v>830</v>
      </c>
      <c r="D720" s="65" t="s">
        <v>307</v>
      </c>
      <c r="E720" s="65" t="s">
        <v>5</v>
      </c>
      <c r="F720" s="65" t="s">
        <v>6</v>
      </c>
      <c r="G720" s="16" t="s">
        <v>1434</v>
      </c>
      <c r="H720" s="20"/>
      <c r="I720" s="20"/>
      <c r="J720" s="16"/>
      <c r="K720" s="16" t="s">
        <v>1432</v>
      </c>
      <c r="L720" s="20" t="s">
        <v>1106</v>
      </c>
      <c r="M720" s="65" t="s">
        <v>1462</v>
      </c>
      <c r="N720" s="11" t="s">
        <v>909</v>
      </c>
      <c r="O720" s="20" t="str">
        <f>VLOOKUP(C720,'10. Свод Перечней'!C:H,6,0)</f>
        <v>10.20.23.121-00000016</v>
      </c>
      <c r="P720" s="20" t="s">
        <v>909</v>
      </c>
      <c r="Q720" s="20" t="str">
        <f t="shared" si="13"/>
        <v>10.20.23.121-00000016</v>
      </c>
      <c r="R720" s="16" t="s">
        <v>1108</v>
      </c>
      <c r="S720" s="17">
        <v>43921</v>
      </c>
    </row>
    <row r="721" spans="1:19">
      <c r="A721" s="65"/>
      <c r="B721" s="65"/>
      <c r="C721" s="65"/>
      <c r="D721" s="65"/>
      <c r="E721" s="65"/>
      <c r="F721" s="65"/>
      <c r="G721" s="16" t="s">
        <v>1120</v>
      </c>
      <c r="H721" s="20"/>
      <c r="I721" s="20">
        <v>1</v>
      </c>
      <c r="J721" s="16"/>
      <c r="K721" s="16"/>
      <c r="L721" s="20" t="s">
        <v>6</v>
      </c>
      <c r="M721" s="65"/>
      <c r="N721" s="11"/>
      <c r="O721" s="20" t="e">
        <f>VLOOKUP(C721,'10. Свод Перечней'!C:H,6,0)</f>
        <v>#N/A</v>
      </c>
      <c r="P721" s="20"/>
      <c r="Q721" s="20" t="e">
        <f t="shared" si="13"/>
        <v>#N/A</v>
      </c>
      <c r="R721" s="16" t="s">
        <v>1108</v>
      </c>
      <c r="S721" s="17">
        <v>43921</v>
      </c>
    </row>
    <row r="722" spans="1:19">
      <c r="A722" s="65"/>
      <c r="B722" s="65"/>
      <c r="C722" s="65"/>
      <c r="D722" s="65"/>
      <c r="E722" s="65"/>
      <c r="F722" s="65"/>
      <c r="G722" s="16" t="s">
        <v>1111</v>
      </c>
      <c r="H722" s="20"/>
      <c r="I722" s="20"/>
      <c r="J722" s="16"/>
      <c r="K722" s="16" t="s">
        <v>1130</v>
      </c>
      <c r="L722" s="20" t="s">
        <v>1106</v>
      </c>
      <c r="M722" s="65"/>
      <c r="N722" s="11"/>
      <c r="O722" s="20" t="e">
        <f>VLOOKUP(C722,'10. Свод Перечней'!C:H,6,0)</f>
        <v>#N/A</v>
      </c>
      <c r="P722" s="20"/>
      <c r="Q722" s="20" t="e">
        <f t="shared" si="13"/>
        <v>#N/A</v>
      </c>
      <c r="R722" s="16" t="s">
        <v>1108</v>
      </c>
      <c r="S722" s="17">
        <v>43921</v>
      </c>
    </row>
    <row r="723" spans="1:19">
      <c r="A723" s="65"/>
      <c r="B723" s="65"/>
      <c r="C723" s="65"/>
      <c r="D723" s="65"/>
      <c r="E723" s="65"/>
      <c r="F723" s="65"/>
      <c r="G723" s="16" t="s">
        <v>1121</v>
      </c>
      <c r="H723" s="20"/>
      <c r="I723" s="20"/>
      <c r="J723" s="16"/>
      <c r="K723" s="16" t="s">
        <v>1122</v>
      </c>
      <c r="L723" s="20" t="s">
        <v>1106</v>
      </c>
      <c r="M723" s="65"/>
      <c r="N723" s="11"/>
      <c r="O723" s="20" t="e">
        <f>VLOOKUP(C723,'10. Свод Перечней'!C:H,6,0)</f>
        <v>#N/A</v>
      </c>
      <c r="P723" s="20"/>
      <c r="Q723" s="20" t="e">
        <f t="shared" si="13"/>
        <v>#N/A</v>
      </c>
      <c r="R723" s="16" t="s">
        <v>1108</v>
      </c>
      <c r="S723" s="17">
        <v>43921</v>
      </c>
    </row>
    <row r="724" spans="1:19">
      <c r="A724" s="65"/>
      <c r="B724" s="65"/>
      <c r="C724" s="65"/>
      <c r="D724" s="65"/>
      <c r="E724" s="65"/>
      <c r="F724" s="65"/>
      <c r="G724" s="16" t="s">
        <v>1115</v>
      </c>
      <c r="H724" s="20"/>
      <c r="I724" s="20"/>
      <c r="J724" s="16"/>
      <c r="K724" s="16" t="s">
        <v>1463</v>
      </c>
      <c r="L724" s="20" t="s">
        <v>1106</v>
      </c>
      <c r="M724" s="65"/>
      <c r="N724" s="11"/>
      <c r="O724" s="20" t="e">
        <f>VLOOKUP(C724,'10. Свод Перечней'!C:H,6,0)</f>
        <v>#N/A</v>
      </c>
      <c r="P724" s="20"/>
      <c r="Q724" s="20" t="e">
        <f t="shared" si="13"/>
        <v>#N/A</v>
      </c>
      <c r="R724" s="16" t="s">
        <v>1108</v>
      </c>
      <c r="S724" s="17">
        <v>43921</v>
      </c>
    </row>
    <row r="725" spans="1:19" ht="63.75">
      <c r="A725" s="65"/>
      <c r="B725" s="65">
        <v>155</v>
      </c>
      <c r="C725" s="65" t="s">
        <v>308</v>
      </c>
      <c r="D725" s="65" t="s">
        <v>309</v>
      </c>
      <c r="E725" s="65" t="s">
        <v>5</v>
      </c>
      <c r="F725" s="65" t="s">
        <v>6</v>
      </c>
      <c r="G725" s="16" t="s">
        <v>1431</v>
      </c>
      <c r="H725" s="20"/>
      <c r="I725" s="20"/>
      <c r="J725" s="16"/>
      <c r="K725" s="16" t="s">
        <v>1464</v>
      </c>
      <c r="L725" s="20" t="s">
        <v>1106</v>
      </c>
      <c r="M725" s="65" t="s">
        <v>1465</v>
      </c>
      <c r="N725" s="11" t="s">
        <v>310</v>
      </c>
      <c r="O725" s="20" t="str">
        <f>VLOOKUP(C725,'10. Свод Перечней'!C:H,6,0)</f>
        <v>10.20.23.122-00000004</v>
      </c>
      <c r="P725" s="20" t="s">
        <v>310</v>
      </c>
      <c r="Q725" s="20" t="str">
        <f t="shared" si="13"/>
        <v>НЕ СОВПАДАЕТ АХТУНГ!!!!!!!!!!!!!!!!!!!!!!!!!!!!!!!!!!!!!!!!!!!!!!!!!!!!!!!!!!!!!!!!!!!!!!!!!!!!!!!!!!!!!!!!!!!!!!!!!!!!!!!!!!!!!!!!!!!!!!!!!!!!!!!!!!</v>
      </c>
      <c r="R725" s="16" t="s">
        <v>1108</v>
      </c>
      <c r="S725" s="17">
        <v>43921</v>
      </c>
    </row>
    <row r="726" spans="1:19">
      <c r="A726" s="65"/>
      <c r="B726" s="65"/>
      <c r="C726" s="65"/>
      <c r="D726" s="65"/>
      <c r="E726" s="65"/>
      <c r="F726" s="65"/>
      <c r="G726" s="16" t="s">
        <v>1466</v>
      </c>
      <c r="H726" s="20"/>
      <c r="I726" s="20"/>
      <c r="J726" s="16"/>
      <c r="K726" s="16" t="s">
        <v>1467</v>
      </c>
      <c r="L726" s="20" t="s">
        <v>1106</v>
      </c>
      <c r="M726" s="65"/>
      <c r="N726" s="11"/>
      <c r="O726" s="20" t="e">
        <f>VLOOKUP(C726,'10. Свод Перечней'!C:H,6,0)</f>
        <v>#N/A</v>
      </c>
      <c r="P726" s="20"/>
      <c r="Q726" s="20" t="e">
        <f t="shared" si="13"/>
        <v>#N/A</v>
      </c>
      <c r="R726" s="16" t="s">
        <v>1108</v>
      </c>
      <c r="S726" s="17">
        <v>43921</v>
      </c>
    </row>
    <row r="727" spans="1:19">
      <c r="A727" s="65"/>
      <c r="B727" s="65"/>
      <c r="C727" s="65"/>
      <c r="D727" s="65"/>
      <c r="E727" s="65"/>
      <c r="F727" s="65"/>
      <c r="G727" s="16" t="s">
        <v>1111</v>
      </c>
      <c r="H727" s="20"/>
      <c r="I727" s="20"/>
      <c r="J727" s="16"/>
      <c r="K727" s="16" t="s">
        <v>1130</v>
      </c>
      <c r="L727" s="20" t="s">
        <v>1106</v>
      </c>
      <c r="M727" s="65"/>
      <c r="N727" s="11"/>
      <c r="O727" s="20" t="e">
        <f>VLOOKUP(C727,'10. Свод Перечней'!C:H,6,0)</f>
        <v>#N/A</v>
      </c>
      <c r="P727" s="20"/>
      <c r="Q727" s="20" t="e">
        <f t="shared" si="13"/>
        <v>#N/A</v>
      </c>
      <c r="R727" s="16" t="s">
        <v>1108</v>
      </c>
      <c r="S727" s="17">
        <v>43921</v>
      </c>
    </row>
    <row r="728" spans="1:19">
      <c r="A728" s="65"/>
      <c r="B728" s="65"/>
      <c r="C728" s="65"/>
      <c r="D728" s="65"/>
      <c r="E728" s="65"/>
      <c r="F728" s="65"/>
      <c r="G728" s="16" t="s">
        <v>1113</v>
      </c>
      <c r="H728" s="20"/>
      <c r="I728" s="20"/>
      <c r="J728" s="16"/>
      <c r="K728" s="16" t="s">
        <v>1114</v>
      </c>
      <c r="L728" s="20" t="s">
        <v>1106</v>
      </c>
      <c r="M728" s="65"/>
      <c r="N728" s="11"/>
      <c r="O728" s="20" t="e">
        <f>VLOOKUP(C728,'10. Свод Перечней'!C:H,6,0)</f>
        <v>#N/A</v>
      </c>
      <c r="P728" s="20"/>
      <c r="Q728" s="20" t="e">
        <f t="shared" si="13"/>
        <v>#N/A</v>
      </c>
      <c r="R728" s="16" t="s">
        <v>1108</v>
      </c>
      <c r="S728" s="17">
        <v>43921</v>
      </c>
    </row>
    <row r="729" spans="1:19">
      <c r="A729" s="65"/>
      <c r="B729" s="65"/>
      <c r="C729" s="65"/>
      <c r="D729" s="65"/>
      <c r="E729" s="65"/>
      <c r="F729" s="65"/>
      <c r="G729" s="16" t="s">
        <v>1115</v>
      </c>
      <c r="H729" s="20"/>
      <c r="I729" s="20"/>
      <c r="J729" s="16"/>
      <c r="K729" s="16" t="s">
        <v>1468</v>
      </c>
      <c r="L729" s="20" t="s">
        <v>1106</v>
      </c>
      <c r="M729" s="65"/>
      <c r="N729" s="11"/>
      <c r="O729" s="20" t="e">
        <f>VLOOKUP(C729,'10. Свод Перечней'!C:H,6,0)</f>
        <v>#N/A</v>
      </c>
      <c r="P729" s="20"/>
      <c r="Q729" s="20" t="e">
        <f t="shared" si="13"/>
        <v>#N/A</v>
      </c>
      <c r="R729" s="16" t="s">
        <v>1108</v>
      </c>
      <c r="S729" s="17">
        <v>43921</v>
      </c>
    </row>
    <row r="730" spans="1:19">
      <c r="A730" s="65"/>
      <c r="B730" s="65">
        <v>156</v>
      </c>
      <c r="C730" s="65" t="s">
        <v>311</v>
      </c>
      <c r="D730" s="65" t="s">
        <v>312</v>
      </c>
      <c r="E730" s="65" t="s">
        <v>5</v>
      </c>
      <c r="F730" s="65" t="s">
        <v>6</v>
      </c>
      <c r="G730" s="16" t="s">
        <v>1469</v>
      </c>
      <c r="H730" s="20"/>
      <c r="I730" s="20"/>
      <c r="J730" s="16"/>
      <c r="K730" s="16" t="s">
        <v>1432</v>
      </c>
      <c r="L730" s="20" t="s">
        <v>1106</v>
      </c>
      <c r="M730" s="65" t="s">
        <v>1470</v>
      </c>
      <c r="N730" s="11" t="s">
        <v>313</v>
      </c>
      <c r="O730" s="20" t="str">
        <f>VLOOKUP(C730,'10. Свод Перечней'!C:H,6,0)</f>
        <v>10.20.25.111-00000002</v>
      </c>
      <c r="P730" s="20" t="s">
        <v>313</v>
      </c>
      <c r="Q730" s="20" t="str">
        <f t="shared" si="13"/>
        <v>10.20.25.111-00000002</v>
      </c>
      <c r="R730" s="16" t="s">
        <v>1108</v>
      </c>
      <c r="S730" s="17">
        <v>43496</v>
      </c>
    </row>
    <row r="731" spans="1:19">
      <c r="A731" s="65"/>
      <c r="B731" s="65"/>
      <c r="C731" s="65"/>
      <c r="D731" s="65"/>
      <c r="E731" s="65"/>
      <c r="F731" s="65"/>
      <c r="G731" s="16" t="s">
        <v>1120</v>
      </c>
      <c r="H731" s="20"/>
      <c r="I731" s="20">
        <v>0.3</v>
      </c>
      <c r="J731" s="16"/>
      <c r="K731" s="16"/>
      <c r="L731" s="20" t="s">
        <v>6</v>
      </c>
      <c r="M731" s="65"/>
      <c r="N731" s="11"/>
      <c r="O731" s="20" t="e">
        <f>VLOOKUP(C731,'10. Свод Перечней'!C:H,6,0)</f>
        <v>#N/A</v>
      </c>
      <c r="P731" s="20"/>
      <c r="Q731" s="20" t="e">
        <f t="shared" si="13"/>
        <v>#N/A</v>
      </c>
      <c r="R731" s="16" t="s">
        <v>1108</v>
      </c>
      <c r="S731" s="17">
        <v>43496</v>
      </c>
    </row>
    <row r="732" spans="1:19">
      <c r="A732" s="65"/>
      <c r="B732" s="65"/>
      <c r="C732" s="65"/>
      <c r="D732" s="65"/>
      <c r="E732" s="65"/>
      <c r="F732" s="65"/>
      <c r="G732" s="16" t="s">
        <v>1471</v>
      </c>
      <c r="H732" s="20"/>
      <c r="I732" s="20"/>
      <c r="J732" s="16"/>
      <c r="K732" s="16" t="s">
        <v>1122</v>
      </c>
      <c r="L732" s="20" t="s">
        <v>1106</v>
      </c>
      <c r="M732" s="65"/>
      <c r="N732" s="11"/>
      <c r="O732" s="20" t="e">
        <f>VLOOKUP(C732,'10. Свод Перечней'!C:H,6,0)</f>
        <v>#N/A</v>
      </c>
      <c r="P732" s="20"/>
      <c r="Q732" s="20" t="e">
        <f t="shared" si="13"/>
        <v>#N/A</v>
      </c>
      <c r="R732" s="16" t="s">
        <v>1108</v>
      </c>
      <c r="S732" s="17">
        <v>43496</v>
      </c>
    </row>
    <row r="733" spans="1:19">
      <c r="A733" s="65"/>
      <c r="B733" s="65"/>
      <c r="C733" s="65"/>
      <c r="D733" s="65"/>
      <c r="E733" s="65"/>
      <c r="F733" s="65"/>
      <c r="G733" s="16" t="s">
        <v>1115</v>
      </c>
      <c r="H733" s="20"/>
      <c r="I733" s="20"/>
      <c r="J733" s="16"/>
      <c r="K733" s="16" t="s">
        <v>1472</v>
      </c>
      <c r="L733" s="20" t="s">
        <v>1106</v>
      </c>
      <c r="M733" s="65"/>
      <c r="N733" s="11"/>
      <c r="O733" s="20" t="e">
        <f>VLOOKUP(C733,'10. Свод Перечней'!C:H,6,0)</f>
        <v>#N/A</v>
      </c>
      <c r="P733" s="20"/>
      <c r="Q733" s="20" t="e">
        <f t="shared" si="13"/>
        <v>#N/A</v>
      </c>
      <c r="R733" s="16" t="s">
        <v>1108</v>
      </c>
      <c r="S733" s="17">
        <v>43496</v>
      </c>
    </row>
    <row r="734" spans="1:19">
      <c r="A734" s="65"/>
      <c r="B734" s="65">
        <v>157</v>
      </c>
      <c r="C734" s="65" t="s">
        <v>314</v>
      </c>
      <c r="D734" s="65" t="s">
        <v>312</v>
      </c>
      <c r="E734" s="65" t="s">
        <v>9</v>
      </c>
      <c r="F734" s="65" t="s">
        <v>6</v>
      </c>
      <c r="G734" s="16" t="s">
        <v>1469</v>
      </c>
      <c r="H734" s="20"/>
      <c r="I734" s="20"/>
      <c r="J734" s="16"/>
      <c r="K734" s="16" t="s">
        <v>1473</v>
      </c>
      <c r="L734" s="20" t="s">
        <v>1106</v>
      </c>
      <c r="M734" s="65" t="s">
        <v>1474</v>
      </c>
      <c r="N734" s="11" t="s">
        <v>313</v>
      </c>
      <c r="O734" s="20" t="str">
        <f>VLOOKUP(C734,'10. Свод Перечней'!C:H,6,0)</f>
        <v>10.20.25.111-00000002</v>
      </c>
      <c r="P734" s="20" t="s">
        <v>313</v>
      </c>
      <c r="Q734" s="20" t="str">
        <f t="shared" si="13"/>
        <v>10.20.25.111-00000002</v>
      </c>
      <c r="R734" s="16" t="s">
        <v>1108</v>
      </c>
      <c r="S734" s="17">
        <v>43496</v>
      </c>
    </row>
    <row r="735" spans="1:19">
      <c r="A735" s="65"/>
      <c r="B735" s="65"/>
      <c r="C735" s="65"/>
      <c r="D735" s="65"/>
      <c r="E735" s="65"/>
      <c r="F735" s="65"/>
      <c r="G735" s="16" t="s">
        <v>1120</v>
      </c>
      <c r="H735" s="20"/>
      <c r="I735" s="20">
        <v>0.3</v>
      </c>
      <c r="J735" s="16"/>
      <c r="K735" s="16"/>
      <c r="L735" s="20" t="s">
        <v>6</v>
      </c>
      <c r="M735" s="65"/>
      <c r="N735" s="11"/>
      <c r="O735" s="20" t="e">
        <f>VLOOKUP(C735,'10. Свод Перечней'!C:H,6,0)</f>
        <v>#N/A</v>
      </c>
      <c r="P735" s="20"/>
      <c r="Q735" s="20" t="e">
        <f t="shared" si="13"/>
        <v>#N/A</v>
      </c>
      <c r="R735" s="16" t="s">
        <v>1108</v>
      </c>
      <c r="S735" s="17">
        <v>43496</v>
      </c>
    </row>
    <row r="736" spans="1:19">
      <c r="A736" s="65"/>
      <c r="B736" s="65"/>
      <c r="C736" s="65"/>
      <c r="D736" s="65"/>
      <c r="E736" s="65"/>
      <c r="F736" s="65"/>
      <c r="G736" s="16" t="s">
        <v>1471</v>
      </c>
      <c r="H736" s="20"/>
      <c r="I736" s="20"/>
      <c r="J736" s="16"/>
      <c r="K736" s="16" t="s">
        <v>1122</v>
      </c>
      <c r="L736" s="20" t="s">
        <v>1106</v>
      </c>
      <c r="M736" s="65"/>
      <c r="N736" s="11"/>
      <c r="O736" s="20" t="e">
        <f>VLOOKUP(C736,'10. Свод Перечней'!C:H,6,0)</f>
        <v>#N/A</v>
      </c>
      <c r="P736" s="20"/>
      <c r="Q736" s="20" t="e">
        <f t="shared" si="13"/>
        <v>#N/A</v>
      </c>
      <c r="R736" s="16" t="s">
        <v>1108</v>
      </c>
      <c r="S736" s="17">
        <v>43496</v>
      </c>
    </row>
    <row r="737" spans="1:19">
      <c r="A737" s="65"/>
      <c r="B737" s="65"/>
      <c r="C737" s="65"/>
      <c r="D737" s="65"/>
      <c r="E737" s="65"/>
      <c r="F737" s="65"/>
      <c r="G737" s="16" t="s">
        <v>1115</v>
      </c>
      <c r="H737" s="20"/>
      <c r="I737" s="20"/>
      <c r="J737" s="16"/>
      <c r="K737" s="16" t="s">
        <v>1475</v>
      </c>
      <c r="L737" s="20" t="s">
        <v>1106</v>
      </c>
      <c r="M737" s="65"/>
      <c r="N737" s="11"/>
      <c r="O737" s="20" t="e">
        <f>VLOOKUP(C737,'10. Свод Перечней'!C:H,6,0)</f>
        <v>#N/A</v>
      </c>
      <c r="P737" s="20"/>
      <c r="Q737" s="20" t="e">
        <f t="shared" si="13"/>
        <v>#N/A</v>
      </c>
      <c r="R737" s="16" t="s">
        <v>1108</v>
      </c>
      <c r="S737" s="17">
        <v>43496</v>
      </c>
    </row>
    <row r="738" spans="1:19">
      <c r="A738" s="65"/>
      <c r="B738" s="65">
        <v>158</v>
      </c>
      <c r="C738" s="65" t="s">
        <v>315</v>
      </c>
      <c r="D738" s="65" t="s">
        <v>316</v>
      </c>
      <c r="E738" s="65" t="s">
        <v>5</v>
      </c>
      <c r="F738" s="65" t="s">
        <v>6</v>
      </c>
      <c r="G738" s="16" t="s">
        <v>1419</v>
      </c>
      <c r="H738" s="20"/>
      <c r="I738" s="20"/>
      <c r="J738" s="16" t="s">
        <v>1476</v>
      </c>
      <c r="K738" s="16"/>
      <c r="L738" s="20" t="s">
        <v>1106</v>
      </c>
      <c r="M738" s="65" t="s">
        <v>1477</v>
      </c>
      <c r="N738" s="11" t="s">
        <v>317</v>
      </c>
      <c r="O738" s="20" t="str">
        <f>VLOOKUP(C738,'10. Свод Перечней'!C:H,6,0)</f>
        <v>10.20.25.113-00000004</v>
      </c>
      <c r="P738" s="20" t="s">
        <v>317</v>
      </c>
      <c r="Q738" s="20" t="str">
        <f t="shared" si="13"/>
        <v>10.20.25.113-00000004</v>
      </c>
      <c r="R738" s="16" t="s">
        <v>1108</v>
      </c>
      <c r="S738" s="17">
        <v>43496</v>
      </c>
    </row>
    <row r="739" spans="1:19">
      <c r="A739" s="65"/>
      <c r="B739" s="65"/>
      <c r="C739" s="65"/>
      <c r="D739" s="65"/>
      <c r="E739" s="65"/>
      <c r="F739" s="65"/>
      <c r="G739" s="16" t="s">
        <v>1120</v>
      </c>
      <c r="H739" s="20"/>
      <c r="I739" s="20">
        <v>0.3</v>
      </c>
      <c r="J739" s="16"/>
      <c r="K739" s="16"/>
      <c r="L739" s="20" t="s">
        <v>6</v>
      </c>
      <c r="M739" s="65"/>
      <c r="N739" s="11"/>
      <c r="O739" s="20" t="e">
        <f>VLOOKUP(C739,'10. Свод Перечней'!C:H,6,0)</f>
        <v>#N/A</v>
      </c>
      <c r="P739" s="20"/>
      <c r="Q739" s="20" t="e">
        <f t="shared" si="13"/>
        <v>#N/A</v>
      </c>
      <c r="R739" s="16" t="s">
        <v>1108</v>
      </c>
      <c r="S739" s="17">
        <v>43496</v>
      </c>
    </row>
    <row r="740" spans="1:19">
      <c r="A740" s="65"/>
      <c r="B740" s="65"/>
      <c r="C740" s="65"/>
      <c r="D740" s="65"/>
      <c r="E740" s="65"/>
      <c r="F740" s="65"/>
      <c r="G740" s="16" t="s">
        <v>1471</v>
      </c>
      <c r="H740" s="20"/>
      <c r="I740" s="20"/>
      <c r="J740" s="16"/>
      <c r="K740" s="16" t="s">
        <v>1122</v>
      </c>
      <c r="L740" s="20" t="s">
        <v>1106</v>
      </c>
      <c r="M740" s="65"/>
      <c r="N740" s="11"/>
      <c r="O740" s="20" t="e">
        <f>VLOOKUP(C740,'10. Свод Перечней'!C:H,6,0)</f>
        <v>#N/A</v>
      </c>
      <c r="P740" s="20"/>
      <c r="Q740" s="20" t="e">
        <f t="shared" si="13"/>
        <v>#N/A</v>
      </c>
      <c r="R740" s="16" t="s">
        <v>1108</v>
      </c>
      <c r="S740" s="17">
        <v>43496</v>
      </c>
    </row>
    <row r="741" spans="1:19">
      <c r="A741" s="65"/>
      <c r="B741" s="65"/>
      <c r="C741" s="65"/>
      <c r="D741" s="65"/>
      <c r="E741" s="65"/>
      <c r="F741" s="65"/>
      <c r="G741" s="16" t="s">
        <v>1115</v>
      </c>
      <c r="H741" s="20"/>
      <c r="I741" s="20"/>
      <c r="J741" s="16"/>
      <c r="K741" s="16" t="s">
        <v>1478</v>
      </c>
      <c r="L741" s="20" t="s">
        <v>1106</v>
      </c>
      <c r="M741" s="65"/>
      <c r="N741" s="11"/>
      <c r="O741" s="20" t="e">
        <f>VLOOKUP(C741,'10. Свод Перечней'!C:H,6,0)</f>
        <v>#N/A</v>
      </c>
      <c r="P741" s="20"/>
      <c r="Q741" s="20" t="e">
        <f t="shared" si="13"/>
        <v>#N/A</v>
      </c>
      <c r="R741" s="16" t="s">
        <v>1108</v>
      </c>
      <c r="S741" s="17">
        <v>43496</v>
      </c>
    </row>
    <row r="742" spans="1:19">
      <c r="A742" s="65"/>
      <c r="B742" s="65">
        <v>159</v>
      </c>
      <c r="C742" s="65" t="s">
        <v>318</v>
      </c>
      <c r="D742" s="65" t="s">
        <v>319</v>
      </c>
      <c r="E742" s="65" t="s">
        <v>5</v>
      </c>
      <c r="F742" s="65" t="s">
        <v>6</v>
      </c>
      <c r="G742" s="16" t="s">
        <v>1469</v>
      </c>
      <c r="H742" s="20"/>
      <c r="I742" s="20"/>
      <c r="J742" s="16"/>
      <c r="K742" s="16" t="s">
        <v>1442</v>
      </c>
      <c r="L742" s="20" t="s">
        <v>1106</v>
      </c>
      <c r="M742" s="65" t="s">
        <v>1479</v>
      </c>
      <c r="N742" s="11"/>
      <c r="O742" s="20" t="e">
        <f>VLOOKUP(C742,'10. Свод Перечней'!C:H,6,0)</f>
        <v>#N/A</v>
      </c>
      <c r="P742" s="20">
        <v>0</v>
      </c>
      <c r="Q742" s="20" t="e">
        <f t="shared" si="13"/>
        <v>#N/A</v>
      </c>
      <c r="R742" s="16" t="s">
        <v>1108</v>
      </c>
      <c r="S742" s="17">
        <v>43524</v>
      </c>
    </row>
    <row r="743" spans="1:19">
      <c r="A743" s="65"/>
      <c r="B743" s="65"/>
      <c r="C743" s="65"/>
      <c r="D743" s="65"/>
      <c r="E743" s="65"/>
      <c r="F743" s="65"/>
      <c r="G743" s="16" t="s">
        <v>1480</v>
      </c>
      <c r="H743" s="20"/>
      <c r="I743" s="20"/>
      <c r="J743" s="16"/>
      <c r="K743" s="16" t="s">
        <v>1329</v>
      </c>
      <c r="L743" s="20" t="s">
        <v>1106</v>
      </c>
      <c r="M743" s="65"/>
      <c r="N743" s="11"/>
      <c r="O743" s="20" t="e">
        <f>VLOOKUP(C743,'10. Свод Перечней'!C:H,6,0)</f>
        <v>#N/A</v>
      </c>
      <c r="P743" s="20"/>
      <c r="Q743" s="20" t="e">
        <f t="shared" si="13"/>
        <v>#N/A</v>
      </c>
      <c r="R743" s="16" t="s">
        <v>1108</v>
      </c>
      <c r="S743" s="17">
        <v>43524</v>
      </c>
    </row>
    <row r="744" spans="1:19">
      <c r="A744" s="65"/>
      <c r="B744" s="65"/>
      <c r="C744" s="65"/>
      <c r="D744" s="65"/>
      <c r="E744" s="65"/>
      <c r="F744" s="65"/>
      <c r="G744" s="16" t="s">
        <v>1120</v>
      </c>
      <c r="H744" s="20"/>
      <c r="I744" s="20">
        <v>0.3</v>
      </c>
      <c r="J744" s="16"/>
      <c r="K744" s="16"/>
      <c r="L744" s="20" t="s">
        <v>6</v>
      </c>
      <c r="M744" s="65"/>
      <c r="N744" s="11"/>
      <c r="O744" s="20" t="e">
        <f>VLOOKUP(C744,'10. Свод Перечней'!C:H,6,0)</f>
        <v>#N/A</v>
      </c>
      <c r="P744" s="20"/>
      <c r="Q744" s="20" t="e">
        <f t="shared" si="13"/>
        <v>#N/A</v>
      </c>
      <c r="R744" s="16" t="s">
        <v>1108</v>
      </c>
      <c r="S744" s="17">
        <v>43524</v>
      </c>
    </row>
    <row r="745" spans="1:19">
      <c r="A745" s="65"/>
      <c r="B745" s="65"/>
      <c r="C745" s="65"/>
      <c r="D745" s="65"/>
      <c r="E745" s="65"/>
      <c r="F745" s="65"/>
      <c r="G745" s="16" t="s">
        <v>1471</v>
      </c>
      <c r="H745" s="20"/>
      <c r="I745" s="20"/>
      <c r="J745" s="16"/>
      <c r="K745" s="16" t="s">
        <v>1122</v>
      </c>
      <c r="L745" s="20" t="s">
        <v>1106</v>
      </c>
      <c r="M745" s="65"/>
      <c r="N745" s="11"/>
      <c r="O745" s="20" t="e">
        <f>VLOOKUP(C745,'10. Свод Перечней'!C:H,6,0)</f>
        <v>#N/A</v>
      </c>
      <c r="P745" s="20"/>
      <c r="Q745" s="20" t="e">
        <f t="shared" si="13"/>
        <v>#N/A</v>
      </c>
      <c r="R745" s="16" t="s">
        <v>1108</v>
      </c>
      <c r="S745" s="17">
        <v>43524</v>
      </c>
    </row>
    <row r="746" spans="1:19">
      <c r="A746" s="65"/>
      <c r="B746" s="65"/>
      <c r="C746" s="65"/>
      <c r="D746" s="65"/>
      <c r="E746" s="65"/>
      <c r="F746" s="65"/>
      <c r="G746" s="16" t="s">
        <v>1111</v>
      </c>
      <c r="H746" s="20"/>
      <c r="I746" s="20"/>
      <c r="J746" s="16"/>
      <c r="K746" s="16" t="s">
        <v>1157</v>
      </c>
      <c r="L746" s="20" t="s">
        <v>1106</v>
      </c>
      <c r="M746" s="65"/>
      <c r="N746" s="11"/>
      <c r="O746" s="20" t="e">
        <f>VLOOKUP(C746,'10. Свод Перечней'!C:H,6,0)</f>
        <v>#N/A</v>
      </c>
      <c r="P746" s="20"/>
      <c r="Q746" s="20" t="e">
        <f t="shared" si="13"/>
        <v>#N/A</v>
      </c>
      <c r="R746" s="16" t="s">
        <v>1108</v>
      </c>
      <c r="S746" s="17">
        <v>43524</v>
      </c>
    </row>
    <row r="747" spans="1:19">
      <c r="A747" s="65"/>
      <c r="B747" s="65"/>
      <c r="C747" s="65"/>
      <c r="D747" s="65"/>
      <c r="E747" s="65"/>
      <c r="F747" s="65"/>
      <c r="G747" s="16" t="s">
        <v>1115</v>
      </c>
      <c r="H747" s="20"/>
      <c r="I747" s="20"/>
      <c r="J747" s="16"/>
      <c r="K747" s="16" t="s">
        <v>1481</v>
      </c>
      <c r="L747" s="20" t="s">
        <v>1106</v>
      </c>
      <c r="M747" s="65"/>
      <c r="N747" s="11"/>
      <c r="O747" s="20" t="e">
        <f>VLOOKUP(C747,'10. Свод Перечней'!C:H,6,0)</f>
        <v>#N/A</v>
      </c>
      <c r="P747" s="20"/>
      <c r="Q747" s="20" t="e">
        <f t="shared" si="13"/>
        <v>#N/A</v>
      </c>
      <c r="R747" s="16" t="s">
        <v>1108</v>
      </c>
      <c r="S747" s="17">
        <v>43524</v>
      </c>
    </row>
    <row r="748" spans="1:19">
      <c r="A748" s="65"/>
      <c r="B748" s="65">
        <v>160</v>
      </c>
      <c r="C748" s="65" t="s">
        <v>835</v>
      </c>
      <c r="D748" s="65" t="s">
        <v>320</v>
      </c>
      <c r="E748" s="65" t="s">
        <v>5</v>
      </c>
      <c r="F748" s="65" t="s">
        <v>6</v>
      </c>
      <c r="G748" s="16" t="s">
        <v>1111</v>
      </c>
      <c r="H748" s="20"/>
      <c r="I748" s="20"/>
      <c r="J748" s="16"/>
      <c r="K748" s="16" t="s">
        <v>1130</v>
      </c>
      <c r="L748" s="20" t="s">
        <v>1106</v>
      </c>
      <c r="M748" s="65" t="s">
        <v>1482</v>
      </c>
      <c r="N748" s="11" t="s">
        <v>913</v>
      </c>
      <c r="O748" s="20" t="str">
        <f>VLOOKUP(C748,'10. Свод Перечней'!C:H,6,0)</f>
        <v>10.20.26.112-00000001</v>
      </c>
      <c r="P748" s="20" t="s">
        <v>913</v>
      </c>
      <c r="Q748" s="20" t="str">
        <f t="shared" si="13"/>
        <v>10.20.26.112-00000001</v>
      </c>
      <c r="R748" s="16" t="s">
        <v>1108</v>
      </c>
      <c r="S748" s="17">
        <v>43921</v>
      </c>
    </row>
    <row r="749" spans="1:19">
      <c r="A749" s="65"/>
      <c r="B749" s="65"/>
      <c r="C749" s="65"/>
      <c r="D749" s="65"/>
      <c r="E749" s="65"/>
      <c r="F749" s="65"/>
      <c r="G749" s="16" t="s">
        <v>1434</v>
      </c>
      <c r="H749" s="20"/>
      <c r="I749" s="20"/>
      <c r="J749" s="16" t="s">
        <v>1483</v>
      </c>
      <c r="K749" s="16"/>
      <c r="L749" s="20" t="s">
        <v>1106</v>
      </c>
      <c r="M749" s="65"/>
      <c r="N749" s="11"/>
      <c r="O749" s="20" t="e">
        <f>VLOOKUP(C749,'10. Свод Перечней'!C:H,6,0)</f>
        <v>#N/A</v>
      </c>
      <c r="P749" s="20"/>
      <c r="Q749" s="20" t="e">
        <f t="shared" si="13"/>
        <v>#N/A</v>
      </c>
      <c r="R749" s="16" t="s">
        <v>1108</v>
      </c>
      <c r="S749" s="17">
        <v>43921</v>
      </c>
    </row>
    <row r="750" spans="1:19">
      <c r="A750" s="65"/>
      <c r="B750" s="65"/>
      <c r="C750" s="65"/>
      <c r="D750" s="65"/>
      <c r="E750" s="65"/>
      <c r="F750" s="65"/>
      <c r="G750" s="16" t="s">
        <v>1484</v>
      </c>
      <c r="H750" s="20"/>
      <c r="I750" s="20"/>
      <c r="J750" s="16" t="s">
        <v>1332</v>
      </c>
      <c r="K750" s="16"/>
      <c r="L750" s="20" t="s">
        <v>1106</v>
      </c>
      <c r="M750" s="65"/>
      <c r="N750" s="11"/>
      <c r="O750" s="20" t="e">
        <f>VLOOKUP(C750,'10. Свод Перечней'!C:H,6,0)</f>
        <v>#N/A</v>
      </c>
      <c r="P750" s="20"/>
      <c r="Q750" s="20" t="e">
        <f t="shared" si="13"/>
        <v>#N/A</v>
      </c>
      <c r="R750" s="16" t="s">
        <v>1108</v>
      </c>
      <c r="S750" s="17">
        <v>43921</v>
      </c>
    </row>
    <row r="751" spans="1:19">
      <c r="A751" s="65"/>
      <c r="B751" s="65"/>
      <c r="C751" s="65"/>
      <c r="D751" s="65"/>
      <c r="E751" s="65"/>
      <c r="F751" s="65"/>
      <c r="G751" s="16" t="s">
        <v>1485</v>
      </c>
      <c r="H751" s="20"/>
      <c r="I751" s="20"/>
      <c r="J751" s="16"/>
      <c r="K751" s="16" t="s">
        <v>1486</v>
      </c>
      <c r="L751" s="20" t="s">
        <v>1106</v>
      </c>
      <c r="M751" s="65"/>
      <c r="N751" s="11"/>
      <c r="O751" s="20" t="e">
        <f>VLOOKUP(C751,'10. Свод Перечней'!C:H,6,0)</f>
        <v>#N/A</v>
      </c>
      <c r="P751" s="20"/>
      <c r="Q751" s="20" t="e">
        <f t="shared" si="13"/>
        <v>#N/A</v>
      </c>
      <c r="R751" s="16" t="s">
        <v>1108</v>
      </c>
      <c r="S751" s="17">
        <v>43921</v>
      </c>
    </row>
    <row r="752" spans="1:19">
      <c r="A752" s="65"/>
      <c r="B752" s="65"/>
      <c r="C752" s="65"/>
      <c r="D752" s="65"/>
      <c r="E752" s="65"/>
      <c r="F752" s="65"/>
      <c r="G752" s="16" t="s">
        <v>1120</v>
      </c>
      <c r="H752" s="20"/>
      <c r="I752" s="20">
        <v>0.5</v>
      </c>
      <c r="J752" s="16"/>
      <c r="K752" s="16"/>
      <c r="L752" s="20" t="s">
        <v>6</v>
      </c>
      <c r="M752" s="65"/>
      <c r="N752" s="11"/>
      <c r="O752" s="20" t="e">
        <f>VLOOKUP(C752,'10. Свод Перечней'!C:H,6,0)</f>
        <v>#N/A</v>
      </c>
      <c r="P752" s="20"/>
      <c r="Q752" s="20" t="e">
        <f t="shared" si="13"/>
        <v>#N/A</v>
      </c>
      <c r="R752" s="16" t="s">
        <v>1108</v>
      </c>
      <c r="S752" s="17">
        <v>43921</v>
      </c>
    </row>
    <row r="753" spans="1:19">
      <c r="A753" s="65"/>
      <c r="B753" s="65"/>
      <c r="C753" s="65"/>
      <c r="D753" s="65"/>
      <c r="E753" s="65"/>
      <c r="F753" s="65"/>
      <c r="G753" s="16" t="s">
        <v>1121</v>
      </c>
      <c r="H753" s="20"/>
      <c r="I753" s="20"/>
      <c r="J753" s="16"/>
      <c r="K753" s="16" t="s">
        <v>1122</v>
      </c>
      <c r="L753" s="20" t="s">
        <v>1106</v>
      </c>
      <c r="M753" s="65"/>
      <c r="N753" s="11"/>
      <c r="O753" s="20" t="e">
        <f>VLOOKUP(C753,'10. Свод Перечней'!C:H,6,0)</f>
        <v>#N/A</v>
      </c>
      <c r="P753" s="20"/>
      <c r="Q753" s="20" t="e">
        <f t="shared" si="13"/>
        <v>#N/A</v>
      </c>
      <c r="R753" s="16" t="s">
        <v>1108</v>
      </c>
      <c r="S753" s="17">
        <v>43921</v>
      </c>
    </row>
    <row r="754" spans="1:19">
      <c r="A754" s="65"/>
      <c r="B754" s="65"/>
      <c r="C754" s="65"/>
      <c r="D754" s="65"/>
      <c r="E754" s="65"/>
      <c r="F754" s="65"/>
      <c r="G754" s="16" t="s">
        <v>1115</v>
      </c>
      <c r="H754" s="20"/>
      <c r="I754" s="20"/>
      <c r="J754" s="16"/>
      <c r="K754" s="16" t="s">
        <v>1487</v>
      </c>
      <c r="L754" s="20" t="s">
        <v>1106</v>
      </c>
      <c r="M754" s="65"/>
      <c r="N754" s="11"/>
      <c r="O754" s="20" t="e">
        <f>VLOOKUP(C754,'10. Свод Перечней'!C:H,6,0)</f>
        <v>#N/A</v>
      </c>
      <c r="P754" s="20"/>
      <c r="Q754" s="20" t="e">
        <f t="shared" si="13"/>
        <v>#N/A</v>
      </c>
      <c r="R754" s="16" t="s">
        <v>1108</v>
      </c>
      <c r="S754" s="17">
        <v>43921</v>
      </c>
    </row>
    <row r="755" spans="1:19">
      <c r="A755" s="65"/>
      <c r="B755" s="65">
        <v>161</v>
      </c>
      <c r="C755" s="65" t="s">
        <v>836</v>
      </c>
      <c r="D755" s="65" t="s">
        <v>914</v>
      </c>
      <c r="E755" s="65" t="s">
        <v>5</v>
      </c>
      <c r="F755" s="65" t="s">
        <v>6</v>
      </c>
      <c r="G755" s="16" t="s">
        <v>1431</v>
      </c>
      <c r="H755" s="20"/>
      <c r="I755" s="20"/>
      <c r="J755" s="16"/>
      <c r="K755" s="16" t="s">
        <v>1365</v>
      </c>
      <c r="L755" s="20" t="s">
        <v>1106</v>
      </c>
      <c r="M755" s="65" t="s">
        <v>1488</v>
      </c>
      <c r="N755" s="11" t="s">
        <v>915</v>
      </c>
      <c r="O755" s="20" t="str">
        <f>VLOOKUP(C755,'10. Свод Перечней'!C:H,6,0)</f>
        <v>10.20.32.110-00000001</v>
      </c>
      <c r="P755" s="20" t="s">
        <v>915</v>
      </c>
      <c r="Q755" s="20" t="str">
        <f t="shared" si="13"/>
        <v>10.20.32.110-00000001</v>
      </c>
      <c r="R755" s="16" t="s">
        <v>1108</v>
      </c>
      <c r="S755" s="17">
        <v>43921</v>
      </c>
    </row>
    <row r="756" spans="1:19">
      <c r="A756" s="65"/>
      <c r="B756" s="65"/>
      <c r="C756" s="65"/>
      <c r="D756" s="65"/>
      <c r="E756" s="65"/>
      <c r="F756" s="65"/>
      <c r="G756" s="16" t="s">
        <v>1113</v>
      </c>
      <c r="H756" s="20"/>
      <c r="I756" s="20"/>
      <c r="J756" s="16"/>
      <c r="K756" s="16" t="s">
        <v>1114</v>
      </c>
      <c r="L756" s="20" t="s">
        <v>1106</v>
      </c>
      <c r="M756" s="65"/>
      <c r="N756" s="11"/>
      <c r="O756" s="20" t="e">
        <f>VLOOKUP(C756,'10. Свод Перечней'!C:H,6,0)</f>
        <v>#N/A</v>
      </c>
      <c r="P756" s="20"/>
      <c r="Q756" s="20" t="e">
        <f t="shared" si="13"/>
        <v>#N/A</v>
      </c>
      <c r="R756" s="16" t="s">
        <v>1108</v>
      </c>
      <c r="S756" s="17">
        <v>43921</v>
      </c>
    </row>
    <row r="757" spans="1:19">
      <c r="A757" s="65"/>
      <c r="B757" s="65"/>
      <c r="C757" s="65"/>
      <c r="D757" s="65"/>
      <c r="E757" s="65"/>
      <c r="F757" s="65"/>
      <c r="G757" s="16" t="s">
        <v>1115</v>
      </c>
      <c r="H757" s="20"/>
      <c r="I757" s="20"/>
      <c r="J757" s="16"/>
      <c r="K757" s="16" t="s">
        <v>1489</v>
      </c>
      <c r="L757" s="20" t="s">
        <v>1106</v>
      </c>
      <c r="M757" s="65"/>
      <c r="N757" s="11"/>
      <c r="O757" s="20" t="e">
        <f>VLOOKUP(C757,'10. Свод Перечней'!C:H,6,0)</f>
        <v>#N/A</v>
      </c>
      <c r="P757" s="20"/>
      <c r="Q757" s="20" t="e">
        <f t="shared" si="13"/>
        <v>#N/A</v>
      </c>
      <c r="R757" s="16" t="s">
        <v>1108</v>
      </c>
      <c r="S757" s="17">
        <v>43921</v>
      </c>
    </row>
    <row r="758" spans="1:19">
      <c r="A758" s="65"/>
      <c r="B758" s="65">
        <v>162</v>
      </c>
      <c r="C758" s="65" t="s">
        <v>833</v>
      </c>
      <c r="D758" s="65" t="s">
        <v>911</v>
      </c>
      <c r="E758" s="65" t="s">
        <v>5</v>
      </c>
      <c r="F758" s="65" t="s">
        <v>6</v>
      </c>
      <c r="G758" s="16" t="s">
        <v>1490</v>
      </c>
      <c r="H758" s="20"/>
      <c r="I758" s="20"/>
      <c r="J758" s="16" t="s">
        <v>1491</v>
      </c>
      <c r="K758" s="16"/>
      <c r="L758" s="20" t="s">
        <v>1106</v>
      </c>
      <c r="M758" s="65" t="s">
        <v>1492</v>
      </c>
      <c r="N758" s="11" t="s">
        <v>912</v>
      </c>
      <c r="O758" s="20" t="str">
        <f>VLOOKUP(C758,'10. Свод Перечней'!C:H,6,0)</f>
        <v>10.20.34.110-00000001</v>
      </c>
      <c r="P758" s="20" t="s">
        <v>912</v>
      </c>
      <c r="Q758" s="20" t="str">
        <f t="shared" si="13"/>
        <v>10.20.34.110-00000001</v>
      </c>
      <c r="R758" s="16" t="s">
        <v>1108</v>
      </c>
      <c r="S758" s="17">
        <v>43921</v>
      </c>
    </row>
    <row r="759" spans="1:19">
      <c r="A759" s="65"/>
      <c r="B759" s="65"/>
      <c r="C759" s="65"/>
      <c r="D759" s="65"/>
      <c r="E759" s="65"/>
      <c r="F759" s="65"/>
      <c r="G759" s="16" t="s">
        <v>1113</v>
      </c>
      <c r="H759" s="20"/>
      <c r="I759" s="20"/>
      <c r="J759" s="16"/>
      <c r="K759" s="16" t="s">
        <v>1114</v>
      </c>
      <c r="L759" s="20" t="s">
        <v>1106</v>
      </c>
      <c r="M759" s="65"/>
      <c r="N759" s="11"/>
      <c r="O759" s="20" t="e">
        <f>VLOOKUP(C759,'10. Свод Перечней'!C:H,6,0)</f>
        <v>#N/A</v>
      </c>
      <c r="P759" s="20"/>
      <c r="Q759" s="20" t="e">
        <f t="shared" si="13"/>
        <v>#N/A</v>
      </c>
      <c r="R759" s="16" t="s">
        <v>1108</v>
      </c>
      <c r="S759" s="17">
        <v>43921</v>
      </c>
    </row>
    <row r="760" spans="1:19">
      <c r="A760" s="65"/>
      <c r="B760" s="65"/>
      <c r="C760" s="65"/>
      <c r="D760" s="65"/>
      <c r="E760" s="65"/>
      <c r="F760" s="65"/>
      <c r="G760" s="16" t="s">
        <v>1115</v>
      </c>
      <c r="H760" s="20"/>
      <c r="I760" s="20"/>
      <c r="J760" s="16"/>
      <c r="K760" s="16" t="s">
        <v>1308</v>
      </c>
      <c r="L760" s="20" t="s">
        <v>1106</v>
      </c>
      <c r="M760" s="65"/>
      <c r="N760" s="11"/>
      <c r="O760" s="20" t="e">
        <f>VLOOKUP(C760,'10. Свод Перечней'!C:H,6,0)</f>
        <v>#N/A</v>
      </c>
      <c r="P760" s="20"/>
      <c r="Q760" s="20" t="e">
        <f t="shared" si="13"/>
        <v>#N/A</v>
      </c>
      <c r="R760" s="16" t="s">
        <v>1108</v>
      </c>
      <c r="S760" s="17">
        <v>43921</v>
      </c>
    </row>
    <row r="761" spans="1:19">
      <c r="A761" s="65"/>
      <c r="B761" s="65">
        <v>163</v>
      </c>
      <c r="C761" s="65" t="s">
        <v>834</v>
      </c>
      <c r="D761" s="65" t="s">
        <v>911</v>
      </c>
      <c r="E761" s="65" t="s">
        <v>9</v>
      </c>
      <c r="F761" s="65" t="s">
        <v>6</v>
      </c>
      <c r="G761" s="16" t="s">
        <v>1490</v>
      </c>
      <c r="H761" s="20"/>
      <c r="I761" s="20"/>
      <c r="J761" s="16" t="s">
        <v>1491</v>
      </c>
      <c r="K761" s="16"/>
      <c r="L761" s="20" t="s">
        <v>1106</v>
      </c>
      <c r="M761" s="65" t="s">
        <v>1492</v>
      </c>
      <c r="N761" s="11" t="s">
        <v>912</v>
      </c>
      <c r="O761" s="20" t="str">
        <f>VLOOKUP(C761,'10. Свод Перечней'!C:H,6,0)</f>
        <v>10.20.34.110-00000001</v>
      </c>
      <c r="P761" s="20" t="s">
        <v>912</v>
      </c>
      <c r="Q761" s="20" t="str">
        <f t="shared" si="13"/>
        <v>10.20.34.110-00000001</v>
      </c>
      <c r="R761" s="16" t="s">
        <v>1108</v>
      </c>
      <c r="S761" s="17">
        <v>43921</v>
      </c>
    </row>
    <row r="762" spans="1:19">
      <c r="A762" s="65"/>
      <c r="B762" s="65"/>
      <c r="C762" s="65"/>
      <c r="D762" s="65"/>
      <c r="E762" s="65"/>
      <c r="F762" s="65"/>
      <c r="G762" s="16" t="s">
        <v>1120</v>
      </c>
      <c r="H762" s="20"/>
      <c r="I762" s="20">
        <v>0.5</v>
      </c>
      <c r="J762" s="16"/>
      <c r="K762" s="16"/>
      <c r="L762" s="20" t="s">
        <v>6</v>
      </c>
      <c r="M762" s="65"/>
      <c r="N762" s="11"/>
      <c r="O762" s="20" t="e">
        <f>VLOOKUP(C762,'10. Свод Перечней'!C:H,6,0)</f>
        <v>#N/A</v>
      </c>
      <c r="P762" s="20"/>
      <c r="Q762" s="20" t="e">
        <f t="shared" si="13"/>
        <v>#N/A</v>
      </c>
      <c r="R762" s="16" t="s">
        <v>1108</v>
      </c>
      <c r="S762" s="17">
        <v>43921</v>
      </c>
    </row>
    <row r="763" spans="1:19">
      <c r="A763" s="65"/>
      <c r="B763" s="65"/>
      <c r="C763" s="65"/>
      <c r="D763" s="65"/>
      <c r="E763" s="65"/>
      <c r="F763" s="65"/>
      <c r="G763" s="16" t="s">
        <v>1121</v>
      </c>
      <c r="H763" s="20"/>
      <c r="I763" s="20"/>
      <c r="J763" s="16"/>
      <c r="K763" s="16" t="s">
        <v>1122</v>
      </c>
      <c r="L763" s="20" t="s">
        <v>1106</v>
      </c>
      <c r="M763" s="65"/>
      <c r="N763" s="11"/>
      <c r="O763" s="20" t="e">
        <f>VLOOKUP(C763,'10. Свод Перечней'!C:H,6,0)</f>
        <v>#N/A</v>
      </c>
      <c r="P763" s="20"/>
      <c r="Q763" s="20" t="e">
        <f t="shared" si="13"/>
        <v>#N/A</v>
      </c>
      <c r="R763" s="16" t="s">
        <v>1108</v>
      </c>
      <c r="S763" s="17">
        <v>43921</v>
      </c>
    </row>
    <row r="764" spans="1:19">
      <c r="A764" s="65"/>
      <c r="B764" s="65"/>
      <c r="C764" s="65"/>
      <c r="D764" s="65"/>
      <c r="E764" s="65"/>
      <c r="F764" s="65"/>
      <c r="G764" s="16" t="s">
        <v>1115</v>
      </c>
      <c r="H764" s="20"/>
      <c r="I764" s="20"/>
      <c r="J764" s="16"/>
      <c r="K764" s="16" t="s">
        <v>1308</v>
      </c>
      <c r="L764" s="20" t="s">
        <v>1106</v>
      </c>
      <c r="M764" s="65"/>
      <c r="N764" s="11"/>
      <c r="O764" s="20" t="e">
        <f>VLOOKUP(C764,'10. Свод Перечней'!C:H,6,0)</f>
        <v>#N/A</v>
      </c>
      <c r="P764" s="20"/>
      <c r="Q764" s="20" t="e">
        <f t="shared" si="13"/>
        <v>#N/A</v>
      </c>
      <c r="R764" s="16" t="s">
        <v>1108</v>
      </c>
      <c r="S764" s="17">
        <v>43921</v>
      </c>
    </row>
    <row r="765" spans="1:19">
      <c r="A765" s="65"/>
      <c r="B765" s="65">
        <v>164</v>
      </c>
      <c r="C765" s="65" t="s">
        <v>321</v>
      </c>
      <c r="D765" s="65" t="s">
        <v>322</v>
      </c>
      <c r="E765" s="65" t="s">
        <v>5</v>
      </c>
      <c r="F765" s="65" t="s">
        <v>6</v>
      </c>
      <c r="G765" s="16" t="s">
        <v>1120</v>
      </c>
      <c r="H765" s="20"/>
      <c r="I765" s="20">
        <v>0.3</v>
      </c>
      <c r="J765" s="16"/>
      <c r="K765" s="16"/>
      <c r="L765" s="20" t="s">
        <v>6</v>
      </c>
      <c r="M765" s="65" t="s">
        <v>1493</v>
      </c>
      <c r="N765" s="11"/>
      <c r="O765" s="20" t="str">
        <f>VLOOKUP(C765,'10. Свод Перечней'!C:H,6,0)</f>
        <v/>
      </c>
      <c r="P765" s="20">
        <v>0</v>
      </c>
      <c r="Q765" s="20">
        <f t="shared" si="13"/>
        <v>0</v>
      </c>
      <c r="R765" s="16" t="s">
        <v>1108</v>
      </c>
      <c r="S765" s="17">
        <v>43189</v>
      </c>
    </row>
    <row r="766" spans="1:19">
      <c r="A766" s="65"/>
      <c r="B766" s="65"/>
      <c r="C766" s="65"/>
      <c r="D766" s="65"/>
      <c r="E766" s="65"/>
      <c r="F766" s="65"/>
      <c r="G766" s="16" t="s">
        <v>1471</v>
      </c>
      <c r="H766" s="20"/>
      <c r="I766" s="20"/>
      <c r="J766" s="16"/>
      <c r="K766" s="16" t="s">
        <v>1122</v>
      </c>
      <c r="L766" s="20" t="s">
        <v>1106</v>
      </c>
      <c r="M766" s="65"/>
      <c r="N766" s="11"/>
      <c r="O766" s="20" t="e">
        <f>VLOOKUP(C766,'10. Свод Перечней'!C:H,6,0)</f>
        <v>#N/A</v>
      </c>
      <c r="P766" s="20"/>
      <c r="Q766" s="20" t="e">
        <f t="shared" si="13"/>
        <v>#N/A</v>
      </c>
      <c r="R766" s="16" t="s">
        <v>1108</v>
      </c>
      <c r="S766" s="17">
        <v>43189</v>
      </c>
    </row>
    <row r="767" spans="1:19">
      <c r="A767" s="65"/>
      <c r="B767" s="65"/>
      <c r="C767" s="65"/>
      <c r="D767" s="65"/>
      <c r="E767" s="65"/>
      <c r="F767" s="65"/>
      <c r="G767" s="16" t="s">
        <v>1111</v>
      </c>
      <c r="H767" s="20"/>
      <c r="I767" s="20"/>
      <c r="J767" s="16"/>
      <c r="K767" s="16" t="s">
        <v>1157</v>
      </c>
      <c r="L767" s="20" t="s">
        <v>1106</v>
      </c>
      <c r="M767" s="65"/>
      <c r="N767" s="11"/>
      <c r="O767" s="20" t="e">
        <f>VLOOKUP(C767,'10. Свод Перечней'!C:H,6,0)</f>
        <v>#N/A</v>
      </c>
      <c r="P767" s="20"/>
      <c r="Q767" s="20" t="e">
        <f t="shared" si="13"/>
        <v>#N/A</v>
      </c>
      <c r="R767" s="16" t="s">
        <v>1108</v>
      </c>
      <c r="S767" s="17">
        <v>43189</v>
      </c>
    </row>
    <row r="768" spans="1:19">
      <c r="A768" s="65"/>
      <c r="B768" s="65"/>
      <c r="C768" s="65"/>
      <c r="D768" s="65"/>
      <c r="E768" s="65"/>
      <c r="F768" s="65"/>
      <c r="G768" s="16" t="s">
        <v>1115</v>
      </c>
      <c r="H768" s="20"/>
      <c r="I768" s="20"/>
      <c r="J768" s="16"/>
      <c r="K768" s="16" t="s">
        <v>1494</v>
      </c>
      <c r="L768" s="20" t="s">
        <v>1106</v>
      </c>
      <c r="M768" s="65"/>
      <c r="N768" s="11"/>
      <c r="O768" s="20" t="e">
        <f>VLOOKUP(C768,'10. Свод Перечней'!C:H,6,0)</f>
        <v>#N/A</v>
      </c>
      <c r="P768" s="20"/>
      <c r="Q768" s="20" t="e">
        <f t="shared" si="13"/>
        <v>#N/A</v>
      </c>
      <c r="R768" s="16" t="s">
        <v>1108</v>
      </c>
      <c r="S768" s="17">
        <v>43189</v>
      </c>
    </row>
    <row r="769" spans="1:19" ht="63.75">
      <c r="A769" s="65"/>
      <c r="B769" s="65">
        <v>165</v>
      </c>
      <c r="C769" s="65" t="s">
        <v>323</v>
      </c>
      <c r="D769" s="65" t="s">
        <v>324</v>
      </c>
      <c r="E769" s="65" t="s">
        <v>5</v>
      </c>
      <c r="F769" s="65" t="s">
        <v>325</v>
      </c>
      <c r="G769" s="16" t="s">
        <v>1495</v>
      </c>
      <c r="H769" s="20"/>
      <c r="I769" s="20"/>
      <c r="J769" s="16"/>
      <c r="K769" s="16" t="s">
        <v>1496</v>
      </c>
      <c r="L769" s="20" t="s">
        <v>1106</v>
      </c>
      <c r="M769" s="65" t="s">
        <v>1497</v>
      </c>
      <c r="N769" s="11" t="s">
        <v>326</v>
      </c>
      <c r="O769" s="20" t="str">
        <f>VLOOKUP(C769,'10. Свод Перечней'!C:H,6,0)</f>
        <v>10.32.10.000-00000010</v>
      </c>
      <c r="P769" s="20" t="s">
        <v>326</v>
      </c>
      <c r="Q769" s="20" t="str">
        <f t="shared" si="13"/>
        <v>НЕ СОВПАДАЕТ АХТУНГ!!!!!!!!!!!!!!!!!!!!!!!!!!!!!!!!!!!!!!!!!!!!!!!!!!!!!!!!!!!!!!!!!!!!!!!!!!!!!!!!!!!!!!!!!!!!!!!!!!!!!!!!!!!!!!!!!!!!!!!!!!!!!!!!!!</v>
      </c>
      <c r="R769" s="16" t="s">
        <v>1108</v>
      </c>
      <c r="S769" s="17">
        <v>43738</v>
      </c>
    </row>
    <row r="770" spans="1:19">
      <c r="A770" s="65"/>
      <c r="B770" s="65"/>
      <c r="C770" s="65"/>
      <c r="D770" s="65"/>
      <c r="E770" s="65"/>
      <c r="F770" s="65"/>
      <c r="G770" s="16" t="s">
        <v>1498</v>
      </c>
      <c r="H770" s="20"/>
      <c r="I770" s="20"/>
      <c r="J770" s="16" t="s">
        <v>1499</v>
      </c>
      <c r="K770" s="16"/>
      <c r="L770" s="20" t="s">
        <v>1106</v>
      </c>
      <c r="M770" s="65"/>
      <c r="N770" s="11"/>
      <c r="O770" s="20" t="e">
        <f>VLOOKUP(C770,'10. Свод Перечней'!C:H,6,0)</f>
        <v>#N/A</v>
      </c>
      <c r="P770" s="20"/>
      <c r="Q770" s="20" t="e">
        <f t="shared" si="13"/>
        <v>#N/A</v>
      </c>
      <c r="R770" s="16" t="s">
        <v>1108</v>
      </c>
      <c r="S770" s="17">
        <v>43738</v>
      </c>
    </row>
    <row r="771" spans="1:19">
      <c r="A771" s="65"/>
      <c r="B771" s="65"/>
      <c r="C771" s="65"/>
      <c r="D771" s="65"/>
      <c r="E771" s="65"/>
      <c r="F771" s="65"/>
      <c r="G771" s="16" t="s">
        <v>1500</v>
      </c>
      <c r="H771" s="20"/>
      <c r="I771" s="20"/>
      <c r="J771" s="16"/>
      <c r="K771" s="16" t="s">
        <v>1501</v>
      </c>
      <c r="L771" s="20" t="s">
        <v>1106</v>
      </c>
      <c r="M771" s="65"/>
      <c r="N771" s="11"/>
      <c r="O771" s="20" t="e">
        <f>VLOOKUP(C771,'10. Свод Перечней'!C:H,6,0)</f>
        <v>#N/A</v>
      </c>
      <c r="P771" s="20"/>
      <c r="Q771" s="20" t="e">
        <f t="shared" si="13"/>
        <v>#N/A</v>
      </c>
      <c r="R771" s="16" t="s">
        <v>1108</v>
      </c>
      <c r="S771" s="17">
        <v>43738</v>
      </c>
    </row>
    <row r="772" spans="1:19">
      <c r="A772" s="65"/>
      <c r="B772" s="65"/>
      <c r="C772" s="65"/>
      <c r="D772" s="65"/>
      <c r="E772" s="65"/>
      <c r="F772" s="65"/>
      <c r="G772" s="16" t="s">
        <v>1502</v>
      </c>
      <c r="H772" s="20"/>
      <c r="I772" s="20"/>
      <c r="J772" s="16" t="s">
        <v>1258</v>
      </c>
      <c r="K772" s="16"/>
      <c r="L772" s="20" t="s">
        <v>1106</v>
      </c>
      <c r="M772" s="65"/>
      <c r="N772" s="11"/>
      <c r="O772" s="20" t="e">
        <f>VLOOKUP(C772,'10. Свод Перечней'!C:H,6,0)</f>
        <v>#N/A</v>
      </c>
      <c r="P772" s="20"/>
      <c r="Q772" s="20" t="e">
        <f t="shared" si="13"/>
        <v>#N/A</v>
      </c>
      <c r="R772" s="16" t="s">
        <v>1108</v>
      </c>
      <c r="S772" s="17">
        <v>43738</v>
      </c>
    </row>
    <row r="773" spans="1:19">
      <c r="A773" s="65"/>
      <c r="B773" s="65"/>
      <c r="C773" s="65"/>
      <c r="D773" s="65"/>
      <c r="E773" s="65"/>
      <c r="F773" s="65"/>
      <c r="G773" s="16" t="s">
        <v>1503</v>
      </c>
      <c r="H773" s="20"/>
      <c r="I773" s="20"/>
      <c r="J773" s="16"/>
      <c r="K773" s="16" t="s">
        <v>1194</v>
      </c>
      <c r="L773" s="20" t="s">
        <v>1106</v>
      </c>
      <c r="M773" s="65"/>
      <c r="N773" s="11"/>
      <c r="O773" s="20" t="e">
        <f>VLOOKUP(C773,'10. Свод Перечней'!C:H,6,0)</f>
        <v>#N/A</v>
      </c>
      <c r="P773" s="20"/>
      <c r="Q773" s="20" t="e">
        <f t="shared" si="13"/>
        <v>#N/A</v>
      </c>
      <c r="R773" s="16" t="s">
        <v>1108</v>
      </c>
      <c r="S773" s="17">
        <v>43738</v>
      </c>
    </row>
    <row r="774" spans="1:19">
      <c r="A774" s="65"/>
      <c r="B774" s="65"/>
      <c r="C774" s="65"/>
      <c r="D774" s="65"/>
      <c r="E774" s="65"/>
      <c r="F774" s="65"/>
      <c r="G774" s="16" t="s">
        <v>1504</v>
      </c>
      <c r="H774" s="20"/>
      <c r="I774" s="20"/>
      <c r="J774" s="16" t="s">
        <v>1258</v>
      </c>
      <c r="K774" s="16"/>
      <c r="L774" s="20" t="s">
        <v>1106</v>
      </c>
      <c r="M774" s="65"/>
      <c r="N774" s="11"/>
      <c r="O774" s="20" t="e">
        <f>VLOOKUP(C774,'10. Свод Перечней'!C:H,6,0)</f>
        <v>#N/A</v>
      </c>
      <c r="P774" s="20"/>
      <c r="Q774" s="20" t="e">
        <f t="shared" si="13"/>
        <v>#N/A</v>
      </c>
      <c r="R774" s="16" t="s">
        <v>1108</v>
      </c>
      <c r="S774" s="17">
        <v>43738</v>
      </c>
    </row>
    <row r="775" spans="1:19">
      <c r="A775" s="65"/>
      <c r="B775" s="65"/>
      <c r="C775" s="65"/>
      <c r="D775" s="65"/>
      <c r="E775" s="65"/>
      <c r="F775" s="65"/>
      <c r="G775" s="16" t="s">
        <v>1419</v>
      </c>
      <c r="H775" s="20"/>
      <c r="I775" s="20"/>
      <c r="J775" s="16"/>
      <c r="K775" s="16" t="s">
        <v>1505</v>
      </c>
      <c r="L775" s="20" t="s">
        <v>1106</v>
      </c>
      <c r="M775" s="65"/>
      <c r="N775" s="11"/>
      <c r="O775" s="20" t="e">
        <f>VLOOKUP(C775,'10. Свод Перечней'!C:H,6,0)</f>
        <v>#N/A</v>
      </c>
      <c r="P775" s="20"/>
      <c r="Q775" s="20" t="e">
        <f t="shared" si="13"/>
        <v>#N/A</v>
      </c>
      <c r="R775" s="16" t="s">
        <v>1108</v>
      </c>
      <c r="S775" s="17">
        <v>43738</v>
      </c>
    </row>
    <row r="776" spans="1:19">
      <c r="A776" s="65"/>
      <c r="B776" s="65"/>
      <c r="C776" s="65"/>
      <c r="D776" s="65"/>
      <c r="E776" s="65"/>
      <c r="F776" s="65"/>
      <c r="G776" s="16" t="s">
        <v>1304</v>
      </c>
      <c r="H776" s="20"/>
      <c r="I776" s="20"/>
      <c r="J776" s="16"/>
      <c r="K776" s="16" t="s">
        <v>1506</v>
      </c>
      <c r="L776" s="20" t="s">
        <v>1106</v>
      </c>
      <c r="M776" s="65"/>
      <c r="N776" s="11"/>
      <c r="O776" s="20" t="e">
        <f>VLOOKUP(C776,'10. Свод Перечней'!C:H,6,0)</f>
        <v>#N/A</v>
      </c>
      <c r="P776" s="20"/>
      <c r="Q776" s="20" t="e">
        <f t="shared" si="13"/>
        <v>#N/A</v>
      </c>
      <c r="R776" s="16" t="s">
        <v>1108</v>
      </c>
      <c r="S776" s="17">
        <v>43738</v>
      </c>
    </row>
    <row r="777" spans="1:19">
      <c r="A777" s="65"/>
      <c r="B777" s="65"/>
      <c r="C777" s="65"/>
      <c r="D777" s="65"/>
      <c r="E777" s="65"/>
      <c r="F777" s="65"/>
      <c r="G777" s="16" t="s">
        <v>1507</v>
      </c>
      <c r="H777" s="20"/>
      <c r="I777" s="20">
        <v>0.2</v>
      </c>
      <c r="J777" s="16"/>
      <c r="K777" s="16"/>
      <c r="L777" s="20" t="s">
        <v>325</v>
      </c>
      <c r="M777" s="65"/>
      <c r="N777" s="11"/>
      <c r="O777" s="20" t="e">
        <f>VLOOKUP(C777,'10. Свод Перечней'!C:H,6,0)</f>
        <v>#N/A</v>
      </c>
      <c r="P777" s="20"/>
      <c r="Q777" s="20" t="e">
        <f t="shared" si="13"/>
        <v>#N/A</v>
      </c>
      <c r="R777" s="16" t="s">
        <v>1108</v>
      </c>
      <c r="S777" s="17">
        <v>43738</v>
      </c>
    </row>
    <row r="778" spans="1:19">
      <c r="A778" s="65"/>
      <c r="B778" s="65"/>
      <c r="C778" s="65"/>
      <c r="D778" s="65"/>
      <c r="E778" s="65"/>
      <c r="F778" s="65"/>
      <c r="G778" s="16" t="s">
        <v>1115</v>
      </c>
      <c r="H778" s="20"/>
      <c r="I778" s="20"/>
      <c r="J778" s="16" t="s">
        <v>1508</v>
      </c>
      <c r="K778" s="16"/>
      <c r="L778" s="20" t="s">
        <v>1106</v>
      </c>
      <c r="M778" s="65"/>
      <c r="N778" s="11"/>
      <c r="O778" s="20" t="e">
        <f>VLOOKUP(C778,'10. Свод Перечней'!C:H,6,0)</f>
        <v>#N/A</v>
      </c>
      <c r="P778" s="20"/>
      <c r="Q778" s="20" t="e">
        <f t="shared" si="13"/>
        <v>#N/A</v>
      </c>
      <c r="R778" s="16" t="s">
        <v>1108</v>
      </c>
      <c r="S778" s="17">
        <v>43738</v>
      </c>
    </row>
    <row r="779" spans="1:19" ht="63.75">
      <c r="A779" s="65"/>
      <c r="B779" s="65">
        <v>166</v>
      </c>
      <c r="C779" s="65" t="s">
        <v>327</v>
      </c>
      <c r="D779" s="65" t="s">
        <v>324</v>
      </c>
      <c r="E779" s="65" t="s">
        <v>43</v>
      </c>
      <c r="F779" s="65" t="s">
        <v>325</v>
      </c>
      <c r="G779" s="16" t="s">
        <v>1495</v>
      </c>
      <c r="H779" s="20"/>
      <c r="I779" s="20"/>
      <c r="J779" s="16"/>
      <c r="K779" s="16" t="s">
        <v>1496</v>
      </c>
      <c r="L779" s="20" t="s">
        <v>1106</v>
      </c>
      <c r="M779" s="65" t="s">
        <v>1497</v>
      </c>
      <c r="N779" s="11" t="s">
        <v>326</v>
      </c>
      <c r="O779" s="20" t="str">
        <f>VLOOKUP(C779,'10. Свод Перечней'!C:H,6,0)</f>
        <v>10.32.10.000-00000010</v>
      </c>
      <c r="P779" s="20" t="s">
        <v>326</v>
      </c>
      <c r="Q779" s="20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6" t="s">
        <v>1108</v>
      </c>
      <c r="S779" s="17">
        <v>43738</v>
      </c>
    </row>
    <row r="780" spans="1:19">
      <c r="A780" s="65"/>
      <c r="B780" s="65"/>
      <c r="C780" s="65"/>
      <c r="D780" s="65"/>
      <c r="E780" s="65"/>
      <c r="F780" s="65"/>
      <c r="G780" s="16" t="s">
        <v>1498</v>
      </c>
      <c r="H780" s="20"/>
      <c r="I780" s="20"/>
      <c r="J780" s="16" t="s">
        <v>1499</v>
      </c>
      <c r="K780" s="16"/>
      <c r="L780" s="20" t="s">
        <v>1106</v>
      </c>
      <c r="M780" s="65"/>
      <c r="N780" s="11"/>
      <c r="O780" s="20" t="e">
        <f>VLOOKUP(C780,'10. Свод Перечней'!C:H,6,0)</f>
        <v>#N/A</v>
      </c>
      <c r="P780" s="20"/>
      <c r="Q780" s="20" t="e">
        <f t="shared" si="14"/>
        <v>#N/A</v>
      </c>
      <c r="R780" s="16" t="s">
        <v>1108</v>
      </c>
      <c r="S780" s="17">
        <v>43738</v>
      </c>
    </row>
    <row r="781" spans="1:19">
      <c r="A781" s="65"/>
      <c r="B781" s="65"/>
      <c r="C781" s="65"/>
      <c r="D781" s="65"/>
      <c r="E781" s="65"/>
      <c r="F781" s="65"/>
      <c r="G781" s="16" t="s">
        <v>1500</v>
      </c>
      <c r="H781" s="20"/>
      <c r="I781" s="20"/>
      <c r="J781" s="16"/>
      <c r="K781" s="16" t="s">
        <v>1501</v>
      </c>
      <c r="L781" s="20" t="s">
        <v>1106</v>
      </c>
      <c r="M781" s="65"/>
      <c r="N781" s="11"/>
      <c r="O781" s="20" t="e">
        <f>VLOOKUP(C781,'10. Свод Перечней'!C:H,6,0)</f>
        <v>#N/A</v>
      </c>
      <c r="P781" s="20"/>
      <c r="Q781" s="20" t="e">
        <f t="shared" si="14"/>
        <v>#N/A</v>
      </c>
      <c r="R781" s="16" t="s">
        <v>1108</v>
      </c>
      <c r="S781" s="17">
        <v>43738</v>
      </c>
    </row>
    <row r="782" spans="1:19">
      <c r="A782" s="65"/>
      <c r="B782" s="65"/>
      <c r="C782" s="65"/>
      <c r="D782" s="65"/>
      <c r="E782" s="65"/>
      <c r="F782" s="65"/>
      <c r="G782" s="16" t="s">
        <v>1502</v>
      </c>
      <c r="H782" s="20"/>
      <c r="I782" s="20"/>
      <c r="J782" s="16" t="s">
        <v>1258</v>
      </c>
      <c r="K782" s="16"/>
      <c r="L782" s="20" t="s">
        <v>1106</v>
      </c>
      <c r="M782" s="65"/>
      <c r="N782" s="11"/>
      <c r="O782" s="20" t="e">
        <f>VLOOKUP(C782,'10. Свод Перечней'!C:H,6,0)</f>
        <v>#N/A</v>
      </c>
      <c r="P782" s="20"/>
      <c r="Q782" s="20" t="e">
        <f t="shared" si="14"/>
        <v>#N/A</v>
      </c>
      <c r="R782" s="16" t="s">
        <v>1108</v>
      </c>
      <c r="S782" s="17">
        <v>43738</v>
      </c>
    </row>
    <row r="783" spans="1:19">
      <c r="A783" s="65"/>
      <c r="B783" s="65"/>
      <c r="C783" s="65"/>
      <c r="D783" s="65"/>
      <c r="E783" s="65"/>
      <c r="F783" s="65"/>
      <c r="G783" s="16" t="s">
        <v>1503</v>
      </c>
      <c r="H783" s="20"/>
      <c r="I783" s="20"/>
      <c r="J783" s="16"/>
      <c r="K783" s="16" t="s">
        <v>1194</v>
      </c>
      <c r="L783" s="20" t="s">
        <v>1106</v>
      </c>
      <c r="M783" s="65"/>
      <c r="N783" s="11"/>
      <c r="O783" s="20" t="e">
        <f>VLOOKUP(C783,'10. Свод Перечней'!C:H,6,0)</f>
        <v>#N/A</v>
      </c>
      <c r="P783" s="20"/>
      <c r="Q783" s="20" t="e">
        <f t="shared" si="14"/>
        <v>#N/A</v>
      </c>
      <c r="R783" s="16" t="s">
        <v>1108</v>
      </c>
      <c r="S783" s="17">
        <v>43738</v>
      </c>
    </row>
    <row r="784" spans="1:19">
      <c r="A784" s="65"/>
      <c r="B784" s="65"/>
      <c r="C784" s="65"/>
      <c r="D784" s="65"/>
      <c r="E784" s="65"/>
      <c r="F784" s="65"/>
      <c r="G784" s="16" t="s">
        <v>1504</v>
      </c>
      <c r="H784" s="20"/>
      <c r="I784" s="20"/>
      <c r="J784" s="16" t="s">
        <v>1258</v>
      </c>
      <c r="K784" s="16"/>
      <c r="L784" s="20" t="s">
        <v>1106</v>
      </c>
      <c r="M784" s="65"/>
      <c r="N784" s="11"/>
      <c r="O784" s="20" t="e">
        <f>VLOOKUP(C784,'10. Свод Перечней'!C:H,6,0)</f>
        <v>#N/A</v>
      </c>
      <c r="P784" s="20"/>
      <c r="Q784" s="20" t="e">
        <f t="shared" si="14"/>
        <v>#N/A</v>
      </c>
      <c r="R784" s="16" t="s">
        <v>1108</v>
      </c>
      <c r="S784" s="17">
        <v>43738</v>
      </c>
    </row>
    <row r="785" spans="1:19">
      <c r="A785" s="65"/>
      <c r="B785" s="65"/>
      <c r="C785" s="65"/>
      <c r="D785" s="65"/>
      <c r="E785" s="65"/>
      <c r="F785" s="65"/>
      <c r="G785" s="16" t="s">
        <v>1419</v>
      </c>
      <c r="H785" s="20"/>
      <c r="I785" s="20"/>
      <c r="J785" s="16"/>
      <c r="K785" s="16" t="s">
        <v>1505</v>
      </c>
      <c r="L785" s="20" t="s">
        <v>1106</v>
      </c>
      <c r="M785" s="65"/>
      <c r="N785" s="11"/>
      <c r="O785" s="20" t="e">
        <f>VLOOKUP(C785,'10. Свод Перечней'!C:H,6,0)</f>
        <v>#N/A</v>
      </c>
      <c r="P785" s="20"/>
      <c r="Q785" s="20" t="e">
        <f t="shared" si="14"/>
        <v>#N/A</v>
      </c>
      <c r="R785" s="16" t="s">
        <v>1108</v>
      </c>
      <c r="S785" s="17">
        <v>43738</v>
      </c>
    </row>
    <row r="786" spans="1:19">
      <c r="A786" s="65"/>
      <c r="B786" s="65"/>
      <c r="C786" s="65"/>
      <c r="D786" s="65"/>
      <c r="E786" s="65"/>
      <c r="F786" s="65"/>
      <c r="G786" s="16" t="s">
        <v>1304</v>
      </c>
      <c r="H786" s="20"/>
      <c r="I786" s="20"/>
      <c r="J786" s="16"/>
      <c r="K786" s="16" t="s">
        <v>1506</v>
      </c>
      <c r="L786" s="20" t="s">
        <v>1106</v>
      </c>
      <c r="M786" s="65"/>
      <c r="N786" s="11"/>
      <c r="O786" s="20" t="e">
        <f>VLOOKUP(C786,'10. Свод Перечней'!C:H,6,0)</f>
        <v>#N/A</v>
      </c>
      <c r="P786" s="20"/>
      <c r="Q786" s="20" t="e">
        <f t="shared" si="14"/>
        <v>#N/A</v>
      </c>
      <c r="R786" s="16" t="s">
        <v>1108</v>
      </c>
      <c r="S786" s="17">
        <v>43738</v>
      </c>
    </row>
    <row r="787" spans="1:19">
      <c r="A787" s="65"/>
      <c r="B787" s="65"/>
      <c r="C787" s="65"/>
      <c r="D787" s="65"/>
      <c r="E787" s="65"/>
      <c r="F787" s="65"/>
      <c r="G787" s="16" t="s">
        <v>1507</v>
      </c>
      <c r="H787" s="20">
        <v>0.3</v>
      </c>
      <c r="I787" s="20">
        <v>1</v>
      </c>
      <c r="J787" s="16"/>
      <c r="K787" s="16"/>
      <c r="L787" s="20" t="s">
        <v>325</v>
      </c>
      <c r="M787" s="65"/>
      <c r="N787" s="11"/>
      <c r="O787" s="20" t="e">
        <f>VLOOKUP(C787,'10. Свод Перечней'!C:H,6,0)</f>
        <v>#N/A</v>
      </c>
      <c r="P787" s="20"/>
      <c r="Q787" s="20" t="e">
        <f t="shared" si="14"/>
        <v>#N/A</v>
      </c>
      <c r="R787" s="16" t="s">
        <v>1108</v>
      </c>
      <c r="S787" s="17">
        <v>43738</v>
      </c>
    </row>
    <row r="788" spans="1:19">
      <c r="A788" s="65"/>
      <c r="B788" s="65"/>
      <c r="C788" s="65"/>
      <c r="D788" s="65"/>
      <c r="E788" s="65"/>
      <c r="F788" s="65"/>
      <c r="G788" s="16" t="s">
        <v>1115</v>
      </c>
      <c r="H788" s="20"/>
      <c r="I788" s="20"/>
      <c r="J788" s="16" t="s">
        <v>1508</v>
      </c>
      <c r="K788" s="16"/>
      <c r="L788" s="20" t="s">
        <v>1106</v>
      </c>
      <c r="M788" s="65"/>
      <c r="N788" s="11"/>
      <c r="O788" s="20" t="e">
        <f>VLOOKUP(C788,'10. Свод Перечней'!C:H,6,0)</f>
        <v>#N/A</v>
      </c>
      <c r="P788" s="20"/>
      <c r="Q788" s="20" t="e">
        <f t="shared" si="14"/>
        <v>#N/A</v>
      </c>
      <c r="R788" s="16" t="s">
        <v>1108</v>
      </c>
      <c r="S788" s="17">
        <v>43738</v>
      </c>
    </row>
    <row r="789" spans="1:19" ht="63.75">
      <c r="A789" s="65"/>
      <c r="B789" s="65">
        <v>167</v>
      </c>
      <c r="C789" s="65" t="s">
        <v>328</v>
      </c>
      <c r="D789" s="65" t="s">
        <v>329</v>
      </c>
      <c r="E789" s="65" t="s">
        <v>5</v>
      </c>
      <c r="F789" s="65" t="s">
        <v>325</v>
      </c>
      <c r="G789" s="16" t="s">
        <v>1495</v>
      </c>
      <c r="H789" s="20"/>
      <c r="I789" s="20"/>
      <c r="J789" s="16"/>
      <c r="K789" s="16" t="s">
        <v>1496</v>
      </c>
      <c r="L789" s="20" t="s">
        <v>1106</v>
      </c>
      <c r="M789" s="65" t="s">
        <v>1509</v>
      </c>
      <c r="N789" s="11" t="s">
        <v>330</v>
      </c>
      <c r="O789" s="20" t="str">
        <f>VLOOKUP(C789,'10. Свод Перечней'!C:H,6,0)</f>
        <v>10.32.10.000-00000010</v>
      </c>
      <c r="P789" s="20" t="s">
        <v>330</v>
      </c>
      <c r="Q789" s="20" t="str">
        <f t="shared" si="14"/>
        <v>НЕ СОВПАДАЕТ АХТУНГ!!!!!!!!!!!!!!!!!!!!!!!!!!!!!!!!!!!!!!!!!!!!!!!!!!!!!!!!!!!!!!!!!!!!!!!!!!!!!!!!!!!!!!!!!!!!!!!!!!!!!!!!!!!!!!!!!!!!!!!!!!!!!!!!!!</v>
      </c>
      <c r="R789" s="16" t="s">
        <v>1108</v>
      </c>
      <c r="S789" s="17">
        <v>43738</v>
      </c>
    </row>
    <row r="790" spans="1:19">
      <c r="A790" s="65"/>
      <c r="B790" s="65"/>
      <c r="C790" s="65"/>
      <c r="D790" s="65"/>
      <c r="E790" s="65"/>
      <c r="F790" s="65"/>
      <c r="G790" s="16" t="s">
        <v>1498</v>
      </c>
      <c r="H790" s="20"/>
      <c r="I790" s="20"/>
      <c r="J790" s="16" t="s">
        <v>1499</v>
      </c>
      <c r="K790" s="16"/>
      <c r="L790" s="20" t="s">
        <v>1106</v>
      </c>
      <c r="M790" s="65"/>
      <c r="N790" s="11"/>
      <c r="O790" s="20" t="e">
        <f>VLOOKUP(C790,'10. Свод Перечней'!C:H,6,0)</f>
        <v>#N/A</v>
      </c>
      <c r="P790" s="20"/>
      <c r="Q790" s="20" t="e">
        <f t="shared" si="14"/>
        <v>#N/A</v>
      </c>
      <c r="R790" s="16" t="s">
        <v>1108</v>
      </c>
      <c r="S790" s="17">
        <v>43738</v>
      </c>
    </row>
    <row r="791" spans="1:19">
      <c r="A791" s="65"/>
      <c r="B791" s="65"/>
      <c r="C791" s="65"/>
      <c r="D791" s="65"/>
      <c r="E791" s="65"/>
      <c r="F791" s="65"/>
      <c r="G791" s="16" t="s">
        <v>1500</v>
      </c>
      <c r="H791" s="20"/>
      <c r="I791" s="20"/>
      <c r="J791" s="16"/>
      <c r="K791" s="16" t="s">
        <v>1510</v>
      </c>
      <c r="L791" s="20" t="s">
        <v>1106</v>
      </c>
      <c r="M791" s="65"/>
      <c r="N791" s="11"/>
      <c r="O791" s="20" t="e">
        <f>VLOOKUP(C791,'10. Свод Перечней'!C:H,6,0)</f>
        <v>#N/A</v>
      </c>
      <c r="P791" s="20"/>
      <c r="Q791" s="20" t="e">
        <f t="shared" si="14"/>
        <v>#N/A</v>
      </c>
      <c r="R791" s="16" t="s">
        <v>1108</v>
      </c>
      <c r="S791" s="17">
        <v>43738</v>
      </c>
    </row>
    <row r="792" spans="1:19">
      <c r="A792" s="65"/>
      <c r="B792" s="65"/>
      <c r="C792" s="65"/>
      <c r="D792" s="65"/>
      <c r="E792" s="65"/>
      <c r="F792" s="65"/>
      <c r="G792" s="16" t="s">
        <v>1502</v>
      </c>
      <c r="H792" s="20"/>
      <c r="I792" s="20"/>
      <c r="J792" s="16" t="s">
        <v>1258</v>
      </c>
      <c r="K792" s="16"/>
      <c r="L792" s="20" t="s">
        <v>1106</v>
      </c>
      <c r="M792" s="65"/>
      <c r="N792" s="11"/>
      <c r="O792" s="20" t="e">
        <f>VLOOKUP(C792,'10. Свод Перечней'!C:H,6,0)</f>
        <v>#N/A</v>
      </c>
      <c r="P792" s="20"/>
      <c r="Q792" s="20" t="e">
        <f t="shared" si="14"/>
        <v>#N/A</v>
      </c>
      <c r="R792" s="16" t="s">
        <v>1108</v>
      </c>
      <c r="S792" s="17">
        <v>43738</v>
      </c>
    </row>
    <row r="793" spans="1:19">
      <c r="A793" s="65"/>
      <c r="B793" s="65"/>
      <c r="C793" s="65"/>
      <c r="D793" s="65"/>
      <c r="E793" s="65"/>
      <c r="F793" s="65"/>
      <c r="G793" s="16" t="s">
        <v>1503</v>
      </c>
      <c r="H793" s="20"/>
      <c r="I793" s="20"/>
      <c r="J793" s="16"/>
      <c r="K793" s="16" t="s">
        <v>1194</v>
      </c>
      <c r="L793" s="20" t="s">
        <v>1106</v>
      </c>
      <c r="M793" s="65"/>
      <c r="N793" s="11"/>
      <c r="O793" s="20" t="e">
        <f>VLOOKUP(C793,'10. Свод Перечней'!C:H,6,0)</f>
        <v>#N/A</v>
      </c>
      <c r="P793" s="20"/>
      <c r="Q793" s="20" t="e">
        <f t="shared" si="14"/>
        <v>#N/A</v>
      </c>
      <c r="R793" s="16" t="s">
        <v>1108</v>
      </c>
      <c r="S793" s="17">
        <v>43738</v>
      </c>
    </row>
    <row r="794" spans="1:19">
      <c r="A794" s="65"/>
      <c r="B794" s="65"/>
      <c r="C794" s="65"/>
      <c r="D794" s="65"/>
      <c r="E794" s="65"/>
      <c r="F794" s="65"/>
      <c r="G794" s="16" t="s">
        <v>1504</v>
      </c>
      <c r="H794" s="20"/>
      <c r="I794" s="20"/>
      <c r="J794" s="16" t="s">
        <v>1258</v>
      </c>
      <c r="K794" s="16"/>
      <c r="L794" s="20" t="s">
        <v>1106</v>
      </c>
      <c r="M794" s="65"/>
      <c r="N794" s="11"/>
      <c r="O794" s="20" t="e">
        <f>VLOOKUP(C794,'10. Свод Перечней'!C:H,6,0)</f>
        <v>#N/A</v>
      </c>
      <c r="P794" s="20"/>
      <c r="Q794" s="20" t="e">
        <f t="shared" si="14"/>
        <v>#N/A</v>
      </c>
      <c r="R794" s="16" t="s">
        <v>1108</v>
      </c>
      <c r="S794" s="17">
        <v>43738</v>
      </c>
    </row>
    <row r="795" spans="1:19">
      <c r="A795" s="65"/>
      <c r="B795" s="65"/>
      <c r="C795" s="65"/>
      <c r="D795" s="65"/>
      <c r="E795" s="65"/>
      <c r="F795" s="65"/>
      <c r="G795" s="16" t="s">
        <v>1419</v>
      </c>
      <c r="H795" s="20"/>
      <c r="I795" s="20"/>
      <c r="J795" s="16"/>
      <c r="K795" s="16" t="s">
        <v>1505</v>
      </c>
      <c r="L795" s="20" t="s">
        <v>1106</v>
      </c>
      <c r="M795" s="65"/>
      <c r="N795" s="11"/>
      <c r="O795" s="20" t="e">
        <f>VLOOKUP(C795,'10. Свод Перечней'!C:H,6,0)</f>
        <v>#N/A</v>
      </c>
      <c r="P795" s="20"/>
      <c r="Q795" s="20" t="e">
        <f t="shared" si="14"/>
        <v>#N/A</v>
      </c>
      <c r="R795" s="16" t="s">
        <v>1108</v>
      </c>
      <c r="S795" s="17">
        <v>43738</v>
      </c>
    </row>
    <row r="796" spans="1:19">
      <c r="A796" s="65"/>
      <c r="B796" s="65"/>
      <c r="C796" s="65"/>
      <c r="D796" s="65"/>
      <c r="E796" s="65"/>
      <c r="F796" s="65"/>
      <c r="G796" s="16" t="s">
        <v>1304</v>
      </c>
      <c r="H796" s="20"/>
      <c r="I796" s="20"/>
      <c r="J796" s="16"/>
      <c r="K796" s="16" t="s">
        <v>1506</v>
      </c>
      <c r="L796" s="20" t="s">
        <v>1106</v>
      </c>
      <c r="M796" s="65"/>
      <c r="N796" s="11"/>
      <c r="O796" s="20" t="e">
        <f>VLOOKUP(C796,'10. Свод Перечней'!C:H,6,0)</f>
        <v>#N/A</v>
      </c>
      <c r="P796" s="20"/>
      <c r="Q796" s="20" t="e">
        <f t="shared" si="14"/>
        <v>#N/A</v>
      </c>
      <c r="R796" s="16" t="s">
        <v>1108</v>
      </c>
      <c r="S796" s="17">
        <v>43738</v>
      </c>
    </row>
    <row r="797" spans="1:19">
      <c r="A797" s="65"/>
      <c r="B797" s="65"/>
      <c r="C797" s="65"/>
      <c r="D797" s="65"/>
      <c r="E797" s="65"/>
      <c r="F797" s="65"/>
      <c r="G797" s="16" t="s">
        <v>1507</v>
      </c>
      <c r="H797" s="20"/>
      <c r="I797" s="20">
        <v>0.2</v>
      </c>
      <c r="J797" s="16"/>
      <c r="K797" s="16"/>
      <c r="L797" s="20" t="s">
        <v>325</v>
      </c>
      <c r="M797" s="65"/>
      <c r="N797" s="11"/>
      <c r="O797" s="20" t="e">
        <f>VLOOKUP(C797,'10. Свод Перечней'!C:H,6,0)</f>
        <v>#N/A</v>
      </c>
      <c r="P797" s="20"/>
      <c r="Q797" s="20" t="e">
        <f t="shared" si="14"/>
        <v>#N/A</v>
      </c>
      <c r="R797" s="16" t="s">
        <v>1108</v>
      </c>
      <c r="S797" s="17">
        <v>43738</v>
      </c>
    </row>
    <row r="798" spans="1:19">
      <c r="A798" s="65"/>
      <c r="B798" s="65"/>
      <c r="C798" s="65"/>
      <c r="D798" s="65"/>
      <c r="E798" s="65"/>
      <c r="F798" s="65"/>
      <c r="G798" s="16" t="s">
        <v>1115</v>
      </c>
      <c r="H798" s="20"/>
      <c r="I798" s="20"/>
      <c r="J798" s="16" t="s">
        <v>1508</v>
      </c>
      <c r="K798" s="16"/>
      <c r="L798" s="20" t="s">
        <v>1106</v>
      </c>
      <c r="M798" s="65"/>
      <c r="N798" s="11"/>
      <c r="O798" s="20" t="e">
        <f>VLOOKUP(C798,'10. Свод Перечней'!C:H,6,0)</f>
        <v>#N/A</v>
      </c>
      <c r="P798" s="20"/>
      <c r="Q798" s="20" t="e">
        <f t="shared" si="14"/>
        <v>#N/A</v>
      </c>
      <c r="R798" s="16" t="s">
        <v>1108</v>
      </c>
      <c r="S798" s="17">
        <v>43738</v>
      </c>
    </row>
    <row r="799" spans="1:19" ht="63.75">
      <c r="A799" s="65"/>
      <c r="B799" s="65">
        <v>168</v>
      </c>
      <c r="C799" s="65" t="s">
        <v>331</v>
      </c>
      <c r="D799" s="65" t="s">
        <v>329</v>
      </c>
      <c r="E799" s="65" t="s">
        <v>9</v>
      </c>
      <c r="F799" s="65" t="s">
        <v>325</v>
      </c>
      <c r="G799" s="16" t="s">
        <v>1495</v>
      </c>
      <c r="H799" s="20"/>
      <c r="I799" s="20"/>
      <c r="J799" s="16"/>
      <c r="K799" s="16" t="s">
        <v>1496</v>
      </c>
      <c r="L799" s="20" t="s">
        <v>1106</v>
      </c>
      <c r="M799" s="65" t="s">
        <v>1509</v>
      </c>
      <c r="N799" s="11" t="s">
        <v>330</v>
      </c>
      <c r="O799" s="20" t="str">
        <f>VLOOKUP(C799,'10. Свод Перечней'!C:H,6,0)</f>
        <v>10.32.10.000-00000010</v>
      </c>
      <c r="P799" s="20" t="s">
        <v>330</v>
      </c>
      <c r="Q799" s="20" t="str">
        <f t="shared" si="14"/>
        <v>НЕ СОВПАДАЕТ АХТУНГ!!!!!!!!!!!!!!!!!!!!!!!!!!!!!!!!!!!!!!!!!!!!!!!!!!!!!!!!!!!!!!!!!!!!!!!!!!!!!!!!!!!!!!!!!!!!!!!!!!!!!!!!!!!!!!!!!!!!!!!!!!!!!!!!!!</v>
      </c>
      <c r="R799" s="16" t="s">
        <v>1108</v>
      </c>
      <c r="S799" s="17">
        <v>43738</v>
      </c>
    </row>
    <row r="800" spans="1:19">
      <c r="A800" s="65"/>
      <c r="B800" s="65"/>
      <c r="C800" s="65"/>
      <c r="D800" s="65"/>
      <c r="E800" s="65"/>
      <c r="F800" s="65"/>
      <c r="G800" s="16" t="s">
        <v>1498</v>
      </c>
      <c r="H800" s="20"/>
      <c r="I800" s="20"/>
      <c r="J800" s="16" t="s">
        <v>1499</v>
      </c>
      <c r="K800" s="16"/>
      <c r="L800" s="20" t="s">
        <v>1106</v>
      </c>
      <c r="M800" s="65"/>
      <c r="N800" s="11"/>
      <c r="O800" s="20" t="e">
        <f>VLOOKUP(C800,'10. Свод Перечней'!C:H,6,0)</f>
        <v>#N/A</v>
      </c>
      <c r="P800" s="20"/>
      <c r="Q800" s="20" t="e">
        <f t="shared" si="14"/>
        <v>#N/A</v>
      </c>
      <c r="R800" s="16" t="s">
        <v>1108</v>
      </c>
      <c r="S800" s="17">
        <v>43738</v>
      </c>
    </row>
    <row r="801" spans="1:19">
      <c r="A801" s="65"/>
      <c r="B801" s="65"/>
      <c r="C801" s="65"/>
      <c r="D801" s="65"/>
      <c r="E801" s="65"/>
      <c r="F801" s="65"/>
      <c r="G801" s="16" t="s">
        <v>1500</v>
      </c>
      <c r="H801" s="20"/>
      <c r="I801" s="20"/>
      <c r="J801" s="16"/>
      <c r="K801" s="16" t="s">
        <v>1510</v>
      </c>
      <c r="L801" s="20" t="s">
        <v>1106</v>
      </c>
      <c r="M801" s="65"/>
      <c r="N801" s="11"/>
      <c r="O801" s="20" t="e">
        <f>VLOOKUP(C801,'10. Свод Перечней'!C:H,6,0)</f>
        <v>#N/A</v>
      </c>
      <c r="P801" s="20"/>
      <c r="Q801" s="20" t="e">
        <f t="shared" si="14"/>
        <v>#N/A</v>
      </c>
      <c r="R801" s="16" t="s">
        <v>1108</v>
      </c>
      <c r="S801" s="17">
        <v>43738</v>
      </c>
    </row>
    <row r="802" spans="1:19">
      <c r="A802" s="65"/>
      <c r="B802" s="65"/>
      <c r="C802" s="65"/>
      <c r="D802" s="65"/>
      <c r="E802" s="65"/>
      <c r="F802" s="65"/>
      <c r="G802" s="16" t="s">
        <v>1502</v>
      </c>
      <c r="H802" s="20"/>
      <c r="I802" s="20"/>
      <c r="J802" s="16" t="s">
        <v>1258</v>
      </c>
      <c r="K802" s="16"/>
      <c r="L802" s="20" t="s">
        <v>1106</v>
      </c>
      <c r="M802" s="65"/>
      <c r="N802" s="11"/>
      <c r="O802" s="20" t="e">
        <f>VLOOKUP(C802,'10. Свод Перечней'!C:H,6,0)</f>
        <v>#N/A</v>
      </c>
      <c r="P802" s="20"/>
      <c r="Q802" s="20" t="e">
        <f t="shared" si="14"/>
        <v>#N/A</v>
      </c>
      <c r="R802" s="16" t="s">
        <v>1108</v>
      </c>
      <c r="S802" s="17">
        <v>43738</v>
      </c>
    </row>
    <row r="803" spans="1:19">
      <c r="A803" s="65"/>
      <c r="B803" s="65"/>
      <c r="C803" s="65"/>
      <c r="D803" s="65"/>
      <c r="E803" s="65"/>
      <c r="F803" s="65"/>
      <c r="G803" s="16" t="s">
        <v>1503</v>
      </c>
      <c r="H803" s="20"/>
      <c r="I803" s="20"/>
      <c r="J803" s="16"/>
      <c r="K803" s="16" t="s">
        <v>1194</v>
      </c>
      <c r="L803" s="20" t="s">
        <v>1106</v>
      </c>
      <c r="M803" s="65"/>
      <c r="N803" s="11"/>
      <c r="O803" s="20" t="e">
        <f>VLOOKUP(C803,'10. Свод Перечней'!C:H,6,0)</f>
        <v>#N/A</v>
      </c>
      <c r="P803" s="20"/>
      <c r="Q803" s="20" t="e">
        <f t="shared" si="14"/>
        <v>#N/A</v>
      </c>
      <c r="R803" s="16" t="s">
        <v>1108</v>
      </c>
      <c r="S803" s="17">
        <v>43738</v>
      </c>
    </row>
    <row r="804" spans="1:19">
      <c r="A804" s="65"/>
      <c r="B804" s="65"/>
      <c r="C804" s="65"/>
      <c r="D804" s="65"/>
      <c r="E804" s="65"/>
      <c r="F804" s="65"/>
      <c r="G804" s="16" t="s">
        <v>1504</v>
      </c>
      <c r="H804" s="20"/>
      <c r="I804" s="20"/>
      <c r="J804" s="16" t="s">
        <v>1258</v>
      </c>
      <c r="K804" s="16"/>
      <c r="L804" s="20" t="s">
        <v>1106</v>
      </c>
      <c r="M804" s="65"/>
      <c r="N804" s="11"/>
      <c r="O804" s="20" t="e">
        <f>VLOOKUP(C804,'10. Свод Перечней'!C:H,6,0)</f>
        <v>#N/A</v>
      </c>
      <c r="P804" s="20"/>
      <c r="Q804" s="20" t="e">
        <f t="shared" si="14"/>
        <v>#N/A</v>
      </c>
      <c r="R804" s="16" t="s">
        <v>1108</v>
      </c>
      <c r="S804" s="17">
        <v>43738</v>
      </c>
    </row>
    <row r="805" spans="1:19">
      <c r="A805" s="65"/>
      <c r="B805" s="65"/>
      <c r="C805" s="65"/>
      <c r="D805" s="65"/>
      <c r="E805" s="65"/>
      <c r="F805" s="65"/>
      <c r="G805" s="16" t="s">
        <v>1419</v>
      </c>
      <c r="H805" s="20"/>
      <c r="I805" s="20"/>
      <c r="J805" s="16"/>
      <c r="K805" s="16" t="s">
        <v>1505</v>
      </c>
      <c r="L805" s="20" t="s">
        <v>1106</v>
      </c>
      <c r="M805" s="65"/>
      <c r="N805" s="11"/>
      <c r="O805" s="20" t="e">
        <f>VLOOKUP(C805,'10. Свод Перечней'!C:H,6,0)</f>
        <v>#N/A</v>
      </c>
      <c r="P805" s="20"/>
      <c r="Q805" s="20" t="e">
        <f t="shared" si="14"/>
        <v>#N/A</v>
      </c>
      <c r="R805" s="16" t="s">
        <v>1108</v>
      </c>
      <c r="S805" s="17">
        <v>43738</v>
      </c>
    </row>
    <row r="806" spans="1:19">
      <c r="A806" s="65"/>
      <c r="B806" s="65"/>
      <c r="C806" s="65"/>
      <c r="D806" s="65"/>
      <c r="E806" s="65"/>
      <c r="F806" s="65"/>
      <c r="G806" s="16" t="s">
        <v>1304</v>
      </c>
      <c r="H806" s="20"/>
      <c r="I806" s="20"/>
      <c r="J806" s="16"/>
      <c r="K806" s="16" t="s">
        <v>1506</v>
      </c>
      <c r="L806" s="20" t="s">
        <v>1106</v>
      </c>
      <c r="M806" s="65"/>
      <c r="N806" s="11"/>
      <c r="O806" s="20" t="e">
        <f>VLOOKUP(C806,'10. Свод Перечней'!C:H,6,0)</f>
        <v>#N/A</v>
      </c>
      <c r="P806" s="20"/>
      <c r="Q806" s="20" t="e">
        <f t="shared" si="14"/>
        <v>#N/A</v>
      </c>
      <c r="R806" s="16" t="s">
        <v>1108</v>
      </c>
      <c r="S806" s="17">
        <v>43738</v>
      </c>
    </row>
    <row r="807" spans="1:19">
      <c r="A807" s="65"/>
      <c r="B807" s="65"/>
      <c r="C807" s="65"/>
      <c r="D807" s="65"/>
      <c r="E807" s="65"/>
      <c r="F807" s="65"/>
      <c r="G807" s="16" t="s">
        <v>1507</v>
      </c>
      <c r="H807" s="20">
        <v>0.3</v>
      </c>
      <c r="I807" s="20">
        <v>1</v>
      </c>
      <c r="J807" s="16"/>
      <c r="K807" s="16"/>
      <c r="L807" s="20" t="s">
        <v>325</v>
      </c>
      <c r="M807" s="65"/>
      <c r="N807" s="11"/>
      <c r="O807" s="20" t="e">
        <f>VLOOKUP(C807,'10. Свод Перечней'!C:H,6,0)</f>
        <v>#N/A</v>
      </c>
      <c r="P807" s="20"/>
      <c r="Q807" s="20" t="e">
        <f t="shared" si="14"/>
        <v>#N/A</v>
      </c>
      <c r="R807" s="16" t="s">
        <v>1108</v>
      </c>
      <c r="S807" s="17">
        <v>43738</v>
      </c>
    </row>
    <row r="808" spans="1:19">
      <c r="A808" s="65"/>
      <c r="B808" s="65"/>
      <c r="C808" s="65"/>
      <c r="D808" s="65"/>
      <c r="E808" s="65"/>
      <c r="F808" s="65"/>
      <c r="G808" s="16" t="s">
        <v>1115</v>
      </c>
      <c r="H808" s="20"/>
      <c r="I808" s="20"/>
      <c r="J808" s="16" t="s">
        <v>1508</v>
      </c>
      <c r="K808" s="16"/>
      <c r="L808" s="20" t="s">
        <v>1106</v>
      </c>
      <c r="M808" s="65"/>
      <c r="N808" s="11"/>
      <c r="O808" s="20" t="e">
        <f>VLOOKUP(C808,'10. Свод Перечней'!C:H,6,0)</f>
        <v>#N/A</v>
      </c>
      <c r="P808" s="20"/>
      <c r="Q808" s="20" t="e">
        <f t="shared" si="14"/>
        <v>#N/A</v>
      </c>
      <c r="R808" s="16" t="s">
        <v>1108</v>
      </c>
      <c r="S808" s="17">
        <v>43738</v>
      </c>
    </row>
    <row r="809" spans="1:19" ht="63.75">
      <c r="A809" s="65"/>
      <c r="B809" s="65">
        <v>169</v>
      </c>
      <c r="C809" s="65" t="s">
        <v>332</v>
      </c>
      <c r="D809" s="65" t="s">
        <v>333</v>
      </c>
      <c r="E809" s="65" t="s">
        <v>239</v>
      </c>
      <c r="F809" s="65" t="s">
        <v>325</v>
      </c>
      <c r="G809" s="16" t="s">
        <v>1495</v>
      </c>
      <c r="H809" s="20"/>
      <c r="I809" s="20"/>
      <c r="J809" s="16"/>
      <c r="K809" s="16" t="s">
        <v>1511</v>
      </c>
      <c r="L809" s="20" t="s">
        <v>1106</v>
      </c>
      <c r="M809" s="65" t="s">
        <v>1512</v>
      </c>
      <c r="N809" s="11" t="s">
        <v>334</v>
      </c>
      <c r="O809" s="20" t="str">
        <f>VLOOKUP(C809,'10. Свод Перечней'!C:H,6,0)</f>
        <v>10.32.10.000-00000006</v>
      </c>
      <c r="P809" s="20" t="s">
        <v>334</v>
      </c>
      <c r="Q809" s="20" t="str">
        <f t="shared" si="14"/>
        <v>НЕ СОВПАДАЕТ АХТУНГ!!!!!!!!!!!!!!!!!!!!!!!!!!!!!!!!!!!!!!!!!!!!!!!!!!!!!!!!!!!!!!!!!!!!!!!!!!!!!!!!!!!!!!!!!!!!!!!!!!!!!!!!!!!!!!!!!!!!!!!!!!!!!!!!!!</v>
      </c>
      <c r="R809" s="16" t="s">
        <v>1108</v>
      </c>
      <c r="S809" s="17">
        <v>43677</v>
      </c>
    </row>
    <row r="810" spans="1:19">
      <c r="A810" s="65"/>
      <c r="B810" s="65"/>
      <c r="C810" s="65"/>
      <c r="D810" s="65"/>
      <c r="E810" s="65"/>
      <c r="F810" s="65"/>
      <c r="G810" s="16" t="s">
        <v>1498</v>
      </c>
      <c r="H810" s="20"/>
      <c r="I810" s="20"/>
      <c r="J810" s="16" t="s">
        <v>1499</v>
      </c>
      <c r="K810" s="16"/>
      <c r="L810" s="20" t="s">
        <v>1106</v>
      </c>
      <c r="M810" s="65"/>
      <c r="N810" s="11"/>
      <c r="O810" s="20" t="e">
        <f>VLOOKUP(C810,'10. Свод Перечней'!C:H,6,0)</f>
        <v>#N/A</v>
      </c>
      <c r="P810" s="20"/>
      <c r="Q810" s="20" t="e">
        <f t="shared" si="14"/>
        <v>#N/A</v>
      </c>
      <c r="R810" s="16" t="s">
        <v>1108</v>
      </c>
      <c r="S810" s="17">
        <v>43677</v>
      </c>
    </row>
    <row r="811" spans="1:19">
      <c r="A811" s="65"/>
      <c r="B811" s="65"/>
      <c r="C811" s="65"/>
      <c r="D811" s="65"/>
      <c r="E811" s="65"/>
      <c r="F811" s="65"/>
      <c r="G811" s="16" t="s">
        <v>1500</v>
      </c>
      <c r="H811" s="20"/>
      <c r="I811" s="20"/>
      <c r="J811" s="16"/>
      <c r="K811" s="16" t="s">
        <v>1501</v>
      </c>
      <c r="L811" s="20" t="s">
        <v>1106</v>
      </c>
      <c r="M811" s="65"/>
      <c r="N811" s="11"/>
      <c r="O811" s="20" t="e">
        <f>VLOOKUP(C811,'10. Свод Перечней'!C:H,6,0)</f>
        <v>#N/A</v>
      </c>
      <c r="P811" s="20"/>
      <c r="Q811" s="20" t="e">
        <f t="shared" si="14"/>
        <v>#N/A</v>
      </c>
      <c r="R811" s="16" t="s">
        <v>1108</v>
      </c>
      <c r="S811" s="17">
        <v>43677</v>
      </c>
    </row>
    <row r="812" spans="1:19">
      <c r="A812" s="65"/>
      <c r="B812" s="65"/>
      <c r="C812" s="65"/>
      <c r="D812" s="65"/>
      <c r="E812" s="65"/>
      <c r="F812" s="65"/>
      <c r="G812" s="16" t="s">
        <v>1502</v>
      </c>
      <c r="H812" s="20"/>
      <c r="I812" s="20"/>
      <c r="J812" s="16" t="s">
        <v>1258</v>
      </c>
      <c r="K812" s="16"/>
      <c r="L812" s="20" t="s">
        <v>1106</v>
      </c>
      <c r="M812" s="65"/>
      <c r="N812" s="11"/>
      <c r="O812" s="20" t="e">
        <f>VLOOKUP(C812,'10. Свод Перечней'!C:H,6,0)</f>
        <v>#N/A</v>
      </c>
      <c r="P812" s="20"/>
      <c r="Q812" s="20" t="e">
        <f t="shared" si="14"/>
        <v>#N/A</v>
      </c>
      <c r="R812" s="16" t="s">
        <v>1108</v>
      </c>
      <c r="S812" s="17">
        <v>43677</v>
      </c>
    </row>
    <row r="813" spans="1:19">
      <c r="A813" s="65"/>
      <c r="B813" s="65"/>
      <c r="C813" s="65"/>
      <c r="D813" s="65"/>
      <c r="E813" s="65"/>
      <c r="F813" s="65"/>
      <c r="G813" s="16" t="s">
        <v>1503</v>
      </c>
      <c r="H813" s="20"/>
      <c r="I813" s="20"/>
      <c r="J813" s="16" t="s">
        <v>1258</v>
      </c>
      <c r="K813" s="16"/>
      <c r="L813" s="20" t="s">
        <v>1106</v>
      </c>
      <c r="M813" s="65"/>
      <c r="N813" s="11"/>
      <c r="O813" s="20" t="e">
        <f>VLOOKUP(C813,'10. Свод Перечней'!C:H,6,0)</f>
        <v>#N/A</v>
      </c>
      <c r="P813" s="20"/>
      <c r="Q813" s="20" t="e">
        <f t="shared" si="14"/>
        <v>#N/A</v>
      </c>
      <c r="R813" s="16" t="s">
        <v>1108</v>
      </c>
      <c r="S813" s="17">
        <v>43677</v>
      </c>
    </row>
    <row r="814" spans="1:19">
      <c r="A814" s="65"/>
      <c r="B814" s="65"/>
      <c r="C814" s="65"/>
      <c r="D814" s="65"/>
      <c r="E814" s="65"/>
      <c r="F814" s="65"/>
      <c r="G814" s="16" t="s">
        <v>1504</v>
      </c>
      <c r="H814" s="20"/>
      <c r="I814" s="20"/>
      <c r="J814" s="16" t="s">
        <v>1258</v>
      </c>
      <c r="K814" s="16"/>
      <c r="L814" s="20" t="s">
        <v>1106</v>
      </c>
      <c r="M814" s="65"/>
      <c r="N814" s="11"/>
      <c r="O814" s="20" t="e">
        <f>VLOOKUP(C814,'10. Свод Перечней'!C:H,6,0)</f>
        <v>#N/A</v>
      </c>
      <c r="P814" s="20"/>
      <c r="Q814" s="20" t="e">
        <f t="shared" si="14"/>
        <v>#N/A</v>
      </c>
      <c r="R814" s="16" t="s">
        <v>1108</v>
      </c>
      <c r="S814" s="17">
        <v>43677</v>
      </c>
    </row>
    <row r="815" spans="1:19">
      <c r="A815" s="65"/>
      <c r="B815" s="65"/>
      <c r="C815" s="65"/>
      <c r="D815" s="65"/>
      <c r="E815" s="65"/>
      <c r="F815" s="65"/>
      <c r="G815" s="16" t="s">
        <v>1419</v>
      </c>
      <c r="H815" s="20"/>
      <c r="I815" s="20"/>
      <c r="J815" s="16"/>
      <c r="K815" s="16" t="s">
        <v>1513</v>
      </c>
      <c r="L815" s="20" t="s">
        <v>1106</v>
      </c>
      <c r="M815" s="65"/>
      <c r="N815" s="11"/>
      <c r="O815" s="20" t="e">
        <f>VLOOKUP(C815,'10. Свод Перечней'!C:H,6,0)</f>
        <v>#N/A</v>
      </c>
      <c r="P815" s="20"/>
      <c r="Q815" s="20" t="e">
        <f t="shared" si="14"/>
        <v>#N/A</v>
      </c>
      <c r="R815" s="16" t="s">
        <v>1108</v>
      </c>
      <c r="S815" s="17">
        <v>43677</v>
      </c>
    </row>
    <row r="816" spans="1:19">
      <c r="A816" s="65"/>
      <c r="B816" s="65"/>
      <c r="C816" s="65"/>
      <c r="D816" s="65"/>
      <c r="E816" s="65"/>
      <c r="F816" s="65"/>
      <c r="G816" s="16" t="s">
        <v>1304</v>
      </c>
      <c r="H816" s="20"/>
      <c r="I816" s="20"/>
      <c r="J816" s="16"/>
      <c r="K816" s="16" t="s">
        <v>1506</v>
      </c>
      <c r="L816" s="20" t="s">
        <v>1106</v>
      </c>
      <c r="M816" s="65"/>
      <c r="N816" s="11"/>
      <c r="O816" s="20" t="e">
        <f>VLOOKUP(C816,'10. Свод Перечней'!C:H,6,0)</f>
        <v>#N/A</v>
      </c>
      <c r="P816" s="20"/>
      <c r="Q816" s="20" t="e">
        <f t="shared" si="14"/>
        <v>#N/A</v>
      </c>
      <c r="R816" s="16" t="s">
        <v>1108</v>
      </c>
      <c r="S816" s="17">
        <v>43677</v>
      </c>
    </row>
    <row r="817" spans="1:19">
      <c r="A817" s="65"/>
      <c r="B817" s="65"/>
      <c r="C817" s="65"/>
      <c r="D817" s="65"/>
      <c r="E817" s="65"/>
      <c r="F817" s="65"/>
      <c r="G817" s="16" t="s">
        <v>1507</v>
      </c>
      <c r="H817" s="20"/>
      <c r="I817" s="20">
        <v>0.2</v>
      </c>
      <c r="J817" s="16"/>
      <c r="K817" s="16"/>
      <c r="L817" s="20" t="s">
        <v>325</v>
      </c>
      <c r="M817" s="65"/>
      <c r="N817" s="11"/>
      <c r="O817" s="20" t="e">
        <f>VLOOKUP(C817,'10. Свод Перечней'!C:H,6,0)</f>
        <v>#N/A</v>
      </c>
      <c r="P817" s="20"/>
      <c r="Q817" s="20" t="e">
        <f t="shared" si="14"/>
        <v>#N/A</v>
      </c>
      <c r="R817" s="16" t="s">
        <v>1108</v>
      </c>
      <c r="S817" s="17">
        <v>43677</v>
      </c>
    </row>
    <row r="818" spans="1:19">
      <c r="A818" s="65"/>
      <c r="B818" s="65"/>
      <c r="C818" s="65"/>
      <c r="D818" s="65"/>
      <c r="E818" s="65"/>
      <c r="F818" s="65"/>
      <c r="G818" s="16" t="s">
        <v>1121</v>
      </c>
      <c r="H818" s="20"/>
      <c r="I818" s="20"/>
      <c r="J818" s="16"/>
      <c r="K818" s="16" t="s">
        <v>1122</v>
      </c>
      <c r="L818" s="20" t="s">
        <v>1106</v>
      </c>
      <c r="M818" s="65"/>
      <c r="N818" s="11"/>
      <c r="O818" s="20" t="e">
        <f>VLOOKUP(C818,'10. Свод Перечней'!C:H,6,0)</f>
        <v>#N/A</v>
      </c>
      <c r="P818" s="20"/>
      <c r="Q818" s="20" t="e">
        <f t="shared" si="14"/>
        <v>#N/A</v>
      </c>
      <c r="R818" s="16" t="s">
        <v>1108</v>
      </c>
      <c r="S818" s="17">
        <v>43677</v>
      </c>
    </row>
    <row r="819" spans="1:19">
      <c r="A819" s="65"/>
      <c r="B819" s="65"/>
      <c r="C819" s="65"/>
      <c r="D819" s="65"/>
      <c r="E819" s="65"/>
      <c r="F819" s="65"/>
      <c r="G819" s="16" t="s">
        <v>1115</v>
      </c>
      <c r="H819" s="20"/>
      <c r="I819" s="20"/>
      <c r="J819" s="16" t="s">
        <v>1514</v>
      </c>
      <c r="K819" s="16"/>
      <c r="L819" s="20" t="s">
        <v>1106</v>
      </c>
      <c r="M819" s="65"/>
      <c r="N819" s="11"/>
      <c r="O819" s="20" t="e">
        <f>VLOOKUP(C819,'10. Свод Перечней'!C:H,6,0)</f>
        <v>#N/A</v>
      </c>
      <c r="P819" s="20"/>
      <c r="Q819" s="20" t="e">
        <f t="shared" si="14"/>
        <v>#N/A</v>
      </c>
      <c r="R819" s="16" t="s">
        <v>1108</v>
      </c>
      <c r="S819" s="17">
        <v>43677</v>
      </c>
    </row>
    <row r="820" spans="1:19" ht="63.75">
      <c r="A820" s="65"/>
      <c r="B820" s="65">
        <v>170</v>
      </c>
      <c r="C820" s="65" t="s">
        <v>335</v>
      </c>
      <c r="D820" s="65" t="s">
        <v>333</v>
      </c>
      <c r="E820" s="65" t="s">
        <v>250</v>
      </c>
      <c r="F820" s="65" t="s">
        <v>325</v>
      </c>
      <c r="G820" s="16" t="s">
        <v>1495</v>
      </c>
      <c r="H820" s="20"/>
      <c r="I820" s="20"/>
      <c r="J820" s="16"/>
      <c r="K820" s="16" t="s">
        <v>1511</v>
      </c>
      <c r="L820" s="20" t="s">
        <v>1106</v>
      </c>
      <c r="M820" s="65" t="s">
        <v>1512</v>
      </c>
      <c r="N820" s="11" t="s">
        <v>334</v>
      </c>
      <c r="O820" s="20" t="str">
        <f>VLOOKUP(C820,'10. Свод Перечней'!C:H,6,0)</f>
        <v>10.32.10.000-00000006</v>
      </c>
      <c r="P820" s="20" t="s">
        <v>334</v>
      </c>
      <c r="Q820" s="20" t="str">
        <f t="shared" si="14"/>
        <v>НЕ СОВПАДАЕТ АХТУНГ!!!!!!!!!!!!!!!!!!!!!!!!!!!!!!!!!!!!!!!!!!!!!!!!!!!!!!!!!!!!!!!!!!!!!!!!!!!!!!!!!!!!!!!!!!!!!!!!!!!!!!!!!!!!!!!!!!!!!!!!!!!!!!!!!!</v>
      </c>
      <c r="R820" s="16" t="s">
        <v>1108</v>
      </c>
      <c r="S820" s="17">
        <v>43677</v>
      </c>
    </row>
    <row r="821" spans="1:19">
      <c r="A821" s="65"/>
      <c r="B821" s="65"/>
      <c r="C821" s="65"/>
      <c r="D821" s="65"/>
      <c r="E821" s="65"/>
      <c r="F821" s="65"/>
      <c r="G821" s="16" t="s">
        <v>1498</v>
      </c>
      <c r="H821" s="20"/>
      <c r="I821" s="20"/>
      <c r="J821" s="16" t="s">
        <v>1499</v>
      </c>
      <c r="K821" s="16"/>
      <c r="L821" s="20" t="s">
        <v>1106</v>
      </c>
      <c r="M821" s="65"/>
      <c r="N821" s="11"/>
      <c r="O821" s="20" t="e">
        <f>VLOOKUP(C821,'10. Свод Перечней'!C:H,6,0)</f>
        <v>#N/A</v>
      </c>
      <c r="P821" s="20"/>
      <c r="Q821" s="20" t="e">
        <f t="shared" si="14"/>
        <v>#N/A</v>
      </c>
      <c r="R821" s="16" t="s">
        <v>1108</v>
      </c>
      <c r="S821" s="17">
        <v>43677</v>
      </c>
    </row>
    <row r="822" spans="1:19">
      <c r="A822" s="65"/>
      <c r="B822" s="65"/>
      <c r="C822" s="65"/>
      <c r="D822" s="65"/>
      <c r="E822" s="65"/>
      <c r="F822" s="65"/>
      <c r="G822" s="16" t="s">
        <v>1500</v>
      </c>
      <c r="H822" s="20"/>
      <c r="I822" s="20"/>
      <c r="J822" s="16"/>
      <c r="K822" s="16" t="s">
        <v>1501</v>
      </c>
      <c r="L822" s="20" t="s">
        <v>1106</v>
      </c>
      <c r="M822" s="65"/>
      <c r="N822" s="11"/>
      <c r="O822" s="20" t="e">
        <f>VLOOKUP(C822,'10. Свод Перечней'!C:H,6,0)</f>
        <v>#N/A</v>
      </c>
      <c r="P822" s="20"/>
      <c r="Q822" s="20" t="e">
        <f t="shared" si="14"/>
        <v>#N/A</v>
      </c>
      <c r="R822" s="16" t="s">
        <v>1108</v>
      </c>
      <c r="S822" s="17">
        <v>43677</v>
      </c>
    </row>
    <row r="823" spans="1:19">
      <c r="A823" s="65"/>
      <c r="B823" s="65"/>
      <c r="C823" s="65"/>
      <c r="D823" s="65"/>
      <c r="E823" s="65"/>
      <c r="F823" s="65"/>
      <c r="G823" s="16" t="s">
        <v>1502</v>
      </c>
      <c r="H823" s="20"/>
      <c r="I823" s="20"/>
      <c r="J823" s="16" t="s">
        <v>1258</v>
      </c>
      <c r="K823" s="16"/>
      <c r="L823" s="20" t="s">
        <v>1106</v>
      </c>
      <c r="M823" s="65"/>
      <c r="N823" s="11"/>
      <c r="O823" s="20" t="e">
        <f>VLOOKUP(C823,'10. Свод Перечней'!C:H,6,0)</f>
        <v>#N/A</v>
      </c>
      <c r="P823" s="20"/>
      <c r="Q823" s="20" t="e">
        <f t="shared" si="14"/>
        <v>#N/A</v>
      </c>
      <c r="R823" s="16" t="s">
        <v>1108</v>
      </c>
      <c r="S823" s="17">
        <v>43677</v>
      </c>
    </row>
    <row r="824" spans="1:19">
      <c r="A824" s="65"/>
      <c r="B824" s="65"/>
      <c r="C824" s="65"/>
      <c r="D824" s="65"/>
      <c r="E824" s="65"/>
      <c r="F824" s="65"/>
      <c r="G824" s="16" t="s">
        <v>1503</v>
      </c>
      <c r="H824" s="20"/>
      <c r="I824" s="20"/>
      <c r="J824" s="16" t="s">
        <v>1258</v>
      </c>
      <c r="K824" s="16"/>
      <c r="L824" s="20" t="s">
        <v>1106</v>
      </c>
      <c r="M824" s="65"/>
      <c r="N824" s="11"/>
      <c r="O824" s="20" t="e">
        <f>VLOOKUP(C824,'10. Свод Перечней'!C:H,6,0)</f>
        <v>#N/A</v>
      </c>
      <c r="P824" s="20"/>
      <c r="Q824" s="20" t="e">
        <f t="shared" si="14"/>
        <v>#N/A</v>
      </c>
      <c r="R824" s="16" t="s">
        <v>1108</v>
      </c>
      <c r="S824" s="17">
        <v>43677</v>
      </c>
    </row>
    <row r="825" spans="1:19">
      <c r="A825" s="65"/>
      <c r="B825" s="65"/>
      <c r="C825" s="65"/>
      <c r="D825" s="65"/>
      <c r="E825" s="65"/>
      <c r="F825" s="65"/>
      <c r="G825" s="16" t="s">
        <v>1504</v>
      </c>
      <c r="H825" s="20"/>
      <c r="I825" s="20"/>
      <c r="J825" s="16" t="s">
        <v>1258</v>
      </c>
      <c r="K825" s="16"/>
      <c r="L825" s="20" t="s">
        <v>1106</v>
      </c>
      <c r="M825" s="65"/>
      <c r="N825" s="11"/>
      <c r="O825" s="20" t="e">
        <f>VLOOKUP(C825,'10. Свод Перечней'!C:H,6,0)</f>
        <v>#N/A</v>
      </c>
      <c r="P825" s="20"/>
      <c r="Q825" s="20" t="e">
        <f t="shared" si="14"/>
        <v>#N/A</v>
      </c>
      <c r="R825" s="16" t="s">
        <v>1108</v>
      </c>
      <c r="S825" s="17">
        <v>43677</v>
      </c>
    </row>
    <row r="826" spans="1:19">
      <c r="A826" s="65"/>
      <c r="B826" s="65"/>
      <c r="C826" s="65"/>
      <c r="D826" s="65"/>
      <c r="E826" s="65"/>
      <c r="F826" s="65"/>
      <c r="G826" s="16" t="s">
        <v>1419</v>
      </c>
      <c r="H826" s="20"/>
      <c r="I826" s="20"/>
      <c r="J826" s="16"/>
      <c r="K826" s="16" t="s">
        <v>1513</v>
      </c>
      <c r="L826" s="20" t="s">
        <v>1106</v>
      </c>
      <c r="M826" s="65"/>
      <c r="N826" s="11"/>
      <c r="O826" s="20" t="e">
        <f>VLOOKUP(C826,'10. Свод Перечней'!C:H,6,0)</f>
        <v>#N/A</v>
      </c>
      <c r="P826" s="20"/>
      <c r="Q826" s="20" t="e">
        <f t="shared" si="14"/>
        <v>#N/A</v>
      </c>
      <c r="R826" s="16" t="s">
        <v>1108</v>
      </c>
      <c r="S826" s="17">
        <v>43677</v>
      </c>
    </row>
    <row r="827" spans="1:19">
      <c r="A827" s="65"/>
      <c r="B827" s="65"/>
      <c r="C827" s="65"/>
      <c r="D827" s="65"/>
      <c r="E827" s="65"/>
      <c r="F827" s="65"/>
      <c r="G827" s="16" t="s">
        <v>1304</v>
      </c>
      <c r="H827" s="20"/>
      <c r="I827" s="20"/>
      <c r="J827" s="16"/>
      <c r="K827" s="16" t="s">
        <v>1506</v>
      </c>
      <c r="L827" s="20" t="s">
        <v>1106</v>
      </c>
      <c r="M827" s="65"/>
      <c r="N827" s="11"/>
      <c r="O827" s="20" t="e">
        <f>VLOOKUP(C827,'10. Свод Перечней'!C:H,6,0)</f>
        <v>#N/A</v>
      </c>
      <c r="P827" s="20"/>
      <c r="Q827" s="20" t="e">
        <f t="shared" si="14"/>
        <v>#N/A</v>
      </c>
      <c r="R827" s="16" t="s">
        <v>1108</v>
      </c>
      <c r="S827" s="17">
        <v>43677</v>
      </c>
    </row>
    <row r="828" spans="1:19">
      <c r="A828" s="65"/>
      <c r="B828" s="65"/>
      <c r="C828" s="65"/>
      <c r="D828" s="65"/>
      <c r="E828" s="65"/>
      <c r="F828" s="65"/>
      <c r="G828" s="16" t="s">
        <v>1507</v>
      </c>
      <c r="H828" s="20">
        <v>0.3</v>
      </c>
      <c r="I828" s="20">
        <v>1</v>
      </c>
      <c r="J828" s="16"/>
      <c r="K828" s="16"/>
      <c r="L828" s="20" t="s">
        <v>325</v>
      </c>
      <c r="M828" s="65"/>
      <c r="N828" s="11"/>
      <c r="O828" s="20" t="e">
        <f>VLOOKUP(C828,'10. Свод Перечней'!C:H,6,0)</f>
        <v>#N/A</v>
      </c>
      <c r="P828" s="20"/>
      <c r="Q828" s="20" t="e">
        <f t="shared" si="14"/>
        <v>#N/A</v>
      </c>
      <c r="R828" s="16" t="s">
        <v>1108</v>
      </c>
      <c r="S828" s="17">
        <v>43677</v>
      </c>
    </row>
    <row r="829" spans="1:19">
      <c r="A829" s="65"/>
      <c r="B829" s="65"/>
      <c r="C829" s="65"/>
      <c r="D829" s="65"/>
      <c r="E829" s="65"/>
      <c r="F829" s="65"/>
      <c r="G829" s="16" t="s">
        <v>1121</v>
      </c>
      <c r="H829" s="20"/>
      <c r="I829" s="20"/>
      <c r="J829" s="16"/>
      <c r="K829" s="16" t="s">
        <v>1122</v>
      </c>
      <c r="L829" s="20" t="s">
        <v>1106</v>
      </c>
      <c r="M829" s="65"/>
      <c r="N829" s="11"/>
      <c r="O829" s="20" t="e">
        <f>VLOOKUP(C829,'10. Свод Перечней'!C:H,6,0)</f>
        <v>#N/A</v>
      </c>
      <c r="P829" s="20"/>
      <c r="Q829" s="20" t="e">
        <f t="shared" si="14"/>
        <v>#N/A</v>
      </c>
      <c r="R829" s="16" t="s">
        <v>1108</v>
      </c>
      <c r="S829" s="17">
        <v>43677</v>
      </c>
    </row>
    <row r="830" spans="1:19">
      <c r="A830" s="65"/>
      <c r="B830" s="65"/>
      <c r="C830" s="65"/>
      <c r="D830" s="65"/>
      <c r="E830" s="65"/>
      <c r="F830" s="65"/>
      <c r="G830" s="16" t="s">
        <v>1115</v>
      </c>
      <c r="H830" s="20"/>
      <c r="I830" s="20"/>
      <c r="J830" s="16" t="s">
        <v>1514</v>
      </c>
      <c r="K830" s="16"/>
      <c r="L830" s="20" t="s">
        <v>1106</v>
      </c>
      <c r="M830" s="65"/>
      <c r="N830" s="11"/>
      <c r="O830" s="20" t="e">
        <f>VLOOKUP(C830,'10. Свод Перечней'!C:H,6,0)</f>
        <v>#N/A</v>
      </c>
      <c r="P830" s="20"/>
      <c r="Q830" s="20" t="e">
        <f t="shared" si="14"/>
        <v>#N/A</v>
      </c>
      <c r="R830" s="16" t="s">
        <v>1108</v>
      </c>
      <c r="S830" s="17">
        <v>43677</v>
      </c>
    </row>
    <row r="831" spans="1:19" ht="63.75">
      <c r="A831" s="65"/>
      <c r="B831" s="65">
        <v>171</v>
      </c>
      <c r="C831" s="65" t="s">
        <v>336</v>
      </c>
      <c r="D831" s="65" t="s">
        <v>337</v>
      </c>
      <c r="E831" s="65" t="s">
        <v>5</v>
      </c>
      <c r="F831" s="65" t="s">
        <v>325</v>
      </c>
      <c r="G831" s="16" t="s">
        <v>1495</v>
      </c>
      <c r="H831" s="20"/>
      <c r="I831" s="20"/>
      <c r="J831" s="16"/>
      <c r="K831" s="16" t="s">
        <v>1511</v>
      </c>
      <c r="L831" s="20" t="s">
        <v>1106</v>
      </c>
      <c r="M831" s="65" t="s">
        <v>1515</v>
      </c>
      <c r="N831" s="11" t="s">
        <v>338</v>
      </c>
      <c r="O831" s="20" t="str">
        <f>VLOOKUP(C831,'10. Свод Перечней'!C:H,6,0)</f>
        <v>10.32.10.000-00000006</v>
      </c>
      <c r="P831" s="20" t="s">
        <v>338</v>
      </c>
      <c r="Q831" s="20" t="str">
        <f t="shared" si="14"/>
        <v>НЕ СОВПАДАЕТ АХТУНГ!!!!!!!!!!!!!!!!!!!!!!!!!!!!!!!!!!!!!!!!!!!!!!!!!!!!!!!!!!!!!!!!!!!!!!!!!!!!!!!!!!!!!!!!!!!!!!!!!!!!!!!!!!!!!!!!!!!!!!!!!!!!!!!!!!</v>
      </c>
      <c r="R831" s="16" t="s">
        <v>1108</v>
      </c>
      <c r="S831" s="17">
        <v>43677</v>
      </c>
    </row>
    <row r="832" spans="1:19">
      <c r="A832" s="65"/>
      <c r="B832" s="65"/>
      <c r="C832" s="65"/>
      <c r="D832" s="65"/>
      <c r="E832" s="65"/>
      <c r="F832" s="65"/>
      <c r="G832" s="16" t="s">
        <v>1498</v>
      </c>
      <c r="H832" s="20"/>
      <c r="I832" s="20"/>
      <c r="J832" s="16" t="s">
        <v>1499</v>
      </c>
      <c r="K832" s="16"/>
      <c r="L832" s="20" t="s">
        <v>1106</v>
      </c>
      <c r="M832" s="65"/>
      <c r="N832" s="11"/>
      <c r="O832" s="20" t="e">
        <f>VLOOKUP(C832,'10. Свод Перечней'!C:H,6,0)</f>
        <v>#N/A</v>
      </c>
      <c r="P832" s="20"/>
      <c r="Q832" s="20" t="e">
        <f t="shared" si="14"/>
        <v>#N/A</v>
      </c>
      <c r="R832" s="16" t="s">
        <v>1108</v>
      </c>
      <c r="S832" s="17">
        <v>43677</v>
      </c>
    </row>
    <row r="833" spans="1:19">
      <c r="A833" s="65"/>
      <c r="B833" s="65"/>
      <c r="C833" s="65"/>
      <c r="D833" s="65"/>
      <c r="E833" s="65"/>
      <c r="F833" s="65"/>
      <c r="G833" s="16" t="s">
        <v>1500</v>
      </c>
      <c r="H833" s="20"/>
      <c r="I833" s="20"/>
      <c r="J833" s="16"/>
      <c r="K833" s="16" t="s">
        <v>1510</v>
      </c>
      <c r="L833" s="20" t="s">
        <v>1106</v>
      </c>
      <c r="M833" s="65"/>
      <c r="N833" s="11"/>
      <c r="O833" s="20" t="e">
        <f>VLOOKUP(C833,'10. Свод Перечней'!C:H,6,0)</f>
        <v>#N/A</v>
      </c>
      <c r="P833" s="20"/>
      <c r="Q833" s="20" t="e">
        <f t="shared" si="14"/>
        <v>#N/A</v>
      </c>
      <c r="R833" s="16" t="s">
        <v>1108</v>
      </c>
      <c r="S833" s="17">
        <v>43677</v>
      </c>
    </row>
    <row r="834" spans="1:19">
      <c r="A834" s="65"/>
      <c r="B834" s="65"/>
      <c r="C834" s="65"/>
      <c r="D834" s="65"/>
      <c r="E834" s="65"/>
      <c r="F834" s="65"/>
      <c r="G834" s="16" t="s">
        <v>1502</v>
      </c>
      <c r="H834" s="20"/>
      <c r="I834" s="20"/>
      <c r="J834" s="16" t="s">
        <v>1258</v>
      </c>
      <c r="K834" s="16"/>
      <c r="L834" s="20" t="s">
        <v>1106</v>
      </c>
      <c r="M834" s="65"/>
      <c r="N834" s="11"/>
      <c r="O834" s="20" t="e">
        <f>VLOOKUP(C834,'10. Свод Перечней'!C:H,6,0)</f>
        <v>#N/A</v>
      </c>
      <c r="P834" s="20"/>
      <c r="Q834" s="20" t="e">
        <f t="shared" si="14"/>
        <v>#N/A</v>
      </c>
      <c r="R834" s="16" t="s">
        <v>1108</v>
      </c>
      <c r="S834" s="17">
        <v>43677</v>
      </c>
    </row>
    <row r="835" spans="1:19">
      <c r="A835" s="65"/>
      <c r="B835" s="65"/>
      <c r="C835" s="65"/>
      <c r="D835" s="65"/>
      <c r="E835" s="65"/>
      <c r="F835" s="65"/>
      <c r="G835" s="16" t="s">
        <v>1503</v>
      </c>
      <c r="H835" s="20"/>
      <c r="I835" s="20"/>
      <c r="J835" s="16" t="s">
        <v>1258</v>
      </c>
      <c r="K835" s="16"/>
      <c r="L835" s="20" t="s">
        <v>1106</v>
      </c>
      <c r="M835" s="65"/>
      <c r="N835" s="11"/>
      <c r="O835" s="20" t="e">
        <f>VLOOKUP(C835,'10. Свод Перечней'!C:H,6,0)</f>
        <v>#N/A</v>
      </c>
      <c r="P835" s="20"/>
      <c r="Q835" s="20" t="e">
        <f t="shared" si="14"/>
        <v>#N/A</v>
      </c>
      <c r="R835" s="16" t="s">
        <v>1108</v>
      </c>
      <c r="S835" s="17">
        <v>43677</v>
      </c>
    </row>
    <row r="836" spans="1:19">
      <c r="A836" s="65"/>
      <c r="B836" s="65"/>
      <c r="C836" s="65"/>
      <c r="D836" s="65"/>
      <c r="E836" s="65"/>
      <c r="F836" s="65"/>
      <c r="G836" s="16" t="s">
        <v>1504</v>
      </c>
      <c r="H836" s="20"/>
      <c r="I836" s="20"/>
      <c r="J836" s="16" t="s">
        <v>1258</v>
      </c>
      <c r="K836" s="16"/>
      <c r="L836" s="20" t="s">
        <v>1106</v>
      </c>
      <c r="M836" s="65"/>
      <c r="N836" s="11"/>
      <c r="O836" s="20" t="e">
        <f>VLOOKUP(C836,'10. Свод Перечней'!C:H,6,0)</f>
        <v>#N/A</v>
      </c>
      <c r="P836" s="20"/>
      <c r="Q836" s="20" t="e">
        <f t="shared" si="14"/>
        <v>#N/A</v>
      </c>
      <c r="R836" s="16" t="s">
        <v>1108</v>
      </c>
      <c r="S836" s="17">
        <v>43677</v>
      </c>
    </row>
    <row r="837" spans="1:19">
      <c r="A837" s="65"/>
      <c r="B837" s="65"/>
      <c r="C837" s="65"/>
      <c r="D837" s="65"/>
      <c r="E837" s="65"/>
      <c r="F837" s="65"/>
      <c r="G837" s="16" t="s">
        <v>1419</v>
      </c>
      <c r="H837" s="20"/>
      <c r="I837" s="20"/>
      <c r="J837" s="16"/>
      <c r="K837" s="16" t="s">
        <v>1513</v>
      </c>
      <c r="L837" s="20" t="s">
        <v>1106</v>
      </c>
      <c r="M837" s="65"/>
      <c r="N837" s="11"/>
      <c r="O837" s="20" t="e">
        <f>VLOOKUP(C837,'10. Свод Перечней'!C:H,6,0)</f>
        <v>#N/A</v>
      </c>
      <c r="P837" s="20"/>
      <c r="Q837" s="20" t="e">
        <f t="shared" si="14"/>
        <v>#N/A</v>
      </c>
      <c r="R837" s="16" t="s">
        <v>1108</v>
      </c>
      <c r="S837" s="17">
        <v>43677</v>
      </c>
    </row>
    <row r="838" spans="1:19">
      <c r="A838" s="65"/>
      <c r="B838" s="65"/>
      <c r="C838" s="65"/>
      <c r="D838" s="65"/>
      <c r="E838" s="65"/>
      <c r="F838" s="65"/>
      <c r="G838" s="16" t="s">
        <v>1304</v>
      </c>
      <c r="H838" s="20"/>
      <c r="I838" s="20"/>
      <c r="J838" s="16"/>
      <c r="K838" s="16" t="s">
        <v>1506</v>
      </c>
      <c r="L838" s="20" t="s">
        <v>1106</v>
      </c>
      <c r="M838" s="65"/>
      <c r="N838" s="11"/>
      <c r="O838" s="20" t="e">
        <f>VLOOKUP(C838,'10. Свод Перечней'!C:H,6,0)</f>
        <v>#N/A</v>
      </c>
      <c r="P838" s="20"/>
      <c r="Q838" s="20" t="e">
        <f t="shared" si="14"/>
        <v>#N/A</v>
      </c>
      <c r="R838" s="16" t="s">
        <v>1108</v>
      </c>
      <c r="S838" s="17">
        <v>43677</v>
      </c>
    </row>
    <row r="839" spans="1:19">
      <c r="A839" s="65"/>
      <c r="B839" s="65"/>
      <c r="C839" s="65"/>
      <c r="D839" s="65"/>
      <c r="E839" s="65"/>
      <c r="F839" s="65"/>
      <c r="G839" s="16" t="s">
        <v>1507</v>
      </c>
      <c r="H839" s="20"/>
      <c r="I839" s="20">
        <v>0.2</v>
      </c>
      <c r="J839" s="16"/>
      <c r="K839" s="16"/>
      <c r="L839" s="20" t="s">
        <v>325</v>
      </c>
      <c r="M839" s="65"/>
      <c r="N839" s="11"/>
      <c r="O839" s="20" t="e">
        <f>VLOOKUP(C839,'10. Свод Перечней'!C:H,6,0)</f>
        <v>#N/A</v>
      </c>
      <c r="P839" s="20"/>
      <c r="Q839" s="20" t="e">
        <f t="shared" si="14"/>
        <v>#N/A</v>
      </c>
      <c r="R839" s="16" t="s">
        <v>1108</v>
      </c>
      <c r="S839" s="17">
        <v>43677</v>
      </c>
    </row>
    <row r="840" spans="1:19">
      <c r="A840" s="65"/>
      <c r="B840" s="65"/>
      <c r="C840" s="65"/>
      <c r="D840" s="65"/>
      <c r="E840" s="65"/>
      <c r="F840" s="65"/>
      <c r="G840" s="16" t="s">
        <v>1121</v>
      </c>
      <c r="H840" s="20"/>
      <c r="I840" s="20"/>
      <c r="J840" s="16"/>
      <c r="K840" s="16" t="s">
        <v>1122</v>
      </c>
      <c r="L840" s="20" t="s">
        <v>1106</v>
      </c>
      <c r="M840" s="65"/>
      <c r="N840" s="11"/>
      <c r="O840" s="20" t="e">
        <f>VLOOKUP(C840,'10. Свод Перечней'!C:H,6,0)</f>
        <v>#N/A</v>
      </c>
      <c r="P840" s="20"/>
      <c r="Q840" s="20" t="e">
        <f t="shared" si="14"/>
        <v>#N/A</v>
      </c>
      <c r="R840" s="16" t="s">
        <v>1108</v>
      </c>
      <c r="S840" s="17">
        <v>43677</v>
      </c>
    </row>
    <row r="841" spans="1:19">
      <c r="A841" s="65"/>
      <c r="B841" s="65"/>
      <c r="C841" s="65"/>
      <c r="D841" s="65"/>
      <c r="E841" s="65"/>
      <c r="F841" s="65"/>
      <c r="G841" s="16" t="s">
        <v>1115</v>
      </c>
      <c r="H841" s="20"/>
      <c r="I841" s="20"/>
      <c r="J841" s="16" t="s">
        <v>1516</v>
      </c>
      <c r="K841" s="16"/>
      <c r="L841" s="20" t="s">
        <v>1106</v>
      </c>
      <c r="M841" s="65"/>
      <c r="N841" s="11"/>
      <c r="O841" s="20" t="e">
        <f>VLOOKUP(C841,'10. Свод Перечней'!C:H,6,0)</f>
        <v>#N/A</v>
      </c>
      <c r="P841" s="20"/>
      <c r="Q841" s="20" t="e">
        <f t="shared" si="14"/>
        <v>#N/A</v>
      </c>
      <c r="R841" s="16" t="s">
        <v>1108</v>
      </c>
      <c r="S841" s="17">
        <v>43677</v>
      </c>
    </row>
    <row r="842" spans="1:19" ht="63.75">
      <c r="A842" s="65"/>
      <c r="B842" s="65">
        <v>172</v>
      </c>
      <c r="C842" s="65" t="s">
        <v>339</v>
      </c>
      <c r="D842" s="65" t="s">
        <v>337</v>
      </c>
      <c r="E842" s="65" t="s">
        <v>43</v>
      </c>
      <c r="F842" s="65" t="s">
        <v>325</v>
      </c>
      <c r="G842" s="16" t="s">
        <v>1495</v>
      </c>
      <c r="H842" s="20"/>
      <c r="I842" s="20"/>
      <c r="J842" s="16"/>
      <c r="K842" s="16" t="s">
        <v>1511</v>
      </c>
      <c r="L842" s="20" t="s">
        <v>1106</v>
      </c>
      <c r="M842" s="65" t="s">
        <v>1515</v>
      </c>
      <c r="N842" s="11" t="s">
        <v>338</v>
      </c>
      <c r="O842" s="20" t="str">
        <f>VLOOKUP(C842,'10. Свод Перечней'!C:H,6,0)</f>
        <v>10.32.10.000-00000006</v>
      </c>
      <c r="P842" s="20" t="s">
        <v>338</v>
      </c>
      <c r="Q842" s="20" t="str">
        <f t="shared" si="14"/>
        <v>НЕ СОВПАДАЕТ АХТУНГ!!!!!!!!!!!!!!!!!!!!!!!!!!!!!!!!!!!!!!!!!!!!!!!!!!!!!!!!!!!!!!!!!!!!!!!!!!!!!!!!!!!!!!!!!!!!!!!!!!!!!!!!!!!!!!!!!!!!!!!!!!!!!!!!!!</v>
      </c>
      <c r="R842" s="16" t="s">
        <v>1108</v>
      </c>
      <c r="S842" s="17">
        <v>43677</v>
      </c>
    </row>
    <row r="843" spans="1:19">
      <c r="A843" s="65"/>
      <c r="B843" s="65"/>
      <c r="C843" s="65"/>
      <c r="D843" s="65"/>
      <c r="E843" s="65"/>
      <c r="F843" s="65"/>
      <c r="G843" s="16" t="s">
        <v>1498</v>
      </c>
      <c r="H843" s="20"/>
      <c r="I843" s="20"/>
      <c r="J843" s="16" t="s">
        <v>1499</v>
      </c>
      <c r="K843" s="16"/>
      <c r="L843" s="20" t="s">
        <v>1106</v>
      </c>
      <c r="M843" s="65"/>
      <c r="N843" s="11"/>
      <c r="O843" s="20" t="e">
        <f>VLOOKUP(C843,'10. Свод Перечней'!C:H,6,0)</f>
        <v>#N/A</v>
      </c>
      <c r="P843" s="20"/>
      <c r="Q843" s="20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6" t="s">
        <v>1108</v>
      </c>
      <c r="S843" s="17">
        <v>43677</v>
      </c>
    </row>
    <row r="844" spans="1:19">
      <c r="A844" s="65"/>
      <c r="B844" s="65"/>
      <c r="C844" s="65"/>
      <c r="D844" s="65"/>
      <c r="E844" s="65"/>
      <c r="F844" s="65"/>
      <c r="G844" s="16" t="s">
        <v>1500</v>
      </c>
      <c r="H844" s="20"/>
      <c r="I844" s="20"/>
      <c r="J844" s="16"/>
      <c r="K844" s="16" t="s">
        <v>1510</v>
      </c>
      <c r="L844" s="20" t="s">
        <v>1106</v>
      </c>
      <c r="M844" s="65"/>
      <c r="N844" s="11"/>
      <c r="O844" s="20" t="e">
        <f>VLOOKUP(C844,'10. Свод Перечней'!C:H,6,0)</f>
        <v>#N/A</v>
      </c>
      <c r="P844" s="20"/>
      <c r="Q844" s="20" t="e">
        <f t="shared" si="15"/>
        <v>#N/A</v>
      </c>
      <c r="R844" s="16" t="s">
        <v>1108</v>
      </c>
      <c r="S844" s="17">
        <v>43677</v>
      </c>
    </row>
    <row r="845" spans="1:19">
      <c r="A845" s="65"/>
      <c r="B845" s="65"/>
      <c r="C845" s="65"/>
      <c r="D845" s="65"/>
      <c r="E845" s="65"/>
      <c r="F845" s="65"/>
      <c r="G845" s="16" t="s">
        <v>1502</v>
      </c>
      <c r="H845" s="20"/>
      <c r="I845" s="20"/>
      <c r="J845" s="16" t="s">
        <v>1258</v>
      </c>
      <c r="K845" s="16"/>
      <c r="L845" s="20" t="s">
        <v>1106</v>
      </c>
      <c r="M845" s="65"/>
      <c r="N845" s="11"/>
      <c r="O845" s="20" t="e">
        <f>VLOOKUP(C845,'10. Свод Перечней'!C:H,6,0)</f>
        <v>#N/A</v>
      </c>
      <c r="P845" s="20"/>
      <c r="Q845" s="20" t="e">
        <f t="shared" si="15"/>
        <v>#N/A</v>
      </c>
      <c r="R845" s="16" t="s">
        <v>1108</v>
      </c>
      <c r="S845" s="17">
        <v>43677</v>
      </c>
    </row>
    <row r="846" spans="1:19">
      <c r="A846" s="65"/>
      <c r="B846" s="65"/>
      <c r="C846" s="65"/>
      <c r="D846" s="65"/>
      <c r="E846" s="65"/>
      <c r="F846" s="65"/>
      <c r="G846" s="16" t="s">
        <v>1503</v>
      </c>
      <c r="H846" s="20"/>
      <c r="I846" s="20"/>
      <c r="J846" s="16" t="s">
        <v>1258</v>
      </c>
      <c r="K846" s="16"/>
      <c r="L846" s="20" t="s">
        <v>1106</v>
      </c>
      <c r="M846" s="65"/>
      <c r="N846" s="11"/>
      <c r="O846" s="20" t="e">
        <f>VLOOKUP(C846,'10. Свод Перечней'!C:H,6,0)</f>
        <v>#N/A</v>
      </c>
      <c r="P846" s="20"/>
      <c r="Q846" s="20" t="e">
        <f t="shared" si="15"/>
        <v>#N/A</v>
      </c>
      <c r="R846" s="16" t="s">
        <v>1108</v>
      </c>
      <c r="S846" s="17">
        <v>43677</v>
      </c>
    </row>
    <row r="847" spans="1:19">
      <c r="A847" s="65"/>
      <c r="B847" s="65"/>
      <c r="C847" s="65"/>
      <c r="D847" s="65"/>
      <c r="E847" s="65"/>
      <c r="F847" s="65"/>
      <c r="G847" s="16" t="s">
        <v>1504</v>
      </c>
      <c r="H847" s="20"/>
      <c r="I847" s="20"/>
      <c r="J847" s="16" t="s">
        <v>1258</v>
      </c>
      <c r="K847" s="16"/>
      <c r="L847" s="20" t="s">
        <v>1106</v>
      </c>
      <c r="M847" s="65"/>
      <c r="N847" s="11"/>
      <c r="O847" s="20" t="e">
        <f>VLOOKUP(C847,'10. Свод Перечней'!C:H,6,0)</f>
        <v>#N/A</v>
      </c>
      <c r="P847" s="20"/>
      <c r="Q847" s="20" t="e">
        <f t="shared" si="15"/>
        <v>#N/A</v>
      </c>
      <c r="R847" s="16" t="s">
        <v>1108</v>
      </c>
      <c r="S847" s="17">
        <v>43677</v>
      </c>
    </row>
    <row r="848" spans="1:19">
      <c r="A848" s="65"/>
      <c r="B848" s="65"/>
      <c r="C848" s="65"/>
      <c r="D848" s="65"/>
      <c r="E848" s="65"/>
      <c r="F848" s="65"/>
      <c r="G848" s="16" t="s">
        <v>1419</v>
      </c>
      <c r="H848" s="20"/>
      <c r="I848" s="20"/>
      <c r="J848" s="16"/>
      <c r="K848" s="16" t="s">
        <v>1513</v>
      </c>
      <c r="L848" s="20" t="s">
        <v>1106</v>
      </c>
      <c r="M848" s="65"/>
      <c r="N848" s="11"/>
      <c r="O848" s="20" t="e">
        <f>VLOOKUP(C848,'10. Свод Перечней'!C:H,6,0)</f>
        <v>#N/A</v>
      </c>
      <c r="P848" s="20"/>
      <c r="Q848" s="20" t="e">
        <f t="shared" si="15"/>
        <v>#N/A</v>
      </c>
      <c r="R848" s="16" t="s">
        <v>1108</v>
      </c>
      <c r="S848" s="17">
        <v>43677</v>
      </c>
    </row>
    <row r="849" spans="1:19">
      <c r="A849" s="65"/>
      <c r="B849" s="65"/>
      <c r="C849" s="65"/>
      <c r="D849" s="65"/>
      <c r="E849" s="65"/>
      <c r="F849" s="65"/>
      <c r="G849" s="16" t="s">
        <v>1304</v>
      </c>
      <c r="H849" s="20"/>
      <c r="I849" s="20"/>
      <c r="J849" s="16"/>
      <c r="K849" s="16" t="s">
        <v>1506</v>
      </c>
      <c r="L849" s="20" t="s">
        <v>1106</v>
      </c>
      <c r="M849" s="65"/>
      <c r="N849" s="11"/>
      <c r="O849" s="20" t="e">
        <f>VLOOKUP(C849,'10. Свод Перечней'!C:H,6,0)</f>
        <v>#N/A</v>
      </c>
      <c r="P849" s="20"/>
      <c r="Q849" s="20" t="e">
        <f t="shared" si="15"/>
        <v>#N/A</v>
      </c>
      <c r="R849" s="16" t="s">
        <v>1108</v>
      </c>
      <c r="S849" s="17">
        <v>43677</v>
      </c>
    </row>
    <row r="850" spans="1:19">
      <c r="A850" s="65"/>
      <c r="B850" s="65"/>
      <c r="C850" s="65"/>
      <c r="D850" s="65"/>
      <c r="E850" s="65"/>
      <c r="F850" s="65"/>
      <c r="G850" s="16" t="s">
        <v>1507</v>
      </c>
      <c r="H850" s="20">
        <v>0.3</v>
      </c>
      <c r="I850" s="20">
        <v>1</v>
      </c>
      <c r="J850" s="16"/>
      <c r="K850" s="16"/>
      <c r="L850" s="20" t="s">
        <v>325</v>
      </c>
      <c r="M850" s="65"/>
      <c r="N850" s="11"/>
      <c r="O850" s="20" t="e">
        <f>VLOOKUP(C850,'10. Свод Перечней'!C:H,6,0)</f>
        <v>#N/A</v>
      </c>
      <c r="P850" s="20"/>
      <c r="Q850" s="20" t="e">
        <f t="shared" si="15"/>
        <v>#N/A</v>
      </c>
      <c r="R850" s="16" t="s">
        <v>1108</v>
      </c>
      <c r="S850" s="17">
        <v>43677</v>
      </c>
    </row>
    <row r="851" spans="1:19">
      <c r="A851" s="65"/>
      <c r="B851" s="65"/>
      <c r="C851" s="65"/>
      <c r="D851" s="65"/>
      <c r="E851" s="65"/>
      <c r="F851" s="65"/>
      <c r="G851" s="16" t="s">
        <v>1121</v>
      </c>
      <c r="H851" s="20"/>
      <c r="I851" s="20"/>
      <c r="J851" s="16"/>
      <c r="K851" s="16" t="s">
        <v>1122</v>
      </c>
      <c r="L851" s="20" t="s">
        <v>1106</v>
      </c>
      <c r="M851" s="65"/>
      <c r="N851" s="11"/>
      <c r="O851" s="20" t="e">
        <f>VLOOKUP(C851,'10. Свод Перечней'!C:H,6,0)</f>
        <v>#N/A</v>
      </c>
      <c r="P851" s="20"/>
      <c r="Q851" s="20" t="e">
        <f t="shared" si="15"/>
        <v>#N/A</v>
      </c>
      <c r="R851" s="16" t="s">
        <v>1108</v>
      </c>
      <c r="S851" s="17">
        <v>43677</v>
      </c>
    </row>
    <row r="852" spans="1:19">
      <c r="A852" s="65"/>
      <c r="B852" s="65"/>
      <c r="C852" s="65"/>
      <c r="D852" s="65"/>
      <c r="E852" s="65"/>
      <c r="F852" s="65"/>
      <c r="G852" s="16" t="s">
        <v>1115</v>
      </c>
      <c r="H852" s="20"/>
      <c r="I852" s="20"/>
      <c r="J852" s="16" t="s">
        <v>1516</v>
      </c>
      <c r="K852" s="16"/>
      <c r="L852" s="20" t="s">
        <v>1106</v>
      </c>
      <c r="M852" s="65"/>
      <c r="N852" s="11"/>
      <c r="O852" s="20" t="e">
        <f>VLOOKUP(C852,'10. Свод Перечней'!C:H,6,0)</f>
        <v>#N/A</v>
      </c>
      <c r="P852" s="20"/>
      <c r="Q852" s="20" t="e">
        <f t="shared" si="15"/>
        <v>#N/A</v>
      </c>
      <c r="R852" s="16" t="s">
        <v>1108</v>
      </c>
      <c r="S852" s="17">
        <v>43677</v>
      </c>
    </row>
    <row r="853" spans="1:19">
      <c r="A853" s="65"/>
      <c r="B853" s="65">
        <v>173</v>
      </c>
      <c r="C853" s="65" t="s">
        <v>340</v>
      </c>
      <c r="D853" s="65" t="s">
        <v>341</v>
      </c>
      <c r="E853" s="65" t="s">
        <v>43</v>
      </c>
      <c r="F853" s="65" t="s">
        <v>325</v>
      </c>
      <c r="G853" s="16" t="s">
        <v>1517</v>
      </c>
      <c r="H853" s="20"/>
      <c r="I853" s="20"/>
      <c r="J853" s="16"/>
      <c r="K853" s="16" t="s">
        <v>1511</v>
      </c>
      <c r="L853" s="20" t="s">
        <v>1106</v>
      </c>
      <c r="M853" s="65" t="s">
        <v>342</v>
      </c>
      <c r="N853" s="11" t="s">
        <v>343</v>
      </c>
      <c r="O853" s="20" t="str">
        <f>VLOOKUP(C853,'10. Свод Перечней'!C:H,6,0)</f>
        <v>10.32.21.000-00000003</v>
      </c>
      <c r="P853" s="20" t="s">
        <v>343</v>
      </c>
      <c r="Q853" s="20" t="str">
        <f t="shared" si="15"/>
        <v>10.32.21.000-00000003</v>
      </c>
      <c r="R853" s="16" t="s">
        <v>1108</v>
      </c>
      <c r="S853" s="17">
        <v>43677</v>
      </c>
    </row>
    <row r="854" spans="1:19">
      <c r="A854" s="65"/>
      <c r="B854" s="65"/>
      <c r="C854" s="65"/>
      <c r="D854" s="65"/>
      <c r="E854" s="65"/>
      <c r="F854" s="65"/>
      <c r="G854" s="16" t="s">
        <v>1518</v>
      </c>
      <c r="H854" s="20"/>
      <c r="I854" s="20"/>
      <c r="J854" s="16" t="s">
        <v>1499</v>
      </c>
      <c r="K854" s="16"/>
      <c r="L854" s="20" t="s">
        <v>1106</v>
      </c>
      <c r="M854" s="65"/>
      <c r="N854" s="11"/>
      <c r="O854" s="20" t="e">
        <f>VLOOKUP(C854,'10. Свод Перечней'!C:H,6,0)</f>
        <v>#N/A</v>
      </c>
      <c r="P854" s="20"/>
      <c r="Q854" s="20" t="e">
        <f t="shared" si="15"/>
        <v>#N/A</v>
      </c>
      <c r="R854" s="16" t="s">
        <v>1108</v>
      </c>
      <c r="S854" s="17">
        <v>43677</v>
      </c>
    </row>
    <row r="855" spans="1:19">
      <c r="A855" s="65"/>
      <c r="B855" s="65"/>
      <c r="C855" s="65"/>
      <c r="D855" s="65"/>
      <c r="E855" s="65"/>
      <c r="F855" s="65"/>
      <c r="G855" s="16" t="s">
        <v>1502</v>
      </c>
      <c r="H855" s="20"/>
      <c r="I855" s="20"/>
      <c r="J855" s="16" t="s">
        <v>1258</v>
      </c>
      <c r="K855" s="16"/>
      <c r="L855" s="20" t="s">
        <v>1106</v>
      </c>
      <c r="M855" s="65"/>
      <c r="N855" s="11"/>
      <c r="O855" s="20" t="e">
        <f>VLOOKUP(C855,'10. Свод Перечней'!C:H,6,0)</f>
        <v>#N/A</v>
      </c>
      <c r="P855" s="20"/>
      <c r="Q855" s="20" t="e">
        <f t="shared" si="15"/>
        <v>#N/A</v>
      </c>
      <c r="R855" s="16" t="s">
        <v>1108</v>
      </c>
      <c r="S855" s="17">
        <v>43677</v>
      </c>
    </row>
    <row r="856" spans="1:19">
      <c r="A856" s="65"/>
      <c r="B856" s="65"/>
      <c r="C856" s="65"/>
      <c r="D856" s="65"/>
      <c r="E856" s="65"/>
      <c r="F856" s="65"/>
      <c r="G856" s="16" t="s">
        <v>1519</v>
      </c>
      <c r="H856" s="20"/>
      <c r="I856" s="20"/>
      <c r="J856" s="16" t="s">
        <v>1258</v>
      </c>
      <c r="K856" s="16"/>
      <c r="L856" s="20" t="s">
        <v>1106</v>
      </c>
      <c r="M856" s="65"/>
      <c r="N856" s="11"/>
      <c r="O856" s="20" t="e">
        <f>VLOOKUP(C856,'10. Свод Перечней'!C:H,6,0)</f>
        <v>#N/A</v>
      </c>
      <c r="P856" s="20"/>
      <c r="Q856" s="20" t="e">
        <f t="shared" si="15"/>
        <v>#N/A</v>
      </c>
      <c r="R856" s="16" t="s">
        <v>1108</v>
      </c>
      <c r="S856" s="17">
        <v>43677</v>
      </c>
    </row>
    <row r="857" spans="1:19">
      <c r="A857" s="65"/>
      <c r="B857" s="65"/>
      <c r="C857" s="65"/>
      <c r="D857" s="65"/>
      <c r="E857" s="65"/>
      <c r="F857" s="65"/>
      <c r="G857" s="16" t="s">
        <v>1520</v>
      </c>
      <c r="H857" s="20"/>
      <c r="I857" s="20"/>
      <c r="J857" s="16" t="s">
        <v>1258</v>
      </c>
      <c r="K857" s="16"/>
      <c r="L857" s="20" t="s">
        <v>1106</v>
      </c>
      <c r="M857" s="65"/>
      <c r="N857" s="11"/>
      <c r="O857" s="20" t="e">
        <f>VLOOKUP(C857,'10. Свод Перечней'!C:H,6,0)</f>
        <v>#N/A</v>
      </c>
      <c r="P857" s="20"/>
      <c r="Q857" s="20" t="e">
        <f t="shared" si="15"/>
        <v>#N/A</v>
      </c>
      <c r="R857" s="16" t="s">
        <v>1108</v>
      </c>
      <c r="S857" s="17">
        <v>43677</v>
      </c>
    </row>
    <row r="858" spans="1:19">
      <c r="A858" s="65"/>
      <c r="B858" s="65"/>
      <c r="C858" s="65"/>
      <c r="D858" s="65"/>
      <c r="E858" s="65"/>
      <c r="F858" s="65"/>
      <c r="G858" s="16" t="s">
        <v>1304</v>
      </c>
      <c r="H858" s="20"/>
      <c r="I858" s="20"/>
      <c r="J858" s="16"/>
      <c r="K858" s="16" t="s">
        <v>1506</v>
      </c>
      <c r="L858" s="20" t="s">
        <v>1106</v>
      </c>
      <c r="M858" s="65"/>
      <c r="N858" s="11"/>
      <c r="O858" s="20" t="e">
        <f>VLOOKUP(C858,'10. Свод Перечней'!C:H,6,0)</f>
        <v>#N/A</v>
      </c>
      <c r="P858" s="20"/>
      <c r="Q858" s="20" t="e">
        <f t="shared" si="15"/>
        <v>#N/A</v>
      </c>
      <c r="R858" s="16" t="s">
        <v>1108</v>
      </c>
      <c r="S858" s="17">
        <v>43677</v>
      </c>
    </row>
    <row r="859" spans="1:19">
      <c r="A859" s="65"/>
      <c r="B859" s="65"/>
      <c r="C859" s="65"/>
      <c r="D859" s="65"/>
      <c r="E859" s="65"/>
      <c r="F859" s="65"/>
      <c r="G859" s="16" t="s">
        <v>1507</v>
      </c>
      <c r="H859" s="20"/>
      <c r="I859" s="20">
        <v>0.2</v>
      </c>
      <c r="J859" s="16"/>
      <c r="K859" s="16"/>
      <c r="L859" s="20" t="s">
        <v>325</v>
      </c>
      <c r="M859" s="65"/>
      <c r="N859" s="11"/>
      <c r="O859" s="20" t="e">
        <f>VLOOKUP(C859,'10. Свод Перечней'!C:H,6,0)</f>
        <v>#N/A</v>
      </c>
      <c r="P859" s="20"/>
      <c r="Q859" s="20" t="e">
        <f t="shared" si="15"/>
        <v>#N/A</v>
      </c>
      <c r="R859" s="16" t="s">
        <v>1108</v>
      </c>
      <c r="S859" s="17">
        <v>43677</v>
      </c>
    </row>
    <row r="860" spans="1:19">
      <c r="A860" s="65"/>
      <c r="B860" s="65"/>
      <c r="C860" s="65"/>
      <c r="D860" s="65"/>
      <c r="E860" s="65"/>
      <c r="F860" s="65"/>
      <c r="G860" s="16" t="s">
        <v>1121</v>
      </c>
      <c r="H860" s="20"/>
      <c r="I860" s="20"/>
      <c r="J860" s="16"/>
      <c r="K860" s="16" t="s">
        <v>1122</v>
      </c>
      <c r="L860" s="20" t="s">
        <v>1106</v>
      </c>
      <c r="M860" s="65"/>
      <c r="N860" s="11"/>
      <c r="O860" s="20" t="e">
        <f>VLOOKUP(C860,'10. Свод Перечней'!C:H,6,0)</f>
        <v>#N/A</v>
      </c>
      <c r="P860" s="20"/>
      <c r="Q860" s="20" t="e">
        <f t="shared" si="15"/>
        <v>#N/A</v>
      </c>
      <c r="R860" s="16" t="s">
        <v>1108</v>
      </c>
      <c r="S860" s="17">
        <v>43677</v>
      </c>
    </row>
    <row r="861" spans="1:19">
      <c r="A861" s="65"/>
      <c r="B861" s="65"/>
      <c r="C861" s="65"/>
      <c r="D861" s="65"/>
      <c r="E861" s="65"/>
      <c r="F861" s="65"/>
      <c r="G861" s="16" t="s">
        <v>1115</v>
      </c>
      <c r="H861" s="20"/>
      <c r="I861" s="20"/>
      <c r="J861" s="16" t="s">
        <v>1521</v>
      </c>
      <c r="K861" s="16"/>
      <c r="L861" s="20" t="s">
        <v>1106</v>
      </c>
      <c r="M861" s="65"/>
      <c r="N861" s="11"/>
      <c r="O861" s="20" t="e">
        <f>VLOOKUP(C861,'10. Свод Перечней'!C:H,6,0)</f>
        <v>#N/A</v>
      </c>
      <c r="P861" s="20"/>
      <c r="Q861" s="20" t="e">
        <f t="shared" si="15"/>
        <v>#N/A</v>
      </c>
      <c r="R861" s="16" t="s">
        <v>1108</v>
      </c>
      <c r="S861" s="17">
        <v>43677</v>
      </c>
    </row>
    <row r="862" spans="1:19">
      <c r="A862" s="65"/>
      <c r="B862" s="65">
        <v>174</v>
      </c>
      <c r="C862" s="65" t="s">
        <v>344</v>
      </c>
      <c r="D862" s="65" t="s">
        <v>341</v>
      </c>
      <c r="E862" s="65" t="s">
        <v>5</v>
      </c>
      <c r="F862" s="65" t="s">
        <v>325</v>
      </c>
      <c r="G862" s="16" t="s">
        <v>1517</v>
      </c>
      <c r="H862" s="20"/>
      <c r="I862" s="20"/>
      <c r="J862" s="16"/>
      <c r="K862" s="16" t="s">
        <v>1511</v>
      </c>
      <c r="L862" s="20" t="s">
        <v>1106</v>
      </c>
      <c r="M862" s="65" t="s">
        <v>342</v>
      </c>
      <c r="N862" s="11" t="s">
        <v>343</v>
      </c>
      <c r="O862" s="20" t="str">
        <f>VLOOKUP(C862,'10. Свод Перечней'!C:H,6,0)</f>
        <v>10.32.21.000-00000003</v>
      </c>
      <c r="P862" s="20" t="s">
        <v>343</v>
      </c>
      <c r="Q862" s="20" t="str">
        <f t="shared" si="15"/>
        <v>10.32.21.000-00000003</v>
      </c>
      <c r="R862" s="16" t="s">
        <v>1108</v>
      </c>
      <c r="S862" s="17">
        <v>43677</v>
      </c>
    </row>
    <row r="863" spans="1:19">
      <c r="A863" s="65"/>
      <c r="B863" s="65"/>
      <c r="C863" s="65"/>
      <c r="D863" s="65"/>
      <c r="E863" s="65"/>
      <c r="F863" s="65"/>
      <c r="G863" s="16" t="s">
        <v>1518</v>
      </c>
      <c r="H863" s="20"/>
      <c r="I863" s="20"/>
      <c r="J863" s="16" t="s">
        <v>1499</v>
      </c>
      <c r="K863" s="16"/>
      <c r="L863" s="20" t="s">
        <v>1106</v>
      </c>
      <c r="M863" s="65"/>
      <c r="N863" s="11"/>
      <c r="O863" s="20" t="e">
        <f>VLOOKUP(C863,'10. Свод Перечней'!C:H,6,0)</f>
        <v>#N/A</v>
      </c>
      <c r="P863" s="20"/>
      <c r="Q863" s="20" t="e">
        <f t="shared" si="15"/>
        <v>#N/A</v>
      </c>
      <c r="R863" s="16" t="s">
        <v>1108</v>
      </c>
      <c r="S863" s="17">
        <v>43677</v>
      </c>
    </row>
    <row r="864" spans="1:19">
      <c r="A864" s="65"/>
      <c r="B864" s="65"/>
      <c r="C864" s="65"/>
      <c r="D864" s="65"/>
      <c r="E864" s="65"/>
      <c r="F864" s="65"/>
      <c r="G864" s="16" t="s">
        <v>1502</v>
      </c>
      <c r="H864" s="20"/>
      <c r="I864" s="20"/>
      <c r="J864" s="16" t="s">
        <v>1258</v>
      </c>
      <c r="K864" s="16"/>
      <c r="L864" s="20" t="s">
        <v>1106</v>
      </c>
      <c r="M864" s="65"/>
      <c r="N864" s="11"/>
      <c r="O864" s="20" t="e">
        <f>VLOOKUP(C864,'10. Свод Перечней'!C:H,6,0)</f>
        <v>#N/A</v>
      </c>
      <c r="P864" s="20"/>
      <c r="Q864" s="20" t="e">
        <f t="shared" si="15"/>
        <v>#N/A</v>
      </c>
      <c r="R864" s="16" t="s">
        <v>1108</v>
      </c>
      <c r="S864" s="17">
        <v>43677</v>
      </c>
    </row>
    <row r="865" spans="1:19">
      <c r="A865" s="65"/>
      <c r="B865" s="65"/>
      <c r="C865" s="65"/>
      <c r="D865" s="65"/>
      <c r="E865" s="65"/>
      <c r="F865" s="65"/>
      <c r="G865" s="16" t="s">
        <v>1519</v>
      </c>
      <c r="H865" s="20"/>
      <c r="I865" s="20"/>
      <c r="J865" s="16" t="s">
        <v>1258</v>
      </c>
      <c r="K865" s="16"/>
      <c r="L865" s="20" t="s">
        <v>1106</v>
      </c>
      <c r="M865" s="65"/>
      <c r="N865" s="11"/>
      <c r="O865" s="20" t="e">
        <f>VLOOKUP(C865,'10. Свод Перечней'!C:H,6,0)</f>
        <v>#N/A</v>
      </c>
      <c r="P865" s="20"/>
      <c r="Q865" s="20" t="e">
        <f t="shared" si="15"/>
        <v>#N/A</v>
      </c>
      <c r="R865" s="16" t="s">
        <v>1108</v>
      </c>
      <c r="S865" s="17">
        <v>43677</v>
      </c>
    </row>
    <row r="866" spans="1:19">
      <c r="A866" s="65"/>
      <c r="B866" s="65"/>
      <c r="C866" s="65"/>
      <c r="D866" s="65"/>
      <c r="E866" s="65"/>
      <c r="F866" s="65"/>
      <c r="G866" s="16" t="s">
        <v>1520</v>
      </c>
      <c r="H866" s="20"/>
      <c r="I866" s="20"/>
      <c r="J866" s="16" t="s">
        <v>1258</v>
      </c>
      <c r="K866" s="16"/>
      <c r="L866" s="20" t="s">
        <v>1106</v>
      </c>
      <c r="M866" s="65"/>
      <c r="N866" s="11"/>
      <c r="O866" s="20" t="e">
        <f>VLOOKUP(C866,'10. Свод Перечней'!C:H,6,0)</f>
        <v>#N/A</v>
      </c>
      <c r="P866" s="20"/>
      <c r="Q866" s="20" t="e">
        <f t="shared" si="15"/>
        <v>#N/A</v>
      </c>
      <c r="R866" s="16" t="s">
        <v>1108</v>
      </c>
      <c r="S866" s="17">
        <v>43677</v>
      </c>
    </row>
    <row r="867" spans="1:19">
      <c r="A867" s="65"/>
      <c r="B867" s="65"/>
      <c r="C867" s="65"/>
      <c r="D867" s="65"/>
      <c r="E867" s="65"/>
      <c r="F867" s="65"/>
      <c r="G867" s="16" t="s">
        <v>1304</v>
      </c>
      <c r="H867" s="20"/>
      <c r="I867" s="20"/>
      <c r="J867" s="16"/>
      <c r="K867" s="16" t="s">
        <v>1506</v>
      </c>
      <c r="L867" s="20" t="s">
        <v>1106</v>
      </c>
      <c r="M867" s="65"/>
      <c r="N867" s="11"/>
      <c r="O867" s="20" t="e">
        <f>VLOOKUP(C867,'10. Свод Перечней'!C:H,6,0)</f>
        <v>#N/A</v>
      </c>
      <c r="P867" s="20"/>
      <c r="Q867" s="20" t="e">
        <f t="shared" si="15"/>
        <v>#N/A</v>
      </c>
      <c r="R867" s="16" t="s">
        <v>1108</v>
      </c>
      <c r="S867" s="17">
        <v>43677</v>
      </c>
    </row>
    <row r="868" spans="1:19">
      <c r="A868" s="65"/>
      <c r="B868" s="65"/>
      <c r="C868" s="65"/>
      <c r="D868" s="65"/>
      <c r="E868" s="65"/>
      <c r="F868" s="65"/>
      <c r="G868" s="16" t="s">
        <v>1507</v>
      </c>
      <c r="H868" s="20">
        <v>0.3</v>
      </c>
      <c r="I868" s="20">
        <v>1</v>
      </c>
      <c r="J868" s="16"/>
      <c r="K868" s="16"/>
      <c r="L868" s="20" t="s">
        <v>325</v>
      </c>
      <c r="M868" s="65"/>
      <c r="N868" s="11"/>
      <c r="O868" s="20" t="e">
        <f>VLOOKUP(C868,'10. Свод Перечней'!C:H,6,0)</f>
        <v>#N/A</v>
      </c>
      <c r="P868" s="20"/>
      <c r="Q868" s="20" t="e">
        <f t="shared" si="15"/>
        <v>#N/A</v>
      </c>
      <c r="R868" s="16" t="s">
        <v>1108</v>
      </c>
      <c r="S868" s="17">
        <v>43677</v>
      </c>
    </row>
    <row r="869" spans="1:19">
      <c r="A869" s="65"/>
      <c r="B869" s="65"/>
      <c r="C869" s="65"/>
      <c r="D869" s="65"/>
      <c r="E869" s="65"/>
      <c r="F869" s="65"/>
      <c r="G869" s="16" t="s">
        <v>1121</v>
      </c>
      <c r="H869" s="20"/>
      <c r="I869" s="20"/>
      <c r="J869" s="16"/>
      <c r="K869" s="16" t="s">
        <v>1122</v>
      </c>
      <c r="L869" s="20" t="s">
        <v>1106</v>
      </c>
      <c r="M869" s="65"/>
      <c r="N869" s="11"/>
      <c r="O869" s="20" t="e">
        <f>VLOOKUP(C869,'10. Свод Перечней'!C:H,6,0)</f>
        <v>#N/A</v>
      </c>
      <c r="P869" s="20"/>
      <c r="Q869" s="20" t="e">
        <f t="shared" si="15"/>
        <v>#N/A</v>
      </c>
      <c r="R869" s="16" t="s">
        <v>1108</v>
      </c>
      <c r="S869" s="17">
        <v>43677</v>
      </c>
    </row>
    <row r="870" spans="1:19">
      <c r="A870" s="65"/>
      <c r="B870" s="65"/>
      <c r="C870" s="65"/>
      <c r="D870" s="65"/>
      <c r="E870" s="65"/>
      <c r="F870" s="65"/>
      <c r="G870" s="16" t="s">
        <v>1115</v>
      </c>
      <c r="H870" s="20"/>
      <c r="I870" s="20"/>
      <c r="J870" s="16" t="s">
        <v>1521</v>
      </c>
      <c r="K870" s="16"/>
      <c r="L870" s="20" t="s">
        <v>1106</v>
      </c>
      <c r="M870" s="65"/>
      <c r="N870" s="11"/>
      <c r="O870" s="20" t="e">
        <f>VLOOKUP(C870,'10. Свод Перечней'!C:H,6,0)</f>
        <v>#N/A</v>
      </c>
      <c r="P870" s="20"/>
      <c r="Q870" s="20" t="e">
        <f t="shared" si="15"/>
        <v>#N/A</v>
      </c>
      <c r="R870" s="16" t="s">
        <v>1108</v>
      </c>
      <c r="S870" s="17">
        <v>43677</v>
      </c>
    </row>
    <row r="871" spans="1:19">
      <c r="A871" s="65"/>
      <c r="B871" s="65">
        <v>175</v>
      </c>
      <c r="C871" s="65" t="s">
        <v>345</v>
      </c>
      <c r="D871" s="65" t="s">
        <v>346</v>
      </c>
      <c r="E871" s="65" t="s">
        <v>9</v>
      </c>
      <c r="F871" s="65" t="s">
        <v>6</v>
      </c>
      <c r="G871" s="16" t="s">
        <v>1522</v>
      </c>
      <c r="H871" s="20"/>
      <c r="I871" s="20"/>
      <c r="J871" s="16"/>
      <c r="K871" s="16" t="s">
        <v>1523</v>
      </c>
      <c r="L871" s="20" t="s">
        <v>1106</v>
      </c>
      <c r="M871" s="65" t="s">
        <v>1524</v>
      </c>
      <c r="N871" s="11"/>
      <c r="O871" s="20" t="e">
        <f>VLOOKUP(C871,'10. Свод Перечней'!C:H,6,0)</f>
        <v>#N/A</v>
      </c>
      <c r="P871" s="20">
        <v>0</v>
      </c>
      <c r="Q871" s="20" t="e">
        <f t="shared" si="15"/>
        <v>#N/A</v>
      </c>
      <c r="R871" s="16" t="s">
        <v>1108</v>
      </c>
      <c r="S871" s="17">
        <v>43524</v>
      </c>
    </row>
    <row r="872" spans="1:19">
      <c r="A872" s="65"/>
      <c r="B872" s="65"/>
      <c r="C872" s="65"/>
      <c r="D872" s="65"/>
      <c r="E872" s="65"/>
      <c r="F872" s="65"/>
      <c r="G872" s="16" t="s">
        <v>1104</v>
      </c>
      <c r="H872" s="20"/>
      <c r="I872" s="20"/>
      <c r="J872" s="16"/>
      <c r="K872" s="16" t="s">
        <v>1525</v>
      </c>
      <c r="L872" s="20" t="s">
        <v>1106</v>
      </c>
      <c r="M872" s="65"/>
      <c r="N872" s="11"/>
      <c r="O872" s="20" t="e">
        <f>VLOOKUP(C872,'10. Свод Перечней'!C:H,6,0)</f>
        <v>#N/A</v>
      </c>
      <c r="P872" s="20"/>
      <c r="Q872" s="20" t="e">
        <f t="shared" si="15"/>
        <v>#N/A</v>
      </c>
      <c r="R872" s="16" t="s">
        <v>1108</v>
      </c>
      <c r="S872" s="17">
        <v>43524</v>
      </c>
    </row>
    <row r="873" spans="1:19">
      <c r="A873" s="65"/>
      <c r="B873" s="65"/>
      <c r="C873" s="65"/>
      <c r="D873" s="65"/>
      <c r="E873" s="65"/>
      <c r="F873" s="65"/>
      <c r="G873" s="16" t="s">
        <v>1111</v>
      </c>
      <c r="H873" s="20"/>
      <c r="I873" s="20"/>
      <c r="J873" s="16" t="s">
        <v>1112</v>
      </c>
      <c r="K873" s="16"/>
      <c r="L873" s="20" t="s">
        <v>1106</v>
      </c>
      <c r="M873" s="65"/>
      <c r="N873" s="11"/>
      <c r="O873" s="20" t="e">
        <f>VLOOKUP(C873,'10. Свод Перечней'!C:H,6,0)</f>
        <v>#N/A</v>
      </c>
      <c r="P873" s="20"/>
      <c r="Q873" s="20" t="e">
        <f t="shared" si="15"/>
        <v>#N/A</v>
      </c>
      <c r="R873" s="16" t="s">
        <v>1108</v>
      </c>
      <c r="S873" s="17">
        <v>43524</v>
      </c>
    </row>
    <row r="874" spans="1:19">
      <c r="A874" s="65"/>
      <c r="B874" s="65"/>
      <c r="C874" s="65"/>
      <c r="D874" s="65"/>
      <c r="E874" s="65"/>
      <c r="F874" s="65"/>
      <c r="G874" s="16" t="s">
        <v>1109</v>
      </c>
      <c r="H874" s="20"/>
      <c r="I874" s="20"/>
      <c r="J874" s="16" t="s">
        <v>1526</v>
      </c>
      <c r="K874" s="16"/>
      <c r="L874" s="20" t="s">
        <v>1106</v>
      </c>
      <c r="M874" s="65"/>
      <c r="N874" s="11"/>
      <c r="O874" s="20" t="e">
        <f>VLOOKUP(C874,'10. Свод Перечней'!C:H,6,0)</f>
        <v>#N/A</v>
      </c>
      <c r="P874" s="20"/>
      <c r="Q874" s="20" t="e">
        <f t="shared" si="15"/>
        <v>#N/A</v>
      </c>
      <c r="R874" s="16" t="s">
        <v>1108</v>
      </c>
      <c r="S874" s="17">
        <v>43524</v>
      </c>
    </row>
    <row r="875" spans="1:19">
      <c r="A875" s="65"/>
      <c r="B875" s="65"/>
      <c r="C875" s="65"/>
      <c r="D875" s="65"/>
      <c r="E875" s="65"/>
      <c r="F875" s="65"/>
      <c r="G875" s="16" t="s">
        <v>1120</v>
      </c>
      <c r="H875" s="20"/>
      <c r="I875" s="20">
        <v>1</v>
      </c>
      <c r="J875" s="16"/>
      <c r="K875" s="16"/>
      <c r="L875" s="20" t="s">
        <v>6</v>
      </c>
      <c r="M875" s="65"/>
      <c r="N875" s="11"/>
      <c r="O875" s="20" t="e">
        <f>VLOOKUP(C875,'10. Свод Перечней'!C:H,6,0)</f>
        <v>#N/A</v>
      </c>
      <c r="P875" s="20"/>
      <c r="Q875" s="20" t="e">
        <f t="shared" si="15"/>
        <v>#N/A</v>
      </c>
      <c r="R875" s="16" t="s">
        <v>1108</v>
      </c>
      <c r="S875" s="17">
        <v>43524</v>
      </c>
    </row>
    <row r="876" spans="1:19">
      <c r="A876" s="65"/>
      <c r="B876" s="65"/>
      <c r="C876" s="65"/>
      <c r="D876" s="65"/>
      <c r="E876" s="65"/>
      <c r="F876" s="65"/>
      <c r="G876" s="16" t="s">
        <v>1121</v>
      </c>
      <c r="H876" s="20"/>
      <c r="I876" s="20"/>
      <c r="J876" s="16"/>
      <c r="K876" s="16" t="s">
        <v>1122</v>
      </c>
      <c r="L876" s="20" t="s">
        <v>1106</v>
      </c>
      <c r="M876" s="65"/>
      <c r="N876" s="11"/>
      <c r="O876" s="20" t="e">
        <f>VLOOKUP(C876,'10. Свод Перечней'!C:H,6,0)</f>
        <v>#N/A</v>
      </c>
      <c r="P876" s="20"/>
      <c r="Q876" s="20" t="e">
        <f t="shared" si="15"/>
        <v>#N/A</v>
      </c>
      <c r="R876" s="16" t="s">
        <v>1108</v>
      </c>
      <c r="S876" s="17">
        <v>43524</v>
      </c>
    </row>
    <row r="877" spans="1:19">
      <c r="A877" s="65"/>
      <c r="B877" s="65"/>
      <c r="C877" s="65"/>
      <c r="D877" s="65"/>
      <c r="E877" s="65"/>
      <c r="F877" s="65"/>
      <c r="G877" s="16" t="s">
        <v>1115</v>
      </c>
      <c r="H877" s="20"/>
      <c r="I877" s="20"/>
      <c r="J877" s="16" t="s">
        <v>1527</v>
      </c>
      <c r="K877" s="16"/>
      <c r="L877" s="20" t="s">
        <v>1106</v>
      </c>
      <c r="M877" s="65"/>
      <c r="N877" s="11"/>
      <c r="O877" s="20" t="e">
        <f>VLOOKUP(C877,'10. Свод Перечней'!C:H,6,0)</f>
        <v>#N/A</v>
      </c>
      <c r="P877" s="20"/>
      <c r="Q877" s="20" t="e">
        <f t="shared" si="15"/>
        <v>#N/A</v>
      </c>
      <c r="R877" s="16" t="s">
        <v>1108</v>
      </c>
      <c r="S877" s="17">
        <v>43524</v>
      </c>
    </row>
    <row r="878" spans="1:19" ht="63.75">
      <c r="A878" s="65"/>
      <c r="B878" s="65">
        <v>176</v>
      </c>
      <c r="C878" s="65" t="s">
        <v>347</v>
      </c>
      <c r="D878" s="65" t="s">
        <v>346</v>
      </c>
      <c r="E878" s="65" t="s">
        <v>5</v>
      </c>
      <c r="F878" s="65" t="s">
        <v>6</v>
      </c>
      <c r="G878" s="16" t="s">
        <v>1120</v>
      </c>
      <c r="H878" s="20"/>
      <c r="I878" s="20">
        <v>1</v>
      </c>
      <c r="J878" s="16"/>
      <c r="K878" s="16"/>
      <c r="L878" s="20" t="s">
        <v>6</v>
      </c>
      <c r="M878" s="65" t="s">
        <v>1528</v>
      </c>
      <c r="N878" s="11"/>
      <c r="O878" s="20" t="str">
        <f>VLOOKUP(C878,'10. Свод Перечней'!C:H,6,0)</f>
        <v>10.39.11.000-00000016, 
10.39.11.000-00000015</v>
      </c>
      <c r="P878" s="20">
        <v>0</v>
      </c>
      <c r="Q878" s="20" t="str">
        <f t="shared" si="15"/>
        <v>НЕ СОВПАДАЕТ АХТУНГ!!!!!!!!!!!!!!!!!!!!!!!!!!!!!!!!!!!!!!!!!!!!!!!!!!!!!!!!!!!!!!!!!!!!!!!!!!!!!!!!!!!!!!!!!!!!!!!!!!!!!!!!!!!!!!!!!!!!!!!!!!!!!!!!!!</v>
      </c>
      <c r="R878" s="16" t="s">
        <v>1108</v>
      </c>
      <c r="S878" s="17">
        <v>43189</v>
      </c>
    </row>
    <row r="879" spans="1:19">
      <c r="A879" s="65"/>
      <c r="B879" s="65"/>
      <c r="C879" s="65"/>
      <c r="D879" s="65"/>
      <c r="E879" s="65"/>
      <c r="F879" s="65"/>
      <c r="G879" s="16" t="s">
        <v>1121</v>
      </c>
      <c r="H879" s="20"/>
      <c r="I879" s="20"/>
      <c r="J879" s="16"/>
      <c r="K879" s="16" t="s">
        <v>1122</v>
      </c>
      <c r="L879" s="20" t="s">
        <v>1106</v>
      </c>
      <c r="M879" s="65"/>
      <c r="N879" s="11"/>
      <c r="O879" s="20" t="e">
        <f>VLOOKUP(C879,'10. Свод Перечней'!C:H,6,0)</f>
        <v>#N/A</v>
      </c>
      <c r="P879" s="20"/>
      <c r="Q879" s="20" t="e">
        <f t="shared" si="15"/>
        <v>#N/A</v>
      </c>
      <c r="R879" s="16" t="s">
        <v>1108</v>
      </c>
      <c r="S879" s="17">
        <v>43189</v>
      </c>
    </row>
    <row r="880" spans="1:19">
      <c r="A880" s="65"/>
      <c r="B880" s="65"/>
      <c r="C880" s="65"/>
      <c r="D880" s="65"/>
      <c r="E880" s="65"/>
      <c r="F880" s="65"/>
      <c r="G880" s="16" t="s">
        <v>1115</v>
      </c>
      <c r="H880" s="20"/>
      <c r="I880" s="20"/>
      <c r="J880" s="16"/>
      <c r="K880" s="16" t="s">
        <v>1217</v>
      </c>
      <c r="L880" s="20" t="s">
        <v>1106</v>
      </c>
      <c r="M880" s="65"/>
      <c r="N880" s="11"/>
      <c r="O880" s="20" t="e">
        <f>VLOOKUP(C880,'10. Свод Перечней'!C:H,6,0)</f>
        <v>#N/A</v>
      </c>
      <c r="P880" s="20"/>
      <c r="Q880" s="20" t="e">
        <f t="shared" si="15"/>
        <v>#N/A</v>
      </c>
      <c r="R880" s="16" t="s">
        <v>1108</v>
      </c>
      <c r="S880" s="17">
        <v>43189</v>
      </c>
    </row>
    <row r="881" spans="1:19">
      <c r="A881" s="65"/>
      <c r="B881" s="65">
        <v>177</v>
      </c>
      <c r="C881" s="65" t="s">
        <v>348</v>
      </c>
      <c r="D881" s="65" t="s">
        <v>349</v>
      </c>
      <c r="E881" s="65" t="s">
        <v>5</v>
      </c>
      <c r="F881" s="65" t="s">
        <v>6</v>
      </c>
      <c r="G881" s="16" t="s">
        <v>1109</v>
      </c>
      <c r="H881" s="20"/>
      <c r="I881" s="20"/>
      <c r="J881" s="16"/>
      <c r="K881" s="16" t="s">
        <v>1529</v>
      </c>
      <c r="L881" s="20" t="s">
        <v>1106</v>
      </c>
      <c r="M881" s="65" t="s">
        <v>350</v>
      </c>
      <c r="N881" s="11"/>
      <c r="O881" s="20" t="str">
        <f>VLOOKUP(C881,'10. Свод Перечней'!C:H,6,0)</f>
        <v/>
      </c>
      <c r="P881" s="20">
        <v>0</v>
      </c>
      <c r="Q881" s="20">
        <f t="shared" si="15"/>
        <v>0</v>
      </c>
      <c r="R881" s="16" t="s">
        <v>1108</v>
      </c>
      <c r="S881" s="17">
        <v>43189</v>
      </c>
    </row>
    <row r="882" spans="1:19">
      <c r="A882" s="65"/>
      <c r="B882" s="65"/>
      <c r="C882" s="65"/>
      <c r="D882" s="65"/>
      <c r="E882" s="65"/>
      <c r="F882" s="65"/>
      <c r="G882" s="16" t="s">
        <v>1120</v>
      </c>
      <c r="H882" s="20"/>
      <c r="I882" s="20">
        <v>1</v>
      </c>
      <c r="J882" s="16"/>
      <c r="K882" s="16"/>
      <c r="L882" s="20" t="s">
        <v>6</v>
      </c>
      <c r="M882" s="65"/>
      <c r="N882" s="11"/>
      <c r="O882" s="20" t="e">
        <f>VLOOKUP(C882,'10. Свод Перечней'!C:H,6,0)</f>
        <v>#N/A</v>
      </c>
      <c r="P882" s="20"/>
      <c r="Q882" s="20" t="e">
        <f t="shared" si="15"/>
        <v>#N/A</v>
      </c>
      <c r="R882" s="16" t="s">
        <v>1108</v>
      </c>
      <c r="S882" s="17">
        <v>43189</v>
      </c>
    </row>
    <row r="883" spans="1:19">
      <c r="A883" s="65"/>
      <c r="B883" s="65"/>
      <c r="C883" s="65"/>
      <c r="D883" s="65"/>
      <c r="E883" s="65"/>
      <c r="F883" s="65"/>
      <c r="G883" s="16" t="s">
        <v>1111</v>
      </c>
      <c r="H883" s="20"/>
      <c r="I883" s="20"/>
      <c r="J883" s="16"/>
      <c r="K883" s="16" t="s">
        <v>1130</v>
      </c>
      <c r="L883" s="20" t="s">
        <v>1106</v>
      </c>
      <c r="M883" s="65"/>
      <c r="N883" s="11"/>
      <c r="O883" s="20" t="e">
        <f>VLOOKUP(C883,'10. Свод Перечней'!C:H,6,0)</f>
        <v>#N/A</v>
      </c>
      <c r="P883" s="20"/>
      <c r="Q883" s="20" t="e">
        <f t="shared" si="15"/>
        <v>#N/A</v>
      </c>
      <c r="R883" s="16" t="s">
        <v>1108</v>
      </c>
      <c r="S883" s="17">
        <v>43189</v>
      </c>
    </row>
    <row r="884" spans="1:19">
      <c r="A884" s="65"/>
      <c r="B884" s="65"/>
      <c r="C884" s="65"/>
      <c r="D884" s="65"/>
      <c r="E884" s="65"/>
      <c r="F884" s="65"/>
      <c r="G884" s="16" t="s">
        <v>1121</v>
      </c>
      <c r="H884" s="20"/>
      <c r="I884" s="20"/>
      <c r="J884" s="16"/>
      <c r="K884" s="16" t="s">
        <v>1122</v>
      </c>
      <c r="L884" s="20" t="s">
        <v>1106</v>
      </c>
      <c r="M884" s="65"/>
      <c r="N884" s="11"/>
      <c r="O884" s="20" t="e">
        <f>VLOOKUP(C884,'10. Свод Перечней'!C:H,6,0)</f>
        <v>#N/A</v>
      </c>
      <c r="P884" s="20"/>
      <c r="Q884" s="20" t="e">
        <f t="shared" si="15"/>
        <v>#N/A</v>
      </c>
      <c r="R884" s="16" t="s">
        <v>1108</v>
      </c>
      <c r="S884" s="17">
        <v>43189</v>
      </c>
    </row>
    <row r="885" spans="1:19">
      <c r="A885" s="65"/>
      <c r="B885" s="65"/>
      <c r="C885" s="65"/>
      <c r="D885" s="65"/>
      <c r="E885" s="65"/>
      <c r="F885" s="65"/>
      <c r="G885" s="16" t="s">
        <v>1115</v>
      </c>
      <c r="H885" s="20"/>
      <c r="I885" s="20"/>
      <c r="J885" s="16" t="s">
        <v>1530</v>
      </c>
      <c r="K885" s="16"/>
      <c r="L885" s="20" t="s">
        <v>1106</v>
      </c>
      <c r="M885" s="65"/>
      <c r="N885" s="11"/>
      <c r="O885" s="20" t="e">
        <f>VLOOKUP(C885,'10. Свод Перечней'!C:H,6,0)</f>
        <v>#N/A</v>
      </c>
      <c r="P885" s="20"/>
      <c r="Q885" s="20" t="e">
        <f t="shared" si="15"/>
        <v>#N/A</v>
      </c>
      <c r="R885" s="16" t="s">
        <v>1108</v>
      </c>
      <c r="S885" s="17">
        <v>43189</v>
      </c>
    </row>
    <row r="886" spans="1:19">
      <c r="A886" s="65"/>
      <c r="B886" s="65">
        <v>178</v>
      </c>
      <c r="C886" s="65" t="s">
        <v>351</v>
      </c>
      <c r="D886" s="65" t="s">
        <v>349</v>
      </c>
      <c r="E886" s="65" t="s">
        <v>9</v>
      </c>
      <c r="F886" s="65" t="s">
        <v>6</v>
      </c>
      <c r="G886" s="16" t="s">
        <v>1109</v>
      </c>
      <c r="H886" s="20"/>
      <c r="I886" s="20"/>
      <c r="J886" s="16"/>
      <c r="K886" s="16" t="s">
        <v>1529</v>
      </c>
      <c r="L886" s="20" t="s">
        <v>1106</v>
      </c>
      <c r="M886" s="65" t="s">
        <v>352</v>
      </c>
      <c r="N886" s="11"/>
      <c r="O886" s="20" t="str">
        <f>VLOOKUP(C886,'10. Свод Перечней'!C:H,6,0)</f>
        <v/>
      </c>
      <c r="P886" s="20">
        <v>0</v>
      </c>
      <c r="Q886" s="20">
        <f t="shared" si="15"/>
        <v>0</v>
      </c>
      <c r="R886" s="16" t="s">
        <v>1108</v>
      </c>
      <c r="S886" s="17">
        <v>43189</v>
      </c>
    </row>
    <row r="887" spans="1:19">
      <c r="A887" s="65"/>
      <c r="B887" s="65"/>
      <c r="C887" s="65"/>
      <c r="D887" s="65"/>
      <c r="E887" s="65"/>
      <c r="F887" s="65"/>
      <c r="G887" s="16" t="s">
        <v>1120</v>
      </c>
      <c r="H887" s="20"/>
      <c r="I887" s="20">
        <v>1</v>
      </c>
      <c r="J887" s="16"/>
      <c r="K887" s="16"/>
      <c r="L887" s="20" t="s">
        <v>6</v>
      </c>
      <c r="M887" s="65"/>
      <c r="N887" s="11"/>
      <c r="O887" s="20" t="e">
        <f>VLOOKUP(C887,'10. Свод Перечней'!C:H,6,0)</f>
        <v>#N/A</v>
      </c>
      <c r="P887" s="20"/>
      <c r="Q887" s="20" t="e">
        <f t="shared" si="15"/>
        <v>#N/A</v>
      </c>
      <c r="R887" s="16" t="s">
        <v>1108</v>
      </c>
      <c r="S887" s="17">
        <v>43189</v>
      </c>
    </row>
    <row r="888" spans="1:19">
      <c r="A888" s="65"/>
      <c r="B888" s="65"/>
      <c r="C888" s="65"/>
      <c r="D888" s="65"/>
      <c r="E888" s="65"/>
      <c r="F888" s="65"/>
      <c r="G888" s="16" t="s">
        <v>1111</v>
      </c>
      <c r="H888" s="20"/>
      <c r="I888" s="20"/>
      <c r="J888" s="16"/>
      <c r="K888" s="16" t="s">
        <v>1157</v>
      </c>
      <c r="L888" s="20" t="s">
        <v>1106</v>
      </c>
      <c r="M888" s="65"/>
      <c r="N888" s="11"/>
      <c r="O888" s="20" t="e">
        <f>VLOOKUP(C888,'10. Свод Перечней'!C:H,6,0)</f>
        <v>#N/A</v>
      </c>
      <c r="P888" s="20"/>
      <c r="Q888" s="20" t="e">
        <f t="shared" si="15"/>
        <v>#N/A</v>
      </c>
      <c r="R888" s="16" t="s">
        <v>1108</v>
      </c>
      <c r="S888" s="17">
        <v>43189</v>
      </c>
    </row>
    <row r="889" spans="1:19">
      <c r="A889" s="65"/>
      <c r="B889" s="65"/>
      <c r="C889" s="65"/>
      <c r="D889" s="65"/>
      <c r="E889" s="65"/>
      <c r="F889" s="65"/>
      <c r="G889" s="16" t="s">
        <v>1121</v>
      </c>
      <c r="H889" s="20"/>
      <c r="I889" s="20"/>
      <c r="J889" s="16"/>
      <c r="K889" s="16" t="s">
        <v>1122</v>
      </c>
      <c r="L889" s="20" t="s">
        <v>1106</v>
      </c>
      <c r="M889" s="65"/>
      <c r="N889" s="11"/>
      <c r="O889" s="20" t="e">
        <f>VLOOKUP(C889,'10. Свод Перечней'!C:H,6,0)</f>
        <v>#N/A</v>
      </c>
      <c r="P889" s="20"/>
      <c r="Q889" s="20" t="e">
        <f t="shared" si="15"/>
        <v>#N/A</v>
      </c>
      <c r="R889" s="16" t="s">
        <v>1108</v>
      </c>
      <c r="S889" s="17">
        <v>43189</v>
      </c>
    </row>
    <row r="890" spans="1:19">
      <c r="A890" s="65"/>
      <c r="B890" s="65"/>
      <c r="C890" s="65"/>
      <c r="D890" s="65"/>
      <c r="E890" s="65"/>
      <c r="F890" s="65"/>
      <c r="G890" s="16" t="s">
        <v>1115</v>
      </c>
      <c r="H890" s="20"/>
      <c r="I890" s="20"/>
      <c r="J890" s="16"/>
      <c r="K890" s="16" t="s">
        <v>1531</v>
      </c>
      <c r="L890" s="20" t="s">
        <v>1106</v>
      </c>
      <c r="M890" s="65"/>
      <c r="N890" s="11"/>
      <c r="O890" s="20" t="e">
        <f>VLOOKUP(C890,'10. Свод Перечней'!C:H,6,0)</f>
        <v>#N/A</v>
      </c>
      <c r="P890" s="20"/>
      <c r="Q890" s="20" t="e">
        <f t="shared" si="15"/>
        <v>#N/A</v>
      </c>
      <c r="R890" s="16" t="s">
        <v>1108</v>
      </c>
      <c r="S890" s="17">
        <v>43189</v>
      </c>
    </row>
    <row r="891" spans="1:19">
      <c r="A891" s="65"/>
      <c r="B891" s="65">
        <v>179</v>
      </c>
      <c r="C891" s="65" t="s">
        <v>353</v>
      </c>
      <c r="D891" s="65" t="s">
        <v>349</v>
      </c>
      <c r="E891" s="65" t="s">
        <v>43</v>
      </c>
      <c r="F891" s="65" t="s">
        <v>6</v>
      </c>
      <c r="G891" s="16" t="s">
        <v>1109</v>
      </c>
      <c r="H891" s="20"/>
      <c r="I891" s="20"/>
      <c r="J891" s="16"/>
      <c r="K891" s="16" t="s">
        <v>1529</v>
      </c>
      <c r="L891" s="20" t="s">
        <v>1106</v>
      </c>
      <c r="M891" s="65" t="s">
        <v>352</v>
      </c>
      <c r="N891" s="11"/>
      <c r="O891" s="20" t="str">
        <f>VLOOKUP(C891,'10. Свод Перечней'!C:H,6,0)</f>
        <v/>
      </c>
      <c r="P891" s="20">
        <v>0</v>
      </c>
      <c r="Q891" s="20">
        <f t="shared" si="15"/>
        <v>0</v>
      </c>
      <c r="R891" s="16" t="s">
        <v>1108</v>
      </c>
      <c r="S891" s="17">
        <v>43189</v>
      </c>
    </row>
    <row r="892" spans="1:19">
      <c r="A892" s="65"/>
      <c r="B892" s="65"/>
      <c r="C892" s="65"/>
      <c r="D892" s="65"/>
      <c r="E892" s="65"/>
      <c r="F892" s="65"/>
      <c r="G892" s="16" t="s">
        <v>1120</v>
      </c>
      <c r="H892" s="20"/>
      <c r="I892" s="20">
        <v>1</v>
      </c>
      <c r="J892" s="16"/>
      <c r="K892" s="16"/>
      <c r="L892" s="20" t="s">
        <v>6</v>
      </c>
      <c r="M892" s="65"/>
      <c r="N892" s="11"/>
      <c r="O892" s="20" t="e">
        <f>VLOOKUP(C892,'10. Свод Перечней'!C:H,6,0)</f>
        <v>#N/A</v>
      </c>
      <c r="P892" s="20"/>
      <c r="Q892" s="20" t="e">
        <f t="shared" si="15"/>
        <v>#N/A</v>
      </c>
      <c r="R892" s="16" t="s">
        <v>1108</v>
      </c>
      <c r="S892" s="17">
        <v>43189</v>
      </c>
    </row>
    <row r="893" spans="1:19">
      <c r="A893" s="65"/>
      <c r="B893" s="65"/>
      <c r="C893" s="65"/>
      <c r="D893" s="65"/>
      <c r="E893" s="65"/>
      <c r="F893" s="65"/>
      <c r="G893" s="16" t="s">
        <v>1111</v>
      </c>
      <c r="H893" s="20"/>
      <c r="I893" s="20"/>
      <c r="J893" s="16"/>
      <c r="K893" s="16" t="s">
        <v>1130</v>
      </c>
      <c r="L893" s="20" t="s">
        <v>1106</v>
      </c>
      <c r="M893" s="65"/>
      <c r="N893" s="11"/>
      <c r="O893" s="20" t="e">
        <f>VLOOKUP(C893,'10. Свод Перечней'!C:H,6,0)</f>
        <v>#N/A</v>
      </c>
      <c r="P893" s="20"/>
      <c r="Q893" s="20" t="e">
        <f t="shared" si="15"/>
        <v>#N/A</v>
      </c>
      <c r="R893" s="16" t="s">
        <v>1108</v>
      </c>
      <c r="S893" s="17">
        <v>43189</v>
      </c>
    </row>
    <row r="894" spans="1:19">
      <c r="A894" s="65"/>
      <c r="B894" s="65"/>
      <c r="C894" s="65"/>
      <c r="D894" s="65"/>
      <c r="E894" s="65"/>
      <c r="F894" s="65"/>
      <c r="G894" s="16" t="s">
        <v>1121</v>
      </c>
      <c r="H894" s="20"/>
      <c r="I894" s="20"/>
      <c r="J894" s="16"/>
      <c r="K894" s="16" t="s">
        <v>1122</v>
      </c>
      <c r="L894" s="20" t="s">
        <v>1106</v>
      </c>
      <c r="M894" s="65"/>
      <c r="N894" s="11"/>
      <c r="O894" s="20" t="e">
        <f>VLOOKUP(C894,'10. Свод Перечней'!C:H,6,0)</f>
        <v>#N/A</v>
      </c>
      <c r="P894" s="20"/>
      <c r="Q894" s="20" t="e">
        <f t="shared" si="15"/>
        <v>#N/A</v>
      </c>
      <c r="R894" s="16" t="s">
        <v>1108</v>
      </c>
      <c r="S894" s="17">
        <v>43189</v>
      </c>
    </row>
    <row r="895" spans="1:19">
      <c r="A895" s="65"/>
      <c r="B895" s="65"/>
      <c r="C895" s="65"/>
      <c r="D895" s="65"/>
      <c r="E895" s="65"/>
      <c r="F895" s="65"/>
      <c r="G895" s="16" t="s">
        <v>1115</v>
      </c>
      <c r="H895" s="20"/>
      <c r="I895" s="20"/>
      <c r="J895" s="16"/>
      <c r="K895" s="16" t="s">
        <v>1531</v>
      </c>
      <c r="L895" s="20" t="s">
        <v>1106</v>
      </c>
      <c r="M895" s="65"/>
      <c r="N895" s="11"/>
      <c r="O895" s="20" t="e">
        <f>VLOOKUP(C895,'10. Свод Перечней'!C:H,6,0)</f>
        <v>#N/A</v>
      </c>
      <c r="P895" s="20"/>
      <c r="Q895" s="20" t="e">
        <f t="shared" si="15"/>
        <v>#N/A</v>
      </c>
      <c r="R895" s="16" t="s">
        <v>1108</v>
      </c>
      <c r="S895" s="17">
        <v>43189</v>
      </c>
    </row>
    <row r="896" spans="1:19">
      <c r="A896" s="65"/>
      <c r="B896" s="65">
        <v>180</v>
      </c>
      <c r="C896" s="65" t="s">
        <v>354</v>
      </c>
      <c r="D896" s="65" t="s">
        <v>355</v>
      </c>
      <c r="E896" s="65" t="s">
        <v>5</v>
      </c>
      <c r="F896" s="65" t="s">
        <v>6</v>
      </c>
      <c r="G896" s="16" t="s">
        <v>1104</v>
      </c>
      <c r="H896" s="20"/>
      <c r="I896" s="20"/>
      <c r="J896" s="16"/>
      <c r="K896" s="16" t="s">
        <v>1532</v>
      </c>
      <c r="L896" s="20" t="s">
        <v>1106</v>
      </c>
      <c r="M896" s="65" t="s">
        <v>1533</v>
      </c>
      <c r="N896" s="11"/>
      <c r="O896" s="20" t="e">
        <f>VLOOKUP(C896,'10. Свод Перечней'!C:H,6,0)</f>
        <v>#N/A</v>
      </c>
      <c r="P896" s="20">
        <v>0</v>
      </c>
      <c r="Q896" s="20" t="e">
        <f t="shared" si="15"/>
        <v>#N/A</v>
      </c>
      <c r="R896" s="16" t="s">
        <v>1108</v>
      </c>
      <c r="S896" s="17">
        <v>43189</v>
      </c>
    </row>
    <row r="897" spans="1:19">
      <c r="A897" s="65"/>
      <c r="B897" s="65"/>
      <c r="C897" s="65"/>
      <c r="D897" s="65"/>
      <c r="E897" s="65"/>
      <c r="F897" s="65"/>
      <c r="G897" s="16" t="s">
        <v>1109</v>
      </c>
      <c r="H897" s="20"/>
      <c r="I897" s="20"/>
      <c r="J897" s="16"/>
      <c r="K897" s="16" t="s">
        <v>1110</v>
      </c>
      <c r="L897" s="20" t="s">
        <v>1106</v>
      </c>
      <c r="M897" s="65"/>
      <c r="N897" s="11"/>
      <c r="O897" s="20" t="e">
        <f>VLOOKUP(C897,'10. Свод Перечней'!C:H,6,0)</f>
        <v>#N/A</v>
      </c>
      <c r="P897" s="20"/>
      <c r="Q897" s="20" t="e">
        <f t="shared" si="15"/>
        <v>#N/A</v>
      </c>
      <c r="R897" s="16" t="s">
        <v>1108</v>
      </c>
      <c r="S897" s="17">
        <v>43189</v>
      </c>
    </row>
    <row r="898" spans="1:19">
      <c r="A898" s="65"/>
      <c r="B898" s="65"/>
      <c r="C898" s="65"/>
      <c r="D898" s="65"/>
      <c r="E898" s="65"/>
      <c r="F898" s="65"/>
      <c r="G898" s="16" t="s">
        <v>1216</v>
      </c>
      <c r="H898" s="20"/>
      <c r="I898" s="20"/>
      <c r="J898" s="16"/>
      <c r="K898" s="16" t="s">
        <v>1122</v>
      </c>
      <c r="L898" s="20" t="s">
        <v>1106</v>
      </c>
      <c r="M898" s="65"/>
      <c r="N898" s="11"/>
      <c r="O898" s="20" t="e">
        <f>VLOOKUP(C898,'10. Свод Перечней'!C:H,6,0)</f>
        <v>#N/A</v>
      </c>
      <c r="P898" s="20"/>
      <c r="Q898" s="20" t="e">
        <f t="shared" si="15"/>
        <v>#N/A</v>
      </c>
      <c r="R898" s="16" t="s">
        <v>1108</v>
      </c>
      <c r="S898" s="17">
        <v>43189</v>
      </c>
    </row>
    <row r="899" spans="1:19">
      <c r="A899" s="65"/>
      <c r="B899" s="65"/>
      <c r="C899" s="65"/>
      <c r="D899" s="65"/>
      <c r="E899" s="65"/>
      <c r="F899" s="65"/>
      <c r="G899" s="16" t="s">
        <v>1120</v>
      </c>
      <c r="H899" s="20"/>
      <c r="I899" s="20">
        <v>5</v>
      </c>
      <c r="J899" s="16"/>
      <c r="K899" s="16"/>
      <c r="L899" s="20" t="s">
        <v>6</v>
      </c>
      <c r="M899" s="65"/>
      <c r="N899" s="11"/>
      <c r="O899" s="20" t="e">
        <f>VLOOKUP(C899,'10. Свод Перечней'!C:H,6,0)</f>
        <v>#N/A</v>
      </c>
      <c r="P899" s="20"/>
      <c r="Q899" s="20" t="e">
        <f t="shared" si="15"/>
        <v>#N/A</v>
      </c>
      <c r="R899" s="16" t="s">
        <v>1108</v>
      </c>
      <c r="S899" s="17">
        <v>43189</v>
      </c>
    </row>
    <row r="900" spans="1:19">
      <c r="A900" s="65"/>
      <c r="B900" s="65"/>
      <c r="C900" s="65"/>
      <c r="D900" s="65"/>
      <c r="E900" s="65"/>
      <c r="F900" s="65"/>
      <c r="G900" s="16" t="s">
        <v>1115</v>
      </c>
      <c r="H900" s="20"/>
      <c r="I900" s="20"/>
      <c r="J900" s="16"/>
      <c r="K900" s="16" t="s">
        <v>1217</v>
      </c>
      <c r="L900" s="20" t="s">
        <v>1106</v>
      </c>
      <c r="M900" s="65"/>
      <c r="N900" s="11"/>
      <c r="O900" s="20" t="e">
        <f>VLOOKUP(C900,'10. Свод Перечней'!C:H,6,0)</f>
        <v>#N/A</v>
      </c>
      <c r="P900" s="20"/>
      <c r="Q900" s="20" t="e">
        <f t="shared" si="15"/>
        <v>#N/A</v>
      </c>
      <c r="R900" s="16" t="s">
        <v>1108</v>
      </c>
      <c r="S900" s="17">
        <v>43189</v>
      </c>
    </row>
    <row r="901" spans="1:19" ht="63.75">
      <c r="A901" s="65"/>
      <c r="B901" s="65">
        <v>181</v>
      </c>
      <c r="C901" s="65" t="s">
        <v>356</v>
      </c>
      <c r="D901" s="65" t="s">
        <v>355</v>
      </c>
      <c r="E901" s="65" t="s">
        <v>152</v>
      </c>
      <c r="F901" s="65" t="s">
        <v>6</v>
      </c>
      <c r="G901" s="16" t="s">
        <v>1109</v>
      </c>
      <c r="H901" s="20"/>
      <c r="I901" s="20"/>
      <c r="J901" s="16"/>
      <c r="K901" s="16" t="s">
        <v>1532</v>
      </c>
      <c r="L901" s="20" t="s">
        <v>1106</v>
      </c>
      <c r="M901" s="65" t="s">
        <v>1534</v>
      </c>
      <c r="N901" s="11"/>
      <c r="O901" s="20" t="str">
        <f>VLOOKUP(C901,'10. Свод Перечней'!C:H,6,0)</f>
        <v>01.13.49.110-00000003</v>
      </c>
      <c r="P901" s="20">
        <v>0</v>
      </c>
      <c r="Q901" s="20" t="str">
        <f t="shared" si="15"/>
        <v>НЕ СОВПАДАЕТ АХТУНГ!!!!!!!!!!!!!!!!!!!!!!!!!!!!!!!!!!!!!!!!!!!!!!!!!!!!!!!!!!!!!!!!!!!!!!!!!!!!!!!!!!!!!!!!!!!!!!!!!!!!!!!!!!!!!!!!!!!!!!!!!!!!!!!!!!</v>
      </c>
      <c r="R901" s="16" t="s">
        <v>1108</v>
      </c>
      <c r="S901" s="17">
        <v>43189</v>
      </c>
    </row>
    <row r="902" spans="1:19">
      <c r="A902" s="65"/>
      <c r="B902" s="65"/>
      <c r="C902" s="65"/>
      <c r="D902" s="65"/>
      <c r="E902" s="65"/>
      <c r="F902" s="65"/>
      <c r="G902" s="16" t="s">
        <v>1216</v>
      </c>
      <c r="H902" s="20"/>
      <c r="I902" s="20"/>
      <c r="J902" s="16"/>
      <c r="K902" s="16" t="s">
        <v>1122</v>
      </c>
      <c r="L902" s="20" t="s">
        <v>1106</v>
      </c>
      <c r="M902" s="65"/>
      <c r="N902" s="11"/>
      <c r="O902" s="20" t="e">
        <f>VLOOKUP(C902,'10. Свод Перечней'!C:H,6,0)</f>
        <v>#N/A</v>
      </c>
      <c r="P902" s="20"/>
      <c r="Q902" s="20" t="e">
        <f t="shared" si="15"/>
        <v>#N/A</v>
      </c>
      <c r="R902" s="16" t="s">
        <v>1108</v>
      </c>
      <c r="S902" s="17">
        <v>43189</v>
      </c>
    </row>
    <row r="903" spans="1:19">
      <c r="A903" s="65"/>
      <c r="B903" s="65"/>
      <c r="C903" s="65"/>
      <c r="D903" s="65"/>
      <c r="E903" s="65"/>
      <c r="F903" s="65"/>
      <c r="G903" s="16" t="s">
        <v>1120</v>
      </c>
      <c r="H903" s="20"/>
      <c r="I903" s="20">
        <v>5</v>
      </c>
      <c r="J903" s="16"/>
      <c r="K903" s="16"/>
      <c r="L903" s="20" t="s">
        <v>6</v>
      </c>
      <c r="M903" s="65"/>
      <c r="N903" s="11"/>
      <c r="O903" s="20" t="e">
        <f>VLOOKUP(C903,'10. Свод Перечней'!C:H,6,0)</f>
        <v>#N/A</v>
      </c>
      <c r="P903" s="20"/>
      <c r="Q903" s="20" t="e">
        <f t="shared" si="15"/>
        <v>#N/A</v>
      </c>
      <c r="R903" s="16" t="s">
        <v>1108</v>
      </c>
      <c r="S903" s="17">
        <v>43189</v>
      </c>
    </row>
    <row r="904" spans="1:19">
      <c r="A904" s="65"/>
      <c r="B904" s="65"/>
      <c r="C904" s="65"/>
      <c r="D904" s="65"/>
      <c r="E904" s="65"/>
      <c r="F904" s="65"/>
      <c r="G904" s="16" t="s">
        <v>1115</v>
      </c>
      <c r="H904" s="20"/>
      <c r="I904" s="20"/>
      <c r="J904" s="16"/>
      <c r="K904" s="16" t="s">
        <v>1217</v>
      </c>
      <c r="L904" s="20" t="s">
        <v>1106</v>
      </c>
      <c r="M904" s="65"/>
      <c r="N904" s="11"/>
      <c r="O904" s="20" t="e">
        <f>VLOOKUP(C904,'10. Свод Перечней'!C:H,6,0)</f>
        <v>#N/A</v>
      </c>
      <c r="P904" s="20"/>
      <c r="Q904" s="20" t="e">
        <f t="shared" si="15"/>
        <v>#N/A</v>
      </c>
      <c r="R904" s="16" t="s">
        <v>1108</v>
      </c>
      <c r="S904" s="17">
        <v>43189</v>
      </c>
    </row>
    <row r="905" spans="1:19">
      <c r="A905" s="65"/>
      <c r="B905" s="65">
        <v>182</v>
      </c>
      <c r="C905" s="65" t="s">
        <v>357</v>
      </c>
      <c r="D905" s="65" t="s">
        <v>358</v>
      </c>
      <c r="E905" s="65" t="s">
        <v>5</v>
      </c>
      <c r="F905" s="65" t="s">
        <v>6</v>
      </c>
      <c r="G905" s="16" t="s">
        <v>1104</v>
      </c>
      <c r="H905" s="20"/>
      <c r="I905" s="20"/>
      <c r="J905" s="16"/>
      <c r="K905" s="16" t="s">
        <v>1535</v>
      </c>
      <c r="L905" s="20" t="s">
        <v>1106</v>
      </c>
      <c r="M905" s="65" t="s">
        <v>1536</v>
      </c>
      <c r="N905" s="11"/>
      <c r="O905" s="20" t="str">
        <f>VLOOKUP(C905,'10. Свод Перечней'!C:H,6,0)</f>
        <v/>
      </c>
      <c r="P905" s="20">
        <v>0</v>
      </c>
      <c r="Q905" s="20">
        <f t="shared" si="15"/>
        <v>0</v>
      </c>
      <c r="R905" s="16" t="s">
        <v>1108</v>
      </c>
      <c r="S905" s="17">
        <v>43189</v>
      </c>
    </row>
    <row r="906" spans="1:19">
      <c r="A906" s="65"/>
      <c r="B906" s="65"/>
      <c r="C906" s="65"/>
      <c r="D906" s="65"/>
      <c r="E906" s="65"/>
      <c r="F906" s="65"/>
      <c r="G906" s="16" t="s">
        <v>1109</v>
      </c>
      <c r="H906" s="20"/>
      <c r="I906" s="20"/>
      <c r="J906" s="16"/>
      <c r="K906" s="16" t="s">
        <v>1537</v>
      </c>
      <c r="L906" s="20" t="s">
        <v>1106</v>
      </c>
      <c r="M906" s="65"/>
      <c r="N906" s="11"/>
      <c r="O906" s="20" t="e">
        <f>VLOOKUP(C906,'10. Свод Перечней'!C:H,6,0)</f>
        <v>#N/A</v>
      </c>
      <c r="P906" s="20"/>
      <c r="Q906" s="20" t="e">
        <f t="shared" si="15"/>
        <v>#N/A</v>
      </c>
      <c r="R906" s="16" t="s">
        <v>1108</v>
      </c>
      <c r="S906" s="17">
        <v>43189</v>
      </c>
    </row>
    <row r="907" spans="1:19">
      <c r="A907" s="65"/>
      <c r="B907" s="65"/>
      <c r="C907" s="65"/>
      <c r="D907" s="65"/>
      <c r="E907" s="65"/>
      <c r="F907" s="65"/>
      <c r="G907" s="16" t="s">
        <v>1120</v>
      </c>
      <c r="H907" s="20"/>
      <c r="I907" s="20">
        <v>1</v>
      </c>
      <c r="J907" s="16"/>
      <c r="K907" s="16"/>
      <c r="L907" s="20" t="s">
        <v>6</v>
      </c>
      <c r="M907" s="65"/>
      <c r="N907" s="11"/>
      <c r="O907" s="20" t="e">
        <f>VLOOKUP(C907,'10. Свод Перечней'!C:H,6,0)</f>
        <v>#N/A</v>
      </c>
      <c r="P907" s="20"/>
      <c r="Q907" s="20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6" t="s">
        <v>1108</v>
      </c>
      <c r="S907" s="17">
        <v>43189</v>
      </c>
    </row>
    <row r="908" spans="1:19">
      <c r="A908" s="65"/>
      <c r="B908" s="65"/>
      <c r="C908" s="65"/>
      <c r="D908" s="65"/>
      <c r="E908" s="65"/>
      <c r="F908" s="65"/>
      <c r="G908" s="16" t="s">
        <v>1121</v>
      </c>
      <c r="H908" s="20"/>
      <c r="I908" s="20"/>
      <c r="J908" s="16"/>
      <c r="K908" s="16" t="s">
        <v>1122</v>
      </c>
      <c r="L908" s="20" t="s">
        <v>1106</v>
      </c>
      <c r="M908" s="65"/>
      <c r="N908" s="11"/>
      <c r="O908" s="20" t="e">
        <f>VLOOKUP(C908,'10. Свод Перечней'!C:H,6,0)</f>
        <v>#N/A</v>
      </c>
      <c r="P908" s="20"/>
      <c r="Q908" s="20" t="e">
        <f t="shared" si="16"/>
        <v>#N/A</v>
      </c>
      <c r="R908" s="16" t="s">
        <v>1108</v>
      </c>
      <c r="S908" s="17">
        <v>43189</v>
      </c>
    </row>
    <row r="909" spans="1:19">
      <c r="A909" s="65"/>
      <c r="B909" s="65"/>
      <c r="C909" s="65"/>
      <c r="D909" s="65"/>
      <c r="E909" s="65"/>
      <c r="F909" s="65"/>
      <c r="G909" s="16" t="s">
        <v>1115</v>
      </c>
      <c r="H909" s="20"/>
      <c r="I909" s="20"/>
      <c r="J909" s="16"/>
      <c r="K909" s="16" t="s">
        <v>1538</v>
      </c>
      <c r="L909" s="20" t="s">
        <v>1106</v>
      </c>
      <c r="M909" s="65"/>
      <c r="N909" s="11"/>
      <c r="O909" s="20" t="e">
        <f>VLOOKUP(C909,'10. Свод Перечней'!C:H,6,0)</f>
        <v>#N/A</v>
      </c>
      <c r="P909" s="20"/>
      <c r="Q909" s="20" t="e">
        <f t="shared" si="16"/>
        <v>#N/A</v>
      </c>
      <c r="R909" s="16" t="s">
        <v>1108</v>
      </c>
      <c r="S909" s="17">
        <v>43189</v>
      </c>
    </row>
    <row r="910" spans="1:19">
      <c r="A910" s="65"/>
      <c r="B910" s="65">
        <v>183</v>
      </c>
      <c r="C910" s="65" t="s">
        <v>359</v>
      </c>
      <c r="D910" s="65" t="s">
        <v>360</v>
      </c>
      <c r="E910" s="65" t="s">
        <v>5</v>
      </c>
      <c r="F910" s="65" t="s">
        <v>6</v>
      </c>
      <c r="G910" s="16" t="s">
        <v>1120</v>
      </c>
      <c r="H910" s="20"/>
      <c r="I910" s="20">
        <v>1</v>
      </c>
      <c r="J910" s="16"/>
      <c r="K910" s="16"/>
      <c r="L910" s="20" t="s">
        <v>6</v>
      </c>
      <c r="M910" s="65" t="s">
        <v>361</v>
      </c>
      <c r="N910" s="11" t="s">
        <v>362</v>
      </c>
      <c r="O910" s="20" t="str">
        <f>VLOOKUP(C910,'10. Свод Перечней'!C:H,6,0)</f>
        <v>10.39.16.000-00000002</v>
      </c>
      <c r="P910" s="20" t="s">
        <v>362</v>
      </c>
      <c r="Q910" s="20" t="str">
        <f t="shared" si="16"/>
        <v>10.39.16.000-00000002</v>
      </c>
      <c r="R910" s="16" t="s">
        <v>1108</v>
      </c>
      <c r="S910" s="17">
        <v>43434</v>
      </c>
    </row>
    <row r="911" spans="1:19">
      <c r="A911" s="65"/>
      <c r="B911" s="65"/>
      <c r="C911" s="65"/>
      <c r="D911" s="65"/>
      <c r="E911" s="65"/>
      <c r="F911" s="65"/>
      <c r="G911" s="16" t="s">
        <v>1154</v>
      </c>
      <c r="H911" s="20"/>
      <c r="I911" s="20"/>
      <c r="J911" s="16"/>
      <c r="K911" s="16" t="s">
        <v>1130</v>
      </c>
      <c r="L911" s="20" t="s">
        <v>1106</v>
      </c>
      <c r="M911" s="65"/>
      <c r="N911" s="11"/>
      <c r="O911" s="20" t="e">
        <f>VLOOKUP(C911,'10. Свод Перечней'!C:H,6,0)</f>
        <v>#N/A</v>
      </c>
      <c r="P911" s="20"/>
      <c r="Q911" s="20" t="e">
        <f t="shared" si="16"/>
        <v>#N/A</v>
      </c>
      <c r="R911" s="16" t="s">
        <v>1108</v>
      </c>
      <c r="S911" s="17">
        <v>43434</v>
      </c>
    </row>
    <row r="912" spans="1:19">
      <c r="A912" s="65"/>
      <c r="B912" s="65"/>
      <c r="C912" s="65"/>
      <c r="D912" s="65"/>
      <c r="E912" s="65"/>
      <c r="F912" s="65"/>
      <c r="G912" s="16" t="s">
        <v>1121</v>
      </c>
      <c r="H912" s="20"/>
      <c r="I912" s="20"/>
      <c r="J912" s="16"/>
      <c r="K912" s="16" t="s">
        <v>1122</v>
      </c>
      <c r="L912" s="20" t="s">
        <v>1106</v>
      </c>
      <c r="M912" s="65"/>
      <c r="N912" s="11"/>
      <c r="O912" s="20" t="e">
        <f>VLOOKUP(C912,'10. Свод Перечней'!C:H,6,0)</f>
        <v>#N/A</v>
      </c>
      <c r="P912" s="20"/>
      <c r="Q912" s="20" t="e">
        <f t="shared" si="16"/>
        <v>#N/A</v>
      </c>
      <c r="R912" s="16" t="s">
        <v>1108</v>
      </c>
      <c r="S912" s="17">
        <v>43434</v>
      </c>
    </row>
    <row r="913" spans="1:19">
      <c r="A913" s="65"/>
      <c r="B913" s="65"/>
      <c r="C913" s="65"/>
      <c r="D913" s="65"/>
      <c r="E913" s="65"/>
      <c r="F913" s="65"/>
      <c r="G913" s="16" t="s">
        <v>1115</v>
      </c>
      <c r="H913" s="20"/>
      <c r="I913" s="20"/>
      <c r="J913" s="16" t="s">
        <v>1539</v>
      </c>
      <c r="K913" s="16"/>
      <c r="L913" s="20" t="s">
        <v>1106</v>
      </c>
      <c r="M913" s="65"/>
      <c r="N913" s="11"/>
      <c r="O913" s="20" t="e">
        <f>VLOOKUP(C913,'10. Свод Перечней'!C:H,6,0)</f>
        <v>#N/A</v>
      </c>
      <c r="P913" s="20"/>
      <c r="Q913" s="20" t="e">
        <f t="shared" si="16"/>
        <v>#N/A</v>
      </c>
      <c r="R913" s="16" t="s">
        <v>1108</v>
      </c>
      <c r="S913" s="17">
        <v>43434</v>
      </c>
    </row>
    <row r="914" spans="1:19">
      <c r="A914" s="65"/>
      <c r="B914" s="65">
        <v>184</v>
      </c>
      <c r="C914" s="65" t="s">
        <v>363</v>
      </c>
      <c r="D914" s="65" t="s">
        <v>360</v>
      </c>
      <c r="E914" s="65" t="s">
        <v>9</v>
      </c>
      <c r="F914" s="65" t="s">
        <v>6</v>
      </c>
      <c r="G914" s="16" t="s">
        <v>1120</v>
      </c>
      <c r="H914" s="20"/>
      <c r="I914" s="20">
        <v>1</v>
      </c>
      <c r="J914" s="16"/>
      <c r="K914" s="16"/>
      <c r="L914" s="20" t="s">
        <v>6</v>
      </c>
      <c r="M914" s="65" t="s">
        <v>361</v>
      </c>
      <c r="N914" s="11" t="s">
        <v>362</v>
      </c>
      <c r="O914" s="20" t="str">
        <f>VLOOKUP(C914,'10. Свод Перечней'!C:H,6,0)</f>
        <v>10.39.16.000-00000002</v>
      </c>
      <c r="P914" s="20" t="s">
        <v>362</v>
      </c>
      <c r="Q914" s="20" t="str">
        <f t="shared" si="16"/>
        <v>10.39.16.000-00000002</v>
      </c>
      <c r="R914" s="16" t="s">
        <v>1108</v>
      </c>
      <c r="S914" s="17">
        <v>43434</v>
      </c>
    </row>
    <row r="915" spans="1:19">
      <c r="A915" s="65"/>
      <c r="B915" s="65"/>
      <c r="C915" s="65"/>
      <c r="D915" s="65"/>
      <c r="E915" s="65"/>
      <c r="F915" s="65"/>
      <c r="G915" s="16" t="s">
        <v>1154</v>
      </c>
      <c r="H915" s="20"/>
      <c r="I915" s="20"/>
      <c r="J915" s="16"/>
      <c r="K915" s="16" t="s">
        <v>1157</v>
      </c>
      <c r="L915" s="20" t="s">
        <v>1106</v>
      </c>
      <c r="M915" s="65"/>
      <c r="N915" s="11"/>
      <c r="O915" s="20" t="e">
        <f>VLOOKUP(C915,'10. Свод Перечней'!C:H,6,0)</f>
        <v>#N/A</v>
      </c>
      <c r="P915" s="20"/>
      <c r="Q915" s="20" t="e">
        <f t="shared" si="16"/>
        <v>#N/A</v>
      </c>
      <c r="R915" s="16" t="s">
        <v>1108</v>
      </c>
      <c r="S915" s="17">
        <v>43434</v>
      </c>
    </row>
    <row r="916" spans="1:19">
      <c r="A916" s="65"/>
      <c r="B916" s="65"/>
      <c r="C916" s="65"/>
      <c r="D916" s="65"/>
      <c r="E916" s="65"/>
      <c r="F916" s="65"/>
      <c r="G916" s="16" t="s">
        <v>1121</v>
      </c>
      <c r="H916" s="20"/>
      <c r="I916" s="20"/>
      <c r="J916" s="16"/>
      <c r="K916" s="16" t="s">
        <v>1122</v>
      </c>
      <c r="L916" s="20" t="s">
        <v>1106</v>
      </c>
      <c r="M916" s="65"/>
      <c r="N916" s="11"/>
      <c r="O916" s="20" t="e">
        <f>VLOOKUP(C916,'10. Свод Перечней'!C:H,6,0)</f>
        <v>#N/A</v>
      </c>
      <c r="P916" s="20"/>
      <c r="Q916" s="20" t="e">
        <f t="shared" si="16"/>
        <v>#N/A</v>
      </c>
      <c r="R916" s="16" t="s">
        <v>1108</v>
      </c>
      <c r="S916" s="17">
        <v>43434</v>
      </c>
    </row>
    <row r="917" spans="1:19">
      <c r="A917" s="65"/>
      <c r="B917" s="65"/>
      <c r="C917" s="65"/>
      <c r="D917" s="65"/>
      <c r="E917" s="65"/>
      <c r="F917" s="65"/>
      <c r="G917" s="16" t="s">
        <v>1115</v>
      </c>
      <c r="H917" s="20"/>
      <c r="I917" s="20"/>
      <c r="J917" s="16" t="s">
        <v>1539</v>
      </c>
      <c r="K917" s="16"/>
      <c r="L917" s="20" t="s">
        <v>1106</v>
      </c>
      <c r="M917" s="65"/>
      <c r="N917" s="11"/>
      <c r="O917" s="20" t="e">
        <f>VLOOKUP(C917,'10. Свод Перечней'!C:H,6,0)</f>
        <v>#N/A</v>
      </c>
      <c r="P917" s="20"/>
      <c r="Q917" s="20" t="e">
        <f t="shared" si="16"/>
        <v>#N/A</v>
      </c>
      <c r="R917" s="16" t="s">
        <v>1108</v>
      </c>
      <c r="S917" s="17">
        <v>43434</v>
      </c>
    </row>
    <row r="918" spans="1:19">
      <c r="A918" s="65"/>
      <c r="B918" s="65">
        <v>185</v>
      </c>
      <c r="C918" s="65" t="s">
        <v>364</v>
      </c>
      <c r="D918" s="65" t="s">
        <v>360</v>
      </c>
      <c r="E918" s="65" t="s">
        <v>43</v>
      </c>
      <c r="F918" s="65" t="s">
        <v>6</v>
      </c>
      <c r="G918" s="16" t="s">
        <v>1104</v>
      </c>
      <c r="H918" s="20"/>
      <c r="I918" s="20"/>
      <c r="J918" s="16"/>
      <c r="K918" s="16" t="s">
        <v>1376</v>
      </c>
      <c r="L918" s="20" t="s">
        <v>1106</v>
      </c>
      <c r="M918" s="65" t="s">
        <v>361</v>
      </c>
      <c r="N918" s="11"/>
      <c r="O918" s="20" t="e">
        <f>VLOOKUP(C918,'10. Свод Перечней'!C:H,6,0)</f>
        <v>#N/A</v>
      </c>
      <c r="P918" s="20">
        <v>0</v>
      </c>
      <c r="Q918" s="20" t="e">
        <f t="shared" si="16"/>
        <v>#N/A</v>
      </c>
      <c r="R918" s="16" t="s">
        <v>1108</v>
      </c>
      <c r="S918" s="17">
        <v>43189</v>
      </c>
    </row>
    <row r="919" spans="1:19">
      <c r="A919" s="65"/>
      <c r="B919" s="65"/>
      <c r="C919" s="65"/>
      <c r="D919" s="65"/>
      <c r="E919" s="65"/>
      <c r="F919" s="65"/>
      <c r="G919" s="16" t="s">
        <v>1120</v>
      </c>
      <c r="H919" s="20"/>
      <c r="I919" s="20">
        <v>1</v>
      </c>
      <c r="J919" s="16"/>
      <c r="K919" s="16"/>
      <c r="L919" s="20" t="s">
        <v>6</v>
      </c>
      <c r="M919" s="65"/>
      <c r="N919" s="11"/>
      <c r="O919" s="20" t="e">
        <f>VLOOKUP(C919,'10. Свод Перечней'!C:H,6,0)</f>
        <v>#N/A</v>
      </c>
      <c r="P919" s="20"/>
      <c r="Q919" s="20" t="e">
        <f t="shared" si="16"/>
        <v>#N/A</v>
      </c>
      <c r="R919" s="16" t="s">
        <v>1108</v>
      </c>
      <c r="S919" s="17">
        <v>43189</v>
      </c>
    </row>
    <row r="920" spans="1:19">
      <c r="A920" s="65"/>
      <c r="B920" s="65"/>
      <c r="C920" s="65"/>
      <c r="D920" s="65"/>
      <c r="E920" s="65"/>
      <c r="F920" s="65"/>
      <c r="G920" s="16" t="s">
        <v>1121</v>
      </c>
      <c r="H920" s="20"/>
      <c r="I920" s="20"/>
      <c r="J920" s="16"/>
      <c r="K920" s="16" t="s">
        <v>1122</v>
      </c>
      <c r="L920" s="20" t="s">
        <v>1106</v>
      </c>
      <c r="M920" s="65"/>
      <c r="N920" s="11"/>
      <c r="O920" s="20" t="e">
        <f>VLOOKUP(C920,'10. Свод Перечней'!C:H,6,0)</f>
        <v>#N/A</v>
      </c>
      <c r="P920" s="20"/>
      <c r="Q920" s="20" t="e">
        <f t="shared" si="16"/>
        <v>#N/A</v>
      </c>
      <c r="R920" s="16" t="s">
        <v>1108</v>
      </c>
      <c r="S920" s="17">
        <v>43189</v>
      </c>
    </row>
    <row r="921" spans="1:19">
      <c r="A921" s="65"/>
      <c r="B921" s="65"/>
      <c r="C921" s="65"/>
      <c r="D921" s="65"/>
      <c r="E921" s="65"/>
      <c r="F921" s="65"/>
      <c r="G921" s="16" t="s">
        <v>1115</v>
      </c>
      <c r="H921" s="20"/>
      <c r="I921" s="20"/>
      <c r="J921" s="16"/>
      <c r="K921" s="16" t="s">
        <v>1540</v>
      </c>
      <c r="L921" s="20" t="s">
        <v>1106</v>
      </c>
      <c r="M921" s="65"/>
      <c r="N921" s="11"/>
      <c r="O921" s="20" t="e">
        <f>VLOOKUP(C921,'10. Свод Перечней'!C:H,6,0)</f>
        <v>#N/A</v>
      </c>
      <c r="P921" s="20"/>
      <c r="Q921" s="20" t="e">
        <f t="shared" si="16"/>
        <v>#N/A</v>
      </c>
      <c r="R921" s="16" t="s">
        <v>1108</v>
      </c>
      <c r="S921" s="17">
        <v>43189</v>
      </c>
    </row>
    <row r="922" spans="1:19">
      <c r="A922" s="65"/>
      <c r="B922" s="65">
        <v>186</v>
      </c>
      <c r="C922" s="65" t="s">
        <v>365</v>
      </c>
      <c r="D922" s="65" t="s">
        <v>366</v>
      </c>
      <c r="E922" s="65" t="s">
        <v>5</v>
      </c>
      <c r="F922" s="65" t="s">
        <v>6</v>
      </c>
      <c r="G922" s="16" t="s">
        <v>1120</v>
      </c>
      <c r="H922" s="20"/>
      <c r="I922" s="20">
        <v>1</v>
      </c>
      <c r="J922" s="16"/>
      <c r="K922" s="16"/>
      <c r="L922" s="20" t="s">
        <v>6</v>
      </c>
      <c r="M922" s="65" t="s">
        <v>1541</v>
      </c>
      <c r="N922" s="11"/>
      <c r="O922" s="20" t="str">
        <f>VLOOKUP(C922,'10. Свод Перечней'!C:H,6,0)</f>
        <v/>
      </c>
      <c r="P922" s="20">
        <v>0</v>
      </c>
      <c r="Q922" s="20">
        <f t="shared" si="16"/>
        <v>0</v>
      </c>
      <c r="R922" s="16" t="s">
        <v>1108</v>
      </c>
      <c r="S922" s="17">
        <v>43189</v>
      </c>
    </row>
    <row r="923" spans="1:19">
      <c r="A923" s="65"/>
      <c r="B923" s="65"/>
      <c r="C923" s="65"/>
      <c r="D923" s="65"/>
      <c r="E923" s="65"/>
      <c r="F923" s="65"/>
      <c r="G923" s="16" t="s">
        <v>1096</v>
      </c>
      <c r="H923" s="20"/>
      <c r="I923" s="20"/>
      <c r="J923" s="16"/>
      <c r="K923" s="16" t="s">
        <v>1542</v>
      </c>
      <c r="L923" s="20" t="s">
        <v>1106</v>
      </c>
      <c r="M923" s="65"/>
      <c r="N923" s="11"/>
      <c r="O923" s="20" t="e">
        <f>VLOOKUP(C923,'10. Свод Перечней'!C:H,6,0)</f>
        <v>#N/A</v>
      </c>
      <c r="P923" s="20"/>
      <c r="Q923" s="20" t="e">
        <f t="shared" si="16"/>
        <v>#N/A</v>
      </c>
      <c r="R923" s="16" t="s">
        <v>1108</v>
      </c>
      <c r="S923" s="17">
        <v>43189</v>
      </c>
    </row>
    <row r="924" spans="1:19">
      <c r="A924" s="65"/>
      <c r="B924" s="65"/>
      <c r="C924" s="65"/>
      <c r="D924" s="65"/>
      <c r="E924" s="65"/>
      <c r="F924" s="65"/>
      <c r="G924" s="16" t="s">
        <v>1304</v>
      </c>
      <c r="H924" s="20"/>
      <c r="I924" s="20"/>
      <c r="J924" s="16"/>
      <c r="K924" s="16" t="s">
        <v>1506</v>
      </c>
      <c r="L924" s="20" t="s">
        <v>1106</v>
      </c>
      <c r="M924" s="65"/>
      <c r="N924" s="11"/>
      <c r="O924" s="20" t="e">
        <f>VLOOKUP(C924,'10. Свод Перечней'!C:H,6,0)</f>
        <v>#N/A</v>
      </c>
      <c r="P924" s="20"/>
      <c r="Q924" s="20" t="e">
        <f t="shared" si="16"/>
        <v>#N/A</v>
      </c>
      <c r="R924" s="16" t="s">
        <v>1108</v>
      </c>
      <c r="S924" s="17">
        <v>43189</v>
      </c>
    </row>
    <row r="925" spans="1:19">
      <c r="A925" s="65"/>
      <c r="B925" s="65"/>
      <c r="C925" s="65"/>
      <c r="D925" s="65"/>
      <c r="E925" s="65"/>
      <c r="F925" s="65"/>
      <c r="G925" s="16" t="s">
        <v>1543</v>
      </c>
      <c r="H925" s="20">
        <v>25</v>
      </c>
      <c r="I925" s="20"/>
      <c r="J925" s="16"/>
      <c r="K925" s="16"/>
      <c r="L925" s="20" t="s">
        <v>1544</v>
      </c>
      <c r="M925" s="65"/>
      <c r="N925" s="11"/>
      <c r="O925" s="20" t="e">
        <f>VLOOKUP(C925,'10. Свод Перечней'!C:H,6,0)</f>
        <v>#N/A</v>
      </c>
      <c r="P925" s="20"/>
      <c r="Q925" s="20" t="e">
        <f t="shared" si="16"/>
        <v>#N/A</v>
      </c>
      <c r="R925" s="16" t="s">
        <v>1108</v>
      </c>
      <c r="S925" s="17">
        <v>43189</v>
      </c>
    </row>
    <row r="926" spans="1:19">
      <c r="A926" s="65"/>
      <c r="B926" s="65"/>
      <c r="C926" s="65"/>
      <c r="D926" s="65"/>
      <c r="E926" s="65"/>
      <c r="F926" s="65"/>
      <c r="G926" s="16" t="s">
        <v>1121</v>
      </c>
      <c r="H926" s="20"/>
      <c r="I926" s="20"/>
      <c r="J926" s="16"/>
      <c r="K926" s="16" t="s">
        <v>1122</v>
      </c>
      <c r="L926" s="20" t="s">
        <v>1106</v>
      </c>
      <c r="M926" s="65"/>
      <c r="N926" s="11"/>
      <c r="O926" s="20" t="e">
        <f>VLOOKUP(C926,'10. Свод Перечней'!C:H,6,0)</f>
        <v>#N/A</v>
      </c>
      <c r="P926" s="20"/>
      <c r="Q926" s="20" t="e">
        <f t="shared" si="16"/>
        <v>#N/A</v>
      </c>
      <c r="R926" s="16" t="s">
        <v>1108</v>
      </c>
      <c r="S926" s="17">
        <v>43189</v>
      </c>
    </row>
    <row r="927" spans="1:19">
      <c r="A927" s="65"/>
      <c r="B927" s="65"/>
      <c r="C927" s="65"/>
      <c r="D927" s="65"/>
      <c r="E927" s="65"/>
      <c r="F927" s="65"/>
      <c r="G927" s="16" t="s">
        <v>1115</v>
      </c>
      <c r="H927" s="20"/>
      <c r="I927" s="20"/>
      <c r="J927" s="16"/>
      <c r="K927" s="16" t="s">
        <v>1545</v>
      </c>
      <c r="L927" s="20" t="s">
        <v>1106</v>
      </c>
      <c r="M927" s="65"/>
      <c r="N927" s="11"/>
      <c r="O927" s="20" t="e">
        <f>VLOOKUP(C927,'10. Свод Перечней'!C:H,6,0)</f>
        <v>#N/A</v>
      </c>
      <c r="P927" s="20"/>
      <c r="Q927" s="20" t="e">
        <f t="shared" si="16"/>
        <v>#N/A</v>
      </c>
      <c r="R927" s="16" t="s">
        <v>1108</v>
      </c>
      <c r="S927" s="17">
        <v>43189</v>
      </c>
    </row>
    <row r="928" spans="1:19">
      <c r="A928" s="65"/>
      <c r="B928" s="65">
        <v>187</v>
      </c>
      <c r="C928" s="65" t="s">
        <v>367</v>
      </c>
      <c r="D928" s="65" t="s">
        <v>368</v>
      </c>
      <c r="E928" s="65" t="s">
        <v>5</v>
      </c>
      <c r="F928" s="65" t="s">
        <v>6</v>
      </c>
      <c r="G928" s="16" t="s">
        <v>1104</v>
      </c>
      <c r="H928" s="20"/>
      <c r="I928" s="20"/>
      <c r="J928" s="16"/>
      <c r="K928" s="16" t="s">
        <v>1546</v>
      </c>
      <c r="L928" s="20" t="s">
        <v>1106</v>
      </c>
      <c r="M928" s="65" t="s">
        <v>1547</v>
      </c>
      <c r="N928" s="11"/>
      <c r="O928" s="20" t="str">
        <f>VLOOKUP(C928,'10. Свод Перечней'!C:H,6,0)</f>
        <v/>
      </c>
      <c r="P928" s="20">
        <v>0</v>
      </c>
      <c r="Q928" s="20">
        <f t="shared" si="16"/>
        <v>0</v>
      </c>
      <c r="R928" s="16" t="s">
        <v>1108</v>
      </c>
      <c r="S928" s="17">
        <v>43189</v>
      </c>
    </row>
    <row r="929" spans="1:19">
      <c r="A929" s="65"/>
      <c r="B929" s="65"/>
      <c r="C929" s="65"/>
      <c r="D929" s="65"/>
      <c r="E929" s="65"/>
      <c r="F929" s="65"/>
      <c r="G929" s="16" t="s">
        <v>1109</v>
      </c>
      <c r="H929" s="20"/>
      <c r="I929" s="20"/>
      <c r="J929" s="16"/>
      <c r="K929" s="16" t="s">
        <v>1548</v>
      </c>
      <c r="L929" s="20" t="s">
        <v>1106</v>
      </c>
      <c r="M929" s="65"/>
      <c r="N929" s="11"/>
      <c r="O929" s="20" t="e">
        <f>VLOOKUP(C929,'10. Свод Перечней'!C:H,6,0)</f>
        <v>#N/A</v>
      </c>
      <c r="P929" s="20"/>
      <c r="Q929" s="20" t="e">
        <f t="shared" si="16"/>
        <v>#N/A</v>
      </c>
      <c r="R929" s="16" t="s">
        <v>1108</v>
      </c>
      <c r="S929" s="17">
        <v>43189</v>
      </c>
    </row>
    <row r="930" spans="1:19">
      <c r="A930" s="65"/>
      <c r="B930" s="65"/>
      <c r="C930" s="65"/>
      <c r="D930" s="65"/>
      <c r="E930" s="65"/>
      <c r="F930" s="65"/>
      <c r="G930" s="16" t="s">
        <v>1113</v>
      </c>
      <c r="H930" s="20"/>
      <c r="I930" s="20"/>
      <c r="J930" s="16"/>
      <c r="K930" s="16" t="s">
        <v>1114</v>
      </c>
      <c r="L930" s="20" t="s">
        <v>1106</v>
      </c>
      <c r="M930" s="65"/>
      <c r="N930" s="11"/>
      <c r="O930" s="20" t="e">
        <f>VLOOKUP(C930,'10. Свод Перечней'!C:H,6,0)</f>
        <v>#N/A</v>
      </c>
      <c r="P930" s="20"/>
      <c r="Q930" s="20" t="e">
        <f t="shared" si="16"/>
        <v>#N/A</v>
      </c>
      <c r="R930" s="16" t="s">
        <v>1108</v>
      </c>
      <c r="S930" s="17">
        <v>43189</v>
      </c>
    </row>
    <row r="931" spans="1:19">
      <c r="A931" s="65"/>
      <c r="B931" s="65"/>
      <c r="C931" s="65"/>
      <c r="D931" s="65"/>
      <c r="E931" s="65"/>
      <c r="F931" s="65"/>
      <c r="G931" s="16" t="s">
        <v>1115</v>
      </c>
      <c r="H931" s="20"/>
      <c r="I931" s="20"/>
      <c r="J931" s="16"/>
      <c r="K931" s="16" t="s">
        <v>1549</v>
      </c>
      <c r="L931" s="20" t="s">
        <v>1106</v>
      </c>
      <c r="M931" s="65"/>
      <c r="N931" s="11"/>
      <c r="O931" s="20" t="e">
        <f>VLOOKUP(C931,'10. Свод Перечней'!C:H,6,0)</f>
        <v>#N/A</v>
      </c>
      <c r="P931" s="20"/>
      <c r="Q931" s="20" t="e">
        <f t="shared" si="16"/>
        <v>#N/A</v>
      </c>
      <c r="R931" s="16" t="s">
        <v>1108</v>
      </c>
      <c r="S931" s="17">
        <v>43189</v>
      </c>
    </row>
    <row r="932" spans="1:19">
      <c r="A932" s="65"/>
      <c r="B932" s="65">
        <v>188</v>
      </c>
      <c r="C932" s="65" t="s">
        <v>369</v>
      </c>
      <c r="D932" s="65" t="s">
        <v>368</v>
      </c>
      <c r="E932" s="65" t="s">
        <v>300</v>
      </c>
      <c r="F932" s="65" t="s">
        <v>6</v>
      </c>
      <c r="G932" s="16" t="s">
        <v>1104</v>
      </c>
      <c r="H932" s="20"/>
      <c r="I932" s="20"/>
      <c r="J932" s="16"/>
      <c r="K932" s="16" t="s">
        <v>1550</v>
      </c>
      <c r="L932" s="20" t="s">
        <v>1106</v>
      </c>
      <c r="M932" s="65" t="s">
        <v>1547</v>
      </c>
      <c r="N932" s="11"/>
      <c r="O932" s="20" t="str">
        <f>VLOOKUP(C932,'10. Свод Перечней'!C:H,6,0)</f>
        <v/>
      </c>
      <c r="P932" s="20">
        <v>0</v>
      </c>
      <c r="Q932" s="20">
        <f t="shared" si="16"/>
        <v>0</v>
      </c>
      <c r="R932" s="16" t="s">
        <v>1108</v>
      </c>
      <c r="S932" s="17">
        <v>43189</v>
      </c>
    </row>
    <row r="933" spans="1:19">
      <c r="A933" s="65"/>
      <c r="B933" s="65"/>
      <c r="C933" s="65"/>
      <c r="D933" s="65"/>
      <c r="E933" s="65"/>
      <c r="F933" s="65"/>
      <c r="G933" s="16" t="s">
        <v>1109</v>
      </c>
      <c r="H933" s="20"/>
      <c r="I933" s="20"/>
      <c r="J933" s="16"/>
      <c r="K933" s="16" t="s">
        <v>1548</v>
      </c>
      <c r="L933" s="20" t="s">
        <v>1106</v>
      </c>
      <c r="M933" s="65"/>
      <c r="N933" s="11"/>
      <c r="O933" s="20" t="e">
        <f>VLOOKUP(C933,'10. Свод Перечней'!C:H,6,0)</f>
        <v>#N/A</v>
      </c>
      <c r="P933" s="20"/>
      <c r="Q933" s="20" t="e">
        <f t="shared" si="16"/>
        <v>#N/A</v>
      </c>
      <c r="R933" s="16" t="s">
        <v>1108</v>
      </c>
      <c r="S933" s="17">
        <v>43189</v>
      </c>
    </row>
    <row r="934" spans="1:19">
      <c r="A934" s="65"/>
      <c r="B934" s="65"/>
      <c r="C934" s="65"/>
      <c r="D934" s="65"/>
      <c r="E934" s="65"/>
      <c r="F934" s="65"/>
      <c r="G934" s="16" t="s">
        <v>1113</v>
      </c>
      <c r="H934" s="20"/>
      <c r="I934" s="20"/>
      <c r="J934" s="16"/>
      <c r="K934" s="16" t="s">
        <v>1114</v>
      </c>
      <c r="L934" s="20" t="s">
        <v>1106</v>
      </c>
      <c r="M934" s="65"/>
      <c r="N934" s="11"/>
      <c r="O934" s="20" t="e">
        <f>VLOOKUP(C934,'10. Свод Перечней'!C:H,6,0)</f>
        <v>#N/A</v>
      </c>
      <c r="P934" s="20"/>
      <c r="Q934" s="20" t="e">
        <f t="shared" si="16"/>
        <v>#N/A</v>
      </c>
      <c r="R934" s="16" t="s">
        <v>1108</v>
      </c>
      <c r="S934" s="17">
        <v>43189</v>
      </c>
    </row>
    <row r="935" spans="1:19">
      <c r="A935" s="65"/>
      <c r="B935" s="65"/>
      <c r="C935" s="65"/>
      <c r="D935" s="65"/>
      <c r="E935" s="65"/>
      <c r="F935" s="65"/>
      <c r="G935" s="16" t="s">
        <v>1115</v>
      </c>
      <c r="H935" s="20"/>
      <c r="I935" s="20"/>
      <c r="J935" s="16"/>
      <c r="K935" s="16" t="s">
        <v>1549</v>
      </c>
      <c r="L935" s="20" t="s">
        <v>1106</v>
      </c>
      <c r="M935" s="65"/>
      <c r="N935" s="11"/>
      <c r="O935" s="20" t="e">
        <f>VLOOKUP(C935,'10. Свод Перечней'!C:H,6,0)</f>
        <v>#N/A</v>
      </c>
      <c r="P935" s="20"/>
      <c r="Q935" s="20" t="e">
        <f t="shared" si="16"/>
        <v>#N/A</v>
      </c>
      <c r="R935" s="16" t="s">
        <v>1108</v>
      </c>
      <c r="S935" s="17">
        <v>43189</v>
      </c>
    </row>
    <row r="936" spans="1:19">
      <c r="A936" s="65"/>
      <c r="B936" s="65">
        <v>189</v>
      </c>
      <c r="C936" s="65" t="s">
        <v>370</v>
      </c>
      <c r="D936" s="65" t="s">
        <v>368</v>
      </c>
      <c r="E936" s="65" t="s">
        <v>43</v>
      </c>
      <c r="F936" s="65" t="s">
        <v>6</v>
      </c>
      <c r="G936" s="16" t="s">
        <v>1104</v>
      </c>
      <c r="H936" s="20"/>
      <c r="I936" s="20"/>
      <c r="J936" s="16"/>
      <c r="K936" s="16" t="s">
        <v>1551</v>
      </c>
      <c r="L936" s="20" t="s">
        <v>1106</v>
      </c>
      <c r="M936" s="65" t="s">
        <v>1552</v>
      </c>
      <c r="N936" s="11"/>
      <c r="O936" s="20" t="e">
        <f>VLOOKUP(C936,'10. Свод Перечней'!C:H,6,0)</f>
        <v>#N/A</v>
      </c>
      <c r="P936" s="20">
        <v>0</v>
      </c>
      <c r="Q936" s="20" t="e">
        <f t="shared" si="16"/>
        <v>#N/A</v>
      </c>
      <c r="R936" s="16" t="s">
        <v>1108</v>
      </c>
      <c r="S936" s="17">
        <v>43189</v>
      </c>
    </row>
    <row r="937" spans="1:19">
      <c r="A937" s="65"/>
      <c r="B937" s="65"/>
      <c r="C937" s="65"/>
      <c r="D937" s="65"/>
      <c r="E937" s="65"/>
      <c r="F937" s="65"/>
      <c r="G937" s="16" t="s">
        <v>1120</v>
      </c>
      <c r="H937" s="20"/>
      <c r="I937" s="20">
        <v>1</v>
      </c>
      <c r="J937" s="16"/>
      <c r="K937" s="16"/>
      <c r="L937" s="20" t="s">
        <v>6</v>
      </c>
      <c r="M937" s="65"/>
      <c r="N937" s="11"/>
      <c r="O937" s="20" t="e">
        <f>VLOOKUP(C937,'10. Свод Перечней'!C:H,6,0)</f>
        <v>#N/A</v>
      </c>
      <c r="P937" s="20"/>
      <c r="Q937" s="20" t="e">
        <f t="shared" si="16"/>
        <v>#N/A</v>
      </c>
      <c r="R937" s="16" t="s">
        <v>1108</v>
      </c>
      <c r="S937" s="17">
        <v>43189</v>
      </c>
    </row>
    <row r="938" spans="1:19">
      <c r="A938" s="65"/>
      <c r="B938" s="65"/>
      <c r="C938" s="65"/>
      <c r="D938" s="65"/>
      <c r="E938" s="65"/>
      <c r="F938" s="65"/>
      <c r="G938" s="16" t="s">
        <v>1121</v>
      </c>
      <c r="H938" s="20"/>
      <c r="I938" s="20"/>
      <c r="J938" s="16"/>
      <c r="K938" s="16" t="s">
        <v>1122</v>
      </c>
      <c r="L938" s="20" t="s">
        <v>1106</v>
      </c>
      <c r="M938" s="65"/>
      <c r="N938" s="11"/>
      <c r="O938" s="20" t="e">
        <f>VLOOKUP(C938,'10. Свод Перечней'!C:H,6,0)</f>
        <v>#N/A</v>
      </c>
      <c r="P938" s="20"/>
      <c r="Q938" s="20" t="e">
        <f t="shared" si="16"/>
        <v>#N/A</v>
      </c>
      <c r="R938" s="16" t="s">
        <v>1108</v>
      </c>
      <c r="S938" s="17">
        <v>43189</v>
      </c>
    </row>
    <row r="939" spans="1:19">
      <c r="A939" s="65"/>
      <c r="B939" s="65"/>
      <c r="C939" s="65"/>
      <c r="D939" s="65"/>
      <c r="E939" s="65"/>
      <c r="F939" s="65"/>
      <c r="G939" s="16" t="s">
        <v>1115</v>
      </c>
      <c r="H939" s="20"/>
      <c r="I939" s="20"/>
      <c r="J939" s="16"/>
      <c r="K939" s="16" t="s">
        <v>1540</v>
      </c>
      <c r="L939" s="20" t="s">
        <v>1106</v>
      </c>
      <c r="M939" s="65"/>
      <c r="N939" s="11"/>
      <c r="O939" s="20" t="e">
        <f>VLOOKUP(C939,'10. Свод Перечней'!C:H,6,0)</f>
        <v>#N/A</v>
      </c>
      <c r="P939" s="20"/>
      <c r="Q939" s="20" t="e">
        <f t="shared" si="16"/>
        <v>#N/A</v>
      </c>
      <c r="R939" s="16" t="s">
        <v>1108</v>
      </c>
      <c r="S939" s="17">
        <v>43189</v>
      </c>
    </row>
    <row r="940" spans="1:19">
      <c r="A940" s="65"/>
      <c r="B940" s="65">
        <v>190</v>
      </c>
      <c r="C940" s="65" t="s">
        <v>371</v>
      </c>
      <c r="D940" s="65" t="s">
        <v>368</v>
      </c>
      <c r="E940" s="65" t="s">
        <v>239</v>
      </c>
      <c r="F940" s="65" t="s">
        <v>6</v>
      </c>
      <c r="G940" s="16" t="s">
        <v>1120</v>
      </c>
      <c r="H940" s="20"/>
      <c r="I940" s="20">
        <v>1</v>
      </c>
      <c r="J940" s="16"/>
      <c r="K940" s="16"/>
      <c r="L940" s="20" t="s">
        <v>6</v>
      </c>
      <c r="M940" s="65" t="s">
        <v>1552</v>
      </c>
      <c r="N940" s="11"/>
      <c r="O940" s="20" t="str">
        <f>VLOOKUP(C940,'10. Свод Перечней'!C:H,6,0)</f>
        <v/>
      </c>
      <c r="P940" s="20">
        <v>0</v>
      </c>
      <c r="Q940" s="20">
        <f t="shared" si="16"/>
        <v>0</v>
      </c>
      <c r="R940" s="16" t="s">
        <v>1108</v>
      </c>
      <c r="S940" s="17">
        <v>43189</v>
      </c>
    </row>
    <row r="941" spans="1:19">
      <c r="A941" s="65"/>
      <c r="B941" s="65"/>
      <c r="C941" s="65"/>
      <c r="D941" s="65"/>
      <c r="E941" s="65"/>
      <c r="F941" s="65"/>
      <c r="G941" s="16" t="s">
        <v>1111</v>
      </c>
      <c r="H941" s="20"/>
      <c r="I941" s="20"/>
      <c r="J941" s="16"/>
      <c r="K941" s="16" t="s">
        <v>1157</v>
      </c>
      <c r="L941" s="20" t="s">
        <v>1106</v>
      </c>
      <c r="M941" s="65"/>
      <c r="N941" s="11"/>
      <c r="O941" s="20" t="e">
        <f>VLOOKUP(C941,'10. Свод Перечней'!C:H,6,0)</f>
        <v>#N/A</v>
      </c>
      <c r="P941" s="20"/>
      <c r="Q941" s="20" t="e">
        <f t="shared" si="16"/>
        <v>#N/A</v>
      </c>
      <c r="R941" s="16" t="s">
        <v>1108</v>
      </c>
      <c r="S941" s="17">
        <v>43189</v>
      </c>
    </row>
    <row r="942" spans="1:19">
      <c r="A942" s="65"/>
      <c r="B942" s="65"/>
      <c r="C942" s="65"/>
      <c r="D942" s="65"/>
      <c r="E942" s="65"/>
      <c r="F942" s="65"/>
      <c r="G942" s="16" t="s">
        <v>1121</v>
      </c>
      <c r="H942" s="20"/>
      <c r="I942" s="20"/>
      <c r="J942" s="16"/>
      <c r="K942" s="16" t="s">
        <v>1122</v>
      </c>
      <c r="L942" s="20" t="s">
        <v>1106</v>
      </c>
      <c r="M942" s="65"/>
      <c r="N942" s="11"/>
      <c r="O942" s="20" t="e">
        <f>VLOOKUP(C942,'10. Свод Перечней'!C:H,6,0)</f>
        <v>#N/A</v>
      </c>
      <c r="P942" s="20"/>
      <c r="Q942" s="20" t="e">
        <f t="shared" si="16"/>
        <v>#N/A</v>
      </c>
      <c r="R942" s="16" t="s">
        <v>1108</v>
      </c>
      <c r="S942" s="17">
        <v>43189</v>
      </c>
    </row>
    <row r="943" spans="1:19">
      <c r="A943" s="65"/>
      <c r="B943" s="65"/>
      <c r="C943" s="65"/>
      <c r="D943" s="65"/>
      <c r="E943" s="65"/>
      <c r="F943" s="65"/>
      <c r="G943" s="16" t="s">
        <v>1115</v>
      </c>
      <c r="H943" s="20"/>
      <c r="I943" s="20"/>
      <c r="J943" s="16" t="s">
        <v>1553</v>
      </c>
      <c r="K943" s="16"/>
      <c r="L943" s="20" t="s">
        <v>1106</v>
      </c>
      <c r="M943" s="65"/>
      <c r="N943" s="11"/>
      <c r="O943" s="20" t="e">
        <f>VLOOKUP(C943,'10. Свод Перечней'!C:H,6,0)</f>
        <v>#N/A</v>
      </c>
      <c r="P943" s="20"/>
      <c r="Q943" s="20" t="e">
        <f t="shared" si="16"/>
        <v>#N/A</v>
      </c>
      <c r="R943" s="16" t="s">
        <v>1108</v>
      </c>
      <c r="S943" s="17">
        <v>43189</v>
      </c>
    </row>
    <row r="944" spans="1:19">
      <c r="A944" s="65"/>
      <c r="B944" s="65">
        <v>191</v>
      </c>
      <c r="C944" s="65" t="s">
        <v>372</v>
      </c>
      <c r="D944" s="65" t="s">
        <v>368</v>
      </c>
      <c r="E944" s="65" t="s">
        <v>57</v>
      </c>
      <c r="F944" s="65" t="s">
        <v>6</v>
      </c>
      <c r="G944" s="16" t="s">
        <v>1109</v>
      </c>
      <c r="H944" s="20"/>
      <c r="I944" s="20"/>
      <c r="J944" s="16"/>
      <c r="K944" s="16" t="s">
        <v>1554</v>
      </c>
      <c r="L944" s="20" t="s">
        <v>1106</v>
      </c>
      <c r="M944" s="65" t="s">
        <v>1555</v>
      </c>
      <c r="N944" s="11"/>
      <c r="O944" s="20" t="str">
        <f>VLOOKUP(C944,'10. Свод Перечней'!C:H,6,0)</f>
        <v/>
      </c>
      <c r="P944" s="20">
        <v>0</v>
      </c>
      <c r="Q944" s="20">
        <f t="shared" si="16"/>
        <v>0</v>
      </c>
      <c r="R944" s="16" t="s">
        <v>1108</v>
      </c>
      <c r="S944" s="17">
        <v>43189</v>
      </c>
    </row>
    <row r="945" spans="1:19">
      <c r="A945" s="65"/>
      <c r="B945" s="65"/>
      <c r="C945" s="65"/>
      <c r="D945" s="65"/>
      <c r="E945" s="65"/>
      <c r="F945" s="65"/>
      <c r="G945" s="16" t="s">
        <v>1120</v>
      </c>
      <c r="H945" s="20"/>
      <c r="I945" s="20">
        <v>1</v>
      </c>
      <c r="J945" s="16"/>
      <c r="K945" s="16"/>
      <c r="L945" s="20" t="s">
        <v>6</v>
      </c>
      <c r="M945" s="65"/>
      <c r="N945" s="11"/>
      <c r="O945" s="20" t="e">
        <f>VLOOKUP(C945,'10. Свод Перечней'!C:H,6,0)</f>
        <v>#N/A</v>
      </c>
      <c r="P945" s="20"/>
      <c r="Q945" s="20" t="e">
        <f t="shared" si="16"/>
        <v>#N/A</v>
      </c>
      <c r="R945" s="16" t="s">
        <v>1108</v>
      </c>
      <c r="S945" s="17">
        <v>43189</v>
      </c>
    </row>
    <row r="946" spans="1:19">
      <c r="A946" s="65"/>
      <c r="B946" s="65"/>
      <c r="C946" s="65"/>
      <c r="D946" s="65"/>
      <c r="E946" s="65"/>
      <c r="F946" s="65"/>
      <c r="G946" s="16" t="s">
        <v>1556</v>
      </c>
      <c r="H946" s="20"/>
      <c r="I946" s="20"/>
      <c r="J946" s="16" t="s">
        <v>1557</v>
      </c>
      <c r="K946" s="16"/>
      <c r="L946" s="20" t="s">
        <v>1106</v>
      </c>
      <c r="M946" s="65"/>
      <c r="N946" s="11"/>
      <c r="O946" s="20" t="e">
        <f>VLOOKUP(C946,'10. Свод Перечней'!C:H,6,0)</f>
        <v>#N/A</v>
      </c>
      <c r="P946" s="20"/>
      <c r="Q946" s="20" t="e">
        <f t="shared" si="16"/>
        <v>#N/A</v>
      </c>
      <c r="R946" s="16" t="s">
        <v>1108</v>
      </c>
      <c r="S946" s="17">
        <v>43189</v>
      </c>
    </row>
    <row r="947" spans="1:19">
      <c r="A947" s="65"/>
      <c r="B947" s="65"/>
      <c r="C947" s="65"/>
      <c r="D947" s="65"/>
      <c r="E947" s="65"/>
      <c r="F947" s="65"/>
      <c r="G947" s="16" t="s">
        <v>1121</v>
      </c>
      <c r="H947" s="20"/>
      <c r="I947" s="20"/>
      <c r="J947" s="16"/>
      <c r="K947" s="16" t="s">
        <v>1122</v>
      </c>
      <c r="L947" s="20" t="s">
        <v>1106</v>
      </c>
      <c r="M947" s="65"/>
      <c r="N947" s="11"/>
      <c r="O947" s="20" t="e">
        <f>VLOOKUP(C947,'10. Свод Перечней'!C:H,6,0)</f>
        <v>#N/A</v>
      </c>
      <c r="P947" s="20"/>
      <c r="Q947" s="20" t="e">
        <f t="shared" si="16"/>
        <v>#N/A</v>
      </c>
      <c r="R947" s="16" t="s">
        <v>1108</v>
      </c>
      <c r="S947" s="17">
        <v>43189</v>
      </c>
    </row>
    <row r="948" spans="1:19">
      <c r="A948" s="65"/>
      <c r="B948" s="65"/>
      <c r="C948" s="65"/>
      <c r="D948" s="65"/>
      <c r="E948" s="65"/>
      <c r="F948" s="65"/>
      <c r="G948" s="16" t="s">
        <v>1115</v>
      </c>
      <c r="H948" s="20"/>
      <c r="I948" s="20"/>
      <c r="J948" s="16"/>
      <c r="K948" s="16" t="s">
        <v>1558</v>
      </c>
      <c r="L948" s="20" t="s">
        <v>1106</v>
      </c>
      <c r="M948" s="65"/>
      <c r="N948" s="11"/>
      <c r="O948" s="20" t="e">
        <f>VLOOKUP(C948,'10. Свод Перечней'!C:H,6,0)</f>
        <v>#N/A</v>
      </c>
      <c r="P948" s="20"/>
      <c r="Q948" s="20" t="e">
        <f t="shared" si="16"/>
        <v>#N/A</v>
      </c>
      <c r="R948" s="16" t="s">
        <v>1108</v>
      </c>
      <c r="S948" s="17">
        <v>43189</v>
      </c>
    </row>
    <row r="949" spans="1:19">
      <c r="A949" s="65"/>
      <c r="B949" s="65">
        <v>192</v>
      </c>
      <c r="C949" s="65" t="s">
        <v>373</v>
      </c>
      <c r="D949" s="65" t="s">
        <v>368</v>
      </c>
      <c r="E949" s="65" t="s">
        <v>9</v>
      </c>
      <c r="F949" s="65" t="s">
        <v>6</v>
      </c>
      <c r="G949" s="16" t="s">
        <v>1104</v>
      </c>
      <c r="H949" s="20"/>
      <c r="I949" s="20"/>
      <c r="J949" s="16" t="s">
        <v>1559</v>
      </c>
      <c r="K949" s="16"/>
      <c r="L949" s="20" t="s">
        <v>1106</v>
      </c>
      <c r="M949" s="65" t="s">
        <v>1560</v>
      </c>
      <c r="N949" s="11"/>
      <c r="O949" s="20" t="str">
        <f>VLOOKUP(C949,'10. Свод Перечней'!C:H,6,0)</f>
        <v/>
      </c>
      <c r="P949" s="20">
        <v>0</v>
      </c>
      <c r="Q949" s="20">
        <f t="shared" si="16"/>
        <v>0</v>
      </c>
      <c r="R949" s="16" t="s">
        <v>1108</v>
      </c>
      <c r="S949" s="17">
        <v>43189</v>
      </c>
    </row>
    <row r="950" spans="1:19">
      <c r="A950" s="65"/>
      <c r="B950" s="65"/>
      <c r="C950" s="65"/>
      <c r="D950" s="65"/>
      <c r="E950" s="65"/>
      <c r="F950" s="65"/>
      <c r="G950" s="16" t="s">
        <v>1109</v>
      </c>
      <c r="H950" s="20"/>
      <c r="I950" s="20"/>
      <c r="J950" s="16"/>
      <c r="K950" s="16" t="s">
        <v>1561</v>
      </c>
      <c r="L950" s="20" t="s">
        <v>1106</v>
      </c>
      <c r="M950" s="65"/>
      <c r="N950" s="11"/>
      <c r="O950" s="20" t="e">
        <f>VLOOKUP(C950,'10. Свод Перечней'!C:H,6,0)</f>
        <v>#N/A</v>
      </c>
      <c r="P950" s="20"/>
      <c r="Q950" s="20" t="e">
        <f t="shared" si="16"/>
        <v>#N/A</v>
      </c>
      <c r="R950" s="16" t="s">
        <v>1108</v>
      </c>
      <c r="S950" s="17">
        <v>43189</v>
      </c>
    </row>
    <row r="951" spans="1:19">
      <c r="A951" s="65"/>
      <c r="B951" s="65"/>
      <c r="C951" s="65"/>
      <c r="D951" s="65"/>
      <c r="E951" s="65"/>
      <c r="F951" s="65"/>
      <c r="G951" s="16" t="s">
        <v>1113</v>
      </c>
      <c r="H951" s="20"/>
      <c r="I951" s="20"/>
      <c r="J951" s="16"/>
      <c r="K951" s="16" t="s">
        <v>1114</v>
      </c>
      <c r="L951" s="20" t="s">
        <v>1106</v>
      </c>
      <c r="M951" s="65"/>
      <c r="N951" s="11"/>
      <c r="O951" s="20" t="e">
        <f>VLOOKUP(C951,'10. Свод Перечней'!C:H,6,0)</f>
        <v>#N/A</v>
      </c>
      <c r="P951" s="20"/>
      <c r="Q951" s="20" t="e">
        <f t="shared" si="16"/>
        <v>#N/A</v>
      </c>
      <c r="R951" s="16" t="s">
        <v>1108</v>
      </c>
      <c r="S951" s="17">
        <v>43189</v>
      </c>
    </row>
    <row r="952" spans="1:19">
      <c r="A952" s="65"/>
      <c r="B952" s="65"/>
      <c r="C952" s="65"/>
      <c r="D952" s="65"/>
      <c r="E952" s="65"/>
      <c r="F952" s="65"/>
      <c r="G952" s="16" t="s">
        <v>1115</v>
      </c>
      <c r="H952" s="20"/>
      <c r="I952" s="20"/>
      <c r="J952" s="16"/>
      <c r="K952" s="16" t="s">
        <v>1549</v>
      </c>
      <c r="L952" s="20" t="s">
        <v>1106</v>
      </c>
      <c r="M952" s="65"/>
      <c r="N952" s="11"/>
      <c r="O952" s="20" t="e">
        <f>VLOOKUP(C952,'10. Свод Перечней'!C:H,6,0)</f>
        <v>#N/A</v>
      </c>
      <c r="P952" s="20"/>
      <c r="Q952" s="20" t="e">
        <f t="shared" si="16"/>
        <v>#N/A</v>
      </c>
      <c r="R952" s="16" t="s">
        <v>1108</v>
      </c>
      <c r="S952" s="17">
        <v>43189</v>
      </c>
    </row>
    <row r="953" spans="1:19">
      <c r="A953" s="65"/>
      <c r="B953" s="65">
        <v>193</v>
      </c>
      <c r="C953" s="65" t="s">
        <v>374</v>
      </c>
      <c r="D953" s="65" t="s">
        <v>368</v>
      </c>
      <c r="E953" s="65" t="s">
        <v>152</v>
      </c>
      <c r="F953" s="65" t="s">
        <v>6</v>
      </c>
      <c r="G953" s="16" t="s">
        <v>1109</v>
      </c>
      <c r="H953" s="20"/>
      <c r="I953" s="20"/>
      <c r="J953" s="16"/>
      <c r="K953" s="16" t="s">
        <v>1562</v>
      </c>
      <c r="L953" s="20" t="s">
        <v>1106</v>
      </c>
      <c r="M953" s="65" t="s">
        <v>1563</v>
      </c>
      <c r="N953" s="11"/>
      <c r="O953" s="20" t="str">
        <f>VLOOKUP(C953,'10. Свод Перечней'!C:H,6,0)</f>
        <v/>
      </c>
      <c r="P953" s="20">
        <v>0</v>
      </c>
      <c r="Q953" s="20">
        <f t="shared" si="16"/>
        <v>0</v>
      </c>
      <c r="R953" s="16" t="s">
        <v>1108</v>
      </c>
      <c r="S953" s="17">
        <v>43189</v>
      </c>
    </row>
    <row r="954" spans="1:19">
      <c r="A954" s="65"/>
      <c r="B954" s="65"/>
      <c r="C954" s="65"/>
      <c r="D954" s="65"/>
      <c r="E954" s="65"/>
      <c r="F954" s="65"/>
      <c r="G954" s="16" t="s">
        <v>1120</v>
      </c>
      <c r="H954" s="20"/>
      <c r="I954" s="20">
        <v>1</v>
      </c>
      <c r="J954" s="16"/>
      <c r="K954" s="16"/>
      <c r="L954" s="20" t="s">
        <v>6</v>
      </c>
      <c r="M954" s="65"/>
      <c r="N954" s="11"/>
      <c r="O954" s="20" t="e">
        <f>VLOOKUP(C954,'10. Свод Перечней'!C:H,6,0)</f>
        <v>#N/A</v>
      </c>
      <c r="P954" s="20"/>
      <c r="Q954" s="20" t="e">
        <f t="shared" si="16"/>
        <v>#N/A</v>
      </c>
      <c r="R954" s="16" t="s">
        <v>1108</v>
      </c>
      <c r="S954" s="17">
        <v>43189</v>
      </c>
    </row>
    <row r="955" spans="1:19">
      <c r="A955" s="65"/>
      <c r="B955" s="65"/>
      <c r="C955" s="65"/>
      <c r="D955" s="65"/>
      <c r="E955" s="65"/>
      <c r="F955" s="65"/>
      <c r="G955" s="16" t="s">
        <v>1111</v>
      </c>
      <c r="H955" s="20"/>
      <c r="I955" s="20"/>
      <c r="J955" s="16"/>
      <c r="K955" s="16" t="s">
        <v>1157</v>
      </c>
      <c r="L955" s="20" t="s">
        <v>1106</v>
      </c>
      <c r="M955" s="65"/>
      <c r="N955" s="11"/>
      <c r="O955" s="20" t="e">
        <f>VLOOKUP(C955,'10. Свод Перечней'!C:H,6,0)</f>
        <v>#N/A</v>
      </c>
      <c r="P955" s="20"/>
      <c r="Q955" s="20" t="e">
        <f t="shared" si="16"/>
        <v>#N/A</v>
      </c>
      <c r="R955" s="16" t="s">
        <v>1108</v>
      </c>
      <c r="S955" s="17">
        <v>43189</v>
      </c>
    </row>
    <row r="956" spans="1:19">
      <c r="A956" s="65"/>
      <c r="B956" s="65"/>
      <c r="C956" s="65"/>
      <c r="D956" s="65"/>
      <c r="E956" s="65"/>
      <c r="F956" s="65"/>
      <c r="G956" s="16" t="s">
        <v>1564</v>
      </c>
      <c r="H956" s="20"/>
      <c r="I956" s="20"/>
      <c r="J956" s="16"/>
      <c r="K956" s="16" t="s">
        <v>1565</v>
      </c>
      <c r="L956" s="20" t="s">
        <v>1106</v>
      </c>
      <c r="M956" s="65"/>
      <c r="N956" s="11"/>
      <c r="O956" s="20" t="e">
        <f>VLOOKUP(C956,'10. Свод Перечней'!C:H,6,0)</f>
        <v>#N/A</v>
      </c>
      <c r="P956" s="20"/>
      <c r="Q956" s="20" t="e">
        <f t="shared" si="16"/>
        <v>#N/A</v>
      </c>
      <c r="R956" s="16" t="s">
        <v>1108</v>
      </c>
      <c r="S956" s="17">
        <v>43189</v>
      </c>
    </row>
    <row r="957" spans="1:19">
      <c r="A957" s="65"/>
      <c r="B957" s="65"/>
      <c r="C957" s="65"/>
      <c r="D957" s="65"/>
      <c r="E957" s="65"/>
      <c r="F957" s="65"/>
      <c r="G957" s="16" t="s">
        <v>1121</v>
      </c>
      <c r="H957" s="20"/>
      <c r="I957" s="20"/>
      <c r="J957" s="16"/>
      <c r="K957" s="16" t="s">
        <v>1122</v>
      </c>
      <c r="L957" s="20" t="s">
        <v>1106</v>
      </c>
      <c r="M957" s="65"/>
      <c r="N957" s="11"/>
      <c r="O957" s="20" t="e">
        <f>VLOOKUP(C957,'10. Свод Перечней'!C:H,6,0)</f>
        <v>#N/A</v>
      </c>
      <c r="P957" s="20"/>
      <c r="Q957" s="20" t="e">
        <f t="shared" si="16"/>
        <v>#N/A</v>
      </c>
      <c r="R957" s="16" t="s">
        <v>1108</v>
      </c>
      <c r="S957" s="17">
        <v>43189</v>
      </c>
    </row>
    <row r="958" spans="1:19">
      <c r="A958" s="65"/>
      <c r="B958" s="65"/>
      <c r="C958" s="65"/>
      <c r="D958" s="65"/>
      <c r="E958" s="65"/>
      <c r="F958" s="65"/>
      <c r="G958" s="16" t="s">
        <v>1115</v>
      </c>
      <c r="H958" s="20"/>
      <c r="I958" s="20"/>
      <c r="J958" s="16"/>
      <c r="K958" s="16" t="s">
        <v>1566</v>
      </c>
      <c r="L958" s="20" t="s">
        <v>1106</v>
      </c>
      <c r="M958" s="65"/>
      <c r="N958" s="11"/>
      <c r="O958" s="20" t="e">
        <f>VLOOKUP(C958,'10. Свод Перечней'!C:H,6,0)</f>
        <v>#N/A</v>
      </c>
      <c r="P958" s="20"/>
      <c r="Q958" s="20" t="e">
        <f t="shared" si="16"/>
        <v>#N/A</v>
      </c>
      <c r="R958" s="16" t="s">
        <v>1108</v>
      </c>
      <c r="S958" s="17">
        <v>43189</v>
      </c>
    </row>
    <row r="959" spans="1:19">
      <c r="A959" s="65"/>
      <c r="B959" s="65">
        <v>194</v>
      </c>
      <c r="C959" s="65" t="s">
        <v>375</v>
      </c>
      <c r="D959" s="65" t="s">
        <v>368</v>
      </c>
      <c r="E959" s="65" t="s">
        <v>250</v>
      </c>
      <c r="F959" s="65" t="s">
        <v>6</v>
      </c>
      <c r="G959" s="16" t="s">
        <v>1109</v>
      </c>
      <c r="H959" s="20"/>
      <c r="I959" s="20"/>
      <c r="J959" s="16"/>
      <c r="K959" s="16" t="s">
        <v>1562</v>
      </c>
      <c r="L959" s="20" t="s">
        <v>1106</v>
      </c>
      <c r="M959" s="65" t="s">
        <v>1563</v>
      </c>
      <c r="N959" s="11"/>
      <c r="O959" s="20" t="str">
        <f>VLOOKUP(C959,'10. Свод Перечней'!C:H,6,0)</f>
        <v/>
      </c>
      <c r="P959" s="20">
        <v>0</v>
      </c>
      <c r="Q959" s="20">
        <f t="shared" si="16"/>
        <v>0</v>
      </c>
      <c r="R959" s="16" t="s">
        <v>1108</v>
      </c>
      <c r="S959" s="17">
        <v>43189</v>
      </c>
    </row>
    <row r="960" spans="1:19">
      <c r="A960" s="65"/>
      <c r="B960" s="65"/>
      <c r="C960" s="65"/>
      <c r="D960" s="65"/>
      <c r="E960" s="65"/>
      <c r="F960" s="65"/>
      <c r="G960" s="16" t="s">
        <v>1120</v>
      </c>
      <c r="H960" s="20"/>
      <c r="I960" s="20">
        <v>1</v>
      </c>
      <c r="J960" s="16"/>
      <c r="K960" s="16"/>
      <c r="L960" s="20" t="s">
        <v>6</v>
      </c>
      <c r="M960" s="65"/>
      <c r="N960" s="11"/>
      <c r="O960" s="20" t="e">
        <f>VLOOKUP(C960,'10. Свод Перечней'!C:H,6,0)</f>
        <v>#N/A</v>
      </c>
      <c r="P960" s="20"/>
      <c r="Q960" s="20" t="e">
        <f t="shared" si="16"/>
        <v>#N/A</v>
      </c>
      <c r="R960" s="16" t="s">
        <v>1108</v>
      </c>
      <c r="S960" s="17">
        <v>43189</v>
      </c>
    </row>
    <row r="961" spans="1:19">
      <c r="A961" s="65"/>
      <c r="B961" s="65"/>
      <c r="C961" s="65"/>
      <c r="D961" s="65"/>
      <c r="E961" s="65"/>
      <c r="F961" s="65"/>
      <c r="G961" s="16" t="s">
        <v>1111</v>
      </c>
      <c r="H961" s="20"/>
      <c r="I961" s="20"/>
      <c r="J961" s="16"/>
      <c r="K961" s="16" t="s">
        <v>1130</v>
      </c>
      <c r="L961" s="20" t="s">
        <v>1106</v>
      </c>
      <c r="M961" s="65"/>
      <c r="N961" s="11"/>
      <c r="O961" s="20" t="e">
        <f>VLOOKUP(C961,'10. Свод Перечней'!C:H,6,0)</f>
        <v>#N/A</v>
      </c>
      <c r="P961" s="20"/>
      <c r="Q961" s="20" t="e">
        <f t="shared" si="16"/>
        <v>#N/A</v>
      </c>
      <c r="R961" s="16" t="s">
        <v>1108</v>
      </c>
      <c r="S961" s="17">
        <v>43189</v>
      </c>
    </row>
    <row r="962" spans="1:19">
      <c r="A962" s="65"/>
      <c r="B962" s="65"/>
      <c r="C962" s="65"/>
      <c r="D962" s="65"/>
      <c r="E962" s="65"/>
      <c r="F962" s="65"/>
      <c r="G962" s="16" t="s">
        <v>1564</v>
      </c>
      <c r="H962" s="20"/>
      <c r="I962" s="20"/>
      <c r="J962" s="16"/>
      <c r="K962" s="16" t="s">
        <v>1565</v>
      </c>
      <c r="L962" s="20" t="s">
        <v>1106</v>
      </c>
      <c r="M962" s="65"/>
      <c r="N962" s="11"/>
      <c r="O962" s="20" t="e">
        <f>VLOOKUP(C962,'10. Свод Перечней'!C:H,6,0)</f>
        <v>#N/A</v>
      </c>
      <c r="P962" s="20"/>
      <c r="Q962" s="20" t="e">
        <f t="shared" si="16"/>
        <v>#N/A</v>
      </c>
      <c r="R962" s="16" t="s">
        <v>1108</v>
      </c>
      <c r="S962" s="17">
        <v>43189</v>
      </c>
    </row>
    <row r="963" spans="1:19">
      <c r="A963" s="65"/>
      <c r="B963" s="65"/>
      <c r="C963" s="65"/>
      <c r="D963" s="65"/>
      <c r="E963" s="65"/>
      <c r="F963" s="65"/>
      <c r="G963" s="16" t="s">
        <v>1121</v>
      </c>
      <c r="H963" s="20"/>
      <c r="I963" s="20"/>
      <c r="J963" s="16"/>
      <c r="K963" s="16" t="s">
        <v>1122</v>
      </c>
      <c r="L963" s="20" t="s">
        <v>1106</v>
      </c>
      <c r="M963" s="65"/>
      <c r="N963" s="11"/>
      <c r="O963" s="20" t="e">
        <f>VLOOKUP(C963,'10. Свод Перечней'!C:H,6,0)</f>
        <v>#N/A</v>
      </c>
      <c r="P963" s="20"/>
      <c r="Q963" s="20" t="e">
        <f t="shared" si="16"/>
        <v>#N/A</v>
      </c>
      <c r="R963" s="16" t="s">
        <v>1108</v>
      </c>
      <c r="S963" s="17">
        <v>43189</v>
      </c>
    </row>
    <row r="964" spans="1:19">
      <c r="A964" s="65"/>
      <c r="B964" s="65"/>
      <c r="C964" s="65"/>
      <c r="D964" s="65"/>
      <c r="E964" s="65"/>
      <c r="F964" s="65"/>
      <c r="G964" s="16" t="s">
        <v>1115</v>
      </c>
      <c r="H964" s="20"/>
      <c r="I964" s="20"/>
      <c r="J964" s="16"/>
      <c r="K964" s="16" t="s">
        <v>1566</v>
      </c>
      <c r="L964" s="20" t="s">
        <v>1106</v>
      </c>
      <c r="M964" s="65"/>
      <c r="N964" s="11"/>
      <c r="O964" s="20" t="e">
        <f>VLOOKUP(C964,'10. Свод Перечней'!C:H,6,0)</f>
        <v>#N/A</v>
      </c>
      <c r="P964" s="20"/>
      <c r="Q964" s="20" t="e">
        <f t="shared" si="16"/>
        <v>#N/A</v>
      </c>
      <c r="R964" s="16" t="s">
        <v>1108</v>
      </c>
      <c r="S964" s="17">
        <v>43189</v>
      </c>
    </row>
    <row r="965" spans="1:19">
      <c r="A965" s="65"/>
      <c r="B965" s="65">
        <v>195</v>
      </c>
      <c r="C965" s="65" t="s">
        <v>376</v>
      </c>
      <c r="D965" s="65" t="s">
        <v>368</v>
      </c>
      <c r="E965" s="65" t="s">
        <v>377</v>
      </c>
      <c r="F965" s="65" t="s">
        <v>6</v>
      </c>
      <c r="G965" s="16" t="s">
        <v>1104</v>
      </c>
      <c r="H965" s="20"/>
      <c r="I965" s="20"/>
      <c r="J965" s="16"/>
      <c r="K965" s="16" t="s">
        <v>1567</v>
      </c>
      <c r="L965" s="20" t="s">
        <v>1106</v>
      </c>
      <c r="M965" s="65" t="s">
        <v>378</v>
      </c>
      <c r="N965" s="11"/>
      <c r="O965" s="20" t="str">
        <f>VLOOKUP(C965,'10. Свод Перечней'!C:H,6,0)</f>
        <v/>
      </c>
      <c r="P965" s="20">
        <v>0</v>
      </c>
      <c r="Q965" s="20">
        <f t="shared" si="16"/>
        <v>0</v>
      </c>
      <c r="R965" s="16" t="s">
        <v>1108</v>
      </c>
      <c r="S965" s="17">
        <v>43189</v>
      </c>
    </row>
    <row r="966" spans="1:19">
      <c r="A966" s="65"/>
      <c r="B966" s="65"/>
      <c r="C966" s="65"/>
      <c r="D966" s="65"/>
      <c r="E966" s="65"/>
      <c r="F966" s="65"/>
      <c r="G966" s="16" t="s">
        <v>1120</v>
      </c>
      <c r="H966" s="20"/>
      <c r="I966" s="20">
        <v>1</v>
      </c>
      <c r="J966" s="16"/>
      <c r="K966" s="16"/>
      <c r="L966" s="20" t="s">
        <v>6</v>
      </c>
      <c r="M966" s="65"/>
      <c r="N966" s="11"/>
      <c r="O966" s="20" t="e">
        <f>VLOOKUP(C966,'10. Свод Перечней'!C:H,6,0)</f>
        <v>#N/A</v>
      </c>
      <c r="P966" s="20"/>
      <c r="Q966" s="20" t="e">
        <f t="shared" si="16"/>
        <v>#N/A</v>
      </c>
      <c r="R966" s="16" t="s">
        <v>1108</v>
      </c>
      <c r="S966" s="17">
        <v>43189</v>
      </c>
    </row>
    <row r="967" spans="1:19">
      <c r="A967" s="65"/>
      <c r="B967" s="65"/>
      <c r="C967" s="65"/>
      <c r="D967" s="65"/>
      <c r="E967" s="65"/>
      <c r="F967" s="65"/>
      <c r="G967" s="16" t="s">
        <v>1096</v>
      </c>
      <c r="H967" s="20"/>
      <c r="I967" s="20"/>
      <c r="J967" s="16"/>
      <c r="K967" s="16" t="s">
        <v>1542</v>
      </c>
      <c r="L967" s="20" t="s">
        <v>1106</v>
      </c>
      <c r="M967" s="65"/>
      <c r="N967" s="11"/>
      <c r="O967" s="20" t="e">
        <f>VLOOKUP(C967,'10. Свод Перечней'!C:H,6,0)</f>
        <v>#N/A</v>
      </c>
      <c r="P967" s="20"/>
      <c r="Q967" s="20" t="e">
        <f t="shared" si="16"/>
        <v>#N/A</v>
      </c>
      <c r="R967" s="16" t="s">
        <v>1108</v>
      </c>
      <c r="S967" s="17">
        <v>43189</v>
      </c>
    </row>
    <row r="968" spans="1:19">
      <c r="A968" s="65"/>
      <c r="B968" s="65"/>
      <c r="C968" s="65"/>
      <c r="D968" s="65"/>
      <c r="E968" s="65"/>
      <c r="F968" s="65"/>
      <c r="G968" s="16" t="s">
        <v>1121</v>
      </c>
      <c r="H968" s="20"/>
      <c r="I968" s="20"/>
      <c r="J968" s="16"/>
      <c r="K968" s="16" t="s">
        <v>1122</v>
      </c>
      <c r="L968" s="20" t="s">
        <v>1106</v>
      </c>
      <c r="M968" s="65"/>
      <c r="N968" s="11"/>
      <c r="O968" s="20" t="e">
        <f>VLOOKUP(C968,'10. Свод Перечней'!C:H,6,0)</f>
        <v>#N/A</v>
      </c>
      <c r="P968" s="20"/>
      <c r="Q968" s="20" t="e">
        <f t="shared" si="16"/>
        <v>#N/A</v>
      </c>
      <c r="R968" s="16" t="s">
        <v>1108</v>
      </c>
      <c r="S968" s="17">
        <v>43189</v>
      </c>
    </row>
    <row r="969" spans="1:19">
      <c r="A969" s="65"/>
      <c r="B969" s="65"/>
      <c r="C969" s="65"/>
      <c r="D969" s="65"/>
      <c r="E969" s="65"/>
      <c r="F969" s="65"/>
      <c r="G969" s="16" t="s">
        <v>1115</v>
      </c>
      <c r="H969" s="20"/>
      <c r="I969" s="20"/>
      <c r="J969" s="16"/>
      <c r="K969" s="16" t="s">
        <v>1568</v>
      </c>
      <c r="L969" s="20" t="s">
        <v>1106</v>
      </c>
      <c r="M969" s="65"/>
      <c r="N969" s="11"/>
      <c r="O969" s="20" t="e">
        <f>VLOOKUP(C969,'10. Свод Перечней'!C:H,6,0)</f>
        <v>#N/A</v>
      </c>
      <c r="P969" s="20"/>
      <c r="Q969" s="20" t="e">
        <f t="shared" si="16"/>
        <v>#N/A</v>
      </c>
      <c r="R969" s="16" t="s">
        <v>1108</v>
      </c>
      <c r="S969" s="17">
        <v>43189</v>
      </c>
    </row>
    <row r="970" spans="1:19">
      <c r="A970" s="65"/>
      <c r="B970" s="65">
        <v>196</v>
      </c>
      <c r="C970" s="65" t="s">
        <v>379</v>
      </c>
      <c r="D970" s="65" t="s">
        <v>368</v>
      </c>
      <c r="E970" s="65" t="s">
        <v>297</v>
      </c>
      <c r="F970" s="65" t="s">
        <v>6</v>
      </c>
      <c r="G970" s="16" t="s">
        <v>1109</v>
      </c>
      <c r="H970" s="20"/>
      <c r="I970" s="20"/>
      <c r="J970" s="16"/>
      <c r="K970" s="16" t="s">
        <v>1561</v>
      </c>
      <c r="L970" s="20" t="s">
        <v>1106</v>
      </c>
      <c r="M970" s="65" t="s">
        <v>380</v>
      </c>
      <c r="N970" s="11"/>
      <c r="O970" s="20" t="str">
        <f>VLOOKUP(C970,'10. Свод Перечней'!C:H,6,0)</f>
        <v/>
      </c>
      <c r="P970" s="20">
        <v>0</v>
      </c>
      <c r="Q970" s="20">
        <f t="shared" si="16"/>
        <v>0</v>
      </c>
      <c r="R970" s="16" t="s">
        <v>1108</v>
      </c>
      <c r="S970" s="17">
        <v>43189</v>
      </c>
    </row>
    <row r="971" spans="1:19">
      <c r="A971" s="65"/>
      <c r="B971" s="65"/>
      <c r="C971" s="65"/>
      <c r="D971" s="65"/>
      <c r="E971" s="65"/>
      <c r="F971" s="65"/>
      <c r="G971" s="16" t="s">
        <v>1113</v>
      </c>
      <c r="H971" s="20"/>
      <c r="I971" s="20"/>
      <c r="J971" s="16"/>
      <c r="K971" s="16" t="s">
        <v>1114</v>
      </c>
      <c r="L971" s="20" t="s">
        <v>1106</v>
      </c>
      <c r="M971" s="65"/>
      <c r="N971" s="11"/>
      <c r="O971" s="20" t="e">
        <f>VLOOKUP(C971,'10. Свод Перечней'!C:H,6,0)</f>
        <v>#N/A</v>
      </c>
      <c r="P971" s="20"/>
      <c r="Q971" s="20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6" t="s">
        <v>1108</v>
      </c>
      <c r="S971" s="17">
        <v>43189</v>
      </c>
    </row>
    <row r="972" spans="1:19">
      <c r="A972" s="65"/>
      <c r="B972" s="65"/>
      <c r="C972" s="65"/>
      <c r="D972" s="65"/>
      <c r="E972" s="65"/>
      <c r="F972" s="65"/>
      <c r="G972" s="16" t="s">
        <v>1115</v>
      </c>
      <c r="H972" s="20"/>
      <c r="I972" s="20"/>
      <c r="J972" s="16"/>
      <c r="K972" s="16" t="s">
        <v>1549</v>
      </c>
      <c r="L972" s="20" t="s">
        <v>1106</v>
      </c>
      <c r="M972" s="65"/>
      <c r="N972" s="11"/>
      <c r="O972" s="20" t="e">
        <f>VLOOKUP(C972,'10. Свод Перечней'!C:H,6,0)</f>
        <v>#N/A</v>
      </c>
      <c r="P972" s="20"/>
      <c r="Q972" s="20" t="e">
        <f t="shared" si="17"/>
        <v>#N/A</v>
      </c>
      <c r="R972" s="16" t="s">
        <v>1108</v>
      </c>
      <c r="S972" s="17">
        <v>43189</v>
      </c>
    </row>
    <row r="973" spans="1:19">
      <c r="A973" s="65"/>
      <c r="B973" s="65">
        <v>197</v>
      </c>
      <c r="C973" s="65" t="s">
        <v>381</v>
      </c>
      <c r="D973" s="65" t="s">
        <v>382</v>
      </c>
      <c r="E973" s="65" t="s">
        <v>5</v>
      </c>
      <c r="F973" s="65" t="s">
        <v>6</v>
      </c>
      <c r="G973" s="16" t="s">
        <v>1522</v>
      </c>
      <c r="H973" s="20"/>
      <c r="I973" s="20"/>
      <c r="J973" s="16"/>
      <c r="K973" s="16" t="s">
        <v>1523</v>
      </c>
      <c r="L973" s="20" t="s">
        <v>1106</v>
      </c>
      <c r="M973" s="65" t="s">
        <v>1569</v>
      </c>
      <c r="N973" s="11"/>
      <c r="O973" s="20" t="str">
        <f>VLOOKUP(C973,'10. Свод Перечней'!C:H,6,0)</f>
        <v/>
      </c>
      <c r="P973" s="20">
        <v>0</v>
      </c>
      <c r="Q973" s="20">
        <f t="shared" si="17"/>
        <v>0</v>
      </c>
      <c r="R973" s="16" t="s">
        <v>1108</v>
      </c>
      <c r="S973" s="17">
        <v>43189</v>
      </c>
    </row>
    <row r="974" spans="1:19">
      <c r="A974" s="65"/>
      <c r="B974" s="65"/>
      <c r="C974" s="65"/>
      <c r="D974" s="65"/>
      <c r="E974" s="65"/>
      <c r="F974" s="65"/>
      <c r="G974" s="16" t="s">
        <v>1104</v>
      </c>
      <c r="H974" s="20"/>
      <c r="I974" s="20"/>
      <c r="J974" s="16"/>
      <c r="K974" s="16" t="s">
        <v>1570</v>
      </c>
      <c r="L974" s="20" t="s">
        <v>1106</v>
      </c>
      <c r="M974" s="65"/>
      <c r="N974" s="11"/>
      <c r="O974" s="20" t="e">
        <f>VLOOKUP(C974,'10. Свод Перечней'!C:H,6,0)</f>
        <v>#N/A</v>
      </c>
      <c r="P974" s="20"/>
      <c r="Q974" s="20" t="e">
        <f t="shared" si="17"/>
        <v>#N/A</v>
      </c>
      <c r="R974" s="16" t="s">
        <v>1108</v>
      </c>
      <c r="S974" s="17">
        <v>43189</v>
      </c>
    </row>
    <row r="975" spans="1:19">
      <c r="A975" s="65"/>
      <c r="B975" s="65"/>
      <c r="C975" s="65"/>
      <c r="D975" s="65"/>
      <c r="E975" s="65"/>
      <c r="F975" s="65"/>
      <c r="G975" s="16" t="s">
        <v>1109</v>
      </c>
      <c r="H975" s="20"/>
      <c r="I975" s="20"/>
      <c r="J975" s="16" t="s">
        <v>1526</v>
      </c>
      <c r="K975" s="16"/>
      <c r="L975" s="20" t="s">
        <v>1106</v>
      </c>
      <c r="M975" s="65"/>
      <c r="N975" s="11"/>
      <c r="O975" s="20" t="e">
        <f>VLOOKUP(C975,'10. Свод Перечней'!C:H,6,0)</f>
        <v>#N/A</v>
      </c>
      <c r="P975" s="20"/>
      <c r="Q975" s="20" t="e">
        <f t="shared" si="17"/>
        <v>#N/A</v>
      </c>
      <c r="R975" s="16" t="s">
        <v>1108</v>
      </c>
      <c r="S975" s="17">
        <v>43189</v>
      </c>
    </row>
    <row r="976" spans="1:19">
      <c r="A976" s="65"/>
      <c r="B976" s="65"/>
      <c r="C976" s="65"/>
      <c r="D976" s="65"/>
      <c r="E976" s="65"/>
      <c r="F976" s="65"/>
      <c r="G976" s="16" t="s">
        <v>1120</v>
      </c>
      <c r="H976" s="20"/>
      <c r="I976" s="20">
        <v>1</v>
      </c>
      <c r="J976" s="16"/>
      <c r="K976" s="16"/>
      <c r="L976" s="20" t="s">
        <v>6</v>
      </c>
      <c r="M976" s="65"/>
      <c r="N976" s="11"/>
      <c r="O976" s="20" t="e">
        <f>VLOOKUP(C976,'10. Свод Перечней'!C:H,6,0)</f>
        <v>#N/A</v>
      </c>
      <c r="P976" s="20"/>
      <c r="Q976" s="20" t="e">
        <f t="shared" si="17"/>
        <v>#N/A</v>
      </c>
      <c r="R976" s="16" t="s">
        <v>1108</v>
      </c>
      <c r="S976" s="17">
        <v>43189</v>
      </c>
    </row>
    <row r="977" spans="1:19">
      <c r="A977" s="65"/>
      <c r="B977" s="65"/>
      <c r="C977" s="65"/>
      <c r="D977" s="65"/>
      <c r="E977" s="65"/>
      <c r="F977" s="65"/>
      <c r="G977" s="16" t="s">
        <v>1121</v>
      </c>
      <c r="H977" s="20"/>
      <c r="I977" s="20"/>
      <c r="J977" s="16"/>
      <c r="K977" s="16" t="s">
        <v>1122</v>
      </c>
      <c r="L977" s="20" t="s">
        <v>1106</v>
      </c>
      <c r="M977" s="65"/>
      <c r="N977" s="11"/>
      <c r="O977" s="20" t="e">
        <f>VLOOKUP(C977,'10. Свод Перечней'!C:H,6,0)</f>
        <v>#N/A</v>
      </c>
      <c r="P977" s="20"/>
      <c r="Q977" s="20" t="e">
        <f t="shared" si="17"/>
        <v>#N/A</v>
      </c>
      <c r="R977" s="16" t="s">
        <v>1108</v>
      </c>
      <c r="S977" s="17">
        <v>43189</v>
      </c>
    </row>
    <row r="978" spans="1:19">
      <c r="A978" s="65"/>
      <c r="B978" s="65"/>
      <c r="C978" s="65"/>
      <c r="D978" s="65"/>
      <c r="E978" s="65"/>
      <c r="F978" s="65"/>
      <c r="G978" s="16" t="s">
        <v>1115</v>
      </c>
      <c r="H978" s="20"/>
      <c r="I978" s="20"/>
      <c r="J978" s="16" t="s">
        <v>1571</v>
      </c>
      <c r="K978" s="16"/>
      <c r="L978" s="20" t="s">
        <v>1106</v>
      </c>
      <c r="M978" s="65"/>
      <c r="N978" s="11"/>
      <c r="O978" s="20" t="e">
        <f>VLOOKUP(C978,'10. Свод Перечней'!C:H,6,0)</f>
        <v>#N/A</v>
      </c>
      <c r="P978" s="20"/>
      <c r="Q978" s="20" t="e">
        <f t="shared" si="17"/>
        <v>#N/A</v>
      </c>
      <c r="R978" s="16" t="s">
        <v>1108</v>
      </c>
      <c r="S978" s="17">
        <v>43189</v>
      </c>
    </row>
    <row r="979" spans="1:19">
      <c r="A979" s="65"/>
      <c r="B979" s="65">
        <v>198</v>
      </c>
      <c r="C979" s="65" t="s">
        <v>383</v>
      </c>
      <c r="D979" s="65" t="s">
        <v>384</v>
      </c>
      <c r="E979" s="65" t="s">
        <v>9</v>
      </c>
      <c r="F979" s="65" t="s">
        <v>6</v>
      </c>
      <c r="G979" s="16" t="s">
        <v>1104</v>
      </c>
      <c r="H979" s="20"/>
      <c r="I979" s="20"/>
      <c r="J979" s="16"/>
      <c r="K979" s="16" t="s">
        <v>1572</v>
      </c>
      <c r="L979" s="20" t="s">
        <v>1106</v>
      </c>
      <c r="M979" s="65" t="s">
        <v>385</v>
      </c>
      <c r="N979" s="11"/>
      <c r="O979" s="20" t="str">
        <f>VLOOKUP(C979,'10. Свод Перечней'!C:H,6,0)</f>
        <v/>
      </c>
      <c r="P979" s="20">
        <v>0</v>
      </c>
      <c r="Q979" s="20">
        <f t="shared" si="17"/>
        <v>0</v>
      </c>
      <c r="R979" s="16" t="s">
        <v>1108</v>
      </c>
      <c r="S979" s="17">
        <v>43189</v>
      </c>
    </row>
    <row r="980" spans="1:19">
      <c r="A980" s="65"/>
      <c r="B980" s="65"/>
      <c r="C980" s="65"/>
      <c r="D980" s="65"/>
      <c r="E980" s="65"/>
      <c r="F980" s="65"/>
      <c r="G980" s="16" t="s">
        <v>1120</v>
      </c>
      <c r="H980" s="20"/>
      <c r="I980" s="20">
        <v>1</v>
      </c>
      <c r="J980" s="16"/>
      <c r="K980" s="16"/>
      <c r="L980" s="20" t="s">
        <v>6</v>
      </c>
      <c r="M980" s="65"/>
      <c r="N980" s="11"/>
      <c r="O980" s="20" t="e">
        <f>VLOOKUP(C980,'10. Свод Перечней'!C:H,6,0)</f>
        <v>#N/A</v>
      </c>
      <c r="P980" s="20"/>
      <c r="Q980" s="20" t="e">
        <f t="shared" si="17"/>
        <v>#N/A</v>
      </c>
      <c r="R980" s="16" t="s">
        <v>1108</v>
      </c>
      <c r="S980" s="17">
        <v>43189</v>
      </c>
    </row>
    <row r="981" spans="1:19">
      <c r="A981" s="65"/>
      <c r="B981" s="65"/>
      <c r="C981" s="65"/>
      <c r="D981" s="65"/>
      <c r="E981" s="65"/>
      <c r="F981" s="65"/>
      <c r="G981" s="16" t="s">
        <v>1304</v>
      </c>
      <c r="H981" s="20"/>
      <c r="I981" s="20"/>
      <c r="J981" s="16"/>
      <c r="K981" s="16" t="s">
        <v>1573</v>
      </c>
      <c r="L981" s="20" t="s">
        <v>1106</v>
      </c>
      <c r="M981" s="65"/>
      <c r="N981" s="11"/>
      <c r="O981" s="20" t="e">
        <f>VLOOKUP(C981,'10. Свод Перечней'!C:H,6,0)</f>
        <v>#N/A</v>
      </c>
      <c r="P981" s="20"/>
      <c r="Q981" s="20" t="e">
        <f t="shared" si="17"/>
        <v>#N/A</v>
      </c>
      <c r="R981" s="16" t="s">
        <v>1108</v>
      </c>
      <c r="S981" s="17">
        <v>43189</v>
      </c>
    </row>
    <row r="982" spans="1:19">
      <c r="A982" s="65"/>
      <c r="B982" s="65"/>
      <c r="C982" s="65"/>
      <c r="D982" s="65"/>
      <c r="E982" s="65"/>
      <c r="F982" s="65"/>
      <c r="G982" s="16" t="s">
        <v>1121</v>
      </c>
      <c r="H982" s="20"/>
      <c r="I982" s="20"/>
      <c r="J982" s="16"/>
      <c r="K982" s="16" t="s">
        <v>1122</v>
      </c>
      <c r="L982" s="20" t="s">
        <v>1106</v>
      </c>
      <c r="M982" s="65"/>
      <c r="N982" s="11"/>
      <c r="O982" s="20" t="e">
        <f>VLOOKUP(C982,'10. Свод Перечней'!C:H,6,0)</f>
        <v>#N/A</v>
      </c>
      <c r="P982" s="20"/>
      <c r="Q982" s="20" t="e">
        <f t="shared" si="17"/>
        <v>#N/A</v>
      </c>
      <c r="R982" s="16" t="s">
        <v>1108</v>
      </c>
      <c r="S982" s="17">
        <v>43189</v>
      </c>
    </row>
    <row r="983" spans="1:19">
      <c r="A983" s="65"/>
      <c r="B983" s="65"/>
      <c r="C983" s="65"/>
      <c r="D983" s="65"/>
      <c r="E983" s="65"/>
      <c r="F983" s="65"/>
      <c r="G983" s="16" t="s">
        <v>1115</v>
      </c>
      <c r="H983" s="20"/>
      <c r="I983" s="20"/>
      <c r="J983" s="16"/>
      <c r="K983" s="16" t="s">
        <v>1574</v>
      </c>
      <c r="L983" s="20" t="s">
        <v>1106</v>
      </c>
      <c r="M983" s="65"/>
      <c r="N983" s="11"/>
      <c r="O983" s="20" t="e">
        <f>VLOOKUP(C983,'10. Свод Перечней'!C:H,6,0)</f>
        <v>#N/A</v>
      </c>
      <c r="P983" s="20"/>
      <c r="Q983" s="20" t="e">
        <f t="shared" si="17"/>
        <v>#N/A</v>
      </c>
      <c r="R983" s="16" t="s">
        <v>1108</v>
      </c>
      <c r="S983" s="17">
        <v>43189</v>
      </c>
    </row>
    <row r="984" spans="1:19">
      <c r="A984" s="65"/>
      <c r="B984" s="65">
        <v>199</v>
      </c>
      <c r="C984" s="65" t="s">
        <v>386</v>
      </c>
      <c r="D984" s="65" t="s">
        <v>384</v>
      </c>
      <c r="E984" s="65" t="s">
        <v>57</v>
      </c>
      <c r="F984" s="65" t="s">
        <v>6</v>
      </c>
      <c r="G984" s="16" t="s">
        <v>1120</v>
      </c>
      <c r="H984" s="20"/>
      <c r="I984" s="20">
        <v>1</v>
      </c>
      <c r="J984" s="16"/>
      <c r="K984" s="16"/>
      <c r="L984" s="20" t="s">
        <v>6</v>
      </c>
      <c r="M984" s="65" t="s">
        <v>387</v>
      </c>
      <c r="N984" s="11"/>
      <c r="O984" s="20" t="str">
        <f>VLOOKUP(C984,'10. Свод Перечней'!C:H,6,0)</f>
        <v/>
      </c>
      <c r="P984" s="20">
        <v>0</v>
      </c>
      <c r="Q984" s="20">
        <f t="shared" si="17"/>
        <v>0</v>
      </c>
      <c r="R984" s="16" t="s">
        <v>1108</v>
      </c>
      <c r="S984" s="17">
        <v>43189</v>
      </c>
    </row>
    <row r="985" spans="1:19">
      <c r="A985" s="65"/>
      <c r="B985" s="65"/>
      <c r="C985" s="65"/>
      <c r="D985" s="65"/>
      <c r="E985" s="65"/>
      <c r="F985" s="65"/>
      <c r="G985" s="16" t="s">
        <v>1575</v>
      </c>
      <c r="H985" s="20"/>
      <c r="I985" s="20"/>
      <c r="J985" s="16"/>
      <c r="K985" s="16" t="s">
        <v>1572</v>
      </c>
      <c r="L985" s="20" t="s">
        <v>1106</v>
      </c>
      <c r="M985" s="65"/>
      <c r="N985" s="11"/>
      <c r="O985" s="20" t="e">
        <f>VLOOKUP(C985,'10. Свод Перечней'!C:H,6,0)</f>
        <v>#N/A</v>
      </c>
      <c r="P985" s="20"/>
      <c r="Q985" s="20" t="e">
        <f t="shared" si="17"/>
        <v>#N/A</v>
      </c>
      <c r="R985" s="16" t="s">
        <v>1108</v>
      </c>
      <c r="S985" s="17">
        <v>43189</v>
      </c>
    </row>
    <row r="986" spans="1:19">
      <c r="A986" s="65"/>
      <c r="B986" s="65"/>
      <c r="C986" s="65"/>
      <c r="D986" s="65"/>
      <c r="E986" s="65"/>
      <c r="F986" s="65"/>
      <c r="G986" s="16" t="s">
        <v>1304</v>
      </c>
      <c r="H986" s="20"/>
      <c r="I986" s="20"/>
      <c r="J986" s="16"/>
      <c r="K986" s="16" t="s">
        <v>1573</v>
      </c>
      <c r="L986" s="20" t="s">
        <v>1106</v>
      </c>
      <c r="M986" s="65"/>
      <c r="N986" s="11"/>
      <c r="O986" s="20" t="e">
        <f>VLOOKUP(C986,'10. Свод Перечней'!C:H,6,0)</f>
        <v>#N/A</v>
      </c>
      <c r="P986" s="20"/>
      <c r="Q986" s="20" t="e">
        <f t="shared" si="17"/>
        <v>#N/A</v>
      </c>
      <c r="R986" s="16" t="s">
        <v>1108</v>
      </c>
      <c r="S986" s="17">
        <v>43189</v>
      </c>
    </row>
    <row r="987" spans="1:19">
      <c r="A987" s="65"/>
      <c r="B987" s="65"/>
      <c r="C987" s="65"/>
      <c r="D987" s="65"/>
      <c r="E987" s="65"/>
      <c r="F987" s="65"/>
      <c r="G987" s="16" t="s">
        <v>1121</v>
      </c>
      <c r="H987" s="20"/>
      <c r="I987" s="20"/>
      <c r="J987" s="16"/>
      <c r="K987" s="16" t="s">
        <v>1122</v>
      </c>
      <c r="L987" s="20" t="s">
        <v>1106</v>
      </c>
      <c r="M987" s="65"/>
      <c r="N987" s="11"/>
      <c r="O987" s="20" t="e">
        <f>VLOOKUP(C987,'10. Свод Перечней'!C:H,6,0)</f>
        <v>#N/A</v>
      </c>
      <c r="P987" s="20"/>
      <c r="Q987" s="20" t="e">
        <f t="shared" si="17"/>
        <v>#N/A</v>
      </c>
      <c r="R987" s="16" t="s">
        <v>1108</v>
      </c>
      <c r="S987" s="17">
        <v>43189</v>
      </c>
    </row>
    <row r="988" spans="1:19">
      <c r="A988" s="65"/>
      <c r="B988" s="65"/>
      <c r="C988" s="65"/>
      <c r="D988" s="65"/>
      <c r="E988" s="65"/>
      <c r="F988" s="65"/>
      <c r="G988" s="16" t="s">
        <v>1115</v>
      </c>
      <c r="H988" s="20"/>
      <c r="I988" s="20"/>
      <c r="J988" s="16"/>
      <c r="K988" s="16" t="s">
        <v>1574</v>
      </c>
      <c r="L988" s="20" t="s">
        <v>1106</v>
      </c>
      <c r="M988" s="65"/>
      <c r="N988" s="11"/>
      <c r="O988" s="20" t="e">
        <f>VLOOKUP(C988,'10. Свод Перечней'!C:H,6,0)</f>
        <v>#N/A</v>
      </c>
      <c r="P988" s="20"/>
      <c r="Q988" s="20" t="e">
        <f t="shared" si="17"/>
        <v>#N/A</v>
      </c>
      <c r="R988" s="16" t="s">
        <v>1108</v>
      </c>
      <c r="S988" s="17">
        <v>43189</v>
      </c>
    </row>
    <row r="989" spans="1:19">
      <c r="A989" s="65"/>
      <c r="B989" s="65">
        <v>200</v>
      </c>
      <c r="C989" s="65" t="s">
        <v>388</v>
      </c>
      <c r="D989" s="65" t="s">
        <v>384</v>
      </c>
      <c r="E989" s="65" t="s">
        <v>152</v>
      </c>
      <c r="F989" s="65" t="s">
        <v>6</v>
      </c>
      <c r="G989" s="16" t="s">
        <v>1109</v>
      </c>
      <c r="H989" s="20"/>
      <c r="I989" s="20"/>
      <c r="J989" s="16"/>
      <c r="K989" s="16" t="s">
        <v>1576</v>
      </c>
      <c r="L989" s="20" t="s">
        <v>1106</v>
      </c>
      <c r="M989" s="65" t="s">
        <v>389</v>
      </c>
      <c r="N989" s="11"/>
      <c r="O989" s="20" t="e">
        <f>VLOOKUP(C989,'10. Свод Перечней'!C:H,6,0)</f>
        <v>#N/A</v>
      </c>
      <c r="P989" s="20">
        <v>0</v>
      </c>
      <c r="Q989" s="20" t="e">
        <f t="shared" si="17"/>
        <v>#N/A</v>
      </c>
      <c r="R989" s="16" t="s">
        <v>1108</v>
      </c>
      <c r="S989" s="17">
        <v>43189</v>
      </c>
    </row>
    <row r="990" spans="1:19">
      <c r="A990" s="65"/>
      <c r="B990" s="65"/>
      <c r="C990" s="65"/>
      <c r="D990" s="65"/>
      <c r="E990" s="65"/>
      <c r="F990" s="65"/>
      <c r="G990" s="16" t="s">
        <v>1120</v>
      </c>
      <c r="H990" s="20"/>
      <c r="I990" s="20">
        <v>1</v>
      </c>
      <c r="J990" s="16"/>
      <c r="K990" s="16"/>
      <c r="L990" s="20" t="s">
        <v>6</v>
      </c>
      <c r="M990" s="65"/>
      <c r="N990" s="11"/>
      <c r="O990" s="20" t="e">
        <f>VLOOKUP(C990,'10. Свод Перечней'!C:H,6,0)</f>
        <v>#N/A</v>
      </c>
      <c r="P990" s="20"/>
      <c r="Q990" s="20" t="e">
        <f t="shared" si="17"/>
        <v>#N/A</v>
      </c>
      <c r="R990" s="16" t="s">
        <v>1108</v>
      </c>
      <c r="S990" s="17">
        <v>43189</v>
      </c>
    </row>
    <row r="991" spans="1:19">
      <c r="A991" s="65"/>
      <c r="B991" s="65"/>
      <c r="C991" s="65"/>
      <c r="D991" s="65"/>
      <c r="E991" s="65"/>
      <c r="F991" s="65"/>
      <c r="G991" s="16" t="s">
        <v>1111</v>
      </c>
      <c r="H991" s="20"/>
      <c r="I991" s="20"/>
      <c r="J991" s="16"/>
      <c r="K991" s="16" t="s">
        <v>1157</v>
      </c>
      <c r="L991" s="20" t="s">
        <v>1106</v>
      </c>
      <c r="M991" s="65"/>
      <c r="N991" s="11"/>
      <c r="O991" s="20" t="e">
        <f>VLOOKUP(C991,'10. Свод Перечней'!C:H,6,0)</f>
        <v>#N/A</v>
      </c>
      <c r="P991" s="20"/>
      <c r="Q991" s="20" t="e">
        <f t="shared" si="17"/>
        <v>#N/A</v>
      </c>
      <c r="R991" s="16" t="s">
        <v>1108</v>
      </c>
      <c r="S991" s="17">
        <v>43189</v>
      </c>
    </row>
    <row r="992" spans="1:19">
      <c r="A992" s="65"/>
      <c r="B992" s="65"/>
      <c r="C992" s="65"/>
      <c r="D992" s="65"/>
      <c r="E992" s="65"/>
      <c r="F992" s="65"/>
      <c r="G992" s="16" t="s">
        <v>1121</v>
      </c>
      <c r="H992" s="20"/>
      <c r="I992" s="20"/>
      <c r="J992" s="16"/>
      <c r="K992" s="16" t="s">
        <v>1122</v>
      </c>
      <c r="L992" s="20" t="s">
        <v>1106</v>
      </c>
      <c r="M992" s="65"/>
      <c r="N992" s="11"/>
      <c r="O992" s="20" t="e">
        <f>VLOOKUP(C992,'10. Свод Перечней'!C:H,6,0)</f>
        <v>#N/A</v>
      </c>
      <c r="P992" s="20"/>
      <c r="Q992" s="20" t="e">
        <f t="shared" si="17"/>
        <v>#N/A</v>
      </c>
      <c r="R992" s="16" t="s">
        <v>1108</v>
      </c>
      <c r="S992" s="17">
        <v>43189</v>
      </c>
    </row>
    <row r="993" spans="1:19">
      <c r="A993" s="65"/>
      <c r="B993" s="65"/>
      <c r="C993" s="65"/>
      <c r="D993" s="65"/>
      <c r="E993" s="65"/>
      <c r="F993" s="65"/>
      <c r="G993" s="16" t="s">
        <v>1115</v>
      </c>
      <c r="H993" s="20"/>
      <c r="I993" s="20"/>
      <c r="J993" s="16"/>
      <c r="K993" s="16" t="s">
        <v>1577</v>
      </c>
      <c r="L993" s="20" t="s">
        <v>1106</v>
      </c>
      <c r="M993" s="65"/>
      <c r="N993" s="11"/>
      <c r="O993" s="20" t="e">
        <f>VLOOKUP(C993,'10. Свод Перечней'!C:H,6,0)</f>
        <v>#N/A</v>
      </c>
      <c r="P993" s="20"/>
      <c r="Q993" s="20" t="e">
        <f t="shared" si="17"/>
        <v>#N/A</v>
      </c>
      <c r="R993" s="16" t="s">
        <v>1108</v>
      </c>
      <c r="S993" s="17">
        <v>43189</v>
      </c>
    </row>
    <row r="994" spans="1:19">
      <c r="A994" s="65"/>
      <c r="B994" s="65">
        <v>201</v>
      </c>
      <c r="C994" s="65" t="s">
        <v>390</v>
      </c>
      <c r="D994" s="65" t="s">
        <v>384</v>
      </c>
      <c r="E994" s="65" t="s">
        <v>43</v>
      </c>
      <c r="F994" s="65" t="s">
        <v>6</v>
      </c>
      <c r="G994" s="16" t="s">
        <v>1109</v>
      </c>
      <c r="H994" s="20"/>
      <c r="I994" s="20"/>
      <c r="J994" s="16"/>
      <c r="K994" s="16" t="s">
        <v>1576</v>
      </c>
      <c r="L994" s="20" t="s">
        <v>1106</v>
      </c>
      <c r="M994" s="65" t="s">
        <v>389</v>
      </c>
      <c r="N994" s="11"/>
      <c r="O994" s="20" t="e">
        <f>VLOOKUP(C994,'10. Свод Перечней'!C:H,6,0)</f>
        <v>#N/A</v>
      </c>
      <c r="P994" s="20">
        <v>0</v>
      </c>
      <c r="Q994" s="20" t="e">
        <f t="shared" si="17"/>
        <v>#N/A</v>
      </c>
      <c r="R994" s="16" t="s">
        <v>1108</v>
      </c>
      <c r="S994" s="17">
        <v>43189</v>
      </c>
    </row>
    <row r="995" spans="1:19">
      <c r="A995" s="65"/>
      <c r="B995" s="65"/>
      <c r="C995" s="65"/>
      <c r="D995" s="65"/>
      <c r="E995" s="65"/>
      <c r="F995" s="65"/>
      <c r="G995" s="16" t="s">
        <v>1120</v>
      </c>
      <c r="H995" s="20"/>
      <c r="I995" s="20">
        <v>1</v>
      </c>
      <c r="J995" s="16"/>
      <c r="K995" s="16"/>
      <c r="L995" s="20" t="s">
        <v>6</v>
      </c>
      <c r="M995" s="65"/>
      <c r="N995" s="11"/>
      <c r="O995" s="20" t="e">
        <f>VLOOKUP(C995,'10. Свод Перечней'!C:H,6,0)</f>
        <v>#N/A</v>
      </c>
      <c r="P995" s="20"/>
      <c r="Q995" s="20" t="e">
        <f t="shared" si="17"/>
        <v>#N/A</v>
      </c>
      <c r="R995" s="16" t="s">
        <v>1108</v>
      </c>
      <c r="S995" s="17">
        <v>43189</v>
      </c>
    </row>
    <row r="996" spans="1:19">
      <c r="A996" s="65"/>
      <c r="B996" s="65"/>
      <c r="C996" s="65"/>
      <c r="D996" s="65"/>
      <c r="E996" s="65"/>
      <c r="F996" s="65"/>
      <c r="G996" s="16" t="s">
        <v>1111</v>
      </c>
      <c r="H996" s="20"/>
      <c r="I996" s="20"/>
      <c r="J996" s="16"/>
      <c r="K996" s="16" t="s">
        <v>1130</v>
      </c>
      <c r="L996" s="20" t="s">
        <v>1106</v>
      </c>
      <c r="M996" s="65"/>
      <c r="N996" s="11"/>
      <c r="O996" s="20" t="e">
        <f>VLOOKUP(C996,'10. Свод Перечней'!C:H,6,0)</f>
        <v>#N/A</v>
      </c>
      <c r="P996" s="20"/>
      <c r="Q996" s="20" t="e">
        <f t="shared" si="17"/>
        <v>#N/A</v>
      </c>
      <c r="R996" s="16" t="s">
        <v>1108</v>
      </c>
      <c r="S996" s="17">
        <v>43189</v>
      </c>
    </row>
    <row r="997" spans="1:19">
      <c r="A997" s="65"/>
      <c r="B997" s="65"/>
      <c r="C997" s="65"/>
      <c r="D997" s="65"/>
      <c r="E997" s="65"/>
      <c r="F997" s="65"/>
      <c r="G997" s="16" t="s">
        <v>1121</v>
      </c>
      <c r="H997" s="20"/>
      <c r="I997" s="20"/>
      <c r="J997" s="16"/>
      <c r="K997" s="16" t="s">
        <v>1122</v>
      </c>
      <c r="L997" s="20" t="s">
        <v>1106</v>
      </c>
      <c r="M997" s="65"/>
      <c r="N997" s="11"/>
      <c r="O997" s="20" t="e">
        <f>VLOOKUP(C997,'10. Свод Перечней'!C:H,6,0)</f>
        <v>#N/A</v>
      </c>
      <c r="P997" s="20"/>
      <c r="Q997" s="20" t="e">
        <f t="shared" si="17"/>
        <v>#N/A</v>
      </c>
      <c r="R997" s="16" t="s">
        <v>1108</v>
      </c>
      <c r="S997" s="17">
        <v>43189</v>
      </c>
    </row>
    <row r="998" spans="1:19">
      <c r="A998" s="65"/>
      <c r="B998" s="65"/>
      <c r="C998" s="65"/>
      <c r="D998" s="65"/>
      <c r="E998" s="65"/>
      <c r="F998" s="65"/>
      <c r="G998" s="16" t="s">
        <v>1115</v>
      </c>
      <c r="H998" s="20"/>
      <c r="I998" s="20"/>
      <c r="J998" s="16"/>
      <c r="K998" s="16" t="s">
        <v>1577</v>
      </c>
      <c r="L998" s="20" t="s">
        <v>1106</v>
      </c>
      <c r="M998" s="65"/>
      <c r="N998" s="11"/>
      <c r="O998" s="20" t="e">
        <f>VLOOKUP(C998,'10. Свод Перечней'!C:H,6,0)</f>
        <v>#N/A</v>
      </c>
      <c r="P998" s="20"/>
      <c r="Q998" s="20" t="e">
        <f t="shared" si="17"/>
        <v>#N/A</v>
      </c>
      <c r="R998" s="16" t="s">
        <v>1108</v>
      </c>
      <c r="S998" s="17">
        <v>43189</v>
      </c>
    </row>
    <row r="999" spans="1:19">
      <c r="A999" s="65"/>
      <c r="B999" s="65">
        <v>202</v>
      </c>
      <c r="C999" s="65" t="s">
        <v>391</v>
      </c>
      <c r="D999" s="65" t="s">
        <v>392</v>
      </c>
      <c r="E999" s="65" t="s">
        <v>5</v>
      </c>
      <c r="F999" s="65" t="s">
        <v>6</v>
      </c>
      <c r="G999" s="16" t="s">
        <v>1109</v>
      </c>
      <c r="H999" s="20"/>
      <c r="I999" s="20"/>
      <c r="J999" s="16"/>
      <c r="K999" s="16" t="s">
        <v>1578</v>
      </c>
      <c r="L999" s="20" t="s">
        <v>1106</v>
      </c>
      <c r="M999" s="65" t="s">
        <v>1579</v>
      </c>
      <c r="N999" s="11"/>
      <c r="O999" s="20" t="e">
        <f>VLOOKUP(C999,'10. Свод Перечней'!C:H,6,0)</f>
        <v>#N/A</v>
      </c>
      <c r="P999" s="20">
        <v>0</v>
      </c>
      <c r="Q999" s="20" t="e">
        <f t="shared" si="17"/>
        <v>#N/A</v>
      </c>
      <c r="R999" s="16" t="s">
        <v>1108</v>
      </c>
      <c r="S999" s="17">
        <v>43524</v>
      </c>
    </row>
    <row r="1000" spans="1:19">
      <c r="A1000" s="65"/>
      <c r="B1000" s="65"/>
      <c r="C1000" s="65"/>
      <c r="D1000" s="65"/>
      <c r="E1000" s="65"/>
      <c r="F1000" s="65"/>
      <c r="G1000" s="16" t="s">
        <v>1104</v>
      </c>
      <c r="H1000" s="20"/>
      <c r="I1000" s="20"/>
      <c r="J1000" s="16"/>
      <c r="K1000" s="16" t="s">
        <v>1525</v>
      </c>
      <c r="L1000" s="20" t="s">
        <v>1106</v>
      </c>
      <c r="M1000" s="65"/>
      <c r="N1000" s="11"/>
      <c r="O1000" s="20" t="e">
        <f>VLOOKUP(C1000,'10. Свод Перечней'!C:H,6,0)</f>
        <v>#N/A</v>
      </c>
      <c r="P1000" s="20"/>
      <c r="Q1000" s="20" t="e">
        <f t="shared" si="17"/>
        <v>#N/A</v>
      </c>
      <c r="R1000" s="16" t="s">
        <v>1108</v>
      </c>
      <c r="S1000" s="17">
        <v>43524</v>
      </c>
    </row>
    <row r="1001" spans="1:19">
      <c r="A1001" s="65"/>
      <c r="B1001" s="65"/>
      <c r="C1001" s="65"/>
      <c r="D1001" s="65"/>
      <c r="E1001" s="65"/>
      <c r="F1001" s="65"/>
      <c r="G1001" s="16" t="s">
        <v>1111</v>
      </c>
      <c r="H1001" s="20"/>
      <c r="I1001" s="20"/>
      <c r="J1001" s="16" t="s">
        <v>1112</v>
      </c>
      <c r="K1001" s="16"/>
      <c r="L1001" s="20" t="s">
        <v>1106</v>
      </c>
      <c r="M1001" s="65"/>
      <c r="N1001" s="11"/>
      <c r="O1001" s="20" t="e">
        <f>VLOOKUP(C1001,'10. Свод Перечней'!C:H,6,0)</f>
        <v>#N/A</v>
      </c>
      <c r="P1001" s="20"/>
      <c r="Q1001" s="20" t="e">
        <f t="shared" si="17"/>
        <v>#N/A</v>
      </c>
      <c r="R1001" s="16" t="s">
        <v>1108</v>
      </c>
      <c r="S1001" s="17">
        <v>43524</v>
      </c>
    </row>
    <row r="1002" spans="1:19">
      <c r="A1002" s="65"/>
      <c r="B1002" s="65"/>
      <c r="C1002" s="65"/>
      <c r="D1002" s="65"/>
      <c r="E1002" s="65"/>
      <c r="F1002" s="65"/>
      <c r="G1002" s="16" t="s">
        <v>1120</v>
      </c>
      <c r="H1002" s="20"/>
      <c r="I1002" s="20">
        <v>1</v>
      </c>
      <c r="J1002" s="16"/>
      <c r="K1002" s="16"/>
      <c r="L1002" s="20" t="s">
        <v>6</v>
      </c>
      <c r="M1002" s="65"/>
      <c r="N1002" s="11"/>
      <c r="O1002" s="20" t="e">
        <f>VLOOKUP(C1002,'10. Свод Перечней'!C:H,6,0)</f>
        <v>#N/A</v>
      </c>
      <c r="P1002" s="20"/>
      <c r="Q1002" s="20" t="e">
        <f t="shared" si="17"/>
        <v>#N/A</v>
      </c>
      <c r="R1002" s="16" t="s">
        <v>1108</v>
      </c>
      <c r="S1002" s="17">
        <v>43524</v>
      </c>
    </row>
    <row r="1003" spans="1:19">
      <c r="A1003" s="65"/>
      <c r="B1003" s="65"/>
      <c r="C1003" s="65"/>
      <c r="D1003" s="65"/>
      <c r="E1003" s="65"/>
      <c r="F1003" s="65"/>
      <c r="G1003" s="16" t="s">
        <v>1121</v>
      </c>
      <c r="H1003" s="20"/>
      <c r="I1003" s="20"/>
      <c r="J1003" s="16"/>
      <c r="K1003" s="16" t="s">
        <v>1122</v>
      </c>
      <c r="L1003" s="20" t="s">
        <v>1106</v>
      </c>
      <c r="M1003" s="65"/>
      <c r="N1003" s="11"/>
      <c r="O1003" s="20" t="e">
        <f>VLOOKUP(C1003,'10. Свод Перечней'!C:H,6,0)</f>
        <v>#N/A</v>
      </c>
      <c r="P1003" s="20"/>
      <c r="Q1003" s="20" t="e">
        <f t="shared" si="17"/>
        <v>#N/A</v>
      </c>
      <c r="R1003" s="16" t="s">
        <v>1108</v>
      </c>
      <c r="S1003" s="17">
        <v>43524</v>
      </c>
    </row>
    <row r="1004" spans="1:19">
      <c r="A1004" s="65"/>
      <c r="B1004" s="65"/>
      <c r="C1004" s="65"/>
      <c r="D1004" s="65"/>
      <c r="E1004" s="65"/>
      <c r="F1004" s="65"/>
      <c r="G1004" s="16" t="s">
        <v>1115</v>
      </c>
      <c r="H1004" s="20"/>
      <c r="I1004" s="20"/>
      <c r="J1004" s="16" t="s">
        <v>1580</v>
      </c>
      <c r="K1004" s="16"/>
      <c r="L1004" s="20" t="s">
        <v>1106</v>
      </c>
      <c r="M1004" s="65"/>
      <c r="N1004" s="11"/>
      <c r="O1004" s="20" t="e">
        <f>VLOOKUP(C1004,'10. Свод Перечней'!C:H,6,0)</f>
        <v>#N/A</v>
      </c>
      <c r="P1004" s="20"/>
      <c r="Q1004" s="20" t="e">
        <f t="shared" si="17"/>
        <v>#N/A</v>
      </c>
      <c r="R1004" s="16" t="s">
        <v>1108</v>
      </c>
      <c r="S1004" s="17">
        <v>43524</v>
      </c>
    </row>
    <row r="1005" spans="1:19">
      <c r="A1005" s="65"/>
      <c r="B1005" s="65">
        <v>203</v>
      </c>
      <c r="C1005" s="65" t="s">
        <v>393</v>
      </c>
      <c r="D1005" s="65" t="s">
        <v>394</v>
      </c>
      <c r="E1005" s="65" t="s">
        <v>5</v>
      </c>
      <c r="F1005" s="65" t="s">
        <v>6</v>
      </c>
      <c r="G1005" s="16" t="s">
        <v>1120</v>
      </c>
      <c r="H1005" s="20"/>
      <c r="I1005" s="20">
        <v>1</v>
      </c>
      <c r="J1005" s="16"/>
      <c r="K1005" s="16"/>
      <c r="L1005" s="20" t="s">
        <v>6</v>
      </c>
      <c r="M1005" s="65" t="s">
        <v>1581</v>
      </c>
      <c r="N1005" s="11" t="s">
        <v>395</v>
      </c>
      <c r="O1005" s="20" t="str">
        <f>VLOOKUP(C1005,'10. Свод Перечней'!C:H,6,0)</f>
        <v>10.39.22.110-00000004</v>
      </c>
      <c r="P1005" s="20" t="s">
        <v>395</v>
      </c>
      <c r="Q1005" s="20" t="str">
        <f t="shared" si="17"/>
        <v>10.39.22.110-00000004</v>
      </c>
      <c r="R1005" s="16" t="s">
        <v>1108</v>
      </c>
      <c r="S1005" s="17">
        <v>43434</v>
      </c>
    </row>
    <row r="1006" spans="1:19">
      <c r="A1006" s="65"/>
      <c r="B1006" s="65"/>
      <c r="C1006" s="65"/>
      <c r="D1006" s="65"/>
      <c r="E1006" s="65"/>
      <c r="F1006" s="65"/>
      <c r="G1006" s="16" t="s">
        <v>1490</v>
      </c>
      <c r="H1006" s="20"/>
      <c r="I1006" s="20"/>
      <c r="J1006" s="16"/>
      <c r="K1006" s="16" t="s">
        <v>1582</v>
      </c>
      <c r="L1006" s="20" t="s">
        <v>1106</v>
      </c>
      <c r="M1006" s="65"/>
      <c r="N1006" s="11"/>
      <c r="O1006" s="20" t="e">
        <f>VLOOKUP(C1006,'10. Свод Перечней'!C:H,6,0)</f>
        <v>#N/A</v>
      </c>
      <c r="P1006" s="20"/>
      <c r="Q1006" s="20" t="e">
        <f t="shared" si="17"/>
        <v>#N/A</v>
      </c>
      <c r="R1006" s="16" t="s">
        <v>1108</v>
      </c>
      <c r="S1006" s="17">
        <v>43434</v>
      </c>
    </row>
    <row r="1007" spans="1:19">
      <c r="A1007" s="65"/>
      <c r="B1007" s="65"/>
      <c r="C1007" s="65"/>
      <c r="D1007" s="65"/>
      <c r="E1007" s="65"/>
      <c r="F1007" s="65"/>
      <c r="G1007" s="16" t="s">
        <v>1583</v>
      </c>
      <c r="H1007" s="20"/>
      <c r="I1007" s="20"/>
      <c r="J1007" s="16" t="s">
        <v>1332</v>
      </c>
      <c r="K1007" s="16"/>
      <c r="L1007" s="20" t="s">
        <v>1106</v>
      </c>
      <c r="M1007" s="65"/>
      <c r="N1007" s="11"/>
      <c r="O1007" s="20" t="e">
        <f>VLOOKUP(C1007,'10. Свод Перечней'!C:H,6,0)</f>
        <v>#N/A</v>
      </c>
      <c r="P1007" s="20"/>
      <c r="Q1007" s="20" t="e">
        <f t="shared" si="17"/>
        <v>#N/A</v>
      </c>
      <c r="R1007" s="16" t="s">
        <v>1108</v>
      </c>
      <c r="S1007" s="17">
        <v>43434</v>
      </c>
    </row>
    <row r="1008" spans="1:19">
      <c r="A1008" s="65"/>
      <c r="B1008" s="65"/>
      <c r="C1008" s="65"/>
      <c r="D1008" s="65"/>
      <c r="E1008" s="65"/>
      <c r="F1008" s="65"/>
      <c r="G1008" s="16" t="s">
        <v>1419</v>
      </c>
      <c r="H1008" s="20"/>
      <c r="I1008" s="20"/>
      <c r="J1008" s="16" t="s">
        <v>1584</v>
      </c>
      <c r="K1008" s="16"/>
      <c r="L1008" s="20" t="s">
        <v>1106</v>
      </c>
      <c r="M1008" s="65"/>
      <c r="N1008" s="11"/>
      <c r="O1008" s="20" t="e">
        <f>VLOOKUP(C1008,'10. Свод Перечней'!C:H,6,0)</f>
        <v>#N/A</v>
      </c>
      <c r="P1008" s="20"/>
      <c r="Q1008" s="20" t="e">
        <f t="shared" si="17"/>
        <v>#N/A</v>
      </c>
      <c r="R1008" s="16" t="s">
        <v>1108</v>
      </c>
      <c r="S1008" s="17">
        <v>43434</v>
      </c>
    </row>
    <row r="1009" spans="1:19">
      <c r="A1009" s="65"/>
      <c r="B1009" s="65"/>
      <c r="C1009" s="65"/>
      <c r="D1009" s="65"/>
      <c r="E1009" s="65"/>
      <c r="F1009" s="65"/>
      <c r="G1009" s="16" t="s">
        <v>1304</v>
      </c>
      <c r="H1009" s="20"/>
      <c r="I1009" s="20"/>
      <c r="J1009" s="16"/>
      <c r="K1009" s="16" t="s">
        <v>1506</v>
      </c>
      <c r="L1009" s="20" t="s">
        <v>1106</v>
      </c>
      <c r="M1009" s="65"/>
      <c r="N1009" s="11"/>
      <c r="O1009" s="20" t="e">
        <f>VLOOKUP(C1009,'10. Свод Перечней'!C:H,6,0)</f>
        <v>#N/A</v>
      </c>
      <c r="P1009" s="20"/>
      <c r="Q1009" s="20" t="e">
        <f t="shared" si="17"/>
        <v>#N/A</v>
      </c>
      <c r="R1009" s="16" t="s">
        <v>1108</v>
      </c>
      <c r="S1009" s="17">
        <v>43434</v>
      </c>
    </row>
    <row r="1010" spans="1:19">
      <c r="A1010" s="65"/>
      <c r="B1010" s="65"/>
      <c r="C1010" s="65"/>
      <c r="D1010" s="65"/>
      <c r="E1010" s="65"/>
      <c r="F1010" s="65"/>
      <c r="G1010" s="16" t="s">
        <v>1121</v>
      </c>
      <c r="H1010" s="20"/>
      <c r="I1010" s="20"/>
      <c r="J1010" s="16"/>
      <c r="K1010" s="16" t="s">
        <v>1122</v>
      </c>
      <c r="L1010" s="20" t="s">
        <v>1106</v>
      </c>
      <c r="M1010" s="65"/>
      <c r="N1010" s="11"/>
      <c r="O1010" s="20" t="e">
        <f>VLOOKUP(C1010,'10. Свод Перечней'!C:H,6,0)</f>
        <v>#N/A</v>
      </c>
      <c r="P1010" s="20"/>
      <c r="Q1010" s="20" t="e">
        <f t="shared" si="17"/>
        <v>#N/A</v>
      </c>
      <c r="R1010" s="16" t="s">
        <v>1108</v>
      </c>
      <c r="S1010" s="17">
        <v>43434</v>
      </c>
    </row>
    <row r="1011" spans="1:19">
      <c r="A1011" s="65"/>
      <c r="B1011" s="65"/>
      <c r="C1011" s="65"/>
      <c r="D1011" s="65"/>
      <c r="E1011" s="65"/>
      <c r="F1011" s="65"/>
      <c r="G1011" s="16" t="s">
        <v>1115</v>
      </c>
      <c r="H1011" s="20"/>
      <c r="I1011" s="20"/>
      <c r="J1011" s="16" t="s">
        <v>1585</v>
      </c>
      <c r="K1011" s="16"/>
      <c r="L1011" s="20" t="s">
        <v>1106</v>
      </c>
      <c r="M1011" s="65"/>
      <c r="N1011" s="11"/>
      <c r="O1011" s="20" t="e">
        <f>VLOOKUP(C1011,'10. Свод Перечней'!C:H,6,0)</f>
        <v>#N/A</v>
      </c>
      <c r="P1011" s="20"/>
      <c r="Q1011" s="20" t="e">
        <f t="shared" si="17"/>
        <v>#N/A</v>
      </c>
      <c r="R1011" s="16" t="s">
        <v>1108</v>
      </c>
      <c r="S1011" s="17">
        <v>43434</v>
      </c>
    </row>
    <row r="1012" spans="1:19">
      <c r="A1012" s="65"/>
      <c r="B1012" s="65">
        <v>204</v>
      </c>
      <c r="C1012" s="65" t="s">
        <v>396</v>
      </c>
      <c r="D1012" s="65" t="s">
        <v>394</v>
      </c>
      <c r="E1012" s="65" t="s">
        <v>9</v>
      </c>
      <c r="F1012" s="65" t="s">
        <v>6</v>
      </c>
      <c r="G1012" s="16" t="s">
        <v>1120</v>
      </c>
      <c r="H1012" s="20"/>
      <c r="I1012" s="20">
        <v>1</v>
      </c>
      <c r="J1012" s="16"/>
      <c r="K1012" s="16"/>
      <c r="L1012" s="20" t="s">
        <v>6</v>
      </c>
      <c r="M1012" s="65" t="s">
        <v>1581</v>
      </c>
      <c r="N1012" s="11"/>
      <c r="O1012" s="20" t="str">
        <f>VLOOKUP(C1012,'10. Свод Перечней'!C:H,6,0)</f>
        <v/>
      </c>
      <c r="P1012" s="20">
        <v>0</v>
      </c>
      <c r="Q1012" s="20">
        <f t="shared" si="17"/>
        <v>0</v>
      </c>
      <c r="R1012" s="16" t="s">
        <v>1108</v>
      </c>
      <c r="S1012" s="17">
        <v>43189</v>
      </c>
    </row>
    <row r="1013" spans="1:19">
      <c r="A1013" s="65"/>
      <c r="B1013" s="65"/>
      <c r="C1013" s="65"/>
      <c r="D1013" s="65"/>
      <c r="E1013" s="65"/>
      <c r="F1013" s="65"/>
      <c r="G1013" s="16" t="s">
        <v>1490</v>
      </c>
      <c r="H1013" s="20"/>
      <c r="I1013" s="20"/>
      <c r="J1013" s="16"/>
      <c r="K1013" s="16" t="s">
        <v>1582</v>
      </c>
      <c r="L1013" s="20" t="s">
        <v>1106</v>
      </c>
      <c r="M1013" s="65"/>
      <c r="N1013" s="11"/>
      <c r="O1013" s="20" t="e">
        <f>VLOOKUP(C1013,'10. Свод Перечней'!C:H,6,0)</f>
        <v>#N/A</v>
      </c>
      <c r="P1013" s="20"/>
      <c r="Q1013" s="20" t="e">
        <f t="shared" si="17"/>
        <v>#N/A</v>
      </c>
      <c r="R1013" s="16" t="s">
        <v>1108</v>
      </c>
      <c r="S1013" s="17">
        <v>43189</v>
      </c>
    </row>
    <row r="1014" spans="1:19">
      <c r="A1014" s="65"/>
      <c r="B1014" s="65"/>
      <c r="C1014" s="65"/>
      <c r="D1014" s="65"/>
      <c r="E1014" s="65"/>
      <c r="F1014" s="65"/>
      <c r="G1014" s="16" t="s">
        <v>1304</v>
      </c>
      <c r="H1014" s="20"/>
      <c r="I1014" s="20"/>
      <c r="J1014" s="16"/>
      <c r="K1014" s="16" t="s">
        <v>1506</v>
      </c>
      <c r="L1014" s="20" t="s">
        <v>1106</v>
      </c>
      <c r="M1014" s="65"/>
      <c r="N1014" s="11"/>
      <c r="O1014" s="20" t="e">
        <f>VLOOKUP(C1014,'10. Свод Перечней'!C:H,6,0)</f>
        <v>#N/A</v>
      </c>
      <c r="P1014" s="20"/>
      <c r="Q1014" s="20" t="e">
        <f t="shared" si="17"/>
        <v>#N/A</v>
      </c>
      <c r="R1014" s="16" t="s">
        <v>1108</v>
      </c>
      <c r="S1014" s="17">
        <v>43189</v>
      </c>
    </row>
    <row r="1015" spans="1:19">
      <c r="A1015" s="65"/>
      <c r="B1015" s="65"/>
      <c r="C1015" s="65"/>
      <c r="D1015" s="65"/>
      <c r="E1015" s="65"/>
      <c r="F1015" s="65"/>
      <c r="G1015" s="16" t="s">
        <v>1121</v>
      </c>
      <c r="H1015" s="20"/>
      <c r="I1015" s="20"/>
      <c r="J1015" s="16"/>
      <c r="K1015" s="16" t="s">
        <v>1122</v>
      </c>
      <c r="L1015" s="20" t="s">
        <v>1106</v>
      </c>
      <c r="M1015" s="65"/>
      <c r="N1015" s="11"/>
      <c r="O1015" s="20" t="e">
        <f>VLOOKUP(C1015,'10. Свод Перечней'!C:H,6,0)</f>
        <v>#N/A</v>
      </c>
      <c r="P1015" s="20"/>
      <c r="Q1015" s="20" t="e">
        <f t="shared" si="17"/>
        <v>#N/A</v>
      </c>
      <c r="R1015" s="16" t="s">
        <v>1108</v>
      </c>
      <c r="S1015" s="17">
        <v>43189</v>
      </c>
    </row>
    <row r="1016" spans="1:19">
      <c r="A1016" s="65"/>
      <c r="B1016" s="65"/>
      <c r="C1016" s="65"/>
      <c r="D1016" s="65"/>
      <c r="E1016" s="65"/>
      <c r="F1016" s="65"/>
      <c r="G1016" s="16" t="s">
        <v>1115</v>
      </c>
      <c r="H1016" s="20"/>
      <c r="I1016" s="20"/>
      <c r="J1016" s="16"/>
      <c r="K1016" s="16" t="s">
        <v>1217</v>
      </c>
      <c r="L1016" s="20" t="s">
        <v>1106</v>
      </c>
      <c r="M1016" s="65"/>
      <c r="N1016" s="11"/>
      <c r="O1016" s="20" t="e">
        <f>VLOOKUP(C1016,'10. Свод Перечней'!C:H,6,0)</f>
        <v>#N/A</v>
      </c>
      <c r="P1016" s="20"/>
      <c r="Q1016" s="20" t="e">
        <f t="shared" si="17"/>
        <v>#N/A</v>
      </c>
      <c r="R1016" s="16" t="s">
        <v>1108</v>
      </c>
      <c r="S1016" s="17">
        <v>43189</v>
      </c>
    </row>
    <row r="1017" spans="1:19">
      <c r="A1017" s="65"/>
      <c r="B1017" s="65">
        <v>205</v>
      </c>
      <c r="C1017" s="65" t="s">
        <v>837</v>
      </c>
      <c r="D1017" s="65" t="s">
        <v>397</v>
      </c>
      <c r="E1017" s="65" t="s">
        <v>5</v>
      </c>
      <c r="F1017" s="65" t="s">
        <v>325</v>
      </c>
      <c r="G1017" s="16" t="s">
        <v>1371</v>
      </c>
      <c r="H1017" s="20"/>
      <c r="I1017" s="20"/>
      <c r="J1017" s="16" t="s">
        <v>1258</v>
      </c>
      <c r="K1017" s="16"/>
      <c r="L1017" s="20" t="s">
        <v>1106</v>
      </c>
      <c r="M1017" s="65" t="s">
        <v>1586</v>
      </c>
      <c r="N1017" s="11" t="s">
        <v>916</v>
      </c>
      <c r="O1017" s="20" t="e">
        <f>VLOOKUP(C1017,'10. Свод Перечней'!C:H,6,0)</f>
        <v>#N/A</v>
      </c>
      <c r="P1017" s="20" t="s">
        <v>916</v>
      </c>
      <c r="Q1017" s="20" t="e">
        <f t="shared" si="17"/>
        <v>#N/A</v>
      </c>
      <c r="R1017" s="16" t="s">
        <v>1108</v>
      </c>
      <c r="S1017" s="17">
        <v>43921</v>
      </c>
    </row>
    <row r="1018" spans="1:19">
      <c r="A1018" s="65"/>
      <c r="B1018" s="65"/>
      <c r="C1018" s="65"/>
      <c r="D1018" s="65"/>
      <c r="E1018" s="65"/>
      <c r="F1018" s="65"/>
      <c r="G1018" s="16" t="s">
        <v>1587</v>
      </c>
      <c r="H1018" s="20"/>
      <c r="I1018" s="20"/>
      <c r="J1018" s="16" t="s">
        <v>1588</v>
      </c>
      <c r="K1018" s="16"/>
      <c r="L1018" s="20" t="s">
        <v>1106</v>
      </c>
      <c r="M1018" s="65"/>
      <c r="N1018" s="11"/>
      <c r="O1018" s="20" t="e">
        <f>VLOOKUP(C1018,'10. Свод Перечней'!C:H,6,0)</f>
        <v>#N/A</v>
      </c>
      <c r="P1018" s="20"/>
      <c r="Q1018" s="20" t="e">
        <f t="shared" si="17"/>
        <v>#N/A</v>
      </c>
      <c r="R1018" s="16" t="s">
        <v>1108</v>
      </c>
      <c r="S1018" s="17">
        <v>43921</v>
      </c>
    </row>
    <row r="1019" spans="1:19">
      <c r="A1019" s="65"/>
      <c r="B1019" s="65"/>
      <c r="C1019" s="65"/>
      <c r="D1019" s="65"/>
      <c r="E1019" s="65"/>
      <c r="F1019" s="65"/>
      <c r="G1019" s="16" t="s">
        <v>1490</v>
      </c>
      <c r="H1019" s="20"/>
      <c r="I1019" s="20"/>
      <c r="J1019" s="16" t="s">
        <v>1589</v>
      </c>
      <c r="K1019" s="16"/>
      <c r="L1019" s="20" t="s">
        <v>1106</v>
      </c>
      <c r="M1019" s="65"/>
      <c r="N1019" s="11"/>
      <c r="O1019" s="20" t="e">
        <f>VLOOKUP(C1019,'10. Свод Перечней'!C:H,6,0)</f>
        <v>#N/A</v>
      </c>
      <c r="P1019" s="20"/>
      <c r="Q1019" s="20" t="e">
        <f t="shared" si="17"/>
        <v>#N/A</v>
      </c>
      <c r="R1019" s="16" t="s">
        <v>1108</v>
      </c>
      <c r="S1019" s="17">
        <v>43921</v>
      </c>
    </row>
    <row r="1020" spans="1:19">
      <c r="A1020" s="65"/>
      <c r="B1020" s="65"/>
      <c r="C1020" s="65"/>
      <c r="D1020" s="65"/>
      <c r="E1020" s="65"/>
      <c r="F1020" s="65"/>
      <c r="G1020" s="16" t="s">
        <v>1507</v>
      </c>
      <c r="H1020" s="20"/>
      <c r="I1020" s="20">
        <v>1</v>
      </c>
      <c r="J1020" s="16"/>
      <c r="K1020" s="16"/>
      <c r="L1020" s="20" t="s">
        <v>325</v>
      </c>
      <c r="M1020" s="65"/>
      <c r="N1020" s="11"/>
      <c r="O1020" s="20" t="e">
        <f>VLOOKUP(C1020,'10. Свод Перечней'!C:H,6,0)</f>
        <v>#N/A</v>
      </c>
      <c r="P1020" s="20"/>
      <c r="Q1020" s="20" t="e">
        <f t="shared" si="17"/>
        <v>#N/A</v>
      </c>
      <c r="R1020" s="16" t="s">
        <v>1108</v>
      </c>
      <c r="S1020" s="17">
        <v>43921</v>
      </c>
    </row>
    <row r="1021" spans="1:19">
      <c r="A1021" s="65"/>
      <c r="B1021" s="65"/>
      <c r="C1021" s="65"/>
      <c r="D1021" s="65"/>
      <c r="E1021" s="65"/>
      <c r="F1021" s="65"/>
      <c r="G1021" s="16" t="s">
        <v>1304</v>
      </c>
      <c r="H1021" s="20"/>
      <c r="I1021" s="20"/>
      <c r="J1021" s="16"/>
      <c r="K1021" s="16" t="s">
        <v>1506</v>
      </c>
      <c r="L1021" s="20" t="s">
        <v>1106</v>
      </c>
      <c r="M1021" s="65"/>
      <c r="N1021" s="11"/>
      <c r="O1021" s="20" t="e">
        <f>VLOOKUP(C1021,'10. Свод Перечней'!C:H,6,0)</f>
        <v>#N/A</v>
      </c>
      <c r="P1021" s="20"/>
      <c r="Q1021" s="20" t="e">
        <f t="shared" si="17"/>
        <v>#N/A</v>
      </c>
      <c r="R1021" s="16" t="s">
        <v>1108</v>
      </c>
      <c r="S1021" s="17">
        <v>43921</v>
      </c>
    </row>
    <row r="1022" spans="1:19">
      <c r="A1022" s="65"/>
      <c r="B1022" s="65"/>
      <c r="C1022" s="65"/>
      <c r="D1022" s="65"/>
      <c r="E1022" s="65"/>
      <c r="F1022" s="65"/>
      <c r="G1022" s="16" t="s">
        <v>1121</v>
      </c>
      <c r="H1022" s="20"/>
      <c r="I1022" s="20"/>
      <c r="J1022" s="16"/>
      <c r="K1022" s="16" t="s">
        <v>1122</v>
      </c>
      <c r="L1022" s="20" t="s">
        <v>1106</v>
      </c>
      <c r="M1022" s="65"/>
      <c r="N1022" s="11"/>
      <c r="O1022" s="20" t="e">
        <f>VLOOKUP(C1022,'10. Свод Перечней'!C:H,6,0)</f>
        <v>#N/A</v>
      </c>
      <c r="P1022" s="20"/>
      <c r="Q1022" s="20" t="e">
        <f t="shared" si="17"/>
        <v>#N/A</v>
      </c>
      <c r="R1022" s="16" t="s">
        <v>1108</v>
      </c>
      <c r="S1022" s="17">
        <v>43921</v>
      </c>
    </row>
    <row r="1023" spans="1:19">
      <c r="A1023" s="65"/>
      <c r="B1023" s="65"/>
      <c r="C1023" s="65"/>
      <c r="D1023" s="65"/>
      <c r="E1023" s="65"/>
      <c r="F1023" s="65"/>
      <c r="G1023" s="16" t="s">
        <v>1115</v>
      </c>
      <c r="H1023" s="20"/>
      <c r="I1023" s="20"/>
      <c r="J1023" s="16"/>
      <c r="K1023" s="16" t="s">
        <v>1590</v>
      </c>
      <c r="L1023" s="20" t="s">
        <v>1106</v>
      </c>
      <c r="M1023" s="65"/>
      <c r="N1023" s="11"/>
      <c r="O1023" s="20" t="e">
        <f>VLOOKUP(C1023,'10. Свод Перечней'!C:H,6,0)</f>
        <v>#N/A</v>
      </c>
      <c r="P1023" s="20"/>
      <c r="Q1023" s="20" t="e">
        <f t="shared" si="17"/>
        <v>#N/A</v>
      </c>
      <c r="R1023" s="16" t="s">
        <v>1108</v>
      </c>
      <c r="S1023" s="17">
        <v>43921</v>
      </c>
    </row>
    <row r="1024" spans="1:19">
      <c r="A1024" s="65"/>
      <c r="B1024" s="65">
        <v>206</v>
      </c>
      <c r="C1024" s="65" t="s">
        <v>398</v>
      </c>
      <c r="D1024" s="65" t="s">
        <v>399</v>
      </c>
      <c r="E1024" s="65" t="s">
        <v>43</v>
      </c>
      <c r="F1024" s="65" t="s">
        <v>6</v>
      </c>
      <c r="G1024" s="16" t="s">
        <v>1109</v>
      </c>
      <c r="H1024" s="20"/>
      <c r="I1024" s="20"/>
      <c r="J1024" s="16"/>
      <c r="K1024" s="16" t="s">
        <v>1591</v>
      </c>
      <c r="L1024" s="20" t="s">
        <v>1106</v>
      </c>
      <c r="M1024" s="65" t="s">
        <v>1592</v>
      </c>
      <c r="N1024" s="11"/>
      <c r="O1024" s="20" t="str">
        <f>VLOOKUP(C1024,'10. Свод Перечней'!C:H,6,0)</f>
        <v/>
      </c>
      <c r="P1024" s="20">
        <v>0</v>
      </c>
      <c r="Q1024" s="20">
        <f t="shared" si="17"/>
        <v>0</v>
      </c>
      <c r="R1024" s="16" t="s">
        <v>1108</v>
      </c>
      <c r="S1024" s="17">
        <v>43189</v>
      </c>
    </row>
    <row r="1025" spans="1:19">
      <c r="A1025" s="65"/>
      <c r="B1025" s="65"/>
      <c r="C1025" s="65"/>
      <c r="D1025" s="65"/>
      <c r="E1025" s="65"/>
      <c r="F1025" s="65"/>
      <c r="G1025" s="16" t="s">
        <v>1120</v>
      </c>
      <c r="H1025" s="20"/>
      <c r="I1025" s="20">
        <v>1</v>
      </c>
      <c r="J1025" s="16"/>
      <c r="K1025" s="16"/>
      <c r="L1025" s="20" t="s">
        <v>6</v>
      </c>
      <c r="M1025" s="65"/>
      <c r="N1025" s="11"/>
      <c r="O1025" s="20" t="e">
        <f>VLOOKUP(C1025,'10. Свод Перечней'!C:H,6,0)</f>
        <v>#N/A</v>
      </c>
      <c r="P1025" s="20"/>
      <c r="Q1025" s="20" t="e">
        <f t="shared" si="17"/>
        <v>#N/A</v>
      </c>
      <c r="R1025" s="16" t="s">
        <v>1108</v>
      </c>
      <c r="S1025" s="17">
        <v>43189</v>
      </c>
    </row>
    <row r="1026" spans="1:19">
      <c r="A1026" s="65"/>
      <c r="B1026" s="65"/>
      <c r="C1026" s="65"/>
      <c r="D1026" s="65"/>
      <c r="E1026" s="65"/>
      <c r="F1026" s="65"/>
      <c r="G1026" s="16" t="s">
        <v>1575</v>
      </c>
      <c r="H1026" s="20"/>
      <c r="I1026" s="20"/>
      <c r="J1026" s="16"/>
      <c r="K1026" s="16" t="s">
        <v>1572</v>
      </c>
      <c r="L1026" s="20" t="s">
        <v>1106</v>
      </c>
      <c r="M1026" s="65"/>
      <c r="N1026" s="11"/>
      <c r="O1026" s="20" t="e">
        <f>VLOOKUP(C1026,'10. Свод Перечней'!C:H,6,0)</f>
        <v>#N/A</v>
      </c>
      <c r="P1026" s="20"/>
      <c r="Q1026" s="20" t="e">
        <f t="shared" si="17"/>
        <v>#N/A</v>
      </c>
      <c r="R1026" s="16" t="s">
        <v>1108</v>
      </c>
      <c r="S1026" s="17">
        <v>43189</v>
      </c>
    </row>
    <row r="1027" spans="1:19">
      <c r="A1027" s="65"/>
      <c r="B1027" s="65"/>
      <c r="C1027" s="65"/>
      <c r="D1027" s="65"/>
      <c r="E1027" s="65"/>
      <c r="F1027" s="65"/>
      <c r="G1027" s="16" t="s">
        <v>1304</v>
      </c>
      <c r="H1027" s="20"/>
      <c r="I1027" s="20"/>
      <c r="J1027" s="16"/>
      <c r="K1027" s="16" t="s">
        <v>1506</v>
      </c>
      <c r="L1027" s="20" t="s">
        <v>1106</v>
      </c>
      <c r="M1027" s="65"/>
      <c r="N1027" s="11"/>
      <c r="O1027" s="20" t="e">
        <f>VLOOKUP(C1027,'10. Свод Перечней'!C:H,6,0)</f>
        <v>#N/A</v>
      </c>
      <c r="P1027" s="20"/>
      <c r="Q1027" s="20" t="e">
        <f t="shared" si="17"/>
        <v>#N/A</v>
      </c>
      <c r="R1027" s="16" t="s">
        <v>1108</v>
      </c>
      <c r="S1027" s="17">
        <v>43189</v>
      </c>
    </row>
    <row r="1028" spans="1:19">
      <c r="A1028" s="65"/>
      <c r="B1028" s="65"/>
      <c r="C1028" s="65"/>
      <c r="D1028" s="65"/>
      <c r="E1028" s="65"/>
      <c r="F1028" s="65"/>
      <c r="G1028" s="16" t="s">
        <v>1121</v>
      </c>
      <c r="H1028" s="20"/>
      <c r="I1028" s="20"/>
      <c r="J1028" s="16"/>
      <c r="K1028" s="16" t="s">
        <v>1122</v>
      </c>
      <c r="L1028" s="20" t="s">
        <v>1106</v>
      </c>
      <c r="M1028" s="65"/>
      <c r="N1028" s="11"/>
      <c r="O1028" s="20" t="e">
        <f>VLOOKUP(C1028,'10. Свод Перечней'!C:H,6,0)</f>
        <v>#N/A</v>
      </c>
      <c r="P1028" s="20"/>
      <c r="Q1028" s="20" t="e">
        <f t="shared" si="17"/>
        <v>#N/A</v>
      </c>
      <c r="R1028" s="16" t="s">
        <v>1108</v>
      </c>
      <c r="S1028" s="17">
        <v>43189</v>
      </c>
    </row>
    <row r="1029" spans="1:19">
      <c r="A1029" s="65"/>
      <c r="B1029" s="65"/>
      <c r="C1029" s="65"/>
      <c r="D1029" s="65"/>
      <c r="E1029" s="65"/>
      <c r="F1029" s="65"/>
      <c r="G1029" s="16" t="s">
        <v>1115</v>
      </c>
      <c r="H1029" s="20"/>
      <c r="I1029" s="20"/>
      <c r="J1029" s="16" t="s">
        <v>1593</v>
      </c>
      <c r="K1029" s="16"/>
      <c r="L1029" s="20" t="s">
        <v>1106</v>
      </c>
      <c r="M1029" s="65"/>
      <c r="N1029" s="11"/>
      <c r="O1029" s="20" t="e">
        <f>VLOOKUP(C1029,'10. Свод Перечней'!C:H,6,0)</f>
        <v>#N/A</v>
      </c>
      <c r="P1029" s="20"/>
      <c r="Q1029" s="20" t="e">
        <f t="shared" si="17"/>
        <v>#N/A</v>
      </c>
      <c r="R1029" s="16" t="s">
        <v>1108</v>
      </c>
      <c r="S1029" s="17">
        <v>43189</v>
      </c>
    </row>
    <row r="1030" spans="1:19">
      <c r="A1030" s="65"/>
      <c r="B1030" s="65">
        <v>207</v>
      </c>
      <c r="C1030" s="65" t="s">
        <v>400</v>
      </c>
      <c r="D1030" s="65" t="s">
        <v>399</v>
      </c>
      <c r="E1030" s="65" t="s">
        <v>152</v>
      </c>
      <c r="F1030" s="65" t="s">
        <v>6</v>
      </c>
      <c r="G1030" s="16" t="s">
        <v>1120</v>
      </c>
      <c r="H1030" s="20"/>
      <c r="I1030" s="20">
        <v>1</v>
      </c>
      <c r="J1030" s="16"/>
      <c r="K1030" s="16"/>
      <c r="L1030" s="20" t="s">
        <v>6</v>
      </c>
      <c r="M1030" s="65" t="s">
        <v>1594</v>
      </c>
      <c r="N1030" s="11"/>
      <c r="O1030" s="20" t="str">
        <f>VLOOKUP(C1030,'10. Свод Перечней'!C:H,6,0)</f>
        <v/>
      </c>
      <c r="P1030" s="20">
        <v>0</v>
      </c>
      <c r="Q1030" s="20">
        <f t="shared" si="17"/>
        <v>0</v>
      </c>
      <c r="R1030" s="16" t="s">
        <v>1108</v>
      </c>
      <c r="S1030" s="17">
        <v>43189</v>
      </c>
    </row>
    <row r="1031" spans="1:19">
      <c r="A1031" s="65"/>
      <c r="B1031" s="65"/>
      <c r="C1031" s="65"/>
      <c r="D1031" s="65"/>
      <c r="E1031" s="65"/>
      <c r="F1031" s="65"/>
      <c r="G1031" s="16" t="s">
        <v>1575</v>
      </c>
      <c r="H1031" s="20"/>
      <c r="I1031" s="20"/>
      <c r="J1031" s="16"/>
      <c r="K1031" s="16" t="s">
        <v>1595</v>
      </c>
      <c r="L1031" s="20" t="s">
        <v>1106</v>
      </c>
      <c r="M1031" s="65"/>
      <c r="N1031" s="11"/>
      <c r="O1031" s="20" t="e">
        <f>VLOOKUP(C1031,'10. Свод Перечней'!C:H,6,0)</f>
        <v>#N/A</v>
      </c>
      <c r="P1031" s="20"/>
      <c r="Q1031" s="20" t="e">
        <f t="shared" si="17"/>
        <v>#N/A</v>
      </c>
      <c r="R1031" s="16" t="s">
        <v>1108</v>
      </c>
      <c r="S1031" s="17">
        <v>43189</v>
      </c>
    </row>
    <row r="1032" spans="1:19">
      <c r="A1032" s="65"/>
      <c r="B1032" s="65"/>
      <c r="C1032" s="65"/>
      <c r="D1032" s="65"/>
      <c r="E1032" s="65"/>
      <c r="F1032" s="65"/>
      <c r="G1032" s="16" t="s">
        <v>1304</v>
      </c>
      <c r="H1032" s="20"/>
      <c r="I1032" s="20"/>
      <c r="J1032" s="16"/>
      <c r="K1032" s="16" t="s">
        <v>1506</v>
      </c>
      <c r="L1032" s="20" t="s">
        <v>1106</v>
      </c>
      <c r="M1032" s="65"/>
      <c r="N1032" s="11"/>
      <c r="O1032" s="20" t="e">
        <f>VLOOKUP(C1032,'10. Свод Перечней'!C:H,6,0)</f>
        <v>#N/A</v>
      </c>
      <c r="P1032" s="20"/>
      <c r="Q1032" s="20" t="e">
        <f t="shared" si="17"/>
        <v>#N/A</v>
      </c>
      <c r="R1032" s="16" t="s">
        <v>1108</v>
      </c>
      <c r="S1032" s="17">
        <v>43189</v>
      </c>
    </row>
    <row r="1033" spans="1:19">
      <c r="A1033" s="65"/>
      <c r="B1033" s="65"/>
      <c r="C1033" s="65"/>
      <c r="D1033" s="65"/>
      <c r="E1033" s="65"/>
      <c r="F1033" s="65"/>
      <c r="G1033" s="16" t="s">
        <v>1121</v>
      </c>
      <c r="H1033" s="20"/>
      <c r="I1033" s="20"/>
      <c r="J1033" s="16"/>
      <c r="K1033" s="16" t="s">
        <v>1122</v>
      </c>
      <c r="L1033" s="20" t="s">
        <v>1106</v>
      </c>
      <c r="M1033" s="65"/>
      <c r="N1033" s="11"/>
      <c r="O1033" s="20" t="e">
        <f>VLOOKUP(C1033,'10. Свод Перечней'!C:H,6,0)</f>
        <v>#N/A</v>
      </c>
      <c r="P1033" s="20"/>
      <c r="Q1033" s="20" t="e">
        <f t="shared" si="17"/>
        <v>#N/A</v>
      </c>
      <c r="R1033" s="16" t="s">
        <v>1108</v>
      </c>
      <c r="S1033" s="17">
        <v>43189</v>
      </c>
    </row>
    <row r="1034" spans="1:19">
      <c r="A1034" s="65"/>
      <c r="B1034" s="65"/>
      <c r="C1034" s="65"/>
      <c r="D1034" s="65"/>
      <c r="E1034" s="65"/>
      <c r="F1034" s="65"/>
      <c r="G1034" s="16" t="s">
        <v>1115</v>
      </c>
      <c r="H1034" s="20"/>
      <c r="I1034" s="20"/>
      <c r="J1034" s="16" t="s">
        <v>1596</v>
      </c>
      <c r="K1034" s="16"/>
      <c r="L1034" s="20" t="s">
        <v>1106</v>
      </c>
      <c r="M1034" s="65"/>
      <c r="N1034" s="11"/>
      <c r="O1034" s="20" t="e">
        <f>VLOOKUP(C1034,'10. Свод Перечней'!C:H,6,0)</f>
        <v>#N/A</v>
      </c>
      <c r="P1034" s="20"/>
      <c r="Q1034" s="20" t="e">
        <f t="shared" si="17"/>
        <v>#N/A</v>
      </c>
      <c r="R1034" s="16" t="s">
        <v>1108</v>
      </c>
      <c r="S1034" s="17">
        <v>43189</v>
      </c>
    </row>
    <row r="1035" spans="1:19">
      <c r="A1035" s="65"/>
      <c r="B1035" s="65">
        <v>208</v>
      </c>
      <c r="C1035" s="65" t="s">
        <v>401</v>
      </c>
      <c r="D1035" s="65" t="s">
        <v>399</v>
      </c>
      <c r="E1035" s="65" t="s">
        <v>57</v>
      </c>
      <c r="F1035" s="65" t="s">
        <v>6</v>
      </c>
      <c r="G1035" s="16" t="s">
        <v>1104</v>
      </c>
      <c r="H1035" s="20"/>
      <c r="I1035" s="20"/>
      <c r="J1035" s="16"/>
      <c r="K1035" s="16" t="s">
        <v>1597</v>
      </c>
      <c r="L1035" s="20" t="s">
        <v>1106</v>
      </c>
      <c r="M1035" s="65" t="s">
        <v>1598</v>
      </c>
      <c r="N1035" s="11"/>
      <c r="O1035" s="20" t="str">
        <f>VLOOKUP(C1035,'10. Свод Перечней'!C:H,6,0)</f>
        <v/>
      </c>
      <c r="P1035" s="20">
        <v>0</v>
      </c>
      <c r="Q1035" s="20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6" t="s">
        <v>1108</v>
      </c>
      <c r="S1035" s="17">
        <v>43189</v>
      </c>
    </row>
    <row r="1036" spans="1:19">
      <c r="A1036" s="65"/>
      <c r="B1036" s="65"/>
      <c r="C1036" s="65"/>
      <c r="D1036" s="65"/>
      <c r="E1036" s="65"/>
      <c r="F1036" s="65"/>
      <c r="G1036" s="16" t="s">
        <v>1109</v>
      </c>
      <c r="H1036" s="20"/>
      <c r="I1036" s="20"/>
      <c r="J1036" s="16"/>
      <c r="K1036" s="16" t="s">
        <v>1599</v>
      </c>
      <c r="L1036" s="20" t="s">
        <v>1106</v>
      </c>
      <c r="M1036" s="65"/>
      <c r="N1036" s="11"/>
      <c r="O1036" s="20" t="e">
        <f>VLOOKUP(C1036,'10. Свод Перечней'!C:H,6,0)</f>
        <v>#N/A</v>
      </c>
      <c r="P1036" s="20"/>
      <c r="Q1036" s="20" t="e">
        <f t="shared" si="18"/>
        <v>#N/A</v>
      </c>
      <c r="R1036" s="16" t="s">
        <v>1108</v>
      </c>
      <c r="S1036" s="17">
        <v>43189</v>
      </c>
    </row>
    <row r="1037" spans="1:19">
      <c r="A1037" s="65"/>
      <c r="B1037" s="65"/>
      <c r="C1037" s="65"/>
      <c r="D1037" s="65"/>
      <c r="E1037" s="65"/>
      <c r="F1037" s="65"/>
      <c r="G1037" s="16" t="s">
        <v>1120</v>
      </c>
      <c r="H1037" s="20"/>
      <c r="I1037" s="20">
        <v>1</v>
      </c>
      <c r="J1037" s="16"/>
      <c r="K1037" s="16"/>
      <c r="L1037" s="20" t="s">
        <v>6</v>
      </c>
      <c r="M1037" s="65"/>
      <c r="N1037" s="11"/>
      <c r="O1037" s="20" t="e">
        <f>VLOOKUP(C1037,'10. Свод Перечней'!C:H,6,0)</f>
        <v>#N/A</v>
      </c>
      <c r="P1037" s="20"/>
      <c r="Q1037" s="20" t="e">
        <f t="shared" si="18"/>
        <v>#N/A</v>
      </c>
      <c r="R1037" s="16" t="s">
        <v>1108</v>
      </c>
      <c r="S1037" s="17">
        <v>43189</v>
      </c>
    </row>
    <row r="1038" spans="1:19">
      <c r="A1038" s="65"/>
      <c r="B1038" s="65"/>
      <c r="C1038" s="65"/>
      <c r="D1038" s="65"/>
      <c r="E1038" s="65"/>
      <c r="F1038" s="65"/>
      <c r="G1038" s="16" t="s">
        <v>1304</v>
      </c>
      <c r="H1038" s="20"/>
      <c r="I1038" s="20"/>
      <c r="J1038" s="16"/>
      <c r="K1038" s="16" t="s">
        <v>1506</v>
      </c>
      <c r="L1038" s="20" t="s">
        <v>1106</v>
      </c>
      <c r="M1038" s="65"/>
      <c r="N1038" s="11"/>
      <c r="O1038" s="20" t="e">
        <f>VLOOKUP(C1038,'10. Свод Перечней'!C:H,6,0)</f>
        <v>#N/A</v>
      </c>
      <c r="P1038" s="20"/>
      <c r="Q1038" s="20" t="e">
        <f t="shared" si="18"/>
        <v>#N/A</v>
      </c>
      <c r="R1038" s="16" t="s">
        <v>1108</v>
      </c>
      <c r="S1038" s="17">
        <v>43189</v>
      </c>
    </row>
    <row r="1039" spans="1:19">
      <c r="A1039" s="65"/>
      <c r="B1039" s="65"/>
      <c r="C1039" s="65"/>
      <c r="D1039" s="65"/>
      <c r="E1039" s="65"/>
      <c r="F1039" s="65"/>
      <c r="G1039" s="16" t="s">
        <v>1121</v>
      </c>
      <c r="H1039" s="20"/>
      <c r="I1039" s="20"/>
      <c r="J1039" s="16"/>
      <c r="K1039" s="16" t="s">
        <v>1122</v>
      </c>
      <c r="L1039" s="20" t="s">
        <v>1106</v>
      </c>
      <c r="M1039" s="65"/>
      <c r="N1039" s="11"/>
      <c r="O1039" s="20" t="e">
        <f>VLOOKUP(C1039,'10. Свод Перечней'!C:H,6,0)</f>
        <v>#N/A</v>
      </c>
      <c r="P1039" s="20"/>
      <c r="Q1039" s="20" t="e">
        <f t="shared" si="18"/>
        <v>#N/A</v>
      </c>
      <c r="R1039" s="16" t="s">
        <v>1108</v>
      </c>
      <c r="S1039" s="17">
        <v>43189</v>
      </c>
    </row>
    <row r="1040" spans="1:19">
      <c r="A1040" s="65"/>
      <c r="B1040" s="65"/>
      <c r="C1040" s="65"/>
      <c r="D1040" s="65"/>
      <c r="E1040" s="65"/>
      <c r="F1040" s="65"/>
      <c r="G1040" s="16" t="s">
        <v>1115</v>
      </c>
      <c r="H1040" s="20"/>
      <c r="I1040" s="20"/>
      <c r="J1040" s="16" t="s">
        <v>1593</v>
      </c>
      <c r="K1040" s="16"/>
      <c r="L1040" s="20" t="s">
        <v>1106</v>
      </c>
      <c r="M1040" s="65"/>
      <c r="N1040" s="11"/>
      <c r="O1040" s="20" t="e">
        <f>VLOOKUP(C1040,'10. Свод Перечней'!C:H,6,0)</f>
        <v>#N/A</v>
      </c>
      <c r="P1040" s="20"/>
      <c r="Q1040" s="20" t="e">
        <f t="shared" si="18"/>
        <v>#N/A</v>
      </c>
      <c r="R1040" s="16" t="s">
        <v>1108</v>
      </c>
      <c r="S1040" s="17">
        <v>43189</v>
      </c>
    </row>
    <row r="1041" spans="1:19">
      <c r="A1041" s="65"/>
      <c r="B1041" s="65">
        <v>209</v>
      </c>
      <c r="C1041" s="65" t="s">
        <v>402</v>
      </c>
      <c r="D1041" s="65" t="s">
        <v>399</v>
      </c>
      <c r="E1041" s="65" t="s">
        <v>5</v>
      </c>
      <c r="F1041" s="65" t="s">
        <v>6</v>
      </c>
      <c r="G1041" s="16" t="s">
        <v>1120</v>
      </c>
      <c r="H1041" s="20"/>
      <c r="I1041" s="20">
        <v>1</v>
      </c>
      <c r="J1041" s="16"/>
      <c r="K1041" s="16"/>
      <c r="L1041" s="20" t="s">
        <v>6</v>
      </c>
      <c r="M1041" s="65" t="s">
        <v>1600</v>
      </c>
      <c r="N1041" s="11"/>
      <c r="O1041" s="20" t="str">
        <f>VLOOKUP(C1041,'10. Свод Перечней'!C:H,6,0)</f>
        <v/>
      </c>
      <c r="P1041" s="20">
        <v>0</v>
      </c>
      <c r="Q1041" s="20">
        <f t="shared" si="18"/>
        <v>0</v>
      </c>
      <c r="R1041" s="16" t="s">
        <v>1108</v>
      </c>
      <c r="S1041" s="17">
        <v>43189</v>
      </c>
    </row>
    <row r="1042" spans="1:19">
      <c r="A1042" s="65"/>
      <c r="B1042" s="65"/>
      <c r="C1042" s="65"/>
      <c r="D1042" s="65"/>
      <c r="E1042" s="65"/>
      <c r="F1042" s="65"/>
      <c r="G1042" s="16" t="s">
        <v>1575</v>
      </c>
      <c r="H1042" s="20"/>
      <c r="I1042" s="20"/>
      <c r="J1042" s="16"/>
      <c r="K1042" s="16" t="s">
        <v>1595</v>
      </c>
      <c r="L1042" s="20" t="s">
        <v>1106</v>
      </c>
      <c r="M1042" s="65"/>
      <c r="N1042" s="11"/>
      <c r="O1042" s="20" t="e">
        <f>VLOOKUP(C1042,'10. Свод Перечней'!C:H,6,0)</f>
        <v>#N/A</v>
      </c>
      <c r="P1042" s="20"/>
      <c r="Q1042" s="20" t="e">
        <f t="shared" si="18"/>
        <v>#N/A</v>
      </c>
      <c r="R1042" s="16" t="s">
        <v>1108</v>
      </c>
      <c r="S1042" s="17">
        <v>43189</v>
      </c>
    </row>
    <row r="1043" spans="1:19">
      <c r="A1043" s="65"/>
      <c r="B1043" s="65"/>
      <c r="C1043" s="65"/>
      <c r="D1043" s="65"/>
      <c r="E1043" s="65"/>
      <c r="F1043" s="65"/>
      <c r="G1043" s="16" t="s">
        <v>1304</v>
      </c>
      <c r="H1043" s="20"/>
      <c r="I1043" s="20"/>
      <c r="J1043" s="16"/>
      <c r="K1043" s="16" t="s">
        <v>1506</v>
      </c>
      <c r="L1043" s="20" t="s">
        <v>1106</v>
      </c>
      <c r="M1043" s="65"/>
      <c r="N1043" s="11"/>
      <c r="O1043" s="20" t="e">
        <f>VLOOKUP(C1043,'10. Свод Перечней'!C:H,6,0)</f>
        <v>#N/A</v>
      </c>
      <c r="P1043" s="20"/>
      <c r="Q1043" s="20" t="e">
        <f t="shared" si="18"/>
        <v>#N/A</v>
      </c>
      <c r="R1043" s="16" t="s">
        <v>1108</v>
      </c>
      <c r="S1043" s="17">
        <v>43189</v>
      </c>
    </row>
    <row r="1044" spans="1:19">
      <c r="A1044" s="65"/>
      <c r="B1044" s="65"/>
      <c r="C1044" s="65"/>
      <c r="D1044" s="65"/>
      <c r="E1044" s="65"/>
      <c r="F1044" s="65"/>
      <c r="G1044" s="16" t="s">
        <v>1111</v>
      </c>
      <c r="H1044" s="20"/>
      <c r="I1044" s="20"/>
      <c r="J1044" s="16"/>
      <c r="K1044" s="16" t="s">
        <v>1157</v>
      </c>
      <c r="L1044" s="20" t="s">
        <v>1106</v>
      </c>
      <c r="M1044" s="65"/>
      <c r="N1044" s="11"/>
      <c r="O1044" s="20" t="e">
        <f>VLOOKUP(C1044,'10. Свод Перечней'!C:H,6,0)</f>
        <v>#N/A</v>
      </c>
      <c r="P1044" s="20"/>
      <c r="Q1044" s="20" t="e">
        <f t="shared" si="18"/>
        <v>#N/A</v>
      </c>
      <c r="R1044" s="16" t="s">
        <v>1108</v>
      </c>
      <c r="S1044" s="17">
        <v>43189</v>
      </c>
    </row>
    <row r="1045" spans="1:19">
      <c r="A1045" s="65"/>
      <c r="B1045" s="65"/>
      <c r="C1045" s="65"/>
      <c r="D1045" s="65"/>
      <c r="E1045" s="65"/>
      <c r="F1045" s="65"/>
      <c r="G1045" s="16" t="s">
        <v>1121</v>
      </c>
      <c r="H1045" s="20"/>
      <c r="I1045" s="20"/>
      <c r="J1045" s="16"/>
      <c r="K1045" s="16" t="s">
        <v>1122</v>
      </c>
      <c r="L1045" s="20" t="s">
        <v>1106</v>
      </c>
      <c r="M1045" s="65"/>
      <c r="N1045" s="11"/>
      <c r="O1045" s="20" t="e">
        <f>VLOOKUP(C1045,'10. Свод Перечней'!C:H,6,0)</f>
        <v>#N/A</v>
      </c>
      <c r="P1045" s="20"/>
      <c r="Q1045" s="20" t="e">
        <f t="shared" si="18"/>
        <v>#N/A</v>
      </c>
      <c r="R1045" s="16" t="s">
        <v>1108</v>
      </c>
      <c r="S1045" s="17">
        <v>43189</v>
      </c>
    </row>
    <row r="1046" spans="1:19">
      <c r="A1046" s="65"/>
      <c r="B1046" s="65"/>
      <c r="C1046" s="65"/>
      <c r="D1046" s="65"/>
      <c r="E1046" s="65"/>
      <c r="F1046" s="65"/>
      <c r="G1046" s="16" t="s">
        <v>1115</v>
      </c>
      <c r="H1046" s="20"/>
      <c r="I1046" s="20"/>
      <c r="J1046" s="16" t="s">
        <v>1601</v>
      </c>
      <c r="K1046" s="16"/>
      <c r="L1046" s="20" t="s">
        <v>1106</v>
      </c>
      <c r="M1046" s="65"/>
      <c r="N1046" s="11"/>
      <c r="O1046" s="20" t="e">
        <f>VLOOKUP(C1046,'10. Свод Перечней'!C:H,6,0)</f>
        <v>#N/A</v>
      </c>
      <c r="P1046" s="20"/>
      <c r="Q1046" s="20" t="e">
        <f t="shared" si="18"/>
        <v>#N/A</v>
      </c>
      <c r="R1046" s="16" t="s">
        <v>1108</v>
      </c>
      <c r="S1046" s="17">
        <v>43189</v>
      </c>
    </row>
    <row r="1047" spans="1:19">
      <c r="A1047" s="65"/>
      <c r="B1047" s="65">
        <v>210</v>
      </c>
      <c r="C1047" s="65" t="s">
        <v>403</v>
      </c>
      <c r="D1047" s="65" t="s">
        <v>399</v>
      </c>
      <c r="E1047" s="65" t="s">
        <v>9</v>
      </c>
      <c r="F1047" s="65" t="s">
        <v>6</v>
      </c>
      <c r="G1047" s="16" t="s">
        <v>1120</v>
      </c>
      <c r="H1047" s="20"/>
      <c r="I1047" s="20">
        <v>1</v>
      </c>
      <c r="J1047" s="16"/>
      <c r="K1047" s="16"/>
      <c r="L1047" s="20" t="s">
        <v>6</v>
      </c>
      <c r="M1047" s="65" t="s">
        <v>1600</v>
      </c>
      <c r="N1047" s="11"/>
      <c r="O1047" s="20" t="str">
        <f>VLOOKUP(C1047,'10. Свод Перечней'!C:H,6,0)</f>
        <v/>
      </c>
      <c r="P1047" s="20">
        <v>0</v>
      </c>
      <c r="Q1047" s="20">
        <f t="shared" si="18"/>
        <v>0</v>
      </c>
      <c r="R1047" s="16" t="s">
        <v>1108</v>
      </c>
      <c r="S1047" s="17">
        <v>43189</v>
      </c>
    </row>
    <row r="1048" spans="1:19">
      <c r="A1048" s="65"/>
      <c r="B1048" s="65"/>
      <c r="C1048" s="65"/>
      <c r="D1048" s="65"/>
      <c r="E1048" s="65"/>
      <c r="F1048" s="65"/>
      <c r="G1048" s="16" t="s">
        <v>1575</v>
      </c>
      <c r="H1048" s="20"/>
      <c r="I1048" s="20"/>
      <c r="J1048" s="16"/>
      <c r="K1048" s="16" t="s">
        <v>1595</v>
      </c>
      <c r="L1048" s="20" t="s">
        <v>1106</v>
      </c>
      <c r="M1048" s="65"/>
      <c r="N1048" s="11"/>
      <c r="O1048" s="20" t="e">
        <f>VLOOKUP(C1048,'10. Свод Перечней'!C:H,6,0)</f>
        <v>#N/A</v>
      </c>
      <c r="P1048" s="20"/>
      <c r="Q1048" s="20" t="e">
        <f t="shared" si="18"/>
        <v>#N/A</v>
      </c>
      <c r="R1048" s="16" t="s">
        <v>1108</v>
      </c>
      <c r="S1048" s="17">
        <v>43189</v>
      </c>
    </row>
    <row r="1049" spans="1:19">
      <c r="A1049" s="65"/>
      <c r="B1049" s="65"/>
      <c r="C1049" s="65"/>
      <c r="D1049" s="65"/>
      <c r="E1049" s="65"/>
      <c r="F1049" s="65"/>
      <c r="G1049" s="16" t="s">
        <v>1304</v>
      </c>
      <c r="H1049" s="20"/>
      <c r="I1049" s="20"/>
      <c r="J1049" s="16"/>
      <c r="K1049" s="16" t="s">
        <v>1506</v>
      </c>
      <c r="L1049" s="20" t="s">
        <v>1106</v>
      </c>
      <c r="M1049" s="65"/>
      <c r="N1049" s="11"/>
      <c r="O1049" s="20" t="e">
        <f>VLOOKUP(C1049,'10. Свод Перечней'!C:H,6,0)</f>
        <v>#N/A</v>
      </c>
      <c r="P1049" s="20"/>
      <c r="Q1049" s="20" t="e">
        <f t="shared" si="18"/>
        <v>#N/A</v>
      </c>
      <c r="R1049" s="16" t="s">
        <v>1108</v>
      </c>
      <c r="S1049" s="17">
        <v>43189</v>
      </c>
    </row>
    <row r="1050" spans="1:19">
      <c r="A1050" s="65"/>
      <c r="B1050" s="65"/>
      <c r="C1050" s="65"/>
      <c r="D1050" s="65"/>
      <c r="E1050" s="65"/>
      <c r="F1050" s="65"/>
      <c r="G1050" s="16" t="s">
        <v>1111</v>
      </c>
      <c r="H1050" s="20"/>
      <c r="I1050" s="20"/>
      <c r="J1050" s="16"/>
      <c r="K1050" s="16" t="s">
        <v>1130</v>
      </c>
      <c r="L1050" s="20" t="s">
        <v>1106</v>
      </c>
      <c r="M1050" s="65"/>
      <c r="N1050" s="11"/>
      <c r="O1050" s="20" t="e">
        <f>VLOOKUP(C1050,'10. Свод Перечней'!C:H,6,0)</f>
        <v>#N/A</v>
      </c>
      <c r="P1050" s="20"/>
      <c r="Q1050" s="20" t="e">
        <f t="shared" si="18"/>
        <v>#N/A</v>
      </c>
      <c r="R1050" s="16" t="s">
        <v>1108</v>
      </c>
      <c r="S1050" s="17">
        <v>43189</v>
      </c>
    </row>
    <row r="1051" spans="1:19">
      <c r="A1051" s="65"/>
      <c r="B1051" s="65"/>
      <c r="C1051" s="65"/>
      <c r="D1051" s="65"/>
      <c r="E1051" s="65"/>
      <c r="F1051" s="65"/>
      <c r="G1051" s="16" t="s">
        <v>1121</v>
      </c>
      <c r="H1051" s="20"/>
      <c r="I1051" s="20"/>
      <c r="J1051" s="16"/>
      <c r="K1051" s="16" t="s">
        <v>1122</v>
      </c>
      <c r="L1051" s="20" t="s">
        <v>1106</v>
      </c>
      <c r="M1051" s="65"/>
      <c r="N1051" s="11"/>
      <c r="O1051" s="20" t="e">
        <f>VLOOKUP(C1051,'10. Свод Перечней'!C:H,6,0)</f>
        <v>#N/A</v>
      </c>
      <c r="P1051" s="20"/>
      <c r="Q1051" s="20" t="e">
        <f t="shared" si="18"/>
        <v>#N/A</v>
      </c>
      <c r="R1051" s="16" t="s">
        <v>1108</v>
      </c>
      <c r="S1051" s="17">
        <v>43189</v>
      </c>
    </row>
    <row r="1052" spans="1:19">
      <c r="A1052" s="65"/>
      <c r="B1052" s="65"/>
      <c r="C1052" s="65"/>
      <c r="D1052" s="65"/>
      <c r="E1052" s="65"/>
      <c r="F1052" s="65"/>
      <c r="G1052" s="16" t="s">
        <v>1115</v>
      </c>
      <c r="H1052" s="20"/>
      <c r="I1052" s="20"/>
      <c r="J1052" s="16" t="s">
        <v>1601</v>
      </c>
      <c r="K1052" s="16"/>
      <c r="L1052" s="20" t="s">
        <v>1106</v>
      </c>
      <c r="M1052" s="65"/>
      <c r="N1052" s="11"/>
      <c r="O1052" s="20" t="e">
        <f>VLOOKUP(C1052,'10. Свод Перечней'!C:H,6,0)</f>
        <v>#N/A</v>
      </c>
      <c r="P1052" s="20"/>
      <c r="Q1052" s="20" t="e">
        <f t="shared" si="18"/>
        <v>#N/A</v>
      </c>
      <c r="R1052" s="16" t="s">
        <v>1108</v>
      </c>
      <c r="S1052" s="17">
        <v>43189</v>
      </c>
    </row>
    <row r="1053" spans="1:19">
      <c r="A1053" s="65"/>
      <c r="B1053" s="65">
        <v>211</v>
      </c>
      <c r="C1053" s="65" t="s">
        <v>404</v>
      </c>
      <c r="D1053" s="65" t="s">
        <v>405</v>
      </c>
      <c r="E1053" s="65" t="s">
        <v>43</v>
      </c>
      <c r="F1053" s="65" t="s">
        <v>6</v>
      </c>
      <c r="G1053" s="16" t="s">
        <v>1104</v>
      </c>
      <c r="H1053" s="20"/>
      <c r="I1053" s="20"/>
      <c r="J1053" s="16"/>
      <c r="K1053" s="16" t="s">
        <v>1602</v>
      </c>
      <c r="L1053" s="20" t="s">
        <v>1106</v>
      </c>
      <c r="M1053" s="65" t="s">
        <v>1603</v>
      </c>
      <c r="N1053" s="11"/>
      <c r="O1053" s="20" t="e">
        <f>VLOOKUP(C1053,'10. Свод Перечней'!C:H,6,0)</f>
        <v>#N/A</v>
      </c>
      <c r="P1053" s="20">
        <v>0</v>
      </c>
      <c r="Q1053" s="20" t="e">
        <f t="shared" si="18"/>
        <v>#N/A</v>
      </c>
      <c r="R1053" s="16" t="s">
        <v>1108</v>
      </c>
      <c r="S1053" s="17">
        <v>43189</v>
      </c>
    </row>
    <row r="1054" spans="1:19">
      <c r="A1054" s="65"/>
      <c r="B1054" s="65"/>
      <c r="C1054" s="65"/>
      <c r="D1054" s="65"/>
      <c r="E1054" s="65"/>
      <c r="F1054" s="65"/>
      <c r="G1054" s="16" t="s">
        <v>1109</v>
      </c>
      <c r="H1054" s="20"/>
      <c r="I1054" s="20"/>
      <c r="J1054" s="16"/>
      <c r="K1054" s="16" t="s">
        <v>1604</v>
      </c>
      <c r="L1054" s="20" t="s">
        <v>1106</v>
      </c>
      <c r="M1054" s="65"/>
      <c r="N1054" s="11"/>
      <c r="O1054" s="20" t="e">
        <f>VLOOKUP(C1054,'10. Свод Перечней'!C:H,6,0)</f>
        <v>#N/A</v>
      </c>
      <c r="P1054" s="20"/>
      <c r="Q1054" s="20" t="e">
        <f t="shared" si="18"/>
        <v>#N/A</v>
      </c>
      <c r="R1054" s="16" t="s">
        <v>1108</v>
      </c>
      <c r="S1054" s="17">
        <v>43189</v>
      </c>
    </row>
    <row r="1055" spans="1:19">
      <c r="A1055" s="65"/>
      <c r="B1055" s="65"/>
      <c r="C1055" s="65"/>
      <c r="D1055" s="65"/>
      <c r="E1055" s="65"/>
      <c r="F1055" s="65"/>
      <c r="G1055" s="16" t="s">
        <v>1111</v>
      </c>
      <c r="H1055" s="20"/>
      <c r="I1055" s="20"/>
      <c r="J1055" s="16"/>
      <c r="K1055" s="16" t="s">
        <v>1130</v>
      </c>
      <c r="L1055" s="20" t="s">
        <v>1106</v>
      </c>
      <c r="M1055" s="65"/>
      <c r="N1055" s="11"/>
      <c r="O1055" s="20" t="e">
        <f>VLOOKUP(C1055,'10. Свод Перечней'!C:H,6,0)</f>
        <v>#N/A</v>
      </c>
      <c r="P1055" s="20"/>
      <c r="Q1055" s="20" t="e">
        <f t="shared" si="18"/>
        <v>#N/A</v>
      </c>
      <c r="R1055" s="16" t="s">
        <v>1108</v>
      </c>
      <c r="S1055" s="17">
        <v>43189</v>
      </c>
    </row>
    <row r="1056" spans="1:19">
      <c r="A1056" s="65"/>
      <c r="B1056" s="65"/>
      <c r="C1056" s="65"/>
      <c r="D1056" s="65"/>
      <c r="E1056" s="65"/>
      <c r="F1056" s="65"/>
      <c r="G1056" s="16" t="s">
        <v>1113</v>
      </c>
      <c r="H1056" s="20"/>
      <c r="I1056" s="20"/>
      <c r="J1056" s="16"/>
      <c r="K1056" s="16" t="s">
        <v>1114</v>
      </c>
      <c r="L1056" s="20" t="s">
        <v>1106</v>
      </c>
      <c r="M1056" s="65"/>
      <c r="N1056" s="11"/>
      <c r="O1056" s="20" t="e">
        <f>VLOOKUP(C1056,'10. Свод Перечней'!C:H,6,0)</f>
        <v>#N/A</v>
      </c>
      <c r="P1056" s="20"/>
      <c r="Q1056" s="20" t="e">
        <f t="shared" si="18"/>
        <v>#N/A</v>
      </c>
      <c r="R1056" s="16" t="s">
        <v>1108</v>
      </c>
      <c r="S1056" s="17">
        <v>43189</v>
      </c>
    </row>
    <row r="1057" spans="1:19">
      <c r="A1057" s="65"/>
      <c r="B1057" s="65"/>
      <c r="C1057" s="65"/>
      <c r="D1057" s="65"/>
      <c r="E1057" s="65"/>
      <c r="F1057" s="65"/>
      <c r="G1057" s="16" t="s">
        <v>1115</v>
      </c>
      <c r="H1057" s="20"/>
      <c r="I1057" s="20"/>
      <c r="J1057" s="16"/>
      <c r="K1057" s="16" t="s">
        <v>1605</v>
      </c>
      <c r="L1057" s="20" t="s">
        <v>1106</v>
      </c>
      <c r="M1057" s="65"/>
      <c r="N1057" s="11"/>
      <c r="O1057" s="20" t="e">
        <f>VLOOKUP(C1057,'10. Свод Перечней'!C:H,6,0)</f>
        <v>#N/A</v>
      </c>
      <c r="P1057" s="20"/>
      <c r="Q1057" s="20" t="e">
        <f t="shared" si="18"/>
        <v>#N/A</v>
      </c>
      <c r="R1057" s="16" t="s">
        <v>1108</v>
      </c>
      <c r="S1057" s="17">
        <v>43189</v>
      </c>
    </row>
    <row r="1058" spans="1:19">
      <c r="A1058" s="65"/>
      <c r="B1058" s="65">
        <v>212</v>
      </c>
      <c r="C1058" s="65" t="s">
        <v>406</v>
      </c>
      <c r="D1058" s="65" t="s">
        <v>405</v>
      </c>
      <c r="E1058" s="65" t="s">
        <v>152</v>
      </c>
      <c r="F1058" s="65" t="s">
        <v>6</v>
      </c>
      <c r="G1058" s="16" t="s">
        <v>1104</v>
      </c>
      <c r="H1058" s="20"/>
      <c r="I1058" s="20"/>
      <c r="J1058" s="16"/>
      <c r="K1058" s="16" t="s">
        <v>1606</v>
      </c>
      <c r="L1058" s="20" t="s">
        <v>1106</v>
      </c>
      <c r="M1058" s="65" t="s">
        <v>1603</v>
      </c>
      <c r="N1058" s="11"/>
      <c r="O1058" s="20" t="e">
        <f>VLOOKUP(C1058,'10. Свод Перечней'!C:H,6,0)</f>
        <v>#N/A</v>
      </c>
      <c r="P1058" s="20">
        <v>0</v>
      </c>
      <c r="Q1058" s="20" t="e">
        <f t="shared" si="18"/>
        <v>#N/A</v>
      </c>
      <c r="R1058" s="16" t="s">
        <v>1108</v>
      </c>
      <c r="S1058" s="17">
        <v>43189</v>
      </c>
    </row>
    <row r="1059" spans="1:19">
      <c r="A1059" s="65"/>
      <c r="B1059" s="65"/>
      <c r="C1059" s="65"/>
      <c r="D1059" s="65"/>
      <c r="E1059" s="65"/>
      <c r="F1059" s="65"/>
      <c r="G1059" s="16" t="s">
        <v>1109</v>
      </c>
      <c r="H1059" s="20"/>
      <c r="I1059" s="20"/>
      <c r="J1059" s="16"/>
      <c r="K1059" s="16" t="s">
        <v>1604</v>
      </c>
      <c r="L1059" s="20" t="s">
        <v>1106</v>
      </c>
      <c r="M1059" s="65"/>
      <c r="N1059" s="11"/>
      <c r="O1059" s="20" t="e">
        <f>VLOOKUP(C1059,'10. Свод Перечней'!C:H,6,0)</f>
        <v>#N/A</v>
      </c>
      <c r="P1059" s="20"/>
      <c r="Q1059" s="20" t="e">
        <f t="shared" si="18"/>
        <v>#N/A</v>
      </c>
      <c r="R1059" s="16" t="s">
        <v>1108</v>
      </c>
      <c r="S1059" s="17">
        <v>43189</v>
      </c>
    </row>
    <row r="1060" spans="1:19">
      <c r="A1060" s="65"/>
      <c r="B1060" s="65"/>
      <c r="C1060" s="65"/>
      <c r="D1060" s="65"/>
      <c r="E1060" s="65"/>
      <c r="F1060" s="65"/>
      <c r="G1060" s="16" t="s">
        <v>1111</v>
      </c>
      <c r="H1060" s="20"/>
      <c r="I1060" s="20"/>
      <c r="J1060" s="16"/>
      <c r="K1060" s="16" t="s">
        <v>1130</v>
      </c>
      <c r="L1060" s="20" t="s">
        <v>1106</v>
      </c>
      <c r="M1060" s="65"/>
      <c r="N1060" s="11"/>
      <c r="O1060" s="20" t="e">
        <f>VLOOKUP(C1060,'10. Свод Перечней'!C:H,6,0)</f>
        <v>#N/A</v>
      </c>
      <c r="P1060" s="20"/>
      <c r="Q1060" s="20" t="e">
        <f t="shared" si="18"/>
        <v>#N/A</v>
      </c>
      <c r="R1060" s="16" t="s">
        <v>1108</v>
      </c>
      <c r="S1060" s="17">
        <v>43189</v>
      </c>
    </row>
    <row r="1061" spans="1:19">
      <c r="A1061" s="65"/>
      <c r="B1061" s="65"/>
      <c r="C1061" s="65"/>
      <c r="D1061" s="65"/>
      <c r="E1061" s="65"/>
      <c r="F1061" s="65"/>
      <c r="G1061" s="16" t="s">
        <v>1113</v>
      </c>
      <c r="H1061" s="20"/>
      <c r="I1061" s="20"/>
      <c r="J1061" s="16"/>
      <c r="K1061" s="16" t="s">
        <v>1114</v>
      </c>
      <c r="L1061" s="20" t="s">
        <v>1106</v>
      </c>
      <c r="M1061" s="65"/>
      <c r="N1061" s="11"/>
      <c r="O1061" s="20" t="e">
        <f>VLOOKUP(C1061,'10. Свод Перечней'!C:H,6,0)</f>
        <v>#N/A</v>
      </c>
      <c r="P1061" s="20"/>
      <c r="Q1061" s="20" t="e">
        <f t="shared" si="18"/>
        <v>#N/A</v>
      </c>
      <c r="R1061" s="16" t="s">
        <v>1108</v>
      </c>
      <c r="S1061" s="17">
        <v>43189</v>
      </c>
    </row>
    <row r="1062" spans="1:19">
      <c r="A1062" s="65"/>
      <c r="B1062" s="65"/>
      <c r="C1062" s="65"/>
      <c r="D1062" s="65"/>
      <c r="E1062" s="65"/>
      <c r="F1062" s="65"/>
      <c r="G1062" s="16" t="s">
        <v>1115</v>
      </c>
      <c r="H1062" s="20"/>
      <c r="I1062" s="20"/>
      <c r="J1062" s="16"/>
      <c r="K1062" s="16" t="s">
        <v>1605</v>
      </c>
      <c r="L1062" s="20" t="s">
        <v>1106</v>
      </c>
      <c r="M1062" s="65"/>
      <c r="N1062" s="11"/>
      <c r="O1062" s="20" t="e">
        <f>VLOOKUP(C1062,'10. Свод Перечней'!C:H,6,0)</f>
        <v>#N/A</v>
      </c>
      <c r="P1062" s="20"/>
      <c r="Q1062" s="20" t="e">
        <f t="shared" si="18"/>
        <v>#N/A</v>
      </c>
      <c r="R1062" s="16" t="s">
        <v>1108</v>
      </c>
      <c r="S1062" s="17">
        <v>43189</v>
      </c>
    </row>
    <row r="1063" spans="1:19">
      <c r="A1063" s="65"/>
      <c r="B1063" s="65">
        <v>213</v>
      </c>
      <c r="C1063" s="65" t="s">
        <v>407</v>
      </c>
      <c r="D1063" s="65" t="s">
        <v>405</v>
      </c>
      <c r="E1063" s="65" t="s">
        <v>57</v>
      </c>
      <c r="F1063" s="65" t="s">
        <v>6</v>
      </c>
      <c r="G1063" s="16" t="s">
        <v>1104</v>
      </c>
      <c r="H1063" s="20"/>
      <c r="I1063" s="20"/>
      <c r="J1063" s="16"/>
      <c r="K1063" s="16" t="s">
        <v>1606</v>
      </c>
      <c r="L1063" s="20" t="s">
        <v>1106</v>
      </c>
      <c r="M1063" s="65" t="s">
        <v>1603</v>
      </c>
      <c r="N1063" s="11"/>
      <c r="O1063" s="20" t="e">
        <f>VLOOKUP(C1063,'10. Свод Перечней'!C:H,6,0)</f>
        <v>#N/A</v>
      </c>
      <c r="P1063" s="20">
        <v>0</v>
      </c>
      <c r="Q1063" s="20" t="e">
        <f t="shared" si="18"/>
        <v>#N/A</v>
      </c>
      <c r="R1063" s="16" t="s">
        <v>1108</v>
      </c>
      <c r="S1063" s="17">
        <v>43189</v>
      </c>
    </row>
    <row r="1064" spans="1:19">
      <c r="A1064" s="65"/>
      <c r="B1064" s="65"/>
      <c r="C1064" s="65"/>
      <c r="D1064" s="65"/>
      <c r="E1064" s="65"/>
      <c r="F1064" s="65"/>
      <c r="G1064" s="16" t="s">
        <v>1109</v>
      </c>
      <c r="H1064" s="20"/>
      <c r="I1064" s="20"/>
      <c r="J1064" s="16"/>
      <c r="K1064" s="16" t="s">
        <v>1604</v>
      </c>
      <c r="L1064" s="20" t="s">
        <v>1106</v>
      </c>
      <c r="M1064" s="65"/>
      <c r="N1064" s="11"/>
      <c r="O1064" s="20" t="e">
        <f>VLOOKUP(C1064,'10. Свод Перечней'!C:H,6,0)</f>
        <v>#N/A</v>
      </c>
      <c r="P1064" s="20"/>
      <c r="Q1064" s="20" t="e">
        <f t="shared" si="18"/>
        <v>#N/A</v>
      </c>
      <c r="R1064" s="16" t="s">
        <v>1108</v>
      </c>
      <c r="S1064" s="17">
        <v>43189</v>
      </c>
    </row>
    <row r="1065" spans="1:19">
      <c r="A1065" s="65"/>
      <c r="B1065" s="65"/>
      <c r="C1065" s="65"/>
      <c r="D1065" s="65"/>
      <c r="E1065" s="65"/>
      <c r="F1065" s="65"/>
      <c r="G1065" s="16" t="s">
        <v>1111</v>
      </c>
      <c r="H1065" s="20"/>
      <c r="I1065" s="20"/>
      <c r="J1065" s="16"/>
      <c r="K1065" s="16" t="s">
        <v>1157</v>
      </c>
      <c r="L1065" s="20" t="s">
        <v>1106</v>
      </c>
      <c r="M1065" s="65"/>
      <c r="N1065" s="11"/>
      <c r="O1065" s="20" t="e">
        <f>VLOOKUP(C1065,'10. Свод Перечней'!C:H,6,0)</f>
        <v>#N/A</v>
      </c>
      <c r="P1065" s="20"/>
      <c r="Q1065" s="20" t="e">
        <f t="shared" si="18"/>
        <v>#N/A</v>
      </c>
      <c r="R1065" s="16" t="s">
        <v>1108</v>
      </c>
      <c r="S1065" s="17">
        <v>43189</v>
      </c>
    </row>
    <row r="1066" spans="1:19">
      <c r="A1066" s="65"/>
      <c r="B1066" s="65"/>
      <c r="C1066" s="65"/>
      <c r="D1066" s="65"/>
      <c r="E1066" s="65"/>
      <c r="F1066" s="65"/>
      <c r="G1066" s="16" t="s">
        <v>1113</v>
      </c>
      <c r="H1066" s="20"/>
      <c r="I1066" s="20"/>
      <c r="J1066" s="16"/>
      <c r="K1066" s="16" t="s">
        <v>1114</v>
      </c>
      <c r="L1066" s="20" t="s">
        <v>1106</v>
      </c>
      <c r="M1066" s="65"/>
      <c r="N1066" s="11"/>
      <c r="O1066" s="20" t="e">
        <f>VLOOKUP(C1066,'10. Свод Перечней'!C:H,6,0)</f>
        <v>#N/A</v>
      </c>
      <c r="P1066" s="20"/>
      <c r="Q1066" s="20" t="e">
        <f t="shared" si="18"/>
        <v>#N/A</v>
      </c>
      <c r="R1066" s="16" t="s">
        <v>1108</v>
      </c>
      <c r="S1066" s="17">
        <v>43189</v>
      </c>
    </row>
    <row r="1067" spans="1:19">
      <c r="A1067" s="65"/>
      <c r="B1067" s="65"/>
      <c r="C1067" s="65"/>
      <c r="D1067" s="65"/>
      <c r="E1067" s="65"/>
      <c r="F1067" s="65"/>
      <c r="G1067" s="16" t="s">
        <v>1115</v>
      </c>
      <c r="H1067" s="20"/>
      <c r="I1067" s="20"/>
      <c r="J1067" s="16"/>
      <c r="K1067" s="16" t="s">
        <v>1605</v>
      </c>
      <c r="L1067" s="20" t="s">
        <v>1106</v>
      </c>
      <c r="M1067" s="65"/>
      <c r="N1067" s="11"/>
      <c r="O1067" s="20" t="e">
        <f>VLOOKUP(C1067,'10. Свод Перечней'!C:H,6,0)</f>
        <v>#N/A</v>
      </c>
      <c r="P1067" s="20"/>
      <c r="Q1067" s="20" t="e">
        <f t="shared" si="18"/>
        <v>#N/A</v>
      </c>
      <c r="R1067" s="16" t="s">
        <v>1108</v>
      </c>
      <c r="S1067" s="17">
        <v>43189</v>
      </c>
    </row>
    <row r="1068" spans="1:19">
      <c r="A1068" s="65"/>
      <c r="B1068" s="65">
        <v>214</v>
      </c>
      <c r="C1068" s="65" t="s">
        <v>408</v>
      </c>
      <c r="D1068" s="65" t="s">
        <v>405</v>
      </c>
      <c r="E1068" s="65" t="s">
        <v>9</v>
      </c>
      <c r="F1068" s="65" t="s">
        <v>6</v>
      </c>
      <c r="G1068" s="16" t="s">
        <v>1104</v>
      </c>
      <c r="H1068" s="20"/>
      <c r="I1068" s="20"/>
      <c r="J1068" s="16"/>
      <c r="K1068" s="16" t="s">
        <v>1602</v>
      </c>
      <c r="L1068" s="20" t="s">
        <v>1106</v>
      </c>
      <c r="M1068" s="65" t="s">
        <v>1603</v>
      </c>
      <c r="N1068" s="11"/>
      <c r="O1068" s="20" t="e">
        <f>VLOOKUP(C1068,'10. Свод Перечней'!C:H,6,0)</f>
        <v>#N/A</v>
      </c>
      <c r="P1068" s="20">
        <v>0</v>
      </c>
      <c r="Q1068" s="20" t="e">
        <f t="shared" si="18"/>
        <v>#N/A</v>
      </c>
      <c r="R1068" s="16" t="s">
        <v>1108</v>
      </c>
      <c r="S1068" s="17">
        <v>43189</v>
      </c>
    </row>
    <row r="1069" spans="1:19">
      <c r="A1069" s="65"/>
      <c r="B1069" s="65"/>
      <c r="C1069" s="65"/>
      <c r="D1069" s="65"/>
      <c r="E1069" s="65"/>
      <c r="F1069" s="65"/>
      <c r="G1069" s="16" t="s">
        <v>1109</v>
      </c>
      <c r="H1069" s="20"/>
      <c r="I1069" s="20"/>
      <c r="J1069" s="16"/>
      <c r="K1069" s="16" t="s">
        <v>1604</v>
      </c>
      <c r="L1069" s="20" t="s">
        <v>1106</v>
      </c>
      <c r="M1069" s="65"/>
      <c r="N1069" s="11"/>
      <c r="O1069" s="20" t="e">
        <f>VLOOKUP(C1069,'10. Свод Перечней'!C:H,6,0)</f>
        <v>#N/A</v>
      </c>
      <c r="P1069" s="20"/>
      <c r="Q1069" s="20" t="e">
        <f t="shared" si="18"/>
        <v>#N/A</v>
      </c>
      <c r="R1069" s="16" t="s">
        <v>1108</v>
      </c>
      <c r="S1069" s="17">
        <v>43189</v>
      </c>
    </row>
    <row r="1070" spans="1:19">
      <c r="A1070" s="65"/>
      <c r="B1070" s="65"/>
      <c r="C1070" s="65"/>
      <c r="D1070" s="65"/>
      <c r="E1070" s="65"/>
      <c r="F1070" s="65"/>
      <c r="G1070" s="16" t="s">
        <v>1111</v>
      </c>
      <c r="H1070" s="20"/>
      <c r="I1070" s="20"/>
      <c r="J1070" s="16"/>
      <c r="K1070" s="16" t="s">
        <v>1157</v>
      </c>
      <c r="L1070" s="20" t="s">
        <v>1106</v>
      </c>
      <c r="M1070" s="65"/>
      <c r="N1070" s="11"/>
      <c r="O1070" s="20" t="e">
        <f>VLOOKUP(C1070,'10. Свод Перечней'!C:H,6,0)</f>
        <v>#N/A</v>
      </c>
      <c r="P1070" s="20"/>
      <c r="Q1070" s="20" t="e">
        <f t="shared" si="18"/>
        <v>#N/A</v>
      </c>
      <c r="R1070" s="16" t="s">
        <v>1108</v>
      </c>
      <c r="S1070" s="17">
        <v>43189</v>
      </c>
    </row>
    <row r="1071" spans="1:19">
      <c r="A1071" s="65"/>
      <c r="B1071" s="65"/>
      <c r="C1071" s="65"/>
      <c r="D1071" s="65"/>
      <c r="E1071" s="65"/>
      <c r="F1071" s="65"/>
      <c r="G1071" s="16" t="s">
        <v>1113</v>
      </c>
      <c r="H1071" s="20"/>
      <c r="I1071" s="20"/>
      <c r="J1071" s="16"/>
      <c r="K1071" s="16" t="s">
        <v>1114</v>
      </c>
      <c r="L1071" s="20" t="s">
        <v>1106</v>
      </c>
      <c r="M1071" s="65"/>
      <c r="N1071" s="11"/>
      <c r="O1071" s="20" t="e">
        <f>VLOOKUP(C1071,'10. Свод Перечней'!C:H,6,0)</f>
        <v>#N/A</v>
      </c>
      <c r="P1071" s="20"/>
      <c r="Q1071" s="20" t="e">
        <f t="shared" si="18"/>
        <v>#N/A</v>
      </c>
      <c r="R1071" s="16" t="s">
        <v>1108</v>
      </c>
      <c r="S1071" s="17">
        <v>43189</v>
      </c>
    </row>
    <row r="1072" spans="1:19">
      <c r="A1072" s="65"/>
      <c r="B1072" s="65"/>
      <c r="C1072" s="65"/>
      <c r="D1072" s="65"/>
      <c r="E1072" s="65"/>
      <c r="F1072" s="65"/>
      <c r="G1072" s="16" t="s">
        <v>1115</v>
      </c>
      <c r="H1072" s="20"/>
      <c r="I1072" s="20"/>
      <c r="J1072" s="16"/>
      <c r="K1072" s="16" t="s">
        <v>1605</v>
      </c>
      <c r="L1072" s="20" t="s">
        <v>1106</v>
      </c>
      <c r="M1072" s="65"/>
      <c r="N1072" s="11"/>
      <c r="O1072" s="20" t="e">
        <f>VLOOKUP(C1072,'10. Свод Перечней'!C:H,6,0)</f>
        <v>#N/A</v>
      </c>
      <c r="P1072" s="20"/>
      <c r="Q1072" s="20" t="e">
        <f t="shared" si="18"/>
        <v>#N/A</v>
      </c>
      <c r="R1072" s="16" t="s">
        <v>1108</v>
      </c>
      <c r="S1072" s="17">
        <v>43189</v>
      </c>
    </row>
    <row r="1073" spans="1:19">
      <c r="A1073" s="65"/>
      <c r="B1073" s="65">
        <v>215</v>
      </c>
      <c r="C1073" s="65" t="s">
        <v>409</v>
      </c>
      <c r="D1073" s="65" t="s">
        <v>410</v>
      </c>
      <c r="E1073" s="65" t="s">
        <v>43</v>
      </c>
      <c r="F1073" s="65" t="s">
        <v>6</v>
      </c>
      <c r="G1073" s="16" t="s">
        <v>1104</v>
      </c>
      <c r="H1073" s="20"/>
      <c r="I1073" s="20"/>
      <c r="J1073" s="16"/>
      <c r="K1073" s="16" t="s">
        <v>1607</v>
      </c>
      <c r="L1073" s="20" t="s">
        <v>1106</v>
      </c>
      <c r="M1073" s="65" t="s">
        <v>1608</v>
      </c>
      <c r="N1073" s="11"/>
      <c r="O1073" s="20" t="e">
        <f>VLOOKUP(C1073,'10. Свод Перечней'!C:H,6,0)</f>
        <v>#N/A</v>
      </c>
      <c r="P1073" s="20">
        <v>0</v>
      </c>
      <c r="Q1073" s="20" t="e">
        <f t="shared" si="18"/>
        <v>#N/A</v>
      </c>
      <c r="R1073" s="16" t="s">
        <v>1108</v>
      </c>
      <c r="S1073" s="17">
        <v>43189</v>
      </c>
    </row>
    <row r="1074" spans="1:19">
      <c r="A1074" s="65"/>
      <c r="B1074" s="65"/>
      <c r="C1074" s="65"/>
      <c r="D1074" s="65"/>
      <c r="E1074" s="65"/>
      <c r="F1074" s="65"/>
      <c r="G1074" s="16" t="s">
        <v>1609</v>
      </c>
      <c r="H1074" s="20"/>
      <c r="I1074" s="20"/>
      <c r="J1074" s="16"/>
      <c r="K1074" s="16" t="s">
        <v>1384</v>
      </c>
      <c r="L1074" s="20" t="s">
        <v>1106</v>
      </c>
      <c r="M1074" s="65"/>
      <c r="N1074" s="11"/>
      <c r="O1074" s="20" t="e">
        <f>VLOOKUP(C1074,'10. Свод Перечней'!C:H,6,0)</f>
        <v>#N/A</v>
      </c>
      <c r="P1074" s="20"/>
      <c r="Q1074" s="20" t="e">
        <f t="shared" si="18"/>
        <v>#N/A</v>
      </c>
      <c r="R1074" s="16" t="s">
        <v>1108</v>
      </c>
      <c r="S1074" s="17">
        <v>43189</v>
      </c>
    </row>
    <row r="1075" spans="1:19">
      <c r="A1075" s="65"/>
      <c r="B1075" s="65"/>
      <c r="C1075" s="65"/>
      <c r="D1075" s="65"/>
      <c r="E1075" s="65"/>
      <c r="F1075" s="65"/>
      <c r="G1075" s="16" t="s">
        <v>1111</v>
      </c>
      <c r="H1075" s="20"/>
      <c r="I1075" s="20"/>
      <c r="J1075" s="16"/>
      <c r="K1075" s="16" t="s">
        <v>1157</v>
      </c>
      <c r="L1075" s="20" t="s">
        <v>1106</v>
      </c>
      <c r="M1075" s="65"/>
      <c r="N1075" s="11"/>
      <c r="O1075" s="20" t="e">
        <f>VLOOKUP(C1075,'10. Свод Перечней'!C:H,6,0)</f>
        <v>#N/A</v>
      </c>
      <c r="P1075" s="20"/>
      <c r="Q1075" s="20" t="e">
        <f t="shared" si="18"/>
        <v>#N/A</v>
      </c>
      <c r="R1075" s="16" t="s">
        <v>1108</v>
      </c>
      <c r="S1075" s="17">
        <v>43189</v>
      </c>
    </row>
    <row r="1076" spans="1:19">
      <c r="A1076" s="65"/>
      <c r="B1076" s="65"/>
      <c r="C1076" s="65"/>
      <c r="D1076" s="65"/>
      <c r="E1076" s="65"/>
      <c r="F1076" s="65"/>
      <c r="G1076" s="16" t="s">
        <v>1113</v>
      </c>
      <c r="H1076" s="20"/>
      <c r="I1076" s="20"/>
      <c r="J1076" s="16"/>
      <c r="K1076" s="16" t="s">
        <v>1114</v>
      </c>
      <c r="L1076" s="20" t="s">
        <v>1106</v>
      </c>
      <c r="M1076" s="65"/>
      <c r="N1076" s="11"/>
      <c r="O1076" s="20" t="e">
        <f>VLOOKUP(C1076,'10. Свод Перечней'!C:H,6,0)</f>
        <v>#N/A</v>
      </c>
      <c r="P1076" s="20"/>
      <c r="Q1076" s="20" t="e">
        <f t="shared" si="18"/>
        <v>#N/A</v>
      </c>
      <c r="R1076" s="16" t="s">
        <v>1108</v>
      </c>
      <c r="S1076" s="17">
        <v>43189</v>
      </c>
    </row>
    <row r="1077" spans="1:19">
      <c r="A1077" s="65"/>
      <c r="B1077" s="65"/>
      <c r="C1077" s="65"/>
      <c r="D1077" s="65"/>
      <c r="E1077" s="65"/>
      <c r="F1077" s="65"/>
      <c r="G1077" s="16" t="s">
        <v>1115</v>
      </c>
      <c r="H1077" s="20"/>
      <c r="I1077" s="20"/>
      <c r="J1077" s="16"/>
      <c r="K1077" s="16" t="s">
        <v>1610</v>
      </c>
      <c r="L1077" s="20" t="s">
        <v>1106</v>
      </c>
      <c r="M1077" s="65"/>
      <c r="N1077" s="11"/>
      <c r="O1077" s="20" t="e">
        <f>VLOOKUP(C1077,'10. Свод Перечней'!C:H,6,0)</f>
        <v>#N/A</v>
      </c>
      <c r="P1077" s="20"/>
      <c r="Q1077" s="20" t="e">
        <f t="shared" si="18"/>
        <v>#N/A</v>
      </c>
      <c r="R1077" s="16" t="s">
        <v>1108</v>
      </c>
      <c r="S1077" s="17">
        <v>43189</v>
      </c>
    </row>
    <row r="1078" spans="1:19">
      <c r="A1078" s="65"/>
      <c r="B1078" s="65">
        <v>216</v>
      </c>
      <c r="C1078" s="65" t="s">
        <v>411</v>
      </c>
      <c r="D1078" s="65" t="s">
        <v>410</v>
      </c>
      <c r="E1078" s="65" t="s">
        <v>239</v>
      </c>
      <c r="F1078" s="65" t="s">
        <v>6</v>
      </c>
      <c r="G1078" s="16" t="s">
        <v>1104</v>
      </c>
      <c r="H1078" s="20"/>
      <c r="I1078" s="20"/>
      <c r="J1078" s="16"/>
      <c r="K1078" s="16" t="s">
        <v>1607</v>
      </c>
      <c r="L1078" s="20" t="s">
        <v>1106</v>
      </c>
      <c r="M1078" s="65" t="s">
        <v>1608</v>
      </c>
      <c r="N1078" s="11"/>
      <c r="O1078" s="20" t="e">
        <f>VLOOKUP(C1078,'10. Свод Перечней'!C:H,6,0)</f>
        <v>#N/A</v>
      </c>
      <c r="P1078" s="20">
        <v>0</v>
      </c>
      <c r="Q1078" s="20" t="e">
        <f t="shared" si="18"/>
        <v>#N/A</v>
      </c>
      <c r="R1078" s="16" t="s">
        <v>1108</v>
      </c>
      <c r="S1078" s="17">
        <v>43189</v>
      </c>
    </row>
    <row r="1079" spans="1:19">
      <c r="A1079" s="65"/>
      <c r="B1079" s="65"/>
      <c r="C1079" s="65"/>
      <c r="D1079" s="65"/>
      <c r="E1079" s="65"/>
      <c r="F1079" s="65"/>
      <c r="G1079" s="16" t="s">
        <v>1609</v>
      </c>
      <c r="H1079" s="20"/>
      <c r="I1079" s="20"/>
      <c r="J1079" s="16"/>
      <c r="K1079" s="16" t="s">
        <v>1384</v>
      </c>
      <c r="L1079" s="20" t="s">
        <v>1106</v>
      </c>
      <c r="M1079" s="65"/>
      <c r="N1079" s="11"/>
      <c r="O1079" s="20" t="e">
        <f>VLOOKUP(C1079,'10. Свод Перечней'!C:H,6,0)</f>
        <v>#N/A</v>
      </c>
      <c r="P1079" s="20"/>
      <c r="Q1079" s="20" t="e">
        <f t="shared" si="18"/>
        <v>#N/A</v>
      </c>
      <c r="R1079" s="16" t="s">
        <v>1108</v>
      </c>
      <c r="S1079" s="17">
        <v>43189</v>
      </c>
    </row>
    <row r="1080" spans="1:19">
      <c r="A1080" s="65"/>
      <c r="B1080" s="65"/>
      <c r="C1080" s="65"/>
      <c r="D1080" s="65"/>
      <c r="E1080" s="65"/>
      <c r="F1080" s="65"/>
      <c r="G1080" s="16" t="s">
        <v>1111</v>
      </c>
      <c r="H1080" s="20"/>
      <c r="I1080" s="20"/>
      <c r="J1080" s="16"/>
      <c r="K1080" s="16" t="s">
        <v>1130</v>
      </c>
      <c r="L1080" s="20" t="s">
        <v>1106</v>
      </c>
      <c r="M1080" s="65"/>
      <c r="N1080" s="11"/>
      <c r="O1080" s="20" t="e">
        <f>VLOOKUP(C1080,'10. Свод Перечней'!C:H,6,0)</f>
        <v>#N/A</v>
      </c>
      <c r="P1080" s="20"/>
      <c r="Q1080" s="20" t="e">
        <f t="shared" si="18"/>
        <v>#N/A</v>
      </c>
      <c r="R1080" s="16" t="s">
        <v>1108</v>
      </c>
      <c r="S1080" s="17">
        <v>43189</v>
      </c>
    </row>
    <row r="1081" spans="1:19">
      <c r="A1081" s="65"/>
      <c r="B1081" s="65"/>
      <c r="C1081" s="65"/>
      <c r="D1081" s="65"/>
      <c r="E1081" s="65"/>
      <c r="F1081" s="65"/>
      <c r="G1081" s="16" t="s">
        <v>1113</v>
      </c>
      <c r="H1081" s="20"/>
      <c r="I1081" s="20"/>
      <c r="J1081" s="16"/>
      <c r="K1081" s="16" t="s">
        <v>1114</v>
      </c>
      <c r="L1081" s="20" t="s">
        <v>1106</v>
      </c>
      <c r="M1081" s="65"/>
      <c r="N1081" s="11"/>
      <c r="O1081" s="20" t="e">
        <f>VLOOKUP(C1081,'10. Свод Перечней'!C:H,6,0)</f>
        <v>#N/A</v>
      </c>
      <c r="P1081" s="20"/>
      <c r="Q1081" s="20" t="e">
        <f t="shared" si="18"/>
        <v>#N/A</v>
      </c>
      <c r="R1081" s="16" t="s">
        <v>1108</v>
      </c>
      <c r="S1081" s="17">
        <v>43189</v>
      </c>
    </row>
    <row r="1082" spans="1:19">
      <c r="A1082" s="65"/>
      <c r="B1082" s="65"/>
      <c r="C1082" s="65"/>
      <c r="D1082" s="65"/>
      <c r="E1082" s="65"/>
      <c r="F1082" s="65"/>
      <c r="G1082" s="16" t="s">
        <v>1115</v>
      </c>
      <c r="H1082" s="20"/>
      <c r="I1082" s="20"/>
      <c r="J1082" s="16"/>
      <c r="K1082" s="16" t="s">
        <v>1610</v>
      </c>
      <c r="L1082" s="20" t="s">
        <v>1106</v>
      </c>
      <c r="M1082" s="65"/>
      <c r="N1082" s="11"/>
      <c r="O1082" s="20" t="e">
        <f>VLOOKUP(C1082,'10. Свод Перечней'!C:H,6,0)</f>
        <v>#N/A</v>
      </c>
      <c r="P1082" s="20"/>
      <c r="Q1082" s="20" t="e">
        <f t="shared" si="18"/>
        <v>#N/A</v>
      </c>
      <c r="R1082" s="16" t="s">
        <v>1108</v>
      </c>
      <c r="S1082" s="17">
        <v>43189</v>
      </c>
    </row>
    <row r="1083" spans="1:19">
      <c r="A1083" s="65"/>
      <c r="B1083" s="65">
        <v>217</v>
      </c>
      <c r="C1083" s="65" t="s">
        <v>412</v>
      </c>
      <c r="D1083" s="65" t="s">
        <v>410</v>
      </c>
      <c r="E1083" s="65" t="s">
        <v>250</v>
      </c>
      <c r="F1083" s="65" t="s">
        <v>6</v>
      </c>
      <c r="G1083" s="16" t="s">
        <v>1104</v>
      </c>
      <c r="H1083" s="20"/>
      <c r="I1083" s="20"/>
      <c r="J1083" s="16"/>
      <c r="K1083" s="16" t="s">
        <v>1578</v>
      </c>
      <c r="L1083" s="20" t="s">
        <v>1106</v>
      </c>
      <c r="M1083" s="65" t="s">
        <v>1608</v>
      </c>
      <c r="N1083" s="11"/>
      <c r="O1083" s="20" t="e">
        <f>VLOOKUP(C1083,'10. Свод Перечней'!C:H,6,0)</f>
        <v>#N/A</v>
      </c>
      <c r="P1083" s="20">
        <v>0</v>
      </c>
      <c r="Q1083" s="20" t="e">
        <f t="shared" si="18"/>
        <v>#N/A</v>
      </c>
      <c r="R1083" s="16" t="s">
        <v>1108</v>
      </c>
      <c r="S1083" s="17">
        <v>43189</v>
      </c>
    </row>
    <row r="1084" spans="1:19">
      <c r="A1084" s="65"/>
      <c r="B1084" s="65"/>
      <c r="C1084" s="65"/>
      <c r="D1084" s="65"/>
      <c r="E1084" s="65"/>
      <c r="F1084" s="65"/>
      <c r="G1084" s="16" t="s">
        <v>1609</v>
      </c>
      <c r="H1084" s="20"/>
      <c r="I1084" s="20"/>
      <c r="J1084" s="16"/>
      <c r="K1084" s="16" t="s">
        <v>1384</v>
      </c>
      <c r="L1084" s="20" t="s">
        <v>1106</v>
      </c>
      <c r="M1084" s="65"/>
      <c r="N1084" s="11"/>
      <c r="O1084" s="20" t="e">
        <f>VLOOKUP(C1084,'10. Свод Перечней'!C:H,6,0)</f>
        <v>#N/A</v>
      </c>
      <c r="P1084" s="20"/>
      <c r="Q1084" s="20" t="e">
        <f t="shared" si="18"/>
        <v>#N/A</v>
      </c>
      <c r="R1084" s="16" t="s">
        <v>1108</v>
      </c>
      <c r="S1084" s="17">
        <v>43189</v>
      </c>
    </row>
    <row r="1085" spans="1:19">
      <c r="A1085" s="65"/>
      <c r="B1085" s="65"/>
      <c r="C1085" s="65"/>
      <c r="D1085" s="65"/>
      <c r="E1085" s="65"/>
      <c r="F1085" s="65"/>
      <c r="G1085" s="16" t="s">
        <v>1111</v>
      </c>
      <c r="H1085" s="20"/>
      <c r="I1085" s="20"/>
      <c r="J1085" s="16"/>
      <c r="K1085" s="16" t="s">
        <v>1130</v>
      </c>
      <c r="L1085" s="20" t="s">
        <v>1106</v>
      </c>
      <c r="M1085" s="65"/>
      <c r="N1085" s="11"/>
      <c r="O1085" s="20" t="e">
        <f>VLOOKUP(C1085,'10. Свод Перечней'!C:H,6,0)</f>
        <v>#N/A</v>
      </c>
      <c r="P1085" s="20"/>
      <c r="Q1085" s="20" t="e">
        <f t="shared" si="18"/>
        <v>#N/A</v>
      </c>
      <c r="R1085" s="16" t="s">
        <v>1108</v>
      </c>
      <c r="S1085" s="17">
        <v>43189</v>
      </c>
    </row>
    <row r="1086" spans="1:19">
      <c r="A1086" s="65"/>
      <c r="B1086" s="65"/>
      <c r="C1086" s="65"/>
      <c r="D1086" s="65"/>
      <c r="E1086" s="65"/>
      <c r="F1086" s="65"/>
      <c r="G1086" s="16" t="s">
        <v>1113</v>
      </c>
      <c r="H1086" s="20"/>
      <c r="I1086" s="20"/>
      <c r="J1086" s="16"/>
      <c r="K1086" s="16" t="s">
        <v>1114</v>
      </c>
      <c r="L1086" s="20" t="s">
        <v>1106</v>
      </c>
      <c r="M1086" s="65"/>
      <c r="N1086" s="11"/>
      <c r="O1086" s="20" t="e">
        <f>VLOOKUP(C1086,'10. Свод Перечней'!C:H,6,0)</f>
        <v>#N/A</v>
      </c>
      <c r="P1086" s="20"/>
      <c r="Q1086" s="20" t="e">
        <f t="shared" si="18"/>
        <v>#N/A</v>
      </c>
      <c r="R1086" s="16" t="s">
        <v>1108</v>
      </c>
      <c r="S1086" s="17">
        <v>43189</v>
      </c>
    </row>
    <row r="1087" spans="1:19">
      <c r="A1087" s="65"/>
      <c r="B1087" s="65"/>
      <c r="C1087" s="65"/>
      <c r="D1087" s="65"/>
      <c r="E1087" s="65"/>
      <c r="F1087" s="65"/>
      <c r="G1087" s="16" t="s">
        <v>1115</v>
      </c>
      <c r="H1087" s="20"/>
      <c r="I1087" s="20"/>
      <c r="J1087" s="16"/>
      <c r="K1087" s="16" t="s">
        <v>1610</v>
      </c>
      <c r="L1087" s="20" t="s">
        <v>1106</v>
      </c>
      <c r="M1087" s="65"/>
      <c r="N1087" s="11"/>
      <c r="O1087" s="20" t="e">
        <f>VLOOKUP(C1087,'10. Свод Перечней'!C:H,6,0)</f>
        <v>#N/A</v>
      </c>
      <c r="P1087" s="20"/>
      <c r="Q1087" s="20" t="e">
        <f t="shared" si="18"/>
        <v>#N/A</v>
      </c>
      <c r="R1087" s="16" t="s">
        <v>1108</v>
      </c>
      <c r="S1087" s="17">
        <v>43189</v>
      </c>
    </row>
    <row r="1088" spans="1:19">
      <c r="A1088" s="65"/>
      <c r="B1088" s="65">
        <v>218</v>
      </c>
      <c r="C1088" s="65" t="s">
        <v>413</v>
      </c>
      <c r="D1088" s="65" t="s">
        <v>410</v>
      </c>
      <c r="E1088" s="65" t="s">
        <v>152</v>
      </c>
      <c r="F1088" s="65" t="s">
        <v>6</v>
      </c>
      <c r="G1088" s="16" t="s">
        <v>1104</v>
      </c>
      <c r="H1088" s="20"/>
      <c r="I1088" s="20"/>
      <c r="J1088" s="16"/>
      <c r="K1088" s="16" t="s">
        <v>1578</v>
      </c>
      <c r="L1088" s="20" t="s">
        <v>1106</v>
      </c>
      <c r="M1088" s="65" t="s">
        <v>1608</v>
      </c>
      <c r="N1088" s="11"/>
      <c r="O1088" s="20" t="e">
        <f>VLOOKUP(C1088,'10. Свод Перечней'!C:H,6,0)</f>
        <v>#N/A</v>
      </c>
      <c r="P1088" s="20">
        <v>0</v>
      </c>
      <c r="Q1088" s="20" t="e">
        <f t="shared" si="18"/>
        <v>#N/A</v>
      </c>
      <c r="R1088" s="16" t="s">
        <v>1108</v>
      </c>
      <c r="S1088" s="17">
        <v>43189</v>
      </c>
    </row>
    <row r="1089" spans="1:19">
      <c r="A1089" s="65"/>
      <c r="B1089" s="65"/>
      <c r="C1089" s="65"/>
      <c r="D1089" s="65"/>
      <c r="E1089" s="65"/>
      <c r="F1089" s="65"/>
      <c r="G1089" s="16" t="s">
        <v>1609</v>
      </c>
      <c r="H1089" s="20"/>
      <c r="I1089" s="20"/>
      <c r="J1089" s="16"/>
      <c r="K1089" s="16" t="s">
        <v>1384</v>
      </c>
      <c r="L1089" s="20" t="s">
        <v>1106</v>
      </c>
      <c r="M1089" s="65"/>
      <c r="N1089" s="11"/>
      <c r="O1089" s="20" t="e">
        <f>VLOOKUP(C1089,'10. Свод Перечней'!C:H,6,0)</f>
        <v>#N/A</v>
      </c>
      <c r="P1089" s="20"/>
      <c r="Q1089" s="20" t="e">
        <f t="shared" si="18"/>
        <v>#N/A</v>
      </c>
      <c r="R1089" s="16" t="s">
        <v>1108</v>
      </c>
      <c r="S1089" s="17">
        <v>43189</v>
      </c>
    </row>
    <row r="1090" spans="1:19">
      <c r="A1090" s="65"/>
      <c r="B1090" s="65"/>
      <c r="C1090" s="65"/>
      <c r="D1090" s="65"/>
      <c r="E1090" s="65"/>
      <c r="F1090" s="65"/>
      <c r="G1090" s="16" t="s">
        <v>1111</v>
      </c>
      <c r="H1090" s="20"/>
      <c r="I1090" s="20"/>
      <c r="J1090" s="16"/>
      <c r="K1090" s="16" t="s">
        <v>1157</v>
      </c>
      <c r="L1090" s="20" t="s">
        <v>1106</v>
      </c>
      <c r="M1090" s="65"/>
      <c r="N1090" s="11"/>
      <c r="O1090" s="20" t="e">
        <f>VLOOKUP(C1090,'10. Свод Перечней'!C:H,6,0)</f>
        <v>#N/A</v>
      </c>
      <c r="P1090" s="20"/>
      <c r="Q1090" s="20" t="e">
        <f t="shared" si="18"/>
        <v>#N/A</v>
      </c>
      <c r="R1090" s="16" t="s">
        <v>1108</v>
      </c>
      <c r="S1090" s="17">
        <v>43189</v>
      </c>
    </row>
    <row r="1091" spans="1:19">
      <c r="A1091" s="65"/>
      <c r="B1091" s="65"/>
      <c r="C1091" s="65"/>
      <c r="D1091" s="65"/>
      <c r="E1091" s="65"/>
      <c r="F1091" s="65"/>
      <c r="G1091" s="16" t="s">
        <v>1113</v>
      </c>
      <c r="H1091" s="20"/>
      <c r="I1091" s="20"/>
      <c r="J1091" s="16"/>
      <c r="K1091" s="16" t="s">
        <v>1114</v>
      </c>
      <c r="L1091" s="20" t="s">
        <v>1106</v>
      </c>
      <c r="M1091" s="65"/>
      <c r="N1091" s="11"/>
      <c r="O1091" s="20" t="e">
        <f>VLOOKUP(C1091,'10. Свод Перечней'!C:H,6,0)</f>
        <v>#N/A</v>
      </c>
      <c r="P1091" s="20"/>
      <c r="Q1091" s="20" t="e">
        <f t="shared" si="18"/>
        <v>#N/A</v>
      </c>
      <c r="R1091" s="16" t="s">
        <v>1108</v>
      </c>
      <c r="S1091" s="17">
        <v>43189</v>
      </c>
    </row>
    <row r="1092" spans="1:19">
      <c r="A1092" s="65"/>
      <c r="B1092" s="65"/>
      <c r="C1092" s="65"/>
      <c r="D1092" s="65"/>
      <c r="E1092" s="65"/>
      <c r="F1092" s="65"/>
      <c r="G1092" s="16" t="s">
        <v>1115</v>
      </c>
      <c r="H1092" s="20"/>
      <c r="I1092" s="20"/>
      <c r="J1092" s="16"/>
      <c r="K1092" s="16" t="s">
        <v>1610</v>
      </c>
      <c r="L1092" s="20" t="s">
        <v>1106</v>
      </c>
      <c r="M1092" s="65"/>
      <c r="N1092" s="11"/>
      <c r="O1092" s="20" t="e">
        <f>VLOOKUP(C1092,'10. Свод Перечней'!C:H,6,0)</f>
        <v>#N/A</v>
      </c>
      <c r="P1092" s="20"/>
      <c r="Q1092" s="20" t="e">
        <f t="shared" si="18"/>
        <v>#N/A</v>
      </c>
      <c r="R1092" s="16" t="s">
        <v>1108</v>
      </c>
      <c r="S1092" s="17">
        <v>43189</v>
      </c>
    </row>
    <row r="1093" spans="1:19">
      <c r="A1093" s="65"/>
      <c r="B1093" s="65">
        <v>219</v>
      </c>
      <c r="C1093" s="65" t="s">
        <v>414</v>
      </c>
      <c r="D1093" s="65" t="s">
        <v>410</v>
      </c>
      <c r="E1093" s="65" t="s">
        <v>300</v>
      </c>
      <c r="F1093" s="65" t="s">
        <v>6</v>
      </c>
      <c r="G1093" s="16" t="s">
        <v>1104</v>
      </c>
      <c r="H1093" s="20"/>
      <c r="I1093" s="20"/>
      <c r="J1093" s="16"/>
      <c r="K1093" s="16" t="s">
        <v>1607</v>
      </c>
      <c r="L1093" s="20" t="s">
        <v>1106</v>
      </c>
      <c r="M1093" s="65" t="s">
        <v>1608</v>
      </c>
      <c r="N1093" s="11"/>
      <c r="O1093" s="20" t="e">
        <f>VLOOKUP(C1093,'10. Свод Перечней'!C:H,6,0)</f>
        <v>#N/A</v>
      </c>
      <c r="P1093" s="20">
        <v>0</v>
      </c>
      <c r="Q1093" s="20" t="e">
        <f t="shared" si="18"/>
        <v>#N/A</v>
      </c>
      <c r="R1093" s="16" t="s">
        <v>1108</v>
      </c>
      <c r="S1093" s="17">
        <v>43189</v>
      </c>
    </row>
    <row r="1094" spans="1:19">
      <c r="A1094" s="65"/>
      <c r="B1094" s="65"/>
      <c r="C1094" s="65"/>
      <c r="D1094" s="65"/>
      <c r="E1094" s="65"/>
      <c r="F1094" s="65"/>
      <c r="G1094" s="16" t="s">
        <v>1609</v>
      </c>
      <c r="H1094" s="20"/>
      <c r="I1094" s="20"/>
      <c r="J1094" s="16"/>
      <c r="K1094" s="16" t="s">
        <v>1384</v>
      </c>
      <c r="L1094" s="20" t="s">
        <v>1106</v>
      </c>
      <c r="M1094" s="65"/>
      <c r="N1094" s="11"/>
      <c r="O1094" s="20" t="e">
        <f>VLOOKUP(C1094,'10. Свод Перечней'!C:H,6,0)</f>
        <v>#N/A</v>
      </c>
      <c r="P1094" s="20"/>
      <c r="Q1094" s="20" t="e">
        <f t="shared" si="18"/>
        <v>#N/A</v>
      </c>
      <c r="R1094" s="16" t="s">
        <v>1108</v>
      </c>
      <c r="S1094" s="17">
        <v>43189</v>
      </c>
    </row>
    <row r="1095" spans="1:19">
      <c r="A1095" s="65"/>
      <c r="B1095" s="65"/>
      <c r="C1095" s="65"/>
      <c r="D1095" s="65"/>
      <c r="E1095" s="65"/>
      <c r="F1095" s="65"/>
      <c r="G1095" s="16" t="s">
        <v>1111</v>
      </c>
      <c r="H1095" s="20"/>
      <c r="I1095" s="20"/>
      <c r="J1095" s="16"/>
      <c r="K1095" s="16" t="s">
        <v>1611</v>
      </c>
      <c r="L1095" s="20" t="s">
        <v>1106</v>
      </c>
      <c r="M1095" s="65"/>
      <c r="N1095" s="11"/>
      <c r="O1095" s="20" t="e">
        <f>VLOOKUP(C1095,'10. Свод Перечней'!C:H,6,0)</f>
        <v>#N/A</v>
      </c>
      <c r="P1095" s="20"/>
      <c r="Q1095" s="20" t="e">
        <f t="shared" si="18"/>
        <v>#N/A</v>
      </c>
      <c r="R1095" s="16" t="s">
        <v>1108</v>
      </c>
      <c r="S1095" s="17">
        <v>43189</v>
      </c>
    </row>
    <row r="1096" spans="1:19">
      <c r="A1096" s="65"/>
      <c r="B1096" s="65"/>
      <c r="C1096" s="65"/>
      <c r="D1096" s="65"/>
      <c r="E1096" s="65"/>
      <c r="F1096" s="65"/>
      <c r="G1096" s="16" t="s">
        <v>1113</v>
      </c>
      <c r="H1096" s="20"/>
      <c r="I1096" s="20"/>
      <c r="J1096" s="16"/>
      <c r="K1096" s="16" t="s">
        <v>1114</v>
      </c>
      <c r="L1096" s="20" t="s">
        <v>1106</v>
      </c>
      <c r="M1096" s="65"/>
      <c r="N1096" s="11"/>
      <c r="O1096" s="20" t="e">
        <f>VLOOKUP(C1096,'10. Свод Перечней'!C:H,6,0)</f>
        <v>#N/A</v>
      </c>
      <c r="P1096" s="20"/>
      <c r="Q1096" s="20" t="e">
        <f t="shared" si="18"/>
        <v>#N/A</v>
      </c>
      <c r="R1096" s="16" t="s">
        <v>1108</v>
      </c>
      <c r="S1096" s="17">
        <v>43189</v>
      </c>
    </row>
    <row r="1097" spans="1:19">
      <c r="A1097" s="65"/>
      <c r="B1097" s="65"/>
      <c r="C1097" s="65"/>
      <c r="D1097" s="65"/>
      <c r="E1097" s="65"/>
      <c r="F1097" s="65"/>
      <c r="G1097" s="16" t="s">
        <v>1115</v>
      </c>
      <c r="H1097" s="20"/>
      <c r="I1097" s="20"/>
      <c r="J1097" s="16"/>
      <c r="K1097" s="16" t="s">
        <v>1610</v>
      </c>
      <c r="L1097" s="20" t="s">
        <v>1106</v>
      </c>
      <c r="M1097" s="65"/>
      <c r="N1097" s="11"/>
      <c r="O1097" s="20" t="e">
        <f>VLOOKUP(C1097,'10. Свод Перечней'!C:H,6,0)</f>
        <v>#N/A</v>
      </c>
      <c r="P1097" s="20"/>
      <c r="Q1097" s="20" t="e">
        <f t="shared" si="18"/>
        <v>#N/A</v>
      </c>
      <c r="R1097" s="16" t="s">
        <v>1108</v>
      </c>
      <c r="S1097" s="17">
        <v>43189</v>
      </c>
    </row>
    <row r="1098" spans="1:19">
      <c r="A1098" s="65"/>
      <c r="B1098" s="65">
        <v>220</v>
      </c>
      <c r="C1098" s="65" t="s">
        <v>415</v>
      </c>
      <c r="D1098" s="65" t="s">
        <v>410</v>
      </c>
      <c r="E1098" s="65" t="s">
        <v>377</v>
      </c>
      <c r="F1098" s="65" t="s">
        <v>6</v>
      </c>
      <c r="G1098" s="16" t="s">
        <v>1104</v>
      </c>
      <c r="H1098" s="20"/>
      <c r="I1098" s="20"/>
      <c r="J1098" s="16"/>
      <c r="K1098" s="16" t="s">
        <v>1578</v>
      </c>
      <c r="L1098" s="20" t="s">
        <v>1106</v>
      </c>
      <c r="M1098" s="65" t="s">
        <v>1612</v>
      </c>
      <c r="N1098" s="11"/>
      <c r="O1098" s="20" t="e">
        <f>VLOOKUP(C1098,'10. Свод Перечней'!C:H,6,0)</f>
        <v>#N/A</v>
      </c>
      <c r="P1098" s="20">
        <v>0</v>
      </c>
      <c r="Q1098" s="20" t="e">
        <f t="shared" si="18"/>
        <v>#N/A</v>
      </c>
      <c r="R1098" s="16" t="s">
        <v>1108</v>
      </c>
      <c r="S1098" s="17">
        <v>43189</v>
      </c>
    </row>
    <row r="1099" spans="1:19">
      <c r="A1099" s="65"/>
      <c r="B1099" s="65"/>
      <c r="C1099" s="65"/>
      <c r="D1099" s="65"/>
      <c r="E1099" s="65"/>
      <c r="F1099" s="65"/>
      <c r="G1099" s="16" t="s">
        <v>1609</v>
      </c>
      <c r="H1099" s="20"/>
      <c r="I1099" s="20"/>
      <c r="J1099" s="16"/>
      <c r="K1099" s="16" t="s">
        <v>1384</v>
      </c>
      <c r="L1099" s="20" t="s">
        <v>1106</v>
      </c>
      <c r="M1099" s="65"/>
      <c r="N1099" s="11"/>
      <c r="O1099" s="20" t="e">
        <f>VLOOKUP(C1099,'10. Свод Перечней'!C:H,6,0)</f>
        <v>#N/A</v>
      </c>
      <c r="P1099" s="20"/>
      <c r="Q1099" s="20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6" t="s">
        <v>1108</v>
      </c>
      <c r="S1099" s="17">
        <v>43189</v>
      </c>
    </row>
    <row r="1100" spans="1:19">
      <c r="A1100" s="65"/>
      <c r="B1100" s="65"/>
      <c r="C1100" s="65"/>
      <c r="D1100" s="65"/>
      <c r="E1100" s="65"/>
      <c r="F1100" s="65"/>
      <c r="G1100" s="16" t="s">
        <v>1111</v>
      </c>
      <c r="H1100" s="20"/>
      <c r="I1100" s="20"/>
      <c r="J1100" s="16"/>
      <c r="K1100" s="16" t="s">
        <v>1130</v>
      </c>
      <c r="L1100" s="20" t="s">
        <v>1106</v>
      </c>
      <c r="M1100" s="65"/>
      <c r="N1100" s="11"/>
      <c r="O1100" s="20" t="e">
        <f>VLOOKUP(C1100,'10. Свод Перечней'!C:H,6,0)</f>
        <v>#N/A</v>
      </c>
      <c r="P1100" s="20"/>
      <c r="Q1100" s="20" t="e">
        <f t="shared" si="19"/>
        <v>#N/A</v>
      </c>
      <c r="R1100" s="16" t="s">
        <v>1108</v>
      </c>
      <c r="S1100" s="17">
        <v>43189</v>
      </c>
    </row>
    <row r="1101" spans="1:19">
      <c r="A1101" s="65"/>
      <c r="B1101" s="65"/>
      <c r="C1101" s="65"/>
      <c r="D1101" s="65"/>
      <c r="E1101" s="65"/>
      <c r="F1101" s="65"/>
      <c r="G1101" s="16" t="s">
        <v>1113</v>
      </c>
      <c r="H1101" s="20"/>
      <c r="I1101" s="20"/>
      <c r="J1101" s="16"/>
      <c r="K1101" s="16" t="s">
        <v>1114</v>
      </c>
      <c r="L1101" s="20" t="s">
        <v>1106</v>
      </c>
      <c r="M1101" s="65"/>
      <c r="N1101" s="11"/>
      <c r="O1101" s="20" t="e">
        <f>VLOOKUP(C1101,'10. Свод Перечней'!C:H,6,0)</f>
        <v>#N/A</v>
      </c>
      <c r="P1101" s="20"/>
      <c r="Q1101" s="20" t="e">
        <f t="shared" si="19"/>
        <v>#N/A</v>
      </c>
      <c r="R1101" s="16" t="s">
        <v>1108</v>
      </c>
      <c r="S1101" s="17">
        <v>43189</v>
      </c>
    </row>
    <row r="1102" spans="1:19">
      <c r="A1102" s="65"/>
      <c r="B1102" s="65"/>
      <c r="C1102" s="65"/>
      <c r="D1102" s="65"/>
      <c r="E1102" s="65"/>
      <c r="F1102" s="65"/>
      <c r="G1102" s="16" t="s">
        <v>1115</v>
      </c>
      <c r="H1102" s="20"/>
      <c r="I1102" s="20"/>
      <c r="J1102" s="16"/>
      <c r="K1102" s="16" t="s">
        <v>1610</v>
      </c>
      <c r="L1102" s="20" t="s">
        <v>1106</v>
      </c>
      <c r="M1102" s="65"/>
      <c r="N1102" s="11"/>
      <c r="O1102" s="20" t="e">
        <f>VLOOKUP(C1102,'10. Свод Перечней'!C:H,6,0)</f>
        <v>#N/A</v>
      </c>
      <c r="P1102" s="20"/>
      <c r="Q1102" s="20" t="e">
        <f t="shared" si="19"/>
        <v>#N/A</v>
      </c>
      <c r="R1102" s="16" t="s">
        <v>1108</v>
      </c>
      <c r="S1102" s="17">
        <v>43189</v>
      </c>
    </row>
    <row r="1103" spans="1:19">
      <c r="A1103" s="65"/>
      <c r="B1103" s="65">
        <v>221</v>
      </c>
      <c r="C1103" s="65" t="s">
        <v>416</v>
      </c>
      <c r="D1103" s="65" t="s">
        <v>410</v>
      </c>
      <c r="E1103" s="65" t="s">
        <v>297</v>
      </c>
      <c r="F1103" s="65" t="s">
        <v>6</v>
      </c>
      <c r="G1103" s="16" t="s">
        <v>1104</v>
      </c>
      <c r="H1103" s="20"/>
      <c r="I1103" s="20"/>
      <c r="J1103" s="16"/>
      <c r="K1103" s="16" t="s">
        <v>1578</v>
      </c>
      <c r="L1103" s="20" t="s">
        <v>1106</v>
      </c>
      <c r="M1103" s="65" t="s">
        <v>1612</v>
      </c>
      <c r="N1103" s="11"/>
      <c r="O1103" s="20" t="e">
        <f>VLOOKUP(C1103,'10. Свод Перечней'!C:H,6,0)</f>
        <v>#N/A</v>
      </c>
      <c r="P1103" s="20">
        <v>0</v>
      </c>
      <c r="Q1103" s="20" t="e">
        <f t="shared" si="19"/>
        <v>#N/A</v>
      </c>
      <c r="R1103" s="16" t="s">
        <v>1108</v>
      </c>
      <c r="S1103" s="17">
        <v>43189</v>
      </c>
    </row>
    <row r="1104" spans="1:19">
      <c r="A1104" s="65"/>
      <c r="B1104" s="65"/>
      <c r="C1104" s="65"/>
      <c r="D1104" s="65"/>
      <c r="E1104" s="65"/>
      <c r="F1104" s="65"/>
      <c r="G1104" s="16" t="s">
        <v>1609</v>
      </c>
      <c r="H1104" s="20"/>
      <c r="I1104" s="20"/>
      <c r="J1104" s="16"/>
      <c r="K1104" s="16" t="s">
        <v>1384</v>
      </c>
      <c r="L1104" s="20" t="s">
        <v>1106</v>
      </c>
      <c r="M1104" s="65"/>
      <c r="N1104" s="11"/>
      <c r="O1104" s="20" t="e">
        <f>VLOOKUP(C1104,'10. Свод Перечней'!C:H,6,0)</f>
        <v>#N/A</v>
      </c>
      <c r="P1104" s="20"/>
      <c r="Q1104" s="20" t="e">
        <f t="shared" si="19"/>
        <v>#N/A</v>
      </c>
      <c r="R1104" s="16" t="s">
        <v>1108</v>
      </c>
      <c r="S1104" s="17">
        <v>43189</v>
      </c>
    </row>
    <row r="1105" spans="1:19">
      <c r="A1105" s="65"/>
      <c r="B1105" s="65"/>
      <c r="C1105" s="65"/>
      <c r="D1105" s="65"/>
      <c r="E1105" s="65"/>
      <c r="F1105" s="65"/>
      <c r="G1105" s="16" t="s">
        <v>1111</v>
      </c>
      <c r="H1105" s="20"/>
      <c r="I1105" s="20"/>
      <c r="J1105" s="16"/>
      <c r="K1105" s="16" t="s">
        <v>1611</v>
      </c>
      <c r="L1105" s="20" t="s">
        <v>1106</v>
      </c>
      <c r="M1105" s="65"/>
      <c r="N1105" s="11"/>
      <c r="O1105" s="20" t="e">
        <f>VLOOKUP(C1105,'10. Свод Перечней'!C:H,6,0)</f>
        <v>#N/A</v>
      </c>
      <c r="P1105" s="20"/>
      <c r="Q1105" s="20" t="e">
        <f t="shared" si="19"/>
        <v>#N/A</v>
      </c>
      <c r="R1105" s="16" t="s">
        <v>1108</v>
      </c>
      <c r="S1105" s="17">
        <v>43189</v>
      </c>
    </row>
    <row r="1106" spans="1:19">
      <c r="A1106" s="65"/>
      <c r="B1106" s="65"/>
      <c r="C1106" s="65"/>
      <c r="D1106" s="65"/>
      <c r="E1106" s="65"/>
      <c r="F1106" s="65"/>
      <c r="G1106" s="16" t="s">
        <v>1113</v>
      </c>
      <c r="H1106" s="20"/>
      <c r="I1106" s="20"/>
      <c r="J1106" s="16"/>
      <c r="K1106" s="16" t="s">
        <v>1114</v>
      </c>
      <c r="L1106" s="20" t="s">
        <v>1106</v>
      </c>
      <c r="M1106" s="65"/>
      <c r="N1106" s="11"/>
      <c r="O1106" s="20" t="e">
        <f>VLOOKUP(C1106,'10. Свод Перечней'!C:H,6,0)</f>
        <v>#N/A</v>
      </c>
      <c r="P1106" s="20"/>
      <c r="Q1106" s="20" t="e">
        <f t="shared" si="19"/>
        <v>#N/A</v>
      </c>
      <c r="R1106" s="16" t="s">
        <v>1108</v>
      </c>
      <c r="S1106" s="17">
        <v>43189</v>
      </c>
    </row>
    <row r="1107" spans="1:19">
      <c r="A1107" s="65"/>
      <c r="B1107" s="65"/>
      <c r="C1107" s="65"/>
      <c r="D1107" s="65"/>
      <c r="E1107" s="65"/>
      <c r="F1107" s="65"/>
      <c r="G1107" s="16" t="s">
        <v>1115</v>
      </c>
      <c r="H1107" s="20"/>
      <c r="I1107" s="20"/>
      <c r="J1107" s="16"/>
      <c r="K1107" s="16" t="s">
        <v>1610</v>
      </c>
      <c r="L1107" s="20" t="s">
        <v>1106</v>
      </c>
      <c r="M1107" s="65"/>
      <c r="N1107" s="11"/>
      <c r="O1107" s="20" t="e">
        <f>VLOOKUP(C1107,'10. Свод Перечней'!C:H,6,0)</f>
        <v>#N/A</v>
      </c>
      <c r="P1107" s="20"/>
      <c r="Q1107" s="20" t="e">
        <f t="shared" si="19"/>
        <v>#N/A</v>
      </c>
      <c r="R1107" s="16" t="s">
        <v>1108</v>
      </c>
      <c r="S1107" s="17">
        <v>43189</v>
      </c>
    </row>
    <row r="1108" spans="1:19">
      <c r="A1108" s="65"/>
      <c r="B1108" s="65">
        <v>222</v>
      </c>
      <c r="C1108" s="65" t="s">
        <v>417</v>
      </c>
      <c r="D1108" s="65" t="s">
        <v>410</v>
      </c>
      <c r="E1108" s="65" t="s">
        <v>57</v>
      </c>
      <c r="F1108" s="65" t="s">
        <v>6</v>
      </c>
      <c r="G1108" s="16" t="s">
        <v>1104</v>
      </c>
      <c r="H1108" s="20"/>
      <c r="I1108" s="20"/>
      <c r="J1108" s="16"/>
      <c r="K1108" s="16" t="s">
        <v>1578</v>
      </c>
      <c r="L1108" s="20" t="s">
        <v>1106</v>
      </c>
      <c r="M1108" s="65" t="s">
        <v>1612</v>
      </c>
      <c r="N1108" s="11"/>
      <c r="O1108" s="20" t="e">
        <f>VLOOKUP(C1108,'10. Свод Перечней'!C:H,6,0)</f>
        <v>#N/A</v>
      </c>
      <c r="P1108" s="20">
        <v>0</v>
      </c>
      <c r="Q1108" s="20" t="e">
        <f t="shared" si="19"/>
        <v>#N/A</v>
      </c>
      <c r="R1108" s="16" t="s">
        <v>1108</v>
      </c>
      <c r="S1108" s="17">
        <v>43189</v>
      </c>
    </row>
    <row r="1109" spans="1:19">
      <c r="A1109" s="65"/>
      <c r="B1109" s="65"/>
      <c r="C1109" s="65"/>
      <c r="D1109" s="65"/>
      <c r="E1109" s="65"/>
      <c r="F1109" s="65"/>
      <c r="G1109" s="16" t="s">
        <v>1609</v>
      </c>
      <c r="H1109" s="20"/>
      <c r="I1109" s="20"/>
      <c r="J1109" s="16"/>
      <c r="K1109" s="16" t="s">
        <v>1384</v>
      </c>
      <c r="L1109" s="20" t="s">
        <v>1106</v>
      </c>
      <c r="M1109" s="65"/>
      <c r="N1109" s="11"/>
      <c r="O1109" s="20" t="e">
        <f>VLOOKUP(C1109,'10. Свод Перечней'!C:H,6,0)</f>
        <v>#N/A</v>
      </c>
      <c r="P1109" s="20"/>
      <c r="Q1109" s="20" t="e">
        <f t="shared" si="19"/>
        <v>#N/A</v>
      </c>
      <c r="R1109" s="16" t="s">
        <v>1108</v>
      </c>
      <c r="S1109" s="17">
        <v>43189</v>
      </c>
    </row>
    <row r="1110" spans="1:19">
      <c r="A1110" s="65"/>
      <c r="B1110" s="65"/>
      <c r="C1110" s="65"/>
      <c r="D1110" s="65"/>
      <c r="E1110" s="65"/>
      <c r="F1110" s="65"/>
      <c r="G1110" s="16" t="s">
        <v>1111</v>
      </c>
      <c r="H1110" s="20"/>
      <c r="I1110" s="20"/>
      <c r="J1110" s="16"/>
      <c r="K1110" s="16" t="s">
        <v>1157</v>
      </c>
      <c r="L1110" s="20" t="s">
        <v>1106</v>
      </c>
      <c r="M1110" s="65"/>
      <c r="N1110" s="11"/>
      <c r="O1110" s="20" t="e">
        <f>VLOOKUP(C1110,'10. Свод Перечней'!C:H,6,0)</f>
        <v>#N/A</v>
      </c>
      <c r="P1110" s="20"/>
      <c r="Q1110" s="20" t="e">
        <f t="shared" si="19"/>
        <v>#N/A</v>
      </c>
      <c r="R1110" s="16" t="s">
        <v>1108</v>
      </c>
      <c r="S1110" s="17">
        <v>43189</v>
      </c>
    </row>
    <row r="1111" spans="1:19">
      <c r="A1111" s="65"/>
      <c r="B1111" s="65"/>
      <c r="C1111" s="65"/>
      <c r="D1111" s="65"/>
      <c r="E1111" s="65"/>
      <c r="F1111" s="65"/>
      <c r="G1111" s="16" t="s">
        <v>1113</v>
      </c>
      <c r="H1111" s="20"/>
      <c r="I1111" s="20"/>
      <c r="J1111" s="16"/>
      <c r="K1111" s="16" t="s">
        <v>1114</v>
      </c>
      <c r="L1111" s="20" t="s">
        <v>1106</v>
      </c>
      <c r="M1111" s="65"/>
      <c r="N1111" s="11"/>
      <c r="O1111" s="20" t="e">
        <f>VLOOKUP(C1111,'10. Свод Перечней'!C:H,6,0)</f>
        <v>#N/A</v>
      </c>
      <c r="P1111" s="20"/>
      <c r="Q1111" s="20" t="e">
        <f t="shared" si="19"/>
        <v>#N/A</v>
      </c>
      <c r="R1111" s="16" t="s">
        <v>1108</v>
      </c>
      <c r="S1111" s="17">
        <v>43189</v>
      </c>
    </row>
    <row r="1112" spans="1:19">
      <c r="A1112" s="65"/>
      <c r="B1112" s="65"/>
      <c r="C1112" s="65"/>
      <c r="D1112" s="65"/>
      <c r="E1112" s="65"/>
      <c r="F1112" s="65"/>
      <c r="G1112" s="16" t="s">
        <v>1115</v>
      </c>
      <c r="H1112" s="20"/>
      <c r="I1112" s="20"/>
      <c r="J1112" s="16"/>
      <c r="K1112" s="16" t="s">
        <v>1610</v>
      </c>
      <c r="L1112" s="20" t="s">
        <v>1106</v>
      </c>
      <c r="M1112" s="65"/>
      <c r="N1112" s="11"/>
      <c r="O1112" s="20" t="e">
        <f>VLOOKUP(C1112,'10. Свод Перечней'!C:H,6,0)</f>
        <v>#N/A</v>
      </c>
      <c r="P1112" s="20"/>
      <c r="Q1112" s="20" t="e">
        <f t="shared" si="19"/>
        <v>#N/A</v>
      </c>
      <c r="R1112" s="16" t="s">
        <v>1108</v>
      </c>
      <c r="S1112" s="17">
        <v>43189</v>
      </c>
    </row>
    <row r="1113" spans="1:19">
      <c r="A1113" s="65"/>
      <c r="B1113" s="65">
        <v>223</v>
      </c>
      <c r="C1113" s="65" t="s">
        <v>418</v>
      </c>
      <c r="D1113" s="65" t="s">
        <v>419</v>
      </c>
      <c r="E1113" s="65" t="s">
        <v>9</v>
      </c>
      <c r="F1113" s="65" t="s">
        <v>6</v>
      </c>
      <c r="G1113" s="16" t="s">
        <v>1113</v>
      </c>
      <c r="H1113" s="20"/>
      <c r="I1113" s="20"/>
      <c r="J1113" s="16"/>
      <c r="K1113" s="16" t="s">
        <v>1114</v>
      </c>
      <c r="L1113" s="20" t="s">
        <v>1106</v>
      </c>
      <c r="M1113" s="65" t="s">
        <v>1613</v>
      </c>
      <c r="N1113" s="11"/>
      <c r="O1113" s="20" t="e">
        <f>VLOOKUP(C1113,'10. Свод Перечней'!C:H,6,0)</f>
        <v>#N/A</v>
      </c>
      <c r="P1113" s="20">
        <v>0</v>
      </c>
      <c r="Q1113" s="20" t="e">
        <f t="shared" si="19"/>
        <v>#N/A</v>
      </c>
      <c r="R1113" s="16" t="s">
        <v>1108</v>
      </c>
      <c r="S1113" s="17">
        <v>43189</v>
      </c>
    </row>
    <row r="1114" spans="1:19">
      <c r="A1114" s="65"/>
      <c r="B1114" s="65"/>
      <c r="C1114" s="65"/>
      <c r="D1114" s="65"/>
      <c r="E1114" s="65"/>
      <c r="F1114" s="65"/>
      <c r="G1114" s="16" t="s">
        <v>1115</v>
      </c>
      <c r="H1114" s="20"/>
      <c r="I1114" s="20"/>
      <c r="J1114" s="16"/>
      <c r="K1114" s="16" t="s">
        <v>1217</v>
      </c>
      <c r="L1114" s="20" t="s">
        <v>1106</v>
      </c>
      <c r="M1114" s="65"/>
      <c r="N1114" s="11"/>
      <c r="O1114" s="20" t="e">
        <f>VLOOKUP(C1114,'10. Свод Перечней'!C:H,6,0)</f>
        <v>#N/A</v>
      </c>
      <c r="P1114" s="20"/>
      <c r="Q1114" s="20" t="e">
        <f t="shared" si="19"/>
        <v>#N/A</v>
      </c>
      <c r="R1114" s="16" t="s">
        <v>1108</v>
      </c>
      <c r="S1114" s="17">
        <v>43189</v>
      </c>
    </row>
    <row r="1115" spans="1:19">
      <c r="A1115" s="65"/>
      <c r="B1115" s="65">
        <v>224</v>
      </c>
      <c r="C1115" s="65" t="s">
        <v>420</v>
      </c>
      <c r="D1115" s="65" t="s">
        <v>421</v>
      </c>
      <c r="E1115" s="65" t="s">
        <v>5</v>
      </c>
      <c r="F1115" s="65" t="s">
        <v>6</v>
      </c>
      <c r="G1115" s="16" t="s">
        <v>1120</v>
      </c>
      <c r="H1115" s="20"/>
      <c r="I1115" s="20">
        <v>1</v>
      </c>
      <c r="J1115" s="16"/>
      <c r="K1115" s="16"/>
      <c r="L1115" s="20" t="s">
        <v>6</v>
      </c>
      <c r="M1115" s="65" t="s">
        <v>1614</v>
      </c>
      <c r="N1115" s="11"/>
      <c r="O1115" s="20" t="str">
        <f>VLOOKUP(C1115,'10. Свод Перечней'!C:H,6,0)</f>
        <v/>
      </c>
      <c r="P1115" s="20">
        <v>0</v>
      </c>
      <c r="Q1115" s="20">
        <f t="shared" si="19"/>
        <v>0</v>
      </c>
      <c r="R1115" s="16" t="s">
        <v>1108</v>
      </c>
      <c r="S1115" s="17">
        <v>43189</v>
      </c>
    </row>
    <row r="1116" spans="1:19">
      <c r="A1116" s="65"/>
      <c r="B1116" s="65"/>
      <c r="C1116" s="65"/>
      <c r="D1116" s="65"/>
      <c r="E1116" s="65"/>
      <c r="F1116" s="65"/>
      <c r="G1116" s="16" t="s">
        <v>1121</v>
      </c>
      <c r="H1116" s="20"/>
      <c r="I1116" s="20"/>
      <c r="J1116" s="16"/>
      <c r="K1116" s="16" t="s">
        <v>1122</v>
      </c>
      <c r="L1116" s="20" t="s">
        <v>1106</v>
      </c>
      <c r="M1116" s="65"/>
      <c r="N1116" s="11"/>
      <c r="O1116" s="20" t="e">
        <f>VLOOKUP(C1116,'10. Свод Перечней'!C:H,6,0)</f>
        <v>#N/A</v>
      </c>
      <c r="P1116" s="20"/>
      <c r="Q1116" s="20" t="e">
        <f t="shared" si="19"/>
        <v>#N/A</v>
      </c>
      <c r="R1116" s="16" t="s">
        <v>1108</v>
      </c>
      <c r="S1116" s="17">
        <v>43189</v>
      </c>
    </row>
    <row r="1117" spans="1:19">
      <c r="A1117" s="65"/>
      <c r="B1117" s="65"/>
      <c r="C1117" s="65"/>
      <c r="D1117" s="65"/>
      <c r="E1117" s="65"/>
      <c r="F1117" s="65"/>
      <c r="G1117" s="16" t="s">
        <v>1115</v>
      </c>
      <c r="H1117" s="20"/>
      <c r="I1117" s="20"/>
      <c r="J1117" s="16"/>
      <c r="K1117" s="16" t="s">
        <v>1615</v>
      </c>
      <c r="L1117" s="20" t="s">
        <v>1106</v>
      </c>
      <c r="M1117" s="65"/>
      <c r="N1117" s="11"/>
      <c r="O1117" s="20" t="e">
        <f>VLOOKUP(C1117,'10. Свод Перечней'!C:H,6,0)</f>
        <v>#N/A</v>
      </c>
      <c r="P1117" s="20"/>
      <c r="Q1117" s="20" t="e">
        <f t="shared" si="19"/>
        <v>#N/A</v>
      </c>
      <c r="R1117" s="16" t="s">
        <v>1108</v>
      </c>
      <c r="S1117" s="17">
        <v>43189</v>
      </c>
    </row>
    <row r="1118" spans="1:19" ht="63.75">
      <c r="A1118" s="65"/>
      <c r="B1118" s="65">
        <v>225</v>
      </c>
      <c r="C1118" s="65" t="s">
        <v>422</v>
      </c>
      <c r="D1118" s="65" t="s">
        <v>423</v>
      </c>
      <c r="E1118" s="65" t="s">
        <v>5</v>
      </c>
      <c r="F1118" s="65" t="s">
        <v>325</v>
      </c>
      <c r="G1118" s="16" t="s">
        <v>1616</v>
      </c>
      <c r="H1118" s="20"/>
      <c r="I1118" s="20"/>
      <c r="J1118" s="16"/>
      <c r="K1118" s="16" t="s">
        <v>1617</v>
      </c>
      <c r="L1118" s="20" t="s">
        <v>1106</v>
      </c>
      <c r="M1118" s="65" t="s">
        <v>1618</v>
      </c>
      <c r="N1118" s="11" t="s">
        <v>424</v>
      </c>
      <c r="O1118" s="20" t="str">
        <f>VLOOKUP(C1118,'10. Свод Перечней'!C:H,6,0)</f>
        <v>10.41.54.000-00000003
10.41.54.000-00000004</v>
      </c>
      <c r="P1118" s="20" t="s">
        <v>424</v>
      </c>
      <c r="Q1118" s="20" t="str">
        <f t="shared" si="19"/>
        <v>НЕ СОВПАДАЕТ АХТУНГ!!!!!!!!!!!!!!!!!!!!!!!!!!!!!!!!!!!!!!!!!!!!!!!!!!!!!!!!!!!!!!!!!!!!!!!!!!!!!!!!!!!!!!!!!!!!!!!!!!!!!!!!!!!!!!!!!!!!!!!!!!!!!!!!!!</v>
      </c>
      <c r="R1118" s="16" t="s">
        <v>1108</v>
      </c>
      <c r="S1118" s="17">
        <v>43677</v>
      </c>
    </row>
    <row r="1119" spans="1:19">
      <c r="A1119" s="65"/>
      <c r="B1119" s="65"/>
      <c r="C1119" s="65"/>
      <c r="D1119" s="65"/>
      <c r="E1119" s="65"/>
      <c r="F1119" s="65"/>
      <c r="G1119" s="16" t="s">
        <v>1507</v>
      </c>
      <c r="H1119" s="20"/>
      <c r="I1119" s="20">
        <v>1</v>
      </c>
      <c r="J1119" s="16"/>
      <c r="K1119" s="16"/>
      <c r="L1119" s="20" t="s">
        <v>325</v>
      </c>
      <c r="M1119" s="65"/>
      <c r="N1119" s="11"/>
      <c r="O1119" s="20" t="e">
        <f>VLOOKUP(C1119,'10. Свод Перечней'!C:H,6,0)</f>
        <v>#N/A</v>
      </c>
      <c r="P1119" s="20"/>
      <c r="Q1119" s="20" t="e">
        <f t="shared" si="19"/>
        <v>#N/A</v>
      </c>
      <c r="R1119" s="16" t="s">
        <v>1108</v>
      </c>
      <c r="S1119" s="17">
        <v>43677</v>
      </c>
    </row>
    <row r="1120" spans="1:19">
      <c r="A1120" s="65"/>
      <c r="B1120" s="65"/>
      <c r="C1120" s="65"/>
      <c r="D1120" s="65"/>
      <c r="E1120" s="65"/>
      <c r="F1120" s="65"/>
      <c r="G1120" s="16" t="s">
        <v>1619</v>
      </c>
      <c r="H1120" s="20"/>
      <c r="I1120" s="20"/>
      <c r="J1120" s="16"/>
      <c r="K1120" s="16" t="s">
        <v>1620</v>
      </c>
      <c r="L1120" s="20" t="s">
        <v>1106</v>
      </c>
      <c r="M1120" s="65"/>
      <c r="N1120" s="11"/>
      <c r="O1120" s="20" t="e">
        <f>VLOOKUP(C1120,'10. Свод Перечней'!C:H,6,0)</f>
        <v>#N/A</v>
      </c>
      <c r="P1120" s="20"/>
      <c r="Q1120" s="20" t="e">
        <f t="shared" si="19"/>
        <v>#N/A</v>
      </c>
      <c r="R1120" s="16" t="s">
        <v>1108</v>
      </c>
      <c r="S1120" s="17">
        <v>43677</v>
      </c>
    </row>
    <row r="1121" spans="1:19">
      <c r="A1121" s="65"/>
      <c r="B1121" s="65"/>
      <c r="C1121" s="65"/>
      <c r="D1121" s="65"/>
      <c r="E1121" s="65"/>
      <c r="F1121" s="65"/>
      <c r="G1121" s="16" t="s">
        <v>1121</v>
      </c>
      <c r="H1121" s="20"/>
      <c r="I1121" s="20"/>
      <c r="J1121" s="16"/>
      <c r="K1121" s="16" t="s">
        <v>1122</v>
      </c>
      <c r="L1121" s="20" t="s">
        <v>1106</v>
      </c>
      <c r="M1121" s="65"/>
      <c r="N1121" s="11"/>
      <c r="O1121" s="20" t="e">
        <f>VLOOKUP(C1121,'10. Свод Перечней'!C:H,6,0)</f>
        <v>#N/A</v>
      </c>
      <c r="P1121" s="20"/>
      <c r="Q1121" s="20" t="e">
        <f t="shared" si="19"/>
        <v>#N/A</v>
      </c>
      <c r="R1121" s="16" t="s">
        <v>1108</v>
      </c>
      <c r="S1121" s="17">
        <v>43677</v>
      </c>
    </row>
    <row r="1122" spans="1:19">
      <c r="A1122" s="65"/>
      <c r="B1122" s="65"/>
      <c r="C1122" s="65"/>
      <c r="D1122" s="65"/>
      <c r="E1122" s="65"/>
      <c r="F1122" s="65"/>
      <c r="G1122" s="16" t="s">
        <v>1115</v>
      </c>
      <c r="H1122" s="20"/>
      <c r="I1122" s="20"/>
      <c r="J1122" s="16" t="s">
        <v>1621</v>
      </c>
      <c r="K1122" s="16"/>
      <c r="L1122" s="20" t="s">
        <v>1106</v>
      </c>
      <c r="M1122" s="65"/>
      <c r="N1122" s="11"/>
      <c r="O1122" s="20" t="e">
        <f>VLOOKUP(C1122,'10. Свод Перечней'!C:H,6,0)</f>
        <v>#N/A</v>
      </c>
      <c r="P1122" s="20"/>
      <c r="Q1122" s="20" t="e">
        <f t="shared" si="19"/>
        <v>#N/A</v>
      </c>
      <c r="R1122" s="16" t="s">
        <v>1108</v>
      </c>
      <c r="S1122" s="17">
        <v>43677</v>
      </c>
    </row>
    <row r="1123" spans="1:19">
      <c r="A1123" s="65"/>
      <c r="B1123" s="65">
        <v>226</v>
      </c>
      <c r="C1123" s="65" t="s">
        <v>425</v>
      </c>
      <c r="D1123" s="65" t="s">
        <v>426</v>
      </c>
      <c r="E1123" s="65" t="s">
        <v>5</v>
      </c>
      <c r="F1123" s="65" t="s">
        <v>6</v>
      </c>
      <c r="G1123" s="16" t="s">
        <v>1622</v>
      </c>
      <c r="H1123" s="20"/>
      <c r="I1123" s="20"/>
      <c r="J1123" s="16"/>
      <c r="K1123" s="16" t="s">
        <v>1623</v>
      </c>
      <c r="L1123" s="20" t="s">
        <v>1106</v>
      </c>
      <c r="M1123" s="65" t="s">
        <v>427</v>
      </c>
      <c r="N1123" s="11" t="s">
        <v>873</v>
      </c>
      <c r="O1123" s="20" t="str">
        <f>VLOOKUP(C1123,'10. Свод Перечней'!C:H,6,0)</f>
        <v>10.42.10.110-00000002</v>
      </c>
      <c r="P1123" s="20" t="s">
        <v>873</v>
      </c>
      <c r="Q1123" s="20" t="str">
        <f t="shared" si="19"/>
        <v>10.42.10.110-00000002</v>
      </c>
      <c r="R1123" s="16" t="s">
        <v>1108</v>
      </c>
      <c r="S1123" s="17">
        <v>43921</v>
      </c>
    </row>
    <row r="1124" spans="1:19">
      <c r="A1124" s="65"/>
      <c r="B1124" s="65"/>
      <c r="C1124" s="65"/>
      <c r="D1124" s="65"/>
      <c r="E1124" s="65"/>
      <c r="F1124" s="65"/>
      <c r="G1124" s="16" t="s">
        <v>1624</v>
      </c>
      <c r="H1124" s="20"/>
      <c r="I1124" s="20"/>
      <c r="J1124" s="16"/>
      <c r="K1124" s="16" t="s">
        <v>1625</v>
      </c>
      <c r="L1124" s="20" t="s">
        <v>1106</v>
      </c>
      <c r="M1124" s="65"/>
      <c r="N1124" s="11"/>
      <c r="O1124" s="20" t="e">
        <f>VLOOKUP(C1124,'10. Свод Перечней'!C:H,6,0)</f>
        <v>#N/A</v>
      </c>
      <c r="P1124" s="20"/>
      <c r="Q1124" s="20" t="e">
        <f t="shared" si="19"/>
        <v>#N/A</v>
      </c>
      <c r="R1124" s="16" t="s">
        <v>1108</v>
      </c>
      <c r="S1124" s="17">
        <v>43921</v>
      </c>
    </row>
    <row r="1125" spans="1:19">
      <c r="A1125" s="65"/>
      <c r="B1125" s="65"/>
      <c r="C1125" s="65"/>
      <c r="D1125" s="65"/>
      <c r="E1125" s="65"/>
      <c r="F1125" s="65"/>
      <c r="G1125" s="16" t="s">
        <v>1120</v>
      </c>
      <c r="H1125" s="20"/>
      <c r="I1125" s="20">
        <v>1</v>
      </c>
      <c r="J1125" s="16"/>
      <c r="K1125" s="16"/>
      <c r="L1125" s="20" t="s">
        <v>6</v>
      </c>
      <c r="M1125" s="65"/>
      <c r="N1125" s="11"/>
      <c r="O1125" s="20" t="e">
        <f>VLOOKUP(C1125,'10. Свод Перечней'!C:H,6,0)</f>
        <v>#N/A</v>
      </c>
      <c r="P1125" s="20"/>
      <c r="Q1125" s="20" t="e">
        <f t="shared" si="19"/>
        <v>#N/A</v>
      </c>
      <c r="R1125" s="16" t="s">
        <v>1108</v>
      </c>
      <c r="S1125" s="17">
        <v>43921</v>
      </c>
    </row>
    <row r="1126" spans="1:19">
      <c r="A1126" s="65"/>
      <c r="B1126" s="65"/>
      <c r="C1126" s="65"/>
      <c r="D1126" s="65"/>
      <c r="E1126" s="65"/>
      <c r="F1126" s="65"/>
      <c r="G1126" s="16" t="s">
        <v>1121</v>
      </c>
      <c r="H1126" s="20"/>
      <c r="I1126" s="20"/>
      <c r="J1126" s="16"/>
      <c r="K1126" s="16" t="s">
        <v>1122</v>
      </c>
      <c r="L1126" s="20" t="s">
        <v>1106</v>
      </c>
      <c r="M1126" s="65"/>
      <c r="N1126" s="11"/>
      <c r="O1126" s="20" t="e">
        <f>VLOOKUP(C1126,'10. Свод Перечней'!C:H,6,0)</f>
        <v>#N/A</v>
      </c>
      <c r="P1126" s="20"/>
      <c r="Q1126" s="20" t="e">
        <f t="shared" si="19"/>
        <v>#N/A</v>
      </c>
      <c r="R1126" s="16" t="s">
        <v>1108</v>
      </c>
      <c r="S1126" s="17">
        <v>43921</v>
      </c>
    </row>
    <row r="1127" spans="1:19">
      <c r="A1127" s="65"/>
      <c r="B1127" s="65"/>
      <c r="C1127" s="65"/>
      <c r="D1127" s="65"/>
      <c r="E1127" s="65"/>
      <c r="F1127" s="65"/>
      <c r="G1127" s="16" t="s">
        <v>1115</v>
      </c>
      <c r="H1127" s="20"/>
      <c r="I1127" s="20"/>
      <c r="J1127" s="16"/>
      <c r="K1127" s="16" t="s">
        <v>1626</v>
      </c>
      <c r="L1127" s="20" t="s">
        <v>1106</v>
      </c>
      <c r="M1127" s="65"/>
      <c r="N1127" s="11"/>
      <c r="O1127" s="20" t="e">
        <f>VLOOKUP(C1127,'10. Свод Перечней'!C:H,6,0)</f>
        <v>#N/A</v>
      </c>
      <c r="P1127" s="20"/>
      <c r="Q1127" s="20" t="e">
        <f t="shared" si="19"/>
        <v>#N/A</v>
      </c>
      <c r="R1127" s="16" t="s">
        <v>1108</v>
      </c>
      <c r="S1127" s="17">
        <v>43921</v>
      </c>
    </row>
    <row r="1128" spans="1:19">
      <c r="A1128" s="65"/>
      <c r="B1128" s="65">
        <v>227</v>
      </c>
      <c r="C1128" s="65" t="s">
        <v>428</v>
      </c>
      <c r="D1128" s="65" t="s">
        <v>426</v>
      </c>
      <c r="E1128" s="65" t="s">
        <v>9</v>
      </c>
      <c r="F1128" s="65" t="s">
        <v>6</v>
      </c>
      <c r="G1128" s="16" t="s">
        <v>1622</v>
      </c>
      <c r="H1128" s="20"/>
      <c r="I1128" s="20"/>
      <c r="J1128" s="16"/>
      <c r="K1128" s="16" t="s">
        <v>1623</v>
      </c>
      <c r="L1128" s="20" t="s">
        <v>1106</v>
      </c>
      <c r="M1128" s="65" t="s">
        <v>427</v>
      </c>
      <c r="N1128" s="11" t="s">
        <v>873</v>
      </c>
      <c r="O1128" s="20" t="str">
        <f>VLOOKUP(C1128,'10. Свод Перечней'!C:H,6,0)</f>
        <v>10.42.10.110-00000002</v>
      </c>
      <c r="P1128" s="20" t="s">
        <v>873</v>
      </c>
      <c r="Q1128" s="20" t="str">
        <f t="shared" si="19"/>
        <v>10.42.10.110-00000002</v>
      </c>
      <c r="R1128" s="16" t="s">
        <v>1108</v>
      </c>
      <c r="S1128" s="17">
        <v>43921</v>
      </c>
    </row>
    <row r="1129" spans="1:19">
      <c r="A1129" s="65"/>
      <c r="B1129" s="65"/>
      <c r="C1129" s="65"/>
      <c r="D1129" s="65"/>
      <c r="E1129" s="65"/>
      <c r="F1129" s="65"/>
      <c r="G1129" s="16" t="s">
        <v>1624</v>
      </c>
      <c r="H1129" s="20"/>
      <c r="I1129" s="20"/>
      <c r="J1129" s="16"/>
      <c r="K1129" s="16" t="s">
        <v>1625</v>
      </c>
      <c r="L1129" s="20" t="s">
        <v>1106</v>
      </c>
      <c r="M1129" s="65"/>
      <c r="N1129" s="11"/>
      <c r="O1129" s="20" t="e">
        <f>VLOOKUP(C1129,'10. Свод Перечней'!C:H,6,0)</f>
        <v>#N/A</v>
      </c>
      <c r="P1129" s="20"/>
      <c r="Q1129" s="20" t="e">
        <f t="shared" si="19"/>
        <v>#N/A</v>
      </c>
      <c r="R1129" s="16" t="s">
        <v>1108</v>
      </c>
      <c r="S1129" s="17">
        <v>43921</v>
      </c>
    </row>
    <row r="1130" spans="1:19">
      <c r="A1130" s="65"/>
      <c r="B1130" s="65"/>
      <c r="C1130" s="65"/>
      <c r="D1130" s="65"/>
      <c r="E1130" s="65"/>
      <c r="F1130" s="65"/>
      <c r="G1130" s="16" t="s">
        <v>1113</v>
      </c>
      <c r="H1130" s="20"/>
      <c r="I1130" s="20"/>
      <c r="J1130" s="16"/>
      <c r="K1130" s="16" t="s">
        <v>1114</v>
      </c>
      <c r="L1130" s="20" t="s">
        <v>1106</v>
      </c>
      <c r="M1130" s="65"/>
      <c r="N1130" s="11"/>
      <c r="O1130" s="20" t="e">
        <f>VLOOKUP(C1130,'10. Свод Перечней'!C:H,6,0)</f>
        <v>#N/A</v>
      </c>
      <c r="P1130" s="20"/>
      <c r="Q1130" s="20" t="e">
        <f t="shared" si="19"/>
        <v>#N/A</v>
      </c>
      <c r="R1130" s="16" t="s">
        <v>1108</v>
      </c>
      <c r="S1130" s="17">
        <v>43921</v>
      </c>
    </row>
    <row r="1131" spans="1:19">
      <c r="A1131" s="65"/>
      <c r="B1131" s="65"/>
      <c r="C1131" s="65"/>
      <c r="D1131" s="65"/>
      <c r="E1131" s="65"/>
      <c r="F1131" s="65"/>
      <c r="G1131" s="16" t="s">
        <v>1115</v>
      </c>
      <c r="H1131" s="20"/>
      <c r="I1131" s="20"/>
      <c r="J1131" s="16"/>
      <c r="K1131" s="16" t="s">
        <v>1626</v>
      </c>
      <c r="L1131" s="20" t="s">
        <v>1106</v>
      </c>
      <c r="M1131" s="65"/>
      <c r="N1131" s="11"/>
      <c r="O1131" s="20" t="e">
        <f>VLOOKUP(C1131,'10. Свод Перечней'!C:H,6,0)</f>
        <v>#N/A</v>
      </c>
      <c r="P1131" s="20"/>
      <c r="Q1131" s="20" t="e">
        <f t="shared" si="19"/>
        <v>#N/A</v>
      </c>
      <c r="R1131" s="16" t="s">
        <v>1108</v>
      </c>
      <c r="S1131" s="17">
        <v>43921</v>
      </c>
    </row>
    <row r="1132" spans="1:19">
      <c r="A1132" s="65"/>
      <c r="B1132" s="65">
        <v>228</v>
      </c>
      <c r="C1132" s="65" t="s">
        <v>429</v>
      </c>
      <c r="D1132" s="65" t="s">
        <v>430</v>
      </c>
      <c r="E1132" s="65" t="s">
        <v>5</v>
      </c>
      <c r="F1132" s="65" t="s">
        <v>325</v>
      </c>
      <c r="G1132" s="16" t="s">
        <v>1627</v>
      </c>
      <c r="H1132" s="20"/>
      <c r="I1132" s="20"/>
      <c r="J1132" s="16"/>
      <c r="K1132" s="16" t="s">
        <v>1628</v>
      </c>
      <c r="L1132" s="20" t="s">
        <v>1106</v>
      </c>
      <c r="M1132" s="65" t="s">
        <v>1629</v>
      </c>
      <c r="N1132" s="11" t="s">
        <v>431</v>
      </c>
      <c r="O1132" s="20" t="str">
        <f>VLOOKUP(C1132,'10. Свод Перечней'!C:H,6,0)</f>
        <v>10.51.11.000-00000008</v>
      </c>
      <c r="P1132" s="20" t="s">
        <v>431</v>
      </c>
      <c r="Q1132" s="20" t="str">
        <f t="shared" si="19"/>
        <v>10.51.11.000-00000008</v>
      </c>
      <c r="R1132" s="16" t="s">
        <v>1108</v>
      </c>
      <c r="S1132" s="17">
        <v>43738</v>
      </c>
    </row>
    <row r="1133" spans="1:19">
      <c r="A1133" s="65"/>
      <c r="B1133" s="65"/>
      <c r="C1133" s="65"/>
      <c r="D1133" s="65"/>
      <c r="E1133" s="65"/>
      <c r="F1133" s="65"/>
      <c r="G1133" s="16" t="s">
        <v>1507</v>
      </c>
      <c r="H1133" s="20"/>
      <c r="I1133" s="20">
        <v>1</v>
      </c>
      <c r="J1133" s="16"/>
      <c r="K1133" s="16"/>
      <c r="L1133" s="20" t="s">
        <v>325</v>
      </c>
      <c r="M1133" s="65"/>
      <c r="N1133" s="11"/>
      <c r="O1133" s="20" t="e">
        <f>VLOOKUP(C1133,'10. Свод Перечней'!C:H,6,0)</f>
        <v>#N/A</v>
      </c>
      <c r="P1133" s="20"/>
      <c r="Q1133" s="20" t="e">
        <f t="shared" si="19"/>
        <v>#N/A</v>
      </c>
      <c r="R1133" s="16" t="s">
        <v>1108</v>
      </c>
      <c r="S1133" s="17">
        <v>43738</v>
      </c>
    </row>
    <row r="1134" spans="1:19">
      <c r="A1134" s="65"/>
      <c r="B1134" s="65"/>
      <c r="C1134" s="65"/>
      <c r="D1134" s="65"/>
      <c r="E1134" s="65"/>
      <c r="F1134" s="65"/>
      <c r="G1134" s="16" t="s">
        <v>1630</v>
      </c>
      <c r="H1134" s="20"/>
      <c r="I1134" s="20"/>
      <c r="J1134" s="16"/>
      <c r="K1134" s="16" t="s">
        <v>1631</v>
      </c>
      <c r="L1134" s="20" t="s">
        <v>1544</v>
      </c>
      <c r="M1134" s="65"/>
      <c r="N1134" s="11"/>
      <c r="O1134" s="20" t="e">
        <f>VLOOKUP(C1134,'10. Свод Перечней'!C:H,6,0)</f>
        <v>#N/A</v>
      </c>
      <c r="P1134" s="20"/>
      <c r="Q1134" s="20" t="e">
        <f t="shared" si="19"/>
        <v>#N/A</v>
      </c>
      <c r="R1134" s="16" t="s">
        <v>1108</v>
      </c>
      <c r="S1134" s="17">
        <v>43738</v>
      </c>
    </row>
    <row r="1135" spans="1:19">
      <c r="A1135" s="65"/>
      <c r="B1135" s="65"/>
      <c r="C1135" s="65"/>
      <c r="D1135" s="65"/>
      <c r="E1135" s="65"/>
      <c r="F1135" s="65"/>
      <c r="G1135" s="16" t="s">
        <v>1632</v>
      </c>
      <c r="H1135" s="20"/>
      <c r="I1135" s="20"/>
      <c r="J1135" s="16"/>
      <c r="K1135" s="16" t="s">
        <v>1633</v>
      </c>
      <c r="L1135" s="20" t="s">
        <v>1544</v>
      </c>
      <c r="M1135" s="65"/>
      <c r="N1135" s="11"/>
      <c r="O1135" s="20" t="e">
        <f>VLOOKUP(C1135,'10. Свод Перечней'!C:H,6,0)</f>
        <v>#N/A</v>
      </c>
      <c r="P1135" s="20"/>
      <c r="Q1135" s="20" t="e">
        <f t="shared" si="19"/>
        <v>#N/A</v>
      </c>
      <c r="R1135" s="16" t="s">
        <v>1108</v>
      </c>
      <c r="S1135" s="17">
        <v>43738</v>
      </c>
    </row>
    <row r="1136" spans="1:19">
      <c r="A1136" s="65"/>
      <c r="B1136" s="65"/>
      <c r="C1136" s="65"/>
      <c r="D1136" s="65"/>
      <c r="E1136" s="65"/>
      <c r="F1136" s="65"/>
      <c r="G1136" s="16" t="s">
        <v>1634</v>
      </c>
      <c r="H1136" s="20"/>
      <c r="I1136" s="20"/>
      <c r="J1136" s="16"/>
      <c r="K1136" s="16" t="s">
        <v>1635</v>
      </c>
      <c r="L1136" s="20" t="s">
        <v>1106</v>
      </c>
      <c r="M1136" s="65"/>
      <c r="N1136" s="11"/>
      <c r="O1136" s="20" t="e">
        <f>VLOOKUP(C1136,'10. Свод Перечней'!C:H,6,0)</f>
        <v>#N/A</v>
      </c>
      <c r="P1136" s="20"/>
      <c r="Q1136" s="20" t="e">
        <f t="shared" si="19"/>
        <v>#N/A</v>
      </c>
      <c r="R1136" s="16" t="s">
        <v>1108</v>
      </c>
      <c r="S1136" s="17">
        <v>43738</v>
      </c>
    </row>
    <row r="1137" spans="1:19">
      <c r="A1137" s="65"/>
      <c r="B1137" s="65"/>
      <c r="C1137" s="65"/>
      <c r="D1137" s="65"/>
      <c r="E1137" s="65"/>
      <c r="F1137" s="65"/>
      <c r="G1137" s="16" t="s">
        <v>1636</v>
      </c>
      <c r="H1137" s="20"/>
      <c r="I1137" s="20"/>
      <c r="J1137" s="16" t="s">
        <v>1637</v>
      </c>
      <c r="K1137" s="16"/>
      <c r="L1137" s="20" t="s">
        <v>1106</v>
      </c>
      <c r="M1137" s="65"/>
      <c r="N1137" s="11"/>
      <c r="O1137" s="20" t="e">
        <f>VLOOKUP(C1137,'10. Свод Перечней'!C:H,6,0)</f>
        <v>#N/A</v>
      </c>
      <c r="P1137" s="20"/>
      <c r="Q1137" s="20" t="e">
        <f t="shared" si="19"/>
        <v>#N/A</v>
      </c>
      <c r="R1137" s="16" t="s">
        <v>1108</v>
      </c>
      <c r="S1137" s="17">
        <v>43738</v>
      </c>
    </row>
    <row r="1138" spans="1:19">
      <c r="A1138" s="65"/>
      <c r="B1138" s="65"/>
      <c r="C1138" s="65"/>
      <c r="D1138" s="65"/>
      <c r="E1138" s="65"/>
      <c r="F1138" s="65"/>
      <c r="G1138" s="16" t="s">
        <v>1502</v>
      </c>
      <c r="H1138" s="20"/>
      <c r="I1138" s="20"/>
      <c r="J1138" s="16" t="s">
        <v>1332</v>
      </c>
      <c r="K1138" s="16"/>
      <c r="L1138" s="20" t="s">
        <v>1106</v>
      </c>
      <c r="M1138" s="65"/>
      <c r="N1138" s="11"/>
      <c r="O1138" s="20" t="e">
        <f>VLOOKUP(C1138,'10. Свод Перечней'!C:H,6,0)</f>
        <v>#N/A</v>
      </c>
      <c r="P1138" s="20"/>
      <c r="Q1138" s="20" t="e">
        <f t="shared" si="19"/>
        <v>#N/A</v>
      </c>
      <c r="R1138" s="16" t="s">
        <v>1108</v>
      </c>
      <c r="S1138" s="17">
        <v>43738</v>
      </c>
    </row>
    <row r="1139" spans="1:19">
      <c r="A1139" s="65"/>
      <c r="B1139" s="65"/>
      <c r="C1139" s="65"/>
      <c r="D1139" s="65"/>
      <c r="E1139" s="65"/>
      <c r="F1139" s="65"/>
      <c r="G1139" s="16" t="s">
        <v>1115</v>
      </c>
      <c r="H1139" s="20"/>
      <c r="I1139" s="20"/>
      <c r="J1139" s="16" t="s">
        <v>1638</v>
      </c>
      <c r="K1139" s="16"/>
      <c r="L1139" s="20" t="s">
        <v>1106</v>
      </c>
      <c r="M1139" s="65"/>
      <c r="N1139" s="11"/>
      <c r="O1139" s="20" t="e">
        <f>VLOOKUP(C1139,'10. Свод Перечней'!C:H,6,0)</f>
        <v>#N/A</v>
      </c>
      <c r="P1139" s="20"/>
      <c r="Q1139" s="20" t="e">
        <f t="shared" si="19"/>
        <v>#N/A</v>
      </c>
      <c r="R1139" s="16" t="s">
        <v>1108</v>
      </c>
      <c r="S1139" s="17">
        <v>43738</v>
      </c>
    </row>
    <row r="1140" spans="1:19">
      <c r="A1140" s="65"/>
      <c r="B1140" s="65">
        <v>229</v>
      </c>
      <c r="C1140" s="65" t="s">
        <v>432</v>
      </c>
      <c r="D1140" s="65" t="s">
        <v>430</v>
      </c>
      <c r="E1140" s="65" t="s">
        <v>43</v>
      </c>
      <c r="F1140" s="65" t="s">
        <v>325</v>
      </c>
      <c r="G1140" s="16" t="s">
        <v>1627</v>
      </c>
      <c r="H1140" s="20"/>
      <c r="I1140" s="20"/>
      <c r="J1140" s="16"/>
      <c r="K1140" s="16" t="s">
        <v>1628</v>
      </c>
      <c r="L1140" s="20" t="s">
        <v>1106</v>
      </c>
      <c r="M1140" s="65" t="s">
        <v>1629</v>
      </c>
      <c r="N1140" s="11" t="s">
        <v>431</v>
      </c>
      <c r="O1140" s="20" t="str">
        <f>VLOOKUP(C1140,'10. Свод Перечней'!C:H,6,0)</f>
        <v>10.51.11.000-00000008</v>
      </c>
      <c r="P1140" s="20" t="s">
        <v>431</v>
      </c>
      <c r="Q1140" s="20" t="str">
        <f t="shared" si="19"/>
        <v>10.51.11.000-00000008</v>
      </c>
      <c r="R1140" s="16" t="s">
        <v>1108</v>
      </c>
      <c r="S1140" s="17">
        <v>43738</v>
      </c>
    </row>
    <row r="1141" spans="1:19">
      <c r="A1141" s="65"/>
      <c r="B1141" s="65"/>
      <c r="C1141" s="65"/>
      <c r="D1141" s="65"/>
      <c r="E1141" s="65"/>
      <c r="F1141" s="65"/>
      <c r="G1141" s="16" t="s">
        <v>1507</v>
      </c>
      <c r="H1141" s="20"/>
      <c r="I1141" s="20">
        <v>1</v>
      </c>
      <c r="J1141" s="16"/>
      <c r="K1141" s="16"/>
      <c r="L1141" s="20" t="s">
        <v>325</v>
      </c>
      <c r="M1141" s="65"/>
      <c r="N1141" s="11"/>
      <c r="O1141" s="20" t="e">
        <f>VLOOKUP(C1141,'10. Свод Перечней'!C:H,6,0)</f>
        <v>#N/A</v>
      </c>
      <c r="P1141" s="20"/>
      <c r="Q1141" s="20" t="e">
        <f t="shared" si="19"/>
        <v>#N/A</v>
      </c>
      <c r="R1141" s="16" t="s">
        <v>1108</v>
      </c>
      <c r="S1141" s="17">
        <v>43738</v>
      </c>
    </row>
    <row r="1142" spans="1:19">
      <c r="A1142" s="65"/>
      <c r="B1142" s="65"/>
      <c r="C1142" s="65"/>
      <c r="D1142" s="65"/>
      <c r="E1142" s="65"/>
      <c r="F1142" s="65"/>
      <c r="G1142" s="16" t="s">
        <v>1630</v>
      </c>
      <c r="H1142" s="20"/>
      <c r="I1142" s="20"/>
      <c r="J1142" s="16"/>
      <c r="K1142" s="16" t="s">
        <v>1639</v>
      </c>
      <c r="L1142" s="20" t="s">
        <v>1544</v>
      </c>
      <c r="M1142" s="65"/>
      <c r="N1142" s="11"/>
      <c r="O1142" s="20" t="e">
        <f>VLOOKUP(C1142,'10. Свод Перечней'!C:H,6,0)</f>
        <v>#N/A</v>
      </c>
      <c r="P1142" s="20"/>
      <c r="Q1142" s="20" t="e">
        <f t="shared" si="19"/>
        <v>#N/A</v>
      </c>
      <c r="R1142" s="16" t="s">
        <v>1108</v>
      </c>
      <c r="S1142" s="17">
        <v>43738</v>
      </c>
    </row>
    <row r="1143" spans="1:19">
      <c r="A1143" s="65"/>
      <c r="B1143" s="65"/>
      <c r="C1143" s="65"/>
      <c r="D1143" s="65"/>
      <c r="E1143" s="65"/>
      <c r="F1143" s="65"/>
      <c r="G1143" s="16" t="s">
        <v>1632</v>
      </c>
      <c r="H1143" s="20"/>
      <c r="I1143" s="20"/>
      <c r="J1143" s="16"/>
      <c r="K1143" s="16" t="s">
        <v>1640</v>
      </c>
      <c r="L1143" s="20" t="s">
        <v>1544</v>
      </c>
      <c r="M1143" s="65"/>
      <c r="N1143" s="11"/>
      <c r="O1143" s="20" t="e">
        <f>VLOOKUP(C1143,'10. Свод Перечней'!C:H,6,0)</f>
        <v>#N/A</v>
      </c>
      <c r="P1143" s="20"/>
      <c r="Q1143" s="20" t="e">
        <f t="shared" si="19"/>
        <v>#N/A</v>
      </c>
      <c r="R1143" s="16" t="s">
        <v>1108</v>
      </c>
      <c r="S1143" s="17">
        <v>43738</v>
      </c>
    </row>
    <row r="1144" spans="1:19">
      <c r="A1144" s="65"/>
      <c r="B1144" s="65"/>
      <c r="C1144" s="65"/>
      <c r="D1144" s="65"/>
      <c r="E1144" s="65"/>
      <c r="F1144" s="65"/>
      <c r="G1144" s="16" t="s">
        <v>1634</v>
      </c>
      <c r="H1144" s="20"/>
      <c r="I1144" s="20"/>
      <c r="J1144" s="16"/>
      <c r="K1144" s="16" t="s">
        <v>1635</v>
      </c>
      <c r="L1144" s="20" t="s">
        <v>1106</v>
      </c>
      <c r="M1144" s="65"/>
      <c r="N1144" s="11"/>
      <c r="O1144" s="20" t="e">
        <f>VLOOKUP(C1144,'10. Свод Перечней'!C:H,6,0)</f>
        <v>#N/A</v>
      </c>
      <c r="P1144" s="20"/>
      <c r="Q1144" s="20" t="e">
        <f t="shared" si="19"/>
        <v>#N/A</v>
      </c>
      <c r="R1144" s="16" t="s">
        <v>1108</v>
      </c>
      <c r="S1144" s="17">
        <v>43738</v>
      </c>
    </row>
    <row r="1145" spans="1:19">
      <c r="A1145" s="65"/>
      <c r="B1145" s="65"/>
      <c r="C1145" s="65"/>
      <c r="D1145" s="65"/>
      <c r="E1145" s="65"/>
      <c r="F1145" s="65"/>
      <c r="G1145" s="16" t="s">
        <v>1636</v>
      </c>
      <c r="H1145" s="20"/>
      <c r="I1145" s="20"/>
      <c r="J1145" s="16" t="s">
        <v>1637</v>
      </c>
      <c r="K1145" s="16"/>
      <c r="L1145" s="20" t="s">
        <v>1106</v>
      </c>
      <c r="M1145" s="65"/>
      <c r="N1145" s="11"/>
      <c r="O1145" s="20" t="e">
        <f>VLOOKUP(C1145,'10. Свод Перечней'!C:H,6,0)</f>
        <v>#N/A</v>
      </c>
      <c r="P1145" s="20"/>
      <c r="Q1145" s="20" t="e">
        <f t="shared" si="19"/>
        <v>#N/A</v>
      </c>
      <c r="R1145" s="16" t="s">
        <v>1108</v>
      </c>
      <c r="S1145" s="17">
        <v>43738</v>
      </c>
    </row>
    <row r="1146" spans="1:19">
      <c r="A1146" s="65"/>
      <c r="B1146" s="65"/>
      <c r="C1146" s="65"/>
      <c r="D1146" s="65"/>
      <c r="E1146" s="65"/>
      <c r="F1146" s="65"/>
      <c r="G1146" s="16" t="s">
        <v>1502</v>
      </c>
      <c r="H1146" s="20"/>
      <c r="I1146" s="20"/>
      <c r="J1146" s="16" t="s">
        <v>1332</v>
      </c>
      <c r="K1146" s="16"/>
      <c r="L1146" s="20" t="s">
        <v>1106</v>
      </c>
      <c r="M1146" s="65"/>
      <c r="N1146" s="11"/>
      <c r="O1146" s="20" t="e">
        <f>VLOOKUP(C1146,'10. Свод Перечней'!C:H,6,0)</f>
        <v>#N/A</v>
      </c>
      <c r="P1146" s="20"/>
      <c r="Q1146" s="20" t="e">
        <f t="shared" si="19"/>
        <v>#N/A</v>
      </c>
      <c r="R1146" s="16" t="s">
        <v>1108</v>
      </c>
      <c r="S1146" s="17">
        <v>43738</v>
      </c>
    </row>
    <row r="1147" spans="1:19">
      <c r="A1147" s="65"/>
      <c r="B1147" s="65"/>
      <c r="C1147" s="65"/>
      <c r="D1147" s="65"/>
      <c r="E1147" s="65"/>
      <c r="F1147" s="65"/>
      <c r="G1147" s="16" t="s">
        <v>1115</v>
      </c>
      <c r="H1147" s="20"/>
      <c r="I1147" s="20"/>
      <c r="J1147" s="16" t="s">
        <v>1638</v>
      </c>
      <c r="K1147" s="16"/>
      <c r="L1147" s="20" t="s">
        <v>1106</v>
      </c>
      <c r="M1147" s="65"/>
      <c r="N1147" s="11"/>
      <c r="O1147" s="20" t="e">
        <f>VLOOKUP(C1147,'10. Свод Перечней'!C:H,6,0)</f>
        <v>#N/A</v>
      </c>
      <c r="P1147" s="20"/>
      <c r="Q1147" s="20" t="e">
        <f t="shared" si="19"/>
        <v>#N/A</v>
      </c>
      <c r="R1147" s="16" t="s">
        <v>1108</v>
      </c>
      <c r="S1147" s="17">
        <v>43738</v>
      </c>
    </row>
    <row r="1148" spans="1:19">
      <c r="A1148" s="65"/>
      <c r="B1148" s="65">
        <v>230</v>
      </c>
      <c r="C1148" s="65" t="s">
        <v>433</v>
      </c>
      <c r="D1148" s="65" t="s">
        <v>430</v>
      </c>
      <c r="E1148" s="65" t="s">
        <v>57</v>
      </c>
      <c r="F1148" s="65" t="s">
        <v>325</v>
      </c>
      <c r="G1148" s="16" t="s">
        <v>1627</v>
      </c>
      <c r="H1148" s="20"/>
      <c r="I1148" s="20"/>
      <c r="J1148" s="16"/>
      <c r="K1148" s="16" t="s">
        <v>1628</v>
      </c>
      <c r="L1148" s="20" t="s">
        <v>1106</v>
      </c>
      <c r="M1148" s="65" t="s">
        <v>1641</v>
      </c>
      <c r="N1148" s="11" t="s">
        <v>431</v>
      </c>
      <c r="O1148" s="20" t="str">
        <f>VLOOKUP(C1148,'10. Свод Перечней'!C:H,6,0)</f>
        <v>10.51.11.000-00000008</v>
      </c>
      <c r="P1148" s="20" t="s">
        <v>431</v>
      </c>
      <c r="Q1148" s="20" t="str">
        <f t="shared" si="19"/>
        <v>10.51.11.000-00000008</v>
      </c>
      <c r="R1148" s="16" t="s">
        <v>1108</v>
      </c>
      <c r="S1148" s="17">
        <v>43738</v>
      </c>
    </row>
    <row r="1149" spans="1:19">
      <c r="A1149" s="65"/>
      <c r="B1149" s="65"/>
      <c r="C1149" s="65"/>
      <c r="D1149" s="65"/>
      <c r="E1149" s="65"/>
      <c r="F1149" s="65"/>
      <c r="G1149" s="16" t="s">
        <v>1507</v>
      </c>
      <c r="H1149" s="20"/>
      <c r="I1149" s="20">
        <v>1</v>
      </c>
      <c r="J1149" s="16"/>
      <c r="K1149" s="16"/>
      <c r="L1149" s="20" t="s">
        <v>325</v>
      </c>
      <c r="M1149" s="65"/>
      <c r="N1149" s="11"/>
      <c r="O1149" s="20" t="e">
        <f>VLOOKUP(C1149,'10. Свод Перечней'!C:H,6,0)</f>
        <v>#N/A</v>
      </c>
      <c r="P1149" s="20"/>
      <c r="Q1149" s="20" t="e">
        <f t="shared" si="19"/>
        <v>#N/A</v>
      </c>
      <c r="R1149" s="16" t="s">
        <v>1108</v>
      </c>
      <c r="S1149" s="17">
        <v>43738</v>
      </c>
    </row>
    <row r="1150" spans="1:19">
      <c r="A1150" s="65"/>
      <c r="B1150" s="65"/>
      <c r="C1150" s="65"/>
      <c r="D1150" s="65"/>
      <c r="E1150" s="65"/>
      <c r="F1150" s="65"/>
      <c r="G1150" s="16" t="s">
        <v>1630</v>
      </c>
      <c r="H1150" s="20"/>
      <c r="I1150" s="20"/>
      <c r="J1150" s="16"/>
      <c r="K1150" s="16" t="s">
        <v>1642</v>
      </c>
      <c r="L1150" s="20" t="s">
        <v>1544</v>
      </c>
      <c r="M1150" s="65"/>
      <c r="N1150" s="11"/>
      <c r="O1150" s="20" t="e">
        <f>VLOOKUP(C1150,'10. Свод Перечней'!C:H,6,0)</f>
        <v>#N/A</v>
      </c>
      <c r="P1150" s="20"/>
      <c r="Q1150" s="20" t="e">
        <f t="shared" si="19"/>
        <v>#N/A</v>
      </c>
      <c r="R1150" s="16" t="s">
        <v>1108</v>
      </c>
      <c r="S1150" s="17">
        <v>43738</v>
      </c>
    </row>
    <row r="1151" spans="1:19">
      <c r="A1151" s="65"/>
      <c r="B1151" s="65"/>
      <c r="C1151" s="65"/>
      <c r="D1151" s="65"/>
      <c r="E1151" s="65"/>
      <c r="F1151" s="65"/>
      <c r="G1151" s="16" t="s">
        <v>1632</v>
      </c>
      <c r="H1151" s="20"/>
      <c r="I1151" s="20"/>
      <c r="J1151" s="16"/>
      <c r="K1151" s="16" t="s">
        <v>1643</v>
      </c>
      <c r="L1151" s="20" t="s">
        <v>1544</v>
      </c>
      <c r="M1151" s="65"/>
      <c r="N1151" s="11"/>
      <c r="O1151" s="20" t="e">
        <f>VLOOKUP(C1151,'10. Свод Перечней'!C:H,6,0)</f>
        <v>#N/A</v>
      </c>
      <c r="P1151" s="20"/>
      <c r="Q1151" s="20" t="e">
        <f t="shared" si="19"/>
        <v>#N/A</v>
      </c>
      <c r="R1151" s="16" t="s">
        <v>1108</v>
      </c>
      <c r="S1151" s="17">
        <v>43738</v>
      </c>
    </row>
    <row r="1152" spans="1:19">
      <c r="A1152" s="65"/>
      <c r="B1152" s="65"/>
      <c r="C1152" s="65"/>
      <c r="D1152" s="65"/>
      <c r="E1152" s="65"/>
      <c r="F1152" s="65"/>
      <c r="G1152" s="16" t="s">
        <v>1634</v>
      </c>
      <c r="H1152" s="20"/>
      <c r="I1152" s="20"/>
      <c r="J1152" s="16"/>
      <c r="K1152" s="16" t="s">
        <v>1635</v>
      </c>
      <c r="L1152" s="20" t="s">
        <v>1106</v>
      </c>
      <c r="M1152" s="65"/>
      <c r="N1152" s="11"/>
      <c r="O1152" s="20" t="e">
        <f>VLOOKUP(C1152,'10. Свод Перечней'!C:H,6,0)</f>
        <v>#N/A</v>
      </c>
      <c r="P1152" s="20"/>
      <c r="Q1152" s="20" t="e">
        <f t="shared" si="19"/>
        <v>#N/A</v>
      </c>
      <c r="R1152" s="16" t="s">
        <v>1108</v>
      </c>
      <c r="S1152" s="17">
        <v>43738</v>
      </c>
    </row>
    <row r="1153" spans="1:19">
      <c r="A1153" s="65"/>
      <c r="B1153" s="65"/>
      <c r="C1153" s="65"/>
      <c r="D1153" s="65"/>
      <c r="E1153" s="65"/>
      <c r="F1153" s="65"/>
      <c r="G1153" s="16" t="s">
        <v>1636</v>
      </c>
      <c r="H1153" s="20"/>
      <c r="I1153" s="20"/>
      <c r="J1153" s="16" t="s">
        <v>1637</v>
      </c>
      <c r="K1153" s="16"/>
      <c r="L1153" s="20" t="s">
        <v>1106</v>
      </c>
      <c r="M1153" s="65"/>
      <c r="N1153" s="11"/>
      <c r="O1153" s="20" t="e">
        <f>VLOOKUP(C1153,'10. Свод Перечней'!C:H,6,0)</f>
        <v>#N/A</v>
      </c>
      <c r="P1153" s="20"/>
      <c r="Q1153" s="20" t="e">
        <f t="shared" si="19"/>
        <v>#N/A</v>
      </c>
      <c r="R1153" s="16" t="s">
        <v>1108</v>
      </c>
      <c r="S1153" s="17">
        <v>43738</v>
      </c>
    </row>
    <row r="1154" spans="1:19">
      <c r="A1154" s="65"/>
      <c r="B1154" s="65"/>
      <c r="C1154" s="65"/>
      <c r="D1154" s="65"/>
      <c r="E1154" s="65"/>
      <c r="F1154" s="65"/>
      <c r="G1154" s="16" t="s">
        <v>1502</v>
      </c>
      <c r="H1154" s="20"/>
      <c r="I1154" s="20"/>
      <c r="J1154" s="16" t="s">
        <v>1332</v>
      </c>
      <c r="K1154" s="16"/>
      <c r="L1154" s="20" t="s">
        <v>1106</v>
      </c>
      <c r="M1154" s="65"/>
      <c r="N1154" s="11"/>
      <c r="O1154" s="20" t="e">
        <f>VLOOKUP(C1154,'10. Свод Перечней'!C:H,6,0)</f>
        <v>#N/A</v>
      </c>
      <c r="P1154" s="20"/>
      <c r="Q1154" s="20" t="e">
        <f t="shared" si="19"/>
        <v>#N/A</v>
      </c>
      <c r="R1154" s="16" t="s">
        <v>1108</v>
      </c>
      <c r="S1154" s="17">
        <v>43738</v>
      </c>
    </row>
    <row r="1155" spans="1:19">
      <c r="A1155" s="65"/>
      <c r="B1155" s="65"/>
      <c r="C1155" s="65"/>
      <c r="D1155" s="65"/>
      <c r="E1155" s="65"/>
      <c r="F1155" s="65"/>
      <c r="G1155" s="16" t="s">
        <v>1115</v>
      </c>
      <c r="H1155" s="20"/>
      <c r="I1155" s="20"/>
      <c r="J1155" s="16" t="s">
        <v>1638</v>
      </c>
      <c r="K1155" s="16"/>
      <c r="L1155" s="20" t="s">
        <v>1106</v>
      </c>
      <c r="M1155" s="65"/>
      <c r="N1155" s="11"/>
      <c r="O1155" s="20" t="e">
        <f>VLOOKUP(C1155,'10. Свод Перечней'!C:H,6,0)</f>
        <v>#N/A</v>
      </c>
      <c r="P1155" s="20"/>
      <c r="Q1155" s="20" t="e">
        <f t="shared" si="19"/>
        <v>#N/A</v>
      </c>
      <c r="R1155" s="16" t="s">
        <v>1108</v>
      </c>
      <c r="S1155" s="17">
        <v>43738</v>
      </c>
    </row>
    <row r="1156" spans="1:19">
      <c r="A1156" s="65"/>
      <c r="B1156" s="65">
        <v>231</v>
      </c>
      <c r="C1156" s="65" t="s">
        <v>434</v>
      </c>
      <c r="D1156" s="65" t="s">
        <v>435</v>
      </c>
      <c r="E1156" s="65" t="s">
        <v>5</v>
      </c>
      <c r="F1156" s="65" t="s">
        <v>325</v>
      </c>
      <c r="G1156" s="16" t="s">
        <v>1627</v>
      </c>
      <c r="H1156" s="20"/>
      <c r="I1156" s="20"/>
      <c r="J1156" s="16"/>
      <c r="K1156" s="16" t="s">
        <v>1628</v>
      </c>
      <c r="L1156" s="20" t="s">
        <v>1106</v>
      </c>
      <c r="M1156" s="65" t="s">
        <v>1644</v>
      </c>
      <c r="N1156" s="11" t="s">
        <v>436</v>
      </c>
      <c r="O1156" s="20" t="str">
        <f>VLOOKUP(C1156,'10. Свод Перечней'!C:H,6,0)</f>
        <v>10.51.11.000-00000007</v>
      </c>
      <c r="P1156" s="20" t="s">
        <v>436</v>
      </c>
      <c r="Q1156" s="20" t="str">
        <f t="shared" si="19"/>
        <v>10.51.11.000-00000007</v>
      </c>
      <c r="R1156" s="16" t="s">
        <v>1108</v>
      </c>
      <c r="S1156" s="17">
        <v>43738</v>
      </c>
    </row>
    <row r="1157" spans="1:19">
      <c r="A1157" s="65"/>
      <c r="B1157" s="65"/>
      <c r="C1157" s="65"/>
      <c r="D1157" s="65"/>
      <c r="E1157" s="65"/>
      <c r="F1157" s="65"/>
      <c r="G1157" s="16" t="s">
        <v>1507</v>
      </c>
      <c r="H1157" s="20"/>
      <c r="I1157" s="20">
        <v>1</v>
      </c>
      <c r="J1157" s="16"/>
      <c r="K1157" s="16"/>
      <c r="L1157" s="20" t="s">
        <v>325</v>
      </c>
      <c r="M1157" s="65"/>
      <c r="N1157" s="11"/>
      <c r="O1157" s="20" t="e">
        <f>VLOOKUP(C1157,'10. Свод Перечней'!C:H,6,0)</f>
        <v>#N/A</v>
      </c>
      <c r="P1157" s="20"/>
      <c r="Q1157" s="20" t="e">
        <f t="shared" si="19"/>
        <v>#N/A</v>
      </c>
      <c r="R1157" s="16" t="s">
        <v>1108</v>
      </c>
      <c r="S1157" s="17">
        <v>43738</v>
      </c>
    </row>
    <row r="1158" spans="1:19">
      <c r="A1158" s="65"/>
      <c r="B1158" s="65"/>
      <c r="C1158" s="65"/>
      <c r="D1158" s="65"/>
      <c r="E1158" s="65"/>
      <c r="F1158" s="65"/>
      <c r="G1158" s="16" t="s">
        <v>1630</v>
      </c>
      <c r="H1158" s="20"/>
      <c r="I1158" s="20"/>
      <c r="J1158" s="16"/>
      <c r="K1158" s="16" t="s">
        <v>1631</v>
      </c>
      <c r="L1158" s="20" t="s">
        <v>1544</v>
      </c>
      <c r="M1158" s="65"/>
      <c r="N1158" s="11"/>
      <c r="O1158" s="20" t="e">
        <f>VLOOKUP(C1158,'10. Свод Перечней'!C:H,6,0)</f>
        <v>#N/A</v>
      </c>
      <c r="P1158" s="20"/>
      <c r="Q1158" s="20" t="e">
        <f t="shared" si="19"/>
        <v>#N/A</v>
      </c>
      <c r="R1158" s="16" t="s">
        <v>1108</v>
      </c>
      <c r="S1158" s="17">
        <v>43738</v>
      </c>
    </row>
    <row r="1159" spans="1:19">
      <c r="A1159" s="65"/>
      <c r="B1159" s="65"/>
      <c r="C1159" s="65"/>
      <c r="D1159" s="65"/>
      <c r="E1159" s="65"/>
      <c r="F1159" s="65"/>
      <c r="G1159" s="16" t="s">
        <v>1632</v>
      </c>
      <c r="H1159" s="20"/>
      <c r="I1159" s="20"/>
      <c r="J1159" s="16"/>
      <c r="K1159" s="16" t="s">
        <v>1633</v>
      </c>
      <c r="L1159" s="20" t="s">
        <v>1544</v>
      </c>
      <c r="M1159" s="65"/>
      <c r="N1159" s="11"/>
      <c r="O1159" s="20" t="e">
        <f>VLOOKUP(C1159,'10. Свод Перечней'!C:H,6,0)</f>
        <v>#N/A</v>
      </c>
      <c r="P1159" s="20"/>
      <c r="Q1159" s="20" t="e">
        <f t="shared" si="19"/>
        <v>#N/A</v>
      </c>
      <c r="R1159" s="16" t="s">
        <v>1108</v>
      </c>
      <c r="S1159" s="17">
        <v>43738</v>
      </c>
    </row>
    <row r="1160" spans="1:19">
      <c r="A1160" s="65"/>
      <c r="B1160" s="65"/>
      <c r="C1160" s="65"/>
      <c r="D1160" s="65"/>
      <c r="E1160" s="65"/>
      <c r="F1160" s="65"/>
      <c r="G1160" s="16" t="s">
        <v>1634</v>
      </c>
      <c r="H1160" s="20"/>
      <c r="I1160" s="20"/>
      <c r="J1160" s="16"/>
      <c r="K1160" s="16" t="s">
        <v>1645</v>
      </c>
      <c r="L1160" s="20" t="s">
        <v>1106</v>
      </c>
      <c r="M1160" s="65"/>
      <c r="N1160" s="11"/>
      <c r="O1160" s="20" t="e">
        <f>VLOOKUP(C1160,'10. Свод Перечней'!C:H,6,0)</f>
        <v>#N/A</v>
      </c>
      <c r="P1160" s="20"/>
      <c r="Q1160" s="20" t="e">
        <f t="shared" si="19"/>
        <v>#N/A</v>
      </c>
      <c r="R1160" s="16" t="s">
        <v>1108</v>
      </c>
      <c r="S1160" s="17">
        <v>43738</v>
      </c>
    </row>
    <row r="1161" spans="1:19">
      <c r="A1161" s="65"/>
      <c r="B1161" s="65"/>
      <c r="C1161" s="65"/>
      <c r="D1161" s="65"/>
      <c r="E1161" s="65"/>
      <c r="F1161" s="65"/>
      <c r="G1161" s="16" t="s">
        <v>1636</v>
      </c>
      <c r="H1161" s="20"/>
      <c r="I1161" s="20"/>
      <c r="J1161" s="16" t="s">
        <v>1637</v>
      </c>
      <c r="K1161" s="16"/>
      <c r="L1161" s="20" t="s">
        <v>1106</v>
      </c>
      <c r="M1161" s="65"/>
      <c r="N1161" s="11"/>
      <c r="O1161" s="20" t="e">
        <f>VLOOKUP(C1161,'10. Свод Перечней'!C:H,6,0)</f>
        <v>#N/A</v>
      </c>
      <c r="P1161" s="20"/>
      <c r="Q1161" s="20" t="e">
        <f t="shared" si="19"/>
        <v>#N/A</v>
      </c>
      <c r="R1161" s="16" t="s">
        <v>1108</v>
      </c>
      <c r="S1161" s="17">
        <v>43738</v>
      </c>
    </row>
    <row r="1162" spans="1:19">
      <c r="A1162" s="65"/>
      <c r="B1162" s="65"/>
      <c r="C1162" s="65"/>
      <c r="D1162" s="65"/>
      <c r="E1162" s="65"/>
      <c r="F1162" s="65"/>
      <c r="G1162" s="16" t="s">
        <v>1502</v>
      </c>
      <c r="H1162" s="20"/>
      <c r="I1162" s="20"/>
      <c r="J1162" s="16" t="s">
        <v>1332</v>
      </c>
      <c r="K1162" s="16"/>
      <c r="L1162" s="20" t="s">
        <v>1106</v>
      </c>
      <c r="M1162" s="65"/>
      <c r="N1162" s="11"/>
      <c r="O1162" s="20" t="e">
        <f>VLOOKUP(C1162,'10. Свод Перечней'!C:H,6,0)</f>
        <v>#N/A</v>
      </c>
      <c r="P1162" s="20"/>
      <c r="Q1162" s="20" t="e">
        <f t="shared" si="19"/>
        <v>#N/A</v>
      </c>
      <c r="R1162" s="16" t="s">
        <v>1108</v>
      </c>
      <c r="S1162" s="17">
        <v>43738</v>
      </c>
    </row>
    <row r="1163" spans="1:19">
      <c r="A1163" s="65"/>
      <c r="B1163" s="65"/>
      <c r="C1163" s="65"/>
      <c r="D1163" s="65"/>
      <c r="E1163" s="65"/>
      <c r="F1163" s="65"/>
      <c r="G1163" s="16" t="s">
        <v>1646</v>
      </c>
      <c r="H1163" s="20"/>
      <c r="I1163" s="20"/>
      <c r="J1163" s="16"/>
      <c r="K1163" s="16" t="s">
        <v>1647</v>
      </c>
      <c r="L1163" s="20" t="s">
        <v>1106</v>
      </c>
      <c r="M1163" s="65"/>
      <c r="N1163" s="11"/>
      <c r="O1163" s="20" t="e">
        <f>VLOOKUP(C1163,'10. Свод Перечней'!C:H,6,0)</f>
        <v>#N/A</v>
      </c>
      <c r="P1163" s="20"/>
      <c r="Q1163" s="20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6" t="s">
        <v>1108</v>
      </c>
      <c r="S1163" s="17">
        <v>43738</v>
      </c>
    </row>
    <row r="1164" spans="1:19">
      <c r="A1164" s="65"/>
      <c r="B1164" s="65"/>
      <c r="C1164" s="65"/>
      <c r="D1164" s="65"/>
      <c r="E1164" s="65"/>
      <c r="F1164" s="65"/>
      <c r="G1164" s="16" t="s">
        <v>1115</v>
      </c>
      <c r="H1164" s="20"/>
      <c r="I1164" s="20"/>
      <c r="J1164" s="16" t="s">
        <v>1638</v>
      </c>
      <c r="K1164" s="16"/>
      <c r="L1164" s="20" t="s">
        <v>1106</v>
      </c>
      <c r="M1164" s="65"/>
      <c r="N1164" s="11"/>
      <c r="O1164" s="20" t="e">
        <f>VLOOKUP(C1164,'10. Свод Перечней'!C:H,6,0)</f>
        <v>#N/A</v>
      </c>
      <c r="P1164" s="20"/>
      <c r="Q1164" s="20" t="e">
        <f t="shared" si="20"/>
        <v>#N/A</v>
      </c>
      <c r="R1164" s="16" t="s">
        <v>1108</v>
      </c>
      <c r="S1164" s="17">
        <v>43738</v>
      </c>
    </row>
    <row r="1165" spans="1:19">
      <c r="A1165" s="65"/>
      <c r="B1165" s="65">
        <v>232</v>
      </c>
      <c r="C1165" s="65" t="s">
        <v>437</v>
      </c>
      <c r="D1165" s="65" t="s">
        <v>438</v>
      </c>
      <c r="E1165" s="65" t="s">
        <v>5</v>
      </c>
      <c r="F1165" s="65" t="s">
        <v>325</v>
      </c>
      <c r="G1165" s="16" t="s">
        <v>1627</v>
      </c>
      <c r="H1165" s="20"/>
      <c r="I1165" s="20"/>
      <c r="J1165" s="16"/>
      <c r="K1165" s="16" t="s">
        <v>1628</v>
      </c>
      <c r="L1165" s="20" t="s">
        <v>1106</v>
      </c>
      <c r="M1165" s="65" t="s">
        <v>1648</v>
      </c>
      <c r="N1165" s="11" t="s">
        <v>439</v>
      </c>
      <c r="O1165" s="20" t="str">
        <f>VLOOKUP(C1165,'10. Свод Перечней'!C:H,6,0)</f>
        <v>10.51.11.000-00000009</v>
      </c>
      <c r="P1165" s="20" t="s">
        <v>439</v>
      </c>
      <c r="Q1165" s="20" t="str">
        <f t="shared" si="20"/>
        <v>10.51.11.000-00000009</v>
      </c>
      <c r="R1165" s="16" t="s">
        <v>1108</v>
      </c>
      <c r="S1165" s="17">
        <v>43738</v>
      </c>
    </row>
    <row r="1166" spans="1:19">
      <c r="A1166" s="65"/>
      <c r="B1166" s="65"/>
      <c r="C1166" s="65"/>
      <c r="D1166" s="65"/>
      <c r="E1166" s="65"/>
      <c r="F1166" s="65"/>
      <c r="G1166" s="16" t="s">
        <v>1507</v>
      </c>
      <c r="H1166" s="20"/>
      <c r="I1166" s="20">
        <v>1</v>
      </c>
      <c r="J1166" s="16"/>
      <c r="K1166" s="16"/>
      <c r="L1166" s="20" t="s">
        <v>325</v>
      </c>
      <c r="M1166" s="65"/>
      <c r="N1166" s="11"/>
      <c r="O1166" s="20" t="e">
        <f>VLOOKUP(C1166,'10. Свод Перечней'!C:H,6,0)</f>
        <v>#N/A</v>
      </c>
      <c r="P1166" s="20"/>
      <c r="Q1166" s="20" t="e">
        <f t="shared" si="20"/>
        <v>#N/A</v>
      </c>
      <c r="R1166" s="16" t="s">
        <v>1108</v>
      </c>
      <c r="S1166" s="17">
        <v>43738</v>
      </c>
    </row>
    <row r="1167" spans="1:19">
      <c r="A1167" s="65"/>
      <c r="B1167" s="65"/>
      <c r="C1167" s="65"/>
      <c r="D1167" s="65"/>
      <c r="E1167" s="65"/>
      <c r="F1167" s="65"/>
      <c r="G1167" s="16" t="s">
        <v>1630</v>
      </c>
      <c r="H1167" s="20"/>
      <c r="I1167" s="20"/>
      <c r="J1167" s="16"/>
      <c r="K1167" s="16" t="s">
        <v>1631</v>
      </c>
      <c r="L1167" s="20" t="s">
        <v>1544</v>
      </c>
      <c r="M1167" s="65"/>
      <c r="N1167" s="11"/>
      <c r="O1167" s="20" t="e">
        <f>VLOOKUP(C1167,'10. Свод Перечней'!C:H,6,0)</f>
        <v>#N/A</v>
      </c>
      <c r="P1167" s="20"/>
      <c r="Q1167" s="20" t="e">
        <f t="shared" si="20"/>
        <v>#N/A</v>
      </c>
      <c r="R1167" s="16" t="s">
        <v>1108</v>
      </c>
      <c r="S1167" s="17">
        <v>43738</v>
      </c>
    </row>
    <row r="1168" spans="1:19">
      <c r="A1168" s="65"/>
      <c r="B1168" s="65"/>
      <c r="C1168" s="65"/>
      <c r="D1168" s="65"/>
      <c r="E1168" s="65"/>
      <c r="F1168" s="65"/>
      <c r="G1168" s="16" t="s">
        <v>1632</v>
      </c>
      <c r="H1168" s="20"/>
      <c r="I1168" s="20"/>
      <c r="J1168" s="16"/>
      <c r="K1168" s="16" t="s">
        <v>1633</v>
      </c>
      <c r="L1168" s="20" t="s">
        <v>1544</v>
      </c>
      <c r="M1168" s="65"/>
      <c r="N1168" s="11"/>
      <c r="O1168" s="20" t="e">
        <f>VLOOKUP(C1168,'10. Свод Перечней'!C:H,6,0)</f>
        <v>#N/A</v>
      </c>
      <c r="P1168" s="20"/>
      <c r="Q1168" s="20" t="e">
        <f t="shared" si="20"/>
        <v>#N/A</v>
      </c>
      <c r="R1168" s="16" t="s">
        <v>1108</v>
      </c>
      <c r="S1168" s="17">
        <v>43738</v>
      </c>
    </row>
    <row r="1169" spans="1:19">
      <c r="A1169" s="65"/>
      <c r="B1169" s="65"/>
      <c r="C1169" s="65"/>
      <c r="D1169" s="65"/>
      <c r="E1169" s="65"/>
      <c r="F1169" s="65"/>
      <c r="G1169" s="16" t="s">
        <v>1634</v>
      </c>
      <c r="H1169" s="20"/>
      <c r="I1169" s="20"/>
      <c r="J1169" s="16"/>
      <c r="K1169" s="16" t="s">
        <v>1595</v>
      </c>
      <c r="L1169" s="20" t="s">
        <v>1106</v>
      </c>
      <c r="M1169" s="65"/>
      <c r="N1169" s="11"/>
      <c r="O1169" s="20" t="e">
        <f>VLOOKUP(C1169,'10. Свод Перечней'!C:H,6,0)</f>
        <v>#N/A</v>
      </c>
      <c r="P1169" s="20"/>
      <c r="Q1169" s="20" t="e">
        <f t="shared" si="20"/>
        <v>#N/A</v>
      </c>
      <c r="R1169" s="16" t="s">
        <v>1108</v>
      </c>
      <c r="S1169" s="17">
        <v>43738</v>
      </c>
    </row>
    <row r="1170" spans="1:19">
      <c r="A1170" s="65"/>
      <c r="B1170" s="65"/>
      <c r="C1170" s="65"/>
      <c r="D1170" s="65"/>
      <c r="E1170" s="65"/>
      <c r="F1170" s="65"/>
      <c r="G1170" s="16" t="s">
        <v>1636</v>
      </c>
      <c r="H1170" s="20"/>
      <c r="I1170" s="20"/>
      <c r="J1170" s="16" t="s">
        <v>1637</v>
      </c>
      <c r="K1170" s="16"/>
      <c r="L1170" s="20" t="s">
        <v>1106</v>
      </c>
      <c r="M1170" s="65"/>
      <c r="N1170" s="11"/>
      <c r="O1170" s="20" t="e">
        <f>VLOOKUP(C1170,'10. Свод Перечней'!C:H,6,0)</f>
        <v>#N/A</v>
      </c>
      <c r="P1170" s="20"/>
      <c r="Q1170" s="20" t="e">
        <f t="shared" si="20"/>
        <v>#N/A</v>
      </c>
      <c r="R1170" s="16" t="s">
        <v>1108</v>
      </c>
      <c r="S1170" s="17">
        <v>43738</v>
      </c>
    </row>
    <row r="1171" spans="1:19">
      <c r="A1171" s="65"/>
      <c r="B1171" s="65"/>
      <c r="C1171" s="65"/>
      <c r="D1171" s="65"/>
      <c r="E1171" s="65"/>
      <c r="F1171" s="65"/>
      <c r="G1171" s="16" t="s">
        <v>1502</v>
      </c>
      <c r="H1171" s="20"/>
      <c r="I1171" s="20"/>
      <c r="J1171" s="16" t="s">
        <v>1332</v>
      </c>
      <c r="K1171" s="16"/>
      <c r="L1171" s="20" t="s">
        <v>1106</v>
      </c>
      <c r="M1171" s="65"/>
      <c r="N1171" s="11"/>
      <c r="O1171" s="20" t="e">
        <f>VLOOKUP(C1171,'10. Свод Перечней'!C:H,6,0)</f>
        <v>#N/A</v>
      </c>
      <c r="P1171" s="20"/>
      <c r="Q1171" s="20" t="e">
        <f t="shared" si="20"/>
        <v>#N/A</v>
      </c>
      <c r="R1171" s="16" t="s">
        <v>1108</v>
      </c>
      <c r="S1171" s="17">
        <v>43738</v>
      </c>
    </row>
    <row r="1172" spans="1:19">
      <c r="A1172" s="65"/>
      <c r="B1172" s="65"/>
      <c r="C1172" s="65"/>
      <c r="D1172" s="65"/>
      <c r="E1172" s="65"/>
      <c r="F1172" s="65"/>
      <c r="G1172" s="16" t="s">
        <v>1646</v>
      </c>
      <c r="H1172" s="20"/>
      <c r="I1172" s="20"/>
      <c r="J1172" s="16"/>
      <c r="K1172" s="16" t="s">
        <v>1647</v>
      </c>
      <c r="L1172" s="20" t="s">
        <v>1106</v>
      </c>
      <c r="M1172" s="65"/>
      <c r="N1172" s="11"/>
      <c r="O1172" s="20" t="e">
        <f>VLOOKUP(C1172,'10. Свод Перечней'!C:H,6,0)</f>
        <v>#N/A</v>
      </c>
      <c r="P1172" s="20"/>
      <c r="Q1172" s="20" t="e">
        <f t="shared" si="20"/>
        <v>#N/A</v>
      </c>
      <c r="R1172" s="16" t="s">
        <v>1108</v>
      </c>
      <c r="S1172" s="17">
        <v>43738</v>
      </c>
    </row>
    <row r="1173" spans="1:19">
      <c r="A1173" s="65"/>
      <c r="B1173" s="65"/>
      <c r="C1173" s="65"/>
      <c r="D1173" s="65"/>
      <c r="E1173" s="65"/>
      <c r="F1173" s="65"/>
      <c r="G1173" s="16" t="s">
        <v>1115</v>
      </c>
      <c r="H1173" s="20"/>
      <c r="I1173" s="20"/>
      <c r="J1173" s="16" t="s">
        <v>1638</v>
      </c>
      <c r="K1173" s="16"/>
      <c r="L1173" s="20" t="s">
        <v>1106</v>
      </c>
      <c r="M1173" s="65"/>
      <c r="N1173" s="11"/>
      <c r="O1173" s="20" t="e">
        <f>VLOOKUP(C1173,'10. Свод Перечней'!C:H,6,0)</f>
        <v>#N/A</v>
      </c>
      <c r="P1173" s="20"/>
      <c r="Q1173" s="20" t="e">
        <f t="shared" si="20"/>
        <v>#N/A</v>
      </c>
      <c r="R1173" s="16" t="s">
        <v>1108</v>
      </c>
      <c r="S1173" s="17">
        <v>43738</v>
      </c>
    </row>
    <row r="1174" spans="1:19">
      <c r="A1174" s="65"/>
      <c r="B1174" s="65">
        <v>233</v>
      </c>
      <c r="C1174" s="65" t="s">
        <v>838</v>
      </c>
      <c r="D1174" s="65" t="s">
        <v>440</v>
      </c>
      <c r="E1174" s="65" t="s">
        <v>5</v>
      </c>
      <c r="F1174" s="65" t="s">
        <v>6</v>
      </c>
      <c r="G1174" s="16" t="s">
        <v>1636</v>
      </c>
      <c r="H1174" s="20"/>
      <c r="I1174" s="20"/>
      <c r="J1174" s="16" t="s">
        <v>1649</v>
      </c>
      <c r="K1174" s="16"/>
      <c r="L1174" s="20" t="s">
        <v>1106</v>
      </c>
      <c r="M1174" s="65" t="s">
        <v>1650</v>
      </c>
      <c r="N1174" s="11" t="s">
        <v>874</v>
      </c>
      <c r="O1174" s="20" t="str">
        <f>VLOOKUP(C1174,'10. Свод Перечней'!C:H,6,0)</f>
        <v>10.51.12.110-00000003</v>
      </c>
      <c r="P1174" s="20" t="s">
        <v>874</v>
      </c>
      <c r="Q1174" s="20" t="str">
        <f t="shared" si="20"/>
        <v>10.51.12.110-00000003</v>
      </c>
      <c r="R1174" s="16" t="s">
        <v>1108</v>
      </c>
      <c r="S1174" s="17">
        <v>43921</v>
      </c>
    </row>
    <row r="1175" spans="1:19">
      <c r="A1175" s="65"/>
      <c r="B1175" s="65"/>
      <c r="C1175" s="65"/>
      <c r="D1175" s="65"/>
      <c r="E1175" s="65"/>
      <c r="F1175" s="65"/>
      <c r="G1175" s="16" t="s">
        <v>1651</v>
      </c>
      <c r="H1175" s="20"/>
      <c r="I1175" s="20"/>
      <c r="J1175" s="16"/>
      <c r="K1175" s="16" t="s">
        <v>1652</v>
      </c>
      <c r="L1175" s="20" t="s">
        <v>1544</v>
      </c>
      <c r="M1175" s="65"/>
      <c r="N1175" s="11"/>
      <c r="O1175" s="20" t="e">
        <f>VLOOKUP(C1175,'10. Свод Перечней'!C:H,6,0)</f>
        <v>#N/A</v>
      </c>
      <c r="P1175" s="20"/>
      <c r="Q1175" s="20" t="e">
        <f t="shared" si="20"/>
        <v>#N/A</v>
      </c>
      <c r="R1175" s="16" t="s">
        <v>1108</v>
      </c>
      <c r="S1175" s="17">
        <v>43921</v>
      </c>
    </row>
    <row r="1176" spans="1:19">
      <c r="A1176" s="65"/>
      <c r="B1176" s="65"/>
      <c r="C1176" s="65"/>
      <c r="D1176" s="65"/>
      <c r="E1176" s="65"/>
      <c r="F1176" s="65"/>
      <c r="G1176" s="16" t="s">
        <v>1653</v>
      </c>
      <c r="H1176" s="20"/>
      <c r="I1176" s="20"/>
      <c r="J1176" s="16"/>
      <c r="K1176" s="16" t="s">
        <v>1654</v>
      </c>
      <c r="L1176" s="20" t="s">
        <v>1544</v>
      </c>
      <c r="M1176" s="65"/>
      <c r="N1176" s="11"/>
      <c r="O1176" s="20" t="e">
        <f>VLOOKUP(C1176,'10. Свод Перечней'!C:H,6,0)</f>
        <v>#N/A</v>
      </c>
      <c r="P1176" s="20"/>
      <c r="Q1176" s="20" t="e">
        <f t="shared" si="20"/>
        <v>#N/A</v>
      </c>
      <c r="R1176" s="16" t="s">
        <v>1108</v>
      </c>
      <c r="S1176" s="17">
        <v>43921</v>
      </c>
    </row>
    <row r="1177" spans="1:19">
      <c r="A1177" s="65"/>
      <c r="B1177" s="65"/>
      <c r="C1177" s="65"/>
      <c r="D1177" s="65"/>
      <c r="E1177" s="65"/>
      <c r="F1177" s="65"/>
      <c r="G1177" s="16" t="s">
        <v>1655</v>
      </c>
      <c r="H1177" s="20"/>
      <c r="I1177" s="20"/>
      <c r="J1177" s="16"/>
      <c r="K1177" s="16" t="s">
        <v>1656</v>
      </c>
      <c r="L1177" s="20" t="s">
        <v>1106</v>
      </c>
      <c r="M1177" s="65"/>
      <c r="N1177" s="11"/>
      <c r="O1177" s="20" t="e">
        <f>VLOOKUP(C1177,'10. Свод Перечней'!C:H,6,0)</f>
        <v>#N/A</v>
      </c>
      <c r="P1177" s="20"/>
      <c r="Q1177" s="20" t="e">
        <f t="shared" si="20"/>
        <v>#N/A</v>
      </c>
      <c r="R1177" s="16" t="s">
        <v>1108</v>
      </c>
      <c r="S1177" s="17">
        <v>43921</v>
      </c>
    </row>
    <row r="1178" spans="1:19">
      <c r="A1178" s="65"/>
      <c r="B1178" s="65"/>
      <c r="C1178" s="65"/>
      <c r="D1178" s="65"/>
      <c r="E1178" s="65"/>
      <c r="F1178" s="65"/>
      <c r="G1178" s="16" t="s">
        <v>1120</v>
      </c>
      <c r="H1178" s="20"/>
      <c r="I1178" s="20">
        <v>0.5</v>
      </c>
      <c r="J1178" s="16"/>
      <c r="K1178" s="16"/>
      <c r="L1178" s="20" t="s">
        <v>6</v>
      </c>
      <c r="M1178" s="65"/>
      <c r="N1178" s="11"/>
      <c r="O1178" s="20" t="e">
        <f>VLOOKUP(C1178,'10. Свод Перечней'!C:H,6,0)</f>
        <v>#N/A</v>
      </c>
      <c r="P1178" s="20"/>
      <c r="Q1178" s="20" t="e">
        <f t="shared" si="20"/>
        <v>#N/A</v>
      </c>
      <c r="R1178" s="16" t="s">
        <v>1108</v>
      </c>
      <c r="S1178" s="17">
        <v>43921</v>
      </c>
    </row>
    <row r="1179" spans="1:19">
      <c r="A1179" s="65"/>
      <c r="B1179" s="65"/>
      <c r="C1179" s="65"/>
      <c r="D1179" s="65"/>
      <c r="E1179" s="65"/>
      <c r="F1179" s="65"/>
      <c r="G1179" s="16" t="s">
        <v>1121</v>
      </c>
      <c r="H1179" s="20"/>
      <c r="I1179" s="20"/>
      <c r="J1179" s="16"/>
      <c r="K1179" s="16" t="s">
        <v>1122</v>
      </c>
      <c r="L1179" s="20" t="s">
        <v>1106</v>
      </c>
      <c r="M1179" s="65"/>
      <c r="N1179" s="11"/>
      <c r="O1179" s="20" t="e">
        <f>VLOOKUP(C1179,'10. Свод Перечней'!C:H,6,0)</f>
        <v>#N/A</v>
      </c>
      <c r="P1179" s="20"/>
      <c r="Q1179" s="20" t="e">
        <f t="shared" si="20"/>
        <v>#N/A</v>
      </c>
      <c r="R1179" s="16" t="s">
        <v>1108</v>
      </c>
      <c r="S1179" s="17">
        <v>43921</v>
      </c>
    </row>
    <row r="1180" spans="1:19">
      <c r="A1180" s="65"/>
      <c r="B1180" s="65"/>
      <c r="C1180" s="65"/>
      <c r="D1180" s="65"/>
      <c r="E1180" s="65"/>
      <c r="F1180" s="65"/>
      <c r="G1180" s="16" t="s">
        <v>1115</v>
      </c>
      <c r="H1180" s="20"/>
      <c r="I1180" s="20"/>
      <c r="J1180" s="16" t="s">
        <v>1657</v>
      </c>
      <c r="K1180" s="16"/>
      <c r="L1180" s="20" t="s">
        <v>1106</v>
      </c>
      <c r="M1180" s="65"/>
      <c r="N1180" s="11"/>
      <c r="O1180" s="20" t="e">
        <f>VLOOKUP(C1180,'10. Свод Перечней'!C:H,6,0)</f>
        <v>#N/A</v>
      </c>
      <c r="P1180" s="20"/>
      <c r="Q1180" s="20" t="e">
        <f t="shared" si="20"/>
        <v>#N/A</v>
      </c>
      <c r="R1180" s="16" t="s">
        <v>1108</v>
      </c>
      <c r="S1180" s="17">
        <v>43921</v>
      </c>
    </row>
    <row r="1181" spans="1:19">
      <c r="A1181" s="65"/>
      <c r="B1181" s="65">
        <v>234</v>
      </c>
      <c r="C1181" s="65" t="s">
        <v>839</v>
      </c>
      <c r="D1181" s="65" t="s">
        <v>440</v>
      </c>
      <c r="E1181" s="65" t="s">
        <v>43</v>
      </c>
      <c r="F1181" s="65" t="s">
        <v>6</v>
      </c>
      <c r="G1181" s="16" t="s">
        <v>1636</v>
      </c>
      <c r="H1181" s="20"/>
      <c r="I1181" s="20"/>
      <c r="J1181" s="16" t="s">
        <v>1649</v>
      </c>
      <c r="K1181" s="16"/>
      <c r="L1181" s="20" t="s">
        <v>1106</v>
      </c>
      <c r="M1181" s="65" t="s">
        <v>1658</v>
      </c>
      <c r="N1181" s="11" t="s">
        <v>874</v>
      </c>
      <c r="O1181" s="20" t="str">
        <f>VLOOKUP(C1181,'10. Свод Перечней'!C:H,6,0)</f>
        <v>10.51.12.110-00000003</v>
      </c>
      <c r="P1181" s="20" t="s">
        <v>874</v>
      </c>
      <c r="Q1181" s="20" t="str">
        <f t="shared" si="20"/>
        <v>10.51.12.110-00000003</v>
      </c>
      <c r="R1181" s="16" t="s">
        <v>1108</v>
      </c>
      <c r="S1181" s="17">
        <v>43921</v>
      </c>
    </row>
    <row r="1182" spans="1:19">
      <c r="A1182" s="65"/>
      <c r="B1182" s="65"/>
      <c r="C1182" s="65"/>
      <c r="D1182" s="65"/>
      <c r="E1182" s="65"/>
      <c r="F1182" s="65"/>
      <c r="G1182" s="16" t="s">
        <v>1651</v>
      </c>
      <c r="H1182" s="20"/>
      <c r="I1182" s="20"/>
      <c r="J1182" s="16"/>
      <c r="K1182" s="16" t="s">
        <v>1659</v>
      </c>
      <c r="L1182" s="20" t="s">
        <v>1544</v>
      </c>
      <c r="M1182" s="65"/>
      <c r="N1182" s="11"/>
      <c r="O1182" s="20" t="e">
        <f>VLOOKUP(C1182,'10. Свод Перечней'!C:H,6,0)</f>
        <v>#N/A</v>
      </c>
      <c r="P1182" s="20"/>
      <c r="Q1182" s="20" t="e">
        <f t="shared" si="20"/>
        <v>#N/A</v>
      </c>
      <c r="R1182" s="16" t="s">
        <v>1108</v>
      </c>
      <c r="S1182" s="17">
        <v>43921</v>
      </c>
    </row>
    <row r="1183" spans="1:19">
      <c r="A1183" s="65"/>
      <c r="B1183" s="65"/>
      <c r="C1183" s="65"/>
      <c r="D1183" s="65"/>
      <c r="E1183" s="65"/>
      <c r="F1183" s="65"/>
      <c r="G1183" s="16" t="s">
        <v>1655</v>
      </c>
      <c r="H1183" s="20"/>
      <c r="I1183" s="20"/>
      <c r="J1183" s="16"/>
      <c r="K1183" s="16" t="s">
        <v>1656</v>
      </c>
      <c r="L1183" s="20" t="s">
        <v>1106</v>
      </c>
      <c r="M1183" s="65"/>
      <c r="N1183" s="11"/>
      <c r="O1183" s="20" t="e">
        <f>VLOOKUP(C1183,'10. Свод Перечней'!C:H,6,0)</f>
        <v>#N/A</v>
      </c>
      <c r="P1183" s="20"/>
      <c r="Q1183" s="20" t="e">
        <f t="shared" si="20"/>
        <v>#N/A</v>
      </c>
      <c r="R1183" s="16" t="s">
        <v>1108</v>
      </c>
      <c r="S1183" s="17">
        <v>43921</v>
      </c>
    </row>
    <row r="1184" spans="1:19">
      <c r="A1184" s="65"/>
      <c r="B1184" s="65"/>
      <c r="C1184" s="65"/>
      <c r="D1184" s="65"/>
      <c r="E1184" s="65"/>
      <c r="F1184" s="65"/>
      <c r="G1184" s="16" t="s">
        <v>1120</v>
      </c>
      <c r="H1184" s="20"/>
      <c r="I1184" s="20">
        <v>0.5</v>
      </c>
      <c r="J1184" s="16"/>
      <c r="K1184" s="16"/>
      <c r="L1184" s="20" t="s">
        <v>6</v>
      </c>
      <c r="M1184" s="65"/>
      <c r="N1184" s="11"/>
      <c r="O1184" s="20" t="e">
        <f>VLOOKUP(C1184,'10. Свод Перечней'!C:H,6,0)</f>
        <v>#N/A</v>
      </c>
      <c r="P1184" s="20"/>
      <c r="Q1184" s="20" t="e">
        <f t="shared" si="20"/>
        <v>#N/A</v>
      </c>
      <c r="R1184" s="16" t="s">
        <v>1108</v>
      </c>
      <c r="S1184" s="17">
        <v>43921</v>
      </c>
    </row>
    <row r="1185" spans="1:19">
      <c r="A1185" s="65"/>
      <c r="B1185" s="65"/>
      <c r="C1185" s="65"/>
      <c r="D1185" s="65"/>
      <c r="E1185" s="65"/>
      <c r="F1185" s="65"/>
      <c r="G1185" s="16" t="s">
        <v>1115</v>
      </c>
      <c r="H1185" s="20"/>
      <c r="I1185" s="20"/>
      <c r="J1185" s="16" t="s">
        <v>1657</v>
      </c>
      <c r="K1185" s="16"/>
      <c r="L1185" s="20" t="s">
        <v>1106</v>
      </c>
      <c r="M1185" s="65"/>
      <c r="N1185" s="11"/>
      <c r="O1185" s="20" t="e">
        <f>VLOOKUP(C1185,'10. Свод Перечней'!C:H,6,0)</f>
        <v>#N/A</v>
      </c>
      <c r="P1185" s="20"/>
      <c r="Q1185" s="20" t="e">
        <f t="shared" si="20"/>
        <v>#N/A</v>
      </c>
      <c r="R1185" s="16" t="s">
        <v>1108</v>
      </c>
      <c r="S1185" s="17">
        <v>43921</v>
      </c>
    </row>
    <row r="1186" spans="1:19">
      <c r="A1186" s="65"/>
      <c r="B1186" s="65">
        <v>235</v>
      </c>
      <c r="C1186" s="65" t="s">
        <v>840</v>
      </c>
      <c r="D1186" s="65" t="s">
        <v>442</v>
      </c>
      <c r="E1186" s="65" t="s">
        <v>152</v>
      </c>
      <c r="F1186" s="65" t="s">
        <v>6</v>
      </c>
      <c r="G1186" s="16" t="s">
        <v>1660</v>
      </c>
      <c r="H1186" s="20"/>
      <c r="I1186" s="20"/>
      <c r="J1186" s="16"/>
      <c r="K1186" s="16" t="s">
        <v>1661</v>
      </c>
      <c r="L1186" s="20" t="s">
        <v>1106</v>
      </c>
      <c r="M1186" s="65" t="s">
        <v>1662</v>
      </c>
      <c r="N1186" s="11" t="s">
        <v>875</v>
      </c>
      <c r="O1186" s="20" t="str">
        <f>VLOOKUP(C1186,'10. Свод Перечней'!C:H,6,0)</f>
        <v>10.51.20.000-00000004</v>
      </c>
      <c r="P1186" s="20" t="s">
        <v>875</v>
      </c>
      <c r="Q1186" s="20" t="str">
        <f t="shared" si="20"/>
        <v>10.51.20.000-00000004</v>
      </c>
      <c r="R1186" s="16" t="s">
        <v>1108</v>
      </c>
      <c r="S1186" s="17">
        <v>43921</v>
      </c>
    </row>
    <row r="1187" spans="1:19">
      <c r="A1187" s="65"/>
      <c r="B1187" s="65"/>
      <c r="C1187" s="65"/>
      <c r="D1187" s="65"/>
      <c r="E1187" s="65"/>
      <c r="F1187" s="65"/>
      <c r="G1187" s="16" t="s">
        <v>1663</v>
      </c>
      <c r="H1187" s="20"/>
      <c r="I1187" s="20"/>
      <c r="J1187" s="16"/>
      <c r="K1187" s="16" t="s">
        <v>1664</v>
      </c>
      <c r="L1187" s="20" t="s">
        <v>1544</v>
      </c>
      <c r="M1187" s="65"/>
      <c r="N1187" s="11"/>
      <c r="O1187" s="20" t="e">
        <f>VLOOKUP(C1187,'10. Свод Перечней'!C:H,6,0)</f>
        <v>#N/A</v>
      </c>
      <c r="P1187" s="20"/>
      <c r="Q1187" s="20" t="e">
        <f t="shared" si="20"/>
        <v>#N/A</v>
      </c>
      <c r="R1187" s="16" t="s">
        <v>1108</v>
      </c>
      <c r="S1187" s="17">
        <v>43921</v>
      </c>
    </row>
    <row r="1188" spans="1:19">
      <c r="A1188" s="65"/>
      <c r="B1188" s="65"/>
      <c r="C1188" s="65"/>
      <c r="D1188" s="65"/>
      <c r="E1188" s="65"/>
      <c r="F1188" s="65"/>
      <c r="G1188" s="16" t="s">
        <v>1113</v>
      </c>
      <c r="H1188" s="20"/>
      <c r="I1188" s="20"/>
      <c r="J1188" s="16"/>
      <c r="K1188" s="16" t="s">
        <v>1114</v>
      </c>
      <c r="L1188" s="20" t="s">
        <v>1106</v>
      </c>
      <c r="M1188" s="65"/>
      <c r="N1188" s="11"/>
      <c r="O1188" s="20" t="e">
        <f>VLOOKUP(C1188,'10. Свод Перечней'!C:H,6,0)</f>
        <v>#N/A</v>
      </c>
      <c r="P1188" s="20"/>
      <c r="Q1188" s="20" t="e">
        <f t="shared" si="20"/>
        <v>#N/A</v>
      </c>
      <c r="R1188" s="16" t="s">
        <v>1108</v>
      </c>
      <c r="S1188" s="17">
        <v>43921</v>
      </c>
    </row>
    <row r="1189" spans="1:19">
      <c r="A1189" s="65"/>
      <c r="B1189" s="65"/>
      <c r="C1189" s="65"/>
      <c r="D1189" s="65"/>
      <c r="E1189" s="65"/>
      <c r="F1189" s="65"/>
      <c r="G1189" s="16" t="s">
        <v>1115</v>
      </c>
      <c r="H1189" s="20"/>
      <c r="I1189" s="20"/>
      <c r="J1189" s="16"/>
      <c r="K1189" s="16" t="s">
        <v>1665</v>
      </c>
      <c r="L1189" s="20" t="s">
        <v>1106</v>
      </c>
      <c r="M1189" s="65"/>
      <c r="N1189" s="11"/>
      <c r="O1189" s="20" t="e">
        <f>VLOOKUP(C1189,'10. Свод Перечней'!C:H,6,0)</f>
        <v>#N/A</v>
      </c>
      <c r="P1189" s="20"/>
      <c r="Q1189" s="20" t="e">
        <f t="shared" si="20"/>
        <v>#N/A</v>
      </c>
      <c r="R1189" s="16" t="s">
        <v>1108</v>
      </c>
      <c r="S1189" s="17">
        <v>43921</v>
      </c>
    </row>
    <row r="1190" spans="1:19">
      <c r="A1190" s="65"/>
      <c r="B1190" s="65">
        <v>236</v>
      </c>
      <c r="C1190" s="65" t="s">
        <v>841</v>
      </c>
      <c r="D1190" s="65" t="s">
        <v>442</v>
      </c>
      <c r="E1190" s="65" t="s">
        <v>57</v>
      </c>
      <c r="F1190" s="65" t="s">
        <v>6</v>
      </c>
      <c r="G1190" s="16" t="s">
        <v>1660</v>
      </c>
      <c r="H1190" s="20"/>
      <c r="I1190" s="20"/>
      <c r="J1190" s="16"/>
      <c r="K1190" s="16" t="s">
        <v>1661</v>
      </c>
      <c r="L1190" s="20" t="s">
        <v>1106</v>
      </c>
      <c r="M1190" s="65" t="s">
        <v>1662</v>
      </c>
      <c r="N1190" s="11" t="s">
        <v>875</v>
      </c>
      <c r="O1190" s="20" t="str">
        <f>VLOOKUP(C1190,'10. Свод Перечней'!C:H,6,0)</f>
        <v>10.51.20.000-00000004</v>
      </c>
      <c r="P1190" s="20" t="s">
        <v>875</v>
      </c>
      <c r="Q1190" s="20" t="str">
        <f t="shared" si="20"/>
        <v>10.51.20.000-00000004</v>
      </c>
      <c r="R1190" s="16" t="s">
        <v>1108</v>
      </c>
      <c r="S1190" s="17">
        <v>43921</v>
      </c>
    </row>
    <row r="1191" spans="1:19">
      <c r="A1191" s="65"/>
      <c r="B1191" s="65"/>
      <c r="C1191" s="65"/>
      <c r="D1191" s="65"/>
      <c r="E1191" s="65"/>
      <c r="F1191" s="65"/>
      <c r="G1191" s="16" t="s">
        <v>1663</v>
      </c>
      <c r="H1191" s="20"/>
      <c r="I1191" s="20"/>
      <c r="J1191" s="16"/>
      <c r="K1191" s="16" t="s">
        <v>1664</v>
      </c>
      <c r="L1191" s="20" t="s">
        <v>1544</v>
      </c>
      <c r="M1191" s="65"/>
      <c r="N1191" s="11"/>
      <c r="O1191" s="20" t="e">
        <f>VLOOKUP(C1191,'10. Свод Перечней'!C:H,6,0)</f>
        <v>#N/A</v>
      </c>
      <c r="P1191" s="20"/>
      <c r="Q1191" s="20" t="e">
        <f t="shared" si="20"/>
        <v>#N/A</v>
      </c>
      <c r="R1191" s="16" t="s">
        <v>1108</v>
      </c>
      <c r="S1191" s="17">
        <v>43921</v>
      </c>
    </row>
    <row r="1192" spans="1:19">
      <c r="A1192" s="65"/>
      <c r="B1192" s="65"/>
      <c r="C1192" s="65"/>
      <c r="D1192" s="65"/>
      <c r="E1192" s="65"/>
      <c r="F1192" s="65"/>
      <c r="G1192" s="16" t="s">
        <v>1120</v>
      </c>
      <c r="H1192" s="20"/>
      <c r="I1192" s="20">
        <v>1</v>
      </c>
      <c r="J1192" s="16"/>
      <c r="K1192" s="16"/>
      <c r="L1192" s="20" t="s">
        <v>6</v>
      </c>
      <c r="M1192" s="65"/>
      <c r="N1192" s="11"/>
      <c r="O1192" s="20" t="e">
        <f>VLOOKUP(C1192,'10. Свод Перечней'!C:H,6,0)</f>
        <v>#N/A</v>
      </c>
      <c r="P1192" s="20"/>
      <c r="Q1192" s="20" t="e">
        <f t="shared" si="20"/>
        <v>#N/A</v>
      </c>
      <c r="R1192" s="16" t="s">
        <v>1108</v>
      </c>
      <c r="S1192" s="17">
        <v>43921</v>
      </c>
    </row>
    <row r="1193" spans="1:19">
      <c r="A1193" s="65"/>
      <c r="B1193" s="65"/>
      <c r="C1193" s="65"/>
      <c r="D1193" s="65"/>
      <c r="E1193" s="65"/>
      <c r="F1193" s="65"/>
      <c r="G1193" s="16" t="s">
        <v>1121</v>
      </c>
      <c r="H1193" s="20"/>
      <c r="I1193" s="20"/>
      <c r="J1193" s="16"/>
      <c r="K1193" s="16" t="s">
        <v>1122</v>
      </c>
      <c r="L1193" s="20" t="s">
        <v>1106</v>
      </c>
      <c r="M1193" s="65"/>
      <c r="N1193" s="11"/>
      <c r="O1193" s="20" t="e">
        <f>VLOOKUP(C1193,'10. Свод Перечней'!C:H,6,0)</f>
        <v>#N/A</v>
      </c>
      <c r="P1193" s="20"/>
      <c r="Q1193" s="20" t="e">
        <f t="shared" si="20"/>
        <v>#N/A</v>
      </c>
      <c r="R1193" s="16" t="s">
        <v>1108</v>
      </c>
      <c r="S1193" s="17">
        <v>43921</v>
      </c>
    </row>
    <row r="1194" spans="1:19">
      <c r="A1194" s="65"/>
      <c r="B1194" s="65"/>
      <c r="C1194" s="65"/>
      <c r="D1194" s="65"/>
      <c r="E1194" s="65"/>
      <c r="F1194" s="65"/>
      <c r="G1194" s="16" t="s">
        <v>1115</v>
      </c>
      <c r="H1194" s="20"/>
      <c r="I1194" s="20"/>
      <c r="J1194" s="16"/>
      <c r="K1194" s="16" t="s">
        <v>1665</v>
      </c>
      <c r="L1194" s="20" t="s">
        <v>1106</v>
      </c>
      <c r="M1194" s="65"/>
      <c r="N1194" s="11"/>
      <c r="O1194" s="20" t="e">
        <f>VLOOKUP(C1194,'10. Свод Перечней'!C:H,6,0)</f>
        <v>#N/A</v>
      </c>
      <c r="P1194" s="20"/>
      <c r="Q1194" s="20" t="e">
        <f t="shared" si="20"/>
        <v>#N/A</v>
      </c>
      <c r="R1194" s="16" t="s">
        <v>1108</v>
      </c>
      <c r="S1194" s="17">
        <v>43921</v>
      </c>
    </row>
    <row r="1195" spans="1:19">
      <c r="A1195" s="65"/>
      <c r="B1195" s="65">
        <v>237</v>
      </c>
      <c r="C1195" s="65" t="s">
        <v>441</v>
      </c>
      <c r="D1195" s="65" t="s">
        <v>442</v>
      </c>
      <c r="E1195" s="65" t="s">
        <v>43</v>
      </c>
      <c r="F1195" s="65" t="s">
        <v>6</v>
      </c>
      <c r="G1195" s="16" t="s">
        <v>1104</v>
      </c>
      <c r="H1195" s="20"/>
      <c r="I1195" s="20"/>
      <c r="J1195" s="16"/>
      <c r="K1195" s="16" t="s">
        <v>1666</v>
      </c>
      <c r="L1195" s="20" t="s">
        <v>1106</v>
      </c>
      <c r="M1195" s="65" t="s">
        <v>1667</v>
      </c>
      <c r="N1195" s="11"/>
      <c r="O1195" s="20" t="str">
        <f>VLOOKUP(C1195,'10. Свод Перечней'!C:H,6,0)</f>
        <v/>
      </c>
      <c r="P1195" s="20">
        <v>0</v>
      </c>
      <c r="Q1195" s="20">
        <f t="shared" si="20"/>
        <v>0</v>
      </c>
      <c r="R1195" s="16" t="s">
        <v>1108</v>
      </c>
      <c r="S1195" s="17">
        <v>43189</v>
      </c>
    </row>
    <row r="1196" spans="1:19">
      <c r="A1196" s="65"/>
      <c r="B1196" s="65"/>
      <c r="C1196" s="65"/>
      <c r="D1196" s="65"/>
      <c r="E1196" s="65"/>
      <c r="F1196" s="65"/>
      <c r="G1196" s="16" t="s">
        <v>1109</v>
      </c>
      <c r="H1196" s="20"/>
      <c r="I1196" s="20"/>
      <c r="J1196" s="16"/>
      <c r="K1196" s="16" t="s">
        <v>1668</v>
      </c>
      <c r="L1196" s="20" t="s">
        <v>1106</v>
      </c>
      <c r="M1196" s="65"/>
      <c r="N1196" s="11"/>
      <c r="O1196" s="20" t="e">
        <f>VLOOKUP(C1196,'10. Свод Перечней'!C:H,6,0)</f>
        <v>#N/A</v>
      </c>
      <c r="P1196" s="20"/>
      <c r="Q1196" s="20" t="e">
        <f t="shared" si="20"/>
        <v>#N/A</v>
      </c>
      <c r="R1196" s="16" t="s">
        <v>1108</v>
      </c>
      <c r="S1196" s="17">
        <v>43189</v>
      </c>
    </row>
    <row r="1197" spans="1:19">
      <c r="A1197" s="65"/>
      <c r="B1197" s="65"/>
      <c r="C1197" s="65"/>
      <c r="D1197" s="65"/>
      <c r="E1197" s="65"/>
      <c r="F1197" s="65"/>
      <c r="G1197" s="16" t="s">
        <v>1120</v>
      </c>
      <c r="H1197" s="20"/>
      <c r="I1197" s="20">
        <v>1</v>
      </c>
      <c r="J1197" s="16"/>
      <c r="K1197" s="16"/>
      <c r="L1197" s="20" t="s">
        <v>6</v>
      </c>
      <c r="M1197" s="65"/>
      <c r="N1197" s="11"/>
      <c r="O1197" s="20" t="e">
        <f>VLOOKUP(C1197,'10. Свод Перечней'!C:H,6,0)</f>
        <v>#N/A</v>
      </c>
      <c r="P1197" s="20"/>
      <c r="Q1197" s="20" t="e">
        <f t="shared" si="20"/>
        <v>#N/A</v>
      </c>
      <c r="R1197" s="16" t="s">
        <v>1108</v>
      </c>
      <c r="S1197" s="17">
        <v>43189</v>
      </c>
    </row>
    <row r="1198" spans="1:19">
      <c r="A1198" s="65"/>
      <c r="B1198" s="65"/>
      <c r="C1198" s="65"/>
      <c r="D1198" s="65"/>
      <c r="E1198" s="65"/>
      <c r="F1198" s="65"/>
      <c r="G1198" s="16" t="s">
        <v>1121</v>
      </c>
      <c r="H1198" s="20"/>
      <c r="I1198" s="20"/>
      <c r="J1198" s="16"/>
      <c r="K1198" s="16" t="s">
        <v>1122</v>
      </c>
      <c r="L1198" s="20" t="s">
        <v>1106</v>
      </c>
      <c r="M1198" s="65"/>
      <c r="N1198" s="11"/>
      <c r="O1198" s="20" t="e">
        <f>VLOOKUP(C1198,'10. Свод Перечней'!C:H,6,0)</f>
        <v>#N/A</v>
      </c>
      <c r="P1198" s="20"/>
      <c r="Q1198" s="20" t="e">
        <f t="shared" si="20"/>
        <v>#N/A</v>
      </c>
      <c r="R1198" s="16" t="s">
        <v>1108</v>
      </c>
      <c r="S1198" s="17">
        <v>43189</v>
      </c>
    </row>
    <row r="1199" spans="1:19">
      <c r="A1199" s="65"/>
      <c r="B1199" s="65"/>
      <c r="C1199" s="65"/>
      <c r="D1199" s="65"/>
      <c r="E1199" s="65"/>
      <c r="F1199" s="65"/>
      <c r="G1199" s="16" t="s">
        <v>1115</v>
      </c>
      <c r="H1199" s="20"/>
      <c r="I1199" s="20"/>
      <c r="J1199" s="16"/>
      <c r="K1199" s="16" t="s">
        <v>1669</v>
      </c>
      <c r="L1199" s="20" t="s">
        <v>1106</v>
      </c>
      <c r="M1199" s="65"/>
      <c r="N1199" s="11"/>
      <c r="O1199" s="20" t="e">
        <f>VLOOKUP(C1199,'10. Свод Перечней'!C:H,6,0)</f>
        <v>#N/A</v>
      </c>
      <c r="P1199" s="20"/>
      <c r="Q1199" s="20" t="e">
        <f t="shared" si="20"/>
        <v>#N/A</v>
      </c>
      <c r="R1199" s="16" t="s">
        <v>1108</v>
      </c>
      <c r="S1199" s="17">
        <v>43189</v>
      </c>
    </row>
    <row r="1200" spans="1:19">
      <c r="A1200" s="65"/>
      <c r="B1200" s="65">
        <v>238</v>
      </c>
      <c r="C1200" s="65" t="s">
        <v>443</v>
      </c>
      <c r="D1200" s="65" t="s">
        <v>444</v>
      </c>
      <c r="E1200" s="65" t="s">
        <v>5</v>
      </c>
      <c r="F1200" s="65" t="s">
        <v>6</v>
      </c>
      <c r="G1200" s="16" t="s">
        <v>1670</v>
      </c>
      <c r="H1200" s="20"/>
      <c r="I1200" s="20"/>
      <c r="J1200" s="16"/>
      <c r="K1200" s="16" t="s">
        <v>1671</v>
      </c>
      <c r="L1200" s="20" t="s">
        <v>1106</v>
      </c>
      <c r="M1200" s="65" t="s">
        <v>1672</v>
      </c>
      <c r="N1200" s="11" t="s">
        <v>870</v>
      </c>
      <c r="O1200" s="20" t="str">
        <f>VLOOKUP(C1200,'10. Свод Перечней'!C:H,6,0)</f>
        <v>10.51.30.110-00000004</v>
      </c>
      <c r="P1200" s="20" t="s">
        <v>870</v>
      </c>
      <c r="Q1200" s="20" t="str">
        <f t="shared" si="20"/>
        <v>10.51.30.110-00000004</v>
      </c>
      <c r="R1200" s="16" t="s">
        <v>1108</v>
      </c>
      <c r="S1200" s="17">
        <v>43921</v>
      </c>
    </row>
    <row r="1201" spans="1:19">
      <c r="A1201" s="65"/>
      <c r="B1201" s="65"/>
      <c r="C1201" s="65"/>
      <c r="D1201" s="65"/>
      <c r="E1201" s="65"/>
      <c r="F1201" s="65"/>
      <c r="G1201" s="16" t="s">
        <v>1673</v>
      </c>
      <c r="H1201" s="20"/>
      <c r="I1201" s="20"/>
      <c r="J1201" s="16" t="s">
        <v>1674</v>
      </c>
      <c r="K1201" s="16"/>
      <c r="L1201" s="20" t="s">
        <v>1106</v>
      </c>
      <c r="M1201" s="65"/>
      <c r="N1201" s="11"/>
      <c r="O1201" s="20" t="e">
        <f>VLOOKUP(C1201,'10. Свод Перечней'!C:H,6,0)</f>
        <v>#N/A</v>
      </c>
      <c r="P1201" s="20"/>
      <c r="Q1201" s="20" t="e">
        <f t="shared" si="20"/>
        <v>#N/A</v>
      </c>
      <c r="R1201" s="16" t="s">
        <v>1108</v>
      </c>
      <c r="S1201" s="17">
        <v>43921</v>
      </c>
    </row>
    <row r="1202" spans="1:19">
      <c r="A1202" s="65"/>
      <c r="B1202" s="65"/>
      <c r="C1202" s="65"/>
      <c r="D1202" s="65"/>
      <c r="E1202" s="65"/>
      <c r="F1202" s="65"/>
      <c r="G1202" s="16" t="s">
        <v>1675</v>
      </c>
      <c r="H1202" s="20"/>
      <c r="I1202" s="20"/>
      <c r="J1202" s="16"/>
      <c r="K1202" s="16" t="s">
        <v>1676</v>
      </c>
      <c r="L1202" s="20" t="s">
        <v>1106</v>
      </c>
      <c r="M1202" s="65"/>
      <c r="N1202" s="11"/>
      <c r="O1202" s="20" t="e">
        <f>VLOOKUP(C1202,'10. Свод Перечней'!C:H,6,0)</f>
        <v>#N/A</v>
      </c>
      <c r="P1202" s="20"/>
      <c r="Q1202" s="20" t="e">
        <f t="shared" si="20"/>
        <v>#N/A</v>
      </c>
      <c r="R1202" s="16" t="s">
        <v>1108</v>
      </c>
      <c r="S1202" s="17">
        <v>43921</v>
      </c>
    </row>
    <row r="1203" spans="1:19">
      <c r="A1203" s="65"/>
      <c r="B1203" s="65"/>
      <c r="C1203" s="65"/>
      <c r="D1203" s="65"/>
      <c r="E1203" s="65"/>
      <c r="F1203" s="65"/>
      <c r="G1203" s="16" t="s">
        <v>1120</v>
      </c>
      <c r="H1203" s="20">
        <v>0.3</v>
      </c>
      <c r="I1203" s="20">
        <v>0.5</v>
      </c>
      <c r="J1203" s="16"/>
      <c r="K1203" s="16"/>
      <c r="L1203" s="20" t="s">
        <v>6</v>
      </c>
      <c r="M1203" s="65"/>
      <c r="N1203" s="11"/>
      <c r="O1203" s="20" t="e">
        <f>VLOOKUP(C1203,'10. Свод Перечней'!C:H,6,0)</f>
        <v>#N/A</v>
      </c>
      <c r="P1203" s="20"/>
      <c r="Q1203" s="20" t="e">
        <f t="shared" si="20"/>
        <v>#N/A</v>
      </c>
      <c r="R1203" s="16" t="s">
        <v>1108</v>
      </c>
      <c r="S1203" s="17">
        <v>43921</v>
      </c>
    </row>
    <row r="1204" spans="1:19">
      <c r="A1204" s="65"/>
      <c r="B1204" s="65"/>
      <c r="C1204" s="65"/>
      <c r="D1204" s="65"/>
      <c r="E1204" s="65"/>
      <c r="F1204" s="65"/>
      <c r="G1204" s="16" t="s">
        <v>1677</v>
      </c>
      <c r="H1204" s="20"/>
      <c r="I1204" s="20"/>
      <c r="J1204" s="16"/>
      <c r="K1204" s="16">
        <v>82.5</v>
      </c>
      <c r="L1204" s="20" t="s">
        <v>1544</v>
      </c>
      <c r="M1204" s="65"/>
      <c r="N1204" s="11"/>
      <c r="O1204" s="20" t="e">
        <f>VLOOKUP(C1204,'10. Свод Перечней'!C:H,6,0)</f>
        <v>#N/A</v>
      </c>
      <c r="P1204" s="20"/>
      <c r="Q1204" s="20" t="e">
        <f t="shared" si="20"/>
        <v>#N/A</v>
      </c>
      <c r="R1204" s="16" t="s">
        <v>1108</v>
      </c>
      <c r="S1204" s="17">
        <v>43921</v>
      </c>
    </row>
    <row r="1205" spans="1:19">
      <c r="A1205" s="65"/>
      <c r="B1205" s="65"/>
      <c r="C1205" s="65"/>
      <c r="D1205" s="65"/>
      <c r="E1205" s="65"/>
      <c r="F1205" s="65"/>
      <c r="G1205" s="16" t="s">
        <v>1111</v>
      </c>
      <c r="H1205" s="20"/>
      <c r="I1205" s="20"/>
      <c r="J1205" s="16"/>
      <c r="K1205" s="16" t="s">
        <v>1157</v>
      </c>
      <c r="L1205" s="20" t="s">
        <v>1106</v>
      </c>
      <c r="M1205" s="65"/>
      <c r="N1205" s="11"/>
      <c r="O1205" s="20" t="e">
        <f>VLOOKUP(C1205,'10. Свод Перечней'!C:H,6,0)</f>
        <v>#N/A</v>
      </c>
      <c r="P1205" s="20"/>
      <c r="Q1205" s="20" t="e">
        <f t="shared" si="20"/>
        <v>#N/A</v>
      </c>
      <c r="R1205" s="16" t="s">
        <v>1108</v>
      </c>
      <c r="S1205" s="17">
        <v>43921</v>
      </c>
    </row>
    <row r="1206" spans="1:19">
      <c r="A1206" s="65"/>
      <c r="B1206" s="65"/>
      <c r="C1206" s="65"/>
      <c r="D1206" s="65"/>
      <c r="E1206" s="65"/>
      <c r="F1206" s="65"/>
      <c r="G1206" s="16" t="s">
        <v>1121</v>
      </c>
      <c r="H1206" s="20"/>
      <c r="I1206" s="20"/>
      <c r="J1206" s="16"/>
      <c r="K1206" s="16" t="s">
        <v>1122</v>
      </c>
      <c r="L1206" s="20" t="s">
        <v>1106</v>
      </c>
      <c r="M1206" s="65"/>
      <c r="N1206" s="11"/>
      <c r="O1206" s="20" t="e">
        <f>VLOOKUP(C1206,'10. Свод Перечней'!C:H,6,0)</f>
        <v>#N/A</v>
      </c>
      <c r="P1206" s="20"/>
      <c r="Q1206" s="20" t="e">
        <f t="shared" si="20"/>
        <v>#N/A</v>
      </c>
      <c r="R1206" s="16" t="s">
        <v>1108</v>
      </c>
      <c r="S1206" s="17">
        <v>43921</v>
      </c>
    </row>
    <row r="1207" spans="1:19">
      <c r="A1207" s="65"/>
      <c r="B1207" s="65"/>
      <c r="C1207" s="65"/>
      <c r="D1207" s="65"/>
      <c r="E1207" s="65"/>
      <c r="F1207" s="65"/>
      <c r="G1207" s="16" t="s">
        <v>1115</v>
      </c>
      <c r="H1207" s="20"/>
      <c r="I1207" s="20"/>
      <c r="J1207" s="16"/>
      <c r="K1207" s="16" t="s">
        <v>1678</v>
      </c>
      <c r="L1207" s="20" t="s">
        <v>1106</v>
      </c>
      <c r="M1207" s="65"/>
      <c r="N1207" s="11"/>
      <c r="O1207" s="20" t="e">
        <f>VLOOKUP(C1207,'10. Свод Перечней'!C:H,6,0)</f>
        <v>#N/A</v>
      </c>
      <c r="P1207" s="20"/>
      <c r="Q1207" s="20" t="e">
        <f t="shared" si="20"/>
        <v>#N/A</v>
      </c>
      <c r="R1207" s="16" t="s">
        <v>1108</v>
      </c>
      <c r="S1207" s="17">
        <v>43921</v>
      </c>
    </row>
    <row r="1208" spans="1:19">
      <c r="A1208" s="65"/>
      <c r="B1208" s="65">
        <v>239</v>
      </c>
      <c r="C1208" s="65" t="s">
        <v>445</v>
      </c>
      <c r="D1208" s="65" t="s">
        <v>444</v>
      </c>
      <c r="E1208" s="65" t="s">
        <v>250</v>
      </c>
      <c r="F1208" s="65" t="s">
        <v>6</v>
      </c>
      <c r="G1208" s="16" t="s">
        <v>1670</v>
      </c>
      <c r="H1208" s="20"/>
      <c r="I1208" s="20"/>
      <c r="J1208" s="16"/>
      <c r="K1208" s="16" t="s">
        <v>1671</v>
      </c>
      <c r="L1208" s="20" t="s">
        <v>1106</v>
      </c>
      <c r="M1208" s="65" t="s">
        <v>1679</v>
      </c>
      <c r="N1208" s="11" t="s">
        <v>870</v>
      </c>
      <c r="O1208" s="20" t="str">
        <f>VLOOKUP(C1208,'10. Свод Перечней'!C:H,6,0)</f>
        <v>10.51.30.110-00000004</v>
      </c>
      <c r="P1208" s="20" t="s">
        <v>870</v>
      </c>
      <c r="Q1208" s="20" t="str">
        <f t="shared" si="20"/>
        <v>10.51.30.110-00000004</v>
      </c>
      <c r="R1208" s="16" t="s">
        <v>1108</v>
      </c>
      <c r="S1208" s="17">
        <v>43921</v>
      </c>
    </row>
    <row r="1209" spans="1:19">
      <c r="A1209" s="65"/>
      <c r="B1209" s="65"/>
      <c r="C1209" s="65"/>
      <c r="D1209" s="65"/>
      <c r="E1209" s="65"/>
      <c r="F1209" s="65"/>
      <c r="G1209" s="16" t="s">
        <v>1673</v>
      </c>
      <c r="H1209" s="20"/>
      <c r="I1209" s="20"/>
      <c r="J1209" s="16" t="s">
        <v>1674</v>
      </c>
      <c r="K1209" s="16"/>
      <c r="L1209" s="20" t="s">
        <v>1106</v>
      </c>
      <c r="M1209" s="65"/>
      <c r="N1209" s="11"/>
      <c r="O1209" s="20" t="e">
        <f>VLOOKUP(C1209,'10. Свод Перечней'!C:H,6,0)</f>
        <v>#N/A</v>
      </c>
      <c r="P1209" s="20"/>
      <c r="Q1209" s="20" t="e">
        <f t="shared" si="20"/>
        <v>#N/A</v>
      </c>
      <c r="R1209" s="16" t="s">
        <v>1108</v>
      </c>
      <c r="S1209" s="17">
        <v>43921</v>
      </c>
    </row>
    <row r="1210" spans="1:19">
      <c r="A1210" s="65"/>
      <c r="B1210" s="65"/>
      <c r="C1210" s="65"/>
      <c r="D1210" s="65"/>
      <c r="E1210" s="65"/>
      <c r="F1210" s="65"/>
      <c r="G1210" s="16" t="s">
        <v>1675</v>
      </c>
      <c r="H1210" s="20"/>
      <c r="I1210" s="20"/>
      <c r="J1210" s="16"/>
      <c r="K1210" s="16" t="s">
        <v>1676</v>
      </c>
      <c r="L1210" s="20" t="s">
        <v>1106</v>
      </c>
      <c r="M1210" s="65"/>
      <c r="N1210" s="11"/>
      <c r="O1210" s="20" t="e">
        <f>VLOOKUP(C1210,'10. Свод Перечней'!C:H,6,0)</f>
        <v>#N/A</v>
      </c>
      <c r="P1210" s="20"/>
      <c r="Q1210" s="20" t="e">
        <f t="shared" si="20"/>
        <v>#N/A</v>
      </c>
      <c r="R1210" s="16" t="s">
        <v>1108</v>
      </c>
      <c r="S1210" s="17">
        <v>43921</v>
      </c>
    </row>
    <row r="1211" spans="1:19">
      <c r="A1211" s="65"/>
      <c r="B1211" s="65"/>
      <c r="C1211" s="65"/>
      <c r="D1211" s="65"/>
      <c r="E1211" s="65"/>
      <c r="F1211" s="65"/>
      <c r="G1211" s="16" t="s">
        <v>1677</v>
      </c>
      <c r="H1211" s="20"/>
      <c r="I1211" s="20"/>
      <c r="J1211" s="16"/>
      <c r="K1211" s="16">
        <v>82.5</v>
      </c>
      <c r="L1211" s="20" t="s">
        <v>1544</v>
      </c>
      <c r="M1211" s="65"/>
      <c r="N1211" s="11"/>
      <c r="O1211" s="20" t="e">
        <f>VLOOKUP(C1211,'10. Свод Перечней'!C:H,6,0)</f>
        <v>#N/A</v>
      </c>
      <c r="P1211" s="20"/>
      <c r="Q1211" s="20" t="e">
        <f t="shared" si="20"/>
        <v>#N/A</v>
      </c>
      <c r="R1211" s="16" t="s">
        <v>1108</v>
      </c>
      <c r="S1211" s="17">
        <v>43921</v>
      </c>
    </row>
    <row r="1212" spans="1:19">
      <c r="A1212" s="65"/>
      <c r="B1212" s="65"/>
      <c r="C1212" s="65"/>
      <c r="D1212" s="65"/>
      <c r="E1212" s="65"/>
      <c r="F1212" s="65"/>
      <c r="G1212" s="16" t="s">
        <v>1111</v>
      </c>
      <c r="H1212" s="20"/>
      <c r="I1212" s="20"/>
      <c r="J1212" s="16" t="s">
        <v>1680</v>
      </c>
      <c r="K1212" s="16"/>
      <c r="L1212" s="20" t="s">
        <v>1106</v>
      </c>
      <c r="M1212" s="65"/>
      <c r="N1212" s="11"/>
      <c r="O1212" s="20" t="e">
        <f>VLOOKUP(C1212,'10. Свод Перечней'!C:H,6,0)</f>
        <v>#N/A</v>
      </c>
      <c r="P1212" s="20"/>
      <c r="Q1212" s="20" t="e">
        <f t="shared" si="20"/>
        <v>#N/A</v>
      </c>
      <c r="R1212" s="16" t="s">
        <v>1108</v>
      </c>
      <c r="S1212" s="17">
        <v>43921</v>
      </c>
    </row>
    <row r="1213" spans="1:19">
      <c r="A1213" s="65"/>
      <c r="B1213" s="65"/>
      <c r="C1213" s="65"/>
      <c r="D1213" s="65"/>
      <c r="E1213" s="65"/>
      <c r="F1213" s="65"/>
      <c r="G1213" s="16" t="s">
        <v>1113</v>
      </c>
      <c r="H1213" s="20"/>
      <c r="I1213" s="20"/>
      <c r="J1213" s="16"/>
      <c r="K1213" s="16" t="s">
        <v>1114</v>
      </c>
      <c r="L1213" s="20" t="s">
        <v>1106</v>
      </c>
      <c r="M1213" s="65"/>
      <c r="N1213" s="11"/>
      <c r="O1213" s="20" t="e">
        <f>VLOOKUP(C1213,'10. Свод Перечней'!C:H,6,0)</f>
        <v>#N/A</v>
      </c>
      <c r="P1213" s="20"/>
      <c r="Q1213" s="20" t="e">
        <f t="shared" si="20"/>
        <v>#N/A</v>
      </c>
      <c r="R1213" s="16" t="s">
        <v>1108</v>
      </c>
      <c r="S1213" s="17">
        <v>43921</v>
      </c>
    </row>
    <row r="1214" spans="1:19">
      <c r="A1214" s="65"/>
      <c r="B1214" s="65"/>
      <c r="C1214" s="65"/>
      <c r="D1214" s="65"/>
      <c r="E1214" s="65"/>
      <c r="F1214" s="65"/>
      <c r="G1214" s="16" t="s">
        <v>1115</v>
      </c>
      <c r="H1214" s="20"/>
      <c r="I1214" s="20"/>
      <c r="J1214" s="16"/>
      <c r="K1214" s="16" t="s">
        <v>1681</v>
      </c>
      <c r="L1214" s="20" t="s">
        <v>1106</v>
      </c>
      <c r="M1214" s="65"/>
      <c r="N1214" s="11"/>
      <c r="O1214" s="20" t="e">
        <f>VLOOKUP(C1214,'10. Свод Перечней'!C:H,6,0)</f>
        <v>#N/A</v>
      </c>
      <c r="P1214" s="20"/>
      <c r="Q1214" s="20" t="e">
        <f t="shared" si="20"/>
        <v>#N/A</v>
      </c>
      <c r="R1214" s="16" t="s">
        <v>1108</v>
      </c>
      <c r="S1214" s="17">
        <v>43921</v>
      </c>
    </row>
    <row r="1215" spans="1:19">
      <c r="A1215" s="65"/>
      <c r="B1215" s="65">
        <v>240</v>
      </c>
      <c r="C1215" s="65" t="s">
        <v>446</v>
      </c>
      <c r="D1215" s="65" t="s">
        <v>444</v>
      </c>
      <c r="E1215" s="65" t="s">
        <v>377</v>
      </c>
      <c r="F1215" s="65" t="s">
        <v>6</v>
      </c>
      <c r="G1215" s="16" t="s">
        <v>1670</v>
      </c>
      <c r="H1215" s="20"/>
      <c r="I1215" s="20"/>
      <c r="J1215" s="16"/>
      <c r="K1215" s="16" t="s">
        <v>1671</v>
      </c>
      <c r="L1215" s="20" t="s">
        <v>1106</v>
      </c>
      <c r="M1215" s="65" t="s">
        <v>1679</v>
      </c>
      <c r="N1215" s="11" t="s">
        <v>870</v>
      </c>
      <c r="O1215" s="20" t="str">
        <f>VLOOKUP(C1215,'10. Свод Перечней'!C:H,6,0)</f>
        <v>10.51.30.110-00000004</v>
      </c>
      <c r="P1215" s="20" t="s">
        <v>870</v>
      </c>
      <c r="Q1215" s="20" t="str">
        <f t="shared" si="20"/>
        <v>10.51.30.110-00000004</v>
      </c>
      <c r="R1215" s="16" t="s">
        <v>1108</v>
      </c>
      <c r="S1215" s="17">
        <v>43921</v>
      </c>
    </row>
    <row r="1216" spans="1:19">
      <c r="A1216" s="65"/>
      <c r="B1216" s="65"/>
      <c r="C1216" s="65"/>
      <c r="D1216" s="65"/>
      <c r="E1216" s="65"/>
      <c r="F1216" s="65"/>
      <c r="G1216" s="16" t="s">
        <v>1673</v>
      </c>
      <c r="H1216" s="20"/>
      <c r="I1216" s="20"/>
      <c r="J1216" s="16" t="s">
        <v>1674</v>
      </c>
      <c r="K1216" s="16"/>
      <c r="L1216" s="20" t="s">
        <v>1106</v>
      </c>
      <c r="M1216" s="65"/>
      <c r="N1216" s="11"/>
      <c r="O1216" s="20" t="e">
        <f>VLOOKUP(C1216,'10. Свод Перечней'!C:H,6,0)</f>
        <v>#N/A</v>
      </c>
      <c r="P1216" s="20"/>
      <c r="Q1216" s="20" t="e">
        <f t="shared" si="20"/>
        <v>#N/A</v>
      </c>
      <c r="R1216" s="16" t="s">
        <v>1108</v>
      </c>
      <c r="S1216" s="17">
        <v>43921</v>
      </c>
    </row>
    <row r="1217" spans="1:19">
      <c r="A1217" s="65"/>
      <c r="B1217" s="65"/>
      <c r="C1217" s="65"/>
      <c r="D1217" s="65"/>
      <c r="E1217" s="65"/>
      <c r="F1217" s="65"/>
      <c r="G1217" s="16" t="s">
        <v>1675</v>
      </c>
      <c r="H1217" s="20"/>
      <c r="I1217" s="20"/>
      <c r="J1217" s="16"/>
      <c r="K1217" s="16" t="s">
        <v>1676</v>
      </c>
      <c r="L1217" s="20" t="s">
        <v>1106</v>
      </c>
      <c r="M1217" s="65"/>
      <c r="N1217" s="11"/>
      <c r="O1217" s="20" t="e">
        <f>VLOOKUP(C1217,'10. Свод Перечней'!C:H,6,0)</f>
        <v>#N/A</v>
      </c>
      <c r="P1217" s="20"/>
      <c r="Q1217" s="20" t="e">
        <f t="shared" si="20"/>
        <v>#N/A</v>
      </c>
      <c r="R1217" s="16" t="s">
        <v>1108</v>
      </c>
      <c r="S1217" s="17">
        <v>43921</v>
      </c>
    </row>
    <row r="1218" spans="1:19">
      <c r="A1218" s="65"/>
      <c r="B1218" s="65"/>
      <c r="C1218" s="65"/>
      <c r="D1218" s="65"/>
      <c r="E1218" s="65"/>
      <c r="F1218" s="65"/>
      <c r="G1218" s="16" t="s">
        <v>1120</v>
      </c>
      <c r="H1218" s="20"/>
      <c r="I1218" s="20">
        <v>0.25</v>
      </c>
      <c r="J1218" s="16"/>
      <c r="K1218" s="16"/>
      <c r="L1218" s="20" t="s">
        <v>6</v>
      </c>
      <c r="M1218" s="65"/>
      <c r="N1218" s="11"/>
      <c r="O1218" s="20" t="e">
        <f>VLOOKUP(C1218,'10. Свод Перечней'!C:H,6,0)</f>
        <v>#N/A</v>
      </c>
      <c r="P1218" s="20"/>
      <c r="Q1218" s="20" t="e">
        <f t="shared" si="20"/>
        <v>#N/A</v>
      </c>
      <c r="R1218" s="16" t="s">
        <v>1108</v>
      </c>
      <c r="S1218" s="17">
        <v>43921</v>
      </c>
    </row>
    <row r="1219" spans="1:19">
      <c r="A1219" s="65"/>
      <c r="B1219" s="65"/>
      <c r="C1219" s="65"/>
      <c r="D1219" s="65"/>
      <c r="E1219" s="65"/>
      <c r="F1219" s="65"/>
      <c r="G1219" s="16" t="s">
        <v>1677</v>
      </c>
      <c r="H1219" s="20"/>
      <c r="I1219" s="20"/>
      <c r="J1219" s="16"/>
      <c r="K1219" s="16">
        <v>82.5</v>
      </c>
      <c r="L1219" s="20" t="s">
        <v>1544</v>
      </c>
      <c r="M1219" s="65"/>
      <c r="N1219" s="11"/>
      <c r="O1219" s="20" t="e">
        <f>VLOOKUP(C1219,'10. Свод Перечней'!C:H,6,0)</f>
        <v>#N/A</v>
      </c>
      <c r="P1219" s="20"/>
      <c r="Q1219" s="20" t="e">
        <f t="shared" si="20"/>
        <v>#N/A</v>
      </c>
      <c r="R1219" s="16" t="s">
        <v>1108</v>
      </c>
      <c r="S1219" s="17">
        <v>43921</v>
      </c>
    </row>
    <row r="1220" spans="1:19">
      <c r="A1220" s="65"/>
      <c r="B1220" s="65"/>
      <c r="C1220" s="65"/>
      <c r="D1220" s="65"/>
      <c r="E1220" s="65"/>
      <c r="F1220" s="65"/>
      <c r="G1220" s="16" t="s">
        <v>1111</v>
      </c>
      <c r="H1220" s="20"/>
      <c r="I1220" s="20"/>
      <c r="J1220" s="16" t="s">
        <v>1680</v>
      </c>
      <c r="K1220" s="16"/>
      <c r="L1220" s="20" t="s">
        <v>1106</v>
      </c>
      <c r="M1220" s="65"/>
      <c r="N1220" s="11"/>
      <c r="O1220" s="20" t="e">
        <f>VLOOKUP(C1220,'10. Свод Перечней'!C:H,6,0)</f>
        <v>#N/A</v>
      </c>
      <c r="P1220" s="20"/>
      <c r="Q1220" s="20" t="e">
        <f t="shared" si="20"/>
        <v>#N/A</v>
      </c>
      <c r="R1220" s="16" t="s">
        <v>1108</v>
      </c>
      <c r="S1220" s="17">
        <v>43921</v>
      </c>
    </row>
    <row r="1221" spans="1:19">
      <c r="A1221" s="65"/>
      <c r="B1221" s="65"/>
      <c r="C1221" s="65"/>
      <c r="D1221" s="65"/>
      <c r="E1221" s="65"/>
      <c r="F1221" s="65"/>
      <c r="G1221" s="16" t="s">
        <v>1121</v>
      </c>
      <c r="H1221" s="20"/>
      <c r="I1221" s="20"/>
      <c r="J1221" s="16"/>
      <c r="K1221" s="16" t="s">
        <v>1122</v>
      </c>
      <c r="L1221" s="20" t="s">
        <v>1106</v>
      </c>
      <c r="M1221" s="65"/>
      <c r="N1221" s="11"/>
      <c r="O1221" s="20" t="e">
        <f>VLOOKUP(C1221,'10. Свод Перечней'!C:H,6,0)</f>
        <v>#N/A</v>
      </c>
      <c r="P1221" s="20"/>
      <c r="Q1221" s="20" t="e">
        <f t="shared" si="20"/>
        <v>#N/A</v>
      </c>
      <c r="R1221" s="16" t="s">
        <v>1108</v>
      </c>
      <c r="S1221" s="17">
        <v>43921</v>
      </c>
    </row>
    <row r="1222" spans="1:19">
      <c r="A1222" s="65"/>
      <c r="B1222" s="65"/>
      <c r="C1222" s="65"/>
      <c r="D1222" s="65"/>
      <c r="E1222" s="65"/>
      <c r="F1222" s="65"/>
      <c r="G1222" s="16" t="s">
        <v>1115</v>
      </c>
      <c r="H1222" s="20"/>
      <c r="I1222" s="20"/>
      <c r="J1222" s="16"/>
      <c r="K1222" s="16" t="s">
        <v>1681</v>
      </c>
      <c r="L1222" s="20" t="s">
        <v>1106</v>
      </c>
      <c r="M1222" s="65"/>
      <c r="N1222" s="11"/>
      <c r="O1222" s="20" t="e">
        <f>VLOOKUP(C1222,'10. Свод Перечней'!C:H,6,0)</f>
        <v>#N/A</v>
      </c>
      <c r="P1222" s="20"/>
      <c r="Q1222" s="20" t="e">
        <f t="shared" si="20"/>
        <v>#N/A</v>
      </c>
      <c r="R1222" s="16" t="s">
        <v>1108</v>
      </c>
      <c r="S1222" s="17">
        <v>43921</v>
      </c>
    </row>
    <row r="1223" spans="1:19">
      <c r="A1223" s="65"/>
      <c r="B1223" s="65">
        <v>241</v>
      </c>
      <c r="C1223" s="65" t="s">
        <v>447</v>
      </c>
      <c r="D1223" s="65" t="s">
        <v>444</v>
      </c>
      <c r="E1223" s="65" t="s">
        <v>297</v>
      </c>
      <c r="F1223" s="65" t="s">
        <v>6</v>
      </c>
      <c r="G1223" s="16" t="s">
        <v>1670</v>
      </c>
      <c r="H1223" s="20"/>
      <c r="I1223" s="20"/>
      <c r="J1223" s="16"/>
      <c r="K1223" s="16" t="s">
        <v>1671</v>
      </c>
      <c r="L1223" s="20" t="s">
        <v>1106</v>
      </c>
      <c r="M1223" s="65" t="s">
        <v>1679</v>
      </c>
      <c r="N1223" s="11" t="s">
        <v>870</v>
      </c>
      <c r="O1223" s="20" t="str">
        <f>VLOOKUP(C1223,'10. Свод Перечней'!C:H,6,0)</f>
        <v>10.51.30.110-00000004</v>
      </c>
      <c r="P1223" s="20" t="s">
        <v>870</v>
      </c>
      <c r="Q1223" s="20" t="str">
        <f t="shared" si="20"/>
        <v>10.51.30.110-00000004</v>
      </c>
      <c r="R1223" s="16" t="s">
        <v>1108</v>
      </c>
      <c r="S1223" s="17">
        <v>43921</v>
      </c>
    </row>
    <row r="1224" spans="1:19">
      <c r="A1224" s="65"/>
      <c r="B1224" s="65"/>
      <c r="C1224" s="65"/>
      <c r="D1224" s="65"/>
      <c r="E1224" s="65"/>
      <c r="F1224" s="65"/>
      <c r="G1224" s="16" t="s">
        <v>1673</v>
      </c>
      <c r="H1224" s="20"/>
      <c r="I1224" s="20"/>
      <c r="J1224" s="16" t="s">
        <v>1674</v>
      </c>
      <c r="K1224" s="16"/>
      <c r="L1224" s="20" t="s">
        <v>1106</v>
      </c>
      <c r="M1224" s="65"/>
      <c r="N1224" s="11"/>
      <c r="O1224" s="20" t="e">
        <f>VLOOKUP(C1224,'10. Свод Перечней'!C:H,6,0)</f>
        <v>#N/A</v>
      </c>
      <c r="P1224" s="20"/>
      <c r="Q1224" s="20" t="e">
        <f t="shared" si="20"/>
        <v>#N/A</v>
      </c>
      <c r="R1224" s="16" t="s">
        <v>1108</v>
      </c>
      <c r="S1224" s="17">
        <v>43921</v>
      </c>
    </row>
    <row r="1225" spans="1:19">
      <c r="A1225" s="65"/>
      <c r="B1225" s="65"/>
      <c r="C1225" s="65"/>
      <c r="D1225" s="65"/>
      <c r="E1225" s="65"/>
      <c r="F1225" s="65"/>
      <c r="G1225" s="16" t="s">
        <v>1675</v>
      </c>
      <c r="H1225" s="20"/>
      <c r="I1225" s="20"/>
      <c r="J1225" s="16"/>
      <c r="K1225" s="16" t="s">
        <v>1676</v>
      </c>
      <c r="L1225" s="20" t="s">
        <v>1106</v>
      </c>
      <c r="M1225" s="65"/>
      <c r="N1225" s="11"/>
      <c r="O1225" s="20" t="e">
        <f>VLOOKUP(C1225,'10. Свод Перечней'!C:H,6,0)</f>
        <v>#N/A</v>
      </c>
      <c r="P1225" s="20"/>
      <c r="Q1225" s="20" t="e">
        <f t="shared" si="20"/>
        <v>#N/A</v>
      </c>
      <c r="R1225" s="16" t="s">
        <v>1108</v>
      </c>
      <c r="S1225" s="17">
        <v>43921</v>
      </c>
    </row>
    <row r="1226" spans="1:19">
      <c r="A1226" s="65"/>
      <c r="B1226" s="65"/>
      <c r="C1226" s="65"/>
      <c r="D1226" s="65"/>
      <c r="E1226" s="65"/>
      <c r="F1226" s="65"/>
      <c r="G1226" s="16" t="s">
        <v>1120</v>
      </c>
      <c r="H1226" s="20">
        <v>0.3</v>
      </c>
      <c r="I1226" s="20">
        <v>0.5</v>
      </c>
      <c r="J1226" s="16"/>
      <c r="K1226" s="16"/>
      <c r="L1226" s="20" t="s">
        <v>6</v>
      </c>
      <c r="M1226" s="65"/>
      <c r="N1226" s="11"/>
      <c r="O1226" s="20" t="e">
        <f>VLOOKUP(C1226,'10. Свод Перечней'!C:H,6,0)</f>
        <v>#N/A</v>
      </c>
      <c r="P1226" s="20"/>
      <c r="Q1226" s="20" t="e">
        <f t="shared" si="20"/>
        <v>#N/A</v>
      </c>
      <c r="R1226" s="16" t="s">
        <v>1108</v>
      </c>
      <c r="S1226" s="17">
        <v>43921</v>
      </c>
    </row>
    <row r="1227" spans="1:19">
      <c r="A1227" s="65"/>
      <c r="B1227" s="65"/>
      <c r="C1227" s="65"/>
      <c r="D1227" s="65"/>
      <c r="E1227" s="65"/>
      <c r="F1227" s="65"/>
      <c r="G1227" s="16" t="s">
        <v>1677</v>
      </c>
      <c r="H1227" s="20"/>
      <c r="I1227" s="20"/>
      <c r="J1227" s="16"/>
      <c r="K1227" s="16">
        <v>82.5</v>
      </c>
      <c r="L1227" s="20" t="s">
        <v>1544</v>
      </c>
      <c r="M1227" s="65"/>
      <c r="N1227" s="11"/>
      <c r="O1227" s="20" t="e">
        <f>VLOOKUP(C1227,'10. Свод Перечней'!C:H,6,0)</f>
        <v>#N/A</v>
      </c>
      <c r="P1227" s="20"/>
      <c r="Q1227" s="20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6" t="s">
        <v>1108</v>
      </c>
      <c r="S1227" s="17">
        <v>43921</v>
      </c>
    </row>
    <row r="1228" spans="1:19">
      <c r="A1228" s="65"/>
      <c r="B1228" s="65"/>
      <c r="C1228" s="65"/>
      <c r="D1228" s="65"/>
      <c r="E1228" s="65"/>
      <c r="F1228" s="65"/>
      <c r="G1228" s="16" t="s">
        <v>1111</v>
      </c>
      <c r="H1228" s="20"/>
      <c r="I1228" s="20"/>
      <c r="J1228" s="16" t="s">
        <v>1680</v>
      </c>
      <c r="K1228" s="16"/>
      <c r="L1228" s="20" t="s">
        <v>1106</v>
      </c>
      <c r="M1228" s="65"/>
      <c r="N1228" s="11"/>
      <c r="O1228" s="20" t="e">
        <f>VLOOKUP(C1228,'10. Свод Перечней'!C:H,6,0)</f>
        <v>#N/A</v>
      </c>
      <c r="P1228" s="20"/>
      <c r="Q1228" s="20" t="e">
        <f t="shared" si="21"/>
        <v>#N/A</v>
      </c>
      <c r="R1228" s="16" t="s">
        <v>1108</v>
      </c>
      <c r="S1228" s="17">
        <v>43921</v>
      </c>
    </row>
    <row r="1229" spans="1:19">
      <c r="A1229" s="65"/>
      <c r="B1229" s="65"/>
      <c r="C1229" s="65"/>
      <c r="D1229" s="65"/>
      <c r="E1229" s="65"/>
      <c r="F1229" s="65"/>
      <c r="G1229" s="16" t="s">
        <v>1121</v>
      </c>
      <c r="H1229" s="20"/>
      <c r="I1229" s="20"/>
      <c r="J1229" s="16"/>
      <c r="K1229" s="16" t="s">
        <v>1122</v>
      </c>
      <c r="L1229" s="20" t="s">
        <v>1106</v>
      </c>
      <c r="M1229" s="65"/>
      <c r="N1229" s="11"/>
      <c r="O1229" s="20" t="e">
        <f>VLOOKUP(C1229,'10. Свод Перечней'!C:H,6,0)</f>
        <v>#N/A</v>
      </c>
      <c r="P1229" s="20"/>
      <c r="Q1229" s="20" t="e">
        <f t="shared" si="21"/>
        <v>#N/A</v>
      </c>
      <c r="R1229" s="16" t="s">
        <v>1108</v>
      </c>
      <c r="S1229" s="17">
        <v>43921</v>
      </c>
    </row>
    <row r="1230" spans="1:19">
      <c r="A1230" s="65"/>
      <c r="B1230" s="65"/>
      <c r="C1230" s="65"/>
      <c r="D1230" s="65"/>
      <c r="E1230" s="65"/>
      <c r="F1230" s="65"/>
      <c r="G1230" s="16" t="s">
        <v>1115</v>
      </c>
      <c r="H1230" s="20"/>
      <c r="I1230" s="20"/>
      <c r="J1230" s="16"/>
      <c r="K1230" s="16" t="s">
        <v>1681</v>
      </c>
      <c r="L1230" s="20" t="s">
        <v>1106</v>
      </c>
      <c r="M1230" s="65"/>
      <c r="N1230" s="11"/>
      <c r="O1230" s="20" t="e">
        <f>VLOOKUP(C1230,'10. Свод Перечней'!C:H,6,0)</f>
        <v>#N/A</v>
      </c>
      <c r="P1230" s="20"/>
      <c r="Q1230" s="20" t="e">
        <f t="shared" si="21"/>
        <v>#N/A</v>
      </c>
      <c r="R1230" s="16" t="s">
        <v>1108</v>
      </c>
      <c r="S1230" s="17">
        <v>43921</v>
      </c>
    </row>
    <row r="1231" spans="1:19">
      <c r="A1231" s="65"/>
      <c r="B1231" s="65">
        <v>242</v>
      </c>
      <c r="C1231" s="65" t="s">
        <v>448</v>
      </c>
      <c r="D1231" s="65" t="s">
        <v>444</v>
      </c>
      <c r="E1231" s="65" t="s">
        <v>57</v>
      </c>
      <c r="F1231" s="65" t="s">
        <v>6</v>
      </c>
      <c r="G1231" s="16" t="s">
        <v>1670</v>
      </c>
      <c r="H1231" s="20"/>
      <c r="I1231" s="20"/>
      <c r="J1231" s="16"/>
      <c r="K1231" s="16" t="s">
        <v>1671</v>
      </c>
      <c r="L1231" s="20" t="s">
        <v>1106</v>
      </c>
      <c r="M1231" s="65" t="s">
        <v>1679</v>
      </c>
      <c r="N1231" s="11" t="s">
        <v>870</v>
      </c>
      <c r="O1231" s="20" t="str">
        <f>VLOOKUP(C1231,'10. Свод Перечней'!C:H,6,0)</f>
        <v>10.51.30.110-00000004</v>
      </c>
      <c r="P1231" s="20" t="s">
        <v>870</v>
      </c>
      <c r="Q1231" s="20" t="str">
        <f t="shared" si="21"/>
        <v>10.51.30.110-00000004</v>
      </c>
      <c r="R1231" s="16" t="s">
        <v>1108</v>
      </c>
      <c r="S1231" s="17">
        <v>43921</v>
      </c>
    </row>
    <row r="1232" spans="1:19">
      <c r="A1232" s="65"/>
      <c r="B1232" s="65"/>
      <c r="C1232" s="65"/>
      <c r="D1232" s="65"/>
      <c r="E1232" s="65"/>
      <c r="F1232" s="65"/>
      <c r="G1232" s="16" t="s">
        <v>1673</v>
      </c>
      <c r="H1232" s="20"/>
      <c r="I1232" s="20"/>
      <c r="J1232" s="16" t="s">
        <v>1674</v>
      </c>
      <c r="K1232" s="16"/>
      <c r="L1232" s="20" t="s">
        <v>1106</v>
      </c>
      <c r="M1232" s="65"/>
      <c r="N1232" s="11"/>
      <c r="O1232" s="20" t="e">
        <f>VLOOKUP(C1232,'10. Свод Перечней'!C:H,6,0)</f>
        <v>#N/A</v>
      </c>
      <c r="P1232" s="20"/>
      <c r="Q1232" s="20" t="e">
        <f t="shared" si="21"/>
        <v>#N/A</v>
      </c>
      <c r="R1232" s="16" t="s">
        <v>1108</v>
      </c>
      <c r="S1232" s="17">
        <v>43921</v>
      </c>
    </row>
    <row r="1233" spans="1:19">
      <c r="A1233" s="65"/>
      <c r="B1233" s="65"/>
      <c r="C1233" s="65"/>
      <c r="D1233" s="65"/>
      <c r="E1233" s="65"/>
      <c r="F1233" s="65"/>
      <c r="G1233" s="16" t="s">
        <v>1675</v>
      </c>
      <c r="H1233" s="20"/>
      <c r="I1233" s="20"/>
      <c r="J1233" s="16"/>
      <c r="K1233" s="16" t="s">
        <v>1676</v>
      </c>
      <c r="L1233" s="20" t="s">
        <v>1106</v>
      </c>
      <c r="M1233" s="65"/>
      <c r="N1233" s="11"/>
      <c r="O1233" s="20" t="e">
        <f>VLOOKUP(C1233,'10. Свод Перечней'!C:H,6,0)</f>
        <v>#N/A</v>
      </c>
      <c r="P1233" s="20"/>
      <c r="Q1233" s="20" t="e">
        <f t="shared" si="21"/>
        <v>#N/A</v>
      </c>
      <c r="R1233" s="16" t="s">
        <v>1108</v>
      </c>
      <c r="S1233" s="17">
        <v>43921</v>
      </c>
    </row>
    <row r="1234" spans="1:19">
      <c r="A1234" s="65"/>
      <c r="B1234" s="65"/>
      <c r="C1234" s="65"/>
      <c r="D1234" s="65"/>
      <c r="E1234" s="65"/>
      <c r="F1234" s="65"/>
      <c r="G1234" s="16" t="s">
        <v>1677</v>
      </c>
      <c r="H1234" s="20"/>
      <c r="I1234" s="20"/>
      <c r="J1234" s="16"/>
      <c r="K1234" s="16">
        <v>82.5</v>
      </c>
      <c r="L1234" s="20" t="s">
        <v>1544</v>
      </c>
      <c r="M1234" s="65"/>
      <c r="N1234" s="11"/>
      <c r="O1234" s="20" t="e">
        <f>VLOOKUP(C1234,'10. Свод Перечней'!C:H,6,0)</f>
        <v>#N/A</v>
      </c>
      <c r="P1234" s="20"/>
      <c r="Q1234" s="20" t="e">
        <f t="shared" si="21"/>
        <v>#N/A</v>
      </c>
      <c r="R1234" s="16" t="s">
        <v>1108</v>
      </c>
      <c r="S1234" s="17">
        <v>43921</v>
      </c>
    </row>
    <row r="1235" spans="1:19">
      <c r="A1235" s="65"/>
      <c r="B1235" s="65"/>
      <c r="C1235" s="65"/>
      <c r="D1235" s="65"/>
      <c r="E1235" s="65"/>
      <c r="F1235" s="65"/>
      <c r="G1235" s="16" t="s">
        <v>1111</v>
      </c>
      <c r="H1235" s="20"/>
      <c r="I1235" s="20"/>
      <c r="J1235" s="16"/>
      <c r="K1235" s="16" t="s">
        <v>1157</v>
      </c>
      <c r="L1235" s="20" t="s">
        <v>1106</v>
      </c>
      <c r="M1235" s="65"/>
      <c r="N1235" s="11"/>
      <c r="O1235" s="20" t="e">
        <f>VLOOKUP(C1235,'10. Свод Перечней'!C:H,6,0)</f>
        <v>#N/A</v>
      </c>
      <c r="P1235" s="20"/>
      <c r="Q1235" s="20" t="e">
        <f t="shared" si="21"/>
        <v>#N/A</v>
      </c>
      <c r="R1235" s="16" t="s">
        <v>1108</v>
      </c>
      <c r="S1235" s="17">
        <v>43921</v>
      </c>
    </row>
    <row r="1236" spans="1:19">
      <c r="A1236" s="65"/>
      <c r="B1236" s="65"/>
      <c r="C1236" s="65"/>
      <c r="D1236" s="65"/>
      <c r="E1236" s="65"/>
      <c r="F1236" s="65"/>
      <c r="G1236" s="16" t="s">
        <v>1113</v>
      </c>
      <c r="H1236" s="20"/>
      <c r="I1236" s="20"/>
      <c r="J1236" s="16"/>
      <c r="K1236" s="16" t="s">
        <v>1114</v>
      </c>
      <c r="L1236" s="20" t="s">
        <v>1106</v>
      </c>
      <c r="M1236" s="65"/>
      <c r="N1236" s="11"/>
      <c r="O1236" s="20" t="e">
        <f>VLOOKUP(C1236,'10. Свод Перечней'!C:H,6,0)</f>
        <v>#N/A</v>
      </c>
      <c r="P1236" s="20"/>
      <c r="Q1236" s="20" t="e">
        <f t="shared" si="21"/>
        <v>#N/A</v>
      </c>
      <c r="R1236" s="16" t="s">
        <v>1108</v>
      </c>
      <c r="S1236" s="17">
        <v>43921</v>
      </c>
    </row>
    <row r="1237" spans="1:19">
      <c r="A1237" s="65"/>
      <c r="B1237" s="65"/>
      <c r="C1237" s="65"/>
      <c r="D1237" s="65"/>
      <c r="E1237" s="65"/>
      <c r="F1237" s="65"/>
      <c r="G1237" s="16" t="s">
        <v>1115</v>
      </c>
      <c r="H1237" s="20"/>
      <c r="I1237" s="20"/>
      <c r="J1237" s="16"/>
      <c r="K1237" s="16" t="s">
        <v>1678</v>
      </c>
      <c r="L1237" s="20" t="s">
        <v>1106</v>
      </c>
      <c r="M1237" s="65"/>
      <c r="N1237" s="11"/>
      <c r="O1237" s="20" t="e">
        <f>VLOOKUP(C1237,'10. Свод Перечней'!C:H,6,0)</f>
        <v>#N/A</v>
      </c>
      <c r="P1237" s="20"/>
      <c r="Q1237" s="20" t="e">
        <f t="shared" si="21"/>
        <v>#N/A</v>
      </c>
      <c r="R1237" s="16" t="s">
        <v>1108</v>
      </c>
      <c r="S1237" s="17">
        <v>43921</v>
      </c>
    </row>
    <row r="1238" spans="1:19">
      <c r="A1238" s="65"/>
      <c r="B1238" s="65">
        <v>243</v>
      </c>
      <c r="C1238" s="65" t="s">
        <v>449</v>
      </c>
      <c r="D1238" s="65" t="s">
        <v>444</v>
      </c>
      <c r="E1238" s="65" t="s">
        <v>152</v>
      </c>
      <c r="F1238" s="65" t="s">
        <v>6</v>
      </c>
      <c r="G1238" s="16" t="s">
        <v>1670</v>
      </c>
      <c r="H1238" s="20"/>
      <c r="I1238" s="20"/>
      <c r="J1238" s="16"/>
      <c r="K1238" s="16" t="s">
        <v>1671</v>
      </c>
      <c r="L1238" s="20" t="s">
        <v>1106</v>
      </c>
      <c r="M1238" s="65" t="s">
        <v>1679</v>
      </c>
      <c r="N1238" s="11" t="s">
        <v>870</v>
      </c>
      <c r="O1238" s="20" t="str">
        <f>VLOOKUP(C1238,'10. Свод Перечней'!C:H,6,0)</f>
        <v>10.51.30.110-00000004</v>
      </c>
      <c r="P1238" s="20" t="s">
        <v>870</v>
      </c>
      <c r="Q1238" s="20" t="str">
        <f t="shared" si="21"/>
        <v>10.51.30.110-00000004</v>
      </c>
      <c r="R1238" s="16" t="s">
        <v>1108</v>
      </c>
      <c r="S1238" s="17">
        <v>43921</v>
      </c>
    </row>
    <row r="1239" spans="1:19">
      <c r="A1239" s="65"/>
      <c r="B1239" s="65"/>
      <c r="C1239" s="65"/>
      <c r="D1239" s="65"/>
      <c r="E1239" s="65"/>
      <c r="F1239" s="65"/>
      <c r="G1239" s="16" t="s">
        <v>1673</v>
      </c>
      <c r="H1239" s="20"/>
      <c r="I1239" s="20"/>
      <c r="J1239" s="16" t="s">
        <v>1674</v>
      </c>
      <c r="K1239" s="16"/>
      <c r="L1239" s="20" t="s">
        <v>1106</v>
      </c>
      <c r="M1239" s="65"/>
      <c r="N1239" s="11"/>
      <c r="O1239" s="20" t="e">
        <f>VLOOKUP(C1239,'10. Свод Перечней'!C:H,6,0)</f>
        <v>#N/A</v>
      </c>
      <c r="P1239" s="20"/>
      <c r="Q1239" s="20" t="e">
        <f t="shared" si="21"/>
        <v>#N/A</v>
      </c>
      <c r="R1239" s="16" t="s">
        <v>1108</v>
      </c>
      <c r="S1239" s="17">
        <v>43921</v>
      </c>
    </row>
    <row r="1240" spans="1:19">
      <c r="A1240" s="65"/>
      <c r="B1240" s="65"/>
      <c r="C1240" s="65"/>
      <c r="D1240" s="65"/>
      <c r="E1240" s="65"/>
      <c r="F1240" s="65"/>
      <c r="G1240" s="16" t="s">
        <v>1675</v>
      </c>
      <c r="H1240" s="20"/>
      <c r="I1240" s="20"/>
      <c r="J1240" s="16"/>
      <c r="K1240" s="16" t="s">
        <v>1676</v>
      </c>
      <c r="L1240" s="20" t="s">
        <v>1106</v>
      </c>
      <c r="M1240" s="65"/>
      <c r="N1240" s="11"/>
      <c r="O1240" s="20" t="e">
        <f>VLOOKUP(C1240,'10. Свод Перечней'!C:H,6,0)</f>
        <v>#N/A</v>
      </c>
      <c r="P1240" s="20"/>
      <c r="Q1240" s="20" t="e">
        <f t="shared" si="21"/>
        <v>#N/A</v>
      </c>
      <c r="R1240" s="16" t="s">
        <v>1108</v>
      </c>
      <c r="S1240" s="17">
        <v>43921</v>
      </c>
    </row>
    <row r="1241" spans="1:19">
      <c r="A1241" s="65"/>
      <c r="B1241" s="65"/>
      <c r="C1241" s="65"/>
      <c r="D1241" s="65"/>
      <c r="E1241" s="65"/>
      <c r="F1241" s="65"/>
      <c r="G1241" s="16" t="s">
        <v>1120</v>
      </c>
      <c r="H1241" s="20"/>
      <c r="I1241" s="20">
        <v>0.25</v>
      </c>
      <c r="J1241" s="16"/>
      <c r="K1241" s="16"/>
      <c r="L1241" s="20" t="s">
        <v>6</v>
      </c>
      <c r="M1241" s="65"/>
      <c r="N1241" s="11"/>
      <c r="O1241" s="20" t="e">
        <f>VLOOKUP(C1241,'10. Свод Перечней'!C:H,6,0)</f>
        <v>#N/A</v>
      </c>
      <c r="P1241" s="20"/>
      <c r="Q1241" s="20" t="e">
        <f t="shared" si="21"/>
        <v>#N/A</v>
      </c>
      <c r="R1241" s="16" t="s">
        <v>1108</v>
      </c>
      <c r="S1241" s="17">
        <v>43921</v>
      </c>
    </row>
    <row r="1242" spans="1:19">
      <c r="A1242" s="65"/>
      <c r="B1242" s="65"/>
      <c r="C1242" s="65"/>
      <c r="D1242" s="65"/>
      <c r="E1242" s="65"/>
      <c r="F1242" s="65"/>
      <c r="G1242" s="16" t="s">
        <v>1677</v>
      </c>
      <c r="H1242" s="20"/>
      <c r="I1242" s="20"/>
      <c r="J1242" s="16"/>
      <c r="K1242" s="16">
        <v>82.5</v>
      </c>
      <c r="L1242" s="20" t="s">
        <v>1544</v>
      </c>
      <c r="M1242" s="65"/>
      <c r="N1242" s="11"/>
      <c r="O1242" s="20" t="e">
        <f>VLOOKUP(C1242,'10. Свод Перечней'!C:H,6,0)</f>
        <v>#N/A</v>
      </c>
      <c r="P1242" s="20"/>
      <c r="Q1242" s="20" t="e">
        <f t="shared" si="21"/>
        <v>#N/A</v>
      </c>
      <c r="R1242" s="16" t="s">
        <v>1108</v>
      </c>
      <c r="S1242" s="17">
        <v>43921</v>
      </c>
    </row>
    <row r="1243" spans="1:19">
      <c r="A1243" s="65"/>
      <c r="B1243" s="65"/>
      <c r="C1243" s="65"/>
      <c r="D1243" s="65"/>
      <c r="E1243" s="65"/>
      <c r="F1243" s="65"/>
      <c r="G1243" s="16" t="s">
        <v>1111</v>
      </c>
      <c r="H1243" s="20"/>
      <c r="I1243" s="20"/>
      <c r="J1243" s="16"/>
      <c r="K1243" s="16" t="s">
        <v>1157</v>
      </c>
      <c r="L1243" s="20" t="s">
        <v>1106</v>
      </c>
      <c r="M1243" s="65"/>
      <c r="N1243" s="11"/>
      <c r="O1243" s="20" t="e">
        <f>VLOOKUP(C1243,'10. Свод Перечней'!C:H,6,0)</f>
        <v>#N/A</v>
      </c>
      <c r="P1243" s="20"/>
      <c r="Q1243" s="20" t="e">
        <f t="shared" si="21"/>
        <v>#N/A</v>
      </c>
      <c r="R1243" s="16" t="s">
        <v>1108</v>
      </c>
      <c r="S1243" s="17">
        <v>43921</v>
      </c>
    </row>
    <row r="1244" spans="1:19">
      <c r="A1244" s="65"/>
      <c r="B1244" s="65"/>
      <c r="C1244" s="65"/>
      <c r="D1244" s="65"/>
      <c r="E1244" s="65"/>
      <c r="F1244" s="65"/>
      <c r="G1244" s="16" t="s">
        <v>1121</v>
      </c>
      <c r="H1244" s="20"/>
      <c r="I1244" s="20"/>
      <c r="J1244" s="16"/>
      <c r="K1244" s="16" t="s">
        <v>1122</v>
      </c>
      <c r="L1244" s="20" t="s">
        <v>1106</v>
      </c>
      <c r="M1244" s="65"/>
      <c r="N1244" s="11"/>
      <c r="O1244" s="20" t="e">
        <f>VLOOKUP(C1244,'10. Свод Перечней'!C:H,6,0)</f>
        <v>#N/A</v>
      </c>
      <c r="P1244" s="20"/>
      <c r="Q1244" s="20" t="e">
        <f t="shared" si="21"/>
        <v>#N/A</v>
      </c>
      <c r="R1244" s="16" t="s">
        <v>1108</v>
      </c>
      <c r="S1244" s="17">
        <v>43921</v>
      </c>
    </row>
    <row r="1245" spans="1:19">
      <c r="A1245" s="65"/>
      <c r="B1245" s="65"/>
      <c r="C1245" s="65"/>
      <c r="D1245" s="65"/>
      <c r="E1245" s="65"/>
      <c r="F1245" s="65"/>
      <c r="G1245" s="16" t="s">
        <v>1115</v>
      </c>
      <c r="H1245" s="20"/>
      <c r="I1245" s="20"/>
      <c r="J1245" s="16"/>
      <c r="K1245" s="16" t="s">
        <v>1678</v>
      </c>
      <c r="L1245" s="20" t="s">
        <v>1106</v>
      </c>
      <c r="M1245" s="65"/>
      <c r="N1245" s="11"/>
      <c r="O1245" s="20" t="e">
        <f>VLOOKUP(C1245,'10. Свод Перечней'!C:H,6,0)</f>
        <v>#N/A</v>
      </c>
      <c r="P1245" s="20"/>
      <c r="Q1245" s="20" t="e">
        <f t="shared" si="21"/>
        <v>#N/A</v>
      </c>
      <c r="R1245" s="16" t="s">
        <v>1108</v>
      </c>
      <c r="S1245" s="17">
        <v>43921</v>
      </c>
    </row>
    <row r="1246" spans="1:19">
      <c r="A1246" s="65"/>
      <c r="B1246" s="65">
        <v>244</v>
      </c>
      <c r="C1246" s="65" t="s">
        <v>450</v>
      </c>
      <c r="D1246" s="65" t="s">
        <v>451</v>
      </c>
      <c r="E1246" s="65" t="s">
        <v>5</v>
      </c>
      <c r="F1246" s="65" t="s">
        <v>6</v>
      </c>
      <c r="G1246" s="16" t="s">
        <v>1419</v>
      </c>
      <c r="H1246" s="20"/>
      <c r="I1246" s="20"/>
      <c r="J1246" s="16"/>
      <c r="K1246" s="16" t="s">
        <v>1682</v>
      </c>
      <c r="L1246" s="20" t="s">
        <v>1106</v>
      </c>
      <c r="M1246" s="65" t="s">
        <v>1683</v>
      </c>
      <c r="N1246" s="11" t="s">
        <v>876</v>
      </c>
      <c r="O1246" s="20" t="str">
        <f>VLOOKUP(C1246,'10. Свод Перечней'!C:H,6,0)</f>
        <v>10.51.40.110-00000007</v>
      </c>
      <c r="P1246" s="20" t="s">
        <v>876</v>
      </c>
      <c r="Q1246" s="20" t="str">
        <f t="shared" si="21"/>
        <v>10.51.40.110-00000007</v>
      </c>
      <c r="R1246" s="16" t="s">
        <v>1108</v>
      </c>
      <c r="S1246" s="17">
        <v>43921</v>
      </c>
    </row>
    <row r="1247" spans="1:19">
      <c r="A1247" s="65"/>
      <c r="B1247" s="65"/>
      <c r="C1247" s="65"/>
      <c r="D1247" s="65"/>
      <c r="E1247" s="65"/>
      <c r="F1247" s="65"/>
      <c r="G1247" s="16" t="s">
        <v>1684</v>
      </c>
      <c r="H1247" s="20"/>
      <c r="I1247" s="20"/>
      <c r="J1247" s="16" t="s">
        <v>1685</v>
      </c>
      <c r="K1247" s="16"/>
      <c r="L1247" s="20" t="s">
        <v>1106</v>
      </c>
      <c r="M1247" s="65"/>
      <c r="N1247" s="11"/>
      <c r="O1247" s="20" t="e">
        <f>VLOOKUP(C1247,'10. Свод Перечней'!C:H,6,0)</f>
        <v>#N/A</v>
      </c>
      <c r="P1247" s="20"/>
      <c r="Q1247" s="20" t="e">
        <f t="shared" si="21"/>
        <v>#N/A</v>
      </c>
      <c r="R1247" s="16" t="s">
        <v>1108</v>
      </c>
      <c r="S1247" s="17">
        <v>43921</v>
      </c>
    </row>
    <row r="1248" spans="1:19">
      <c r="A1248" s="65"/>
      <c r="B1248" s="65"/>
      <c r="C1248" s="65"/>
      <c r="D1248" s="65"/>
      <c r="E1248" s="65"/>
      <c r="F1248" s="65"/>
      <c r="G1248" s="16" t="s">
        <v>1686</v>
      </c>
      <c r="H1248" s="20"/>
      <c r="I1248" s="20"/>
      <c r="J1248" s="16"/>
      <c r="K1248" s="16" t="s">
        <v>1194</v>
      </c>
      <c r="L1248" s="20" t="s">
        <v>1106</v>
      </c>
      <c r="M1248" s="65"/>
      <c r="N1248" s="11"/>
      <c r="O1248" s="20" t="e">
        <f>VLOOKUP(C1248,'10. Свод Перечней'!C:H,6,0)</f>
        <v>#N/A</v>
      </c>
      <c r="P1248" s="20"/>
      <c r="Q1248" s="20" t="e">
        <f t="shared" si="21"/>
        <v>#N/A</v>
      </c>
      <c r="R1248" s="16" t="s">
        <v>1108</v>
      </c>
      <c r="S1248" s="17">
        <v>43921</v>
      </c>
    </row>
    <row r="1249" spans="1:19">
      <c r="A1249" s="65"/>
      <c r="B1249" s="65"/>
      <c r="C1249" s="65"/>
      <c r="D1249" s="65"/>
      <c r="E1249" s="65"/>
      <c r="F1249" s="65"/>
      <c r="G1249" s="16" t="s">
        <v>1687</v>
      </c>
      <c r="H1249" s="20"/>
      <c r="I1249" s="20"/>
      <c r="J1249" s="16" t="s">
        <v>1688</v>
      </c>
      <c r="K1249" s="16"/>
      <c r="L1249" s="20" t="s">
        <v>1106</v>
      </c>
      <c r="M1249" s="65"/>
      <c r="N1249" s="11"/>
      <c r="O1249" s="20" t="e">
        <f>VLOOKUP(C1249,'10. Свод Перечней'!C:H,6,0)</f>
        <v>#N/A</v>
      </c>
      <c r="P1249" s="20"/>
      <c r="Q1249" s="20" t="e">
        <f t="shared" si="21"/>
        <v>#N/A</v>
      </c>
      <c r="R1249" s="16" t="s">
        <v>1108</v>
      </c>
      <c r="S1249" s="17">
        <v>43921</v>
      </c>
    </row>
    <row r="1250" spans="1:19">
      <c r="A1250" s="65"/>
      <c r="B1250" s="65"/>
      <c r="C1250" s="65"/>
      <c r="D1250" s="65"/>
      <c r="E1250" s="65"/>
      <c r="F1250" s="65"/>
      <c r="G1250" s="16" t="s">
        <v>1111</v>
      </c>
      <c r="H1250" s="20"/>
      <c r="I1250" s="20"/>
      <c r="J1250" s="16" t="s">
        <v>1112</v>
      </c>
      <c r="K1250" s="16"/>
      <c r="L1250" s="20" t="s">
        <v>1106</v>
      </c>
      <c r="M1250" s="65"/>
      <c r="N1250" s="11"/>
      <c r="O1250" s="20" t="e">
        <f>VLOOKUP(C1250,'10. Свод Перечней'!C:H,6,0)</f>
        <v>#N/A</v>
      </c>
      <c r="P1250" s="20"/>
      <c r="Q1250" s="20" t="e">
        <f t="shared" si="21"/>
        <v>#N/A</v>
      </c>
      <c r="R1250" s="16" t="s">
        <v>1108</v>
      </c>
      <c r="S1250" s="17">
        <v>43921</v>
      </c>
    </row>
    <row r="1251" spans="1:19">
      <c r="A1251" s="65"/>
      <c r="B1251" s="65"/>
      <c r="C1251" s="65"/>
      <c r="D1251" s="65"/>
      <c r="E1251" s="65"/>
      <c r="F1251" s="65"/>
      <c r="G1251" s="16" t="s">
        <v>1120</v>
      </c>
      <c r="H1251" s="20"/>
      <c r="I1251" s="20">
        <v>1</v>
      </c>
      <c r="J1251" s="16"/>
      <c r="K1251" s="16"/>
      <c r="L1251" s="20" t="s">
        <v>6</v>
      </c>
      <c r="M1251" s="65"/>
      <c r="N1251" s="11"/>
      <c r="O1251" s="20" t="e">
        <f>VLOOKUP(C1251,'10. Свод Перечней'!C:H,6,0)</f>
        <v>#N/A</v>
      </c>
      <c r="P1251" s="20"/>
      <c r="Q1251" s="20" t="e">
        <f t="shared" si="21"/>
        <v>#N/A</v>
      </c>
      <c r="R1251" s="16" t="s">
        <v>1108</v>
      </c>
      <c r="S1251" s="17">
        <v>43921</v>
      </c>
    </row>
    <row r="1252" spans="1:19">
      <c r="A1252" s="65"/>
      <c r="B1252" s="65"/>
      <c r="C1252" s="65"/>
      <c r="D1252" s="65"/>
      <c r="E1252" s="65"/>
      <c r="F1252" s="65"/>
      <c r="G1252" s="16" t="s">
        <v>1121</v>
      </c>
      <c r="H1252" s="20"/>
      <c r="I1252" s="20"/>
      <c r="J1252" s="16"/>
      <c r="K1252" s="16" t="s">
        <v>1122</v>
      </c>
      <c r="L1252" s="20" t="s">
        <v>1106</v>
      </c>
      <c r="M1252" s="65"/>
      <c r="N1252" s="11"/>
      <c r="O1252" s="20" t="e">
        <f>VLOOKUP(C1252,'10. Свод Перечней'!C:H,6,0)</f>
        <v>#N/A</v>
      </c>
      <c r="P1252" s="20"/>
      <c r="Q1252" s="20" t="e">
        <f t="shared" si="21"/>
        <v>#N/A</v>
      </c>
      <c r="R1252" s="16" t="s">
        <v>1108</v>
      </c>
      <c r="S1252" s="17">
        <v>43921</v>
      </c>
    </row>
    <row r="1253" spans="1:19">
      <c r="A1253" s="65"/>
      <c r="B1253" s="65"/>
      <c r="C1253" s="65"/>
      <c r="D1253" s="65"/>
      <c r="E1253" s="65"/>
      <c r="F1253" s="65"/>
      <c r="G1253" s="16" t="s">
        <v>1115</v>
      </c>
      <c r="H1253" s="20"/>
      <c r="I1253" s="20"/>
      <c r="J1253" s="16" t="s">
        <v>1689</v>
      </c>
      <c r="K1253" s="16"/>
      <c r="L1253" s="20" t="s">
        <v>1106</v>
      </c>
      <c r="M1253" s="65"/>
      <c r="N1253" s="11"/>
      <c r="O1253" s="20" t="e">
        <f>VLOOKUP(C1253,'10. Свод Перечней'!C:H,6,0)</f>
        <v>#N/A</v>
      </c>
      <c r="P1253" s="20"/>
      <c r="Q1253" s="20" t="e">
        <f t="shared" si="21"/>
        <v>#N/A</v>
      </c>
      <c r="R1253" s="16" t="s">
        <v>1108</v>
      </c>
      <c r="S1253" s="17">
        <v>43921</v>
      </c>
    </row>
    <row r="1254" spans="1:19">
      <c r="A1254" s="65"/>
      <c r="B1254" s="65">
        <v>245</v>
      </c>
      <c r="C1254" s="65" t="s">
        <v>452</v>
      </c>
      <c r="D1254" s="65" t="s">
        <v>453</v>
      </c>
      <c r="E1254" s="65" t="s">
        <v>5</v>
      </c>
      <c r="F1254" s="65" t="s">
        <v>6</v>
      </c>
      <c r="G1254" s="16" t="s">
        <v>1690</v>
      </c>
      <c r="H1254" s="20"/>
      <c r="I1254" s="20"/>
      <c r="J1254" s="16" t="s">
        <v>1691</v>
      </c>
      <c r="K1254" s="16"/>
      <c r="L1254" s="20" t="s">
        <v>1106</v>
      </c>
      <c r="M1254" s="65" t="s">
        <v>1692</v>
      </c>
      <c r="N1254" s="11" t="s">
        <v>454</v>
      </c>
      <c r="O1254" s="20" t="str">
        <f>VLOOKUP(C1254,'10. Свод Перечней'!C:H,6,0)</f>
        <v>10.51.40.120-00000002</v>
      </c>
      <c r="P1254" s="20" t="s">
        <v>454</v>
      </c>
      <c r="Q1254" s="20" t="str">
        <f t="shared" si="21"/>
        <v>10.51.40.120-00000002</v>
      </c>
      <c r="R1254" s="16" t="s">
        <v>1108</v>
      </c>
      <c r="S1254" s="17">
        <v>43921</v>
      </c>
    </row>
    <row r="1255" spans="1:19">
      <c r="A1255" s="65"/>
      <c r="B1255" s="65"/>
      <c r="C1255" s="65"/>
      <c r="D1255" s="65"/>
      <c r="E1255" s="65"/>
      <c r="F1255" s="65"/>
      <c r="G1255" s="16" t="s">
        <v>1693</v>
      </c>
      <c r="H1255" s="20"/>
      <c r="I1255" s="20"/>
      <c r="J1255" s="16"/>
      <c r="K1255" s="16" t="s">
        <v>1661</v>
      </c>
      <c r="L1255" s="20" t="s">
        <v>1106</v>
      </c>
      <c r="M1255" s="65"/>
      <c r="N1255" s="11"/>
      <c r="O1255" s="20" t="e">
        <f>VLOOKUP(C1255,'10. Свод Перечней'!C:H,6,0)</f>
        <v>#N/A</v>
      </c>
      <c r="P1255" s="20"/>
      <c r="Q1255" s="20" t="e">
        <f t="shared" si="21"/>
        <v>#N/A</v>
      </c>
      <c r="R1255" s="16" t="s">
        <v>1108</v>
      </c>
      <c r="S1255" s="17">
        <v>43921</v>
      </c>
    </row>
    <row r="1256" spans="1:19">
      <c r="A1256" s="65"/>
      <c r="B1256" s="65"/>
      <c r="C1256" s="65"/>
      <c r="D1256" s="65"/>
      <c r="E1256" s="65"/>
      <c r="F1256" s="65"/>
      <c r="G1256" s="16" t="s">
        <v>1694</v>
      </c>
      <c r="H1256" s="20"/>
      <c r="I1256" s="20"/>
      <c r="J1256" s="16" t="s">
        <v>1695</v>
      </c>
      <c r="K1256" s="16"/>
      <c r="L1256" s="20" t="s">
        <v>1106</v>
      </c>
      <c r="M1256" s="65"/>
      <c r="N1256" s="11"/>
      <c r="O1256" s="20" t="e">
        <f>VLOOKUP(C1256,'10. Свод Перечней'!C:H,6,0)</f>
        <v>#N/A</v>
      </c>
      <c r="P1256" s="20"/>
      <c r="Q1256" s="20" t="e">
        <f t="shared" si="21"/>
        <v>#N/A</v>
      </c>
      <c r="R1256" s="16" t="s">
        <v>1108</v>
      </c>
      <c r="S1256" s="17">
        <v>43921</v>
      </c>
    </row>
    <row r="1257" spans="1:19">
      <c r="A1257" s="65"/>
      <c r="B1257" s="65"/>
      <c r="C1257" s="65"/>
      <c r="D1257" s="65"/>
      <c r="E1257" s="65"/>
      <c r="F1257" s="65"/>
      <c r="G1257" s="16" t="s">
        <v>1696</v>
      </c>
      <c r="H1257" s="20"/>
      <c r="I1257" s="20"/>
      <c r="J1257" s="16"/>
      <c r="K1257" s="16" t="s">
        <v>1157</v>
      </c>
      <c r="L1257" s="20" t="s">
        <v>1106</v>
      </c>
      <c r="M1257" s="65"/>
      <c r="N1257" s="11"/>
      <c r="O1257" s="20" t="e">
        <f>VLOOKUP(C1257,'10. Свод Перечней'!C:H,6,0)</f>
        <v>#N/A</v>
      </c>
      <c r="P1257" s="20"/>
      <c r="Q1257" s="20" t="e">
        <f t="shared" si="21"/>
        <v>#N/A</v>
      </c>
      <c r="R1257" s="16" t="s">
        <v>1108</v>
      </c>
      <c r="S1257" s="17">
        <v>43921</v>
      </c>
    </row>
    <row r="1258" spans="1:19">
      <c r="A1258" s="65"/>
      <c r="B1258" s="65"/>
      <c r="C1258" s="65"/>
      <c r="D1258" s="65"/>
      <c r="E1258" s="65"/>
      <c r="F1258" s="65"/>
      <c r="G1258" s="16" t="s">
        <v>1419</v>
      </c>
      <c r="H1258" s="20"/>
      <c r="I1258" s="20"/>
      <c r="J1258" s="16"/>
      <c r="K1258" s="16" t="s">
        <v>1682</v>
      </c>
      <c r="L1258" s="20" t="s">
        <v>1106</v>
      </c>
      <c r="M1258" s="65"/>
      <c r="N1258" s="11"/>
      <c r="O1258" s="20" t="e">
        <f>VLOOKUP(C1258,'10. Свод Перечней'!C:H,6,0)</f>
        <v>#N/A</v>
      </c>
      <c r="P1258" s="20"/>
      <c r="Q1258" s="20" t="e">
        <f t="shared" si="21"/>
        <v>#N/A</v>
      </c>
      <c r="R1258" s="16" t="s">
        <v>1108</v>
      </c>
      <c r="S1258" s="17">
        <v>43921</v>
      </c>
    </row>
    <row r="1259" spans="1:19">
      <c r="A1259" s="65"/>
      <c r="B1259" s="65"/>
      <c r="C1259" s="65"/>
      <c r="D1259" s="65"/>
      <c r="E1259" s="65"/>
      <c r="F1259" s="65"/>
      <c r="G1259" s="16" t="s">
        <v>1697</v>
      </c>
      <c r="H1259" s="20"/>
      <c r="I1259" s="20"/>
      <c r="J1259" s="16" t="s">
        <v>1688</v>
      </c>
      <c r="K1259" s="16"/>
      <c r="L1259" s="20" t="s">
        <v>1106</v>
      </c>
      <c r="M1259" s="65"/>
      <c r="N1259" s="11"/>
      <c r="O1259" s="20" t="e">
        <f>VLOOKUP(C1259,'10. Свод Перечней'!C:H,6,0)</f>
        <v>#N/A</v>
      </c>
      <c r="P1259" s="20"/>
      <c r="Q1259" s="20" t="e">
        <f t="shared" si="21"/>
        <v>#N/A</v>
      </c>
      <c r="R1259" s="16" t="s">
        <v>1108</v>
      </c>
      <c r="S1259" s="17">
        <v>43921</v>
      </c>
    </row>
    <row r="1260" spans="1:19">
      <c r="A1260" s="65"/>
      <c r="B1260" s="65"/>
      <c r="C1260" s="65"/>
      <c r="D1260" s="65"/>
      <c r="E1260" s="65"/>
      <c r="F1260" s="65"/>
      <c r="G1260" s="16" t="s">
        <v>1113</v>
      </c>
      <c r="H1260" s="20"/>
      <c r="I1260" s="20"/>
      <c r="J1260" s="16"/>
      <c r="K1260" s="16" t="s">
        <v>1114</v>
      </c>
      <c r="L1260" s="20" t="s">
        <v>1106</v>
      </c>
      <c r="M1260" s="65"/>
      <c r="N1260" s="11"/>
      <c r="O1260" s="20" t="e">
        <f>VLOOKUP(C1260,'10. Свод Перечней'!C:H,6,0)</f>
        <v>#N/A</v>
      </c>
      <c r="P1260" s="20"/>
      <c r="Q1260" s="20" t="e">
        <f t="shared" si="21"/>
        <v>#N/A</v>
      </c>
      <c r="R1260" s="16" t="s">
        <v>1108</v>
      </c>
      <c r="S1260" s="17">
        <v>43921</v>
      </c>
    </row>
    <row r="1261" spans="1:19">
      <c r="A1261" s="65"/>
      <c r="B1261" s="65"/>
      <c r="C1261" s="65"/>
      <c r="D1261" s="65"/>
      <c r="E1261" s="65"/>
      <c r="F1261" s="65"/>
      <c r="G1261" s="16" t="s">
        <v>1115</v>
      </c>
      <c r="H1261" s="20"/>
      <c r="I1261" s="20"/>
      <c r="J1261" s="16"/>
      <c r="K1261" s="16" t="s">
        <v>1698</v>
      </c>
      <c r="L1261" s="20" t="s">
        <v>1106</v>
      </c>
      <c r="M1261" s="65"/>
      <c r="N1261" s="11"/>
      <c r="O1261" s="20" t="e">
        <f>VLOOKUP(C1261,'10. Свод Перечней'!C:H,6,0)</f>
        <v>#N/A</v>
      </c>
      <c r="P1261" s="20"/>
      <c r="Q1261" s="20" t="e">
        <f t="shared" si="21"/>
        <v>#N/A</v>
      </c>
      <c r="R1261" s="16" t="s">
        <v>1108</v>
      </c>
      <c r="S1261" s="17">
        <v>43921</v>
      </c>
    </row>
    <row r="1262" spans="1:19">
      <c r="A1262" s="65"/>
      <c r="B1262" s="65">
        <v>246</v>
      </c>
      <c r="C1262" s="65" t="s">
        <v>455</v>
      </c>
      <c r="D1262" s="65" t="s">
        <v>453</v>
      </c>
      <c r="E1262" s="65" t="s">
        <v>9</v>
      </c>
      <c r="F1262" s="65" t="s">
        <v>6</v>
      </c>
      <c r="G1262" s="16" t="s">
        <v>1690</v>
      </c>
      <c r="H1262" s="20"/>
      <c r="I1262" s="20"/>
      <c r="J1262" s="16" t="s">
        <v>1691</v>
      </c>
      <c r="K1262" s="16"/>
      <c r="L1262" s="20" t="s">
        <v>1106</v>
      </c>
      <c r="M1262" s="65" t="s">
        <v>1692</v>
      </c>
      <c r="N1262" s="11" t="s">
        <v>454</v>
      </c>
      <c r="O1262" s="20" t="str">
        <f>VLOOKUP(C1262,'10. Свод Перечней'!C:H,6,0)</f>
        <v>10.51.40.120-00000002</v>
      </c>
      <c r="P1262" s="20" t="s">
        <v>454</v>
      </c>
      <c r="Q1262" s="20" t="str">
        <f t="shared" si="21"/>
        <v>10.51.40.120-00000002</v>
      </c>
      <c r="R1262" s="16" t="s">
        <v>1108</v>
      </c>
      <c r="S1262" s="17">
        <v>43921</v>
      </c>
    </row>
    <row r="1263" spans="1:19">
      <c r="A1263" s="65"/>
      <c r="B1263" s="65"/>
      <c r="C1263" s="65"/>
      <c r="D1263" s="65"/>
      <c r="E1263" s="65"/>
      <c r="F1263" s="65"/>
      <c r="G1263" s="16" t="s">
        <v>1693</v>
      </c>
      <c r="H1263" s="20"/>
      <c r="I1263" s="20"/>
      <c r="J1263" s="16"/>
      <c r="K1263" s="16" t="s">
        <v>1661</v>
      </c>
      <c r="L1263" s="20" t="s">
        <v>1106</v>
      </c>
      <c r="M1263" s="65"/>
      <c r="N1263" s="11"/>
      <c r="O1263" s="20" t="e">
        <f>VLOOKUP(C1263,'10. Свод Перечней'!C:H,6,0)</f>
        <v>#N/A</v>
      </c>
      <c r="P1263" s="20"/>
      <c r="Q1263" s="20" t="e">
        <f t="shared" si="21"/>
        <v>#N/A</v>
      </c>
      <c r="R1263" s="16" t="s">
        <v>1108</v>
      </c>
      <c r="S1263" s="17">
        <v>43921</v>
      </c>
    </row>
    <row r="1264" spans="1:19">
      <c r="A1264" s="65"/>
      <c r="B1264" s="65"/>
      <c r="C1264" s="65"/>
      <c r="D1264" s="65"/>
      <c r="E1264" s="65"/>
      <c r="F1264" s="65"/>
      <c r="G1264" s="16" t="s">
        <v>1694</v>
      </c>
      <c r="H1264" s="20"/>
      <c r="I1264" s="20"/>
      <c r="J1264" s="16" t="s">
        <v>1695</v>
      </c>
      <c r="K1264" s="16"/>
      <c r="L1264" s="20" t="s">
        <v>1106</v>
      </c>
      <c r="M1264" s="65"/>
      <c r="N1264" s="11"/>
      <c r="O1264" s="20" t="e">
        <f>VLOOKUP(C1264,'10. Свод Перечней'!C:H,6,0)</f>
        <v>#N/A</v>
      </c>
      <c r="P1264" s="20"/>
      <c r="Q1264" s="20" t="e">
        <f t="shared" si="21"/>
        <v>#N/A</v>
      </c>
      <c r="R1264" s="16" t="s">
        <v>1108</v>
      </c>
      <c r="S1264" s="17">
        <v>43921</v>
      </c>
    </row>
    <row r="1265" spans="1:19">
      <c r="A1265" s="65"/>
      <c r="B1265" s="65"/>
      <c r="C1265" s="65"/>
      <c r="D1265" s="65"/>
      <c r="E1265" s="65"/>
      <c r="F1265" s="65"/>
      <c r="G1265" s="16" t="s">
        <v>1696</v>
      </c>
      <c r="H1265" s="20"/>
      <c r="I1265" s="20"/>
      <c r="J1265" s="16"/>
      <c r="K1265" s="16" t="s">
        <v>1157</v>
      </c>
      <c r="L1265" s="20" t="s">
        <v>1106</v>
      </c>
      <c r="M1265" s="65"/>
      <c r="N1265" s="11"/>
      <c r="O1265" s="20" t="e">
        <f>VLOOKUP(C1265,'10. Свод Перечней'!C:H,6,0)</f>
        <v>#N/A</v>
      </c>
      <c r="P1265" s="20"/>
      <c r="Q1265" s="20" t="e">
        <f t="shared" si="21"/>
        <v>#N/A</v>
      </c>
      <c r="R1265" s="16" t="s">
        <v>1108</v>
      </c>
      <c r="S1265" s="17">
        <v>43921</v>
      </c>
    </row>
    <row r="1266" spans="1:19">
      <c r="A1266" s="65"/>
      <c r="B1266" s="65"/>
      <c r="C1266" s="65"/>
      <c r="D1266" s="65"/>
      <c r="E1266" s="65"/>
      <c r="F1266" s="65"/>
      <c r="G1266" s="16" t="s">
        <v>1419</v>
      </c>
      <c r="H1266" s="20"/>
      <c r="I1266" s="20"/>
      <c r="J1266" s="16"/>
      <c r="K1266" s="16" t="s">
        <v>1682</v>
      </c>
      <c r="L1266" s="20" t="s">
        <v>1106</v>
      </c>
      <c r="M1266" s="65"/>
      <c r="N1266" s="11"/>
      <c r="O1266" s="20" t="e">
        <f>VLOOKUP(C1266,'10. Свод Перечней'!C:H,6,0)</f>
        <v>#N/A</v>
      </c>
      <c r="P1266" s="20"/>
      <c r="Q1266" s="20" t="e">
        <f t="shared" si="21"/>
        <v>#N/A</v>
      </c>
      <c r="R1266" s="16" t="s">
        <v>1108</v>
      </c>
      <c r="S1266" s="17">
        <v>43921</v>
      </c>
    </row>
    <row r="1267" spans="1:19">
      <c r="A1267" s="65"/>
      <c r="B1267" s="65"/>
      <c r="C1267" s="65"/>
      <c r="D1267" s="65"/>
      <c r="E1267" s="65"/>
      <c r="F1267" s="65"/>
      <c r="G1267" s="16" t="s">
        <v>1697</v>
      </c>
      <c r="H1267" s="20"/>
      <c r="I1267" s="20"/>
      <c r="J1267" s="16" t="s">
        <v>1688</v>
      </c>
      <c r="K1267" s="16"/>
      <c r="L1267" s="20" t="s">
        <v>1106</v>
      </c>
      <c r="M1267" s="65"/>
      <c r="N1267" s="11"/>
      <c r="O1267" s="20" t="e">
        <f>VLOOKUP(C1267,'10. Свод Перечней'!C:H,6,0)</f>
        <v>#N/A</v>
      </c>
      <c r="P1267" s="20"/>
      <c r="Q1267" s="20" t="e">
        <f t="shared" si="21"/>
        <v>#N/A</v>
      </c>
      <c r="R1267" s="16" t="s">
        <v>1108</v>
      </c>
      <c r="S1267" s="17">
        <v>43921</v>
      </c>
    </row>
    <row r="1268" spans="1:19">
      <c r="A1268" s="65"/>
      <c r="B1268" s="65"/>
      <c r="C1268" s="65"/>
      <c r="D1268" s="65"/>
      <c r="E1268" s="65"/>
      <c r="F1268" s="65"/>
      <c r="G1268" s="16" t="s">
        <v>1120</v>
      </c>
      <c r="H1268" s="20"/>
      <c r="I1268" s="20">
        <v>2</v>
      </c>
      <c r="J1268" s="16"/>
      <c r="K1268" s="16"/>
      <c r="L1268" s="20" t="s">
        <v>6</v>
      </c>
      <c r="M1268" s="65"/>
      <c r="N1268" s="11"/>
      <c r="O1268" s="20" t="e">
        <f>VLOOKUP(C1268,'10. Свод Перечней'!C:H,6,0)</f>
        <v>#N/A</v>
      </c>
      <c r="P1268" s="20"/>
      <c r="Q1268" s="20" t="e">
        <f t="shared" si="21"/>
        <v>#N/A</v>
      </c>
      <c r="R1268" s="16" t="s">
        <v>1108</v>
      </c>
      <c r="S1268" s="17">
        <v>43921</v>
      </c>
    </row>
    <row r="1269" spans="1:19">
      <c r="A1269" s="65"/>
      <c r="B1269" s="65"/>
      <c r="C1269" s="65"/>
      <c r="D1269" s="65"/>
      <c r="E1269" s="65"/>
      <c r="F1269" s="65"/>
      <c r="G1269" s="16" t="s">
        <v>1121</v>
      </c>
      <c r="H1269" s="20"/>
      <c r="I1269" s="20"/>
      <c r="J1269" s="16"/>
      <c r="K1269" s="16" t="s">
        <v>1122</v>
      </c>
      <c r="L1269" s="20" t="s">
        <v>1106</v>
      </c>
      <c r="M1269" s="65"/>
      <c r="N1269" s="11"/>
      <c r="O1269" s="20" t="e">
        <f>VLOOKUP(C1269,'10. Свод Перечней'!C:H,6,0)</f>
        <v>#N/A</v>
      </c>
      <c r="P1269" s="20"/>
      <c r="Q1269" s="20" t="e">
        <f t="shared" si="21"/>
        <v>#N/A</v>
      </c>
      <c r="R1269" s="16" t="s">
        <v>1108</v>
      </c>
      <c r="S1269" s="17">
        <v>43921</v>
      </c>
    </row>
    <row r="1270" spans="1:19">
      <c r="A1270" s="65"/>
      <c r="B1270" s="65"/>
      <c r="C1270" s="65"/>
      <c r="D1270" s="65"/>
      <c r="E1270" s="65"/>
      <c r="F1270" s="65"/>
      <c r="G1270" s="16" t="s">
        <v>1115</v>
      </c>
      <c r="H1270" s="20"/>
      <c r="I1270" s="20"/>
      <c r="J1270" s="16"/>
      <c r="K1270" s="16" t="s">
        <v>1698</v>
      </c>
      <c r="L1270" s="20" t="s">
        <v>1106</v>
      </c>
      <c r="M1270" s="65"/>
      <c r="N1270" s="11"/>
      <c r="O1270" s="20" t="e">
        <f>VLOOKUP(C1270,'10. Свод Перечней'!C:H,6,0)</f>
        <v>#N/A</v>
      </c>
      <c r="P1270" s="20"/>
      <c r="Q1270" s="20" t="e">
        <f t="shared" si="21"/>
        <v>#N/A</v>
      </c>
      <c r="R1270" s="16" t="s">
        <v>1108</v>
      </c>
      <c r="S1270" s="17">
        <v>43921</v>
      </c>
    </row>
    <row r="1271" spans="1:19">
      <c r="A1271" s="65"/>
      <c r="B1271" s="65">
        <v>247</v>
      </c>
      <c r="C1271" s="65" t="s">
        <v>871</v>
      </c>
      <c r="D1271" s="65" t="s">
        <v>453</v>
      </c>
      <c r="E1271" s="65" t="s">
        <v>43</v>
      </c>
      <c r="F1271" s="65" t="s">
        <v>6</v>
      </c>
      <c r="G1271" s="16" t="s">
        <v>1113</v>
      </c>
      <c r="H1271" s="20"/>
      <c r="I1271" s="20"/>
      <c r="J1271" s="16"/>
      <c r="K1271" s="16" t="s">
        <v>1114</v>
      </c>
      <c r="L1271" s="20" t="s">
        <v>1106</v>
      </c>
      <c r="M1271" s="65" t="s">
        <v>1692</v>
      </c>
      <c r="N1271" s="11"/>
      <c r="O1271" s="20" t="str">
        <f>VLOOKUP(C1271,'10. Свод Перечней'!C:H,6,0)</f>
        <v/>
      </c>
      <c r="P1271" s="20">
        <v>0</v>
      </c>
      <c r="Q1271" s="20">
        <f t="shared" si="21"/>
        <v>0</v>
      </c>
      <c r="R1271" s="16" t="s">
        <v>1108</v>
      </c>
      <c r="S1271" s="17">
        <v>43921</v>
      </c>
    </row>
    <row r="1272" spans="1:19">
      <c r="A1272" s="65"/>
      <c r="B1272" s="65"/>
      <c r="C1272" s="65"/>
      <c r="D1272" s="65"/>
      <c r="E1272" s="65"/>
      <c r="F1272" s="65"/>
      <c r="G1272" s="16" t="s">
        <v>1115</v>
      </c>
      <c r="H1272" s="20"/>
      <c r="I1272" s="20"/>
      <c r="J1272" s="16"/>
      <c r="K1272" s="16" t="s">
        <v>1699</v>
      </c>
      <c r="L1272" s="20" t="s">
        <v>1106</v>
      </c>
      <c r="M1272" s="65"/>
      <c r="N1272" s="11"/>
      <c r="O1272" s="20" t="e">
        <f>VLOOKUP(C1272,'10. Свод Перечней'!C:H,6,0)</f>
        <v>#N/A</v>
      </c>
      <c r="P1272" s="20"/>
      <c r="Q1272" s="20" t="e">
        <f t="shared" si="21"/>
        <v>#N/A</v>
      </c>
      <c r="R1272" s="16" t="s">
        <v>1108</v>
      </c>
      <c r="S1272" s="17">
        <v>43921</v>
      </c>
    </row>
    <row r="1273" spans="1:19">
      <c r="A1273" s="65"/>
      <c r="B1273" s="65">
        <v>248</v>
      </c>
      <c r="C1273" s="65" t="s">
        <v>872</v>
      </c>
      <c r="D1273" s="65" t="s">
        <v>453</v>
      </c>
      <c r="E1273" s="65" t="s">
        <v>152</v>
      </c>
      <c r="F1273" s="65" t="s">
        <v>6</v>
      </c>
      <c r="G1273" s="16" t="s">
        <v>1120</v>
      </c>
      <c r="H1273" s="20"/>
      <c r="I1273" s="20">
        <v>2</v>
      </c>
      <c r="J1273" s="16"/>
      <c r="K1273" s="16"/>
      <c r="L1273" s="20" t="s">
        <v>6</v>
      </c>
      <c r="M1273" s="65" t="s">
        <v>1692</v>
      </c>
      <c r="N1273" s="11"/>
      <c r="O1273" s="20" t="str">
        <f>VLOOKUP(C1273,'10. Свод Перечней'!C:H,6,0)</f>
        <v/>
      </c>
      <c r="P1273" s="20">
        <v>0</v>
      </c>
      <c r="Q1273" s="20">
        <f t="shared" si="21"/>
        <v>0</v>
      </c>
      <c r="R1273" s="16" t="s">
        <v>1108</v>
      </c>
      <c r="S1273" s="17">
        <v>43921</v>
      </c>
    </row>
    <row r="1274" spans="1:19">
      <c r="A1274" s="65"/>
      <c r="B1274" s="65"/>
      <c r="C1274" s="65"/>
      <c r="D1274" s="65"/>
      <c r="E1274" s="65"/>
      <c r="F1274" s="65"/>
      <c r="G1274" s="16" t="s">
        <v>1121</v>
      </c>
      <c r="H1274" s="20"/>
      <c r="I1274" s="20"/>
      <c r="J1274" s="16"/>
      <c r="K1274" s="16" t="s">
        <v>1122</v>
      </c>
      <c r="L1274" s="20" t="s">
        <v>1106</v>
      </c>
      <c r="M1274" s="65"/>
      <c r="N1274" s="11"/>
      <c r="O1274" s="20" t="e">
        <f>VLOOKUP(C1274,'10. Свод Перечней'!C:H,6,0)</f>
        <v>#N/A</v>
      </c>
      <c r="P1274" s="20"/>
      <c r="Q1274" s="20" t="e">
        <f t="shared" si="21"/>
        <v>#N/A</v>
      </c>
      <c r="R1274" s="16" t="s">
        <v>1108</v>
      </c>
      <c r="S1274" s="17">
        <v>43921</v>
      </c>
    </row>
    <row r="1275" spans="1:19">
      <c r="A1275" s="65"/>
      <c r="B1275" s="65"/>
      <c r="C1275" s="65"/>
      <c r="D1275" s="65"/>
      <c r="E1275" s="65"/>
      <c r="F1275" s="65"/>
      <c r="G1275" s="16" t="s">
        <v>1115</v>
      </c>
      <c r="H1275" s="20"/>
      <c r="I1275" s="20"/>
      <c r="J1275" s="16"/>
      <c r="K1275" s="16" t="s">
        <v>1699</v>
      </c>
      <c r="L1275" s="20" t="s">
        <v>1106</v>
      </c>
      <c r="M1275" s="65"/>
      <c r="N1275" s="11"/>
      <c r="O1275" s="20" t="e">
        <f>VLOOKUP(C1275,'10. Свод Перечней'!C:H,6,0)</f>
        <v>#N/A</v>
      </c>
      <c r="P1275" s="20"/>
      <c r="Q1275" s="20" t="e">
        <f t="shared" si="21"/>
        <v>#N/A</v>
      </c>
      <c r="R1275" s="16" t="s">
        <v>1108</v>
      </c>
      <c r="S1275" s="17">
        <v>43921</v>
      </c>
    </row>
    <row r="1276" spans="1:19" ht="51">
      <c r="A1276" s="65"/>
      <c r="B1276" s="65">
        <v>249</v>
      </c>
      <c r="C1276" s="65" t="s">
        <v>456</v>
      </c>
      <c r="D1276" s="65" t="s">
        <v>457</v>
      </c>
      <c r="E1276" s="65" t="s">
        <v>5</v>
      </c>
      <c r="F1276" s="65" t="s">
        <v>6</v>
      </c>
      <c r="G1276" s="16" t="s">
        <v>1700</v>
      </c>
      <c r="H1276" s="20"/>
      <c r="I1276" s="20"/>
      <c r="J1276" s="16" t="s">
        <v>1332</v>
      </c>
      <c r="K1276" s="16"/>
      <c r="L1276" s="20" t="s">
        <v>1106</v>
      </c>
      <c r="M1276" s="65" t="s">
        <v>1701</v>
      </c>
      <c r="N1276" s="11" t="s">
        <v>779</v>
      </c>
      <c r="O1276" s="20" t="str">
        <f>VLOOKUP(C1276,'10. Свод Перечней'!C:H,6,0)</f>
        <v>10.51.40.170-00000009, 10.51.40.170-00000008, 10.51.40.170-00000007, 10.51.40.170-00000006</v>
      </c>
      <c r="P1276" s="20" t="s">
        <v>779</v>
      </c>
      <c r="Q1276" s="20" t="str">
        <f t="shared" si="21"/>
        <v>10.51.40.170-00000009, 10.51.40.170-00000008, 10.51.40.170-00000007, 10.51.40.170-00000006</v>
      </c>
      <c r="R1276" s="16" t="s">
        <v>1108</v>
      </c>
      <c r="S1276" s="17">
        <v>43463</v>
      </c>
    </row>
    <row r="1277" spans="1:19">
      <c r="A1277" s="65"/>
      <c r="B1277" s="65"/>
      <c r="C1277" s="65"/>
      <c r="D1277" s="65"/>
      <c r="E1277" s="65"/>
      <c r="F1277" s="65"/>
      <c r="G1277" s="16" t="s">
        <v>1693</v>
      </c>
      <c r="H1277" s="20"/>
      <c r="I1277" s="20"/>
      <c r="J1277" s="16"/>
      <c r="K1277" s="16" t="s">
        <v>1702</v>
      </c>
      <c r="L1277" s="20" t="s">
        <v>1106</v>
      </c>
      <c r="M1277" s="65"/>
      <c r="N1277" s="11"/>
      <c r="O1277" s="20" t="e">
        <f>VLOOKUP(C1277,'10. Свод Перечней'!C:H,6,0)</f>
        <v>#N/A</v>
      </c>
      <c r="P1277" s="20"/>
      <c r="Q1277" s="20" t="e">
        <f t="shared" si="21"/>
        <v>#N/A</v>
      </c>
      <c r="R1277" s="16" t="s">
        <v>1108</v>
      </c>
      <c r="S1277" s="17">
        <v>43463</v>
      </c>
    </row>
    <row r="1278" spans="1:19">
      <c r="A1278" s="65"/>
      <c r="B1278" s="65"/>
      <c r="C1278" s="65"/>
      <c r="D1278" s="65"/>
      <c r="E1278" s="65"/>
      <c r="F1278" s="65"/>
      <c r="G1278" s="16" t="s">
        <v>1703</v>
      </c>
      <c r="H1278" s="20"/>
      <c r="I1278" s="20"/>
      <c r="J1278" s="16" t="s">
        <v>1704</v>
      </c>
      <c r="K1278" s="16"/>
      <c r="L1278" s="20" t="s">
        <v>1106</v>
      </c>
      <c r="M1278" s="65"/>
      <c r="N1278" s="11"/>
      <c r="O1278" s="20" t="e">
        <f>VLOOKUP(C1278,'10. Свод Перечней'!C:H,6,0)</f>
        <v>#N/A</v>
      </c>
      <c r="P1278" s="20"/>
      <c r="Q1278" s="20" t="e">
        <f t="shared" si="21"/>
        <v>#N/A</v>
      </c>
      <c r="R1278" s="16" t="s">
        <v>1108</v>
      </c>
      <c r="S1278" s="17">
        <v>43463</v>
      </c>
    </row>
    <row r="1279" spans="1:19">
      <c r="A1279" s="65"/>
      <c r="B1279" s="65"/>
      <c r="C1279" s="65"/>
      <c r="D1279" s="65"/>
      <c r="E1279" s="65"/>
      <c r="F1279" s="65"/>
      <c r="G1279" s="16" t="s">
        <v>1120</v>
      </c>
      <c r="H1279" s="20"/>
      <c r="I1279" s="20">
        <v>1</v>
      </c>
      <c r="J1279" s="16"/>
      <c r="K1279" s="16"/>
      <c r="L1279" s="20" t="s">
        <v>6</v>
      </c>
      <c r="M1279" s="65"/>
      <c r="N1279" s="11"/>
      <c r="O1279" s="20" t="e">
        <f>VLOOKUP(C1279,'10. Свод Перечней'!C:H,6,0)</f>
        <v>#N/A</v>
      </c>
      <c r="P1279" s="20"/>
      <c r="Q1279" s="20" t="e">
        <f t="shared" si="21"/>
        <v>#N/A</v>
      </c>
      <c r="R1279" s="16" t="s">
        <v>1108</v>
      </c>
      <c r="S1279" s="17">
        <v>43463</v>
      </c>
    </row>
    <row r="1280" spans="1:19">
      <c r="A1280" s="65"/>
      <c r="B1280" s="65"/>
      <c r="C1280" s="65"/>
      <c r="D1280" s="65"/>
      <c r="E1280" s="65"/>
      <c r="F1280" s="65"/>
      <c r="G1280" s="16" t="s">
        <v>1304</v>
      </c>
      <c r="H1280" s="20"/>
      <c r="I1280" s="20"/>
      <c r="J1280" s="16"/>
      <c r="K1280" s="16" t="s">
        <v>1705</v>
      </c>
      <c r="L1280" s="20" t="s">
        <v>1106</v>
      </c>
      <c r="M1280" s="65"/>
      <c r="N1280" s="11"/>
      <c r="O1280" s="20" t="e">
        <f>VLOOKUP(C1280,'10. Свод Перечней'!C:H,6,0)</f>
        <v>#N/A</v>
      </c>
      <c r="P1280" s="20"/>
      <c r="Q1280" s="20" t="e">
        <f t="shared" si="21"/>
        <v>#N/A</v>
      </c>
      <c r="R1280" s="16" t="s">
        <v>1108</v>
      </c>
      <c r="S1280" s="17">
        <v>43463</v>
      </c>
    </row>
    <row r="1281" spans="1:19">
      <c r="A1281" s="65"/>
      <c r="B1281" s="65"/>
      <c r="C1281" s="65"/>
      <c r="D1281" s="65"/>
      <c r="E1281" s="65"/>
      <c r="F1281" s="65"/>
      <c r="G1281" s="16" t="s">
        <v>1121</v>
      </c>
      <c r="H1281" s="20"/>
      <c r="I1281" s="20"/>
      <c r="J1281" s="16"/>
      <c r="K1281" s="16" t="s">
        <v>1122</v>
      </c>
      <c r="L1281" s="20" t="s">
        <v>1106</v>
      </c>
      <c r="M1281" s="65"/>
      <c r="N1281" s="11"/>
      <c r="O1281" s="20" t="e">
        <f>VLOOKUP(C1281,'10. Свод Перечней'!C:H,6,0)</f>
        <v>#N/A</v>
      </c>
      <c r="P1281" s="20"/>
      <c r="Q1281" s="20" t="e">
        <f t="shared" si="21"/>
        <v>#N/A</v>
      </c>
      <c r="R1281" s="16" t="s">
        <v>1108</v>
      </c>
      <c r="S1281" s="17">
        <v>43463</v>
      </c>
    </row>
    <row r="1282" spans="1:19">
      <c r="A1282" s="65"/>
      <c r="B1282" s="65"/>
      <c r="C1282" s="65"/>
      <c r="D1282" s="65"/>
      <c r="E1282" s="65"/>
      <c r="F1282" s="65"/>
      <c r="G1282" s="16" t="s">
        <v>1115</v>
      </c>
      <c r="H1282" s="20"/>
      <c r="I1282" s="20"/>
      <c r="J1282" s="16"/>
      <c r="K1282" s="16" t="s">
        <v>1706</v>
      </c>
      <c r="L1282" s="20" t="s">
        <v>1106</v>
      </c>
      <c r="M1282" s="65"/>
      <c r="N1282" s="11"/>
      <c r="O1282" s="20" t="e">
        <f>VLOOKUP(C1282,'10. Свод Перечней'!C:H,6,0)</f>
        <v>#N/A</v>
      </c>
      <c r="P1282" s="20"/>
      <c r="Q1282" s="20" t="e">
        <f t="shared" si="21"/>
        <v>#N/A</v>
      </c>
      <c r="R1282" s="16" t="s">
        <v>1108</v>
      </c>
      <c r="S1282" s="17">
        <v>43463</v>
      </c>
    </row>
    <row r="1283" spans="1:19" ht="38.25">
      <c r="A1283" s="65"/>
      <c r="B1283" s="65">
        <v>250</v>
      </c>
      <c r="C1283" s="65" t="s">
        <v>458</v>
      </c>
      <c r="D1283" s="65" t="s">
        <v>459</v>
      </c>
      <c r="E1283" s="65" t="s">
        <v>5</v>
      </c>
      <c r="F1283" s="65" t="s">
        <v>6</v>
      </c>
      <c r="G1283" s="16" t="s">
        <v>1636</v>
      </c>
      <c r="H1283" s="20"/>
      <c r="I1283" s="20"/>
      <c r="J1283" s="16" t="s">
        <v>1707</v>
      </c>
      <c r="K1283" s="16"/>
      <c r="L1283" s="20" t="s">
        <v>1106</v>
      </c>
      <c r="M1283" s="65" t="s">
        <v>1708</v>
      </c>
      <c r="N1283" s="11" t="s">
        <v>460</v>
      </c>
      <c r="O1283" s="20" t="str">
        <f>VLOOKUP(C1283,'10. Свод Перечней'!C:H,6,0)</f>
        <v>10.51.40.300-00000005, 10.51.40.300-00000003, 10.51.40.300-00000002</v>
      </c>
      <c r="P1283" s="20" t="s">
        <v>460</v>
      </c>
      <c r="Q1283" s="20" t="str">
        <f t="shared" si="21"/>
        <v>10.51.40.300-00000005, 10.51.40.300-00000003, 10.51.40.300-00000002</v>
      </c>
      <c r="R1283" s="16" t="s">
        <v>1108</v>
      </c>
      <c r="S1283" s="17">
        <v>43677</v>
      </c>
    </row>
    <row r="1284" spans="1:19">
      <c r="A1284" s="65"/>
      <c r="B1284" s="65"/>
      <c r="C1284" s="65"/>
      <c r="D1284" s="65"/>
      <c r="E1284" s="65"/>
      <c r="F1284" s="65"/>
      <c r="G1284" s="16" t="s">
        <v>1709</v>
      </c>
      <c r="H1284" s="20"/>
      <c r="I1284" s="20"/>
      <c r="J1284" s="16" t="s">
        <v>1710</v>
      </c>
      <c r="K1284" s="16"/>
      <c r="L1284" s="20" t="s">
        <v>1106</v>
      </c>
      <c r="M1284" s="65"/>
      <c r="N1284" s="11"/>
      <c r="O1284" s="20" t="e">
        <f>VLOOKUP(C1284,'10. Свод Перечней'!C:H,6,0)</f>
        <v>#N/A</v>
      </c>
      <c r="P1284" s="20"/>
      <c r="Q1284" s="20" t="e">
        <f t="shared" si="21"/>
        <v>#N/A</v>
      </c>
      <c r="R1284" s="16" t="s">
        <v>1108</v>
      </c>
      <c r="S1284" s="17">
        <v>43677</v>
      </c>
    </row>
    <row r="1285" spans="1:19">
      <c r="A1285" s="65"/>
      <c r="B1285" s="65"/>
      <c r="C1285" s="65"/>
      <c r="D1285" s="65"/>
      <c r="E1285" s="65"/>
      <c r="F1285" s="65"/>
      <c r="G1285" s="16" t="s">
        <v>1630</v>
      </c>
      <c r="H1285" s="20"/>
      <c r="I1285" s="20"/>
      <c r="J1285" s="16"/>
      <c r="K1285" s="16" t="s">
        <v>1711</v>
      </c>
      <c r="L1285" s="20" t="s">
        <v>1106</v>
      </c>
      <c r="M1285" s="65"/>
      <c r="N1285" s="11"/>
      <c r="O1285" s="20" t="e">
        <f>VLOOKUP(C1285,'10. Свод Перечней'!C:H,6,0)</f>
        <v>#N/A</v>
      </c>
      <c r="P1285" s="20"/>
      <c r="Q1285" s="20" t="e">
        <f t="shared" si="21"/>
        <v>#N/A</v>
      </c>
      <c r="R1285" s="16" t="s">
        <v>1108</v>
      </c>
      <c r="S1285" s="17">
        <v>43677</v>
      </c>
    </row>
    <row r="1286" spans="1:19">
      <c r="A1286" s="65"/>
      <c r="B1286" s="65"/>
      <c r="C1286" s="65"/>
      <c r="D1286" s="65"/>
      <c r="E1286" s="65"/>
      <c r="F1286" s="65"/>
      <c r="G1286" s="16" t="s">
        <v>1632</v>
      </c>
      <c r="H1286" s="20"/>
      <c r="I1286" s="20"/>
      <c r="J1286" s="16"/>
      <c r="K1286" s="16" t="s">
        <v>1712</v>
      </c>
      <c r="L1286" s="20" t="s">
        <v>1106</v>
      </c>
      <c r="M1286" s="65"/>
      <c r="N1286" s="11"/>
      <c r="O1286" s="20" t="e">
        <f>VLOOKUP(C1286,'10. Свод Перечней'!C:H,6,0)</f>
        <v>#N/A</v>
      </c>
      <c r="P1286" s="20"/>
      <c r="Q1286" s="20" t="e">
        <f t="shared" si="21"/>
        <v>#N/A</v>
      </c>
      <c r="R1286" s="16" t="s">
        <v>1108</v>
      </c>
      <c r="S1286" s="17">
        <v>43677</v>
      </c>
    </row>
    <row r="1287" spans="1:19">
      <c r="A1287" s="65"/>
      <c r="B1287" s="65"/>
      <c r="C1287" s="65"/>
      <c r="D1287" s="65"/>
      <c r="E1287" s="65"/>
      <c r="F1287" s="65"/>
      <c r="G1287" s="16" t="s">
        <v>1120</v>
      </c>
      <c r="H1287" s="20"/>
      <c r="I1287" s="20">
        <v>0.25</v>
      </c>
      <c r="J1287" s="16"/>
      <c r="K1287" s="16"/>
      <c r="L1287" s="20" t="s">
        <v>6</v>
      </c>
      <c r="M1287" s="65"/>
      <c r="N1287" s="11"/>
      <c r="O1287" s="20" t="e">
        <f>VLOOKUP(C1287,'10. Свод Перечней'!C:H,6,0)</f>
        <v>#N/A</v>
      </c>
      <c r="P1287" s="20"/>
      <c r="Q1287" s="20" t="e">
        <f t="shared" si="21"/>
        <v>#N/A</v>
      </c>
      <c r="R1287" s="16" t="s">
        <v>1108</v>
      </c>
      <c r="S1287" s="17">
        <v>43677</v>
      </c>
    </row>
    <row r="1288" spans="1:19">
      <c r="A1288" s="65"/>
      <c r="B1288" s="65"/>
      <c r="C1288" s="65"/>
      <c r="D1288" s="65"/>
      <c r="E1288" s="65"/>
      <c r="F1288" s="65"/>
      <c r="G1288" s="16" t="s">
        <v>1304</v>
      </c>
      <c r="H1288" s="20"/>
      <c r="I1288" s="20"/>
      <c r="J1288" s="16"/>
      <c r="K1288" s="16" t="s">
        <v>1506</v>
      </c>
      <c r="L1288" s="20" t="s">
        <v>1106</v>
      </c>
      <c r="M1288" s="65"/>
      <c r="N1288" s="11"/>
      <c r="O1288" s="20" t="e">
        <f>VLOOKUP(C1288,'10. Свод Перечней'!C:H,6,0)</f>
        <v>#N/A</v>
      </c>
      <c r="P1288" s="20"/>
      <c r="Q1288" s="20" t="e">
        <f t="shared" si="21"/>
        <v>#N/A</v>
      </c>
      <c r="R1288" s="16" t="s">
        <v>1108</v>
      </c>
      <c r="S1288" s="17">
        <v>43677</v>
      </c>
    </row>
    <row r="1289" spans="1:19">
      <c r="A1289" s="65"/>
      <c r="B1289" s="65"/>
      <c r="C1289" s="65"/>
      <c r="D1289" s="65"/>
      <c r="E1289" s="65"/>
      <c r="F1289" s="65"/>
      <c r="G1289" s="16" t="s">
        <v>1121</v>
      </c>
      <c r="H1289" s="20"/>
      <c r="I1289" s="20"/>
      <c r="J1289" s="16"/>
      <c r="K1289" s="16" t="s">
        <v>1122</v>
      </c>
      <c r="L1289" s="20" t="s">
        <v>1106</v>
      </c>
      <c r="M1289" s="65"/>
      <c r="N1289" s="11"/>
      <c r="O1289" s="20" t="e">
        <f>VLOOKUP(C1289,'10. Свод Перечней'!C:H,6,0)</f>
        <v>#N/A</v>
      </c>
      <c r="P1289" s="20"/>
      <c r="Q1289" s="20" t="e">
        <f t="shared" si="21"/>
        <v>#N/A</v>
      </c>
      <c r="R1289" s="16" t="s">
        <v>1108</v>
      </c>
      <c r="S1289" s="17">
        <v>43677</v>
      </c>
    </row>
    <row r="1290" spans="1:19">
      <c r="A1290" s="65"/>
      <c r="B1290" s="65"/>
      <c r="C1290" s="65"/>
      <c r="D1290" s="65"/>
      <c r="E1290" s="65"/>
      <c r="F1290" s="65"/>
      <c r="G1290" s="16" t="s">
        <v>1115</v>
      </c>
      <c r="H1290" s="20"/>
      <c r="I1290" s="20"/>
      <c r="J1290" s="16" t="s">
        <v>1713</v>
      </c>
      <c r="K1290" s="16"/>
      <c r="L1290" s="20" t="s">
        <v>1106</v>
      </c>
      <c r="M1290" s="65"/>
      <c r="N1290" s="11"/>
      <c r="O1290" s="20" t="e">
        <f>VLOOKUP(C1290,'10. Свод Перечней'!C:H,6,0)</f>
        <v>#N/A</v>
      </c>
      <c r="P1290" s="20"/>
      <c r="Q1290" s="20" t="e">
        <f t="shared" si="21"/>
        <v>#N/A</v>
      </c>
      <c r="R1290" s="16" t="s">
        <v>1108</v>
      </c>
      <c r="S1290" s="17">
        <v>43677</v>
      </c>
    </row>
    <row r="1291" spans="1:19" ht="38.25">
      <c r="A1291" s="65"/>
      <c r="B1291" s="65">
        <v>251</v>
      </c>
      <c r="C1291" s="65" t="s">
        <v>461</v>
      </c>
      <c r="D1291" s="65" t="s">
        <v>459</v>
      </c>
      <c r="E1291" s="65" t="s">
        <v>43</v>
      </c>
      <c r="F1291" s="65" t="s">
        <v>6</v>
      </c>
      <c r="G1291" s="16" t="s">
        <v>1636</v>
      </c>
      <c r="H1291" s="20"/>
      <c r="I1291" s="20"/>
      <c r="J1291" s="16" t="s">
        <v>1707</v>
      </c>
      <c r="K1291" s="16"/>
      <c r="L1291" s="20" t="s">
        <v>1106</v>
      </c>
      <c r="M1291" s="65" t="s">
        <v>1708</v>
      </c>
      <c r="N1291" s="11" t="s">
        <v>460</v>
      </c>
      <c r="O1291" s="20" t="str">
        <f>VLOOKUP(C1291,'10. Свод Перечней'!C:H,6,0)</f>
        <v>10.51.40.300-00000005, 10.51.40.300-00000003, 10.51.40.300-00000002</v>
      </c>
      <c r="P1291" s="20" t="s">
        <v>460</v>
      </c>
      <c r="Q1291" s="20" t="str">
        <f t="shared" ref="Q1291:Q1354" si="22">IF(N1291=O1291,N1291,"НЕ СОВПАДАЕТ АХТУНГ!!!!!!!!!!!!!!!!!!!!!!!!!!!!!!!!!!!!!!!!!!!!!!!!!!!!!!!!!!!!!!!!!!!!!!!!!!!!!!!!!!!!!!!!!!!!!!!!!!!!!!!!!!!!!!!!!!!!!!!!!!!!!!!!!!")</f>
        <v>10.51.40.300-00000005, 10.51.40.300-00000003, 10.51.40.300-00000002</v>
      </c>
      <c r="R1291" s="16" t="s">
        <v>1108</v>
      </c>
      <c r="S1291" s="17">
        <v>43677</v>
      </c>
    </row>
    <row r="1292" spans="1:19">
      <c r="A1292" s="65"/>
      <c r="B1292" s="65"/>
      <c r="C1292" s="65"/>
      <c r="D1292" s="65"/>
      <c r="E1292" s="65"/>
      <c r="F1292" s="65"/>
      <c r="G1292" s="16" t="s">
        <v>1709</v>
      </c>
      <c r="H1292" s="20"/>
      <c r="I1292" s="20"/>
      <c r="J1292" s="16" t="s">
        <v>1710</v>
      </c>
      <c r="K1292" s="16"/>
      <c r="L1292" s="20" t="s">
        <v>1106</v>
      </c>
      <c r="M1292" s="65"/>
      <c r="N1292" s="11"/>
      <c r="O1292" s="20" t="e">
        <f>VLOOKUP(C1292,'10. Свод Перечней'!C:H,6,0)</f>
        <v>#N/A</v>
      </c>
      <c r="P1292" s="20"/>
      <c r="Q1292" s="20" t="e">
        <f t="shared" si="22"/>
        <v>#N/A</v>
      </c>
      <c r="R1292" s="16" t="s">
        <v>1108</v>
      </c>
      <c r="S1292" s="17">
        <v>43677</v>
      </c>
    </row>
    <row r="1293" spans="1:19">
      <c r="A1293" s="65"/>
      <c r="B1293" s="65"/>
      <c r="C1293" s="65"/>
      <c r="D1293" s="65"/>
      <c r="E1293" s="65"/>
      <c r="F1293" s="65"/>
      <c r="G1293" s="16" t="s">
        <v>1630</v>
      </c>
      <c r="H1293" s="20"/>
      <c r="I1293" s="20"/>
      <c r="J1293" s="16"/>
      <c r="K1293" s="16" t="s">
        <v>1711</v>
      </c>
      <c r="L1293" s="20" t="s">
        <v>1106</v>
      </c>
      <c r="M1293" s="65"/>
      <c r="N1293" s="11"/>
      <c r="O1293" s="20" t="e">
        <f>VLOOKUP(C1293,'10. Свод Перечней'!C:H,6,0)</f>
        <v>#N/A</v>
      </c>
      <c r="P1293" s="20"/>
      <c r="Q1293" s="20" t="e">
        <f t="shared" si="22"/>
        <v>#N/A</v>
      </c>
      <c r="R1293" s="16" t="s">
        <v>1108</v>
      </c>
      <c r="S1293" s="17">
        <v>43677</v>
      </c>
    </row>
    <row r="1294" spans="1:19">
      <c r="A1294" s="65"/>
      <c r="B1294" s="65"/>
      <c r="C1294" s="65"/>
      <c r="D1294" s="65"/>
      <c r="E1294" s="65"/>
      <c r="F1294" s="65"/>
      <c r="G1294" s="16" t="s">
        <v>1632</v>
      </c>
      <c r="H1294" s="20"/>
      <c r="I1294" s="20"/>
      <c r="J1294" s="16"/>
      <c r="K1294" s="16" t="s">
        <v>1712</v>
      </c>
      <c r="L1294" s="20" t="s">
        <v>1106</v>
      </c>
      <c r="M1294" s="65"/>
      <c r="N1294" s="11"/>
      <c r="O1294" s="20" t="e">
        <f>VLOOKUP(C1294,'10. Свод Перечней'!C:H,6,0)</f>
        <v>#N/A</v>
      </c>
      <c r="P1294" s="20"/>
      <c r="Q1294" s="20" t="e">
        <f t="shared" si="22"/>
        <v>#N/A</v>
      </c>
      <c r="R1294" s="16" t="s">
        <v>1108</v>
      </c>
      <c r="S1294" s="17">
        <v>43677</v>
      </c>
    </row>
    <row r="1295" spans="1:19">
      <c r="A1295" s="65"/>
      <c r="B1295" s="65"/>
      <c r="C1295" s="65"/>
      <c r="D1295" s="65"/>
      <c r="E1295" s="65"/>
      <c r="F1295" s="65"/>
      <c r="G1295" s="16" t="s">
        <v>1304</v>
      </c>
      <c r="H1295" s="20"/>
      <c r="I1295" s="20"/>
      <c r="J1295" s="16"/>
      <c r="K1295" s="16" t="s">
        <v>1506</v>
      </c>
      <c r="L1295" s="20" t="s">
        <v>1106</v>
      </c>
      <c r="M1295" s="65"/>
      <c r="N1295" s="11"/>
      <c r="O1295" s="20" t="e">
        <f>VLOOKUP(C1295,'10. Свод Перечней'!C:H,6,0)</f>
        <v>#N/A</v>
      </c>
      <c r="P1295" s="20"/>
      <c r="Q1295" s="20" t="e">
        <f t="shared" si="22"/>
        <v>#N/A</v>
      </c>
      <c r="R1295" s="16" t="s">
        <v>1108</v>
      </c>
      <c r="S1295" s="17">
        <v>43677</v>
      </c>
    </row>
    <row r="1296" spans="1:19">
      <c r="A1296" s="65"/>
      <c r="B1296" s="65"/>
      <c r="C1296" s="65"/>
      <c r="D1296" s="65"/>
      <c r="E1296" s="65"/>
      <c r="F1296" s="65"/>
      <c r="G1296" s="16" t="s">
        <v>1113</v>
      </c>
      <c r="H1296" s="20"/>
      <c r="I1296" s="20"/>
      <c r="J1296" s="16"/>
      <c r="K1296" s="16" t="s">
        <v>1114</v>
      </c>
      <c r="L1296" s="20" t="s">
        <v>1106</v>
      </c>
      <c r="M1296" s="65"/>
      <c r="N1296" s="11"/>
      <c r="O1296" s="20" t="e">
        <f>VLOOKUP(C1296,'10. Свод Перечней'!C:H,6,0)</f>
        <v>#N/A</v>
      </c>
      <c r="P1296" s="20"/>
      <c r="Q1296" s="20" t="e">
        <f t="shared" si="22"/>
        <v>#N/A</v>
      </c>
      <c r="R1296" s="16" t="s">
        <v>1108</v>
      </c>
      <c r="S1296" s="17">
        <v>43677</v>
      </c>
    </row>
    <row r="1297" spans="1:19">
      <c r="A1297" s="65"/>
      <c r="B1297" s="65"/>
      <c r="C1297" s="65"/>
      <c r="D1297" s="65"/>
      <c r="E1297" s="65"/>
      <c r="F1297" s="65"/>
      <c r="G1297" s="16" t="s">
        <v>1115</v>
      </c>
      <c r="H1297" s="20"/>
      <c r="I1297" s="20"/>
      <c r="J1297" s="16" t="s">
        <v>1713</v>
      </c>
      <c r="K1297" s="16"/>
      <c r="L1297" s="20" t="s">
        <v>1106</v>
      </c>
      <c r="M1297" s="65"/>
      <c r="N1297" s="11"/>
      <c r="O1297" s="20" t="e">
        <f>VLOOKUP(C1297,'10. Свод Перечней'!C:H,6,0)</f>
        <v>#N/A</v>
      </c>
      <c r="P1297" s="20"/>
      <c r="Q1297" s="20" t="e">
        <f t="shared" si="22"/>
        <v>#N/A</v>
      </c>
      <c r="R1297" s="16" t="s">
        <v>1108</v>
      </c>
      <c r="S1297" s="17">
        <v>43677</v>
      </c>
    </row>
    <row r="1298" spans="1:19" ht="38.25">
      <c r="A1298" s="65"/>
      <c r="B1298" s="65">
        <v>252</v>
      </c>
      <c r="C1298" s="65" t="s">
        <v>462</v>
      </c>
      <c r="D1298" s="65" t="s">
        <v>459</v>
      </c>
      <c r="E1298" s="65" t="s">
        <v>57</v>
      </c>
      <c r="F1298" s="65" t="s">
        <v>6</v>
      </c>
      <c r="G1298" s="16" t="s">
        <v>1636</v>
      </c>
      <c r="H1298" s="20"/>
      <c r="I1298" s="20"/>
      <c r="J1298" s="16" t="s">
        <v>1707</v>
      </c>
      <c r="K1298" s="16"/>
      <c r="L1298" s="20" t="s">
        <v>1106</v>
      </c>
      <c r="M1298" s="65" t="s">
        <v>1708</v>
      </c>
      <c r="N1298" s="11" t="s">
        <v>460</v>
      </c>
      <c r="O1298" s="20" t="str">
        <f>VLOOKUP(C1298,'10. Свод Перечней'!C:H,6,0)</f>
        <v>10.51.40.300-00000005, 10.51.40.300-00000003, 10.51.40.300-00000002</v>
      </c>
      <c r="P1298" s="20" t="s">
        <v>460</v>
      </c>
      <c r="Q1298" s="20" t="str">
        <f t="shared" si="22"/>
        <v>10.51.40.300-00000005, 10.51.40.300-00000003, 10.51.40.300-00000002</v>
      </c>
      <c r="R1298" s="16" t="s">
        <v>1108</v>
      </c>
      <c r="S1298" s="17">
        <v>43677</v>
      </c>
    </row>
    <row r="1299" spans="1:19">
      <c r="A1299" s="65"/>
      <c r="B1299" s="65"/>
      <c r="C1299" s="65"/>
      <c r="D1299" s="65"/>
      <c r="E1299" s="65"/>
      <c r="F1299" s="65"/>
      <c r="G1299" s="16" t="s">
        <v>1709</v>
      </c>
      <c r="H1299" s="20"/>
      <c r="I1299" s="20"/>
      <c r="J1299" s="16" t="s">
        <v>1710</v>
      </c>
      <c r="K1299" s="16"/>
      <c r="L1299" s="20" t="s">
        <v>1106</v>
      </c>
      <c r="M1299" s="65"/>
      <c r="N1299" s="11"/>
      <c r="O1299" s="20" t="e">
        <f>VLOOKUP(C1299,'10. Свод Перечней'!C:H,6,0)</f>
        <v>#N/A</v>
      </c>
      <c r="P1299" s="20"/>
      <c r="Q1299" s="20" t="e">
        <f t="shared" si="22"/>
        <v>#N/A</v>
      </c>
      <c r="R1299" s="16" t="s">
        <v>1108</v>
      </c>
      <c r="S1299" s="17">
        <v>43677</v>
      </c>
    </row>
    <row r="1300" spans="1:19">
      <c r="A1300" s="65"/>
      <c r="B1300" s="65"/>
      <c r="C1300" s="65"/>
      <c r="D1300" s="65"/>
      <c r="E1300" s="65"/>
      <c r="F1300" s="65"/>
      <c r="G1300" s="16" t="s">
        <v>1630</v>
      </c>
      <c r="H1300" s="20"/>
      <c r="I1300" s="20"/>
      <c r="J1300" s="16"/>
      <c r="K1300" s="16" t="s">
        <v>1714</v>
      </c>
      <c r="L1300" s="20" t="s">
        <v>1106</v>
      </c>
      <c r="M1300" s="65"/>
      <c r="N1300" s="11"/>
      <c r="O1300" s="20" t="e">
        <f>VLOOKUP(C1300,'10. Свод Перечней'!C:H,6,0)</f>
        <v>#N/A</v>
      </c>
      <c r="P1300" s="20"/>
      <c r="Q1300" s="20" t="e">
        <f t="shared" si="22"/>
        <v>#N/A</v>
      </c>
      <c r="R1300" s="16" t="s">
        <v>1108</v>
      </c>
      <c r="S1300" s="17">
        <v>43677</v>
      </c>
    </row>
    <row r="1301" spans="1:19">
      <c r="A1301" s="65"/>
      <c r="B1301" s="65"/>
      <c r="C1301" s="65"/>
      <c r="D1301" s="65"/>
      <c r="E1301" s="65"/>
      <c r="F1301" s="65"/>
      <c r="G1301" s="16" t="s">
        <v>1632</v>
      </c>
      <c r="H1301" s="20"/>
      <c r="I1301" s="20"/>
      <c r="J1301" s="16"/>
      <c r="K1301" s="16" t="s">
        <v>1715</v>
      </c>
      <c r="L1301" s="20" t="s">
        <v>1106</v>
      </c>
      <c r="M1301" s="65"/>
      <c r="N1301" s="11"/>
      <c r="O1301" s="20" t="e">
        <f>VLOOKUP(C1301,'10. Свод Перечней'!C:H,6,0)</f>
        <v>#N/A</v>
      </c>
      <c r="P1301" s="20"/>
      <c r="Q1301" s="20" t="e">
        <f t="shared" si="22"/>
        <v>#N/A</v>
      </c>
      <c r="R1301" s="16" t="s">
        <v>1108</v>
      </c>
      <c r="S1301" s="17">
        <v>43677</v>
      </c>
    </row>
    <row r="1302" spans="1:19">
      <c r="A1302" s="65"/>
      <c r="B1302" s="65"/>
      <c r="C1302" s="65"/>
      <c r="D1302" s="65"/>
      <c r="E1302" s="65"/>
      <c r="F1302" s="65"/>
      <c r="G1302" s="16" t="s">
        <v>1304</v>
      </c>
      <c r="H1302" s="20"/>
      <c r="I1302" s="20"/>
      <c r="J1302" s="16"/>
      <c r="K1302" s="16" t="s">
        <v>1506</v>
      </c>
      <c r="L1302" s="20" t="s">
        <v>1106</v>
      </c>
      <c r="M1302" s="65"/>
      <c r="N1302" s="11"/>
      <c r="O1302" s="20" t="e">
        <f>VLOOKUP(C1302,'10. Свод Перечней'!C:H,6,0)</f>
        <v>#N/A</v>
      </c>
      <c r="P1302" s="20"/>
      <c r="Q1302" s="20" t="e">
        <f t="shared" si="22"/>
        <v>#N/A</v>
      </c>
      <c r="R1302" s="16" t="s">
        <v>1108</v>
      </c>
      <c r="S1302" s="17">
        <v>43677</v>
      </c>
    </row>
    <row r="1303" spans="1:19">
      <c r="A1303" s="65"/>
      <c r="B1303" s="65"/>
      <c r="C1303" s="65"/>
      <c r="D1303" s="65"/>
      <c r="E1303" s="65"/>
      <c r="F1303" s="65"/>
      <c r="G1303" s="16" t="s">
        <v>1113</v>
      </c>
      <c r="H1303" s="20"/>
      <c r="I1303" s="20"/>
      <c r="J1303" s="16"/>
      <c r="K1303" s="16" t="s">
        <v>1114</v>
      </c>
      <c r="L1303" s="20" t="s">
        <v>1106</v>
      </c>
      <c r="M1303" s="65"/>
      <c r="N1303" s="11"/>
      <c r="O1303" s="20" t="e">
        <f>VLOOKUP(C1303,'10. Свод Перечней'!C:H,6,0)</f>
        <v>#N/A</v>
      </c>
      <c r="P1303" s="20"/>
      <c r="Q1303" s="20" t="e">
        <f t="shared" si="22"/>
        <v>#N/A</v>
      </c>
      <c r="R1303" s="16" t="s">
        <v>1108</v>
      </c>
      <c r="S1303" s="17">
        <v>43677</v>
      </c>
    </row>
    <row r="1304" spans="1:19">
      <c r="A1304" s="65"/>
      <c r="B1304" s="65"/>
      <c r="C1304" s="65"/>
      <c r="D1304" s="65"/>
      <c r="E1304" s="65"/>
      <c r="F1304" s="65"/>
      <c r="G1304" s="16" t="s">
        <v>1115</v>
      </c>
      <c r="H1304" s="20"/>
      <c r="I1304" s="20"/>
      <c r="J1304" s="16" t="s">
        <v>1713</v>
      </c>
      <c r="K1304" s="16"/>
      <c r="L1304" s="20" t="s">
        <v>1106</v>
      </c>
      <c r="M1304" s="65"/>
      <c r="N1304" s="11"/>
      <c r="O1304" s="20" t="e">
        <f>VLOOKUP(C1304,'10. Свод Перечней'!C:H,6,0)</f>
        <v>#N/A</v>
      </c>
      <c r="P1304" s="20"/>
      <c r="Q1304" s="20" t="e">
        <f t="shared" si="22"/>
        <v>#N/A</v>
      </c>
      <c r="R1304" s="16" t="s">
        <v>1108</v>
      </c>
      <c r="S1304" s="17">
        <v>43677</v>
      </c>
    </row>
    <row r="1305" spans="1:19" ht="38.25">
      <c r="A1305" s="65"/>
      <c r="B1305" s="65">
        <v>253</v>
      </c>
      <c r="C1305" s="65" t="s">
        <v>463</v>
      </c>
      <c r="D1305" s="65" t="s">
        <v>459</v>
      </c>
      <c r="E1305" s="65" t="s">
        <v>250</v>
      </c>
      <c r="F1305" s="65" t="s">
        <v>6</v>
      </c>
      <c r="G1305" s="16" t="s">
        <v>1636</v>
      </c>
      <c r="H1305" s="20"/>
      <c r="I1305" s="20"/>
      <c r="J1305" s="16" t="s">
        <v>1707</v>
      </c>
      <c r="K1305" s="16"/>
      <c r="L1305" s="20" t="s">
        <v>1106</v>
      </c>
      <c r="M1305" s="65" t="s">
        <v>1708</v>
      </c>
      <c r="N1305" s="11" t="s">
        <v>460</v>
      </c>
      <c r="O1305" s="20" t="str">
        <f>VLOOKUP(C1305,'10. Свод Перечней'!C:H,6,0)</f>
        <v>10.51.40.300-00000005, 10.51.40.300-00000003, 10.51.40.300-00000002</v>
      </c>
      <c r="P1305" s="20" t="s">
        <v>460</v>
      </c>
      <c r="Q1305" s="20" t="str">
        <f t="shared" si="22"/>
        <v>10.51.40.300-00000005, 10.51.40.300-00000003, 10.51.40.300-00000002</v>
      </c>
      <c r="R1305" s="16" t="s">
        <v>1108</v>
      </c>
      <c r="S1305" s="17">
        <v>43677</v>
      </c>
    </row>
    <row r="1306" spans="1:19">
      <c r="A1306" s="65"/>
      <c r="B1306" s="65"/>
      <c r="C1306" s="65"/>
      <c r="D1306" s="65"/>
      <c r="E1306" s="65"/>
      <c r="F1306" s="65"/>
      <c r="G1306" s="16" t="s">
        <v>1709</v>
      </c>
      <c r="H1306" s="20"/>
      <c r="I1306" s="20"/>
      <c r="J1306" s="16" t="s">
        <v>1710</v>
      </c>
      <c r="K1306" s="16"/>
      <c r="L1306" s="20" t="s">
        <v>1106</v>
      </c>
      <c r="M1306" s="65"/>
      <c r="N1306" s="11"/>
      <c r="O1306" s="20" t="e">
        <f>VLOOKUP(C1306,'10. Свод Перечней'!C:H,6,0)</f>
        <v>#N/A</v>
      </c>
      <c r="P1306" s="20"/>
      <c r="Q1306" s="20" t="e">
        <f t="shared" si="22"/>
        <v>#N/A</v>
      </c>
      <c r="R1306" s="16" t="s">
        <v>1108</v>
      </c>
      <c r="S1306" s="17">
        <v>43677</v>
      </c>
    </row>
    <row r="1307" spans="1:19">
      <c r="A1307" s="65"/>
      <c r="B1307" s="65"/>
      <c r="C1307" s="65"/>
      <c r="D1307" s="65"/>
      <c r="E1307" s="65"/>
      <c r="F1307" s="65"/>
      <c r="G1307" s="16" t="s">
        <v>1630</v>
      </c>
      <c r="H1307" s="20"/>
      <c r="I1307" s="20"/>
      <c r="J1307" s="16"/>
      <c r="K1307" s="16" t="s">
        <v>1714</v>
      </c>
      <c r="L1307" s="20" t="s">
        <v>1106</v>
      </c>
      <c r="M1307" s="65"/>
      <c r="N1307" s="11"/>
      <c r="O1307" s="20" t="e">
        <f>VLOOKUP(C1307,'10. Свод Перечней'!C:H,6,0)</f>
        <v>#N/A</v>
      </c>
      <c r="P1307" s="20"/>
      <c r="Q1307" s="20" t="e">
        <f t="shared" si="22"/>
        <v>#N/A</v>
      </c>
      <c r="R1307" s="16" t="s">
        <v>1108</v>
      </c>
      <c r="S1307" s="17">
        <v>43677</v>
      </c>
    </row>
    <row r="1308" spans="1:19">
      <c r="A1308" s="65"/>
      <c r="B1308" s="65"/>
      <c r="C1308" s="65"/>
      <c r="D1308" s="65"/>
      <c r="E1308" s="65"/>
      <c r="F1308" s="65"/>
      <c r="G1308" s="16" t="s">
        <v>1632</v>
      </c>
      <c r="H1308" s="20"/>
      <c r="I1308" s="20"/>
      <c r="J1308" s="16"/>
      <c r="K1308" s="16" t="s">
        <v>1715</v>
      </c>
      <c r="L1308" s="20" t="s">
        <v>1106</v>
      </c>
      <c r="M1308" s="65"/>
      <c r="N1308" s="11"/>
      <c r="O1308" s="20" t="e">
        <f>VLOOKUP(C1308,'10. Свод Перечней'!C:H,6,0)</f>
        <v>#N/A</v>
      </c>
      <c r="P1308" s="20"/>
      <c r="Q1308" s="20" t="e">
        <f t="shared" si="22"/>
        <v>#N/A</v>
      </c>
      <c r="R1308" s="16" t="s">
        <v>1108</v>
      </c>
      <c r="S1308" s="17">
        <v>43677</v>
      </c>
    </row>
    <row r="1309" spans="1:19">
      <c r="A1309" s="65"/>
      <c r="B1309" s="65"/>
      <c r="C1309" s="65"/>
      <c r="D1309" s="65"/>
      <c r="E1309" s="65"/>
      <c r="F1309" s="65"/>
      <c r="G1309" s="16" t="s">
        <v>1120</v>
      </c>
      <c r="H1309" s="20"/>
      <c r="I1309" s="20">
        <v>0.25</v>
      </c>
      <c r="J1309" s="16"/>
      <c r="K1309" s="16"/>
      <c r="L1309" s="20" t="s">
        <v>6</v>
      </c>
      <c r="M1309" s="65"/>
      <c r="N1309" s="11"/>
      <c r="O1309" s="20" t="e">
        <f>VLOOKUP(C1309,'10. Свод Перечней'!C:H,6,0)</f>
        <v>#N/A</v>
      </c>
      <c r="P1309" s="20"/>
      <c r="Q1309" s="20" t="e">
        <f t="shared" si="22"/>
        <v>#N/A</v>
      </c>
      <c r="R1309" s="16" t="s">
        <v>1108</v>
      </c>
      <c r="S1309" s="17">
        <v>43677</v>
      </c>
    </row>
    <row r="1310" spans="1:19">
      <c r="A1310" s="65"/>
      <c r="B1310" s="65"/>
      <c r="C1310" s="65"/>
      <c r="D1310" s="65"/>
      <c r="E1310" s="65"/>
      <c r="F1310" s="65"/>
      <c r="G1310" s="16" t="s">
        <v>1304</v>
      </c>
      <c r="H1310" s="20"/>
      <c r="I1310" s="20"/>
      <c r="J1310" s="16"/>
      <c r="K1310" s="16" t="s">
        <v>1506</v>
      </c>
      <c r="L1310" s="20" t="s">
        <v>1106</v>
      </c>
      <c r="M1310" s="65"/>
      <c r="N1310" s="11"/>
      <c r="O1310" s="20" t="e">
        <f>VLOOKUP(C1310,'10. Свод Перечней'!C:H,6,0)</f>
        <v>#N/A</v>
      </c>
      <c r="P1310" s="20"/>
      <c r="Q1310" s="20" t="e">
        <f t="shared" si="22"/>
        <v>#N/A</v>
      </c>
      <c r="R1310" s="16" t="s">
        <v>1108</v>
      </c>
      <c r="S1310" s="17">
        <v>43677</v>
      </c>
    </row>
    <row r="1311" spans="1:19">
      <c r="A1311" s="65"/>
      <c r="B1311" s="65"/>
      <c r="C1311" s="65"/>
      <c r="D1311" s="65"/>
      <c r="E1311" s="65"/>
      <c r="F1311" s="65"/>
      <c r="G1311" s="16" t="s">
        <v>1121</v>
      </c>
      <c r="H1311" s="20"/>
      <c r="I1311" s="20"/>
      <c r="J1311" s="16"/>
      <c r="K1311" s="16" t="s">
        <v>1122</v>
      </c>
      <c r="L1311" s="20" t="s">
        <v>1106</v>
      </c>
      <c r="M1311" s="65"/>
      <c r="N1311" s="11"/>
      <c r="O1311" s="20" t="e">
        <f>VLOOKUP(C1311,'10. Свод Перечней'!C:H,6,0)</f>
        <v>#N/A</v>
      </c>
      <c r="P1311" s="20"/>
      <c r="Q1311" s="20" t="e">
        <f t="shared" si="22"/>
        <v>#N/A</v>
      </c>
      <c r="R1311" s="16" t="s">
        <v>1108</v>
      </c>
      <c r="S1311" s="17">
        <v>43677</v>
      </c>
    </row>
    <row r="1312" spans="1:19">
      <c r="A1312" s="65"/>
      <c r="B1312" s="65"/>
      <c r="C1312" s="65"/>
      <c r="D1312" s="65"/>
      <c r="E1312" s="65"/>
      <c r="F1312" s="65"/>
      <c r="G1312" s="16" t="s">
        <v>1115</v>
      </c>
      <c r="H1312" s="20"/>
      <c r="I1312" s="20"/>
      <c r="J1312" s="16" t="s">
        <v>1713</v>
      </c>
      <c r="K1312" s="16"/>
      <c r="L1312" s="20" t="s">
        <v>1106</v>
      </c>
      <c r="M1312" s="65"/>
      <c r="N1312" s="11"/>
      <c r="O1312" s="20" t="e">
        <f>VLOOKUP(C1312,'10. Свод Перечней'!C:H,6,0)</f>
        <v>#N/A</v>
      </c>
      <c r="P1312" s="20"/>
      <c r="Q1312" s="20" t="e">
        <f t="shared" si="22"/>
        <v>#N/A</v>
      </c>
      <c r="R1312" s="16" t="s">
        <v>1108</v>
      </c>
      <c r="S1312" s="17">
        <v>43677</v>
      </c>
    </row>
    <row r="1313" spans="1:19" ht="38.25">
      <c r="A1313" s="65"/>
      <c r="B1313" s="65">
        <v>254</v>
      </c>
      <c r="C1313" s="65" t="s">
        <v>464</v>
      </c>
      <c r="D1313" s="65" t="s">
        <v>465</v>
      </c>
      <c r="E1313" s="65" t="s">
        <v>5</v>
      </c>
      <c r="F1313" s="65" t="s">
        <v>6</v>
      </c>
      <c r="G1313" s="16" t="s">
        <v>1636</v>
      </c>
      <c r="H1313" s="20"/>
      <c r="I1313" s="20"/>
      <c r="J1313" s="16" t="s">
        <v>1707</v>
      </c>
      <c r="K1313" s="16"/>
      <c r="L1313" s="20" t="s">
        <v>1106</v>
      </c>
      <c r="M1313" s="65" t="s">
        <v>1716</v>
      </c>
      <c r="N1313" s="11" t="s">
        <v>460</v>
      </c>
      <c r="O1313" s="20" t="str">
        <f>VLOOKUP(C1313,'10. Свод Перечней'!C:H,6,0)</f>
        <v>10.51.40.300-00000005, 10.51.40.300-00000003, 10.51.40.300-00000002</v>
      </c>
      <c r="P1313" s="20" t="s">
        <v>460</v>
      </c>
      <c r="Q1313" s="20" t="str">
        <f t="shared" si="22"/>
        <v>10.51.40.300-00000005, 10.51.40.300-00000003, 10.51.40.300-00000002</v>
      </c>
      <c r="R1313" s="16" t="s">
        <v>1108</v>
      </c>
      <c r="S1313" s="17">
        <v>43677</v>
      </c>
    </row>
    <row r="1314" spans="1:19">
      <c r="A1314" s="65"/>
      <c r="B1314" s="65"/>
      <c r="C1314" s="65"/>
      <c r="D1314" s="65"/>
      <c r="E1314" s="65"/>
      <c r="F1314" s="65"/>
      <c r="G1314" s="16" t="s">
        <v>1709</v>
      </c>
      <c r="H1314" s="20"/>
      <c r="I1314" s="20"/>
      <c r="J1314" s="16" t="s">
        <v>1710</v>
      </c>
      <c r="K1314" s="16"/>
      <c r="L1314" s="20" t="s">
        <v>1106</v>
      </c>
      <c r="M1314" s="65"/>
      <c r="N1314" s="11"/>
      <c r="O1314" s="20" t="e">
        <f>VLOOKUP(C1314,'10. Свод Перечней'!C:H,6,0)</f>
        <v>#N/A</v>
      </c>
      <c r="P1314" s="20"/>
      <c r="Q1314" s="20" t="e">
        <f t="shared" si="22"/>
        <v>#N/A</v>
      </c>
      <c r="R1314" s="16" t="s">
        <v>1108</v>
      </c>
      <c r="S1314" s="17">
        <v>43677</v>
      </c>
    </row>
    <row r="1315" spans="1:19">
      <c r="A1315" s="65"/>
      <c r="B1315" s="65"/>
      <c r="C1315" s="65"/>
      <c r="D1315" s="65"/>
      <c r="E1315" s="65"/>
      <c r="F1315" s="65"/>
      <c r="G1315" s="16" t="s">
        <v>1630</v>
      </c>
      <c r="H1315" s="20"/>
      <c r="I1315" s="20"/>
      <c r="J1315" s="16"/>
      <c r="K1315" s="16" t="s">
        <v>1717</v>
      </c>
      <c r="L1315" s="20" t="s">
        <v>1106</v>
      </c>
      <c r="M1315" s="65"/>
      <c r="N1315" s="11"/>
      <c r="O1315" s="20" t="e">
        <f>VLOOKUP(C1315,'10. Свод Перечней'!C:H,6,0)</f>
        <v>#N/A</v>
      </c>
      <c r="P1315" s="20"/>
      <c r="Q1315" s="20" t="e">
        <f t="shared" si="22"/>
        <v>#N/A</v>
      </c>
      <c r="R1315" s="16" t="s">
        <v>1108</v>
      </c>
      <c r="S1315" s="17">
        <v>43677</v>
      </c>
    </row>
    <row r="1316" spans="1:19">
      <c r="A1316" s="65"/>
      <c r="B1316" s="65"/>
      <c r="C1316" s="65"/>
      <c r="D1316" s="65"/>
      <c r="E1316" s="65"/>
      <c r="F1316" s="65"/>
      <c r="G1316" s="16" t="s">
        <v>1632</v>
      </c>
      <c r="H1316" s="20"/>
      <c r="I1316" s="20"/>
      <c r="J1316" s="16"/>
      <c r="K1316" s="16" t="s">
        <v>1718</v>
      </c>
      <c r="L1316" s="20" t="s">
        <v>1106</v>
      </c>
      <c r="M1316" s="65"/>
      <c r="N1316" s="11"/>
      <c r="O1316" s="20" t="e">
        <f>VLOOKUP(C1316,'10. Свод Перечней'!C:H,6,0)</f>
        <v>#N/A</v>
      </c>
      <c r="P1316" s="20"/>
      <c r="Q1316" s="20" t="e">
        <f t="shared" si="22"/>
        <v>#N/A</v>
      </c>
      <c r="R1316" s="16" t="s">
        <v>1108</v>
      </c>
      <c r="S1316" s="17">
        <v>43677</v>
      </c>
    </row>
    <row r="1317" spans="1:19">
      <c r="A1317" s="65"/>
      <c r="B1317" s="65"/>
      <c r="C1317" s="65"/>
      <c r="D1317" s="65"/>
      <c r="E1317" s="65"/>
      <c r="F1317" s="65"/>
      <c r="G1317" s="16" t="s">
        <v>1304</v>
      </c>
      <c r="H1317" s="20"/>
      <c r="I1317" s="20"/>
      <c r="J1317" s="16"/>
      <c r="K1317" s="16" t="s">
        <v>1506</v>
      </c>
      <c r="L1317" s="20" t="s">
        <v>1106</v>
      </c>
      <c r="M1317" s="65"/>
      <c r="N1317" s="11"/>
      <c r="O1317" s="20" t="e">
        <f>VLOOKUP(C1317,'10. Свод Перечней'!C:H,6,0)</f>
        <v>#N/A</v>
      </c>
      <c r="P1317" s="20"/>
      <c r="Q1317" s="20" t="e">
        <f t="shared" si="22"/>
        <v>#N/A</v>
      </c>
      <c r="R1317" s="16" t="s">
        <v>1108</v>
      </c>
      <c r="S1317" s="17">
        <v>43677</v>
      </c>
    </row>
    <row r="1318" spans="1:19">
      <c r="A1318" s="65"/>
      <c r="B1318" s="65"/>
      <c r="C1318" s="65"/>
      <c r="D1318" s="65"/>
      <c r="E1318" s="65"/>
      <c r="F1318" s="65"/>
      <c r="G1318" s="16" t="s">
        <v>1113</v>
      </c>
      <c r="H1318" s="20"/>
      <c r="I1318" s="20"/>
      <c r="J1318" s="16"/>
      <c r="K1318" s="16" t="s">
        <v>1114</v>
      </c>
      <c r="L1318" s="20" t="s">
        <v>1106</v>
      </c>
      <c r="M1318" s="65"/>
      <c r="N1318" s="11"/>
      <c r="O1318" s="20" t="e">
        <f>VLOOKUP(C1318,'10. Свод Перечней'!C:H,6,0)</f>
        <v>#N/A</v>
      </c>
      <c r="P1318" s="20"/>
      <c r="Q1318" s="20" t="e">
        <f t="shared" si="22"/>
        <v>#N/A</v>
      </c>
      <c r="R1318" s="16" t="s">
        <v>1108</v>
      </c>
      <c r="S1318" s="17">
        <v>43677</v>
      </c>
    </row>
    <row r="1319" spans="1:19">
      <c r="A1319" s="65"/>
      <c r="B1319" s="65"/>
      <c r="C1319" s="65"/>
      <c r="D1319" s="65"/>
      <c r="E1319" s="65"/>
      <c r="F1319" s="65"/>
      <c r="G1319" s="16" t="s">
        <v>1115</v>
      </c>
      <c r="H1319" s="20"/>
      <c r="I1319" s="20"/>
      <c r="J1319" s="16" t="s">
        <v>1713</v>
      </c>
      <c r="K1319" s="16"/>
      <c r="L1319" s="20" t="s">
        <v>1106</v>
      </c>
      <c r="M1319" s="65"/>
      <c r="N1319" s="11"/>
      <c r="O1319" s="20" t="e">
        <f>VLOOKUP(C1319,'10. Свод Перечней'!C:H,6,0)</f>
        <v>#N/A</v>
      </c>
      <c r="P1319" s="20"/>
      <c r="Q1319" s="20" t="e">
        <f t="shared" si="22"/>
        <v>#N/A</v>
      </c>
      <c r="R1319" s="16" t="s">
        <v>1108</v>
      </c>
      <c r="S1319" s="17">
        <v>43677</v>
      </c>
    </row>
    <row r="1320" spans="1:19" ht="38.25">
      <c r="A1320" s="65"/>
      <c r="B1320" s="65">
        <v>255</v>
      </c>
      <c r="C1320" s="65" t="s">
        <v>466</v>
      </c>
      <c r="D1320" s="65" t="s">
        <v>465</v>
      </c>
      <c r="E1320" s="65" t="s">
        <v>43</v>
      </c>
      <c r="F1320" s="65" t="s">
        <v>6</v>
      </c>
      <c r="G1320" s="16" t="s">
        <v>1636</v>
      </c>
      <c r="H1320" s="20"/>
      <c r="I1320" s="20"/>
      <c r="J1320" s="16" t="s">
        <v>1707</v>
      </c>
      <c r="K1320" s="16"/>
      <c r="L1320" s="20" t="s">
        <v>1106</v>
      </c>
      <c r="M1320" s="65" t="s">
        <v>1716</v>
      </c>
      <c r="N1320" s="11" t="s">
        <v>460</v>
      </c>
      <c r="O1320" s="20" t="str">
        <f>VLOOKUP(C1320,'10. Свод Перечней'!C:H,6,0)</f>
        <v>10.51.40.300-00000005, 10.51.40.300-00000003, 10.51.40.300-00000002</v>
      </c>
      <c r="P1320" s="20" t="s">
        <v>460</v>
      </c>
      <c r="Q1320" s="20" t="str">
        <f t="shared" si="22"/>
        <v>10.51.40.300-00000005, 10.51.40.300-00000003, 10.51.40.300-00000002</v>
      </c>
      <c r="R1320" s="16" t="s">
        <v>1108</v>
      </c>
      <c r="S1320" s="17">
        <v>43677</v>
      </c>
    </row>
    <row r="1321" spans="1:19">
      <c r="A1321" s="65"/>
      <c r="B1321" s="65"/>
      <c r="C1321" s="65"/>
      <c r="D1321" s="65"/>
      <c r="E1321" s="65"/>
      <c r="F1321" s="65"/>
      <c r="G1321" s="16" t="s">
        <v>1709</v>
      </c>
      <c r="H1321" s="20"/>
      <c r="I1321" s="20"/>
      <c r="J1321" s="16" t="s">
        <v>1710</v>
      </c>
      <c r="K1321" s="16"/>
      <c r="L1321" s="20" t="s">
        <v>1106</v>
      </c>
      <c r="M1321" s="65"/>
      <c r="N1321" s="11"/>
      <c r="O1321" s="20" t="e">
        <f>VLOOKUP(C1321,'10. Свод Перечней'!C:H,6,0)</f>
        <v>#N/A</v>
      </c>
      <c r="P1321" s="20"/>
      <c r="Q1321" s="20" t="e">
        <f t="shared" si="22"/>
        <v>#N/A</v>
      </c>
      <c r="R1321" s="16" t="s">
        <v>1108</v>
      </c>
      <c r="S1321" s="17">
        <v>43677</v>
      </c>
    </row>
    <row r="1322" spans="1:19">
      <c r="A1322" s="65"/>
      <c r="B1322" s="65"/>
      <c r="C1322" s="65"/>
      <c r="D1322" s="65"/>
      <c r="E1322" s="65"/>
      <c r="F1322" s="65"/>
      <c r="G1322" s="16" t="s">
        <v>1630</v>
      </c>
      <c r="H1322" s="20"/>
      <c r="I1322" s="20"/>
      <c r="J1322" s="16"/>
      <c r="K1322" s="16" t="s">
        <v>1717</v>
      </c>
      <c r="L1322" s="20" t="s">
        <v>1106</v>
      </c>
      <c r="M1322" s="65"/>
      <c r="N1322" s="11"/>
      <c r="O1322" s="20" t="e">
        <f>VLOOKUP(C1322,'10. Свод Перечней'!C:H,6,0)</f>
        <v>#N/A</v>
      </c>
      <c r="P1322" s="20"/>
      <c r="Q1322" s="20" t="e">
        <f t="shared" si="22"/>
        <v>#N/A</v>
      </c>
      <c r="R1322" s="16" t="s">
        <v>1108</v>
      </c>
      <c r="S1322" s="17">
        <v>43677</v>
      </c>
    </row>
    <row r="1323" spans="1:19">
      <c r="A1323" s="65"/>
      <c r="B1323" s="65"/>
      <c r="C1323" s="65"/>
      <c r="D1323" s="65"/>
      <c r="E1323" s="65"/>
      <c r="F1323" s="65"/>
      <c r="G1323" s="16" t="s">
        <v>1632</v>
      </c>
      <c r="H1323" s="20"/>
      <c r="I1323" s="20"/>
      <c r="J1323" s="16"/>
      <c r="K1323" s="16" t="s">
        <v>1718</v>
      </c>
      <c r="L1323" s="20" t="s">
        <v>1106</v>
      </c>
      <c r="M1323" s="65"/>
      <c r="N1323" s="11"/>
      <c r="O1323" s="20" t="e">
        <f>VLOOKUP(C1323,'10. Свод Перечней'!C:H,6,0)</f>
        <v>#N/A</v>
      </c>
      <c r="P1323" s="20"/>
      <c r="Q1323" s="20" t="e">
        <f t="shared" si="22"/>
        <v>#N/A</v>
      </c>
      <c r="R1323" s="16" t="s">
        <v>1108</v>
      </c>
      <c r="S1323" s="17">
        <v>43677</v>
      </c>
    </row>
    <row r="1324" spans="1:19">
      <c r="A1324" s="65"/>
      <c r="B1324" s="65"/>
      <c r="C1324" s="65"/>
      <c r="D1324" s="65"/>
      <c r="E1324" s="65"/>
      <c r="F1324" s="65"/>
      <c r="G1324" s="16" t="s">
        <v>1120</v>
      </c>
      <c r="H1324" s="20"/>
      <c r="I1324" s="20">
        <v>0.25</v>
      </c>
      <c r="J1324" s="16"/>
      <c r="K1324" s="16"/>
      <c r="L1324" s="20" t="s">
        <v>6</v>
      </c>
      <c r="M1324" s="65"/>
      <c r="N1324" s="11"/>
      <c r="O1324" s="20" t="e">
        <f>VLOOKUP(C1324,'10. Свод Перечней'!C:H,6,0)</f>
        <v>#N/A</v>
      </c>
      <c r="P1324" s="20"/>
      <c r="Q1324" s="20" t="e">
        <f t="shared" si="22"/>
        <v>#N/A</v>
      </c>
      <c r="R1324" s="16" t="s">
        <v>1108</v>
      </c>
      <c r="S1324" s="17">
        <v>43677</v>
      </c>
    </row>
    <row r="1325" spans="1:19">
      <c r="A1325" s="65"/>
      <c r="B1325" s="65"/>
      <c r="C1325" s="65"/>
      <c r="D1325" s="65"/>
      <c r="E1325" s="65"/>
      <c r="F1325" s="65"/>
      <c r="G1325" s="16" t="s">
        <v>1304</v>
      </c>
      <c r="H1325" s="20"/>
      <c r="I1325" s="20"/>
      <c r="J1325" s="16"/>
      <c r="K1325" s="16" t="s">
        <v>1506</v>
      </c>
      <c r="L1325" s="20" t="s">
        <v>1106</v>
      </c>
      <c r="M1325" s="65"/>
      <c r="N1325" s="11"/>
      <c r="O1325" s="20" t="e">
        <f>VLOOKUP(C1325,'10. Свод Перечней'!C:H,6,0)</f>
        <v>#N/A</v>
      </c>
      <c r="P1325" s="20"/>
      <c r="Q1325" s="20" t="e">
        <f t="shared" si="22"/>
        <v>#N/A</v>
      </c>
      <c r="R1325" s="16" t="s">
        <v>1108</v>
      </c>
      <c r="S1325" s="17">
        <v>43677</v>
      </c>
    </row>
    <row r="1326" spans="1:19">
      <c r="A1326" s="65"/>
      <c r="B1326" s="65"/>
      <c r="C1326" s="65"/>
      <c r="D1326" s="65"/>
      <c r="E1326" s="65"/>
      <c r="F1326" s="65"/>
      <c r="G1326" s="16" t="s">
        <v>1121</v>
      </c>
      <c r="H1326" s="20"/>
      <c r="I1326" s="20"/>
      <c r="J1326" s="16"/>
      <c r="K1326" s="16" t="s">
        <v>1122</v>
      </c>
      <c r="L1326" s="20" t="s">
        <v>1106</v>
      </c>
      <c r="M1326" s="65"/>
      <c r="N1326" s="11"/>
      <c r="O1326" s="20" t="e">
        <f>VLOOKUP(C1326,'10. Свод Перечней'!C:H,6,0)</f>
        <v>#N/A</v>
      </c>
      <c r="P1326" s="20"/>
      <c r="Q1326" s="20" t="e">
        <f t="shared" si="22"/>
        <v>#N/A</v>
      </c>
      <c r="R1326" s="16" t="s">
        <v>1108</v>
      </c>
      <c r="S1326" s="17">
        <v>43677</v>
      </c>
    </row>
    <row r="1327" spans="1:19">
      <c r="A1327" s="65"/>
      <c r="B1327" s="65"/>
      <c r="C1327" s="65"/>
      <c r="D1327" s="65"/>
      <c r="E1327" s="65"/>
      <c r="F1327" s="65"/>
      <c r="G1327" s="16" t="s">
        <v>1115</v>
      </c>
      <c r="H1327" s="20"/>
      <c r="I1327" s="20"/>
      <c r="J1327" s="16" t="s">
        <v>1713</v>
      </c>
      <c r="K1327" s="16"/>
      <c r="L1327" s="20" t="s">
        <v>1106</v>
      </c>
      <c r="M1327" s="65"/>
      <c r="N1327" s="11"/>
      <c r="O1327" s="20" t="e">
        <f>VLOOKUP(C1327,'10. Свод Перечней'!C:H,6,0)</f>
        <v>#N/A</v>
      </c>
      <c r="P1327" s="20"/>
      <c r="Q1327" s="20" t="e">
        <f t="shared" si="22"/>
        <v>#N/A</v>
      </c>
      <c r="R1327" s="16" t="s">
        <v>1108</v>
      </c>
      <c r="S1327" s="17">
        <v>43677</v>
      </c>
    </row>
    <row r="1328" spans="1:19" ht="63.75">
      <c r="A1328" s="65"/>
      <c r="B1328" s="65">
        <v>256</v>
      </c>
      <c r="C1328" s="65" t="s">
        <v>917</v>
      </c>
      <c r="D1328" s="65" t="s">
        <v>467</v>
      </c>
      <c r="E1328" s="65" t="s">
        <v>5</v>
      </c>
      <c r="F1328" s="65" t="s">
        <v>6</v>
      </c>
      <c r="G1328" s="16" t="s">
        <v>1719</v>
      </c>
      <c r="H1328" s="20"/>
      <c r="I1328" s="20"/>
      <c r="J1328" s="16"/>
      <c r="K1328" s="16" t="s">
        <v>1720</v>
      </c>
      <c r="L1328" s="20" t="s">
        <v>1106</v>
      </c>
      <c r="M1328" s="65" t="s">
        <v>1721</v>
      </c>
      <c r="N1328" s="11" t="s">
        <v>877</v>
      </c>
      <c r="O1328" s="20" t="str">
        <f>VLOOKUP(C1328,'10. Свод Перечней'!C:H,6,0)</f>
        <v>10.51.51.000-00000001</v>
      </c>
      <c r="P1328" s="20" t="s">
        <v>877</v>
      </c>
      <c r="Q1328" s="20" t="str">
        <f t="shared" si="22"/>
        <v>НЕ СОВПАДАЕТ АХТУНГ!!!!!!!!!!!!!!!!!!!!!!!!!!!!!!!!!!!!!!!!!!!!!!!!!!!!!!!!!!!!!!!!!!!!!!!!!!!!!!!!!!!!!!!!!!!!!!!!!!!!!!!!!!!!!!!!!!!!!!!!!!!!!!!!!!</v>
      </c>
      <c r="R1328" s="16" t="s">
        <v>1108</v>
      </c>
      <c r="S1328" s="17">
        <v>43921</v>
      </c>
    </row>
    <row r="1329" spans="1:19">
      <c r="A1329" s="65"/>
      <c r="B1329" s="65"/>
      <c r="C1329" s="65"/>
      <c r="D1329" s="65"/>
      <c r="E1329" s="65"/>
      <c r="F1329" s="65"/>
      <c r="G1329" s="16" t="s">
        <v>1722</v>
      </c>
      <c r="H1329" s="20"/>
      <c r="I1329" s="20"/>
      <c r="J1329" s="16"/>
      <c r="K1329" s="16" t="s">
        <v>1661</v>
      </c>
      <c r="L1329" s="20" t="s">
        <v>1106</v>
      </c>
      <c r="M1329" s="65"/>
      <c r="N1329" s="11"/>
      <c r="O1329" s="20" t="e">
        <f>VLOOKUP(C1329,'10. Свод Перечней'!C:H,6,0)</f>
        <v>#N/A</v>
      </c>
      <c r="P1329" s="20"/>
      <c r="Q1329" s="20" t="e">
        <f t="shared" si="22"/>
        <v>#N/A</v>
      </c>
      <c r="R1329" s="16" t="s">
        <v>1108</v>
      </c>
      <c r="S1329" s="17">
        <v>43921</v>
      </c>
    </row>
    <row r="1330" spans="1:19">
      <c r="A1330" s="65"/>
      <c r="B1330" s="65"/>
      <c r="C1330" s="65"/>
      <c r="D1330" s="65"/>
      <c r="E1330" s="65"/>
      <c r="F1330" s="65"/>
      <c r="G1330" s="16" t="s">
        <v>1663</v>
      </c>
      <c r="H1330" s="20"/>
      <c r="I1330" s="20"/>
      <c r="J1330" s="16"/>
      <c r="K1330" s="16">
        <v>8.5</v>
      </c>
      <c r="L1330" s="20" t="s">
        <v>1544</v>
      </c>
      <c r="M1330" s="65"/>
      <c r="N1330" s="11"/>
      <c r="O1330" s="20" t="e">
        <f>VLOOKUP(C1330,'10. Свод Перечней'!C:H,6,0)</f>
        <v>#N/A</v>
      </c>
      <c r="P1330" s="20"/>
      <c r="Q1330" s="20" t="e">
        <f t="shared" si="22"/>
        <v>#N/A</v>
      </c>
      <c r="R1330" s="16" t="s">
        <v>1108</v>
      </c>
      <c r="S1330" s="17">
        <v>43921</v>
      </c>
    </row>
    <row r="1331" spans="1:19">
      <c r="A1331" s="65"/>
      <c r="B1331" s="65"/>
      <c r="C1331" s="65"/>
      <c r="D1331" s="65"/>
      <c r="E1331" s="65"/>
      <c r="F1331" s="65"/>
      <c r="G1331" s="16" t="s">
        <v>1120</v>
      </c>
      <c r="H1331" s="20"/>
      <c r="I1331" s="20">
        <v>0.5</v>
      </c>
      <c r="J1331" s="16"/>
      <c r="K1331" s="16"/>
      <c r="L1331" s="20" t="s">
        <v>6</v>
      </c>
      <c r="M1331" s="65"/>
      <c r="N1331" s="11"/>
      <c r="O1331" s="20" t="e">
        <f>VLOOKUP(C1331,'10. Свод Перечней'!C:H,6,0)</f>
        <v>#N/A</v>
      </c>
      <c r="P1331" s="20"/>
      <c r="Q1331" s="20" t="e">
        <f t="shared" si="22"/>
        <v>#N/A</v>
      </c>
      <c r="R1331" s="16" t="s">
        <v>1108</v>
      </c>
      <c r="S1331" s="17">
        <v>43921</v>
      </c>
    </row>
    <row r="1332" spans="1:19">
      <c r="A1332" s="65"/>
      <c r="B1332" s="65"/>
      <c r="C1332" s="65"/>
      <c r="D1332" s="65"/>
      <c r="E1332" s="65"/>
      <c r="F1332" s="65"/>
      <c r="G1332" s="16" t="s">
        <v>1121</v>
      </c>
      <c r="H1332" s="20"/>
      <c r="I1332" s="20"/>
      <c r="J1332" s="16"/>
      <c r="K1332" s="16" t="s">
        <v>1122</v>
      </c>
      <c r="L1332" s="20" t="s">
        <v>1106</v>
      </c>
      <c r="M1332" s="65"/>
      <c r="N1332" s="11"/>
      <c r="O1332" s="20" t="e">
        <f>VLOOKUP(C1332,'10. Свод Перечней'!C:H,6,0)</f>
        <v>#N/A</v>
      </c>
      <c r="P1332" s="20"/>
      <c r="Q1332" s="20" t="e">
        <f t="shared" si="22"/>
        <v>#N/A</v>
      </c>
      <c r="R1332" s="16" t="s">
        <v>1108</v>
      </c>
      <c r="S1332" s="17">
        <v>43921</v>
      </c>
    </row>
    <row r="1333" spans="1:19">
      <c r="A1333" s="65"/>
      <c r="B1333" s="65"/>
      <c r="C1333" s="65"/>
      <c r="D1333" s="65"/>
      <c r="E1333" s="65"/>
      <c r="F1333" s="65"/>
      <c r="G1333" s="16" t="s">
        <v>1115</v>
      </c>
      <c r="H1333" s="20"/>
      <c r="I1333" s="20"/>
      <c r="J1333" s="16"/>
      <c r="K1333" s="16" t="s">
        <v>1723</v>
      </c>
      <c r="L1333" s="20" t="s">
        <v>1106</v>
      </c>
      <c r="M1333" s="65"/>
      <c r="N1333" s="11"/>
      <c r="O1333" s="20" t="e">
        <f>VLOOKUP(C1333,'10. Свод Перечней'!C:H,6,0)</f>
        <v>#N/A</v>
      </c>
      <c r="P1333" s="20"/>
      <c r="Q1333" s="20" t="e">
        <f t="shared" si="22"/>
        <v>#N/A</v>
      </c>
      <c r="R1333" s="16" t="s">
        <v>1108</v>
      </c>
      <c r="S1333" s="17">
        <v>43921</v>
      </c>
    </row>
    <row r="1334" spans="1:19" ht="63.75">
      <c r="A1334" s="65"/>
      <c r="B1334" s="65">
        <v>257</v>
      </c>
      <c r="C1334" s="65" t="s">
        <v>782</v>
      </c>
      <c r="D1334" s="65" t="s">
        <v>468</v>
      </c>
      <c r="E1334" s="65" t="s">
        <v>5</v>
      </c>
      <c r="F1334" s="65" t="s">
        <v>6</v>
      </c>
      <c r="G1334" s="16" t="s">
        <v>1719</v>
      </c>
      <c r="H1334" s="20"/>
      <c r="I1334" s="20"/>
      <c r="J1334" s="16"/>
      <c r="K1334" s="16" t="s">
        <v>1724</v>
      </c>
      <c r="L1334" s="20" t="s">
        <v>1106</v>
      </c>
      <c r="M1334" s="65" t="s">
        <v>1724</v>
      </c>
      <c r="N1334" s="11" t="s">
        <v>1084</v>
      </c>
      <c r="O1334" s="20" t="str">
        <f>VLOOKUP(C1334,'10. Свод Перечней'!C:H,6,0)</f>
        <v>10.51.52.110-00000001, 
10.51.52.110-00000002</v>
      </c>
      <c r="P1334" s="20" t="s">
        <v>1084</v>
      </c>
      <c r="Q1334" s="20" t="str">
        <f t="shared" si="22"/>
        <v>НЕ СОВПАДАЕТ АХТУНГ!!!!!!!!!!!!!!!!!!!!!!!!!!!!!!!!!!!!!!!!!!!!!!!!!!!!!!!!!!!!!!!!!!!!!!!!!!!!!!!!!!!!!!!!!!!!!!!!!!!!!!!!!!!!!!!!!!!!!!!!!!!!!!!!!!</v>
      </c>
      <c r="R1334" s="16" t="s">
        <v>1108</v>
      </c>
      <c r="S1334" s="17">
        <v>43830</v>
      </c>
    </row>
    <row r="1335" spans="1:19">
      <c r="A1335" s="65"/>
      <c r="B1335" s="65"/>
      <c r="C1335" s="65"/>
      <c r="D1335" s="65"/>
      <c r="E1335" s="65"/>
      <c r="F1335" s="65"/>
      <c r="G1335" s="16" t="s">
        <v>1371</v>
      </c>
      <c r="H1335" s="20"/>
      <c r="I1335" s="20"/>
      <c r="J1335" s="16" t="s">
        <v>1258</v>
      </c>
      <c r="K1335" s="16"/>
      <c r="L1335" s="20" t="s">
        <v>1106</v>
      </c>
      <c r="M1335" s="65"/>
      <c r="N1335" s="11"/>
      <c r="O1335" s="20" t="e">
        <f>VLOOKUP(C1335,'10. Свод Перечней'!C:H,6,0)</f>
        <v>#N/A</v>
      </c>
      <c r="P1335" s="20"/>
      <c r="Q1335" s="20" t="e">
        <f t="shared" si="22"/>
        <v>#N/A</v>
      </c>
      <c r="R1335" s="16" t="s">
        <v>1108</v>
      </c>
      <c r="S1335" s="17">
        <v>43830</v>
      </c>
    </row>
    <row r="1336" spans="1:19">
      <c r="A1336" s="65"/>
      <c r="B1336" s="65"/>
      <c r="C1336" s="65"/>
      <c r="D1336" s="65"/>
      <c r="E1336" s="65"/>
      <c r="F1336" s="65"/>
      <c r="G1336" s="16" t="s">
        <v>1725</v>
      </c>
      <c r="H1336" s="20"/>
      <c r="I1336" s="20"/>
      <c r="J1336" s="16" t="s">
        <v>1258</v>
      </c>
      <c r="K1336" s="16"/>
      <c r="L1336" s="20" t="s">
        <v>1106</v>
      </c>
      <c r="M1336" s="65"/>
      <c r="N1336" s="11"/>
      <c r="O1336" s="20" t="e">
        <f>VLOOKUP(C1336,'10. Свод Перечней'!C:H,6,0)</f>
        <v>#N/A</v>
      </c>
      <c r="P1336" s="20"/>
      <c r="Q1336" s="20" t="e">
        <f t="shared" si="22"/>
        <v>#N/A</v>
      </c>
      <c r="R1336" s="16" t="s">
        <v>1108</v>
      </c>
      <c r="S1336" s="17">
        <v>43830</v>
      </c>
    </row>
    <row r="1337" spans="1:19">
      <c r="A1337" s="65"/>
      <c r="B1337" s="65"/>
      <c r="C1337" s="65"/>
      <c r="D1337" s="65"/>
      <c r="E1337" s="65"/>
      <c r="F1337" s="65"/>
      <c r="G1337" s="16" t="s">
        <v>1686</v>
      </c>
      <c r="H1337" s="20"/>
      <c r="I1337" s="20"/>
      <c r="J1337" s="16" t="s">
        <v>1258</v>
      </c>
      <c r="K1337" s="16"/>
      <c r="L1337" s="20" t="s">
        <v>1106</v>
      </c>
      <c r="M1337" s="65"/>
      <c r="N1337" s="11"/>
      <c r="O1337" s="20" t="e">
        <f>VLOOKUP(C1337,'10. Свод Перечней'!C:H,6,0)</f>
        <v>#N/A</v>
      </c>
      <c r="P1337" s="20"/>
      <c r="Q1337" s="20" t="e">
        <f t="shared" si="22"/>
        <v>#N/A</v>
      </c>
      <c r="R1337" s="16" t="s">
        <v>1108</v>
      </c>
      <c r="S1337" s="17">
        <v>43830</v>
      </c>
    </row>
    <row r="1338" spans="1:19">
      <c r="A1338" s="65"/>
      <c r="B1338" s="65"/>
      <c r="C1338" s="65"/>
      <c r="D1338" s="65"/>
      <c r="E1338" s="65"/>
      <c r="F1338" s="65"/>
      <c r="G1338" s="16" t="s">
        <v>1120</v>
      </c>
      <c r="H1338" s="20">
        <v>0.2</v>
      </c>
      <c r="I1338" s="20">
        <v>0.5</v>
      </c>
      <c r="J1338" s="16"/>
      <c r="K1338" s="16"/>
      <c r="L1338" s="20" t="s">
        <v>6</v>
      </c>
      <c r="M1338" s="65"/>
      <c r="N1338" s="11"/>
      <c r="O1338" s="20" t="e">
        <f>VLOOKUP(C1338,'10. Свод Перечней'!C:H,6,0)</f>
        <v>#N/A</v>
      </c>
      <c r="P1338" s="20"/>
      <c r="Q1338" s="20" t="e">
        <f t="shared" si="22"/>
        <v>#N/A</v>
      </c>
      <c r="R1338" s="16" t="s">
        <v>1108</v>
      </c>
      <c r="S1338" s="17">
        <v>43830</v>
      </c>
    </row>
    <row r="1339" spans="1:19">
      <c r="A1339" s="65"/>
      <c r="B1339" s="65"/>
      <c r="C1339" s="65"/>
      <c r="D1339" s="65"/>
      <c r="E1339" s="65"/>
      <c r="F1339" s="65"/>
      <c r="G1339" s="16" t="s">
        <v>1677</v>
      </c>
      <c r="H1339" s="20">
        <v>2.5</v>
      </c>
      <c r="I1339" s="20">
        <v>3.2</v>
      </c>
      <c r="J1339" s="16"/>
      <c r="K1339" s="16"/>
      <c r="L1339" s="20" t="s">
        <v>1544</v>
      </c>
      <c r="M1339" s="65"/>
      <c r="N1339" s="11"/>
      <c r="O1339" s="20" t="e">
        <f>VLOOKUP(C1339,'10. Свод Перечней'!C:H,6,0)</f>
        <v>#N/A</v>
      </c>
      <c r="P1339" s="20"/>
      <c r="Q1339" s="20" t="e">
        <f t="shared" si="22"/>
        <v>#N/A</v>
      </c>
      <c r="R1339" s="16" t="s">
        <v>1108</v>
      </c>
      <c r="S1339" s="17">
        <v>43830</v>
      </c>
    </row>
    <row r="1340" spans="1:19">
      <c r="A1340" s="65"/>
      <c r="B1340" s="65"/>
      <c r="C1340" s="65"/>
      <c r="D1340" s="65"/>
      <c r="E1340" s="65"/>
      <c r="F1340" s="65"/>
      <c r="G1340" s="16" t="s">
        <v>1304</v>
      </c>
      <c r="H1340" s="20"/>
      <c r="I1340" s="20"/>
      <c r="J1340" s="16"/>
      <c r="K1340" s="16" t="s">
        <v>1506</v>
      </c>
      <c r="L1340" s="20" t="s">
        <v>1106</v>
      </c>
      <c r="M1340" s="65"/>
      <c r="N1340" s="11"/>
      <c r="O1340" s="20" t="e">
        <f>VLOOKUP(C1340,'10. Свод Перечней'!C:H,6,0)</f>
        <v>#N/A</v>
      </c>
      <c r="P1340" s="20"/>
      <c r="Q1340" s="20" t="e">
        <f t="shared" si="22"/>
        <v>#N/A</v>
      </c>
      <c r="R1340" s="16" t="s">
        <v>1108</v>
      </c>
      <c r="S1340" s="17">
        <v>43830</v>
      </c>
    </row>
    <row r="1341" spans="1:19">
      <c r="A1341" s="65"/>
      <c r="B1341" s="65"/>
      <c r="C1341" s="65"/>
      <c r="D1341" s="65"/>
      <c r="E1341" s="65"/>
      <c r="F1341" s="65"/>
      <c r="G1341" s="16" t="s">
        <v>1121</v>
      </c>
      <c r="H1341" s="20"/>
      <c r="I1341" s="20"/>
      <c r="J1341" s="16"/>
      <c r="K1341" s="16" t="s">
        <v>1122</v>
      </c>
      <c r="L1341" s="20" t="s">
        <v>1106</v>
      </c>
      <c r="M1341" s="65"/>
      <c r="N1341" s="11"/>
      <c r="O1341" s="20" t="e">
        <f>VLOOKUP(C1341,'10. Свод Перечней'!C:H,6,0)</f>
        <v>#N/A</v>
      </c>
      <c r="P1341" s="20"/>
      <c r="Q1341" s="20" t="e">
        <f t="shared" si="22"/>
        <v>#N/A</v>
      </c>
      <c r="R1341" s="16" t="s">
        <v>1108</v>
      </c>
      <c r="S1341" s="17">
        <v>43830</v>
      </c>
    </row>
    <row r="1342" spans="1:19">
      <c r="A1342" s="65"/>
      <c r="B1342" s="65"/>
      <c r="C1342" s="65"/>
      <c r="D1342" s="65"/>
      <c r="E1342" s="65"/>
      <c r="F1342" s="65"/>
      <c r="G1342" s="16" t="s">
        <v>1115</v>
      </c>
      <c r="H1342" s="20"/>
      <c r="I1342" s="20"/>
      <c r="J1342" s="16" t="s">
        <v>1726</v>
      </c>
      <c r="K1342" s="16"/>
      <c r="L1342" s="20" t="s">
        <v>1106</v>
      </c>
      <c r="M1342" s="65"/>
      <c r="N1342" s="11"/>
      <c r="O1342" s="20" t="e">
        <f>VLOOKUP(C1342,'10. Свод Перечней'!C:H,6,0)</f>
        <v>#N/A</v>
      </c>
      <c r="P1342" s="20"/>
      <c r="Q1342" s="20" t="e">
        <f t="shared" si="22"/>
        <v>#N/A</v>
      </c>
      <c r="R1342" s="16" t="s">
        <v>1108</v>
      </c>
      <c r="S1342" s="17">
        <v>43830</v>
      </c>
    </row>
    <row r="1343" spans="1:19" ht="63.75">
      <c r="A1343" s="65"/>
      <c r="B1343" s="65">
        <v>258</v>
      </c>
      <c r="C1343" s="65" t="s">
        <v>783</v>
      </c>
      <c r="D1343" s="65" t="s">
        <v>468</v>
      </c>
      <c r="E1343" s="65" t="s">
        <v>9</v>
      </c>
      <c r="F1343" s="65" t="s">
        <v>6</v>
      </c>
      <c r="G1343" s="16" t="s">
        <v>1719</v>
      </c>
      <c r="H1343" s="20"/>
      <c r="I1343" s="20"/>
      <c r="J1343" s="16"/>
      <c r="K1343" s="16" t="s">
        <v>1724</v>
      </c>
      <c r="L1343" s="20" t="s">
        <v>1106</v>
      </c>
      <c r="M1343" s="65" t="s">
        <v>1724</v>
      </c>
      <c r="N1343" s="11" t="s">
        <v>1084</v>
      </c>
      <c r="O1343" s="20" t="str">
        <f>VLOOKUP(C1343,'10. Свод Перечней'!C:H,6,0)</f>
        <v>10.51.52.110-00000001, 
10.51.52.110-00000002</v>
      </c>
      <c r="P1343" s="20" t="s">
        <v>1084</v>
      </c>
      <c r="Q1343" s="20" t="str">
        <f t="shared" si="22"/>
        <v>НЕ СОВПАДАЕТ АХТУНГ!!!!!!!!!!!!!!!!!!!!!!!!!!!!!!!!!!!!!!!!!!!!!!!!!!!!!!!!!!!!!!!!!!!!!!!!!!!!!!!!!!!!!!!!!!!!!!!!!!!!!!!!!!!!!!!!!!!!!!!!!!!!!!!!!!</v>
      </c>
      <c r="R1343" s="16" t="s">
        <v>1108</v>
      </c>
      <c r="S1343" s="17">
        <v>43830</v>
      </c>
    </row>
    <row r="1344" spans="1:19">
      <c r="A1344" s="65"/>
      <c r="B1344" s="65"/>
      <c r="C1344" s="65"/>
      <c r="D1344" s="65"/>
      <c r="E1344" s="65"/>
      <c r="F1344" s="65"/>
      <c r="G1344" s="16" t="s">
        <v>1371</v>
      </c>
      <c r="H1344" s="20"/>
      <c r="I1344" s="20"/>
      <c r="J1344" s="16" t="s">
        <v>1258</v>
      </c>
      <c r="K1344" s="16"/>
      <c r="L1344" s="20" t="s">
        <v>1106</v>
      </c>
      <c r="M1344" s="65"/>
      <c r="N1344" s="11"/>
      <c r="O1344" s="20" t="e">
        <f>VLOOKUP(C1344,'10. Свод Перечней'!C:H,6,0)</f>
        <v>#N/A</v>
      </c>
      <c r="P1344" s="20"/>
      <c r="Q1344" s="20" t="e">
        <f t="shared" si="22"/>
        <v>#N/A</v>
      </c>
      <c r="R1344" s="16" t="s">
        <v>1108</v>
      </c>
      <c r="S1344" s="17">
        <v>43830</v>
      </c>
    </row>
    <row r="1345" spans="1:19">
      <c r="A1345" s="65"/>
      <c r="B1345" s="65"/>
      <c r="C1345" s="65"/>
      <c r="D1345" s="65"/>
      <c r="E1345" s="65"/>
      <c r="F1345" s="65"/>
      <c r="G1345" s="16" t="s">
        <v>1725</v>
      </c>
      <c r="H1345" s="20"/>
      <c r="I1345" s="20"/>
      <c r="J1345" s="16" t="s">
        <v>1258</v>
      </c>
      <c r="K1345" s="16"/>
      <c r="L1345" s="20" t="s">
        <v>1106</v>
      </c>
      <c r="M1345" s="65"/>
      <c r="N1345" s="11"/>
      <c r="O1345" s="20" t="e">
        <f>VLOOKUP(C1345,'10. Свод Перечней'!C:H,6,0)</f>
        <v>#N/A</v>
      </c>
      <c r="P1345" s="20"/>
      <c r="Q1345" s="20" t="e">
        <f t="shared" si="22"/>
        <v>#N/A</v>
      </c>
      <c r="R1345" s="16" t="s">
        <v>1108</v>
      </c>
      <c r="S1345" s="17">
        <v>43830</v>
      </c>
    </row>
    <row r="1346" spans="1:19">
      <c r="A1346" s="65"/>
      <c r="B1346" s="65"/>
      <c r="C1346" s="65"/>
      <c r="D1346" s="65"/>
      <c r="E1346" s="65"/>
      <c r="F1346" s="65"/>
      <c r="G1346" s="16" t="s">
        <v>1686</v>
      </c>
      <c r="H1346" s="20"/>
      <c r="I1346" s="20"/>
      <c r="J1346" s="16" t="s">
        <v>1258</v>
      </c>
      <c r="K1346" s="16"/>
      <c r="L1346" s="20" t="s">
        <v>1106</v>
      </c>
      <c r="M1346" s="65"/>
      <c r="N1346" s="11"/>
      <c r="O1346" s="20" t="e">
        <f>VLOOKUP(C1346,'10. Свод Перечней'!C:H,6,0)</f>
        <v>#N/A</v>
      </c>
      <c r="P1346" s="20"/>
      <c r="Q1346" s="20" t="e">
        <f t="shared" si="22"/>
        <v>#N/A</v>
      </c>
      <c r="R1346" s="16" t="s">
        <v>1108</v>
      </c>
      <c r="S1346" s="17">
        <v>43830</v>
      </c>
    </row>
    <row r="1347" spans="1:19">
      <c r="A1347" s="65"/>
      <c r="B1347" s="65"/>
      <c r="C1347" s="65"/>
      <c r="D1347" s="65"/>
      <c r="E1347" s="65"/>
      <c r="F1347" s="65"/>
      <c r="G1347" s="16" t="s">
        <v>1120</v>
      </c>
      <c r="H1347" s="20"/>
      <c r="I1347" s="20">
        <v>0.1</v>
      </c>
      <c r="J1347" s="16"/>
      <c r="K1347" s="16"/>
      <c r="L1347" s="20" t="s">
        <v>6</v>
      </c>
      <c r="M1347" s="65"/>
      <c r="N1347" s="11"/>
      <c r="O1347" s="20" t="e">
        <f>VLOOKUP(C1347,'10. Свод Перечней'!C:H,6,0)</f>
        <v>#N/A</v>
      </c>
      <c r="P1347" s="20"/>
      <c r="Q1347" s="20" t="e">
        <f t="shared" si="22"/>
        <v>#N/A</v>
      </c>
      <c r="R1347" s="16" t="s">
        <v>1108</v>
      </c>
      <c r="S1347" s="17">
        <v>43830</v>
      </c>
    </row>
    <row r="1348" spans="1:19">
      <c r="A1348" s="65"/>
      <c r="B1348" s="65"/>
      <c r="C1348" s="65"/>
      <c r="D1348" s="65"/>
      <c r="E1348" s="65"/>
      <c r="F1348" s="65"/>
      <c r="G1348" s="16" t="s">
        <v>1677</v>
      </c>
      <c r="H1348" s="20">
        <v>2.8</v>
      </c>
      <c r="I1348" s="20">
        <v>3.2</v>
      </c>
      <c r="J1348" s="16"/>
      <c r="K1348" s="16"/>
      <c r="L1348" s="20" t="s">
        <v>1544</v>
      </c>
      <c r="M1348" s="65"/>
      <c r="N1348" s="11"/>
      <c r="O1348" s="20" t="e">
        <f>VLOOKUP(C1348,'10. Свод Перечней'!C:H,6,0)</f>
        <v>#N/A</v>
      </c>
      <c r="P1348" s="20"/>
      <c r="Q1348" s="20" t="e">
        <f t="shared" si="22"/>
        <v>#N/A</v>
      </c>
      <c r="R1348" s="16" t="s">
        <v>1108</v>
      </c>
      <c r="S1348" s="17">
        <v>43830</v>
      </c>
    </row>
    <row r="1349" spans="1:19">
      <c r="A1349" s="65"/>
      <c r="B1349" s="65"/>
      <c r="C1349" s="65"/>
      <c r="D1349" s="65"/>
      <c r="E1349" s="65"/>
      <c r="F1349" s="65"/>
      <c r="G1349" s="16" t="s">
        <v>1304</v>
      </c>
      <c r="H1349" s="20"/>
      <c r="I1349" s="20"/>
      <c r="J1349" s="16"/>
      <c r="K1349" s="16" t="s">
        <v>1506</v>
      </c>
      <c r="L1349" s="20" t="s">
        <v>1106</v>
      </c>
      <c r="M1349" s="65"/>
      <c r="N1349" s="11"/>
      <c r="O1349" s="20" t="e">
        <f>VLOOKUP(C1349,'10. Свод Перечней'!C:H,6,0)</f>
        <v>#N/A</v>
      </c>
      <c r="P1349" s="20"/>
      <c r="Q1349" s="20" t="e">
        <f t="shared" si="22"/>
        <v>#N/A</v>
      </c>
      <c r="R1349" s="16" t="s">
        <v>1108</v>
      </c>
      <c r="S1349" s="17">
        <v>43830</v>
      </c>
    </row>
    <row r="1350" spans="1:19">
      <c r="A1350" s="65"/>
      <c r="B1350" s="65"/>
      <c r="C1350" s="65"/>
      <c r="D1350" s="65"/>
      <c r="E1350" s="65"/>
      <c r="F1350" s="65"/>
      <c r="G1350" s="16" t="s">
        <v>1121</v>
      </c>
      <c r="H1350" s="20"/>
      <c r="I1350" s="20"/>
      <c r="J1350" s="16"/>
      <c r="K1350" s="16" t="s">
        <v>1122</v>
      </c>
      <c r="L1350" s="20" t="s">
        <v>1106</v>
      </c>
      <c r="M1350" s="65"/>
      <c r="N1350" s="11"/>
      <c r="O1350" s="20" t="e">
        <f>VLOOKUP(C1350,'10. Свод Перечней'!C:H,6,0)</f>
        <v>#N/A</v>
      </c>
      <c r="P1350" s="20"/>
      <c r="Q1350" s="20" t="e">
        <f t="shared" si="22"/>
        <v>#N/A</v>
      </c>
      <c r="R1350" s="16" t="s">
        <v>1108</v>
      </c>
      <c r="S1350" s="17">
        <v>43830</v>
      </c>
    </row>
    <row r="1351" spans="1:19">
      <c r="A1351" s="65"/>
      <c r="B1351" s="65"/>
      <c r="C1351" s="65"/>
      <c r="D1351" s="65"/>
      <c r="E1351" s="65"/>
      <c r="F1351" s="65"/>
      <c r="G1351" s="16" t="s">
        <v>1115</v>
      </c>
      <c r="H1351" s="20"/>
      <c r="I1351" s="20"/>
      <c r="J1351" s="16"/>
      <c r="K1351" s="16" t="s">
        <v>1669</v>
      </c>
      <c r="L1351" s="20" t="s">
        <v>1106</v>
      </c>
      <c r="M1351" s="65"/>
      <c r="N1351" s="11"/>
      <c r="O1351" s="20" t="e">
        <f>VLOOKUP(C1351,'10. Свод Перечней'!C:H,6,0)</f>
        <v>#N/A</v>
      </c>
      <c r="P1351" s="20"/>
      <c r="Q1351" s="20" t="e">
        <f t="shared" si="22"/>
        <v>#N/A</v>
      </c>
      <c r="R1351" s="16" t="s">
        <v>1108</v>
      </c>
      <c r="S1351" s="17">
        <v>43830</v>
      </c>
    </row>
    <row r="1352" spans="1:19">
      <c r="A1352" s="65"/>
      <c r="B1352" s="65">
        <v>259</v>
      </c>
      <c r="C1352" s="65" t="s">
        <v>469</v>
      </c>
      <c r="D1352" s="65" t="s">
        <v>470</v>
      </c>
      <c r="E1352" s="65" t="s">
        <v>9</v>
      </c>
      <c r="F1352" s="65" t="s">
        <v>6</v>
      </c>
      <c r="G1352" s="16" t="s">
        <v>1719</v>
      </c>
      <c r="H1352" s="20"/>
      <c r="I1352" s="20"/>
      <c r="J1352" s="16"/>
      <c r="K1352" s="16" t="s">
        <v>1727</v>
      </c>
      <c r="L1352" s="20" t="s">
        <v>1106</v>
      </c>
      <c r="M1352" s="65" t="s">
        <v>1728</v>
      </c>
      <c r="N1352" s="11" t="s">
        <v>791</v>
      </c>
      <c r="O1352" s="20" t="str">
        <f>VLOOKUP(C1352,'10. Свод Перечней'!C:H,6,0)</f>
        <v>10.51.52.110-00000003</v>
      </c>
      <c r="P1352" s="20" t="s">
        <v>791</v>
      </c>
      <c r="Q1352" s="20" t="str">
        <f t="shared" si="22"/>
        <v>10.51.52.110-00000003</v>
      </c>
      <c r="R1352" s="16" t="s">
        <v>1108</v>
      </c>
      <c r="S1352" s="17">
        <v>43830</v>
      </c>
    </row>
    <row r="1353" spans="1:19">
      <c r="A1353" s="65"/>
      <c r="B1353" s="65"/>
      <c r="C1353" s="65"/>
      <c r="D1353" s="65"/>
      <c r="E1353" s="65"/>
      <c r="F1353" s="65"/>
      <c r="G1353" s="16" t="s">
        <v>1371</v>
      </c>
      <c r="H1353" s="20"/>
      <c r="I1353" s="20"/>
      <c r="J1353" s="16"/>
      <c r="K1353" s="16" t="s">
        <v>1194</v>
      </c>
      <c r="L1353" s="20" t="s">
        <v>1106</v>
      </c>
      <c r="M1353" s="65"/>
      <c r="N1353" s="11"/>
      <c r="O1353" s="20" t="e">
        <f>VLOOKUP(C1353,'10. Свод Перечней'!C:H,6,0)</f>
        <v>#N/A</v>
      </c>
      <c r="P1353" s="20"/>
      <c r="Q1353" s="20" t="e">
        <f t="shared" si="22"/>
        <v>#N/A</v>
      </c>
      <c r="R1353" s="16" t="s">
        <v>1108</v>
      </c>
      <c r="S1353" s="17">
        <v>43830</v>
      </c>
    </row>
    <row r="1354" spans="1:19">
      <c r="A1354" s="65"/>
      <c r="B1354" s="65"/>
      <c r="C1354" s="65"/>
      <c r="D1354" s="65"/>
      <c r="E1354" s="65"/>
      <c r="F1354" s="65"/>
      <c r="G1354" s="16" t="s">
        <v>1725</v>
      </c>
      <c r="H1354" s="20"/>
      <c r="I1354" s="20"/>
      <c r="J1354" s="16" t="s">
        <v>1258</v>
      </c>
      <c r="K1354" s="16"/>
      <c r="L1354" s="20" t="s">
        <v>1106</v>
      </c>
      <c r="M1354" s="65"/>
      <c r="N1354" s="11"/>
      <c r="O1354" s="20" t="e">
        <f>VLOOKUP(C1354,'10. Свод Перечней'!C:H,6,0)</f>
        <v>#N/A</v>
      </c>
      <c r="P1354" s="20"/>
      <c r="Q1354" s="20" t="e">
        <f t="shared" si="22"/>
        <v>#N/A</v>
      </c>
      <c r="R1354" s="16" t="s">
        <v>1108</v>
      </c>
      <c r="S1354" s="17">
        <v>43830</v>
      </c>
    </row>
    <row r="1355" spans="1:19">
      <c r="A1355" s="65"/>
      <c r="B1355" s="65"/>
      <c r="C1355" s="65"/>
      <c r="D1355" s="65"/>
      <c r="E1355" s="65"/>
      <c r="F1355" s="65"/>
      <c r="G1355" s="16" t="s">
        <v>1686</v>
      </c>
      <c r="H1355" s="20"/>
      <c r="I1355" s="20"/>
      <c r="J1355" s="16"/>
      <c r="K1355" s="16" t="s">
        <v>1286</v>
      </c>
      <c r="L1355" s="20" t="s">
        <v>1106</v>
      </c>
      <c r="M1355" s="65"/>
      <c r="N1355" s="11"/>
      <c r="O1355" s="20" t="e">
        <f>VLOOKUP(C1355,'10. Свод Перечней'!C:H,6,0)</f>
        <v>#N/A</v>
      </c>
      <c r="P1355" s="20"/>
      <c r="Q1355" s="20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6" t="s">
        <v>1108</v>
      </c>
      <c r="S1355" s="17">
        <v>43830</v>
      </c>
    </row>
    <row r="1356" spans="1:19">
      <c r="A1356" s="65"/>
      <c r="B1356" s="65"/>
      <c r="C1356" s="65"/>
      <c r="D1356" s="65"/>
      <c r="E1356" s="65"/>
      <c r="F1356" s="65"/>
      <c r="G1356" s="16" t="s">
        <v>1104</v>
      </c>
      <c r="H1356" s="20"/>
      <c r="I1356" s="20"/>
      <c r="J1356" s="16"/>
      <c r="K1356" s="16" t="s">
        <v>1511</v>
      </c>
      <c r="L1356" s="20" t="s">
        <v>1106</v>
      </c>
      <c r="M1356" s="65"/>
      <c r="N1356" s="11"/>
      <c r="O1356" s="20" t="e">
        <f>VLOOKUP(C1356,'10. Свод Перечней'!C:H,6,0)</f>
        <v>#N/A</v>
      </c>
      <c r="P1356" s="20"/>
      <c r="Q1356" s="20" t="e">
        <f t="shared" si="23"/>
        <v>#N/A</v>
      </c>
      <c r="R1356" s="16" t="s">
        <v>1108</v>
      </c>
      <c r="S1356" s="17">
        <v>43830</v>
      </c>
    </row>
    <row r="1357" spans="1:19">
      <c r="A1357" s="65"/>
      <c r="B1357" s="65"/>
      <c r="C1357" s="65"/>
      <c r="D1357" s="65"/>
      <c r="E1357" s="65"/>
      <c r="F1357" s="65"/>
      <c r="G1357" s="16" t="s">
        <v>1120</v>
      </c>
      <c r="H1357" s="20"/>
      <c r="I1357" s="20">
        <v>0.5</v>
      </c>
      <c r="J1357" s="16"/>
      <c r="K1357" s="16"/>
      <c r="L1357" s="20" t="s">
        <v>6</v>
      </c>
      <c r="M1357" s="65"/>
      <c r="N1357" s="11"/>
      <c r="O1357" s="20" t="e">
        <f>VLOOKUP(C1357,'10. Свод Перечней'!C:H,6,0)</f>
        <v>#N/A</v>
      </c>
      <c r="P1357" s="20"/>
      <c r="Q1357" s="20" t="e">
        <f t="shared" si="23"/>
        <v>#N/A</v>
      </c>
      <c r="R1357" s="16" t="s">
        <v>1108</v>
      </c>
      <c r="S1357" s="17">
        <v>43830</v>
      </c>
    </row>
    <row r="1358" spans="1:19">
      <c r="A1358" s="65"/>
      <c r="B1358" s="65"/>
      <c r="C1358" s="65"/>
      <c r="D1358" s="65"/>
      <c r="E1358" s="65"/>
      <c r="F1358" s="65"/>
      <c r="G1358" s="16" t="s">
        <v>1677</v>
      </c>
      <c r="H1358" s="20"/>
      <c r="I1358" s="20"/>
      <c r="J1358" s="16"/>
      <c r="K1358" s="16">
        <v>1.5</v>
      </c>
      <c r="L1358" s="20" t="s">
        <v>1544</v>
      </c>
      <c r="M1358" s="65"/>
      <c r="N1358" s="11"/>
      <c r="O1358" s="20" t="e">
        <f>VLOOKUP(C1358,'10. Свод Перечней'!C:H,6,0)</f>
        <v>#N/A</v>
      </c>
      <c r="P1358" s="20"/>
      <c r="Q1358" s="20" t="e">
        <f t="shared" si="23"/>
        <v>#N/A</v>
      </c>
      <c r="R1358" s="16" t="s">
        <v>1108</v>
      </c>
      <c r="S1358" s="17">
        <v>43830</v>
      </c>
    </row>
    <row r="1359" spans="1:19">
      <c r="A1359" s="65"/>
      <c r="B1359" s="65"/>
      <c r="C1359" s="65"/>
      <c r="D1359" s="65"/>
      <c r="E1359" s="65"/>
      <c r="F1359" s="65"/>
      <c r="G1359" s="16" t="s">
        <v>1304</v>
      </c>
      <c r="H1359" s="20"/>
      <c r="I1359" s="20"/>
      <c r="J1359" s="16"/>
      <c r="K1359" s="16" t="s">
        <v>1506</v>
      </c>
      <c r="L1359" s="20" t="s">
        <v>1106</v>
      </c>
      <c r="M1359" s="65"/>
      <c r="N1359" s="11"/>
      <c r="O1359" s="20" t="e">
        <f>VLOOKUP(C1359,'10. Свод Перечней'!C:H,6,0)</f>
        <v>#N/A</v>
      </c>
      <c r="P1359" s="20"/>
      <c r="Q1359" s="20" t="e">
        <f t="shared" si="23"/>
        <v>#N/A</v>
      </c>
      <c r="R1359" s="16" t="s">
        <v>1108</v>
      </c>
      <c r="S1359" s="17">
        <v>43830</v>
      </c>
    </row>
    <row r="1360" spans="1:19">
      <c r="A1360" s="65"/>
      <c r="B1360" s="65"/>
      <c r="C1360" s="65"/>
      <c r="D1360" s="65"/>
      <c r="E1360" s="65"/>
      <c r="F1360" s="65"/>
      <c r="G1360" s="16" t="s">
        <v>1121</v>
      </c>
      <c r="H1360" s="20"/>
      <c r="I1360" s="20"/>
      <c r="J1360" s="16"/>
      <c r="K1360" s="16" t="s">
        <v>1122</v>
      </c>
      <c r="L1360" s="20" t="s">
        <v>1106</v>
      </c>
      <c r="M1360" s="65"/>
      <c r="N1360" s="11"/>
      <c r="O1360" s="20" t="e">
        <f>VLOOKUP(C1360,'10. Свод Перечней'!C:H,6,0)</f>
        <v>#N/A</v>
      </c>
      <c r="P1360" s="20"/>
      <c r="Q1360" s="20" t="e">
        <f t="shared" si="23"/>
        <v>#N/A</v>
      </c>
      <c r="R1360" s="16" t="s">
        <v>1108</v>
      </c>
      <c r="S1360" s="17">
        <v>43830</v>
      </c>
    </row>
    <row r="1361" spans="1:19">
      <c r="A1361" s="65"/>
      <c r="B1361" s="65"/>
      <c r="C1361" s="65"/>
      <c r="D1361" s="65"/>
      <c r="E1361" s="65"/>
      <c r="F1361" s="65"/>
      <c r="G1361" s="16" t="s">
        <v>1115</v>
      </c>
      <c r="H1361" s="20"/>
      <c r="I1361" s="20"/>
      <c r="J1361" s="16" t="s">
        <v>1726</v>
      </c>
      <c r="K1361" s="16"/>
      <c r="L1361" s="20" t="s">
        <v>1106</v>
      </c>
      <c r="M1361" s="65"/>
      <c r="N1361" s="11"/>
      <c r="O1361" s="20" t="e">
        <f>VLOOKUP(C1361,'10. Свод Перечней'!C:H,6,0)</f>
        <v>#N/A</v>
      </c>
      <c r="P1361" s="20"/>
      <c r="Q1361" s="20" t="e">
        <f t="shared" si="23"/>
        <v>#N/A</v>
      </c>
      <c r="R1361" s="16" t="s">
        <v>1108</v>
      </c>
      <c r="S1361" s="17">
        <v>43830</v>
      </c>
    </row>
    <row r="1362" spans="1:19">
      <c r="A1362" s="65"/>
      <c r="B1362" s="65">
        <v>260</v>
      </c>
      <c r="C1362" s="65" t="s">
        <v>471</v>
      </c>
      <c r="D1362" s="65" t="s">
        <v>470</v>
      </c>
      <c r="E1362" s="65" t="s">
        <v>297</v>
      </c>
      <c r="F1362" s="65" t="s">
        <v>6</v>
      </c>
      <c r="G1362" s="16" t="s">
        <v>1719</v>
      </c>
      <c r="H1362" s="20"/>
      <c r="I1362" s="20"/>
      <c r="J1362" s="16"/>
      <c r="K1362" s="16" t="s">
        <v>1727</v>
      </c>
      <c r="L1362" s="20" t="s">
        <v>1106</v>
      </c>
      <c r="M1362" s="65" t="s">
        <v>1728</v>
      </c>
      <c r="N1362" s="11" t="s">
        <v>791</v>
      </c>
      <c r="O1362" s="20" t="str">
        <f>VLOOKUP(C1362,'10. Свод Перечней'!C:H,6,0)</f>
        <v>10.51.52.110-00000003</v>
      </c>
      <c r="P1362" s="20" t="s">
        <v>791</v>
      </c>
      <c r="Q1362" s="20" t="str">
        <f t="shared" si="23"/>
        <v>10.51.52.110-00000003</v>
      </c>
      <c r="R1362" s="16" t="s">
        <v>1108</v>
      </c>
      <c r="S1362" s="17">
        <v>43830</v>
      </c>
    </row>
    <row r="1363" spans="1:19">
      <c r="A1363" s="65"/>
      <c r="B1363" s="65"/>
      <c r="C1363" s="65"/>
      <c r="D1363" s="65"/>
      <c r="E1363" s="65"/>
      <c r="F1363" s="65"/>
      <c r="G1363" s="16" t="s">
        <v>1371</v>
      </c>
      <c r="H1363" s="20"/>
      <c r="I1363" s="20"/>
      <c r="J1363" s="16"/>
      <c r="K1363" s="16" t="s">
        <v>1194</v>
      </c>
      <c r="L1363" s="20" t="s">
        <v>1106</v>
      </c>
      <c r="M1363" s="65"/>
      <c r="N1363" s="11"/>
      <c r="O1363" s="20" t="e">
        <f>VLOOKUP(C1363,'10. Свод Перечней'!C:H,6,0)</f>
        <v>#N/A</v>
      </c>
      <c r="P1363" s="20"/>
      <c r="Q1363" s="20" t="e">
        <f t="shared" si="23"/>
        <v>#N/A</v>
      </c>
      <c r="R1363" s="16" t="s">
        <v>1108</v>
      </c>
      <c r="S1363" s="17">
        <v>43830</v>
      </c>
    </row>
    <row r="1364" spans="1:19">
      <c r="A1364" s="65"/>
      <c r="B1364" s="65"/>
      <c r="C1364" s="65"/>
      <c r="D1364" s="65"/>
      <c r="E1364" s="65"/>
      <c r="F1364" s="65"/>
      <c r="G1364" s="16" t="s">
        <v>1725</v>
      </c>
      <c r="H1364" s="20"/>
      <c r="I1364" s="20"/>
      <c r="J1364" s="16" t="s">
        <v>1258</v>
      </c>
      <c r="K1364" s="16"/>
      <c r="L1364" s="20" t="s">
        <v>1106</v>
      </c>
      <c r="M1364" s="65"/>
      <c r="N1364" s="11"/>
      <c r="O1364" s="20" t="e">
        <f>VLOOKUP(C1364,'10. Свод Перечней'!C:H,6,0)</f>
        <v>#N/A</v>
      </c>
      <c r="P1364" s="20"/>
      <c r="Q1364" s="20" t="e">
        <f t="shared" si="23"/>
        <v>#N/A</v>
      </c>
      <c r="R1364" s="16" t="s">
        <v>1108</v>
      </c>
      <c r="S1364" s="17">
        <v>43830</v>
      </c>
    </row>
    <row r="1365" spans="1:19">
      <c r="A1365" s="65"/>
      <c r="B1365" s="65"/>
      <c r="C1365" s="65"/>
      <c r="D1365" s="65"/>
      <c r="E1365" s="65"/>
      <c r="F1365" s="65"/>
      <c r="G1365" s="16" t="s">
        <v>1686</v>
      </c>
      <c r="H1365" s="20"/>
      <c r="I1365" s="20"/>
      <c r="J1365" s="16"/>
      <c r="K1365" s="16" t="s">
        <v>1286</v>
      </c>
      <c r="L1365" s="20" t="s">
        <v>1106</v>
      </c>
      <c r="M1365" s="65"/>
      <c r="N1365" s="11"/>
      <c r="O1365" s="20" t="e">
        <f>VLOOKUP(C1365,'10. Свод Перечней'!C:H,6,0)</f>
        <v>#N/A</v>
      </c>
      <c r="P1365" s="20"/>
      <c r="Q1365" s="20" t="e">
        <f t="shared" si="23"/>
        <v>#N/A</v>
      </c>
      <c r="R1365" s="16" t="s">
        <v>1108</v>
      </c>
      <c r="S1365" s="17">
        <v>43830</v>
      </c>
    </row>
    <row r="1366" spans="1:19">
      <c r="A1366" s="65"/>
      <c r="B1366" s="65"/>
      <c r="C1366" s="65"/>
      <c r="D1366" s="65"/>
      <c r="E1366" s="65"/>
      <c r="F1366" s="65"/>
      <c r="G1366" s="16" t="s">
        <v>1104</v>
      </c>
      <c r="H1366" s="20"/>
      <c r="I1366" s="20"/>
      <c r="J1366" s="16"/>
      <c r="K1366" s="16" t="s">
        <v>1511</v>
      </c>
      <c r="L1366" s="20" t="s">
        <v>1106</v>
      </c>
      <c r="M1366" s="65"/>
      <c r="N1366" s="11"/>
      <c r="O1366" s="20" t="e">
        <f>VLOOKUP(C1366,'10. Свод Перечней'!C:H,6,0)</f>
        <v>#N/A</v>
      </c>
      <c r="P1366" s="20"/>
      <c r="Q1366" s="20" t="e">
        <f t="shared" si="23"/>
        <v>#N/A</v>
      </c>
      <c r="R1366" s="16" t="s">
        <v>1108</v>
      </c>
      <c r="S1366" s="17">
        <v>43830</v>
      </c>
    </row>
    <row r="1367" spans="1:19">
      <c r="A1367" s="65"/>
      <c r="B1367" s="65"/>
      <c r="C1367" s="65"/>
      <c r="D1367" s="65"/>
      <c r="E1367" s="65"/>
      <c r="F1367" s="65"/>
      <c r="G1367" s="16" t="s">
        <v>1120</v>
      </c>
      <c r="H1367" s="20">
        <v>0.6</v>
      </c>
      <c r="I1367" s="20">
        <v>1</v>
      </c>
      <c r="J1367" s="16"/>
      <c r="K1367" s="16"/>
      <c r="L1367" s="20" t="s">
        <v>6</v>
      </c>
      <c r="M1367" s="65"/>
      <c r="N1367" s="11"/>
      <c r="O1367" s="20" t="e">
        <f>VLOOKUP(C1367,'10. Свод Перечней'!C:H,6,0)</f>
        <v>#N/A</v>
      </c>
      <c r="P1367" s="20"/>
      <c r="Q1367" s="20" t="e">
        <f t="shared" si="23"/>
        <v>#N/A</v>
      </c>
      <c r="R1367" s="16" t="s">
        <v>1108</v>
      </c>
      <c r="S1367" s="17">
        <v>43830</v>
      </c>
    </row>
    <row r="1368" spans="1:19">
      <c r="A1368" s="65"/>
      <c r="B1368" s="65"/>
      <c r="C1368" s="65"/>
      <c r="D1368" s="65"/>
      <c r="E1368" s="65"/>
      <c r="F1368" s="65"/>
      <c r="G1368" s="16" t="s">
        <v>1677</v>
      </c>
      <c r="H1368" s="20"/>
      <c r="I1368" s="20"/>
      <c r="J1368" s="16"/>
      <c r="K1368" s="16">
        <v>1.5</v>
      </c>
      <c r="L1368" s="20" t="s">
        <v>1544</v>
      </c>
      <c r="M1368" s="65"/>
      <c r="N1368" s="11"/>
      <c r="O1368" s="20" t="e">
        <f>VLOOKUP(C1368,'10. Свод Перечней'!C:H,6,0)</f>
        <v>#N/A</v>
      </c>
      <c r="P1368" s="20"/>
      <c r="Q1368" s="20" t="e">
        <f t="shared" si="23"/>
        <v>#N/A</v>
      </c>
      <c r="R1368" s="16" t="s">
        <v>1108</v>
      </c>
      <c r="S1368" s="17">
        <v>43830</v>
      </c>
    </row>
    <row r="1369" spans="1:19">
      <c r="A1369" s="65"/>
      <c r="B1369" s="65"/>
      <c r="C1369" s="65"/>
      <c r="D1369" s="65"/>
      <c r="E1369" s="65"/>
      <c r="F1369" s="65"/>
      <c r="G1369" s="16" t="s">
        <v>1304</v>
      </c>
      <c r="H1369" s="20"/>
      <c r="I1369" s="20"/>
      <c r="J1369" s="16"/>
      <c r="K1369" s="16" t="s">
        <v>1506</v>
      </c>
      <c r="L1369" s="20" t="s">
        <v>1106</v>
      </c>
      <c r="M1369" s="65"/>
      <c r="N1369" s="11"/>
      <c r="O1369" s="20" t="e">
        <f>VLOOKUP(C1369,'10. Свод Перечней'!C:H,6,0)</f>
        <v>#N/A</v>
      </c>
      <c r="P1369" s="20"/>
      <c r="Q1369" s="20" t="e">
        <f t="shared" si="23"/>
        <v>#N/A</v>
      </c>
      <c r="R1369" s="16" t="s">
        <v>1108</v>
      </c>
      <c r="S1369" s="17">
        <v>43830</v>
      </c>
    </row>
    <row r="1370" spans="1:19">
      <c r="A1370" s="65"/>
      <c r="B1370" s="65"/>
      <c r="C1370" s="65"/>
      <c r="D1370" s="65"/>
      <c r="E1370" s="65"/>
      <c r="F1370" s="65"/>
      <c r="G1370" s="16" t="s">
        <v>1121</v>
      </c>
      <c r="H1370" s="20"/>
      <c r="I1370" s="20"/>
      <c r="J1370" s="16"/>
      <c r="K1370" s="16" t="s">
        <v>1122</v>
      </c>
      <c r="L1370" s="20" t="s">
        <v>1106</v>
      </c>
      <c r="M1370" s="65"/>
      <c r="N1370" s="11"/>
      <c r="O1370" s="20" t="e">
        <f>VLOOKUP(C1370,'10. Свод Перечней'!C:H,6,0)</f>
        <v>#N/A</v>
      </c>
      <c r="P1370" s="20"/>
      <c r="Q1370" s="20" t="e">
        <f t="shared" si="23"/>
        <v>#N/A</v>
      </c>
      <c r="R1370" s="16" t="s">
        <v>1108</v>
      </c>
      <c r="S1370" s="17">
        <v>43830</v>
      </c>
    </row>
    <row r="1371" spans="1:19">
      <c r="A1371" s="65"/>
      <c r="B1371" s="65"/>
      <c r="C1371" s="65"/>
      <c r="D1371" s="65"/>
      <c r="E1371" s="65"/>
      <c r="F1371" s="65"/>
      <c r="G1371" s="16" t="s">
        <v>1115</v>
      </c>
      <c r="H1371" s="20"/>
      <c r="I1371" s="20"/>
      <c r="J1371" s="16" t="s">
        <v>1726</v>
      </c>
      <c r="K1371" s="16"/>
      <c r="L1371" s="20" t="s">
        <v>1106</v>
      </c>
      <c r="M1371" s="65"/>
      <c r="N1371" s="11"/>
      <c r="O1371" s="20" t="e">
        <f>VLOOKUP(C1371,'10. Свод Перечней'!C:H,6,0)</f>
        <v>#N/A</v>
      </c>
      <c r="P1371" s="20"/>
      <c r="Q1371" s="20" t="e">
        <f t="shared" si="23"/>
        <v>#N/A</v>
      </c>
      <c r="R1371" s="16" t="s">
        <v>1108</v>
      </c>
      <c r="S1371" s="17">
        <v>43830</v>
      </c>
    </row>
    <row r="1372" spans="1:19" ht="63.75">
      <c r="A1372" s="65"/>
      <c r="B1372" s="65">
        <v>261</v>
      </c>
      <c r="C1372" s="65" t="s">
        <v>472</v>
      </c>
      <c r="D1372" s="65" t="s">
        <v>470</v>
      </c>
      <c r="E1372" s="65" t="s">
        <v>43</v>
      </c>
      <c r="F1372" s="65" t="s">
        <v>6</v>
      </c>
      <c r="G1372" s="16" t="s">
        <v>1719</v>
      </c>
      <c r="H1372" s="20"/>
      <c r="I1372" s="20"/>
      <c r="J1372" s="16"/>
      <c r="K1372" s="16" t="s">
        <v>1727</v>
      </c>
      <c r="L1372" s="20" t="s">
        <v>1106</v>
      </c>
      <c r="M1372" s="65" t="s">
        <v>1728</v>
      </c>
      <c r="N1372" s="11" t="s">
        <v>791</v>
      </c>
      <c r="O1372" s="20" t="str">
        <f>VLOOKUP(C1372,'10. Свод Перечней'!C:H,6,0)</f>
        <v>10.51.52.110-00000004</v>
      </c>
      <c r="P1372" s="20" t="s">
        <v>791</v>
      </c>
      <c r="Q1372" s="20" t="str">
        <f t="shared" si="23"/>
        <v>НЕ СОВПАДАЕТ АХТУНГ!!!!!!!!!!!!!!!!!!!!!!!!!!!!!!!!!!!!!!!!!!!!!!!!!!!!!!!!!!!!!!!!!!!!!!!!!!!!!!!!!!!!!!!!!!!!!!!!!!!!!!!!!!!!!!!!!!!!!!!!!!!!!!!!!!</v>
      </c>
      <c r="R1372" s="16" t="s">
        <v>1108</v>
      </c>
      <c r="S1372" s="17">
        <v>43830</v>
      </c>
    </row>
    <row r="1373" spans="1:19">
      <c r="A1373" s="65"/>
      <c r="B1373" s="65"/>
      <c r="C1373" s="65"/>
      <c r="D1373" s="65"/>
      <c r="E1373" s="65"/>
      <c r="F1373" s="65"/>
      <c r="G1373" s="16" t="s">
        <v>1371</v>
      </c>
      <c r="H1373" s="20"/>
      <c r="I1373" s="20"/>
      <c r="J1373" s="16"/>
      <c r="K1373" s="16" t="s">
        <v>1194</v>
      </c>
      <c r="L1373" s="20" t="s">
        <v>1106</v>
      </c>
      <c r="M1373" s="65"/>
      <c r="N1373" s="11"/>
      <c r="O1373" s="20" t="e">
        <f>VLOOKUP(C1373,'10. Свод Перечней'!C:H,6,0)</f>
        <v>#N/A</v>
      </c>
      <c r="P1373" s="20"/>
      <c r="Q1373" s="20" t="e">
        <f t="shared" si="23"/>
        <v>#N/A</v>
      </c>
      <c r="R1373" s="16" t="s">
        <v>1108</v>
      </c>
      <c r="S1373" s="17">
        <v>43830</v>
      </c>
    </row>
    <row r="1374" spans="1:19">
      <c r="A1374" s="65"/>
      <c r="B1374" s="65"/>
      <c r="C1374" s="65"/>
      <c r="D1374" s="65"/>
      <c r="E1374" s="65"/>
      <c r="F1374" s="65"/>
      <c r="G1374" s="16" t="s">
        <v>1725</v>
      </c>
      <c r="H1374" s="20"/>
      <c r="I1374" s="20"/>
      <c r="J1374" s="16" t="s">
        <v>1258</v>
      </c>
      <c r="K1374" s="16"/>
      <c r="L1374" s="20" t="s">
        <v>1106</v>
      </c>
      <c r="M1374" s="65"/>
      <c r="N1374" s="11"/>
      <c r="O1374" s="20" t="e">
        <f>VLOOKUP(C1374,'10. Свод Перечней'!C:H,6,0)</f>
        <v>#N/A</v>
      </c>
      <c r="P1374" s="20"/>
      <c r="Q1374" s="20" t="e">
        <f t="shared" si="23"/>
        <v>#N/A</v>
      </c>
      <c r="R1374" s="16" t="s">
        <v>1108</v>
      </c>
      <c r="S1374" s="17">
        <v>43830</v>
      </c>
    </row>
    <row r="1375" spans="1:19">
      <c r="A1375" s="65"/>
      <c r="B1375" s="65"/>
      <c r="C1375" s="65"/>
      <c r="D1375" s="65"/>
      <c r="E1375" s="65"/>
      <c r="F1375" s="65"/>
      <c r="G1375" s="16" t="s">
        <v>1686</v>
      </c>
      <c r="H1375" s="20"/>
      <c r="I1375" s="20"/>
      <c r="J1375" s="16"/>
      <c r="K1375" s="16" t="s">
        <v>1286</v>
      </c>
      <c r="L1375" s="20" t="s">
        <v>1106</v>
      </c>
      <c r="M1375" s="65"/>
      <c r="N1375" s="11"/>
      <c r="O1375" s="20" t="e">
        <f>VLOOKUP(C1375,'10. Свод Перечней'!C:H,6,0)</f>
        <v>#N/A</v>
      </c>
      <c r="P1375" s="20"/>
      <c r="Q1375" s="20" t="e">
        <f t="shared" si="23"/>
        <v>#N/A</v>
      </c>
      <c r="R1375" s="16" t="s">
        <v>1108</v>
      </c>
      <c r="S1375" s="17">
        <v>43830</v>
      </c>
    </row>
    <row r="1376" spans="1:19">
      <c r="A1376" s="65"/>
      <c r="B1376" s="65"/>
      <c r="C1376" s="65"/>
      <c r="D1376" s="65"/>
      <c r="E1376" s="65"/>
      <c r="F1376" s="65"/>
      <c r="G1376" s="16" t="s">
        <v>1104</v>
      </c>
      <c r="H1376" s="20"/>
      <c r="I1376" s="20"/>
      <c r="J1376" s="16"/>
      <c r="K1376" s="16" t="s">
        <v>1511</v>
      </c>
      <c r="L1376" s="20" t="s">
        <v>1106</v>
      </c>
      <c r="M1376" s="65"/>
      <c r="N1376" s="11"/>
      <c r="O1376" s="20" t="e">
        <f>VLOOKUP(C1376,'10. Свод Перечней'!C:H,6,0)</f>
        <v>#N/A</v>
      </c>
      <c r="P1376" s="20"/>
      <c r="Q1376" s="20" t="e">
        <f t="shared" si="23"/>
        <v>#N/A</v>
      </c>
      <c r="R1376" s="16" t="s">
        <v>1108</v>
      </c>
      <c r="S1376" s="17">
        <v>43830</v>
      </c>
    </row>
    <row r="1377" spans="1:19">
      <c r="A1377" s="65"/>
      <c r="B1377" s="65"/>
      <c r="C1377" s="65"/>
      <c r="D1377" s="65"/>
      <c r="E1377" s="65"/>
      <c r="F1377" s="65"/>
      <c r="G1377" s="16" t="s">
        <v>1120</v>
      </c>
      <c r="H1377" s="20"/>
      <c r="I1377" s="20">
        <v>0.125</v>
      </c>
      <c r="J1377" s="16"/>
      <c r="K1377" s="16"/>
      <c r="L1377" s="20" t="s">
        <v>6</v>
      </c>
      <c r="M1377" s="65"/>
      <c r="N1377" s="11"/>
      <c r="O1377" s="20" t="e">
        <f>VLOOKUP(C1377,'10. Свод Перечней'!C:H,6,0)</f>
        <v>#N/A</v>
      </c>
      <c r="P1377" s="20"/>
      <c r="Q1377" s="20" t="e">
        <f t="shared" si="23"/>
        <v>#N/A</v>
      </c>
      <c r="R1377" s="16" t="s">
        <v>1108</v>
      </c>
      <c r="S1377" s="17">
        <v>43830</v>
      </c>
    </row>
    <row r="1378" spans="1:19">
      <c r="A1378" s="65"/>
      <c r="B1378" s="65"/>
      <c r="C1378" s="65"/>
      <c r="D1378" s="65"/>
      <c r="E1378" s="65"/>
      <c r="F1378" s="65"/>
      <c r="G1378" s="16" t="s">
        <v>1677</v>
      </c>
      <c r="H1378" s="20"/>
      <c r="I1378" s="20"/>
      <c r="J1378" s="16"/>
      <c r="K1378" s="16">
        <v>2.5</v>
      </c>
      <c r="L1378" s="20" t="s">
        <v>1544</v>
      </c>
      <c r="M1378" s="65"/>
      <c r="N1378" s="11"/>
      <c r="O1378" s="20" t="e">
        <f>VLOOKUP(C1378,'10. Свод Перечней'!C:H,6,0)</f>
        <v>#N/A</v>
      </c>
      <c r="P1378" s="20"/>
      <c r="Q1378" s="20" t="e">
        <f t="shared" si="23"/>
        <v>#N/A</v>
      </c>
      <c r="R1378" s="16" t="s">
        <v>1108</v>
      </c>
      <c r="S1378" s="17">
        <v>43830</v>
      </c>
    </row>
    <row r="1379" spans="1:19">
      <c r="A1379" s="65"/>
      <c r="B1379" s="65"/>
      <c r="C1379" s="65"/>
      <c r="D1379" s="65"/>
      <c r="E1379" s="65"/>
      <c r="F1379" s="65"/>
      <c r="G1379" s="16" t="s">
        <v>1304</v>
      </c>
      <c r="H1379" s="20"/>
      <c r="I1379" s="20"/>
      <c r="J1379" s="16"/>
      <c r="K1379" s="16" t="s">
        <v>1506</v>
      </c>
      <c r="L1379" s="20" t="s">
        <v>1106</v>
      </c>
      <c r="M1379" s="65"/>
      <c r="N1379" s="11"/>
      <c r="O1379" s="20" t="e">
        <f>VLOOKUP(C1379,'10. Свод Перечней'!C:H,6,0)</f>
        <v>#N/A</v>
      </c>
      <c r="P1379" s="20"/>
      <c r="Q1379" s="20" t="e">
        <f t="shared" si="23"/>
        <v>#N/A</v>
      </c>
      <c r="R1379" s="16" t="s">
        <v>1108</v>
      </c>
      <c r="S1379" s="17">
        <v>43830</v>
      </c>
    </row>
    <row r="1380" spans="1:19">
      <c r="A1380" s="65"/>
      <c r="B1380" s="65"/>
      <c r="C1380" s="65"/>
      <c r="D1380" s="65"/>
      <c r="E1380" s="65"/>
      <c r="F1380" s="65"/>
      <c r="G1380" s="16" t="s">
        <v>1121</v>
      </c>
      <c r="H1380" s="20"/>
      <c r="I1380" s="20"/>
      <c r="J1380" s="16"/>
      <c r="K1380" s="16" t="s">
        <v>1122</v>
      </c>
      <c r="L1380" s="20" t="s">
        <v>1106</v>
      </c>
      <c r="M1380" s="65"/>
      <c r="N1380" s="11"/>
      <c r="O1380" s="20" t="e">
        <f>VLOOKUP(C1380,'10. Свод Перечней'!C:H,6,0)</f>
        <v>#N/A</v>
      </c>
      <c r="P1380" s="20"/>
      <c r="Q1380" s="20" t="e">
        <f t="shared" si="23"/>
        <v>#N/A</v>
      </c>
      <c r="R1380" s="16" t="s">
        <v>1108</v>
      </c>
      <c r="S1380" s="17">
        <v>43830</v>
      </c>
    </row>
    <row r="1381" spans="1:19">
      <c r="A1381" s="65"/>
      <c r="B1381" s="65"/>
      <c r="C1381" s="65"/>
      <c r="D1381" s="65"/>
      <c r="E1381" s="65"/>
      <c r="F1381" s="65"/>
      <c r="G1381" s="16" t="s">
        <v>1115</v>
      </c>
      <c r="H1381" s="20"/>
      <c r="I1381" s="20"/>
      <c r="J1381" s="16" t="s">
        <v>1729</v>
      </c>
      <c r="K1381" s="16"/>
      <c r="L1381" s="20" t="s">
        <v>1106</v>
      </c>
      <c r="M1381" s="65"/>
      <c r="N1381" s="11"/>
      <c r="O1381" s="20" t="e">
        <f>VLOOKUP(C1381,'10. Свод Перечней'!C:H,6,0)</f>
        <v>#N/A</v>
      </c>
      <c r="P1381" s="20"/>
      <c r="Q1381" s="20" t="e">
        <f t="shared" si="23"/>
        <v>#N/A</v>
      </c>
      <c r="R1381" s="16" t="s">
        <v>1108</v>
      </c>
      <c r="S1381" s="17">
        <v>43830</v>
      </c>
    </row>
    <row r="1382" spans="1:19" ht="63.75">
      <c r="A1382" s="65"/>
      <c r="B1382" s="65">
        <v>262</v>
      </c>
      <c r="C1382" s="65" t="s">
        <v>473</v>
      </c>
      <c r="D1382" s="65" t="s">
        <v>470</v>
      </c>
      <c r="E1382" s="65" t="s">
        <v>152</v>
      </c>
      <c r="F1382" s="65" t="s">
        <v>6</v>
      </c>
      <c r="G1382" s="16" t="s">
        <v>1719</v>
      </c>
      <c r="H1382" s="20"/>
      <c r="I1382" s="20"/>
      <c r="J1382" s="16"/>
      <c r="K1382" s="16" t="s">
        <v>1727</v>
      </c>
      <c r="L1382" s="20" t="s">
        <v>1106</v>
      </c>
      <c r="M1382" s="65" t="s">
        <v>1728</v>
      </c>
      <c r="N1382" s="11" t="s">
        <v>791</v>
      </c>
      <c r="O1382" s="20" t="str">
        <f>VLOOKUP(C1382,'10. Свод Перечней'!C:H,6,0)</f>
        <v>10.51.52.110-00000004</v>
      </c>
      <c r="P1382" s="20" t="s">
        <v>791</v>
      </c>
      <c r="Q1382" s="20" t="str">
        <f t="shared" si="23"/>
        <v>НЕ СОВПАДАЕТ АХТУНГ!!!!!!!!!!!!!!!!!!!!!!!!!!!!!!!!!!!!!!!!!!!!!!!!!!!!!!!!!!!!!!!!!!!!!!!!!!!!!!!!!!!!!!!!!!!!!!!!!!!!!!!!!!!!!!!!!!!!!!!!!!!!!!!!!!</v>
      </c>
      <c r="R1382" s="16" t="s">
        <v>1108</v>
      </c>
      <c r="S1382" s="17">
        <v>43830</v>
      </c>
    </row>
    <row r="1383" spans="1:19">
      <c r="A1383" s="65"/>
      <c r="B1383" s="65"/>
      <c r="C1383" s="65"/>
      <c r="D1383" s="65"/>
      <c r="E1383" s="65"/>
      <c r="F1383" s="65"/>
      <c r="G1383" s="16" t="s">
        <v>1371</v>
      </c>
      <c r="H1383" s="20"/>
      <c r="I1383" s="20"/>
      <c r="J1383" s="16"/>
      <c r="K1383" s="16" t="s">
        <v>1194</v>
      </c>
      <c r="L1383" s="20" t="s">
        <v>1106</v>
      </c>
      <c r="M1383" s="65"/>
      <c r="N1383" s="11"/>
      <c r="O1383" s="20" t="e">
        <f>VLOOKUP(C1383,'10. Свод Перечней'!C:H,6,0)</f>
        <v>#N/A</v>
      </c>
      <c r="P1383" s="20"/>
      <c r="Q1383" s="20" t="e">
        <f t="shared" si="23"/>
        <v>#N/A</v>
      </c>
      <c r="R1383" s="16" t="s">
        <v>1108</v>
      </c>
      <c r="S1383" s="17">
        <v>43830</v>
      </c>
    </row>
    <row r="1384" spans="1:19">
      <c r="A1384" s="65"/>
      <c r="B1384" s="65"/>
      <c r="C1384" s="65"/>
      <c r="D1384" s="65"/>
      <c r="E1384" s="65"/>
      <c r="F1384" s="65"/>
      <c r="G1384" s="16" t="s">
        <v>1725</v>
      </c>
      <c r="H1384" s="20"/>
      <c r="I1384" s="20"/>
      <c r="J1384" s="16" t="s">
        <v>1258</v>
      </c>
      <c r="K1384" s="16"/>
      <c r="L1384" s="20" t="s">
        <v>1106</v>
      </c>
      <c r="M1384" s="65"/>
      <c r="N1384" s="11"/>
      <c r="O1384" s="20" t="e">
        <f>VLOOKUP(C1384,'10. Свод Перечней'!C:H,6,0)</f>
        <v>#N/A</v>
      </c>
      <c r="P1384" s="20"/>
      <c r="Q1384" s="20" t="e">
        <f t="shared" si="23"/>
        <v>#N/A</v>
      </c>
      <c r="R1384" s="16" t="s">
        <v>1108</v>
      </c>
      <c r="S1384" s="17">
        <v>43830</v>
      </c>
    </row>
    <row r="1385" spans="1:19">
      <c r="A1385" s="65"/>
      <c r="B1385" s="65"/>
      <c r="C1385" s="65"/>
      <c r="D1385" s="65"/>
      <c r="E1385" s="65"/>
      <c r="F1385" s="65"/>
      <c r="G1385" s="16" t="s">
        <v>1686</v>
      </c>
      <c r="H1385" s="20"/>
      <c r="I1385" s="20"/>
      <c r="J1385" s="16"/>
      <c r="K1385" s="16" t="s">
        <v>1286</v>
      </c>
      <c r="L1385" s="20" t="s">
        <v>1106</v>
      </c>
      <c r="M1385" s="65"/>
      <c r="N1385" s="11"/>
      <c r="O1385" s="20" t="e">
        <f>VLOOKUP(C1385,'10. Свод Перечней'!C:H,6,0)</f>
        <v>#N/A</v>
      </c>
      <c r="P1385" s="20"/>
      <c r="Q1385" s="20" t="e">
        <f t="shared" si="23"/>
        <v>#N/A</v>
      </c>
      <c r="R1385" s="16" t="s">
        <v>1108</v>
      </c>
      <c r="S1385" s="17">
        <v>43830</v>
      </c>
    </row>
    <row r="1386" spans="1:19">
      <c r="A1386" s="65"/>
      <c r="B1386" s="65"/>
      <c r="C1386" s="65"/>
      <c r="D1386" s="65"/>
      <c r="E1386" s="65"/>
      <c r="F1386" s="65"/>
      <c r="G1386" s="16" t="s">
        <v>1104</v>
      </c>
      <c r="H1386" s="20"/>
      <c r="I1386" s="20"/>
      <c r="J1386" s="16"/>
      <c r="K1386" s="16" t="s">
        <v>1511</v>
      </c>
      <c r="L1386" s="20" t="s">
        <v>1106</v>
      </c>
      <c r="M1386" s="65"/>
      <c r="N1386" s="11"/>
      <c r="O1386" s="20" t="e">
        <f>VLOOKUP(C1386,'10. Свод Перечней'!C:H,6,0)</f>
        <v>#N/A</v>
      </c>
      <c r="P1386" s="20"/>
      <c r="Q1386" s="20" t="e">
        <f t="shared" si="23"/>
        <v>#N/A</v>
      </c>
      <c r="R1386" s="16" t="s">
        <v>1108</v>
      </c>
      <c r="S1386" s="17">
        <v>43830</v>
      </c>
    </row>
    <row r="1387" spans="1:19">
      <c r="A1387" s="65"/>
      <c r="B1387" s="65"/>
      <c r="C1387" s="65"/>
      <c r="D1387" s="65"/>
      <c r="E1387" s="65"/>
      <c r="F1387" s="65"/>
      <c r="G1387" s="16" t="s">
        <v>1120</v>
      </c>
      <c r="H1387" s="20">
        <v>0.2</v>
      </c>
      <c r="I1387" s="20">
        <v>0.5</v>
      </c>
      <c r="J1387" s="16"/>
      <c r="K1387" s="16"/>
      <c r="L1387" s="20" t="s">
        <v>6</v>
      </c>
      <c r="M1387" s="65"/>
      <c r="N1387" s="11"/>
      <c r="O1387" s="20" t="e">
        <f>VLOOKUP(C1387,'10. Свод Перечней'!C:H,6,0)</f>
        <v>#N/A</v>
      </c>
      <c r="P1387" s="20"/>
      <c r="Q1387" s="20" t="e">
        <f t="shared" si="23"/>
        <v>#N/A</v>
      </c>
      <c r="R1387" s="16" t="s">
        <v>1108</v>
      </c>
      <c r="S1387" s="17">
        <v>43830</v>
      </c>
    </row>
    <row r="1388" spans="1:19">
      <c r="A1388" s="65"/>
      <c r="B1388" s="65"/>
      <c r="C1388" s="65"/>
      <c r="D1388" s="65"/>
      <c r="E1388" s="65"/>
      <c r="F1388" s="65"/>
      <c r="G1388" s="16" t="s">
        <v>1677</v>
      </c>
      <c r="H1388" s="20"/>
      <c r="I1388" s="20"/>
      <c r="J1388" s="16"/>
      <c r="K1388" s="16">
        <v>2.5</v>
      </c>
      <c r="L1388" s="20" t="s">
        <v>1544</v>
      </c>
      <c r="M1388" s="65"/>
      <c r="N1388" s="11"/>
      <c r="O1388" s="20" t="e">
        <f>VLOOKUP(C1388,'10. Свод Перечней'!C:H,6,0)</f>
        <v>#N/A</v>
      </c>
      <c r="P1388" s="20"/>
      <c r="Q1388" s="20" t="e">
        <f t="shared" si="23"/>
        <v>#N/A</v>
      </c>
      <c r="R1388" s="16" t="s">
        <v>1108</v>
      </c>
      <c r="S1388" s="17">
        <v>43830</v>
      </c>
    </row>
    <row r="1389" spans="1:19">
      <c r="A1389" s="65"/>
      <c r="B1389" s="65"/>
      <c r="C1389" s="65"/>
      <c r="D1389" s="65"/>
      <c r="E1389" s="65"/>
      <c r="F1389" s="65"/>
      <c r="G1389" s="16" t="s">
        <v>1304</v>
      </c>
      <c r="H1389" s="20"/>
      <c r="I1389" s="20"/>
      <c r="J1389" s="16"/>
      <c r="K1389" s="16" t="s">
        <v>1506</v>
      </c>
      <c r="L1389" s="20" t="s">
        <v>1106</v>
      </c>
      <c r="M1389" s="65"/>
      <c r="N1389" s="11"/>
      <c r="O1389" s="20" t="e">
        <f>VLOOKUP(C1389,'10. Свод Перечней'!C:H,6,0)</f>
        <v>#N/A</v>
      </c>
      <c r="P1389" s="20"/>
      <c r="Q1389" s="20" t="e">
        <f t="shared" si="23"/>
        <v>#N/A</v>
      </c>
      <c r="R1389" s="16" t="s">
        <v>1108</v>
      </c>
      <c r="S1389" s="17">
        <v>43830</v>
      </c>
    </row>
    <row r="1390" spans="1:19">
      <c r="A1390" s="65"/>
      <c r="B1390" s="65"/>
      <c r="C1390" s="65"/>
      <c r="D1390" s="65"/>
      <c r="E1390" s="65"/>
      <c r="F1390" s="65"/>
      <c r="G1390" s="16" t="s">
        <v>1121</v>
      </c>
      <c r="H1390" s="20"/>
      <c r="I1390" s="20"/>
      <c r="J1390" s="16"/>
      <c r="K1390" s="16" t="s">
        <v>1122</v>
      </c>
      <c r="L1390" s="20" t="s">
        <v>1106</v>
      </c>
      <c r="M1390" s="65"/>
      <c r="N1390" s="11"/>
      <c r="O1390" s="20" t="e">
        <f>VLOOKUP(C1390,'10. Свод Перечней'!C:H,6,0)</f>
        <v>#N/A</v>
      </c>
      <c r="P1390" s="20"/>
      <c r="Q1390" s="20" t="e">
        <f t="shared" si="23"/>
        <v>#N/A</v>
      </c>
      <c r="R1390" s="16" t="s">
        <v>1108</v>
      </c>
      <c r="S1390" s="17">
        <v>43830</v>
      </c>
    </row>
    <row r="1391" spans="1:19">
      <c r="A1391" s="65"/>
      <c r="B1391" s="65"/>
      <c r="C1391" s="65"/>
      <c r="D1391" s="65"/>
      <c r="E1391" s="65"/>
      <c r="F1391" s="65"/>
      <c r="G1391" s="16" t="s">
        <v>1115</v>
      </c>
      <c r="H1391" s="20"/>
      <c r="I1391" s="20"/>
      <c r="J1391" s="16" t="s">
        <v>1729</v>
      </c>
      <c r="K1391" s="16"/>
      <c r="L1391" s="20" t="s">
        <v>1106</v>
      </c>
      <c r="M1391" s="65"/>
      <c r="N1391" s="11"/>
      <c r="O1391" s="20" t="e">
        <f>VLOOKUP(C1391,'10. Свод Перечней'!C:H,6,0)</f>
        <v>#N/A</v>
      </c>
      <c r="P1391" s="20"/>
      <c r="Q1391" s="20" t="e">
        <f t="shared" si="23"/>
        <v>#N/A</v>
      </c>
      <c r="R1391" s="16" t="s">
        <v>1108</v>
      </c>
      <c r="S1391" s="17">
        <v>43830</v>
      </c>
    </row>
    <row r="1392" spans="1:19" ht="63.75">
      <c r="A1392" s="65"/>
      <c r="B1392" s="65">
        <v>263</v>
      </c>
      <c r="C1392" s="65" t="s">
        <v>474</v>
      </c>
      <c r="D1392" s="65" t="s">
        <v>470</v>
      </c>
      <c r="E1392" s="65" t="s">
        <v>239</v>
      </c>
      <c r="F1392" s="65" t="s">
        <v>6</v>
      </c>
      <c r="G1392" s="16" t="s">
        <v>1719</v>
      </c>
      <c r="H1392" s="20"/>
      <c r="I1392" s="20"/>
      <c r="J1392" s="16"/>
      <c r="K1392" s="16" t="s">
        <v>1727</v>
      </c>
      <c r="L1392" s="20" t="s">
        <v>1106</v>
      </c>
      <c r="M1392" s="65" t="s">
        <v>1728</v>
      </c>
      <c r="N1392" s="11" t="s">
        <v>791</v>
      </c>
      <c r="O1392" s="20" t="str">
        <f>VLOOKUP(C1392,'10. Свод Перечней'!C:H,6,0)</f>
        <v>10.51.52.110-00000004</v>
      </c>
      <c r="P1392" s="20" t="s">
        <v>791</v>
      </c>
      <c r="Q1392" s="20" t="str">
        <f t="shared" si="23"/>
        <v>НЕ СОВПАДАЕТ АХТУНГ!!!!!!!!!!!!!!!!!!!!!!!!!!!!!!!!!!!!!!!!!!!!!!!!!!!!!!!!!!!!!!!!!!!!!!!!!!!!!!!!!!!!!!!!!!!!!!!!!!!!!!!!!!!!!!!!!!!!!!!!!!!!!!!!!!</v>
      </c>
      <c r="R1392" s="16" t="s">
        <v>1108</v>
      </c>
      <c r="S1392" s="17">
        <v>43830</v>
      </c>
    </row>
    <row r="1393" spans="1:19">
      <c r="A1393" s="65"/>
      <c r="B1393" s="65"/>
      <c r="C1393" s="65"/>
      <c r="D1393" s="65"/>
      <c r="E1393" s="65"/>
      <c r="F1393" s="65"/>
      <c r="G1393" s="16" t="s">
        <v>1371</v>
      </c>
      <c r="H1393" s="20"/>
      <c r="I1393" s="20"/>
      <c r="J1393" s="16"/>
      <c r="K1393" s="16" t="s">
        <v>1194</v>
      </c>
      <c r="L1393" s="20" t="s">
        <v>1106</v>
      </c>
      <c r="M1393" s="65"/>
      <c r="N1393" s="11"/>
      <c r="O1393" s="20" t="e">
        <f>VLOOKUP(C1393,'10. Свод Перечней'!C:H,6,0)</f>
        <v>#N/A</v>
      </c>
      <c r="P1393" s="20"/>
      <c r="Q1393" s="20" t="e">
        <f t="shared" si="23"/>
        <v>#N/A</v>
      </c>
      <c r="R1393" s="16" t="s">
        <v>1108</v>
      </c>
      <c r="S1393" s="17">
        <v>43830</v>
      </c>
    </row>
    <row r="1394" spans="1:19">
      <c r="A1394" s="65"/>
      <c r="B1394" s="65"/>
      <c r="C1394" s="65"/>
      <c r="D1394" s="65"/>
      <c r="E1394" s="65"/>
      <c r="F1394" s="65"/>
      <c r="G1394" s="16" t="s">
        <v>1725</v>
      </c>
      <c r="H1394" s="20"/>
      <c r="I1394" s="20"/>
      <c r="J1394" s="16" t="s">
        <v>1258</v>
      </c>
      <c r="K1394" s="16"/>
      <c r="L1394" s="20" t="s">
        <v>1106</v>
      </c>
      <c r="M1394" s="65"/>
      <c r="N1394" s="11"/>
      <c r="O1394" s="20" t="e">
        <f>VLOOKUP(C1394,'10. Свод Перечней'!C:H,6,0)</f>
        <v>#N/A</v>
      </c>
      <c r="P1394" s="20"/>
      <c r="Q1394" s="20" t="e">
        <f t="shared" si="23"/>
        <v>#N/A</v>
      </c>
      <c r="R1394" s="16" t="s">
        <v>1108</v>
      </c>
      <c r="S1394" s="17">
        <v>43830</v>
      </c>
    </row>
    <row r="1395" spans="1:19">
      <c r="A1395" s="65"/>
      <c r="B1395" s="65"/>
      <c r="C1395" s="65"/>
      <c r="D1395" s="65"/>
      <c r="E1395" s="65"/>
      <c r="F1395" s="65"/>
      <c r="G1395" s="16" t="s">
        <v>1686</v>
      </c>
      <c r="H1395" s="20"/>
      <c r="I1395" s="20"/>
      <c r="J1395" s="16"/>
      <c r="K1395" s="16" t="s">
        <v>1286</v>
      </c>
      <c r="L1395" s="20" t="s">
        <v>1106</v>
      </c>
      <c r="M1395" s="65"/>
      <c r="N1395" s="11"/>
      <c r="O1395" s="20" t="e">
        <f>VLOOKUP(C1395,'10. Свод Перечней'!C:H,6,0)</f>
        <v>#N/A</v>
      </c>
      <c r="P1395" s="20"/>
      <c r="Q1395" s="20" t="e">
        <f t="shared" si="23"/>
        <v>#N/A</v>
      </c>
      <c r="R1395" s="16" t="s">
        <v>1108</v>
      </c>
      <c r="S1395" s="17">
        <v>43830</v>
      </c>
    </row>
    <row r="1396" spans="1:19">
      <c r="A1396" s="65"/>
      <c r="B1396" s="65"/>
      <c r="C1396" s="65"/>
      <c r="D1396" s="65"/>
      <c r="E1396" s="65"/>
      <c r="F1396" s="65"/>
      <c r="G1396" s="16" t="s">
        <v>1104</v>
      </c>
      <c r="H1396" s="20"/>
      <c r="I1396" s="20"/>
      <c r="J1396" s="16"/>
      <c r="K1396" s="16" t="s">
        <v>1511</v>
      </c>
      <c r="L1396" s="20" t="s">
        <v>1106</v>
      </c>
      <c r="M1396" s="65"/>
      <c r="N1396" s="11"/>
      <c r="O1396" s="20" t="e">
        <f>VLOOKUP(C1396,'10. Свод Перечней'!C:H,6,0)</f>
        <v>#N/A</v>
      </c>
      <c r="P1396" s="20"/>
      <c r="Q1396" s="20" t="e">
        <f t="shared" si="23"/>
        <v>#N/A</v>
      </c>
      <c r="R1396" s="16" t="s">
        <v>1108</v>
      </c>
      <c r="S1396" s="17">
        <v>43830</v>
      </c>
    </row>
    <row r="1397" spans="1:19">
      <c r="A1397" s="65"/>
      <c r="B1397" s="65"/>
      <c r="C1397" s="65"/>
      <c r="D1397" s="65"/>
      <c r="E1397" s="65"/>
      <c r="F1397" s="65"/>
      <c r="G1397" s="16" t="s">
        <v>1120</v>
      </c>
      <c r="H1397" s="20">
        <v>0.6</v>
      </c>
      <c r="I1397" s="20">
        <v>1</v>
      </c>
      <c r="J1397" s="16"/>
      <c r="K1397" s="16"/>
      <c r="L1397" s="20" t="s">
        <v>6</v>
      </c>
      <c r="M1397" s="65"/>
      <c r="N1397" s="11"/>
      <c r="O1397" s="20" t="e">
        <f>VLOOKUP(C1397,'10. Свод Перечней'!C:H,6,0)</f>
        <v>#N/A</v>
      </c>
      <c r="P1397" s="20"/>
      <c r="Q1397" s="20" t="e">
        <f t="shared" si="23"/>
        <v>#N/A</v>
      </c>
      <c r="R1397" s="16" t="s">
        <v>1108</v>
      </c>
      <c r="S1397" s="17">
        <v>43830</v>
      </c>
    </row>
    <row r="1398" spans="1:19">
      <c r="A1398" s="65"/>
      <c r="B1398" s="65"/>
      <c r="C1398" s="65"/>
      <c r="D1398" s="65"/>
      <c r="E1398" s="65"/>
      <c r="F1398" s="65"/>
      <c r="G1398" s="16" t="s">
        <v>1677</v>
      </c>
      <c r="H1398" s="20"/>
      <c r="I1398" s="20"/>
      <c r="J1398" s="16"/>
      <c r="K1398" s="16">
        <v>2.5</v>
      </c>
      <c r="L1398" s="20" t="s">
        <v>1544</v>
      </c>
      <c r="M1398" s="65"/>
      <c r="N1398" s="11"/>
      <c r="O1398" s="20" t="e">
        <f>VLOOKUP(C1398,'10. Свод Перечней'!C:H,6,0)</f>
        <v>#N/A</v>
      </c>
      <c r="P1398" s="20"/>
      <c r="Q1398" s="20" t="e">
        <f t="shared" si="23"/>
        <v>#N/A</v>
      </c>
      <c r="R1398" s="16" t="s">
        <v>1108</v>
      </c>
      <c r="S1398" s="17">
        <v>43830</v>
      </c>
    </row>
    <row r="1399" spans="1:19">
      <c r="A1399" s="65"/>
      <c r="B1399" s="65"/>
      <c r="C1399" s="65"/>
      <c r="D1399" s="65"/>
      <c r="E1399" s="65"/>
      <c r="F1399" s="65"/>
      <c r="G1399" s="16" t="s">
        <v>1304</v>
      </c>
      <c r="H1399" s="20"/>
      <c r="I1399" s="20"/>
      <c r="J1399" s="16"/>
      <c r="K1399" s="16" t="s">
        <v>1506</v>
      </c>
      <c r="L1399" s="20" t="s">
        <v>1106</v>
      </c>
      <c r="M1399" s="65"/>
      <c r="N1399" s="11"/>
      <c r="O1399" s="20" t="e">
        <f>VLOOKUP(C1399,'10. Свод Перечней'!C:H,6,0)</f>
        <v>#N/A</v>
      </c>
      <c r="P1399" s="20"/>
      <c r="Q1399" s="20" t="e">
        <f t="shared" si="23"/>
        <v>#N/A</v>
      </c>
      <c r="R1399" s="16" t="s">
        <v>1108</v>
      </c>
      <c r="S1399" s="17">
        <v>43830</v>
      </c>
    </row>
    <row r="1400" spans="1:19">
      <c r="A1400" s="65"/>
      <c r="B1400" s="65"/>
      <c r="C1400" s="65"/>
      <c r="D1400" s="65"/>
      <c r="E1400" s="65"/>
      <c r="F1400" s="65"/>
      <c r="G1400" s="16" t="s">
        <v>1121</v>
      </c>
      <c r="H1400" s="20"/>
      <c r="I1400" s="20"/>
      <c r="J1400" s="16"/>
      <c r="K1400" s="16" t="s">
        <v>1122</v>
      </c>
      <c r="L1400" s="20" t="s">
        <v>1106</v>
      </c>
      <c r="M1400" s="65"/>
      <c r="N1400" s="11"/>
      <c r="O1400" s="20" t="e">
        <f>VLOOKUP(C1400,'10. Свод Перечней'!C:H,6,0)</f>
        <v>#N/A</v>
      </c>
      <c r="P1400" s="20"/>
      <c r="Q1400" s="20" t="e">
        <f t="shared" si="23"/>
        <v>#N/A</v>
      </c>
      <c r="R1400" s="16" t="s">
        <v>1108</v>
      </c>
      <c r="S1400" s="17">
        <v>43830</v>
      </c>
    </row>
    <row r="1401" spans="1:19">
      <c r="A1401" s="65"/>
      <c r="B1401" s="65"/>
      <c r="C1401" s="65"/>
      <c r="D1401" s="65"/>
      <c r="E1401" s="65"/>
      <c r="F1401" s="65"/>
      <c r="G1401" s="16" t="s">
        <v>1115</v>
      </c>
      <c r="H1401" s="20"/>
      <c r="I1401" s="20"/>
      <c r="J1401" s="16" t="s">
        <v>1729</v>
      </c>
      <c r="K1401" s="16"/>
      <c r="L1401" s="20" t="s">
        <v>1106</v>
      </c>
      <c r="M1401" s="65"/>
      <c r="N1401" s="11"/>
      <c r="O1401" s="20" t="e">
        <f>VLOOKUP(C1401,'10. Свод Перечней'!C:H,6,0)</f>
        <v>#N/A</v>
      </c>
      <c r="P1401" s="20"/>
      <c r="Q1401" s="20" t="e">
        <f t="shared" si="23"/>
        <v>#N/A</v>
      </c>
      <c r="R1401" s="16" t="s">
        <v>1108</v>
      </c>
      <c r="S1401" s="17">
        <v>43830</v>
      </c>
    </row>
    <row r="1402" spans="1:19">
      <c r="A1402" s="65"/>
      <c r="B1402" s="65">
        <v>264</v>
      </c>
      <c r="C1402" s="65" t="s">
        <v>475</v>
      </c>
      <c r="D1402" s="65" t="s">
        <v>476</v>
      </c>
      <c r="E1402" s="65" t="s">
        <v>5</v>
      </c>
      <c r="F1402" s="65" t="s">
        <v>6</v>
      </c>
      <c r="G1402" s="16" t="s">
        <v>1502</v>
      </c>
      <c r="H1402" s="20"/>
      <c r="I1402" s="20"/>
      <c r="J1402" s="16"/>
      <c r="K1402" s="16" t="s">
        <v>1194</v>
      </c>
      <c r="L1402" s="20" t="s">
        <v>1106</v>
      </c>
      <c r="M1402" s="65" t="s">
        <v>1730</v>
      </c>
      <c r="N1402" s="11" t="s">
        <v>790</v>
      </c>
      <c r="O1402" s="20" t="str">
        <f>VLOOKUP(C1402,'10. Свод Перечней'!C:H,6,0)</f>
        <v>10.51.52.130-00000001</v>
      </c>
      <c r="P1402" s="20" t="s">
        <v>790</v>
      </c>
      <c r="Q1402" s="20" t="str">
        <f t="shared" si="23"/>
        <v>10.51.52.130-00000001</v>
      </c>
      <c r="R1402" s="16" t="s">
        <v>1108</v>
      </c>
      <c r="S1402" s="17">
        <v>43830</v>
      </c>
    </row>
    <row r="1403" spans="1:19">
      <c r="A1403" s="65"/>
      <c r="B1403" s="65"/>
      <c r="C1403" s="65"/>
      <c r="D1403" s="65"/>
      <c r="E1403" s="65"/>
      <c r="F1403" s="65"/>
      <c r="G1403" s="16" t="s">
        <v>1731</v>
      </c>
      <c r="H1403" s="20"/>
      <c r="I1403" s="20"/>
      <c r="J1403" s="16" t="s">
        <v>1732</v>
      </c>
      <c r="K1403" s="16"/>
      <c r="L1403" s="20" t="s">
        <v>1106</v>
      </c>
      <c r="M1403" s="65"/>
      <c r="N1403" s="11"/>
      <c r="O1403" s="20" t="e">
        <f>VLOOKUP(C1403,'10. Свод Перечней'!C:H,6,0)</f>
        <v>#N/A</v>
      </c>
      <c r="P1403" s="20"/>
      <c r="Q1403" s="20" t="e">
        <f t="shared" si="23"/>
        <v>#N/A</v>
      </c>
      <c r="R1403" s="16" t="s">
        <v>1108</v>
      </c>
      <c r="S1403" s="17">
        <v>43830</v>
      </c>
    </row>
    <row r="1404" spans="1:19">
      <c r="A1404" s="65"/>
      <c r="B1404" s="65"/>
      <c r="C1404" s="65"/>
      <c r="D1404" s="65"/>
      <c r="E1404" s="65"/>
      <c r="F1404" s="65"/>
      <c r="G1404" s="16" t="s">
        <v>1120</v>
      </c>
      <c r="H1404" s="20"/>
      <c r="I1404" s="20">
        <v>0.5</v>
      </c>
      <c r="J1404" s="16"/>
      <c r="K1404" s="16"/>
      <c r="L1404" s="20" t="s">
        <v>6</v>
      </c>
      <c r="M1404" s="65"/>
      <c r="N1404" s="11"/>
      <c r="O1404" s="20" t="e">
        <f>VLOOKUP(C1404,'10. Свод Перечней'!C:H,6,0)</f>
        <v>#N/A</v>
      </c>
      <c r="P1404" s="20"/>
      <c r="Q1404" s="20" t="e">
        <f t="shared" si="23"/>
        <v>#N/A</v>
      </c>
      <c r="R1404" s="16" t="s">
        <v>1108</v>
      </c>
      <c r="S1404" s="17">
        <v>43830</v>
      </c>
    </row>
    <row r="1405" spans="1:19">
      <c r="A1405" s="65"/>
      <c r="B1405" s="65"/>
      <c r="C1405" s="65"/>
      <c r="D1405" s="65"/>
      <c r="E1405" s="65"/>
      <c r="F1405" s="65"/>
      <c r="G1405" s="16" t="s">
        <v>1677</v>
      </c>
      <c r="H1405" s="20"/>
      <c r="I1405" s="20"/>
      <c r="J1405" s="16"/>
      <c r="K1405" s="16">
        <v>4</v>
      </c>
      <c r="L1405" s="20" t="s">
        <v>1544</v>
      </c>
      <c r="M1405" s="65"/>
      <c r="N1405" s="11"/>
      <c r="O1405" s="20" t="e">
        <f>VLOOKUP(C1405,'10. Свод Перечней'!C:H,6,0)</f>
        <v>#N/A</v>
      </c>
      <c r="P1405" s="20"/>
      <c r="Q1405" s="20" t="e">
        <f t="shared" si="23"/>
        <v>#N/A</v>
      </c>
      <c r="R1405" s="16" t="s">
        <v>1108</v>
      </c>
      <c r="S1405" s="17">
        <v>43830</v>
      </c>
    </row>
    <row r="1406" spans="1:19">
      <c r="A1406" s="65"/>
      <c r="B1406" s="65"/>
      <c r="C1406" s="65"/>
      <c r="D1406" s="65"/>
      <c r="E1406" s="65"/>
      <c r="F1406" s="65"/>
      <c r="G1406" s="16" t="s">
        <v>1121</v>
      </c>
      <c r="H1406" s="20"/>
      <c r="I1406" s="20"/>
      <c r="J1406" s="16"/>
      <c r="K1406" s="16" t="s">
        <v>1122</v>
      </c>
      <c r="L1406" s="20" t="s">
        <v>1106</v>
      </c>
      <c r="M1406" s="65"/>
      <c r="N1406" s="11"/>
      <c r="O1406" s="20" t="e">
        <f>VLOOKUP(C1406,'10. Свод Перечней'!C:H,6,0)</f>
        <v>#N/A</v>
      </c>
      <c r="P1406" s="20"/>
      <c r="Q1406" s="20" t="e">
        <f t="shared" si="23"/>
        <v>#N/A</v>
      </c>
      <c r="R1406" s="16" t="s">
        <v>1108</v>
      </c>
      <c r="S1406" s="17">
        <v>43830</v>
      </c>
    </row>
    <row r="1407" spans="1:19">
      <c r="A1407" s="65"/>
      <c r="B1407" s="65"/>
      <c r="C1407" s="65"/>
      <c r="D1407" s="65"/>
      <c r="E1407" s="65"/>
      <c r="F1407" s="65"/>
      <c r="G1407" s="16" t="s">
        <v>1115</v>
      </c>
      <c r="H1407" s="20"/>
      <c r="I1407" s="20"/>
      <c r="J1407" s="16" t="s">
        <v>1733</v>
      </c>
      <c r="K1407" s="16"/>
      <c r="L1407" s="20" t="s">
        <v>1106</v>
      </c>
      <c r="M1407" s="65"/>
      <c r="N1407" s="11"/>
      <c r="O1407" s="20" t="e">
        <f>VLOOKUP(C1407,'10. Свод Перечней'!C:H,6,0)</f>
        <v>#N/A</v>
      </c>
      <c r="P1407" s="20"/>
      <c r="Q1407" s="20" t="e">
        <f t="shared" si="23"/>
        <v>#N/A</v>
      </c>
      <c r="R1407" s="16" t="s">
        <v>1108</v>
      </c>
      <c r="S1407" s="17">
        <v>43830</v>
      </c>
    </row>
    <row r="1408" spans="1:19">
      <c r="A1408" s="65"/>
      <c r="B1408" s="65">
        <v>265</v>
      </c>
      <c r="C1408" s="65" t="s">
        <v>1734</v>
      </c>
      <c r="D1408" s="65" t="s">
        <v>476</v>
      </c>
      <c r="E1408" s="65" t="s">
        <v>57</v>
      </c>
      <c r="F1408" s="65" t="s">
        <v>6</v>
      </c>
      <c r="G1408" s="16" t="s">
        <v>1502</v>
      </c>
      <c r="H1408" s="20"/>
      <c r="I1408" s="20"/>
      <c r="J1408" s="16"/>
      <c r="K1408" s="16" t="s">
        <v>1194</v>
      </c>
      <c r="L1408" s="20" t="s">
        <v>1106</v>
      </c>
      <c r="M1408" s="65" t="s">
        <v>1730</v>
      </c>
      <c r="N1408" s="11" t="s">
        <v>790</v>
      </c>
      <c r="O1408" s="20" t="str">
        <f>VLOOKUP(C1408,'10. Свод Перечней'!C:H,6,0)</f>
        <v>10.51.52.130-00000001</v>
      </c>
      <c r="P1408" s="20"/>
      <c r="Q1408" s="20" t="str">
        <f t="shared" si="23"/>
        <v>10.51.52.130-00000001</v>
      </c>
      <c r="R1408" s="16" t="s">
        <v>1108</v>
      </c>
      <c r="S1408" s="17">
        <v>44012</v>
      </c>
    </row>
    <row r="1409" spans="1:19">
      <c r="A1409" s="65"/>
      <c r="B1409" s="65"/>
      <c r="C1409" s="65"/>
      <c r="D1409" s="65"/>
      <c r="E1409" s="65"/>
      <c r="F1409" s="65"/>
      <c r="G1409" s="16" t="s">
        <v>1731</v>
      </c>
      <c r="H1409" s="20"/>
      <c r="I1409" s="20"/>
      <c r="J1409" s="16" t="s">
        <v>1732</v>
      </c>
      <c r="K1409" s="16"/>
      <c r="L1409" s="20" t="s">
        <v>1106</v>
      </c>
      <c r="M1409" s="65"/>
      <c r="N1409" s="11"/>
      <c r="O1409" s="20" t="e">
        <f>VLOOKUP(C1409,'10. Свод Перечней'!C:H,6,0)</f>
        <v>#N/A</v>
      </c>
      <c r="P1409" s="20"/>
      <c r="Q1409" s="20" t="e">
        <f t="shared" si="23"/>
        <v>#N/A</v>
      </c>
      <c r="R1409" s="16" t="s">
        <v>1108</v>
      </c>
      <c r="S1409" s="17">
        <v>44012</v>
      </c>
    </row>
    <row r="1410" spans="1:19">
      <c r="A1410" s="65"/>
      <c r="B1410" s="65"/>
      <c r="C1410" s="65"/>
      <c r="D1410" s="65"/>
      <c r="E1410" s="65"/>
      <c r="F1410" s="65"/>
      <c r="G1410" s="16" t="s">
        <v>1120</v>
      </c>
      <c r="H1410" s="20"/>
      <c r="I1410" s="20">
        <v>0.5</v>
      </c>
      <c r="J1410" s="16"/>
      <c r="K1410" s="16"/>
      <c r="L1410" s="20" t="s">
        <v>6</v>
      </c>
      <c r="M1410" s="65"/>
      <c r="N1410" s="11"/>
      <c r="O1410" s="20" t="e">
        <f>VLOOKUP(C1410,'10. Свод Перечней'!C:H,6,0)</f>
        <v>#N/A</v>
      </c>
      <c r="P1410" s="20"/>
      <c r="Q1410" s="20" t="e">
        <f t="shared" si="23"/>
        <v>#N/A</v>
      </c>
      <c r="R1410" s="16" t="s">
        <v>1108</v>
      </c>
      <c r="S1410" s="17">
        <v>44012</v>
      </c>
    </row>
    <row r="1411" spans="1:19">
      <c r="A1411" s="65"/>
      <c r="B1411" s="65"/>
      <c r="C1411" s="65"/>
      <c r="D1411" s="65"/>
      <c r="E1411" s="65"/>
      <c r="F1411" s="65"/>
      <c r="G1411" s="16" t="s">
        <v>1677</v>
      </c>
      <c r="H1411" s="20"/>
      <c r="I1411" s="20"/>
      <c r="J1411" s="16"/>
      <c r="K1411" s="16">
        <v>2.5</v>
      </c>
      <c r="L1411" s="20" t="s">
        <v>1544</v>
      </c>
      <c r="M1411" s="65"/>
      <c r="N1411" s="11"/>
      <c r="O1411" s="20" t="e">
        <f>VLOOKUP(C1411,'10. Свод Перечней'!C:H,6,0)</f>
        <v>#N/A</v>
      </c>
      <c r="P1411" s="20"/>
      <c r="Q1411" s="20" t="e">
        <f t="shared" si="23"/>
        <v>#N/A</v>
      </c>
      <c r="R1411" s="16" t="s">
        <v>1108</v>
      </c>
      <c r="S1411" s="17">
        <v>44012</v>
      </c>
    </row>
    <row r="1412" spans="1:19">
      <c r="A1412" s="65"/>
      <c r="B1412" s="65"/>
      <c r="C1412" s="65"/>
      <c r="D1412" s="65"/>
      <c r="E1412" s="65"/>
      <c r="F1412" s="65"/>
      <c r="G1412" s="16" t="s">
        <v>1121</v>
      </c>
      <c r="H1412" s="20"/>
      <c r="I1412" s="20"/>
      <c r="J1412" s="16"/>
      <c r="K1412" s="16" t="s">
        <v>1122</v>
      </c>
      <c r="L1412" s="20" t="s">
        <v>1106</v>
      </c>
      <c r="M1412" s="65"/>
      <c r="N1412" s="11"/>
      <c r="O1412" s="20" t="e">
        <f>VLOOKUP(C1412,'10. Свод Перечней'!C:H,6,0)</f>
        <v>#N/A</v>
      </c>
      <c r="P1412" s="20"/>
      <c r="Q1412" s="20" t="e">
        <f t="shared" si="23"/>
        <v>#N/A</v>
      </c>
      <c r="R1412" s="16" t="s">
        <v>1108</v>
      </c>
      <c r="S1412" s="17">
        <v>44012</v>
      </c>
    </row>
    <row r="1413" spans="1:19">
      <c r="A1413" s="65"/>
      <c r="B1413" s="65"/>
      <c r="C1413" s="65"/>
      <c r="D1413" s="65"/>
      <c r="E1413" s="65"/>
      <c r="F1413" s="65"/>
      <c r="G1413" s="16" t="s">
        <v>1115</v>
      </c>
      <c r="H1413" s="20"/>
      <c r="I1413" s="20"/>
      <c r="J1413" s="16" t="s">
        <v>1733</v>
      </c>
      <c r="K1413" s="16"/>
      <c r="L1413" s="20" t="s">
        <v>1106</v>
      </c>
      <c r="M1413" s="65"/>
      <c r="N1413" s="11"/>
      <c r="O1413" s="20" t="e">
        <f>VLOOKUP(C1413,'10. Свод Перечней'!C:H,6,0)</f>
        <v>#N/A</v>
      </c>
      <c r="P1413" s="20"/>
      <c r="Q1413" s="20" t="e">
        <f t="shared" si="23"/>
        <v>#N/A</v>
      </c>
      <c r="R1413" s="16" t="s">
        <v>1108</v>
      </c>
      <c r="S1413" s="17">
        <v>44012</v>
      </c>
    </row>
    <row r="1414" spans="1:19">
      <c r="A1414" s="65"/>
      <c r="B1414" s="65">
        <v>266</v>
      </c>
      <c r="C1414" s="65" t="s">
        <v>477</v>
      </c>
      <c r="D1414" s="65" t="s">
        <v>476</v>
      </c>
      <c r="E1414" s="65" t="s">
        <v>9</v>
      </c>
      <c r="F1414" s="65" t="s">
        <v>6</v>
      </c>
      <c r="G1414" s="16" t="s">
        <v>1502</v>
      </c>
      <c r="H1414" s="20"/>
      <c r="I1414" s="20"/>
      <c r="J1414" s="16"/>
      <c r="K1414" s="16" t="s">
        <v>1194</v>
      </c>
      <c r="L1414" s="20" t="s">
        <v>1106</v>
      </c>
      <c r="M1414" s="65" t="s">
        <v>1730</v>
      </c>
      <c r="N1414" s="11" t="s">
        <v>790</v>
      </c>
      <c r="O1414" s="20" t="str">
        <f>VLOOKUP(C1414,'10. Свод Перечней'!C:H,6,0)</f>
        <v>10.51.52.130-00000001</v>
      </c>
      <c r="P1414" s="20" t="s">
        <v>790</v>
      </c>
      <c r="Q1414" s="20" t="str">
        <f t="shared" si="23"/>
        <v>10.51.52.130-00000001</v>
      </c>
      <c r="R1414" s="16" t="s">
        <v>1108</v>
      </c>
      <c r="S1414" s="17">
        <v>43830</v>
      </c>
    </row>
    <row r="1415" spans="1:19">
      <c r="A1415" s="65"/>
      <c r="B1415" s="65"/>
      <c r="C1415" s="65"/>
      <c r="D1415" s="65"/>
      <c r="E1415" s="65"/>
      <c r="F1415" s="65"/>
      <c r="G1415" s="16" t="s">
        <v>1731</v>
      </c>
      <c r="H1415" s="20"/>
      <c r="I1415" s="20"/>
      <c r="J1415" s="16" t="s">
        <v>1732</v>
      </c>
      <c r="K1415" s="16"/>
      <c r="L1415" s="20" t="s">
        <v>1106</v>
      </c>
      <c r="M1415" s="65"/>
      <c r="N1415" s="11"/>
      <c r="O1415" s="20" t="e">
        <f>VLOOKUP(C1415,'10. Свод Перечней'!C:H,6,0)</f>
        <v>#N/A</v>
      </c>
      <c r="P1415" s="20"/>
      <c r="Q1415" s="20" t="e">
        <f t="shared" si="23"/>
        <v>#N/A</v>
      </c>
      <c r="R1415" s="16" t="s">
        <v>1108</v>
      </c>
      <c r="S1415" s="17">
        <v>43830</v>
      </c>
    </row>
    <row r="1416" spans="1:19">
      <c r="A1416" s="65"/>
      <c r="B1416" s="65"/>
      <c r="C1416" s="65"/>
      <c r="D1416" s="65"/>
      <c r="E1416" s="65"/>
      <c r="F1416" s="65"/>
      <c r="G1416" s="16" t="s">
        <v>1120</v>
      </c>
      <c r="H1416" s="20">
        <v>0.6</v>
      </c>
      <c r="I1416" s="20">
        <v>1</v>
      </c>
      <c r="J1416" s="16"/>
      <c r="K1416" s="16"/>
      <c r="L1416" s="20" t="s">
        <v>6</v>
      </c>
      <c r="M1416" s="65"/>
      <c r="N1416" s="11"/>
      <c r="O1416" s="20" t="e">
        <f>VLOOKUP(C1416,'10. Свод Перечней'!C:H,6,0)</f>
        <v>#N/A</v>
      </c>
      <c r="P1416" s="20"/>
      <c r="Q1416" s="20" t="e">
        <f t="shared" si="23"/>
        <v>#N/A</v>
      </c>
      <c r="R1416" s="16" t="s">
        <v>1108</v>
      </c>
      <c r="S1416" s="17">
        <v>43830</v>
      </c>
    </row>
    <row r="1417" spans="1:19">
      <c r="A1417" s="65"/>
      <c r="B1417" s="65"/>
      <c r="C1417" s="65"/>
      <c r="D1417" s="65"/>
      <c r="E1417" s="65"/>
      <c r="F1417" s="65"/>
      <c r="G1417" s="16" t="s">
        <v>1677</v>
      </c>
      <c r="H1417" s="20"/>
      <c r="I1417" s="20"/>
      <c r="J1417" s="16"/>
      <c r="K1417" s="16">
        <v>4</v>
      </c>
      <c r="L1417" s="20" t="s">
        <v>1544</v>
      </c>
      <c r="M1417" s="65"/>
      <c r="N1417" s="11"/>
      <c r="O1417" s="20" t="e">
        <f>VLOOKUP(C1417,'10. Свод Перечней'!C:H,6,0)</f>
        <v>#N/A</v>
      </c>
      <c r="P1417" s="20"/>
      <c r="Q1417" s="20" t="e">
        <f t="shared" si="23"/>
        <v>#N/A</v>
      </c>
      <c r="R1417" s="16" t="s">
        <v>1108</v>
      </c>
      <c r="S1417" s="17">
        <v>43830</v>
      </c>
    </row>
    <row r="1418" spans="1:19">
      <c r="A1418" s="65"/>
      <c r="B1418" s="65"/>
      <c r="C1418" s="65"/>
      <c r="D1418" s="65"/>
      <c r="E1418" s="65"/>
      <c r="F1418" s="65"/>
      <c r="G1418" s="16" t="s">
        <v>1121</v>
      </c>
      <c r="H1418" s="20"/>
      <c r="I1418" s="20"/>
      <c r="J1418" s="16"/>
      <c r="K1418" s="16" t="s">
        <v>1122</v>
      </c>
      <c r="L1418" s="20" t="s">
        <v>1106</v>
      </c>
      <c r="M1418" s="65"/>
      <c r="N1418" s="11"/>
      <c r="O1418" s="20" t="e">
        <f>VLOOKUP(C1418,'10. Свод Перечней'!C:H,6,0)</f>
        <v>#N/A</v>
      </c>
      <c r="P1418" s="20"/>
      <c r="Q1418" s="20" t="e">
        <f t="shared" si="23"/>
        <v>#N/A</v>
      </c>
      <c r="R1418" s="16" t="s">
        <v>1108</v>
      </c>
      <c r="S1418" s="17">
        <v>43830</v>
      </c>
    </row>
    <row r="1419" spans="1:19">
      <c r="A1419" s="65"/>
      <c r="B1419" s="65"/>
      <c r="C1419" s="65"/>
      <c r="D1419" s="65"/>
      <c r="E1419" s="65"/>
      <c r="F1419" s="65"/>
      <c r="G1419" s="16" t="s">
        <v>1115</v>
      </c>
      <c r="H1419" s="20"/>
      <c r="I1419" s="20"/>
      <c r="J1419" s="16" t="s">
        <v>1733</v>
      </c>
      <c r="K1419" s="16"/>
      <c r="L1419" s="20" t="s">
        <v>1106</v>
      </c>
      <c r="M1419" s="65"/>
      <c r="N1419" s="11"/>
      <c r="O1419" s="20" t="e">
        <f>VLOOKUP(C1419,'10. Свод Перечней'!C:H,6,0)</f>
        <v>#N/A</v>
      </c>
      <c r="P1419" s="20"/>
      <c r="Q1419" s="20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6" t="s">
        <v>1108</v>
      </c>
      <c r="S1419" s="17">
        <v>43830</v>
      </c>
    </row>
    <row r="1420" spans="1:19">
      <c r="A1420" s="65"/>
      <c r="B1420" s="65">
        <v>267</v>
      </c>
      <c r="C1420" s="65" t="s">
        <v>1735</v>
      </c>
      <c r="D1420" s="65" t="s">
        <v>476</v>
      </c>
      <c r="E1420" s="65" t="s">
        <v>239</v>
      </c>
      <c r="F1420" s="65" t="s">
        <v>6</v>
      </c>
      <c r="G1420" s="16" t="s">
        <v>1502</v>
      </c>
      <c r="H1420" s="20"/>
      <c r="I1420" s="20"/>
      <c r="J1420" s="16"/>
      <c r="K1420" s="16" t="s">
        <v>1194</v>
      </c>
      <c r="L1420" s="20" t="s">
        <v>1106</v>
      </c>
      <c r="M1420" s="65" t="s">
        <v>1730</v>
      </c>
      <c r="N1420" s="11" t="s">
        <v>790</v>
      </c>
      <c r="O1420" s="20" t="str">
        <f>VLOOKUP(C1420,'10. Свод Перечней'!C:H,6,0)</f>
        <v>10.51.52.130-00000001</v>
      </c>
      <c r="P1420" s="20"/>
      <c r="Q1420" s="20" t="str">
        <f t="shared" si="24"/>
        <v>10.51.52.130-00000001</v>
      </c>
      <c r="R1420" s="16" t="s">
        <v>1108</v>
      </c>
      <c r="S1420" s="17">
        <v>44012</v>
      </c>
    </row>
    <row r="1421" spans="1:19">
      <c r="A1421" s="65"/>
      <c r="B1421" s="65"/>
      <c r="C1421" s="65"/>
      <c r="D1421" s="65"/>
      <c r="E1421" s="65"/>
      <c r="F1421" s="65"/>
      <c r="G1421" s="16" t="s">
        <v>1731</v>
      </c>
      <c r="H1421" s="20"/>
      <c r="I1421" s="20"/>
      <c r="J1421" s="16" t="s">
        <v>1732</v>
      </c>
      <c r="K1421" s="16"/>
      <c r="L1421" s="20" t="s">
        <v>1106</v>
      </c>
      <c r="M1421" s="65"/>
      <c r="N1421" s="11"/>
      <c r="O1421" s="20" t="e">
        <f>VLOOKUP(C1421,'10. Свод Перечней'!C:H,6,0)</f>
        <v>#N/A</v>
      </c>
      <c r="P1421" s="20"/>
      <c r="Q1421" s="20" t="e">
        <f t="shared" si="24"/>
        <v>#N/A</v>
      </c>
      <c r="R1421" s="16" t="s">
        <v>1108</v>
      </c>
      <c r="S1421" s="17">
        <v>44012</v>
      </c>
    </row>
    <row r="1422" spans="1:19">
      <c r="A1422" s="65"/>
      <c r="B1422" s="65"/>
      <c r="C1422" s="65"/>
      <c r="D1422" s="65"/>
      <c r="E1422" s="65"/>
      <c r="F1422" s="65"/>
      <c r="G1422" s="16" t="s">
        <v>1120</v>
      </c>
      <c r="H1422" s="20">
        <v>0.6</v>
      </c>
      <c r="I1422" s="20">
        <v>1</v>
      </c>
      <c r="J1422" s="16"/>
      <c r="K1422" s="16"/>
      <c r="L1422" s="20" t="s">
        <v>6</v>
      </c>
      <c r="M1422" s="65"/>
      <c r="N1422" s="11"/>
      <c r="O1422" s="20" t="e">
        <f>VLOOKUP(C1422,'10. Свод Перечней'!C:H,6,0)</f>
        <v>#N/A</v>
      </c>
      <c r="P1422" s="20"/>
      <c r="Q1422" s="20" t="e">
        <f t="shared" si="24"/>
        <v>#N/A</v>
      </c>
      <c r="R1422" s="16" t="s">
        <v>1108</v>
      </c>
      <c r="S1422" s="17">
        <v>44012</v>
      </c>
    </row>
    <row r="1423" spans="1:19">
      <c r="A1423" s="65"/>
      <c r="B1423" s="65"/>
      <c r="C1423" s="65"/>
      <c r="D1423" s="65"/>
      <c r="E1423" s="65"/>
      <c r="F1423" s="65"/>
      <c r="G1423" s="16" t="s">
        <v>1677</v>
      </c>
      <c r="H1423" s="20"/>
      <c r="I1423" s="20"/>
      <c r="J1423" s="16"/>
      <c r="K1423" s="16">
        <v>2.5</v>
      </c>
      <c r="L1423" s="20" t="s">
        <v>1544</v>
      </c>
      <c r="M1423" s="65"/>
      <c r="N1423" s="11"/>
      <c r="O1423" s="20" t="e">
        <f>VLOOKUP(C1423,'10. Свод Перечней'!C:H,6,0)</f>
        <v>#N/A</v>
      </c>
      <c r="P1423" s="20"/>
      <c r="Q1423" s="20" t="e">
        <f t="shared" si="24"/>
        <v>#N/A</v>
      </c>
      <c r="R1423" s="16" t="s">
        <v>1108</v>
      </c>
      <c r="S1423" s="17">
        <v>44012</v>
      </c>
    </row>
    <row r="1424" spans="1:19">
      <c r="A1424" s="65"/>
      <c r="B1424" s="65"/>
      <c r="C1424" s="65"/>
      <c r="D1424" s="65"/>
      <c r="E1424" s="65"/>
      <c r="F1424" s="65"/>
      <c r="G1424" s="16" t="s">
        <v>1121</v>
      </c>
      <c r="H1424" s="20"/>
      <c r="I1424" s="20"/>
      <c r="J1424" s="16"/>
      <c r="K1424" s="16" t="s">
        <v>1122</v>
      </c>
      <c r="L1424" s="20" t="s">
        <v>1106</v>
      </c>
      <c r="M1424" s="65"/>
      <c r="N1424" s="11"/>
      <c r="O1424" s="20" t="e">
        <f>VLOOKUP(C1424,'10. Свод Перечней'!C:H,6,0)</f>
        <v>#N/A</v>
      </c>
      <c r="P1424" s="20"/>
      <c r="Q1424" s="20" t="e">
        <f t="shared" si="24"/>
        <v>#N/A</v>
      </c>
      <c r="R1424" s="16" t="s">
        <v>1108</v>
      </c>
      <c r="S1424" s="17">
        <v>44012</v>
      </c>
    </row>
    <row r="1425" spans="1:19">
      <c r="A1425" s="65"/>
      <c r="B1425" s="65"/>
      <c r="C1425" s="65"/>
      <c r="D1425" s="65"/>
      <c r="E1425" s="65"/>
      <c r="F1425" s="65"/>
      <c r="G1425" s="16" t="s">
        <v>1115</v>
      </c>
      <c r="H1425" s="20"/>
      <c r="I1425" s="20"/>
      <c r="J1425" s="16" t="s">
        <v>1733</v>
      </c>
      <c r="K1425" s="16"/>
      <c r="L1425" s="20" t="s">
        <v>1106</v>
      </c>
      <c r="M1425" s="65"/>
      <c r="N1425" s="11"/>
      <c r="O1425" s="20" t="e">
        <f>VLOOKUP(C1425,'10. Свод Перечней'!C:H,6,0)</f>
        <v>#N/A</v>
      </c>
      <c r="P1425" s="20"/>
      <c r="Q1425" s="20" t="e">
        <f t="shared" si="24"/>
        <v>#N/A</v>
      </c>
      <c r="R1425" s="16" t="s">
        <v>1108</v>
      </c>
      <c r="S1425" s="17">
        <v>44012</v>
      </c>
    </row>
    <row r="1426" spans="1:19" ht="38.25" customHeight="1">
      <c r="A1426" s="65"/>
      <c r="B1426" s="65">
        <v>268</v>
      </c>
      <c r="C1426" s="65" t="s">
        <v>1736</v>
      </c>
      <c r="D1426" s="65" t="s">
        <v>478</v>
      </c>
      <c r="E1426" s="65" t="s">
        <v>5</v>
      </c>
      <c r="F1426" s="65" t="s">
        <v>325</v>
      </c>
      <c r="G1426" s="16" t="s">
        <v>1507</v>
      </c>
      <c r="H1426" s="20">
        <v>0.6</v>
      </c>
      <c r="I1426" s="20">
        <v>1</v>
      </c>
      <c r="J1426" s="16"/>
      <c r="K1426" s="16"/>
      <c r="L1426" s="20" t="s">
        <v>325</v>
      </c>
      <c r="M1426" s="65" t="s">
        <v>1737</v>
      </c>
      <c r="N1426" s="11" t="s">
        <v>776</v>
      </c>
      <c r="O1426" s="20" t="str">
        <f>VLOOKUP(C1426,'10. Свод Перечней'!C:H,6,0)</f>
        <v>10.51.52.140-00000002, 10.51.52.140-00000003, 10.51.52.140-00000005</v>
      </c>
      <c r="P1426" s="20"/>
      <c r="Q1426" s="20" t="str">
        <f t="shared" si="24"/>
        <v>10.51.52.140-00000002, 10.51.52.140-00000003, 10.51.52.140-00000005</v>
      </c>
      <c r="R1426" s="16" t="s">
        <v>1108</v>
      </c>
      <c r="S1426" s="17">
        <v>43677</v>
      </c>
    </row>
    <row r="1427" spans="1:19">
      <c r="A1427" s="65"/>
      <c r="B1427" s="65"/>
      <c r="C1427" s="65"/>
      <c r="D1427" s="65"/>
      <c r="E1427" s="65"/>
      <c r="F1427" s="65"/>
      <c r="G1427" s="16" t="s">
        <v>1663</v>
      </c>
      <c r="H1427" s="20"/>
      <c r="I1427" s="20"/>
      <c r="J1427" s="16"/>
      <c r="K1427" s="16">
        <v>2.5</v>
      </c>
      <c r="L1427" s="20" t="s">
        <v>1544</v>
      </c>
      <c r="M1427" s="65"/>
      <c r="N1427" s="11"/>
      <c r="O1427" s="20" t="e">
        <f>VLOOKUP(C1427,'10. Свод Перечней'!C:H,6,0)</f>
        <v>#N/A</v>
      </c>
      <c r="P1427" s="20"/>
      <c r="Q1427" s="20" t="e">
        <f t="shared" si="24"/>
        <v>#N/A</v>
      </c>
      <c r="R1427" s="16" t="s">
        <v>1108</v>
      </c>
      <c r="S1427" s="17">
        <v>43677</v>
      </c>
    </row>
    <row r="1428" spans="1:19">
      <c r="A1428" s="65"/>
      <c r="B1428" s="65"/>
      <c r="C1428" s="65"/>
      <c r="D1428" s="65"/>
      <c r="E1428" s="65"/>
      <c r="F1428" s="65"/>
      <c r="G1428" s="16" t="s">
        <v>1502</v>
      </c>
      <c r="H1428" s="20"/>
      <c r="I1428" s="20"/>
      <c r="J1428" s="16" t="s">
        <v>1332</v>
      </c>
      <c r="K1428" s="16"/>
      <c r="L1428" s="20" t="s">
        <v>1106</v>
      </c>
      <c r="M1428" s="65"/>
      <c r="N1428" s="11"/>
      <c r="O1428" s="20" t="e">
        <f>VLOOKUP(C1428,'10. Свод Перечней'!C:H,6,0)</f>
        <v>#N/A</v>
      </c>
      <c r="P1428" s="20"/>
      <c r="Q1428" s="20" t="e">
        <f t="shared" si="24"/>
        <v>#N/A</v>
      </c>
      <c r="R1428" s="16" t="s">
        <v>1108</v>
      </c>
      <c r="S1428" s="17">
        <v>43677</v>
      </c>
    </row>
    <row r="1429" spans="1:19">
      <c r="A1429" s="65"/>
      <c r="B1429" s="65"/>
      <c r="C1429" s="65"/>
      <c r="D1429" s="65"/>
      <c r="E1429" s="65"/>
      <c r="F1429" s="65"/>
      <c r="G1429" s="16" t="s">
        <v>1636</v>
      </c>
      <c r="H1429" s="20"/>
      <c r="I1429" s="20"/>
      <c r="J1429" s="16" t="s">
        <v>1707</v>
      </c>
      <c r="K1429" s="16"/>
      <c r="L1429" s="20" t="s">
        <v>1106</v>
      </c>
      <c r="M1429" s="65"/>
      <c r="N1429" s="11"/>
      <c r="O1429" s="20" t="e">
        <f>VLOOKUP(C1429,'10. Свод Перечней'!C:H,6,0)</f>
        <v>#N/A</v>
      </c>
      <c r="P1429" s="20"/>
      <c r="Q1429" s="20" t="e">
        <f t="shared" si="24"/>
        <v>#N/A</v>
      </c>
      <c r="R1429" s="16" t="s">
        <v>1108</v>
      </c>
      <c r="S1429" s="17">
        <v>43677</v>
      </c>
    </row>
    <row r="1430" spans="1:19">
      <c r="A1430" s="65"/>
      <c r="B1430" s="65"/>
      <c r="C1430" s="65"/>
      <c r="D1430" s="65"/>
      <c r="E1430" s="65"/>
      <c r="F1430" s="65"/>
      <c r="G1430" s="16" t="s">
        <v>1121</v>
      </c>
      <c r="H1430" s="20"/>
      <c r="I1430" s="20"/>
      <c r="J1430" s="16"/>
      <c r="K1430" s="16" t="s">
        <v>1122</v>
      </c>
      <c r="L1430" s="20" t="s">
        <v>1106</v>
      </c>
      <c r="M1430" s="65"/>
      <c r="N1430" s="11"/>
      <c r="O1430" s="20" t="e">
        <f>VLOOKUP(C1430,'10. Свод Перечней'!C:H,6,0)</f>
        <v>#N/A</v>
      </c>
      <c r="P1430" s="20"/>
      <c r="Q1430" s="20" t="e">
        <f t="shared" si="24"/>
        <v>#N/A</v>
      </c>
      <c r="R1430" s="16" t="s">
        <v>1108</v>
      </c>
      <c r="S1430" s="17">
        <v>43677</v>
      </c>
    </row>
    <row r="1431" spans="1:19">
      <c r="A1431" s="65"/>
      <c r="B1431" s="65"/>
      <c r="C1431" s="65"/>
      <c r="D1431" s="65"/>
      <c r="E1431" s="65"/>
      <c r="F1431" s="65"/>
      <c r="G1431" s="16" t="s">
        <v>1115</v>
      </c>
      <c r="H1431" s="20"/>
      <c r="I1431" s="20"/>
      <c r="J1431" s="16" t="s">
        <v>1738</v>
      </c>
      <c r="K1431" s="16"/>
      <c r="L1431" s="20" t="s">
        <v>1106</v>
      </c>
      <c r="M1431" s="65"/>
      <c r="N1431" s="11"/>
      <c r="O1431" s="20" t="e">
        <f>VLOOKUP(C1431,'10. Свод Перечней'!C:H,6,0)</f>
        <v>#N/A</v>
      </c>
      <c r="P1431" s="20"/>
      <c r="Q1431" s="20" t="e">
        <f t="shared" si="24"/>
        <v>#N/A</v>
      </c>
      <c r="R1431" s="16" t="s">
        <v>1108</v>
      </c>
      <c r="S1431" s="17">
        <v>43677</v>
      </c>
    </row>
    <row r="1432" spans="1:19" ht="38.25">
      <c r="A1432" s="65"/>
      <c r="B1432" s="65">
        <v>269</v>
      </c>
      <c r="C1432" s="65" t="s">
        <v>479</v>
      </c>
      <c r="D1432" s="65" t="s">
        <v>478</v>
      </c>
      <c r="E1432" s="65" t="s">
        <v>43</v>
      </c>
      <c r="F1432" s="65" t="s">
        <v>325</v>
      </c>
      <c r="G1432" s="16" t="s">
        <v>1507</v>
      </c>
      <c r="H1432" s="20"/>
      <c r="I1432" s="20">
        <v>0.5</v>
      </c>
      <c r="J1432" s="16"/>
      <c r="K1432" s="16"/>
      <c r="L1432" s="20" t="s">
        <v>325</v>
      </c>
      <c r="M1432" s="65" t="s">
        <v>1737</v>
      </c>
      <c r="N1432" s="11" t="s">
        <v>776</v>
      </c>
      <c r="O1432" s="20" t="str">
        <f>VLOOKUP(C1432,'10. Свод Перечней'!C:H,6,0)</f>
        <v>10.51.52.140-00000002, 10.51.52.140-00000003, 10.51.52.140-00000005</v>
      </c>
      <c r="P1432" s="20" t="s">
        <v>776</v>
      </c>
      <c r="Q1432" s="20" t="str">
        <f t="shared" si="24"/>
        <v>10.51.52.140-00000002, 10.51.52.140-00000003, 10.51.52.140-00000005</v>
      </c>
      <c r="R1432" s="16" t="s">
        <v>1108</v>
      </c>
      <c r="S1432" s="17">
        <v>43677</v>
      </c>
    </row>
    <row r="1433" spans="1:19">
      <c r="A1433" s="65"/>
      <c r="B1433" s="65"/>
      <c r="C1433" s="65"/>
      <c r="D1433" s="65"/>
      <c r="E1433" s="65"/>
      <c r="F1433" s="65"/>
      <c r="G1433" s="16" t="s">
        <v>1663</v>
      </c>
      <c r="H1433" s="20"/>
      <c r="I1433" s="20"/>
      <c r="J1433" s="16"/>
      <c r="K1433" s="16">
        <v>2.5</v>
      </c>
      <c r="L1433" s="20" t="s">
        <v>1544</v>
      </c>
      <c r="M1433" s="65"/>
      <c r="N1433" s="11"/>
      <c r="O1433" s="20" t="e">
        <f>VLOOKUP(C1433,'10. Свод Перечней'!C:H,6,0)</f>
        <v>#N/A</v>
      </c>
      <c r="P1433" s="20"/>
      <c r="Q1433" s="20" t="e">
        <f t="shared" si="24"/>
        <v>#N/A</v>
      </c>
      <c r="R1433" s="16" t="s">
        <v>1108</v>
      </c>
      <c r="S1433" s="17">
        <v>43677</v>
      </c>
    </row>
    <row r="1434" spans="1:19">
      <c r="A1434" s="65"/>
      <c r="B1434" s="65"/>
      <c r="C1434" s="65"/>
      <c r="D1434" s="65"/>
      <c r="E1434" s="65"/>
      <c r="F1434" s="65"/>
      <c r="G1434" s="16" t="s">
        <v>1502</v>
      </c>
      <c r="H1434" s="20"/>
      <c r="I1434" s="20"/>
      <c r="J1434" s="16" t="s">
        <v>1332</v>
      </c>
      <c r="K1434" s="16"/>
      <c r="L1434" s="20" t="s">
        <v>1106</v>
      </c>
      <c r="M1434" s="65"/>
      <c r="N1434" s="11"/>
      <c r="O1434" s="20" t="e">
        <f>VLOOKUP(C1434,'10. Свод Перечней'!C:H,6,0)</f>
        <v>#N/A</v>
      </c>
      <c r="P1434" s="20"/>
      <c r="Q1434" s="20" t="e">
        <f t="shared" si="24"/>
        <v>#N/A</v>
      </c>
      <c r="R1434" s="16" t="s">
        <v>1108</v>
      </c>
      <c r="S1434" s="17">
        <v>43677</v>
      </c>
    </row>
    <row r="1435" spans="1:19">
      <c r="A1435" s="65"/>
      <c r="B1435" s="65"/>
      <c r="C1435" s="65"/>
      <c r="D1435" s="65"/>
      <c r="E1435" s="65"/>
      <c r="F1435" s="65"/>
      <c r="G1435" s="16" t="s">
        <v>1636</v>
      </c>
      <c r="H1435" s="20"/>
      <c r="I1435" s="20"/>
      <c r="J1435" s="16" t="s">
        <v>1707</v>
      </c>
      <c r="K1435" s="16"/>
      <c r="L1435" s="20" t="s">
        <v>1106</v>
      </c>
      <c r="M1435" s="65"/>
      <c r="N1435" s="11"/>
      <c r="O1435" s="20" t="e">
        <f>VLOOKUP(C1435,'10. Свод Перечней'!C:H,6,0)</f>
        <v>#N/A</v>
      </c>
      <c r="P1435" s="20"/>
      <c r="Q1435" s="20" t="e">
        <f t="shared" si="24"/>
        <v>#N/A</v>
      </c>
      <c r="R1435" s="16" t="s">
        <v>1108</v>
      </c>
      <c r="S1435" s="17">
        <v>43677</v>
      </c>
    </row>
    <row r="1436" spans="1:19">
      <c r="A1436" s="65"/>
      <c r="B1436" s="65"/>
      <c r="C1436" s="65"/>
      <c r="D1436" s="65"/>
      <c r="E1436" s="65"/>
      <c r="F1436" s="65"/>
      <c r="G1436" s="16" t="s">
        <v>1121</v>
      </c>
      <c r="H1436" s="20"/>
      <c r="I1436" s="20"/>
      <c r="J1436" s="16"/>
      <c r="K1436" s="16" t="s">
        <v>1122</v>
      </c>
      <c r="L1436" s="20" t="s">
        <v>1106</v>
      </c>
      <c r="M1436" s="65"/>
      <c r="N1436" s="11"/>
      <c r="O1436" s="20" t="e">
        <f>VLOOKUP(C1436,'10. Свод Перечней'!C:H,6,0)</f>
        <v>#N/A</v>
      </c>
      <c r="P1436" s="20"/>
      <c r="Q1436" s="20" t="e">
        <f t="shared" si="24"/>
        <v>#N/A</v>
      </c>
      <c r="R1436" s="16" t="s">
        <v>1108</v>
      </c>
      <c r="S1436" s="17">
        <v>43677</v>
      </c>
    </row>
    <row r="1437" spans="1:19">
      <c r="A1437" s="65"/>
      <c r="B1437" s="65"/>
      <c r="C1437" s="65"/>
      <c r="D1437" s="65"/>
      <c r="E1437" s="65"/>
      <c r="F1437" s="65"/>
      <c r="G1437" s="16" t="s">
        <v>1115</v>
      </c>
      <c r="H1437" s="20"/>
      <c r="I1437" s="20"/>
      <c r="J1437" s="16" t="s">
        <v>1738</v>
      </c>
      <c r="K1437" s="16"/>
      <c r="L1437" s="20" t="s">
        <v>1106</v>
      </c>
      <c r="M1437" s="65"/>
      <c r="N1437" s="11"/>
      <c r="O1437" s="20" t="e">
        <f>VLOOKUP(C1437,'10. Свод Перечней'!C:H,6,0)</f>
        <v>#N/A</v>
      </c>
      <c r="P1437" s="20"/>
      <c r="Q1437" s="20" t="e">
        <f t="shared" si="24"/>
        <v>#N/A</v>
      </c>
      <c r="R1437" s="16" t="s">
        <v>1108</v>
      </c>
      <c r="S1437" s="17">
        <v>43677</v>
      </c>
    </row>
    <row r="1438" spans="1:19" ht="38.25">
      <c r="A1438" s="65"/>
      <c r="B1438" s="65">
        <v>270</v>
      </c>
      <c r="C1438" s="65" t="s">
        <v>480</v>
      </c>
      <c r="D1438" s="65" t="s">
        <v>478</v>
      </c>
      <c r="E1438" s="65" t="s">
        <v>57</v>
      </c>
      <c r="F1438" s="65" t="s">
        <v>325</v>
      </c>
      <c r="G1438" s="16" t="s">
        <v>1429</v>
      </c>
      <c r="H1438" s="20"/>
      <c r="I1438" s="20"/>
      <c r="J1438" s="16"/>
      <c r="K1438" s="16" t="s">
        <v>1371</v>
      </c>
      <c r="L1438" s="20" t="s">
        <v>1106</v>
      </c>
      <c r="M1438" s="65" t="s">
        <v>1737</v>
      </c>
      <c r="N1438" s="11" t="s">
        <v>776</v>
      </c>
      <c r="O1438" s="20" t="str">
        <f>VLOOKUP(C1438,'10. Свод Перечней'!C:H,6,0)</f>
        <v>10.51.52.140-00000002, 10.51.52.140-00000003, 10.51.52.140-00000005</v>
      </c>
      <c r="P1438" s="20" t="s">
        <v>776</v>
      </c>
      <c r="Q1438" s="20" t="str">
        <f t="shared" si="24"/>
        <v>10.51.52.140-00000002, 10.51.52.140-00000003, 10.51.52.140-00000005</v>
      </c>
      <c r="R1438" s="16" t="s">
        <v>1108</v>
      </c>
      <c r="S1438" s="17">
        <v>43738</v>
      </c>
    </row>
    <row r="1439" spans="1:19">
      <c r="A1439" s="65"/>
      <c r="B1439" s="65"/>
      <c r="C1439" s="65"/>
      <c r="D1439" s="65"/>
      <c r="E1439" s="65"/>
      <c r="F1439" s="65"/>
      <c r="G1439" s="16" t="s">
        <v>1507</v>
      </c>
      <c r="H1439" s="20"/>
      <c r="I1439" s="20">
        <v>0.3</v>
      </c>
      <c r="J1439" s="16"/>
      <c r="K1439" s="16"/>
      <c r="L1439" s="20" t="s">
        <v>325</v>
      </c>
      <c r="M1439" s="65"/>
      <c r="N1439" s="11"/>
      <c r="O1439" s="20" t="e">
        <f>VLOOKUP(C1439,'10. Свод Перечней'!C:H,6,0)</f>
        <v>#N/A</v>
      </c>
      <c r="P1439" s="20"/>
      <c r="Q1439" s="20" t="e">
        <f t="shared" si="24"/>
        <v>#N/A</v>
      </c>
      <c r="R1439" s="16" t="s">
        <v>1108</v>
      </c>
      <c r="S1439" s="17">
        <v>43738</v>
      </c>
    </row>
    <row r="1440" spans="1:19">
      <c r="A1440" s="65"/>
      <c r="B1440" s="65"/>
      <c r="C1440" s="65"/>
      <c r="D1440" s="65"/>
      <c r="E1440" s="65"/>
      <c r="F1440" s="65"/>
      <c r="G1440" s="16" t="s">
        <v>1663</v>
      </c>
      <c r="H1440" s="20"/>
      <c r="I1440" s="20"/>
      <c r="J1440" s="16"/>
      <c r="K1440" s="16">
        <v>3.2</v>
      </c>
      <c r="L1440" s="20" t="s">
        <v>1544</v>
      </c>
      <c r="M1440" s="65"/>
      <c r="N1440" s="11"/>
      <c r="O1440" s="20" t="e">
        <f>VLOOKUP(C1440,'10. Свод Перечней'!C:H,6,0)</f>
        <v>#N/A</v>
      </c>
      <c r="P1440" s="20"/>
      <c r="Q1440" s="20" t="e">
        <f t="shared" si="24"/>
        <v>#N/A</v>
      </c>
      <c r="R1440" s="16" t="s">
        <v>1108</v>
      </c>
      <c r="S1440" s="17">
        <v>43738</v>
      </c>
    </row>
    <row r="1441" spans="1:19">
      <c r="A1441" s="65"/>
      <c r="B1441" s="65"/>
      <c r="C1441" s="65"/>
      <c r="D1441" s="65"/>
      <c r="E1441" s="65"/>
      <c r="F1441" s="65"/>
      <c r="G1441" s="16" t="s">
        <v>1502</v>
      </c>
      <c r="H1441" s="20"/>
      <c r="I1441" s="20"/>
      <c r="J1441" s="16" t="s">
        <v>1332</v>
      </c>
      <c r="K1441" s="16"/>
      <c r="L1441" s="20" t="s">
        <v>1106</v>
      </c>
      <c r="M1441" s="65"/>
      <c r="N1441" s="11"/>
      <c r="O1441" s="20" t="e">
        <f>VLOOKUP(C1441,'10. Свод Перечней'!C:H,6,0)</f>
        <v>#N/A</v>
      </c>
      <c r="P1441" s="20"/>
      <c r="Q1441" s="20" t="e">
        <f t="shared" si="24"/>
        <v>#N/A</v>
      </c>
      <c r="R1441" s="16" t="s">
        <v>1108</v>
      </c>
      <c r="S1441" s="17">
        <v>43738</v>
      </c>
    </row>
    <row r="1442" spans="1:19">
      <c r="A1442" s="65"/>
      <c r="B1442" s="65"/>
      <c r="C1442" s="65"/>
      <c r="D1442" s="65"/>
      <c r="E1442" s="65"/>
      <c r="F1442" s="65"/>
      <c r="G1442" s="16" t="s">
        <v>1636</v>
      </c>
      <c r="H1442" s="20"/>
      <c r="I1442" s="20"/>
      <c r="J1442" s="16" t="s">
        <v>1707</v>
      </c>
      <c r="K1442" s="16"/>
      <c r="L1442" s="20" t="s">
        <v>1106</v>
      </c>
      <c r="M1442" s="65"/>
      <c r="N1442" s="11"/>
      <c r="O1442" s="20" t="e">
        <f>VLOOKUP(C1442,'10. Свод Перечней'!C:H,6,0)</f>
        <v>#N/A</v>
      </c>
      <c r="P1442" s="20"/>
      <c r="Q1442" s="20" t="e">
        <f t="shared" si="24"/>
        <v>#N/A</v>
      </c>
      <c r="R1442" s="16" t="s">
        <v>1108</v>
      </c>
      <c r="S1442" s="17">
        <v>43738</v>
      </c>
    </row>
    <row r="1443" spans="1:19">
      <c r="A1443" s="65"/>
      <c r="B1443" s="65"/>
      <c r="C1443" s="65"/>
      <c r="D1443" s="65"/>
      <c r="E1443" s="65"/>
      <c r="F1443" s="65"/>
      <c r="G1443" s="16" t="s">
        <v>1115</v>
      </c>
      <c r="H1443" s="20"/>
      <c r="I1443" s="20"/>
      <c r="J1443" s="16"/>
      <c r="K1443" s="16" t="s">
        <v>1669</v>
      </c>
      <c r="L1443" s="20" t="s">
        <v>1106</v>
      </c>
      <c r="M1443" s="65"/>
      <c r="N1443" s="11"/>
      <c r="O1443" s="20" t="e">
        <f>VLOOKUP(C1443,'10. Свод Перечней'!C:H,6,0)</f>
        <v>#N/A</v>
      </c>
      <c r="P1443" s="20"/>
      <c r="Q1443" s="20" t="e">
        <f t="shared" si="24"/>
        <v>#N/A</v>
      </c>
      <c r="R1443" s="16" t="s">
        <v>1108</v>
      </c>
      <c r="S1443" s="17">
        <v>43738</v>
      </c>
    </row>
    <row r="1444" spans="1:19">
      <c r="A1444" s="65"/>
      <c r="B1444" s="65">
        <v>271</v>
      </c>
      <c r="C1444" s="65" t="s">
        <v>481</v>
      </c>
      <c r="D1444" s="65" t="s">
        <v>482</v>
      </c>
      <c r="E1444" s="65" t="s">
        <v>5</v>
      </c>
      <c r="F1444" s="65" t="s">
        <v>6</v>
      </c>
      <c r="G1444" s="16" t="s">
        <v>1739</v>
      </c>
      <c r="H1444" s="20"/>
      <c r="I1444" s="20"/>
      <c r="J1444" s="16"/>
      <c r="K1444" s="16" t="s">
        <v>1122</v>
      </c>
      <c r="L1444" s="20" t="s">
        <v>1106</v>
      </c>
      <c r="M1444" s="65" t="s">
        <v>1740</v>
      </c>
      <c r="N1444" s="11"/>
      <c r="O1444" s="20" t="str">
        <f>VLOOKUP(C1444,'10. Свод Перечней'!C:H,6,0)</f>
        <v/>
      </c>
      <c r="P1444" s="20">
        <v>0</v>
      </c>
      <c r="Q1444" s="20">
        <f t="shared" si="24"/>
        <v>0</v>
      </c>
      <c r="R1444" s="16" t="s">
        <v>1108</v>
      </c>
      <c r="S1444" s="17">
        <v>43677</v>
      </c>
    </row>
    <row r="1445" spans="1:19">
      <c r="A1445" s="65"/>
      <c r="B1445" s="65"/>
      <c r="C1445" s="65"/>
      <c r="D1445" s="65"/>
      <c r="E1445" s="65"/>
      <c r="F1445" s="65"/>
      <c r="G1445" s="16" t="s">
        <v>1120</v>
      </c>
      <c r="H1445" s="20">
        <v>0.4</v>
      </c>
      <c r="I1445" s="20">
        <v>0.5</v>
      </c>
      <c r="J1445" s="16"/>
      <c r="K1445" s="16"/>
      <c r="L1445" s="20" t="s">
        <v>6</v>
      </c>
      <c r="M1445" s="65"/>
      <c r="N1445" s="11"/>
      <c r="O1445" s="20" t="e">
        <f>VLOOKUP(C1445,'10. Свод Перечней'!C:H,6,0)</f>
        <v>#N/A</v>
      </c>
      <c r="P1445" s="20"/>
      <c r="Q1445" s="20" t="e">
        <f t="shared" si="24"/>
        <v>#N/A</v>
      </c>
      <c r="R1445" s="16" t="s">
        <v>1108</v>
      </c>
      <c r="S1445" s="17">
        <v>43677</v>
      </c>
    </row>
    <row r="1446" spans="1:19">
      <c r="A1446" s="65"/>
      <c r="B1446" s="65"/>
      <c r="C1446" s="65"/>
      <c r="D1446" s="65"/>
      <c r="E1446" s="65"/>
      <c r="F1446" s="65"/>
      <c r="G1446" s="16" t="s">
        <v>1677</v>
      </c>
      <c r="H1446" s="20"/>
      <c r="I1446" s="20"/>
      <c r="J1446" s="16"/>
      <c r="K1446" s="16">
        <v>2.5</v>
      </c>
      <c r="L1446" s="20" t="s">
        <v>1544</v>
      </c>
      <c r="M1446" s="65"/>
      <c r="N1446" s="11"/>
      <c r="O1446" s="20" t="e">
        <f>VLOOKUP(C1446,'10. Свод Перечней'!C:H,6,0)</f>
        <v>#N/A</v>
      </c>
      <c r="P1446" s="20"/>
      <c r="Q1446" s="20" t="e">
        <f t="shared" si="24"/>
        <v>#N/A</v>
      </c>
      <c r="R1446" s="16" t="s">
        <v>1108</v>
      </c>
      <c r="S1446" s="17">
        <v>43677</v>
      </c>
    </row>
    <row r="1447" spans="1:19">
      <c r="A1447" s="65"/>
      <c r="B1447" s="65"/>
      <c r="C1447" s="65"/>
      <c r="D1447" s="65"/>
      <c r="E1447" s="65"/>
      <c r="F1447" s="65"/>
      <c r="G1447" s="16" t="s">
        <v>1121</v>
      </c>
      <c r="H1447" s="20"/>
      <c r="I1447" s="20"/>
      <c r="J1447" s="16"/>
      <c r="K1447" s="16" t="s">
        <v>1122</v>
      </c>
      <c r="L1447" s="20" t="s">
        <v>1106</v>
      </c>
      <c r="M1447" s="65"/>
      <c r="N1447" s="11"/>
      <c r="O1447" s="20" t="e">
        <f>VLOOKUP(C1447,'10. Свод Перечней'!C:H,6,0)</f>
        <v>#N/A</v>
      </c>
      <c r="P1447" s="20"/>
      <c r="Q1447" s="20" t="e">
        <f t="shared" si="24"/>
        <v>#N/A</v>
      </c>
      <c r="R1447" s="16" t="s">
        <v>1108</v>
      </c>
      <c r="S1447" s="17">
        <v>43677</v>
      </c>
    </row>
    <row r="1448" spans="1:19">
      <c r="A1448" s="65"/>
      <c r="B1448" s="65"/>
      <c r="C1448" s="65"/>
      <c r="D1448" s="65"/>
      <c r="E1448" s="65"/>
      <c r="F1448" s="65"/>
      <c r="G1448" s="16" t="s">
        <v>1115</v>
      </c>
      <c r="H1448" s="20"/>
      <c r="I1448" s="20"/>
      <c r="J1448" s="16" t="s">
        <v>1741</v>
      </c>
      <c r="K1448" s="16"/>
      <c r="L1448" s="20" t="s">
        <v>1106</v>
      </c>
      <c r="M1448" s="65"/>
      <c r="N1448" s="11"/>
      <c r="O1448" s="20" t="e">
        <f>VLOOKUP(C1448,'10. Свод Перечней'!C:H,6,0)</f>
        <v>#N/A</v>
      </c>
      <c r="P1448" s="20"/>
      <c r="Q1448" s="20" t="e">
        <f t="shared" si="24"/>
        <v>#N/A</v>
      </c>
      <c r="R1448" s="16" t="s">
        <v>1108</v>
      </c>
      <c r="S1448" s="17">
        <v>43677</v>
      </c>
    </row>
    <row r="1449" spans="1:19">
      <c r="A1449" s="65"/>
      <c r="B1449" s="65">
        <v>272</v>
      </c>
      <c r="C1449" s="65" t="s">
        <v>483</v>
      </c>
      <c r="D1449" s="65" t="s">
        <v>482</v>
      </c>
      <c r="E1449" s="65" t="s">
        <v>152</v>
      </c>
      <c r="F1449" s="65" t="s">
        <v>6</v>
      </c>
      <c r="G1449" s="16" t="s">
        <v>1739</v>
      </c>
      <c r="H1449" s="20"/>
      <c r="I1449" s="20"/>
      <c r="J1449" s="16"/>
      <c r="K1449" s="16" t="s">
        <v>1122</v>
      </c>
      <c r="L1449" s="20" t="s">
        <v>1106</v>
      </c>
      <c r="M1449" s="65" t="s">
        <v>1740</v>
      </c>
      <c r="N1449" s="11"/>
      <c r="O1449" s="20" t="str">
        <f>VLOOKUP(C1449,'10. Свод Перечней'!C:H,6,0)</f>
        <v/>
      </c>
      <c r="P1449" s="20">
        <v>0</v>
      </c>
      <c r="Q1449" s="20">
        <f t="shared" si="24"/>
        <v>0</v>
      </c>
      <c r="R1449" s="16" t="s">
        <v>1108</v>
      </c>
      <c r="S1449" s="17">
        <v>43677</v>
      </c>
    </row>
    <row r="1450" spans="1:19">
      <c r="A1450" s="65"/>
      <c r="B1450" s="65"/>
      <c r="C1450" s="65"/>
      <c r="D1450" s="65"/>
      <c r="E1450" s="65"/>
      <c r="F1450" s="65"/>
      <c r="G1450" s="16" t="s">
        <v>1120</v>
      </c>
      <c r="H1450" s="20"/>
      <c r="I1450" s="20">
        <v>0.3</v>
      </c>
      <c r="J1450" s="16"/>
      <c r="K1450" s="16"/>
      <c r="L1450" s="20" t="s">
        <v>6</v>
      </c>
      <c r="M1450" s="65"/>
      <c r="N1450" s="11"/>
      <c r="O1450" s="20" t="e">
        <f>VLOOKUP(C1450,'10. Свод Перечней'!C:H,6,0)</f>
        <v>#N/A</v>
      </c>
      <c r="P1450" s="20"/>
      <c r="Q1450" s="20" t="e">
        <f t="shared" si="24"/>
        <v>#N/A</v>
      </c>
      <c r="R1450" s="16" t="s">
        <v>1108</v>
      </c>
      <c r="S1450" s="17">
        <v>43677</v>
      </c>
    </row>
    <row r="1451" spans="1:19">
      <c r="A1451" s="65"/>
      <c r="B1451" s="65"/>
      <c r="C1451" s="65"/>
      <c r="D1451" s="65"/>
      <c r="E1451" s="65"/>
      <c r="F1451" s="65"/>
      <c r="G1451" s="16" t="s">
        <v>1677</v>
      </c>
      <c r="H1451" s="20"/>
      <c r="I1451" s="20"/>
      <c r="J1451" s="16"/>
      <c r="K1451" s="16">
        <v>2.5</v>
      </c>
      <c r="L1451" s="20" t="s">
        <v>1544</v>
      </c>
      <c r="M1451" s="65"/>
      <c r="N1451" s="11"/>
      <c r="O1451" s="20" t="e">
        <f>VLOOKUP(C1451,'10. Свод Перечней'!C:H,6,0)</f>
        <v>#N/A</v>
      </c>
      <c r="P1451" s="20"/>
      <c r="Q1451" s="20" t="e">
        <f t="shared" si="24"/>
        <v>#N/A</v>
      </c>
      <c r="R1451" s="16" t="s">
        <v>1108</v>
      </c>
      <c r="S1451" s="17">
        <v>43677</v>
      </c>
    </row>
    <row r="1452" spans="1:19">
      <c r="A1452" s="65"/>
      <c r="B1452" s="65"/>
      <c r="C1452" s="65"/>
      <c r="D1452" s="65"/>
      <c r="E1452" s="65"/>
      <c r="F1452" s="65"/>
      <c r="G1452" s="16" t="s">
        <v>1121</v>
      </c>
      <c r="H1452" s="20"/>
      <c r="I1452" s="20"/>
      <c r="J1452" s="16"/>
      <c r="K1452" s="16" t="s">
        <v>1122</v>
      </c>
      <c r="L1452" s="20" t="s">
        <v>1106</v>
      </c>
      <c r="M1452" s="65"/>
      <c r="N1452" s="11"/>
      <c r="O1452" s="20" t="e">
        <f>VLOOKUP(C1452,'10. Свод Перечней'!C:H,6,0)</f>
        <v>#N/A</v>
      </c>
      <c r="P1452" s="20"/>
      <c r="Q1452" s="20" t="e">
        <f t="shared" si="24"/>
        <v>#N/A</v>
      </c>
      <c r="R1452" s="16" t="s">
        <v>1108</v>
      </c>
      <c r="S1452" s="17">
        <v>43677</v>
      </c>
    </row>
    <row r="1453" spans="1:19">
      <c r="A1453" s="65"/>
      <c r="B1453" s="65"/>
      <c r="C1453" s="65"/>
      <c r="D1453" s="65"/>
      <c r="E1453" s="65"/>
      <c r="F1453" s="65"/>
      <c r="G1453" s="16" t="s">
        <v>1115</v>
      </c>
      <c r="H1453" s="20"/>
      <c r="I1453" s="20"/>
      <c r="J1453" s="16" t="s">
        <v>1741</v>
      </c>
      <c r="K1453" s="16"/>
      <c r="L1453" s="20" t="s">
        <v>1106</v>
      </c>
      <c r="M1453" s="65"/>
      <c r="N1453" s="11"/>
      <c r="O1453" s="20" t="e">
        <f>VLOOKUP(C1453,'10. Свод Перечней'!C:H,6,0)</f>
        <v>#N/A</v>
      </c>
      <c r="P1453" s="20"/>
      <c r="Q1453" s="20" t="e">
        <f t="shared" si="24"/>
        <v>#N/A</v>
      </c>
      <c r="R1453" s="16" t="s">
        <v>1108</v>
      </c>
      <c r="S1453" s="17">
        <v>43677</v>
      </c>
    </row>
    <row r="1454" spans="1:19">
      <c r="A1454" s="65"/>
      <c r="B1454" s="65">
        <v>273</v>
      </c>
      <c r="C1454" s="65" t="s">
        <v>484</v>
      </c>
      <c r="D1454" s="65" t="s">
        <v>482</v>
      </c>
      <c r="E1454" s="65" t="s">
        <v>377</v>
      </c>
      <c r="F1454" s="65" t="s">
        <v>6</v>
      </c>
      <c r="G1454" s="16" t="s">
        <v>1739</v>
      </c>
      <c r="H1454" s="20"/>
      <c r="I1454" s="20"/>
      <c r="J1454" s="16"/>
      <c r="K1454" s="16" t="s">
        <v>1122</v>
      </c>
      <c r="L1454" s="20" t="s">
        <v>1106</v>
      </c>
      <c r="M1454" s="65" t="s">
        <v>1740</v>
      </c>
      <c r="N1454" s="11"/>
      <c r="O1454" s="20" t="str">
        <f>VLOOKUP(C1454,'10. Свод Перечней'!C:H,6,0)</f>
        <v/>
      </c>
      <c r="P1454" s="20">
        <v>0</v>
      </c>
      <c r="Q1454" s="20">
        <f t="shared" si="24"/>
        <v>0</v>
      </c>
      <c r="R1454" s="16" t="s">
        <v>1108</v>
      </c>
      <c r="S1454" s="17">
        <v>43677</v>
      </c>
    </row>
    <row r="1455" spans="1:19">
      <c r="A1455" s="65"/>
      <c r="B1455" s="65"/>
      <c r="C1455" s="65"/>
      <c r="D1455" s="65"/>
      <c r="E1455" s="65"/>
      <c r="F1455" s="65"/>
      <c r="G1455" s="16" t="s">
        <v>1120</v>
      </c>
      <c r="H1455" s="20">
        <v>0.6</v>
      </c>
      <c r="I1455" s="20">
        <v>1</v>
      </c>
      <c r="J1455" s="16"/>
      <c r="K1455" s="16"/>
      <c r="L1455" s="20" t="s">
        <v>6</v>
      </c>
      <c r="M1455" s="65"/>
      <c r="N1455" s="11"/>
      <c r="O1455" s="20" t="e">
        <f>VLOOKUP(C1455,'10. Свод Перечней'!C:H,6,0)</f>
        <v>#N/A</v>
      </c>
      <c r="P1455" s="20"/>
      <c r="Q1455" s="20" t="e">
        <f t="shared" si="24"/>
        <v>#N/A</v>
      </c>
      <c r="R1455" s="16" t="s">
        <v>1108</v>
      </c>
      <c r="S1455" s="17">
        <v>43677</v>
      </c>
    </row>
    <row r="1456" spans="1:19">
      <c r="A1456" s="65"/>
      <c r="B1456" s="65"/>
      <c r="C1456" s="65"/>
      <c r="D1456" s="65"/>
      <c r="E1456" s="65"/>
      <c r="F1456" s="65"/>
      <c r="G1456" s="16" t="s">
        <v>1677</v>
      </c>
      <c r="H1456" s="20"/>
      <c r="I1456" s="20"/>
      <c r="J1456" s="16"/>
      <c r="K1456" s="16">
        <v>2.5</v>
      </c>
      <c r="L1456" s="20" t="s">
        <v>1544</v>
      </c>
      <c r="M1456" s="65"/>
      <c r="N1456" s="11"/>
      <c r="O1456" s="20" t="e">
        <f>VLOOKUP(C1456,'10. Свод Перечней'!C:H,6,0)</f>
        <v>#N/A</v>
      </c>
      <c r="P1456" s="20"/>
      <c r="Q1456" s="20" t="e">
        <f t="shared" si="24"/>
        <v>#N/A</v>
      </c>
      <c r="R1456" s="16" t="s">
        <v>1108</v>
      </c>
      <c r="S1456" s="17">
        <v>43677</v>
      </c>
    </row>
    <row r="1457" spans="1:19">
      <c r="A1457" s="65"/>
      <c r="B1457" s="65"/>
      <c r="C1457" s="65"/>
      <c r="D1457" s="65"/>
      <c r="E1457" s="65"/>
      <c r="F1457" s="65"/>
      <c r="G1457" s="16" t="s">
        <v>1121</v>
      </c>
      <c r="H1457" s="20"/>
      <c r="I1457" s="20"/>
      <c r="J1457" s="16"/>
      <c r="K1457" s="16" t="s">
        <v>1122</v>
      </c>
      <c r="L1457" s="20" t="s">
        <v>1106</v>
      </c>
      <c r="M1457" s="65"/>
      <c r="N1457" s="11"/>
      <c r="O1457" s="20" t="e">
        <f>VLOOKUP(C1457,'10. Свод Перечней'!C:H,6,0)</f>
        <v>#N/A</v>
      </c>
      <c r="P1457" s="20"/>
      <c r="Q1457" s="20" t="e">
        <f t="shared" si="24"/>
        <v>#N/A</v>
      </c>
      <c r="R1457" s="16" t="s">
        <v>1108</v>
      </c>
      <c r="S1457" s="17">
        <v>43677</v>
      </c>
    </row>
    <row r="1458" spans="1:19">
      <c r="A1458" s="65"/>
      <c r="B1458" s="65"/>
      <c r="C1458" s="65"/>
      <c r="D1458" s="65"/>
      <c r="E1458" s="65"/>
      <c r="F1458" s="65"/>
      <c r="G1458" s="16" t="s">
        <v>1115</v>
      </c>
      <c r="H1458" s="20"/>
      <c r="I1458" s="20"/>
      <c r="J1458" s="16" t="s">
        <v>1741</v>
      </c>
      <c r="K1458" s="16"/>
      <c r="L1458" s="20" t="s">
        <v>1106</v>
      </c>
      <c r="M1458" s="65"/>
      <c r="N1458" s="11"/>
      <c r="O1458" s="20" t="e">
        <f>VLOOKUP(C1458,'10. Свод Перечней'!C:H,6,0)</f>
        <v>#N/A</v>
      </c>
      <c r="P1458" s="20"/>
      <c r="Q1458" s="20" t="e">
        <f t="shared" si="24"/>
        <v>#N/A</v>
      </c>
      <c r="R1458" s="16" t="s">
        <v>1108</v>
      </c>
      <c r="S1458" s="17">
        <v>43677</v>
      </c>
    </row>
    <row r="1459" spans="1:19">
      <c r="A1459" s="65"/>
      <c r="B1459" s="65">
        <v>274</v>
      </c>
      <c r="C1459" s="65" t="s">
        <v>485</v>
      </c>
      <c r="D1459" s="65" t="s">
        <v>482</v>
      </c>
      <c r="E1459" s="65" t="s">
        <v>57</v>
      </c>
      <c r="F1459" s="65" t="s">
        <v>6</v>
      </c>
      <c r="G1459" s="16" t="s">
        <v>1739</v>
      </c>
      <c r="H1459" s="20"/>
      <c r="I1459" s="20"/>
      <c r="J1459" s="16"/>
      <c r="K1459" s="16" t="s">
        <v>1122</v>
      </c>
      <c r="L1459" s="20" t="s">
        <v>1106</v>
      </c>
      <c r="M1459" s="65" t="s">
        <v>1740</v>
      </c>
      <c r="N1459" s="11"/>
      <c r="O1459" s="20" t="str">
        <f>VLOOKUP(C1459,'10. Свод Перечней'!C:H,6,0)</f>
        <v/>
      </c>
      <c r="P1459" s="20">
        <v>0</v>
      </c>
      <c r="Q1459" s="20">
        <f t="shared" si="24"/>
        <v>0</v>
      </c>
      <c r="R1459" s="16" t="s">
        <v>1108</v>
      </c>
      <c r="S1459" s="17">
        <v>43738</v>
      </c>
    </row>
    <row r="1460" spans="1:19">
      <c r="A1460" s="65"/>
      <c r="B1460" s="65"/>
      <c r="C1460" s="65"/>
      <c r="D1460" s="65"/>
      <c r="E1460" s="65"/>
      <c r="F1460" s="65"/>
      <c r="G1460" s="16" t="s">
        <v>1429</v>
      </c>
      <c r="H1460" s="20"/>
      <c r="I1460" s="20"/>
      <c r="J1460" s="16"/>
      <c r="K1460" s="16" t="s">
        <v>1371</v>
      </c>
      <c r="L1460" s="20" t="s">
        <v>1106</v>
      </c>
      <c r="M1460" s="65"/>
      <c r="N1460" s="11"/>
      <c r="O1460" s="20" t="e">
        <f>VLOOKUP(C1460,'10. Свод Перечней'!C:H,6,0)</f>
        <v>#N/A</v>
      </c>
      <c r="P1460" s="20"/>
      <c r="Q1460" s="20" t="e">
        <f t="shared" si="24"/>
        <v>#N/A</v>
      </c>
      <c r="R1460" s="16" t="s">
        <v>1108</v>
      </c>
      <c r="S1460" s="17">
        <v>43738</v>
      </c>
    </row>
    <row r="1461" spans="1:19">
      <c r="A1461" s="65"/>
      <c r="B1461" s="65"/>
      <c r="C1461" s="65"/>
      <c r="D1461" s="65"/>
      <c r="E1461" s="65"/>
      <c r="F1461" s="65"/>
      <c r="G1461" s="16" t="s">
        <v>1120</v>
      </c>
      <c r="H1461" s="20"/>
      <c r="I1461" s="20">
        <v>0.3</v>
      </c>
      <c r="J1461" s="16"/>
      <c r="K1461" s="16"/>
      <c r="L1461" s="20" t="s">
        <v>6</v>
      </c>
      <c r="M1461" s="65"/>
      <c r="N1461" s="11"/>
      <c r="O1461" s="20" t="e">
        <f>VLOOKUP(C1461,'10. Свод Перечней'!C:H,6,0)</f>
        <v>#N/A</v>
      </c>
      <c r="P1461" s="20"/>
      <c r="Q1461" s="20" t="e">
        <f t="shared" si="24"/>
        <v>#N/A</v>
      </c>
      <c r="R1461" s="16" t="s">
        <v>1108</v>
      </c>
      <c r="S1461" s="17">
        <v>43738</v>
      </c>
    </row>
    <row r="1462" spans="1:19">
      <c r="A1462" s="65"/>
      <c r="B1462" s="65"/>
      <c r="C1462" s="65"/>
      <c r="D1462" s="65"/>
      <c r="E1462" s="65"/>
      <c r="F1462" s="65"/>
      <c r="G1462" s="16" t="s">
        <v>1677</v>
      </c>
      <c r="H1462" s="20">
        <v>2.5</v>
      </c>
      <c r="I1462" s="20">
        <v>3.2</v>
      </c>
      <c r="J1462" s="16"/>
      <c r="K1462" s="16"/>
      <c r="L1462" s="20" t="s">
        <v>1544</v>
      </c>
      <c r="M1462" s="65"/>
      <c r="N1462" s="11"/>
      <c r="O1462" s="20" t="e">
        <f>VLOOKUP(C1462,'10. Свод Перечней'!C:H,6,0)</f>
        <v>#N/A</v>
      </c>
      <c r="P1462" s="20"/>
      <c r="Q1462" s="20" t="e">
        <f t="shared" si="24"/>
        <v>#N/A</v>
      </c>
      <c r="R1462" s="16" t="s">
        <v>1108</v>
      </c>
      <c r="S1462" s="17">
        <v>43738</v>
      </c>
    </row>
    <row r="1463" spans="1:19">
      <c r="A1463" s="65"/>
      <c r="B1463" s="65"/>
      <c r="C1463" s="65"/>
      <c r="D1463" s="65"/>
      <c r="E1463" s="65"/>
      <c r="F1463" s="65"/>
      <c r="G1463" s="16" t="s">
        <v>1115</v>
      </c>
      <c r="H1463" s="20"/>
      <c r="I1463" s="20"/>
      <c r="J1463" s="16" t="s">
        <v>1741</v>
      </c>
      <c r="K1463" s="16"/>
      <c r="L1463" s="20" t="s">
        <v>1106</v>
      </c>
      <c r="M1463" s="65"/>
      <c r="N1463" s="11"/>
      <c r="O1463" s="20" t="e">
        <f>VLOOKUP(C1463,'10. Свод Перечней'!C:H,6,0)</f>
        <v>#N/A</v>
      </c>
      <c r="P1463" s="20"/>
      <c r="Q1463" s="20" t="e">
        <f t="shared" si="24"/>
        <v>#N/A</v>
      </c>
      <c r="R1463" s="16" t="s">
        <v>1108</v>
      </c>
      <c r="S1463" s="17">
        <v>43738</v>
      </c>
    </row>
    <row r="1464" spans="1:19" ht="63.75">
      <c r="A1464" s="65"/>
      <c r="B1464" s="65">
        <v>275</v>
      </c>
      <c r="C1464" s="65" t="s">
        <v>486</v>
      </c>
      <c r="D1464" s="65" t="s">
        <v>487</v>
      </c>
      <c r="E1464" s="65" t="s">
        <v>5</v>
      </c>
      <c r="F1464" s="65" t="s">
        <v>6</v>
      </c>
      <c r="G1464" s="16" t="s">
        <v>1120</v>
      </c>
      <c r="H1464" s="20"/>
      <c r="I1464" s="20">
        <v>0.5</v>
      </c>
      <c r="J1464" s="16"/>
      <c r="K1464" s="16"/>
      <c r="L1464" s="20" t="s">
        <v>6</v>
      </c>
      <c r="M1464" s="65" t="s">
        <v>1742</v>
      </c>
      <c r="N1464" s="11" t="s">
        <v>777</v>
      </c>
      <c r="O1464" s="20" t="str">
        <f>VLOOKUP(C1464,'10. Свод Перечней'!C:H,6,0)</f>
        <v>10.51.52.200-00000002</v>
      </c>
      <c r="P1464" s="20" t="s">
        <v>777</v>
      </c>
      <c r="Q1464" s="20" t="str">
        <f t="shared" si="24"/>
        <v>НЕ СОВПАДАЕТ АХТУНГ!!!!!!!!!!!!!!!!!!!!!!!!!!!!!!!!!!!!!!!!!!!!!!!!!!!!!!!!!!!!!!!!!!!!!!!!!!!!!!!!!!!!!!!!!!!!!!!!!!!!!!!!!!!!!!!!!!!!!!!!!!!!!!!!!!</v>
      </c>
      <c r="R1464" s="16" t="s">
        <v>1108</v>
      </c>
      <c r="S1464" s="17">
        <v>43677</v>
      </c>
    </row>
    <row r="1465" spans="1:19">
      <c r="A1465" s="65"/>
      <c r="B1465" s="65"/>
      <c r="C1465" s="65"/>
      <c r="D1465" s="65"/>
      <c r="E1465" s="65"/>
      <c r="F1465" s="65"/>
      <c r="G1465" s="16" t="s">
        <v>1663</v>
      </c>
      <c r="H1465" s="20"/>
      <c r="I1465" s="20"/>
      <c r="J1465" s="16"/>
      <c r="K1465" s="16">
        <v>15</v>
      </c>
      <c r="L1465" s="20" t="s">
        <v>1544</v>
      </c>
      <c r="M1465" s="65"/>
      <c r="N1465" s="11"/>
      <c r="O1465" s="20" t="e">
        <f>VLOOKUP(C1465,'10. Свод Перечней'!C:H,6,0)</f>
        <v>#N/A</v>
      </c>
      <c r="P1465" s="20"/>
      <c r="Q1465" s="20" t="e">
        <f t="shared" si="24"/>
        <v>#N/A</v>
      </c>
      <c r="R1465" s="16" t="s">
        <v>1108</v>
      </c>
      <c r="S1465" s="17">
        <v>43677</v>
      </c>
    </row>
    <row r="1466" spans="1:19">
      <c r="A1466" s="65"/>
      <c r="B1466" s="65"/>
      <c r="C1466" s="65"/>
      <c r="D1466" s="65"/>
      <c r="E1466" s="65"/>
      <c r="F1466" s="65"/>
      <c r="G1466" s="16" t="s">
        <v>1636</v>
      </c>
      <c r="H1466" s="20"/>
      <c r="I1466" s="20"/>
      <c r="J1466" s="16" t="s">
        <v>1743</v>
      </c>
      <c r="K1466" s="16"/>
      <c r="L1466" s="20" t="s">
        <v>1106</v>
      </c>
      <c r="M1466" s="65"/>
      <c r="N1466" s="11"/>
      <c r="O1466" s="20" t="e">
        <f>VLOOKUP(C1466,'10. Свод Перечней'!C:H,6,0)</f>
        <v>#N/A</v>
      </c>
      <c r="P1466" s="20"/>
      <c r="Q1466" s="20" t="e">
        <f t="shared" si="24"/>
        <v>#N/A</v>
      </c>
      <c r="R1466" s="16" t="s">
        <v>1108</v>
      </c>
      <c r="S1466" s="17">
        <v>43677</v>
      </c>
    </row>
    <row r="1467" spans="1:19">
      <c r="A1467" s="65"/>
      <c r="B1467" s="65"/>
      <c r="C1467" s="65"/>
      <c r="D1467" s="65"/>
      <c r="E1467" s="65"/>
      <c r="F1467" s="65"/>
      <c r="G1467" s="16" t="s">
        <v>1304</v>
      </c>
      <c r="H1467" s="20"/>
      <c r="I1467" s="20"/>
      <c r="J1467" s="16"/>
      <c r="K1467" s="16" t="s">
        <v>1744</v>
      </c>
      <c r="L1467" s="20" t="s">
        <v>1106</v>
      </c>
      <c r="M1467" s="65"/>
      <c r="N1467" s="11"/>
      <c r="O1467" s="20" t="e">
        <f>VLOOKUP(C1467,'10. Свод Перечней'!C:H,6,0)</f>
        <v>#N/A</v>
      </c>
      <c r="P1467" s="20"/>
      <c r="Q1467" s="20" t="e">
        <f t="shared" si="24"/>
        <v>#N/A</v>
      </c>
      <c r="R1467" s="16" t="s">
        <v>1108</v>
      </c>
      <c r="S1467" s="17">
        <v>43677</v>
      </c>
    </row>
    <row r="1468" spans="1:19">
      <c r="A1468" s="65"/>
      <c r="B1468" s="65"/>
      <c r="C1468" s="65"/>
      <c r="D1468" s="65"/>
      <c r="E1468" s="65"/>
      <c r="F1468" s="65"/>
      <c r="G1468" s="16" t="s">
        <v>1121</v>
      </c>
      <c r="H1468" s="20"/>
      <c r="I1468" s="20"/>
      <c r="J1468" s="16"/>
      <c r="K1468" s="16" t="s">
        <v>1122</v>
      </c>
      <c r="L1468" s="20" t="s">
        <v>1106</v>
      </c>
      <c r="M1468" s="65"/>
      <c r="N1468" s="11"/>
      <c r="O1468" s="20" t="e">
        <f>VLOOKUP(C1468,'10. Свод Перечней'!C:H,6,0)</f>
        <v>#N/A</v>
      </c>
      <c r="P1468" s="20"/>
      <c r="Q1468" s="20" t="e">
        <f t="shared" si="24"/>
        <v>#N/A</v>
      </c>
      <c r="R1468" s="16" t="s">
        <v>1108</v>
      </c>
      <c r="S1468" s="17">
        <v>43677</v>
      </c>
    </row>
    <row r="1469" spans="1:19">
      <c r="A1469" s="65"/>
      <c r="B1469" s="65"/>
      <c r="C1469" s="65"/>
      <c r="D1469" s="65"/>
      <c r="E1469" s="65"/>
      <c r="F1469" s="65"/>
      <c r="G1469" s="16" t="s">
        <v>1115</v>
      </c>
      <c r="H1469" s="20"/>
      <c r="I1469" s="20"/>
      <c r="J1469" s="16" t="s">
        <v>1745</v>
      </c>
      <c r="K1469" s="16"/>
      <c r="L1469" s="20" t="s">
        <v>1106</v>
      </c>
      <c r="M1469" s="65"/>
      <c r="N1469" s="11"/>
      <c r="O1469" s="20" t="e">
        <f>VLOOKUP(C1469,'10. Свод Перечней'!C:H,6,0)</f>
        <v>#N/A</v>
      </c>
      <c r="P1469" s="20"/>
      <c r="Q1469" s="20" t="e">
        <f t="shared" si="24"/>
        <v>#N/A</v>
      </c>
      <c r="R1469" s="16" t="s">
        <v>1108</v>
      </c>
      <c r="S1469" s="17">
        <v>43677</v>
      </c>
    </row>
    <row r="1470" spans="1:19" ht="63.75">
      <c r="A1470" s="65"/>
      <c r="B1470" s="65">
        <v>276</v>
      </c>
      <c r="C1470" s="65" t="s">
        <v>488</v>
      </c>
      <c r="D1470" s="65" t="s">
        <v>489</v>
      </c>
      <c r="E1470" s="65" t="s">
        <v>5</v>
      </c>
      <c r="F1470" s="65" t="s">
        <v>6</v>
      </c>
      <c r="G1470" s="16" t="s">
        <v>1120</v>
      </c>
      <c r="H1470" s="20"/>
      <c r="I1470" s="20">
        <v>0.5</v>
      </c>
      <c r="J1470" s="16"/>
      <c r="K1470" s="16"/>
      <c r="L1470" s="20" t="s">
        <v>6</v>
      </c>
      <c r="M1470" s="65" t="s">
        <v>1746</v>
      </c>
      <c r="N1470" s="11" t="s">
        <v>777</v>
      </c>
      <c r="O1470" s="20" t="str">
        <f>VLOOKUP(C1470,'10. Свод Перечней'!C:H,6,0)</f>
        <v>10.51.52.200-00000002</v>
      </c>
      <c r="P1470" s="20" t="s">
        <v>777</v>
      </c>
      <c r="Q1470" s="20" t="str">
        <f t="shared" si="24"/>
        <v>НЕ СОВПАДАЕТ АХТУНГ!!!!!!!!!!!!!!!!!!!!!!!!!!!!!!!!!!!!!!!!!!!!!!!!!!!!!!!!!!!!!!!!!!!!!!!!!!!!!!!!!!!!!!!!!!!!!!!!!!!!!!!!!!!!!!!!!!!!!!!!!!!!!!!!!!</v>
      </c>
      <c r="R1470" s="16" t="s">
        <v>1108</v>
      </c>
      <c r="S1470" s="17">
        <v>43677</v>
      </c>
    </row>
    <row r="1471" spans="1:19">
      <c r="A1471" s="65"/>
      <c r="B1471" s="65"/>
      <c r="C1471" s="65"/>
      <c r="D1471" s="65"/>
      <c r="E1471" s="65"/>
      <c r="F1471" s="65"/>
      <c r="G1471" s="16" t="s">
        <v>1663</v>
      </c>
      <c r="H1471" s="20"/>
      <c r="I1471" s="20"/>
      <c r="J1471" s="16"/>
      <c r="K1471" s="16">
        <v>20</v>
      </c>
      <c r="L1471" s="20" t="s">
        <v>1544</v>
      </c>
      <c r="M1471" s="65"/>
      <c r="N1471" s="11"/>
      <c r="O1471" s="20" t="e">
        <f>VLOOKUP(C1471,'10. Свод Перечней'!C:H,6,0)</f>
        <v>#N/A</v>
      </c>
      <c r="P1471" s="20"/>
      <c r="Q1471" s="20" t="e">
        <f t="shared" si="24"/>
        <v>#N/A</v>
      </c>
      <c r="R1471" s="16" t="s">
        <v>1108</v>
      </c>
      <c r="S1471" s="17">
        <v>43677</v>
      </c>
    </row>
    <row r="1472" spans="1:19">
      <c r="A1472" s="65"/>
      <c r="B1472" s="65"/>
      <c r="C1472" s="65"/>
      <c r="D1472" s="65"/>
      <c r="E1472" s="65"/>
      <c r="F1472" s="65"/>
      <c r="G1472" s="16" t="s">
        <v>1636</v>
      </c>
      <c r="H1472" s="20"/>
      <c r="I1472" s="20"/>
      <c r="J1472" s="16" t="s">
        <v>1743</v>
      </c>
      <c r="K1472" s="16"/>
      <c r="L1472" s="20" t="s">
        <v>1106</v>
      </c>
      <c r="M1472" s="65"/>
      <c r="N1472" s="11"/>
      <c r="O1472" s="20" t="e">
        <f>VLOOKUP(C1472,'10. Свод Перечней'!C:H,6,0)</f>
        <v>#N/A</v>
      </c>
      <c r="P1472" s="20"/>
      <c r="Q1472" s="20" t="e">
        <f t="shared" si="24"/>
        <v>#N/A</v>
      </c>
      <c r="R1472" s="16" t="s">
        <v>1108</v>
      </c>
      <c r="S1472" s="17">
        <v>43677</v>
      </c>
    </row>
    <row r="1473" spans="1:19">
      <c r="A1473" s="65"/>
      <c r="B1473" s="65"/>
      <c r="C1473" s="65"/>
      <c r="D1473" s="65"/>
      <c r="E1473" s="65"/>
      <c r="F1473" s="65"/>
      <c r="G1473" s="16" t="s">
        <v>1304</v>
      </c>
      <c r="H1473" s="20"/>
      <c r="I1473" s="20"/>
      <c r="J1473" s="16"/>
      <c r="K1473" s="16" t="s">
        <v>1744</v>
      </c>
      <c r="L1473" s="20" t="s">
        <v>1106</v>
      </c>
      <c r="M1473" s="65"/>
      <c r="N1473" s="11"/>
      <c r="O1473" s="20" t="e">
        <f>VLOOKUP(C1473,'10. Свод Перечней'!C:H,6,0)</f>
        <v>#N/A</v>
      </c>
      <c r="P1473" s="20"/>
      <c r="Q1473" s="20" t="e">
        <f t="shared" si="24"/>
        <v>#N/A</v>
      </c>
      <c r="R1473" s="16" t="s">
        <v>1108</v>
      </c>
      <c r="S1473" s="17">
        <v>43677</v>
      </c>
    </row>
    <row r="1474" spans="1:19">
      <c r="A1474" s="65"/>
      <c r="B1474" s="65"/>
      <c r="C1474" s="65"/>
      <c r="D1474" s="65"/>
      <c r="E1474" s="65"/>
      <c r="F1474" s="65"/>
      <c r="G1474" s="16" t="s">
        <v>1121</v>
      </c>
      <c r="H1474" s="20"/>
      <c r="I1474" s="20"/>
      <c r="J1474" s="16"/>
      <c r="K1474" s="16" t="s">
        <v>1122</v>
      </c>
      <c r="L1474" s="20" t="s">
        <v>1106</v>
      </c>
      <c r="M1474" s="65"/>
      <c r="N1474" s="11"/>
      <c r="O1474" s="20" t="e">
        <f>VLOOKUP(C1474,'10. Свод Перечней'!C:H,6,0)</f>
        <v>#N/A</v>
      </c>
      <c r="P1474" s="20"/>
      <c r="Q1474" s="20" t="e">
        <f t="shared" si="24"/>
        <v>#N/A</v>
      </c>
      <c r="R1474" s="16" t="s">
        <v>1108</v>
      </c>
      <c r="S1474" s="17">
        <v>43677</v>
      </c>
    </row>
    <row r="1475" spans="1:19">
      <c r="A1475" s="65"/>
      <c r="B1475" s="65"/>
      <c r="C1475" s="65"/>
      <c r="D1475" s="65"/>
      <c r="E1475" s="65"/>
      <c r="F1475" s="65"/>
      <c r="G1475" s="16" t="s">
        <v>1115</v>
      </c>
      <c r="H1475" s="20"/>
      <c r="I1475" s="20"/>
      <c r="J1475" s="16" t="s">
        <v>1745</v>
      </c>
      <c r="K1475" s="16"/>
      <c r="L1475" s="20" t="s">
        <v>1106</v>
      </c>
      <c r="M1475" s="65"/>
      <c r="N1475" s="11"/>
      <c r="O1475" s="20" t="e">
        <f>VLOOKUP(C1475,'10. Свод Перечней'!C:H,6,0)</f>
        <v>#N/A</v>
      </c>
      <c r="P1475" s="20"/>
      <c r="Q1475" s="20" t="e">
        <f t="shared" si="24"/>
        <v>#N/A</v>
      </c>
      <c r="R1475" s="16" t="s">
        <v>1108</v>
      </c>
      <c r="S1475" s="17">
        <v>43677</v>
      </c>
    </row>
    <row r="1476" spans="1:19">
      <c r="A1476" s="65"/>
      <c r="B1476" s="65">
        <v>277</v>
      </c>
      <c r="C1476" s="65" t="s">
        <v>490</v>
      </c>
      <c r="D1476" s="65" t="s">
        <v>491</v>
      </c>
      <c r="E1476" s="65" t="s">
        <v>492</v>
      </c>
      <c r="F1476" s="65" t="s">
        <v>6</v>
      </c>
      <c r="G1476" s="16" t="s">
        <v>1120</v>
      </c>
      <c r="H1476" s="20"/>
      <c r="I1476" s="20">
        <v>0.1</v>
      </c>
      <c r="J1476" s="16"/>
      <c r="K1476" s="16"/>
      <c r="L1476" s="20" t="s">
        <v>6</v>
      </c>
      <c r="M1476" s="65" t="s">
        <v>1747</v>
      </c>
      <c r="N1476" s="11" t="s">
        <v>493</v>
      </c>
      <c r="O1476" s="20" t="str">
        <f>VLOOKUP(C1476,'10. Свод Перечней'!C:H,6,0)</f>
        <v>10.51.56.152-00000003</v>
      </c>
      <c r="P1476" s="20" t="s">
        <v>493</v>
      </c>
      <c r="Q1476" s="20" t="str">
        <f t="shared" si="24"/>
        <v>10.51.56.152-00000003</v>
      </c>
      <c r="R1476" s="16" t="s">
        <v>1108</v>
      </c>
      <c r="S1476" s="17">
        <v>43677</v>
      </c>
    </row>
    <row r="1477" spans="1:19">
      <c r="A1477" s="65"/>
      <c r="B1477" s="65"/>
      <c r="C1477" s="65"/>
      <c r="D1477" s="65"/>
      <c r="E1477" s="65"/>
      <c r="F1477" s="65"/>
      <c r="G1477" s="16" t="s">
        <v>1748</v>
      </c>
      <c r="H1477" s="20"/>
      <c r="I1477" s="20"/>
      <c r="J1477" s="16"/>
      <c r="K1477" s="16" t="s">
        <v>1749</v>
      </c>
      <c r="L1477" s="20" t="s">
        <v>1106</v>
      </c>
      <c r="M1477" s="65"/>
      <c r="N1477" s="11"/>
      <c r="O1477" s="20" t="e">
        <f>VLOOKUP(C1477,'10. Свод Перечней'!C:H,6,0)</f>
        <v>#N/A</v>
      </c>
      <c r="P1477" s="20"/>
      <c r="Q1477" s="20" t="e">
        <f t="shared" si="24"/>
        <v>#N/A</v>
      </c>
      <c r="R1477" s="16" t="s">
        <v>1108</v>
      </c>
      <c r="S1477" s="17">
        <v>43677</v>
      </c>
    </row>
    <row r="1478" spans="1:19">
      <c r="A1478" s="65"/>
      <c r="B1478" s="65"/>
      <c r="C1478" s="65"/>
      <c r="D1478" s="65"/>
      <c r="E1478" s="65"/>
      <c r="F1478" s="65"/>
      <c r="G1478" s="16" t="s">
        <v>1750</v>
      </c>
      <c r="H1478" s="20"/>
      <c r="I1478" s="20"/>
      <c r="J1478" s="16"/>
      <c r="K1478" s="16" t="s">
        <v>1194</v>
      </c>
      <c r="L1478" s="20" t="s">
        <v>1106</v>
      </c>
      <c r="M1478" s="65"/>
      <c r="N1478" s="11"/>
      <c r="O1478" s="20" t="e">
        <f>VLOOKUP(C1478,'10. Свод Перечней'!C:H,6,0)</f>
        <v>#N/A</v>
      </c>
      <c r="P1478" s="20"/>
      <c r="Q1478" s="20" t="e">
        <f t="shared" si="24"/>
        <v>#N/A</v>
      </c>
      <c r="R1478" s="16" t="s">
        <v>1108</v>
      </c>
      <c r="S1478" s="17">
        <v>43677</v>
      </c>
    </row>
    <row r="1479" spans="1:19">
      <c r="A1479" s="65"/>
      <c r="B1479" s="65"/>
      <c r="C1479" s="65"/>
      <c r="D1479" s="65"/>
      <c r="E1479" s="65"/>
      <c r="F1479" s="65"/>
      <c r="G1479" s="16" t="s">
        <v>1751</v>
      </c>
      <c r="H1479" s="20"/>
      <c r="I1479" s="20"/>
      <c r="J1479" s="16" t="s">
        <v>1332</v>
      </c>
      <c r="K1479" s="16"/>
      <c r="L1479" s="20" t="s">
        <v>1106</v>
      </c>
      <c r="M1479" s="65"/>
      <c r="N1479" s="11"/>
      <c r="O1479" s="20" t="e">
        <f>VLOOKUP(C1479,'10. Свод Перечней'!C:H,6,0)</f>
        <v>#N/A</v>
      </c>
      <c r="P1479" s="20"/>
      <c r="Q1479" s="20" t="e">
        <f t="shared" si="24"/>
        <v>#N/A</v>
      </c>
      <c r="R1479" s="16" t="s">
        <v>1108</v>
      </c>
      <c r="S1479" s="17">
        <v>43677</v>
      </c>
    </row>
    <row r="1480" spans="1:19">
      <c r="A1480" s="65"/>
      <c r="B1480" s="65"/>
      <c r="C1480" s="65"/>
      <c r="D1480" s="65"/>
      <c r="E1480" s="65"/>
      <c r="F1480" s="65"/>
      <c r="G1480" s="16" t="s">
        <v>1686</v>
      </c>
      <c r="H1480" s="20"/>
      <c r="I1480" s="20"/>
      <c r="J1480" s="16" t="s">
        <v>1332</v>
      </c>
      <c r="K1480" s="16"/>
      <c r="L1480" s="20" t="s">
        <v>1106</v>
      </c>
      <c r="M1480" s="65"/>
      <c r="N1480" s="11"/>
      <c r="O1480" s="20" t="e">
        <f>VLOOKUP(C1480,'10. Свод Перечней'!C:H,6,0)</f>
        <v>#N/A</v>
      </c>
      <c r="P1480" s="20"/>
      <c r="Q1480" s="20" t="e">
        <f t="shared" si="24"/>
        <v>#N/A</v>
      </c>
      <c r="R1480" s="16" t="s">
        <v>1108</v>
      </c>
      <c r="S1480" s="17">
        <v>43677</v>
      </c>
    </row>
    <row r="1481" spans="1:19">
      <c r="A1481" s="65"/>
      <c r="B1481" s="65"/>
      <c r="C1481" s="65"/>
      <c r="D1481" s="65"/>
      <c r="E1481" s="65"/>
      <c r="F1481" s="65"/>
      <c r="G1481" s="16" t="s">
        <v>1677</v>
      </c>
      <c r="H1481" s="20"/>
      <c r="I1481" s="20">
        <v>9</v>
      </c>
      <c r="J1481" s="16"/>
      <c r="K1481" s="16"/>
      <c r="L1481" s="20" t="s">
        <v>1544</v>
      </c>
      <c r="M1481" s="65"/>
      <c r="N1481" s="11"/>
      <c r="O1481" s="20" t="e">
        <f>VLOOKUP(C1481,'10. Свод Перечней'!C:H,6,0)</f>
        <v>#N/A</v>
      </c>
      <c r="P1481" s="20"/>
      <c r="Q1481" s="20" t="e">
        <f t="shared" si="24"/>
        <v>#N/A</v>
      </c>
      <c r="R1481" s="16" t="s">
        <v>1108</v>
      </c>
      <c r="S1481" s="17">
        <v>43677</v>
      </c>
    </row>
    <row r="1482" spans="1:19">
      <c r="A1482" s="65"/>
      <c r="B1482" s="65"/>
      <c r="C1482" s="65"/>
      <c r="D1482" s="65"/>
      <c r="E1482" s="65"/>
      <c r="F1482" s="65"/>
      <c r="G1482" s="16" t="s">
        <v>1304</v>
      </c>
      <c r="H1482" s="20"/>
      <c r="I1482" s="20"/>
      <c r="J1482" s="16"/>
      <c r="K1482" s="16" t="s">
        <v>1752</v>
      </c>
      <c r="L1482" s="20" t="s">
        <v>1106</v>
      </c>
      <c r="M1482" s="65"/>
      <c r="N1482" s="11"/>
      <c r="O1482" s="20" t="e">
        <f>VLOOKUP(C1482,'10. Свод Перечней'!C:H,6,0)</f>
        <v>#N/A</v>
      </c>
      <c r="P1482" s="20"/>
      <c r="Q1482" s="20" t="e">
        <f t="shared" si="24"/>
        <v>#N/A</v>
      </c>
      <c r="R1482" s="16" t="s">
        <v>1108</v>
      </c>
      <c r="S1482" s="17">
        <v>43677</v>
      </c>
    </row>
    <row r="1483" spans="1:19">
      <c r="A1483" s="65"/>
      <c r="B1483" s="65"/>
      <c r="C1483" s="65"/>
      <c r="D1483" s="65"/>
      <c r="E1483" s="65"/>
      <c r="F1483" s="65"/>
      <c r="G1483" s="16" t="s">
        <v>1121</v>
      </c>
      <c r="H1483" s="20"/>
      <c r="I1483" s="20"/>
      <c r="J1483" s="16"/>
      <c r="K1483" s="16" t="s">
        <v>1122</v>
      </c>
      <c r="L1483" s="20" t="s">
        <v>1106</v>
      </c>
      <c r="M1483" s="65"/>
      <c r="N1483" s="11"/>
      <c r="O1483" s="20" t="e">
        <f>VLOOKUP(C1483,'10. Свод Перечней'!C:H,6,0)</f>
        <v>#N/A</v>
      </c>
      <c r="P1483" s="20"/>
      <c r="Q1483" s="20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6" t="s">
        <v>1108</v>
      </c>
      <c r="S1483" s="17">
        <v>43677</v>
      </c>
    </row>
    <row r="1484" spans="1:19">
      <c r="A1484" s="65"/>
      <c r="B1484" s="65"/>
      <c r="C1484" s="65"/>
      <c r="D1484" s="65"/>
      <c r="E1484" s="65"/>
      <c r="F1484" s="65"/>
      <c r="G1484" s="16" t="s">
        <v>1115</v>
      </c>
      <c r="H1484" s="20"/>
      <c r="I1484" s="20"/>
      <c r="J1484" s="16" t="s">
        <v>1753</v>
      </c>
      <c r="K1484" s="16"/>
      <c r="L1484" s="20" t="s">
        <v>1106</v>
      </c>
      <c r="M1484" s="65"/>
      <c r="N1484" s="11"/>
      <c r="O1484" s="20" t="e">
        <f>VLOOKUP(C1484,'10. Свод Перечней'!C:H,6,0)</f>
        <v>#N/A</v>
      </c>
      <c r="P1484" s="20"/>
      <c r="Q1484" s="20" t="e">
        <f t="shared" si="25"/>
        <v>#N/A</v>
      </c>
      <c r="R1484" s="16" t="s">
        <v>1108</v>
      </c>
      <c r="S1484" s="17">
        <v>43677</v>
      </c>
    </row>
    <row r="1485" spans="1:19">
      <c r="A1485" s="65"/>
      <c r="B1485" s="65">
        <v>278</v>
      </c>
      <c r="C1485" s="65" t="s">
        <v>494</v>
      </c>
      <c r="D1485" s="65" t="s">
        <v>495</v>
      </c>
      <c r="E1485" s="65" t="s">
        <v>5</v>
      </c>
      <c r="F1485" s="65" t="s">
        <v>6</v>
      </c>
      <c r="G1485" s="16" t="s">
        <v>1120</v>
      </c>
      <c r="H1485" s="20"/>
      <c r="I1485" s="20">
        <v>0.1</v>
      </c>
      <c r="J1485" s="16"/>
      <c r="K1485" s="16"/>
      <c r="L1485" s="20" t="s">
        <v>6</v>
      </c>
      <c r="M1485" s="65" t="s">
        <v>1754</v>
      </c>
      <c r="N1485" s="11" t="s">
        <v>496</v>
      </c>
      <c r="O1485" s="20" t="str">
        <f>VLOOKUP(C1485,'10. Свод Перечней'!C:H,6,0)</f>
        <v>10.52.10.000-00000002</v>
      </c>
      <c r="P1485" s="20" t="s">
        <v>496</v>
      </c>
      <c r="Q1485" s="20" t="str">
        <f t="shared" si="25"/>
        <v>10.52.10.000-00000002</v>
      </c>
      <c r="R1485" s="16" t="s">
        <v>1108</v>
      </c>
      <c r="S1485" s="17">
        <v>43677</v>
      </c>
    </row>
    <row r="1486" spans="1:19">
      <c r="A1486" s="65"/>
      <c r="B1486" s="65"/>
      <c r="C1486" s="65"/>
      <c r="D1486" s="65"/>
      <c r="E1486" s="65"/>
      <c r="F1486" s="65"/>
      <c r="G1486" s="16" t="s">
        <v>1304</v>
      </c>
      <c r="H1486" s="20"/>
      <c r="I1486" s="20"/>
      <c r="J1486" s="16"/>
      <c r="K1486" s="16" t="s">
        <v>1506</v>
      </c>
      <c r="L1486" s="20" t="s">
        <v>1106</v>
      </c>
      <c r="M1486" s="65"/>
      <c r="N1486" s="11"/>
      <c r="O1486" s="20" t="e">
        <f>VLOOKUP(C1486,'10. Свод Перечней'!C:H,6,0)</f>
        <v>#N/A</v>
      </c>
      <c r="P1486" s="20"/>
      <c r="Q1486" s="20" t="e">
        <f t="shared" si="25"/>
        <v>#N/A</v>
      </c>
      <c r="R1486" s="16" t="s">
        <v>1108</v>
      </c>
      <c r="S1486" s="17">
        <v>43677</v>
      </c>
    </row>
    <row r="1487" spans="1:19">
      <c r="A1487" s="65"/>
      <c r="B1487" s="65"/>
      <c r="C1487" s="65"/>
      <c r="D1487" s="65"/>
      <c r="E1487" s="65"/>
      <c r="F1487" s="65"/>
      <c r="G1487" s="16" t="s">
        <v>1121</v>
      </c>
      <c r="H1487" s="20"/>
      <c r="I1487" s="20"/>
      <c r="J1487" s="16"/>
      <c r="K1487" s="16" t="s">
        <v>1122</v>
      </c>
      <c r="L1487" s="20" t="s">
        <v>1106</v>
      </c>
      <c r="M1487" s="65"/>
      <c r="N1487" s="11"/>
      <c r="O1487" s="20" t="e">
        <f>VLOOKUP(C1487,'10. Свод Перечней'!C:H,6,0)</f>
        <v>#N/A</v>
      </c>
      <c r="P1487" s="20"/>
      <c r="Q1487" s="20" t="e">
        <f t="shared" si="25"/>
        <v>#N/A</v>
      </c>
      <c r="R1487" s="16" t="s">
        <v>1108</v>
      </c>
      <c r="S1487" s="17">
        <v>43677</v>
      </c>
    </row>
    <row r="1488" spans="1:19">
      <c r="A1488" s="65"/>
      <c r="B1488" s="65"/>
      <c r="C1488" s="65"/>
      <c r="D1488" s="65"/>
      <c r="E1488" s="65"/>
      <c r="F1488" s="65"/>
      <c r="G1488" s="16" t="s">
        <v>1115</v>
      </c>
      <c r="H1488" s="20"/>
      <c r="I1488" s="20"/>
      <c r="J1488" s="16" t="s">
        <v>1755</v>
      </c>
      <c r="K1488" s="16"/>
      <c r="L1488" s="20" t="s">
        <v>1106</v>
      </c>
      <c r="M1488" s="65"/>
      <c r="N1488" s="11"/>
      <c r="O1488" s="20" t="e">
        <f>VLOOKUP(C1488,'10. Свод Перечней'!C:H,6,0)</f>
        <v>#N/A</v>
      </c>
      <c r="P1488" s="20"/>
      <c r="Q1488" s="20" t="e">
        <f t="shared" si="25"/>
        <v>#N/A</v>
      </c>
      <c r="R1488" s="16" t="s">
        <v>1108</v>
      </c>
      <c r="S1488" s="17">
        <v>43677</v>
      </c>
    </row>
    <row r="1489" spans="1:19" ht="63.75">
      <c r="A1489" s="65"/>
      <c r="B1489" s="65">
        <v>279</v>
      </c>
      <c r="C1489" s="65" t="s">
        <v>497</v>
      </c>
      <c r="D1489" s="65" t="s">
        <v>498</v>
      </c>
      <c r="E1489" s="65" t="s">
        <v>5</v>
      </c>
      <c r="F1489" s="65" t="s">
        <v>6</v>
      </c>
      <c r="G1489" s="16" t="s">
        <v>1104</v>
      </c>
      <c r="H1489" s="20"/>
      <c r="I1489" s="20"/>
      <c r="J1489" s="16"/>
      <c r="K1489" s="16" t="s">
        <v>1756</v>
      </c>
      <c r="L1489" s="20" t="s">
        <v>1106</v>
      </c>
      <c r="M1489" s="65" t="s">
        <v>1757</v>
      </c>
      <c r="N1489" s="11"/>
      <c r="O1489" s="20" t="str">
        <f>VLOOKUP(C1489,'10. Свод Перечней'!C:H,6,0)</f>
        <v>10.61.10.000-00000003</v>
      </c>
      <c r="P1489" s="20">
        <v>0</v>
      </c>
      <c r="Q1489" s="20" t="str">
        <f t="shared" si="25"/>
        <v>НЕ СОВПАДАЕТ АХТУНГ!!!!!!!!!!!!!!!!!!!!!!!!!!!!!!!!!!!!!!!!!!!!!!!!!!!!!!!!!!!!!!!!!!!!!!!!!!!!!!!!!!!!!!!!!!!!!!!!!!!!!!!!!!!!!!!!!!!!!!!!!!!!!!!!!!</v>
      </c>
      <c r="R1489" s="16" t="s">
        <v>1108</v>
      </c>
      <c r="S1489" s="17">
        <v>43218</v>
      </c>
    </row>
    <row r="1490" spans="1:19">
      <c r="A1490" s="65"/>
      <c r="B1490" s="65"/>
      <c r="C1490" s="65"/>
      <c r="D1490" s="65"/>
      <c r="E1490" s="65"/>
      <c r="F1490" s="65"/>
      <c r="G1490" s="16" t="s">
        <v>1120</v>
      </c>
      <c r="H1490" s="20"/>
      <c r="I1490" s="20">
        <v>1</v>
      </c>
      <c r="J1490" s="16"/>
      <c r="K1490" s="16"/>
      <c r="L1490" s="20" t="s">
        <v>6</v>
      </c>
      <c r="M1490" s="65"/>
      <c r="N1490" s="11"/>
      <c r="O1490" s="20" t="e">
        <f>VLOOKUP(C1490,'10. Свод Перечней'!C:H,6,0)</f>
        <v>#N/A</v>
      </c>
      <c r="P1490" s="20"/>
      <c r="Q1490" s="20" t="e">
        <f t="shared" si="25"/>
        <v>#N/A</v>
      </c>
      <c r="R1490" s="16" t="s">
        <v>1108</v>
      </c>
      <c r="S1490" s="17">
        <v>43218</v>
      </c>
    </row>
    <row r="1491" spans="1:19">
      <c r="A1491" s="65"/>
      <c r="B1491" s="65"/>
      <c r="C1491" s="65"/>
      <c r="D1491" s="65"/>
      <c r="E1491" s="65"/>
      <c r="F1491" s="65"/>
      <c r="G1491" s="16" t="s">
        <v>1111</v>
      </c>
      <c r="H1491" s="20"/>
      <c r="I1491" s="20"/>
      <c r="J1491" s="16"/>
      <c r="K1491" s="16" t="s">
        <v>1130</v>
      </c>
      <c r="L1491" s="20" t="s">
        <v>1106</v>
      </c>
      <c r="M1491" s="65"/>
      <c r="N1491" s="11"/>
      <c r="O1491" s="20" t="e">
        <f>VLOOKUP(C1491,'10. Свод Перечней'!C:H,6,0)</f>
        <v>#N/A</v>
      </c>
      <c r="P1491" s="20"/>
      <c r="Q1491" s="20" t="e">
        <f t="shared" si="25"/>
        <v>#N/A</v>
      </c>
      <c r="R1491" s="16" t="s">
        <v>1108</v>
      </c>
      <c r="S1491" s="17">
        <v>43218</v>
      </c>
    </row>
    <row r="1492" spans="1:19">
      <c r="A1492" s="65"/>
      <c r="B1492" s="65"/>
      <c r="C1492" s="65"/>
      <c r="D1492" s="65"/>
      <c r="E1492" s="65"/>
      <c r="F1492" s="65"/>
      <c r="G1492" s="16" t="s">
        <v>1121</v>
      </c>
      <c r="H1492" s="20"/>
      <c r="I1492" s="20"/>
      <c r="J1492" s="16"/>
      <c r="K1492" s="16" t="s">
        <v>1122</v>
      </c>
      <c r="L1492" s="20" t="s">
        <v>1106</v>
      </c>
      <c r="M1492" s="65"/>
      <c r="N1492" s="11"/>
      <c r="O1492" s="20" t="e">
        <f>VLOOKUP(C1492,'10. Свод Перечней'!C:H,6,0)</f>
        <v>#N/A</v>
      </c>
      <c r="P1492" s="20"/>
      <c r="Q1492" s="20" t="e">
        <f t="shared" si="25"/>
        <v>#N/A</v>
      </c>
      <c r="R1492" s="16" t="s">
        <v>1108</v>
      </c>
      <c r="S1492" s="17">
        <v>43218</v>
      </c>
    </row>
    <row r="1493" spans="1:19">
      <c r="A1493" s="65"/>
      <c r="B1493" s="65"/>
      <c r="C1493" s="65"/>
      <c r="D1493" s="65"/>
      <c r="E1493" s="65"/>
      <c r="F1493" s="65"/>
      <c r="G1493" s="16" t="s">
        <v>1115</v>
      </c>
      <c r="H1493" s="20"/>
      <c r="I1493" s="20"/>
      <c r="J1493" s="16" t="s">
        <v>1758</v>
      </c>
      <c r="K1493" s="16"/>
      <c r="L1493" s="20" t="s">
        <v>1106</v>
      </c>
      <c r="M1493" s="65"/>
      <c r="N1493" s="11"/>
      <c r="O1493" s="20" t="e">
        <f>VLOOKUP(C1493,'10. Свод Перечней'!C:H,6,0)</f>
        <v>#N/A</v>
      </c>
      <c r="P1493" s="20"/>
      <c r="Q1493" s="20" t="e">
        <f t="shared" si="25"/>
        <v>#N/A</v>
      </c>
      <c r="R1493" s="16" t="s">
        <v>1108</v>
      </c>
      <c r="S1493" s="17">
        <v>43218</v>
      </c>
    </row>
    <row r="1494" spans="1:19">
      <c r="A1494" s="65"/>
      <c r="B1494" s="65">
        <v>280</v>
      </c>
      <c r="C1494" s="65" t="s">
        <v>499</v>
      </c>
      <c r="D1494" s="65" t="s">
        <v>498</v>
      </c>
      <c r="E1494" s="65" t="s">
        <v>43</v>
      </c>
      <c r="F1494" s="65" t="s">
        <v>6</v>
      </c>
      <c r="G1494" s="16" t="s">
        <v>1109</v>
      </c>
      <c r="H1494" s="20"/>
      <c r="I1494" s="20"/>
      <c r="J1494" s="16"/>
      <c r="K1494" s="16" t="s">
        <v>1759</v>
      </c>
      <c r="L1494" s="20" t="s">
        <v>1106</v>
      </c>
      <c r="M1494" s="65" t="s">
        <v>1760</v>
      </c>
      <c r="N1494" s="11" t="s">
        <v>500</v>
      </c>
      <c r="O1494" s="20" t="str">
        <f>VLOOKUP(C1494,'10. Свод Перечней'!C:H,6,0)</f>
        <v>10.61.10.000-00000002</v>
      </c>
      <c r="P1494" s="20" t="s">
        <v>500</v>
      </c>
      <c r="Q1494" s="20" t="str">
        <f t="shared" si="25"/>
        <v>10.61.10.000-00000002</v>
      </c>
      <c r="R1494" s="16" t="s">
        <v>1108</v>
      </c>
      <c r="S1494" s="17">
        <v>43615</v>
      </c>
    </row>
    <row r="1495" spans="1:19">
      <c r="A1495" s="65"/>
      <c r="B1495" s="65"/>
      <c r="C1495" s="65"/>
      <c r="D1495" s="65"/>
      <c r="E1495" s="65"/>
      <c r="F1495" s="65"/>
      <c r="G1495" s="16" t="s">
        <v>1761</v>
      </c>
      <c r="H1495" s="20"/>
      <c r="I1495" s="20"/>
      <c r="J1495" s="16" t="s">
        <v>1258</v>
      </c>
      <c r="K1495" s="16"/>
      <c r="L1495" s="20" t="s">
        <v>1106</v>
      </c>
      <c r="M1495" s="65"/>
      <c r="N1495" s="11"/>
      <c r="O1495" s="20" t="e">
        <f>VLOOKUP(C1495,'10. Свод Перечней'!C:H,6,0)</f>
        <v>#N/A</v>
      </c>
      <c r="P1495" s="20"/>
      <c r="Q1495" s="20" t="e">
        <f t="shared" si="25"/>
        <v>#N/A</v>
      </c>
      <c r="R1495" s="16" t="s">
        <v>1108</v>
      </c>
      <c r="S1495" s="17">
        <v>43615</v>
      </c>
    </row>
    <row r="1496" spans="1:19">
      <c r="A1496" s="65"/>
      <c r="B1496" s="65"/>
      <c r="C1496" s="65"/>
      <c r="D1496" s="65"/>
      <c r="E1496" s="65"/>
      <c r="F1496" s="65"/>
      <c r="G1496" s="16" t="s">
        <v>1485</v>
      </c>
      <c r="H1496" s="20"/>
      <c r="I1496" s="20"/>
      <c r="J1496" s="16"/>
      <c r="K1496" s="16" t="s">
        <v>1756</v>
      </c>
      <c r="L1496" s="20" t="s">
        <v>1106</v>
      </c>
      <c r="M1496" s="65"/>
      <c r="N1496" s="11"/>
      <c r="O1496" s="20" t="e">
        <f>VLOOKUP(C1496,'10. Свод Перечней'!C:H,6,0)</f>
        <v>#N/A</v>
      </c>
      <c r="P1496" s="20"/>
      <c r="Q1496" s="20" t="e">
        <f t="shared" si="25"/>
        <v>#N/A</v>
      </c>
      <c r="R1496" s="16" t="s">
        <v>1108</v>
      </c>
      <c r="S1496" s="17">
        <v>43615</v>
      </c>
    </row>
    <row r="1497" spans="1:19">
      <c r="A1497" s="65"/>
      <c r="B1497" s="65"/>
      <c r="C1497" s="65"/>
      <c r="D1497" s="65"/>
      <c r="E1497" s="65"/>
      <c r="F1497" s="65"/>
      <c r="G1497" s="16" t="s">
        <v>1120</v>
      </c>
      <c r="H1497" s="20"/>
      <c r="I1497" s="20">
        <v>1</v>
      </c>
      <c r="J1497" s="16"/>
      <c r="K1497" s="16"/>
      <c r="L1497" s="20" t="s">
        <v>6</v>
      </c>
      <c r="M1497" s="65"/>
      <c r="N1497" s="11"/>
      <c r="O1497" s="20" t="e">
        <f>VLOOKUP(C1497,'10. Свод Перечней'!C:H,6,0)</f>
        <v>#N/A</v>
      </c>
      <c r="P1497" s="20"/>
      <c r="Q1497" s="20" t="e">
        <f t="shared" si="25"/>
        <v>#N/A</v>
      </c>
      <c r="R1497" s="16" t="s">
        <v>1108</v>
      </c>
      <c r="S1497" s="17">
        <v>43615</v>
      </c>
    </row>
    <row r="1498" spans="1:19">
      <c r="A1498" s="65"/>
      <c r="B1498" s="65"/>
      <c r="C1498" s="65"/>
      <c r="D1498" s="65"/>
      <c r="E1498" s="65"/>
      <c r="F1498" s="65"/>
      <c r="G1498" s="16" t="s">
        <v>1121</v>
      </c>
      <c r="H1498" s="20"/>
      <c r="I1498" s="20"/>
      <c r="J1498" s="16"/>
      <c r="K1498" s="16" t="s">
        <v>1122</v>
      </c>
      <c r="L1498" s="20" t="s">
        <v>1106</v>
      </c>
      <c r="M1498" s="65"/>
      <c r="N1498" s="11"/>
      <c r="O1498" s="20" t="e">
        <f>VLOOKUP(C1498,'10. Свод Перечней'!C:H,6,0)</f>
        <v>#N/A</v>
      </c>
      <c r="P1498" s="20"/>
      <c r="Q1498" s="20" t="e">
        <f t="shared" si="25"/>
        <v>#N/A</v>
      </c>
      <c r="R1498" s="16" t="s">
        <v>1108</v>
      </c>
      <c r="S1498" s="17">
        <v>43615</v>
      </c>
    </row>
    <row r="1499" spans="1:19">
      <c r="A1499" s="65"/>
      <c r="B1499" s="65"/>
      <c r="C1499" s="65"/>
      <c r="D1499" s="65"/>
      <c r="E1499" s="65"/>
      <c r="F1499" s="65"/>
      <c r="G1499" s="16" t="s">
        <v>1115</v>
      </c>
      <c r="H1499" s="20"/>
      <c r="I1499" s="20"/>
      <c r="J1499" s="16" t="s">
        <v>1762</v>
      </c>
      <c r="K1499" s="16"/>
      <c r="L1499" s="20" t="s">
        <v>1106</v>
      </c>
      <c r="M1499" s="65"/>
      <c r="N1499" s="11"/>
      <c r="O1499" s="20" t="e">
        <f>VLOOKUP(C1499,'10. Свод Перечней'!C:H,6,0)</f>
        <v>#N/A</v>
      </c>
      <c r="P1499" s="20"/>
      <c r="Q1499" s="20" t="e">
        <f t="shared" si="25"/>
        <v>#N/A</v>
      </c>
      <c r="R1499" s="16" t="s">
        <v>1108</v>
      </c>
      <c r="S1499" s="17">
        <v>43615</v>
      </c>
    </row>
    <row r="1500" spans="1:19">
      <c r="A1500" s="65"/>
      <c r="B1500" s="65">
        <v>281</v>
      </c>
      <c r="C1500" s="65" t="s">
        <v>501</v>
      </c>
      <c r="D1500" s="65" t="s">
        <v>498</v>
      </c>
      <c r="E1500" s="65" t="s">
        <v>152</v>
      </c>
      <c r="F1500" s="65" t="s">
        <v>6</v>
      </c>
      <c r="G1500" s="16" t="s">
        <v>1109</v>
      </c>
      <c r="H1500" s="20"/>
      <c r="I1500" s="20"/>
      <c r="J1500" s="16"/>
      <c r="K1500" s="16" t="s">
        <v>1759</v>
      </c>
      <c r="L1500" s="20" t="s">
        <v>1106</v>
      </c>
      <c r="M1500" s="65" t="s">
        <v>1760</v>
      </c>
      <c r="N1500" s="11" t="s">
        <v>500</v>
      </c>
      <c r="O1500" s="20" t="str">
        <f>VLOOKUP(C1500,'10. Свод Перечней'!C:H,6,0)</f>
        <v>10.61.10.000-00000002</v>
      </c>
      <c r="P1500" s="20" t="s">
        <v>500</v>
      </c>
      <c r="Q1500" s="20" t="str">
        <f t="shared" si="25"/>
        <v>10.61.10.000-00000002</v>
      </c>
      <c r="R1500" s="16" t="s">
        <v>1108</v>
      </c>
      <c r="S1500" s="17">
        <v>43615</v>
      </c>
    </row>
    <row r="1501" spans="1:19">
      <c r="A1501" s="65"/>
      <c r="B1501" s="65"/>
      <c r="C1501" s="65"/>
      <c r="D1501" s="65"/>
      <c r="E1501" s="65"/>
      <c r="F1501" s="65"/>
      <c r="G1501" s="16" t="s">
        <v>1761</v>
      </c>
      <c r="H1501" s="20"/>
      <c r="I1501" s="20"/>
      <c r="J1501" s="16" t="s">
        <v>1258</v>
      </c>
      <c r="K1501" s="16"/>
      <c r="L1501" s="20" t="s">
        <v>1106</v>
      </c>
      <c r="M1501" s="65"/>
      <c r="N1501" s="11"/>
      <c r="O1501" s="20" t="e">
        <f>VLOOKUP(C1501,'10. Свод Перечней'!C:H,6,0)</f>
        <v>#N/A</v>
      </c>
      <c r="P1501" s="20"/>
      <c r="Q1501" s="20" t="e">
        <f t="shared" si="25"/>
        <v>#N/A</v>
      </c>
      <c r="R1501" s="16" t="s">
        <v>1108</v>
      </c>
      <c r="S1501" s="17">
        <v>43615</v>
      </c>
    </row>
    <row r="1502" spans="1:19">
      <c r="A1502" s="65"/>
      <c r="B1502" s="65"/>
      <c r="C1502" s="65"/>
      <c r="D1502" s="65"/>
      <c r="E1502" s="65"/>
      <c r="F1502" s="65"/>
      <c r="G1502" s="16" t="s">
        <v>1485</v>
      </c>
      <c r="H1502" s="20"/>
      <c r="I1502" s="20"/>
      <c r="J1502" s="16"/>
      <c r="K1502" s="16" t="s">
        <v>1756</v>
      </c>
      <c r="L1502" s="20" t="s">
        <v>1106</v>
      </c>
      <c r="M1502" s="65"/>
      <c r="N1502" s="11"/>
      <c r="O1502" s="20" t="e">
        <f>VLOOKUP(C1502,'10. Свод Перечней'!C:H,6,0)</f>
        <v>#N/A</v>
      </c>
      <c r="P1502" s="20"/>
      <c r="Q1502" s="20" t="e">
        <f t="shared" si="25"/>
        <v>#N/A</v>
      </c>
      <c r="R1502" s="16" t="s">
        <v>1108</v>
      </c>
      <c r="S1502" s="17">
        <v>43615</v>
      </c>
    </row>
    <row r="1503" spans="1:19">
      <c r="A1503" s="65"/>
      <c r="B1503" s="65"/>
      <c r="C1503" s="65"/>
      <c r="D1503" s="65"/>
      <c r="E1503" s="65"/>
      <c r="F1503" s="65"/>
      <c r="G1503" s="16" t="s">
        <v>1113</v>
      </c>
      <c r="H1503" s="20"/>
      <c r="I1503" s="20"/>
      <c r="J1503" s="16"/>
      <c r="K1503" s="16" t="s">
        <v>1114</v>
      </c>
      <c r="L1503" s="20" t="s">
        <v>1106</v>
      </c>
      <c r="M1503" s="65"/>
      <c r="N1503" s="11"/>
      <c r="O1503" s="20" t="e">
        <f>VLOOKUP(C1503,'10. Свод Перечней'!C:H,6,0)</f>
        <v>#N/A</v>
      </c>
      <c r="P1503" s="20"/>
      <c r="Q1503" s="20" t="e">
        <f t="shared" si="25"/>
        <v>#N/A</v>
      </c>
      <c r="R1503" s="16" t="s">
        <v>1108</v>
      </c>
      <c r="S1503" s="17">
        <v>43615</v>
      </c>
    </row>
    <row r="1504" spans="1:19">
      <c r="A1504" s="65"/>
      <c r="B1504" s="65"/>
      <c r="C1504" s="65"/>
      <c r="D1504" s="65"/>
      <c r="E1504" s="65"/>
      <c r="F1504" s="65"/>
      <c r="G1504" s="16" t="s">
        <v>1115</v>
      </c>
      <c r="H1504" s="20"/>
      <c r="I1504" s="20"/>
      <c r="J1504" s="16" t="s">
        <v>1762</v>
      </c>
      <c r="K1504" s="16"/>
      <c r="L1504" s="20" t="s">
        <v>1106</v>
      </c>
      <c r="M1504" s="65"/>
      <c r="N1504" s="11"/>
      <c r="O1504" s="20" t="e">
        <f>VLOOKUP(C1504,'10. Свод Перечней'!C:H,6,0)</f>
        <v>#N/A</v>
      </c>
      <c r="P1504" s="20"/>
      <c r="Q1504" s="20" t="e">
        <f t="shared" si="25"/>
        <v>#N/A</v>
      </c>
      <c r="R1504" s="16" t="s">
        <v>1108</v>
      </c>
      <c r="S1504" s="17">
        <v>43615</v>
      </c>
    </row>
    <row r="1505" spans="1:19" ht="63.75">
      <c r="A1505" s="65"/>
      <c r="B1505" s="65">
        <v>282</v>
      </c>
      <c r="C1505" s="65" t="s">
        <v>502</v>
      </c>
      <c r="D1505" s="65" t="s">
        <v>498</v>
      </c>
      <c r="E1505" s="65" t="s">
        <v>9</v>
      </c>
      <c r="F1505" s="65" t="s">
        <v>6</v>
      </c>
      <c r="G1505" s="16" t="s">
        <v>1104</v>
      </c>
      <c r="H1505" s="20"/>
      <c r="I1505" s="20"/>
      <c r="J1505" s="16"/>
      <c r="K1505" s="16" t="s">
        <v>1756</v>
      </c>
      <c r="L1505" s="20" t="s">
        <v>1106</v>
      </c>
      <c r="M1505" s="65" t="s">
        <v>1757</v>
      </c>
      <c r="N1505" s="11"/>
      <c r="O1505" s="20" t="str">
        <f>VLOOKUP(C1505,'10. Свод Перечней'!C:H,6,0)</f>
        <v>10.61.10.000-00000003</v>
      </c>
      <c r="P1505" s="20">
        <v>0</v>
      </c>
      <c r="Q1505" s="20" t="str">
        <f t="shared" si="25"/>
        <v>НЕ СОВПАДАЕТ АХТУНГ!!!!!!!!!!!!!!!!!!!!!!!!!!!!!!!!!!!!!!!!!!!!!!!!!!!!!!!!!!!!!!!!!!!!!!!!!!!!!!!!!!!!!!!!!!!!!!!!!!!!!!!!!!!!!!!!!!!!!!!!!!!!!!!!!!</v>
      </c>
      <c r="R1505" s="16" t="s">
        <v>1108</v>
      </c>
      <c r="S1505" s="17">
        <v>43189</v>
      </c>
    </row>
    <row r="1506" spans="1:19">
      <c r="A1506" s="65"/>
      <c r="B1506" s="65"/>
      <c r="C1506" s="65"/>
      <c r="D1506" s="65"/>
      <c r="E1506" s="65"/>
      <c r="F1506" s="65"/>
      <c r="G1506" s="16" t="s">
        <v>1111</v>
      </c>
      <c r="H1506" s="20"/>
      <c r="I1506" s="20"/>
      <c r="J1506" s="16"/>
      <c r="K1506" s="16" t="s">
        <v>1130</v>
      </c>
      <c r="L1506" s="20" t="s">
        <v>1106</v>
      </c>
      <c r="M1506" s="65"/>
      <c r="N1506" s="11"/>
      <c r="O1506" s="20" t="e">
        <f>VLOOKUP(C1506,'10. Свод Перечней'!C:H,6,0)</f>
        <v>#N/A</v>
      </c>
      <c r="P1506" s="20"/>
      <c r="Q1506" s="20" t="e">
        <f t="shared" si="25"/>
        <v>#N/A</v>
      </c>
      <c r="R1506" s="16" t="s">
        <v>1108</v>
      </c>
      <c r="S1506" s="17">
        <v>43189</v>
      </c>
    </row>
    <row r="1507" spans="1:19">
      <c r="A1507" s="65"/>
      <c r="B1507" s="65"/>
      <c r="C1507" s="65"/>
      <c r="D1507" s="65"/>
      <c r="E1507" s="65"/>
      <c r="F1507" s="65"/>
      <c r="G1507" s="16" t="s">
        <v>1113</v>
      </c>
      <c r="H1507" s="20"/>
      <c r="I1507" s="20"/>
      <c r="J1507" s="16"/>
      <c r="K1507" s="16" t="s">
        <v>1114</v>
      </c>
      <c r="L1507" s="20" t="s">
        <v>1106</v>
      </c>
      <c r="M1507" s="65"/>
      <c r="N1507" s="11"/>
      <c r="O1507" s="20" t="e">
        <f>VLOOKUP(C1507,'10. Свод Перечней'!C:H,6,0)</f>
        <v>#N/A</v>
      </c>
      <c r="P1507" s="20"/>
      <c r="Q1507" s="20" t="e">
        <f t="shared" si="25"/>
        <v>#N/A</v>
      </c>
      <c r="R1507" s="16" t="s">
        <v>1108</v>
      </c>
      <c r="S1507" s="17">
        <v>43189</v>
      </c>
    </row>
    <row r="1508" spans="1:19">
      <c r="A1508" s="65"/>
      <c r="B1508" s="65"/>
      <c r="C1508" s="65"/>
      <c r="D1508" s="65"/>
      <c r="E1508" s="65"/>
      <c r="F1508" s="65"/>
      <c r="G1508" s="16" t="s">
        <v>1115</v>
      </c>
      <c r="H1508" s="20"/>
      <c r="I1508" s="20"/>
      <c r="J1508" s="16" t="s">
        <v>1762</v>
      </c>
      <c r="K1508" s="16"/>
      <c r="L1508" s="20" t="s">
        <v>1106</v>
      </c>
      <c r="M1508" s="65"/>
      <c r="N1508" s="11"/>
      <c r="O1508" s="20" t="e">
        <f>VLOOKUP(C1508,'10. Свод Перечней'!C:H,6,0)</f>
        <v>#N/A</v>
      </c>
      <c r="P1508" s="20"/>
      <c r="Q1508" s="20" t="e">
        <f t="shared" si="25"/>
        <v>#N/A</v>
      </c>
      <c r="R1508" s="16" t="s">
        <v>1108</v>
      </c>
      <c r="S1508" s="17">
        <v>43189</v>
      </c>
    </row>
    <row r="1509" spans="1:19">
      <c r="A1509" s="65"/>
      <c r="B1509" s="65">
        <v>283</v>
      </c>
      <c r="C1509" s="65" t="s">
        <v>503</v>
      </c>
      <c r="D1509" s="65" t="s">
        <v>498</v>
      </c>
      <c r="E1509" s="65" t="s">
        <v>57</v>
      </c>
      <c r="F1509" s="65" t="s">
        <v>6</v>
      </c>
      <c r="G1509" s="16" t="s">
        <v>1104</v>
      </c>
      <c r="H1509" s="20"/>
      <c r="I1509" s="20"/>
      <c r="J1509" s="16"/>
      <c r="K1509" s="16" t="s">
        <v>1756</v>
      </c>
      <c r="L1509" s="20" t="s">
        <v>1106</v>
      </c>
      <c r="M1509" s="65" t="s">
        <v>1757</v>
      </c>
      <c r="N1509" s="11"/>
      <c r="O1509" s="20" t="str">
        <f>VLOOKUP(C1509,'10. Свод Перечней'!C:H,6,0)</f>
        <v/>
      </c>
      <c r="P1509" s="20">
        <v>0</v>
      </c>
      <c r="Q1509" s="20">
        <f t="shared" si="25"/>
        <v>0</v>
      </c>
      <c r="R1509" s="16" t="s">
        <v>1108</v>
      </c>
      <c r="S1509" s="17">
        <v>43218</v>
      </c>
    </row>
    <row r="1510" spans="1:19">
      <c r="A1510" s="65"/>
      <c r="B1510" s="65"/>
      <c r="C1510" s="65"/>
      <c r="D1510" s="65"/>
      <c r="E1510" s="65"/>
      <c r="F1510" s="65"/>
      <c r="G1510" s="16" t="s">
        <v>1120</v>
      </c>
      <c r="H1510" s="20"/>
      <c r="I1510" s="20">
        <v>1</v>
      </c>
      <c r="J1510" s="16"/>
      <c r="K1510" s="16"/>
      <c r="L1510" s="20" t="s">
        <v>6</v>
      </c>
      <c r="M1510" s="65"/>
      <c r="N1510" s="11"/>
      <c r="O1510" s="20" t="e">
        <f>VLOOKUP(C1510,'10. Свод Перечней'!C:H,6,0)</f>
        <v>#N/A</v>
      </c>
      <c r="P1510" s="20"/>
      <c r="Q1510" s="20" t="e">
        <f t="shared" si="25"/>
        <v>#N/A</v>
      </c>
      <c r="R1510" s="16" t="s">
        <v>1108</v>
      </c>
      <c r="S1510" s="17">
        <v>43218</v>
      </c>
    </row>
    <row r="1511" spans="1:19">
      <c r="A1511" s="65"/>
      <c r="B1511" s="65"/>
      <c r="C1511" s="65"/>
      <c r="D1511" s="65"/>
      <c r="E1511" s="65"/>
      <c r="F1511" s="65"/>
      <c r="G1511" s="16" t="s">
        <v>1121</v>
      </c>
      <c r="H1511" s="20"/>
      <c r="I1511" s="20"/>
      <c r="J1511" s="16"/>
      <c r="K1511" s="16" t="s">
        <v>1122</v>
      </c>
      <c r="L1511" s="20" t="s">
        <v>1106</v>
      </c>
      <c r="M1511" s="65"/>
      <c r="N1511" s="11"/>
      <c r="O1511" s="20" t="e">
        <f>VLOOKUP(C1511,'10. Свод Перечней'!C:H,6,0)</f>
        <v>#N/A</v>
      </c>
      <c r="P1511" s="20"/>
      <c r="Q1511" s="20" t="e">
        <f t="shared" si="25"/>
        <v>#N/A</v>
      </c>
      <c r="R1511" s="16" t="s">
        <v>1108</v>
      </c>
      <c r="S1511" s="17">
        <v>43218</v>
      </c>
    </row>
    <row r="1512" spans="1:19">
      <c r="A1512" s="65"/>
      <c r="B1512" s="65"/>
      <c r="C1512" s="65"/>
      <c r="D1512" s="65"/>
      <c r="E1512" s="65"/>
      <c r="F1512" s="65"/>
      <c r="G1512" s="16" t="s">
        <v>1115</v>
      </c>
      <c r="H1512" s="20"/>
      <c r="I1512" s="20"/>
      <c r="J1512" s="16"/>
      <c r="K1512" s="16" t="s">
        <v>1763</v>
      </c>
      <c r="L1512" s="20" t="s">
        <v>1106</v>
      </c>
      <c r="M1512" s="65"/>
      <c r="N1512" s="11"/>
      <c r="O1512" s="20" t="e">
        <f>VLOOKUP(C1512,'10. Свод Перечней'!C:H,6,0)</f>
        <v>#N/A</v>
      </c>
      <c r="P1512" s="20"/>
      <c r="Q1512" s="20" t="e">
        <f t="shared" si="25"/>
        <v>#N/A</v>
      </c>
      <c r="R1512" s="16" t="s">
        <v>1108</v>
      </c>
      <c r="S1512" s="17">
        <v>43218</v>
      </c>
    </row>
    <row r="1513" spans="1:19">
      <c r="A1513" s="65"/>
      <c r="B1513" s="65">
        <v>284</v>
      </c>
      <c r="C1513" s="65" t="s">
        <v>504</v>
      </c>
      <c r="D1513" s="65" t="s">
        <v>505</v>
      </c>
      <c r="E1513" s="65" t="s">
        <v>5</v>
      </c>
      <c r="F1513" s="65" t="s">
        <v>6</v>
      </c>
      <c r="G1513" s="16" t="s">
        <v>1764</v>
      </c>
      <c r="H1513" s="20"/>
      <c r="I1513" s="20"/>
      <c r="J1513" s="16"/>
      <c r="K1513" s="16" t="s">
        <v>1765</v>
      </c>
      <c r="L1513" s="20" t="s">
        <v>1106</v>
      </c>
      <c r="M1513" s="65" t="s">
        <v>1766</v>
      </c>
      <c r="N1513" s="11" t="s">
        <v>506</v>
      </c>
      <c r="O1513" s="20" t="str">
        <f>VLOOKUP(C1513,'10. Свод Перечней'!C:H,6,0)</f>
        <v>10.61.21.110-00000004</v>
      </c>
      <c r="P1513" s="20" t="s">
        <v>506</v>
      </c>
      <c r="Q1513" s="20" t="str">
        <f t="shared" si="25"/>
        <v>10.61.21.110-00000004</v>
      </c>
      <c r="R1513" s="16" t="s">
        <v>1108</v>
      </c>
      <c r="S1513" s="17">
        <v>43615</v>
      </c>
    </row>
    <row r="1514" spans="1:19">
      <c r="A1514" s="65"/>
      <c r="B1514" s="65"/>
      <c r="C1514" s="65"/>
      <c r="D1514" s="65"/>
      <c r="E1514" s="65"/>
      <c r="F1514" s="65"/>
      <c r="G1514" s="16" t="s">
        <v>1767</v>
      </c>
      <c r="H1514" s="20"/>
      <c r="I1514" s="20"/>
      <c r="J1514" s="16"/>
      <c r="K1514" s="16" t="s">
        <v>1157</v>
      </c>
      <c r="L1514" s="20" t="s">
        <v>1106</v>
      </c>
      <c r="M1514" s="65"/>
      <c r="N1514" s="11"/>
      <c r="O1514" s="20" t="e">
        <f>VLOOKUP(C1514,'10. Свод Перечней'!C:H,6,0)</f>
        <v>#N/A</v>
      </c>
      <c r="P1514" s="20"/>
      <c r="Q1514" s="20" t="e">
        <f t="shared" si="25"/>
        <v>#N/A</v>
      </c>
      <c r="R1514" s="16" t="s">
        <v>1108</v>
      </c>
      <c r="S1514" s="17">
        <v>43615</v>
      </c>
    </row>
    <row r="1515" spans="1:19">
      <c r="A1515" s="65"/>
      <c r="B1515" s="65"/>
      <c r="C1515" s="65"/>
      <c r="D1515" s="65"/>
      <c r="E1515" s="65"/>
      <c r="F1515" s="65"/>
      <c r="G1515" s="16" t="s">
        <v>1120</v>
      </c>
      <c r="H1515" s="20"/>
      <c r="I1515" s="20">
        <v>2</v>
      </c>
      <c r="J1515" s="16"/>
      <c r="K1515" s="16"/>
      <c r="L1515" s="20" t="s">
        <v>6</v>
      </c>
      <c r="M1515" s="65"/>
      <c r="N1515" s="11"/>
      <c r="O1515" s="20" t="e">
        <f>VLOOKUP(C1515,'10. Свод Перечней'!C:H,6,0)</f>
        <v>#N/A</v>
      </c>
      <c r="P1515" s="20"/>
      <c r="Q1515" s="20" t="e">
        <f t="shared" si="25"/>
        <v>#N/A</v>
      </c>
      <c r="R1515" s="16" t="s">
        <v>1108</v>
      </c>
      <c r="S1515" s="17">
        <v>43615</v>
      </c>
    </row>
    <row r="1516" spans="1:19">
      <c r="A1516" s="65"/>
      <c r="B1516" s="65"/>
      <c r="C1516" s="65"/>
      <c r="D1516" s="65"/>
      <c r="E1516" s="65"/>
      <c r="F1516" s="65"/>
      <c r="G1516" s="16" t="s">
        <v>1121</v>
      </c>
      <c r="H1516" s="20"/>
      <c r="I1516" s="20"/>
      <c r="J1516" s="16"/>
      <c r="K1516" s="16" t="s">
        <v>1122</v>
      </c>
      <c r="L1516" s="20" t="s">
        <v>1106</v>
      </c>
      <c r="M1516" s="65"/>
      <c r="N1516" s="11"/>
      <c r="O1516" s="20" t="e">
        <f>VLOOKUP(C1516,'10. Свод Перечней'!C:H,6,0)</f>
        <v>#N/A</v>
      </c>
      <c r="P1516" s="20"/>
      <c r="Q1516" s="20" t="e">
        <f t="shared" si="25"/>
        <v>#N/A</v>
      </c>
      <c r="R1516" s="16" t="s">
        <v>1108</v>
      </c>
      <c r="S1516" s="17">
        <v>43615</v>
      </c>
    </row>
    <row r="1517" spans="1:19">
      <c r="A1517" s="65"/>
      <c r="B1517" s="65"/>
      <c r="C1517" s="65"/>
      <c r="D1517" s="65"/>
      <c r="E1517" s="65"/>
      <c r="F1517" s="65"/>
      <c r="G1517" s="16" t="s">
        <v>1115</v>
      </c>
      <c r="H1517" s="20"/>
      <c r="I1517" s="20"/>
      <c r="J1517" s="16"/>
      <c r="K1517" s="16" t="s">
        <v>1768</v>
      </c>
      <c r="L1517" s="20" t="s">
        <v>1106</v>
      </c>
      <c r="M1517" s="65"/>
      <c r="N1517" s="11"/>
      <c r="O1517" s="20" t="e">
        <f>VLOOKUP(C1517,'10. Свод Перечней'!C:H,6,0)</f>
        <v>#N/A</v>
      </c>
      <c r="P1517" s="20"/>
      <c r="Q1517" s="20" t="e">
        <f t="shared" si="25"/>
        <v>#N/A</v>
      </c>
      <c r="R1517" s="16" t="s">
        <v>1108</v>
      </c>
      <c r="S1517" s="17">
        <v>43615</v>
      </c>
    </row>
    <row r="1518" spans="1:19">
      <c r="A1518" s="65"/>
      <c r="B1518" s="65">
        <v>285</v>
      </c>
      <c r="C1518" s="65" t="s">
        <v>507</v>
      </c>
      <c r="D1518" s="65" t="s">
        <v>505</v>
      </c>
      <c r="E1518" s="65" t="s">
        <v>9</v>
      </c>
      <c r="F1518" s="65" t="s">
        <v>6</v>
      </c>
      <c r="G1518" s="16" t="s">
        <v>1764</v>
      </c>
      <c r="H1518" s="20"/>
      <c r="I1518" s="20"/>
      <c r="J1518" s="16"/>
      <c r="K1518" s="16" t="s">
        <v>1765</v>
      </c>
      <c r="L1518" s="20" t="s">
        <v>1106</v>
      </c>
      <c r="M1518" s="65" t="s">
        <v>1766</v>
      </c>
      <c r="N1518" s="11" t="s">
        <v>506</v>
      </c>
      <c r="O1518" s="20" t="str">
        <f>VLOOKUP(C1518,'10. Свод Перечней'!C:H,6,0)</f>
        <v>10.61.21.110-00000004</v>
      </c>
      <c r="P1518" s="20" t="s">
        <v>506</v>
      </c>
      <c r="Q1518" s="20" t="str">
        <f t="shared" si="25"/>
        <v>10.61.21.110-00000004</v>
      </c>
      <c r="R1518" s="16" t="s">
        <v>1108</v>
      </c>
      <c r="S1518" s="17">
        <v>43615</v>
      </c>
    </row>
    <row r="1519" spans="1:19">
      <c r="A1519" s="65"/>
      <c r="B1519" s="65"/>
      <c r="C1519" s="65"/>
      <c r="D1519" s="65"/>
      <c r="E1519" s="65"/>
      <c r="F1519" s="65"/>
      <c r="G1519" s="16" t="s">
        <v>1767</v>
      </c>
      <c r="H1519" s="20"/>
      <c r="I1519" s="20"/>
      <c r="J1519" s="16"/>
      <c r="K1519" s="16" t="s">
        <v>1157</v>
      </c>
      <c r="L1519" s="20" t="s">
        <v>1106</v>
      </c>
      <c r="M1519" s="65"/>
      <c r="N1519" s="11"/>
      <c r="O1519" s="20" t="e">
        <f>VLOOKUP(C1519,'10. Свод Перечней'!C:H,6,0)</f>
        <v>#N/A</v>
      </c>
      <c r="P1519" s="20"/>
      <c r="Q1519" s="20" t="e">
        <f t="shared" si="25"/>
        <v>#N/A</v>
      </c>
      <c r="R1519" s="16" t="s">
        <v>1108</v>
      </c>
      <c r="S1519" s="17">
        <v>43615</v>
      </c>
    </row>
    <row r="1520" spans="1:19">
      <c r="A1520" s="65"/>
      <c r="B1520" s="65"/>
      <c r="C1520" s="65"/>
      <c r="D1520" s="65"/>
      <c r="E1520" s="65"/>
      <c r="F1520" s="65"/>
      <c r="G1520" s="16" t="s">
        <v>1113</v>
      </c>
      <c r="H1520" s="20"/>
      <c r="I1520" s="20"/>
      <c r="J1520" s="16"/>
      <c r="K1520" s="16" t="s">
        <v>1114</v>
      </c>
      <c r="L1520" s="20" t="s">
        <v>1106</v>
      </c>
      <c r="M1520" s="65"/>
      <c r="N1520" s="11"/>
      <c r="O1520" s="20" t="e">
        <f>VLOOKUP(C1520,'10. Свод Перечней'!C:H,6,0)</f>
        <v>#N/A</v>
      </c>
      <c r="P1520" s="20"/>
      <c r="Q1520" s="20" t="e">
        <f t="shared" si="25"/>
        <v>#N/A</v>
      </c>
      <c r="R1520" s="16" t="s">
        <v>1108</v>
      </c>
      <c r="S1520" s="17">
        <v>43615</v>
      </c>
    </row>
    <row r="1521" spans="1:19">
      <c r="A1521" s="65"/>
      <c r="B1521" s="65"/>
      <c r="C1521" s="65"/>
      <c r="D1521" s="65"/>
      <c r="E1521" s="65"/>
      <c r="F1521" s="65"/>
      <c r="G1521" s="16" t="s">
        <v>1115</v>
      </c>
      <c r="H1521" s="20"/>
      <c r="I1521" s="20"/>
      <c r="J1521" s="16"/>
      <c r="K1521" s="16" t="s">
        <v>1768</v>
      </c>
      <c r="L1521" s="20" t="s">
        <v>1106</v>
      </c>
      <c r="M1521" s="65"/>
      <c r="N1521" s="11"/>
      <c r="O1521" s="20" t="e">
        <f>VLOOKUP(C1521,'10. Свод Перечней'!C:H,6,0)</f>
        <v>#N/A</v>
      </c>
      <c r="P1521" s="20"/>
      <c r="Q1521" s="20" t="e">
        <f t="shared" si="25"/>
        <v>#N/A</v>
      </c>
      <c r="R1521" s="16" t="s">
        <v>1108</v>
      </c>
      <c r="S1521" s="17">
        <v>43615</v>
      </c>
    </row>
    <row r="1522" spans="1:19" ht="63.75">
      <c r="A1522" s="65"/>
      <c r="B1522" s="65">
        <v>286</v>
      </c>
      <c r="C1522" s="65" t="s">
        <v>508</v>
      </c>
      <c r="D1522" s="65" t="s">
        <v>509</v>
      </c>
      <c r="E1522" s="65" t="s">
        <v>5</v>
      </c>
      <c r="F1522" s="65" t="s">
        <v>6</v>
      </c>
      <c r="G1522" s="16" t="s">
        <v>1769</v>
      </c>
      <c r="H1522" s="20"/>
      <c r="I1522" s="20"/>
      <c r="J1522" s="16" t="s">
        <v>1770</v>
      </c>
      <c r="K1522" s="16"/>
      <c r="L1522" s="20" t="s">
        <v>1106</v>
      </c>
      <c r="M1522" s="65" t="s">
        <v>1771</v>
      </c>
      <c r="N1522" s="11" t="s">
        <v>510</v>
      </c>
      <c r="O1522" s="20" t="str">
        <f>VLOOKUP(C1522,'10. Свод Перечней'!C:H,6,0)</f>
        <v>10.61.22.110-00000002</v>
      </c>
      <c r="P1522" s="20" t="s">
        <v>510</v>
      </c>
      <c r="Q1522" s="20" t="str">
        <f t="shared" si="25"/>
        <v>НЕ СОВПАДАЕТ АХТУНГ!!!!!!!!!!!!!!!!!!!!!!!!!!!!!!!!!!!!!!!!!!!!!!!!!!!!!!!!!!!!!!!!!!!!!!!!!!!!!!!!!!!!!!!!!!!!!!!!!!!!!!!!!!!!!!!!!!!!!!!!!!!!!!!!!!</v>
      </c>
      <c r="R1522" s="16" t="s">
        <v>1108</v>
      </c>
      <c r="S1522" s="17">
        <v>43615</v>
      </c>
    </row>
    <row r="1523" spans="1:19">
      <c r="A1523" s="65"/>
      <c r="B1523" s="65"/>
      <c r="C1523" s="65"/>
      <c r="D1523" s="65"/>
      <c r="E1523" s="65"/>
      <c r="F1523" s="65"/>
      <c r="G1523" s="16" t="s">
        <v>1104</v>
      </c>
      <c r="H1523" s="20"/>
      <c r="I1523" s="20"/>
      <c r="J1523" s="16"/>
      <c r="K1523" s="16" t="s">
        <v>1765</v>
      </c>
      <c r="L1523" s="20" t="s">
        <v>1106</v>
      </c>
      <c r="M1523" s="65"/>
      <c r="N1523" s="11"/>
      <c r="O1523" s="20" t="e">
        <f>VLOOKUP(C1523,'10. Свод Перечней'!C:H,6,0)</f>
        <v>#N/A</v>
      </c>
      <c r="P1523" s="20"/>
      <c r="Q1523" s="20" t="e">
        <f t="shared" si="25"/>
        <v>#N/A</v>
      </c>
      <c r="R1523" s="16" t="s">
        <v>1108</v>
      </c>
      <c r="S1523" s="17">
        <v>43615</v>
      </c>
    </row>
    <row r="1524" spans="1:19">
      <c r="A1524" s="65"/>
      <c r="B1524" s="65"/>
      <c r="C1524" s="65"/>
      <c r="D1524" s="65"/>
      <c r="E1524" s="65"/>
      <c r="F1524" s="65"/>
      <c r="G1524" s="16" t="s">
        <v>1120</v>
      </c>
      <c r="H1524" s="20"/>
      <c r="I1524" s="20">
        <v>2</v>
      </c>
      <c r="J1524" s="16"/>
      <c r="K1524" s="16"/>
      <c r="L1524" s="20" t="s">
        <v>6</v>
      </c>
      <c r="M1524" s="65"/>
      <c r="N1524" s="11"/>
      <c r="O1524" s="20" t="e">
        <f>VLOOKUP(C1524,'10. Свод Перечней'!C:H,6,0)</f>
        <v>#N/A</v>
      </c>
      <c r="P1524" s="20"/>
      <c r="Q1524" s="20" t="e">
        <f t="shared" si="25"/>
        <v>#N/A</v>
      </c>
      <c r="R1524" s="16" t="s">
        <v>1108</v>
      </c>
      <c r="S1524" s="17">
        <v>43615</v>
      </c>
    </row>
    <row r="1525" spans="1:19">
      <c r="A1525" s="65"/>
      <c r="B1525" s="65"/>
      <c r="C1525" s="65"/>
      <c r="D1525" s="65"/>
      <c r="E1525" s="65"/>
      <c r="F1525" s="65"/>
      <c r="G1525" s="16" t="s">
        <v>1121</v>
      </c>
      <c r="H1525" s="20"/>
      <c r="I1525" s="20"/>
      <c r="J1525" s="16"/>
      <c r="K1525" s="16" t="s">
        <v>1122</v>
      </c>
      <c r="L1525" s="20" t="s">
        <v>1106</v>
      </c>
      <c r="M1525" s="65"/>
      <c r="N1525" s="11"/>
      <c r="O1525" s="20" t="e">
        <f>VLOOKUP(C1525,'10. Свод Перечней'!C:H,6,0)</f>
        <v>#N/A</v>
      </c>
      <c r="P1525" s="20"/>
      <c r="Q1525" s="20" t="e">
        <f t="shared" si="25"/>
        <v>#N/A</v>
      </c>
      <c r="R1525" s="16" t="s">
        <v>1108</v>
      </c>
      <c r="S1525" s="17">
        <v>43615</v>
      </c>
    </row>
    <row r="1526" spans="1:19">
      <c r="A1526" s="65"/>
      <c r="B1526" s="65"/>
      <c r="C1526" s="65"/>
      <c r="D1526" s="65"/>
      <c r="E1526" s="65"/>
      <c r="F1526" s="65"/>
      <c r="G1526" s="16" t="s">
        <v>1115</v>
      </c>
      <c r="H1526" s="20"/>
      <c r="I1526" s="20"/>
      <c r="J1526" s="16"/>
      <c r="K1526" s="16" t="s">
        <v>1772</v>
      </c>
      <c r="L1526" s="20" t="s">
        <v>1106</v>
      </c>
      <c r="M1526" s="65"/>
      <c r="N1526" s="11"/>
      <c r="O1526" s="20" t="e">
        <f>VLOOKUP(C1526,'10. Свод Перечней'!C:H,6,0)</f>
        <v>#N/A</v>
      </c>
      <c r="P1526" s="20"/>
      <c r="Q1526" s="20" t="e">
        <f t="shared" si="25"/>
        <v>#N/A</v>
      </c>
      <c r="R1526" s="16" t="s">
        <v>1108</v>
      </c>
      <c r="S1526" s="17">
        <v>43615</v>
      </c>
    </row>
    <row r="1527" spans="1:19" ht="38.25">
      <c r="A1527" s="65"/>
      <c r="B1527" s="65">
        <v>287</v>
      </c>
      <c r="C1527" s="65" t="s">
        <v>511</v>
      </c>
      <c r="D1527" s="65" t="s">
        <v>512</v>
      </c>
      <c r="E1527" s="65" t="s">
        <v>5</v>
      </c>
      <c r="F1527" s="65" t="s">
        <v>6</v>
      </c>
      <c r="G1527" s="16" t="s">
        <v>1764</v>
      </c>
      <c r="H1527" s="20"/>
      <c r="I1527" s="20"/>
      <c r="J1527" s="16" t="s">
        <v>1773</v>
      </c>
      <c r="K1527" s="16"/>
      <c r="L1527" s="20" t="s">
        <v>1106</v>
      </c>
      <c r="M1527" s="65" t="s">
        <v>1774</v>
      </c>
      <c r="N1527" s="11" t="s">
        <v>513</v>
      </c>
      <c r="O1527" s="20" t="str">
        <f>VLOOKUP(C1527,'10. Свод Перечней'!C:H,6,0)</f>
        <v>10.61.22.120-00000002, 10.61.22.120-00000003, 10.61.22.120-00000004</v>
      </c>
      <c r="P1527" s="20" t="s">
        <v>513</v>
      </c>
      <c r="Q1527" s="20" t="str">
        <f t="shared" si="25"/>
        <v>10.61.22.120-00000002, 10.61.22.120-00000003, 10.61.22.120-00000004</v>
      </c>
      <c r="R1527" s="16" t="s">
        <v>1108</v>
      </c>
      <c r="S1527" s="17">
        <v>43615</v>
      </c>
    </row>
    <row r="1528" spans="1:19">
      <c r="A1528" s="65"/>
      <c r="B1528" s="65"/>
      <c r="C1528" s="65"/>
      <c r="D1528" s="65"/>
      <c r="E1528" s="65"/>
      <c r="F1528" s="65"/>
      <c r="G1528" s="16" t="s">
        <v>1120</v>
      </c>
      <c r="H1528" s="20"/>
      <c r="I1528" s="20">
        <v>2</v>
      </c>
      <c r="J1528" s="16"/>
      <c r="K1528" s="16"/>
      <c r="L1528" s="20" t="s">
        <v>6</v>
      </c>
      <c r="M1528" s="65"/>
      <c r="N1528" s="11"/>
      <c r="O1528" s="20" t="e">
        <f>VLOOKUP(C1528,'10. Свод Перечней'!C:H,6,0)</f>
        <v>#N/A</v>
      </c>
      <c r="P1528" s="20"/>
      <c r="Q1528" s="20" t="e">
        <f t="shared" si="25"/>
        <v>#N/A</v>
      </c>
      <c r="R1528" s="16" t="s">
        <v>1108</v>
      </c>
      <c r="S1528" s="17">
        <v>43615</v>
      </c>
    </row>
    <row r="1529" spans="1:19">
      <c r="A1529" s="65"/>
      <c r="B1529" s="65"/>
      <c r="C1529" s="65"/>
      <c r="D1529" s="65"/>
      <c r="E1529" s="65"/>
      <c r="F1529" s="65"/>
      <c r="G1529" s="16" t="s">
        <v>1121</v>
      </c>
      <c r="H1529" s="20"/>
      <c r="I1529" s="20"/>
      <c r="J1529" s="16"/>
      <c r="K1529" s="16" t="s">
        <v>1122</v>
      </c>
      <c r="L1529" s="20" t="s">
        <v>1106</v>
      </c>
      <c r="M1529" s="65"/>
      <c r="N1529" s="11"/>
      <c r="O1529" s="20" t="e">
        <f>VLOOKUP(C1529,'10. Свод Перечней'!C:H,6,0)</f>
        <v>#N/A</v>
      </c>
      <c r="P1529" s="20"/>
      <c r="Q1529" s="20" t="e">
        <f t="shared" si="25"/>
        <v>#N/A</v>
      </c>
      <c r="R1529" s="16" t="s">
        <v>1108</v>
      </c>
      <c r="S1529" s="17">
        <v>43615</v>
      </c>
    </row>
    <row r="1530" spans="1:19">
      <c r="A1530" s="65"/>
      <c r="B1530" s="65"/>
      <c r="C1530" s="65"/>
      <c r="D1530" s="65"/>
      <c r="E1530" s="65"/>
      <c r="F1530" s="65"/>
      <c r="G1530" s="16" t="s">
        <v>1115</v>
      </c>
      <c r="H1530" s="20"/>
      <c r="I1530" s="20"/>
      <c r="J1530" s="16"/>
      <c r="K1530" s="16" t="s">
        <v>1217</v>
      </c>
      <c r="L1530" s="20" t="s">
        <v>1106</v>
      </c>
      <c r="M1530" s="65"/>
      <c r="N1530" s="11"/>
      <c r="O1530" s="20" t="e">
        <f>VLOOKUP(C1530,'10. Свод Перечней'!C:H,6,0)</f>
        <v>#N/A</v>
      </c>
      <c r="P1530" s="20"/>
      <c r="Q1530" s="20" t="e">
        <f t="shared" si="25"/>
        <v>#N/A</v>
      </c>
      <c r="R1530" s="16" t="s">
        <v>1108</v>
      </c>
      <c r="S1530" s="17">
        <v>43615</v>
      </c>
    </row>
    <row r="1531" spans="1:19">
      <c r="A1531" s="65"/>
      <c r="B1531" s="65">
        <v>288</v>
      </c>
      <c r="C1531" s="65" t="s">
        <v>514</v>
      </c>
      <c r="D1531" s="65" t="s">
        <v>515</v>
      </c>
      <c r="E1531" s="65" t="s">
        <v>5</v>
      </c>
      <c r="F1531" s="65" t="s">
        <v>6</v>
      </c>
      <c r="G1531" s="16" t="s">
        <v>1113</v>
      </c>
      <c r="H1531" s="20"/>
      <c r="I1531" s="20"/>
      <c r="J1531" s="16"/>
      <c r="K1531" s="16" t="s">
        <v>1114</v>
      </c>
      <c r="L1531" s="20" t="s">
        <v>1106</v>
      </c>
      <c r="M1531" s="65" t="s">
        <v>1775</v>
      </c>
      <c r="N1531" s="11" t="s">
        <v>878</v>
      </c>
      <c r="O1531" s="20" t="str">
        <f>VLOOKUP(C1531,'10. Свод Перечней'!C:H,6,0)</f>
        <v>10.61.22.130-00000001</v>
      </c>
      <c r="P1531" s="20" t="s">
        <v>878</v>
      </c>
      <c r="Q1531" s="20" t="str">
        <f t="shared" si="25"/>
        <v>10.61.22.130-00000001</v>
      </c>
      <c r="R1531" s="16" t="s">
        <v>1108</v>
      </c>
      <c r="S1531" s="17">
        <v>43921</v>
      </c>
    </row>
    <row r="1532" spans="1:19">
      <c r="A1532" s="65"/>
      <c r="B1532" s="65"/>
      <c r="C1532" s="65"/>
      <c r="D1532" s="65"/>
      <c r="E1532" s="65"/>
      <c r="F1532" s="65"/>
      <c r="G1532" s="16" t="s">
        <v>1115</v>
      </c>
      <c r="H1532" s="20"/>
      <c r="I1532" s="20"/>
      <c r="J1532" s="16"/>
      <c r="K1532" s="16" t="s">
        <v>1217</v>
      </c>
      <c r="L1532" s="20" t="s">
        <v>1106</v>
      </c>
      <c r="M1532" s="65"/>
      <c r="N1532" s="11"/>
      <c r="O1532" s="20" t="e">
        <f>VLOOKUP(C1532,'10. Свод Перечней'!C:H,6,0)</f>
        <v>#N/A</v>
      </c>
      <c r="P1532" s="20"/>
      <c r="Q1532" s="20" t="e">
        <f t="shared" si="25"/>
        <v>#N/A</v>
      </c>
      <c r="R1532" s="16" t="s">
        <v>1108</v>
      </c>
      <c r="S1532" s="17">
        <v>43921</v>
      </c>
    </row>
    <row r="1533" spans="1:19">
      <c r="A1533" s="65"/>
      <c r="B1533" s="65">
        <v>289</v>
      </c>
      <c r="C1533" s="65" t="s">
        <v>516</v>
      </c>
      <c r="D1533" s="65" t="s">
        <v>517</v>
      </c>
      <c r="E1533" s="65" t="s">
        <v>5</v>
      </c>
      <c r="F1533" s="65" t="s">
        <v>6</v>
      </c>
      <c r="G1533" s="16" t="s">
        <v>1776</v>
      </c>
      <c r="H1533" s="20"/>
      <c r="I1533" s="20"/>
      <c r="J1533" s="16"/>
      <c r="K1533" s="16" t="s">
        <v>1777</v>
      </c>
      <c r="L1533" s="20" t="s">
        <v>1106</v>
      </c>
      <c r="M1533" s="65" t="s">
        <v>1778</v>
      </c>
      <c r="N1533" s="11" t="s">
        <v>518</v>
      </c>
      <c r="O1533" s="20" t="str">
        <f>VLOOKUP(C1533,'10. Свод Перечней'!C:H,6,0)</f>
        <v>10.61.31.111-00000004</v>
      </c>
      <c r="P1533" s="20" t="s">
        <v>518</v>
      </c>
      <c r="Q1533" s="20" t="str">
        <f t="shared" si="25"/>
        <v>10.61.31.111-00000004</v>
      </c>
      <c r="R1533" s="16" t="s">
        <v>1108</v>
      </c>
      <c r="S1533" s="17">
        <v>43921</v>
      </c>
    </row>
    <row r="1534" spans="1:19">
      <c r="A1534" s="65"/>
      <c r="B1534" s="65"/>
      <c r="C1534" s="65"/>
      <c r="D1534" s="65"/>
      <c r="E1534" s="65"/>
      <c r="F1534" s="65"/>
      <c r="G1534" s="16" t="s">
        <v>1120</v>
      </c>
      <c r="H1534" s="20"/>
      <c r="I1534" s="20">
        <v>1</v>
      </c>
      <c r="J1534" s="16"/>
      <c r="K1534" s="16"/>
      <c r="L1534" s="20" t="s">
        <v>6</v>
      </c>
      <c r="M1534" s="65"/>
      <c r="N1534" s="11"/>
      <c r="O1534" s="20" t="e">
        <f>VLOOKUP(C1534,'10. Свод Перечней'!C:H,6,0)</f>
        <v>#N/A</v>
      </c>
      <c r="P1534" s="20"/>
      <c r="Q1534" s="20" t="e">
        <f t="shared" si="25"/>
        <v>#N/A</v>
      </c>
      <c r="R1534" s="16" t="s">
        <v>1108</v>
      </c>
      <c r="S1534" s="17">
        <v>43921</v>
      </c>
    </row>
    <row r="1535" spans="1:19">
      <c r="A1535" s="65"/>
      <c r="B1535" s="65"/>
      <c r="C1535" s="65"/>
      <c r="D1535" s="65"/>
      <c r="E1535" s="65"/>
      <c r="F1535" s="65"/>
      <c r="G1535" s="16" t="s">
        <v>1121</v>
      </c>
      <c r="H1535" s="20"/>
      <c r="I1535" s="20"/>
      <c r="J1535" s="16"/>
      <c r="K1535" s="16" t="s">
        <v>1122</v>
      </c>
      <c r="L1535" s="20" t="s">
        <v>1106</v>
      </c>
      <c r="M1535" s="65"/>
      <c r="N1535" s="11"/>
      <c r="O1535" s="20" t="e">
        <f>VLOOKUP(C1535,'10. Свод Перечней'!C:H,6,0)</f>
        <v>#N/A</v>
      </c>
      <c r="P1535" s="20"/>
      <c r="Q1535" s="20" t="e">
        <f t="shared" si="25"/>
        <v>#N/A</v>
      </c>
      <c r="R1535" s="16" t="s">
        <v>1108</v>
      </c>
      <c r="S1535" s="17">
        <v>43921</v>
      </c>
    </row>
    <row r="1536" spans="1:19">
      <c r="A1536" s="65"/>
      <c r="B1536" s="65"/>
      <c r="C1536" s="65"/>
      <c r="D1536" s="65"/>
      <c r="E1536" s="65"/>
      <c r="F1536" s="65"/>
      <c r="G1536" s="16" t="s">
        <v>1115</v>
      </c>
      <c r="H1536" s="20"/>
      <c r="I1536" s="20"/>
      <c r="J1536" s="16"/>
      <c r="K1536" s="16" t="s">
        <v>1779</v>
      </c>
      <c r="L1536" s="20" t="s">
        <v>1106</v>
      </c>
      <c r="M1536" s="65"/>
      <c r="N1536" s="11"/>
      <c r="O1536" s="20" t="e">
        <f>VLOOKUP(C1536,'10. Свод Перечней'!C:H,6,0)</f>
        <v>#N/A</v>
      </c>
      <c r="P1536" s="20"/>
      <c r="Q1536" s="20" t="e">
        <f t="shared" si="25"/>
        <v>#N/A</v>
      </c>
      <c r="R1536" s="16" t="s">
        <v>1108</v>
      </c>
      <c r="S1536" s="17">
        <v>43921</v>
      </c>
    </row>
    <row r="1537" spans="1:19">
      <c r="A1537" s="65"/>
      <c r="B1537" s="65">
        <v>290</v>
      </c>
      <c r="C1537" s="65" t="s">
        <v>519</v>
      </c>
      <c r="D1537" s="65" t="s">
        <v>517</v>
      </c>
      <c r="E1537" s="65" t="s">
        <v>9</v>
      </c>
      <c r="F1537" s="65" t="s">
        <v>6</v>
      </c>
      <c r="G1537" s="16" t="s">
        <v>1776</v>
      </c>
      <c r="H1537" s="20"/>
      <c r="I1537" s="20"/>
      <c r="J1537" s="16"/>
      <c r="K1537" s="16" t="s">
        <v>1777</v>
      </c>
      <c r="L1537" s="20" t="s">
        <v>1106</v>
      </c>
      <c r="M1537" s="65" t="s">
        <v>1778</v>
      </c>
      <c r="N1537" s="11" t="s">
        <v>518</v>
      </c>
      <c r="O1537" s="20" t="str">
        <f>VLOOKUP(C1537,'10. Свод Перечней'!C:H,6,0)</f>
        <v>10.61.31.111-00000004</v>
      </c>
      <c r="P1537" s="20" t="s">
        <v>518</v>
      </c>
      <c r="Q1537" s="20" t="str">
        <f t="shared" si="25"/>
        <v>10.61.31.111-00000004</v>
      </c>
      <c r="R1537" s="16" t="s">
        <v>1108</v>
      </c>
      <c r="S1537" s="17">
        <v>43921</v>
      </c>
    </row>
    <row r="1538" spans="1:19">
      <c r="A1538" s="65"/>
      <c r="B1538" s="65"/>
      <c r="C1538" s="65"/>
      <c r="D1538" s="65"/>
      <c r="E1538" s="65"/>
      <c r="F1538" s="65"/>
      <c r="G1538" s="16" t="s">
        <v>1113</v>
      </c>
      <c r="H1538" s="20"/>
      <c r="I1538" s="20"/>
      <c r="J1538" s="16"/>
      <c r="K1538" s="16" t="s">
        <v>1114</v>
      </c>
      <c r="L1538" s="20" t="s">
        <v>1106</v>
      </c>
      <c r="M1538" s="65"/>
      <c r="N1538" s="11"/>
      <c r="O1538" s="20" t="e">
        <f>VLOOKUP(C1538,'10. Свод Перечней'!C:H,6,0)</f>
        <v>#N/A</v>
      </c>
      <c r="P1538" s="20"/>
      <c r="Q1538" s="20" t="e">
        <f t="shared" si="25"/>
        <v>#N/A</v>
      </c>
      <c r="R1538" s="16" t="s">
        <v>1108</v>
      </c>
      <c r="S1538" s="17">
        <v>43921</v>
      </c>
    </row>
    <row r="1539" spans="1:19">
      <c r="A1539" s="65"/>
      <c r="B1539" s="65"/>
      <c r="C1539" s="65"/>
      <c r="D1539" s="65"/>
      <c r="E1539" s="65"/>
      <c r="F1539" s="65"/>
      <c r="G1539" s="16" t="s">
        <v>1115</v>
      </c>
      <c r="H1539" s="20"/>
      <c r="I1539" s="20"/>
      <c r="J1539" s="16"/>
      <c r="K1539" s="16" t="s">
        <v>1779</v>
      </c>
      <c r="L1539" s="20" t="s">
        <v>1106</v>
      </c>
      <c r="M1539" s="65"/>
      <c r="N1539" s="11"/>
      <c r="O1539" s="20" t="e">
        <f>VLOOKUP(C1539,'10. Свод Перечней'!C:H,6,0)</f>
        <v>#N/A</v>
      </c>
      <c r="P1539" s="20"/>
      <c r="Q1539" s="20" t="e">
        <f t="shared" si="25"/>
        <v>#N/A</v>
      </c>
      <c r="R1539" s="16" t="s">
        <v>1108</v>
      </c>
      <c r="S1539" s="17">
        <v>43921</v>
      </c>
    </row>
    <row r="1540" spans="1:19">
      <c r="A1540" s="65"/>
      <c r="B1540" s="65">
        <v>291</v>
      </c>
      <c r="C1540" s="65" t="s">
        <v>520</v>
      </c>
      <c r="D1540" s="65" t="s">
        <v>521</v>
      </c>
      <c r="E1540" s="65" t="s">
        <v>5</v>
      </c>
      <c r="F1540" s="65" t="s">
        <v>6</v>
      </c>
      <c r="G1540" s="16" t="s">
        <v>1780</v>
      </c>
      <c r="H1540" s="20"/>
      <c r="I1540" s="20"/>
      <c r="J1540" s="16"/>
      <c r="K1540" s="16" t="s">
        <v>1781</v>
      </c>
      <c r="L1540" s="20" t="s">
        <v>1106</v>
      </c>
      <c r="M1540" s="65" t="s">
        <v>1782</v>
      </c>
      <c r="N1540" s="11" t="s">
        <v>522</v>
      </c>
      <c r="O1540" s="20" t="str">
        <f>VLOOKUP(C1540,'10. Свод Перечней'!C:H,6,0)</f>
        <v>10.61.31.110-00000004</v>
      </c>
      <c r="P1540" s="20" t="s">
        <v>522</v>
      </c>
      <c r="Q1540" s="20" t="str">
        <f t="shared" si="25"/>
        <v>10.61.31.110-00000004</v>
      </c>
      <c r="R1540" s="16" t="s">
        <v>1108</v>
      </c>
      <c r="S1540" s="17">
        <v>43615</v>
      </c>
    </row>
    <row r="1541" spans="1:19">
      <c r="A1541" s="65"/>
      <c r="B1541" s="65"/>
      <c r="C1541" s="65"/>
      <c r="D1541" s="65"/>
      <c r="E1541" s="65"/>
      <c r="F1541" s="65"/>
      <c r="G1541" s="16" t="s">
        <v>1120</v>
      </c>
      <c r="H1541" s="20"/>
      <c r="I1541" s="20">
        <v>1</v>
      </c>
      <c r="J1541" s="16"/>
      <c r="K1541" s="16"/>
      <c r="L1541" s="20" t="s">
        <v>6</v>
      </c>
      <c r="M1541" s="65"/>
      <c r="N1541" s="11"/>
      <c r="O1541" s="20" t="e">
        <f>VLOOKUP(C1541,'10. Свод Перечней'!C:H,6,0)</f>
        <v>#N/A</v>
      </c>
      <c r="P1541" s="20"/>
      <c r="Q1541" s="20" t="e">
        <f t="shared" si="25"/>
        <v>#N/A</v>
      </c>
      <c r="R1541" s="16" t="s">
        <v>1108</v>
      </c>
      <c r="S1541" s="17">
        <v>43615</v>
      </c>
    </row>
    <row r="1542" spans="1:19">
      <c r="A1542" s="65"/>
      <c r="B1542" s="65"/>
      <c r="C1542" s="65"/>
      <c r="D1542" s="65"/>
      <c r="E1542" s="65"/>
      <c r="F1542" s="65"/>
      <c r="G1542" s="16" t="s">
        <v>1121</v>
      </c>
      <c r="H1542" s="20"/>
      <c r="I1542" s="20"/>
      <c r="J1542" s="16"/>
      <c r="K1542" s="16" t="s">
        <v>1122</v>
      </c>
      <c r="L1542" s="20" t="s">
        <v>1106</v>
      </c>
      <c r="M1542" s="65"/>
      <c r="N1542" s="11"/>
      <c r="O1542" s="20" t="e">
        <f>VLOOKUP(C1542,'10. Свод Перечней'!C:H,6,0)</f>
        <v>#N/A</v>
      </c>
      <c r="P1542" s="20"/>
      <c r="Q1542" s="20" t="e">
        <f t="shared" si="25"/>
        <v>#N/A</v>
      </c>
      <c r="R1542" s="16" t="s">
        <v>1108</v>
      </c>
      <c r="S1542" s="17">
        <v>43615</v>
      </c>
    </row>
    <row r="1543" spans="1:19">
      <c r="A1543" s="65"/>
      <c r="B1543" s="65"/>
      <c r="C1543" s="65"/>
      <c r="D1543" s="65"/>
      <c r="E1543" s="65"/>
      <c r="F1543" s="65"/>
      <c r="G1543" s="16" t="s">
        <v>1115</v>
      </c>
      <c r="H1543" s="20"/>
      <c r="I1543" s="20"/>
      <c r="J1543" s="16"/>
      <c r="K1543" s="16" t="s">
        <v>1783</v>
      </c>
      <c r="L1543" s="20" t="s">
        <v>1106</v>
      </c>
      <c r="M1543" s="65"/>
      <c r="N1543" s="11"/>
      <c r="O1543" s="20" t="e">
        <f>VLOOKUP(C1543,'10. Свод Перечней'!C:H,6,0)</f>
        <v>#N/A</v>
      </c>
      <c r="P1543" s="20"/>
      <c r="Q1543" s="20" t="e">
        <f t="shared" si="25"/>
        <v>#N/A</v>
      </c>
      <c r="R1543" s="16" t="s">
        <v>1108</v>
      </c>
      <c r="S1543" s="17">
        <v>43615</v>
      </c>
    </row>
    <row r="1544" spans="1:19">
      <c r="A1544" s="65"/>
      <c r="B1544" s="65">
        <v>292</v>
      </c>
      <c r="C1544" s="65" t="s">
        <v>523</v>
      </c>
      <c r="D1544" s="65" t="s">
        <v>521</v>
      </c>
      <c r="E1544" s="65" t="s">
        <v>9</v>
      </c>
      <c r="F1544" s="65" t="s">
        <v>6</v>
      </c>
      <c r="G1544" s="16" t="s">
        <v>1780</v>
      </c>
      <c r="H1544" s="20"/>
      <c r="I1544" s="20"/>
      <c r="J1544" s="16"/>
      <c r="K1544" s="16" t="s">
        <v>1781</v>
      </c>
      <c r="L1544" s="20" t="s">
        <v>1106</v>
      </c>
      <c r="M1544" s="65" t="s">
        <v>1782</v>
      </c>
      <c r="N1544" s="11" t="s">
        <v>522</v>
      </c>
      <c r="O1544" s="20" t="str">
        <f>VLOOKUP(C1544,'10. Свод Перечней'!C:H,6,0)</f>
        <v>10.61.31.110-00000004</v>
      </c>
      <c r="P1544" s="20" t="s">
        <v>522</v>
      </c>
      <c r="Q1544" s="20" t="str">
        <f t="shared" si="25"/>
        <v>10.61.31.110-00000004</v>
      </c>
      <c r="R1544" s="16" t="s">
        <v>1108</v>
      </c>
      <c r="S1544" s="17">
        <v>43615</v>
      </c>
    </row>
    <row r="1545" spans="1:19">
      <c r="A1545" s="65"/>
      <c r="B1545" s="65"/>
      <c r="C1545" s="65"/>
      <c r="D1545" s="65"/>
      <c r="E1545" s="65"/>
      <c r="F1545" s="65"/>
      <c r="G1545" s="16" t="s">
        <v>1113</v>
      </c>
      <c r="H1545" s="20"/>
      <c r="I1545" s="20"/>
      <c r="J1545" s="16"/>
      <c r="K1545" s="16" t="s">
        <v>1114</v>
      </c>
      <c r="L1545" s="20" t="s">
        <v>1106</v>
      </c>
      <c r="M1545" s="65"/>
      <c r="N1545" s="11"/>
      <c r="O1545" s="20" t="e">
        <f>VLOOKUP(C1545,'10. Свод Перечней'!C:H,6,0)</f>
        <v>#N/A</v>
      </c>
      <c r="P1545" s="20"/>
      <c r="Q1545" s="20" t="e">
        <f t="shared" si="25"/>
        <v>#N/A</v>
      </c>
      <c r="R1545" s="16" t="s">
        <v>1108</v>
      </c>
      <c r="S1545" s="17">
        <v>43615</v>
      </c>
    </row>
    <row r="1546" spans="1:19">
      <c r="A1546" s="65"/>
      <c r="B1546" s="65"/>
      <c r="C1546" s="65"/>
      <c r="D1546" s="65"/>
      <c r="E1546" s="65"/>
      <c r="F1546" s="65"/>
      <c r="G1546" s="16" t="s">
        <v>1115</v>
      </c>
      <c r="H1546" s="20"/>
      <c r="I1546" s="20"/>
      <c r="J1546" s="16"/>
      <c r="K1546" s="16" t="s">
        <v>1783</v>
      </c>
      <c r="L1546" s="20" t="s">
        <v>1106</v>
      </c>
      <c r="M1546" s="65"/>
      <c r="N1546" s="11"/>
      <c r="O1546" s="20" t="e">
        <f>VLOOKUP(C1546,'10. Свод Перечней'!C:H,6,0)</f>
        <v>#N/A</v>
      </c>
      <c r="P1546" s="20"/>
      <c r="Q1546" s="20" t="e">
        <f t="shared" si="25"/>
        <v>#N/A</v>
      </c>
      <c r="R1546" s="16" t="s">
        <v>1108</v>
      </c>
      <c r="S1546" s="17">
        <v>43615</v>
      </c>
    </row>
    <row r="1547" spans="1:19">
      <c r="A1547" s="65"/>
      <c r="B1547" s="65">
        <v>293</v>
      </c>
      <c r="C1547" s="65" t="s">
        <v>524</v>
      </c>
      <c r="D1547" s="65" t="s">
        <v>521</v>
      </c>
      <c r="E1547" s="65" t="s">
        <v>43</v>
      </c>
      <c r="F1547" s="65" t="s">
        <v>6</v>
      </c>
      <c r="G1547" s="16" t="s">
        <v>1780</v>
      </c>
      <c r="H1547" s="20"/>
      <c r="I1547" s="20"/>
      <c r="J1547" s="16"/>
      <c r="K1547" s="16" t="s">
        <v>1784</v>
      </c>
      <c r="L1547" s="20" t="s">
        <v>1106</v>
      </c>
      <c r="M1547" s="65" t="s">
        <v>1782</v>
      </c>
      <c r="N1547" s="11" t="s">
        <v>525</v>
      </c>
      <c r="O1547" s="20" t="str">
        <f>VLOOKUP(C1547,'10. Свод Перечней'!C:H,6,0)</f>
        <v>10.61.31.110-00000005</v>
      </c>
      <c r="P1547" s="20" t="s">
        <v>525</v>
      </c>
      <c r="Q1547" s="20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6" t="s">
        <v>1108</v>
      </c>
      <c r="S1547" s="17">
        <v>43615</v>
      </c>
    </row>
    <row r="1548" spans="1:19">
      <c r="A1548" s="65"/>
      <c r="B1548" s="65"/>
      <c r="C1548" s="65"/>
      <c r="D1548" s="65"/>
      <c r="E1548" s="65"/>
      <c r="F1548" s="65"/>
      <c r="G1548" s="16" t="s">
        <v>1785</v>
      </c>
      <c r="H1548" s="20"/>
      <c r="I1548" s="20"/>
      <c r="J1548" s="16"/>
      <c r="K1548" s="16" t="s">
        <v>1786</v>
      </c>
      <c r="L1548" s="20" t="s">
        <v>1106</v>
      </c>
      <c r="M1548" s="65"/>
      <c r="N1548" s="11"/>
      <c r="O1548" s="20" t="e">
        <f>VLOOKUP(C1548,'10. Свод Перечней'!C:H,6,0)</f>
        <v>#N/A</v>
      </c>
      <c r="P1548" s="20"/>
      <c r="Q1548" s="20" t="e">
        <f t="shared" si="26"/>
        <v>#N/A</v>
      </c>
      <c r="R1548" s="16" t="s">
        <v>1108</v>
      </c>
      <c r="S1548" s="17">
        <v>43615</v>
      </c>
    </row>
    <row r="1549" spans="1:19">
      <c r="A1549" s="65"/>
      <c r="B1549" s="65"/>
      <c r="C1549" s="65"/>
      <c r="D1549" s="65"/>
      <c r="E1549" s="65"/>
      <c r="F1549" s="65"/>
      <c r="G1549" s="16" t="s">
        <v>1120</v>
      </c>
      <c r="H1549" s="20"/>
      <c r="I1549" s="20">
        <v>1</v>
      </c>
      <c r="J1549" s="16"/>
      <c r="K1549" s="16"/>
      <c r="L1549" s="20" t="s">
        <v>6</v>
      </c>
      <c r="M1549" s="65"/>
      <c r="N1549" s="11"/>
      <c r="O1549" s="20" t="e">
        <f>VLOOKUP(C1549,'10. Свод Перечней'!C:H,6,0)</f>
        <v>#N/A</v>
      </c>
      <c r="P1549" s="20"/>
      <c r="Q1549" s="20" t="e">
        <f t="shared" si="26"/>
        <v>#N/A</v>
      </c>
      <c r="R1549" s="16" t="s">
        <v>1108</v>
      </c>
      <c r="S1549" s="17">
        <v>43615</v>
      </c>
    </row>
    <row r="1550" spans="1:19">
      <c r="A1550" s="65"/>
      <c r="B1550" s="65"/>
      <c r="C1550" s="65"/>
      <c r="D1550" s="65"/>
      <c r="E1550" s="65"/>
      <c r="F1550" s="65"/>
      <c r="G1550" s="16" t="s">
        <v>1121</v>
      </c>
      <c r="H1550" s="20"/>
      <c r="I1550" s="20"/>
      <c r="J1550" s="16"/>
      <c r="K1550" s="16" t="s">
        <v>1122</v>
      </c>
      <c r="L1550" s="20" t="s">
        <v>1106</v>
      </c>
      <c r="M1550" s="65"/>
      <c r="N1550" s="11"/>
      <c r="O1550" s="20" t="e">
        <f>VLOOKUP(C1550,'10. Свод Перечней'!C:H,6,0)</f>
        <v>#N/A</v>
      </c>
      <c r="P1550" s="20"/>
      <c r="Q1550" s="20" t="e">
        <f t="shared" si="26"/>
        <v>#N/A</v>
      </c>
      <c r="R1550" s="16" t="s">
        <v>1108</v>
      </c>
      <c r="S1550" s="17">
        <v>43615</v>
      </c>
    </row>
    <row r="1551" spans="1:19">
      <c r="A1551" s="65"/>
      <c r="B1551" s="65"/>
      <c r="C1551" s="65"/>
      <c r="D1551" s="65"/>
      <c r="E1551" s="65"/>
      <c r="F1551" s="65"/>
      <c r="G1551" s="16" t="s">
        <v>1115</v>
      </c>
      <c r="H1551" s="20"/>
      <c r="I1551" s="20"/>
      <c r="J1551" s="16"/>
      <c r="K1551" s="16" t="s">
        <v>1783</v>
      </c>
      <c r="L1551" s="20" t="s">
        <v>1106</v>
      </c>
      <c r="M1551" s="65"/>
      <c r="N1551" s="11"/>
      <c r="O1551" s="20" t="e">
        <f>VLOOKUP(C1551,'10. Свод Перечней'!C:H,6,0)</f>
        <v>#N/A</v>
      </c>
      <c r="P1551" s="20"/>
      <c r="Q1551" s="20" t="e">
        <f t="shared" si="26"/>
        <v>#N/A</v>
      </c>
      <c r="R1551" s="16" t="s">
        <v>1108</v>
      </c>
      <c r="S1551" s="17">
        <v>43615</v>
      </c>
    </row>
    <row r="1552" spans="1:19">
      <c r="A1552" s="65"/>
      <c r="B1552" s="65">
        <v>294</v>
      </c>
      <c r="C1552" s="65" t="s">
        <v>526</v>
      </c>
      <c r="D1552" s="65" t="s">
        <v>521</v>
      </c>
      <c r="E1552" s="65" t="s">
        <v>152</v>
      </c>
      <c r="F1552" s="65" t="s">
        <v>6</v>
      </c>
      <c r="G1552" s="16" t="s">
        <v>1780</v>
      </c>
      <c r="H1552" s="20"/>
      <c r="I1552" s="20"/>
      <c r="J1552" s="16"/>
      <c r="K1552" s="16" t="s">
        <v>1784</v>
      </c>
      <c r="L1552" s="20" t="s">
        <v>1106</v>
      </c>
      <c r="M1552" s="65" t="s">
        <v>1782</v>
      </c>
      <c r="N1552" s="11" t="s">
        <v>525</v>
      </c>
      <c r="O1552" s="20" t="str">
        <f>VLOOKUP(C1552,'10. Свод Перечней'!C:H,6,0)</f>
        <v>10.61.31.110-00000005</v>
      </c>
      <c r="P1552" s="20" t="s">
        <v>525</v>
      </c>
      <c r="Q1552" s="20" t="str">
        <f t="shared" si="26"/>
        <v>10.61.31.110-00000005</v>
      </c>
      <c r="R1552" s="16" t="s">
        <v>1108</v>
      </c>
      <c r="S1552" s="17">
        <v>43615</v>
      </c>
    </row>
    <row r="1553" spans="1:19">
      <c r="A1553" s="65"/>
      <c r="B1553" s="65"/>
      <c r="C1553" s="65"/>
      <c r="D1553" s="65"/>
      <c r="E1553" s="65"/>
      <c r="F1553" s="65"/>
      <c r="G1553" s="16" t="s">
        <v>1785</v>
      </c>
      <c r="H1553" s="20"/>
      <c r="I1553" s="20"/>
      <c r="J1553" s="16"/>
      <c r="K1553" s="16" t="s">
        <v>1786</v>
      </c>
      <c r="L1553" s="20" t="s">
        <v>1106</v>
      </c>
      <c r="M1553" s="65"/>
      <c r="N1553" s="11"/>
      <c r="O1553" s="20" t="e">
        <f>VLOOKUP(C1553,'10. Свод Перечней'!C:H,6,0)</f>
        <v>#N/A</v>
      </c>
      <c r="P1553" s="20"/>
      <c r="Q1553" s="20" t="e">
        <f t="shared" si="26"/>
        <v>#N/A</v>
      </c>
      <c r="R1553" s="16" t="s">
        <v>1108</v>
      </c>
      <c r="S1553" s="17">
        <v>43615</v>
      </c>
    </row>
    <row r="1554" spans="1:19">
      <c r="A1554" s="65"/>
      <c r="B1554" s="65"/>
      <c r="C1554" s="65"/>
      <c r="D1554" s="65"/>
      <c r="E1554" s="65"/>
      <c r="F1554" s="65"/>
      <c r="G1554" s="16" t="s">
        <v>1113</v>
      </c>
      <c r="H1554" s="20"/>
      <c r="I1554" s="20"/>
      <c r="J1554" s="16"/>
      <c r="K1554" s="16" t="s">
        <v>1114</v>
      </c>
      <c r="L1554" s="20" t="s">
        <v>1106</v>
      </c>
      <c r="M1554" s="65"/>
      <c r="N1554" s="11"/>
      <c r="O1554" s="20" t="e">
        <f>VLOOKUP(C1554,'10. Свод Перечней'!C:H,6,0)</f>
        <v>#N/A</v>
      </c>
      <c r="P1554" s="20"/>
      <c r="Q1554" s="20" t="e">
        <f t="shared" si="26"/>
        <v>#N/A</v>
      </c>
      <c r="R1554" s="16" t="s">
        <v>1108</v>
      </c>
      <c r="S1554" s="17">
        <v>43615</v>
      </c>
    </row>
    <row r="1555" spans="1:19">
      <c r="A1555" s="65"/>
      <c r="B1555" s="65"/>
      <c r="C1555" s="65"/>
      <c r="D1555" s="65"/>
      <c r="E1555" s="65"/>
      <c r="F1555" s="65"/>
      <c r="G1555" s="16" t="s">
        <v>1115</v>
      </c>
      <c r="H1555" s="20"/>
      <c r="I1555" s="20"/>
      <c r="J1555" s="16"/>
      <c r="K1555" s="16" t="s">
        <v>1783</v>
      </c>
      <c r="L1555" s="20" t="s">
        <v>1106</v>
      </c>
      <c r="M1555" s="65"/>
      <c r="N1555" s="11"/>
      <c r="O1555" s="20" t="e">
        <f>VLOOKUP(C1555,'10. Свод Перечней'!C:H,6,0)</f>
        <v>#N/A</v>
      </c>
      <c r="P1555" s="20"/>
      <c r="Q1555" s="20" t="e">
        <f t="shared" si="26"/>
        <v>#N/A</v>
      </c>
      <c r="R1555" s="16" t="s">
        <v>1108</v>
      </c>
      <c r="S1555" s="17">
        <v>43615</v>
      </c>
    </row>
    <row r="1556" spans="1:19" ht="63.75">
      <c r="A1556" s="65"/>
      <c r="B1556" s="65">
        <v>295</v>
      </c>
      <c r="C1556" s="65" t="s">
        <v>527</v>
      </c>
      <c r="D1556" s="65" t="s">
        <v>528</v>
      </c>
      <c r="E1556" s="65" t="s">
        <v>5</v>
      </c>
      <c r="F1556" s="65" t="s">
        <v>6</v>
      </c>
      <c r="G1556" s="16" t="s">
        <v>1780</v>
      </c>
      <c r="H1556" s="20"/>
      <c r="I1556" s="20"/>
      <c r="J1556" s="16"/>
      <c r="K1556" s="16" t="s">
        <v>1787</v>
      </c>
      <c r="L1556" s="20" t="s">
        <v>1106</v>
      </c>
      <c r="M1556" s="65" t="s">
        <v>1788</v>
      </c>
      <c r="N1556" s="11" t="s">
        <v>529</v>
      </c>
      <c r="O1556" s="20" t="str">
        <f>VLOOKUP(C1556,'10. Свод Перечней'!C:H,6,0)</f>
        <v>10.61.32.113-00000003</v>
      </c>
      <c r="P1556" s="20" t="s">
        <v>529</v>
      </c>
      <c r="Q1556" s="20" t="str">
        <f t="shared" si="26"/>
        <v>НЕ СОВПАДАЕТ АХТУНГ!!!!!!!!!!!!!!!!!!!!!!!!!!!!!!!!!!!!!!!!!!!!!!!!!!!!!!!!!!!!!!!!!!!!!!!!!!!!!!!!!!!!!!!!!!!!!!!!!!!!!!!!!!!!!!!!!!!!!!!!!!!!!!!!!!</v>
      </c>
      <c r="R1556" s="16" t="s">
        <v>1108</v>
      </c>
      <c r="S1556" s="17">
        <v>43615</v>
      </c>
    </row>
    <row r="1557" spans="1:19">
      <c r="A1557" s="65"/>
      <c r="B1557" s="65"/>
      <c r="C1557" s="65"/>
      <c r="D1557" s="65"/>
      <c r="E1557" s="65"/>
      <c r="F1557" s="65"/>
      <c r="G1557" s="16" t="s">
        <v>1129</v>
      </c>
      <c r="H1557" s="20"/>
      <c r="I1557" s="20"/>
      <c r="J1557" s="16"/>
      <c r="K1557" s="16" t="s">
        <v>1130</v>
      </c>
      <c r="L1557" s="20" t="s">
        <v>1106</v>
      </c>
      <c r="M1557" s="65"/>
      <c r="N1557" s="11"/>
      <c r="O1557" s="20" t="e">
        <f>VLOOKUP(C1557,'10. Свод Перечней'!C:H,6,0)</f>
        <v>#N/A</v>
      </c>
      <c r="P1557" s="20"/>
      <c r="Q1557" s="20" t="e">
        <f t="shared" si="26"/>
        <v>#N/A</v>
      </c>
      <c r="R1557" s="16" t="s">
        <v>1108</v>
      </c>
      <c r="S1557" s="17">
        <v>43615</v>
      </c>
    </row>
    <row r="1558" spans="1:19">
      <c r="A1558" s="65"/>
      <c r="B1558" s="65"/>
      <c r="C1558" s="65"/>
      <c r="D1558" s="65"/>
      <c r="E1558" s="65"/>
      <c r="F1558" s="65"/>
      <c r="G1558" s="16" t="s">
        <v>1120</v>
      </c>
      <c r="H1558" s="20"/>
      <c r="I1558" s="20">
        <v>1</v>
      </c>
      <c r="J1558" s="16"/>
      <c r="K1558" s="16"/>
      <c r="L1558" s="20" t="s">
        <v>6</v>
      </c>
      <c r="M1558" s="65"/>
      <c r="N1558" s="11"/>
      <c r="O1558" s="20" t="e">
        <f>VLOOKUP(C1558,'10. Свод Перечней'!C:H,6,0)</f>
        <v>#N/A</v>
      </c>
      <c r="P1558" s="20"/>
      <c r="Q1558" s="20" t="e">
        <f t="shared" si="26"/>
        <v>#N/A</v>
      </c>
      <c r="R1558" s="16" t="s">
        <v>1108</v>
      </c>
      <c r="S1558" s="17">
        <v>43615</v>
      </c>
    </row>
    <row r="1559" spans="1:19">
      <c r="A1559" s="65"/>
      <c r="B1559" s="65"/>
      <c r="C1559" s="65"/>
      <c r="D1559" s="65"/>
      <c r="E1559" s="65"/>
      <c r="F1559" s="65"/>
      <c r="G1559" s="16" t="s">
        <v>1121</v>
      </c>
      <c r="H1559" s="20"/>
      <c r="I1559" s="20"/>
      <c r="J1559" s="16"/>
      <c r="K1559" s="16" t="s">
        <v>1122</v>
      </c>
      <c r="L1559" s="20" t="s">
        <v>1106</v>
      </c>
      <c r="M1559" s="65"/>
      <c r="N1559" s="11"/>
      <c r="O1559" s="20" t="e">
        <f>VLOOKUP(C1559,'10. Свод Перечней'!C:H,6,0)</f>
        <v>#N/A</v>
      </c>
      <c r="P1559" s="20"/>
      <c r="Q1559" s="20" t="e">
        <f t="shared" si="26"/>
        <v>#N/A</v>
      </c>
      <c r="R1559" s="16" t="s">
        <v>1108</v>
      </c>
      <c r="S1559" s="17">
        <v>43615</v>
      </c>
    </row>
    <row r="1560" spans="1:19">
      <c r="A1560" s="65"/>
      <c r="B1560" s="65"/>
      <c r="C1560" s="65"/>
      <c r="D1560" s="65"/>
      <c r="E1560" s="65"/>
      <c r="F1560" s="65"/>
      <c r="G1560" s="16" t="s">
        <v>1115</v>
      </c>
      <c r="H1560" s="20"/>
      <c r="I1560" s="20"/>
      <c r="J1560" s="16"/>
      <c r="K1560" s="16" t="s">
        <v>1789</v>
      </c>
      <c r="L1560" s="20" t="s">
        <v>1106</v>
      </c>
      <c r="M1560" s="65"/>
      <c r="N1560" s="11"/>
      <c r="O1560" s="20" t="e">
        <f>VLOOKUP(C1560,'10. Свод Перечней'!C:H,6,0)</f>
        <v>#N/A</v>
      </c>
      <c r="P1560" s="20"/>
      <c r="Q1560" s="20" t="e">
        <f t="shared" si="26"/>
        <v>#N/A</v>
      </c>
      <c r="R1560" s="16" t="s">
        <v>1108</v>
      </c>
      <c r="S1560" s="17">
        <v>43615</v>
      </c>
    </row>
    <row r="1561" spans="1:19" ht="63.75">
      <c r="A1561" s="65"/>
      <c r="B1561" s="65">
        <v>296</v>
      </c>
      <c r="C1561" s="65" t="s">
        <v>530</v>
      </c>
      <c r="D1561" s="65" t="s">
        <v>528</v>
      </c>
      <c r="E1561" s="65" t="s">
        <v>9</v>
      </c>
      <c r="F1561" s="65" t="s">
        <v>6</v>
      </c>
      <c r="G1561" s="16" t="s">
        <v>1780</v>
      </c>
      <c r="H1561" s="20"/>
      <c r="I1561" s="20"/>
      <c r="J1561" s="16"/>
      <c r="K1561" s="16" t="s">
        <v>1787</v>
      </c>
      <c r="L1561" s="20" t="s">
        <v>1106</v>
      </c>
      <c r="M1561" s="65" t="s">
        <v>1788</v>
      </c>
      <c r="N1561" s="11" t="s">
        <v>529</v>
      </c>
      <c r="O1561" s="20" t="str">
        <f>VLOOKUP(C1561,'10. Свод Перечней'!C:H,6,0)</f>
        <v>10.61.32.113-00000003</v>
      </c>
      <c r="P1561" s="20" t="s">
        <v>529</v>
      </c>
      <c r="Q1561" s="20" t="str">
        <f t="shared" si="26"/>
        <v>НЕ СОВПАДАЕТ АХТУНГ!!!!!!!!!!!!!!!!!!!!!!!!!!!!!!!!!!!!!!!!!!!!!!!!!!!!!!!!!!!!!!!!!!!!!!!!!!!!!!!!!!!!!!!!!!!!!!!!!!!!!!!!!!!!!!!!!!!!!!!!!!!!!!!!!!</v>
      </c>
      <c r="R1561" s="16" t="s">
        <v>1108</v>
      </c>
      <c r="S1561" s="17">
        <v>43615</v>
      </c>
    </row>
    <row r="1562" spans="1:19">
      <c r="A1562" s="65"/>
      <c r="B1562" s="65"/>
      <c r="C1562" s="65"/>
      <c r="D1562" s="65"/>
      <c r="E1562" s="65"/>
      <c r="F1562" s="65"/>
      <c r="G1562" s="16" t="s">
        <v>1129</v>
      </c>
      <c r="H1562" s="20"/>
      <c r="I1562" s="20"/>
      <c r="J1562" s="16"/>
      <c r="K1562" s="16" t="s">
        <v>1130</v>
      </c>
      <c r="L1562" s="20" t="s">
        <v>1106</v>
      </c>
      <c r="M1562" s="65"/>
      <c r="N1562" s="11"/>
      <c r="O1562" s="20" t="e">
        <f>VLOOKUP(C1562,'10. Свод Перечней'!C:H,6,0)</f>
        <v>#N/A</v>
      </c>
      <c r="P1562" s="20"/>
      <c r="Q1562" s="20" t="e">
        <f t="shared" si="26"/>
        <v>#N/A</v>
      </c>
      <c r="R1562" s="16" t="s">
        <v>1108</v>
      </c>
      <c r="S1562" s="17">
        <v>43615</v>
      </c>
    </row>
    <row r="1563" spans="1:19">
      <c r="A1563" s="65"/>
      <c r="B1563" s="65"/>
      <c r="C1563" s="65"/>
      <c r="D1563" s="65"/>
      <c r="E1563" s="65"/>
      <c r="F1563" s="65"/>
      <c r="G1563" s="16" t="s">
        <v>1113</v>
      </c>
      <c r="H1563" s="20"/>
      <c r="I1563" s="20"/>
      <c r="J1563" s="16"/>
      <c r="K1563" s="16" t="s">
        <v>1114</v>
      </c>
      <c r="L1563" s="20" t="s">
        <v>1106</v>
      </c>
      <c r="M1563" s="65"/>
      <c r="N1563" s="11"/>
      <c r="O1563" s="20" t="e">
        <f>VLOOKUP(C1563,'10. Свод Перечней'!C:H,6,0)</f>
        <v>#N/A</v>
      </c>
      <c r="P1563" s="20"/>
      <c r="Q1563" s="20" t="e">
        <f t="shared" si="26"/>
        <v>#N/A</v>
      </c>
      <c r="R1563" s="16" t="s">
        <v>1108</v>
      </c>
      <c r="S1563" s="17">
        <v>43615</v>
      </c>
    </row>
    <row r="1564" spans="1:19">
      <c r="A1564" s="65"/>
      <c r="B1564" s="65"/>
      <c r="C1564" s="65"/>
      <c r="D1564" s="65"/>
      <c r="E1564" s="65"/>
      <c r="F1564" s="65"/>
      <c r="G1564" s="16" t="s">
        <v>1115</v>
      </c>
      <c r="H1564" s="20"/>
      <c r="I1564" s="20"/>
      <c r="J1564" s="16"/>
      <c r="K1564" s="16" t="s">
        <v>1789</v>
      </c>
      <c r="L1564" s="20" t="s">
        <v>1106</v>
      </c>
      <c r="M1564" s="65"/>
      <c r="N1564" s="11"/>
      <c r="O1564" s="20" t="e">
        <f>VLOOKUP(C1564,'10. Свод Перечней'!C:H,6,0)</f>
        <v>#N/A</v>
      </c>
      <c r="P1564" s="20"/>
      <c r="Q1564" s="20" t="e">
        <f t="shared" si="26"/>
        <v>#N/A</v>
      </c>
      <c r="R1564" s="16" t="s">
        <v>1108</v>
      </c>
      <c r="S1564" s="17">
        <v>43615</v>
      </c>
    </row>
    <row r="1565" spans="1:19">
      <c r="A1565" s="65"/>
      <c r="B1565" s="65">
        <v>297</v>
      </c>
      <c r="C1565" s="65" t="s">
        <v>531</v>
      </c>
      <c r="D1565" s="65" t="s">
        <v>532</v>
      </c>
      <c r="E1565" s="65" t="s">
        <v>5</v>
      </c>
      <c r="F1565" s="65" t="s">
        <v>6</v>
      </c>
      <c r="G1565" s="16" t="s">
        <v>1111</v>
      </c>
      <c r="H1565" s="20"/>
      <c r="I1565" s="20"/>
      <c r="J1565" s="16"/>
      <c r="K1565" s="16" t="s">
        <v>1157</v>
      </c>
      <c r="L1565" s="20" t="s">
        <v>1106</v>
      </c>
      <c r="M1565" s="65" t="s">
        <v>1790</v>
      </c>
      <c r="N1565" s="11" t="s">
        <v>533</v>
      </c>
      <c r="O1565" s="20" t="str">
        <f>VLOOKUP(C1565,'10. Свод Перечней'!C:H,6,0)</f>
        <v>10.61.32.114-00000004</v>
      </c>
      <c r="P1565" s="20" t="s">
        <v>533</v>
      </c>
      <c r="Q1565" s="20" t="str">
        <f t="shared" si="26"/>
        <v>10.61.32.114-00000004</v>
      </c>
      <c r="R1565" s="16" t="s">
        <v>1108</v>
      </c>
      <c r="S1565" s="17">
        <v>43615</v>
      </c>
    </row>
    <row r="1566" spans="1:19">
      <c r="A1566" s="65"/>
      <c r="B1566" s="65"/>
      <c r="C1566" s="65"/>
      <c r="D1566" s="65"/>
      <c r="E1566" s="65"/>
      <c r="F1566" s="65"/>
      <c r="G1566" s="16" t="s">
        <v>1120</v>
      </c>
      <c r="H1566" s="20"/>
      <c r="I1566" s="20">
        <v>1</v>
      </c>
      <c r="J1566" s="16"/>
      <c r="K1566" s="16"/>
      <c r="L1566" s="20" t="s">
        <v>6</v>
      </c>
      <c r="M1566" s="65"/>
      <c r="N1566" s="11"/>
      <c r="O1566" s="20" t="e">
        <f>VLOOKUP(C1566,'10. Свод Перечней'!C:H,6,0)</f>
        <v>#N/A</v>
      </c>
      <c r="P1566" s="20"/>
      <c r="Q1566" s="20" t="e">
        <f t="shared" si="26"/>
        <v>#N/A</v>
      </c>
      <c r="R1566" s="16" t="s">
        <v>1108</v>
      </c>
      <c r="S1566" s="17">
        <v>43615</v>
      </c>
    </row>
    <row r="1567" spans="1:19">
      <c r="A1567" s="65"/>
      <c r="B1567" s="65"/>
      <c r="C1567" s="65"/>
      <c r="D1567" s="65"/>
      <c r="E1567" s="65"/>
      <c r="F1567" s="65"/>
      <c r="G1567" s="16" t="s">
        <v>1104</v>
      </c>
      <c r="H1567" s="20"/>
      <c r="I1567" s="20"/>
      <c r="J1567" s="16"/>
      <c r="K1567" s="16" t="s">
        <v>1791</v>
      </c>
      <c r="L1567" s="20" t="s">
        <v>1106</v>
      </c>
      <c r="M1567" s="65"/>
      <c r="N1567" s="11"/>
      <c r="O1567" s="20" t="e">
        <f>VLOOKUP(C1567,'10. Свод Перечней'!C:H,6,0)</f>
        <v>#N/A</v>
      </c>
      <c r="P1567" s="20"/>
      <c r="Q1567" s="20" t="e">
        <f t="shared" si="26"/>
        <v>#N/A</v>
      </c>
      <c r="R1567" s="16" t="s">
        <v>1108</v>
      </c>
      <c r="S1567" s="17">
        <v>43615</v>
      </c>
    </row>
    <row r="1568" spans="1:19">
      <c r="A1568" s="65"/>
      <c r="B1568" s="65"/>
      <c r="C1568" s="65"/>
      <c r="D1568" s="65"/>
      <c r="E1568" s="65"/>
      <c r="F1568" s="65"/>
      <c r="G1568" s="16" t="s">
        <v>1121</v>
      </c>
      <c r="H1568" s="20"/>
      <c r="I1568" s="20"/>
      <c r="J1568" s="16"/>
      <c r="K1568" s="16" t="s">
        <v>1122</v>
      </c>
      <c r="L1568" s="20" t="s">
        <v>1106</v>
      </c>
      <c r="M1568" s="65"/>
      <c r="N1568" s="11"/>
      <c r="O1568" s="20" t="e">
        <f>VLOOKUP(C1568,'10. Свод Перечней'!C:H,6,0)</f>
        <v>#N/A</v>
      </c>
      <c r="P1568" s="20"/>
      <c r="Q1568" s="20" t="e">
        <f t="shared" si="26"/>
        <v>#N/A</v>
      </c>
      <c r="R1568" s="16" t="s">
        <v>1108</v>
      </c>
      <c r="S1568" s="17">
        <v>43615</v>
      </c>
    </row>
    <row r="1569" spans="1:19">
      <c r="A1569" s="65"/>
      <c r="B1569" s="65"/>
      <c r="C1569" s="65"/>
      <c r="D1569" s="65"/>
      <c r="E1569" s="65"/>
      <c r="F1569" s="65"/>
      <c r="G1569" s="16" t="s">
        <v>1115</v>
      </c>
      <c r="H1569" s="20"/>
      <c r="I1569" s="20"/>
      <c r="J1569" s="16" t="s">
        <v>1792</v>
      </c>
      <c r="K1569" s="16"/>
      <c r="L1569" s="20" t="s">
        <v>1106</v>
      </c>
      <c r="M1569" s="65"/>
      <c r="N1569" s="11"/>
      <c r="O1569" s="20" t="e">
        <f>VLOOKUP(C1569,'10. Свод Перечней'!C:H,6,0)</f>
        <v>#N/A</v>
      </c>
      <c r="P1569" s="20"/>
      <c r="Q1569" s="20" t="e">
        <f t="shared" si="26"/>
        <v>#N/A</v>
      </c>
      <c r="R1569" s="16" t="s">
        <v>1108</v>
      </c>
      <c r="S1569" s="17">
        <v>43615</v>
      </c>
    </row>
    <row r="1570" spans="1:19">
      <c r="A1570" s="65"/>
      <c r="B1570" s="65">
        <v>298</v>
      </c>
      <c r="C1570" s="65" t="s">
        <v>534</v>
      </c>
      <c r="D1570" s="65" t="s">
        <v>532</v>
      </c>
      <c r="E1570" s="65" t="s">
        <v>9</v>
      </c>
      <c r="F1570" s="65" t="s">
        <v>6</v>
      </c>
      <c r="G1570" s="16" t="s">
        <v>1111</v>
      </c>
      <c r="H1570" s="20"/>
      <c r="I1570" s="20"/>
      <c r="J1570" s="16"/>
      <c r="K1570" s="16" t="s">
        <v>1157</v>
      </c>
      <c r="L1570" s="20" t="s">
        <v>1106</v>
      </c>
      <c r="M1570" s="65" t="s">
        <v>1790</v>
      </c>
      <c r="N1570" s="11" t="s">
        <v>533</v>
      </c>
      <c r="O1570" s="20" t="str">
        <f>VLOOKUP(C1570,'10. Свод Перечней'!C:H,6,0)</f>
        <v>10.61.32.114-00000004</v>
      </c>
      <c r="P1570" s="20" t="s">
        <v>533</v>
      </c>
      <c r="Q1570" s="20" t="str">
        <f t="shared" si="26"/>
        <v>10.61.32.114-00000004</v>
      </c>
      <c r="R1570" s="16" t="s">
        <v>1108</v>
      </c>
      <c r="S1570" s="17">
        <v>43615</v>
      </c>
    </row>
    <row r="1571" spans="1:19">
      <c r="A1571" s="65"/>
      <c r="B1571" s="65"/>
      <c r="C1571" s="65"/>
      <c r="D1571" s="65"/>
      <c r="E1571" s="65"/>
      <c r="F1571" s="65"/>
      <c r="G1571" s="16" t="s">
        <v>1104</v>
      </c>
      <c r="H1571" s="20"/>
      <c r="I1571" s="20"/>
      <c r="J1571" s="16"/>
      <c r="K1571" s="16" t="s">
        <v>1791</v>
      </c>
      <c r="L1571" s="20" t="s">
        <v>1106</v>
      </c>
      <c r="M1571" s="65"/>
      <c r="N1571" s="11"/>
      <c r="O1571" s="20" t="e">
        <f>VLOOKUP(C1571,'10. Свод Перечней'!C:H,6,0)</f>
        <v>#N/A</v>
      </c>
      <c r="P1571" s="20"/>
      <c r="Q1571" s="20" t="e">
        <f t="shared" si="26"/>
        <v>#N/A</v>
      </c>
      <c r="R1571" s="16" t="s">
        <v>1108</v>
      </c>
      <c r="S1571" s="17">
        <v>43615</v>
      </c>
    </row>
    <row r="1572" spans="1:19">
      <c r="A1572" s="65"/>
      <c r="B1572" s="65"/>
      <c r="C1572" s="65"/>
      <c r="D1572" s="65"/>
      <c r="E1572" s="65"/>
      <c r="F1572" s="65"/>
      <c r="G1572" s="16" t="s">
        <v>1113</v>
      </c>
      <c r="H1572" s="20"/>
      <c r="I1572" s="20"/>
      <c r="J1572" s="16"/>
      <c r="K1572" s="16" t="s">
        <v>1114</v>
      </c>
      <c r="L1572" s="20" t="s">
        <v>1106</v>
      </c>
      <c r="M1572" s="65"/>
      <c r="N1572" s="11"/>
      <c r="O1572" s="20" t="e">
        <f>VLOOKUP(C1572,'10. Свод Перечней'!C:H,6,0)</f>
        <v>#N/A</v>
      </c>
      <c r="P1572" s="20"/>
      <c r="Q1572" s="20" t="e">
        <f t="shared" si="26"/>
        <v>#N/A</v>
      </c>
      <c r="R1572" s="16" t="s">
        <v>1108</v>
      </c>
      <c r="S1572" s="17">
        <v>43615</v>
      </c>
    </row>
    <row r="1573" spans="1:19">
      <c r="A1573" s="65"/>
      <c r="B1573" s="65"/>
      <c r="C1573" s="65"/>
      <c r="D1573" s="65"/>
      <c r="E1573" s="65"/>
      <c r="F1573" s="65"/>
      <c r="G1573" s="16" t="s">
        <v>1115</v>
      </c>
      <c r="H1573" s="20"/>
      <c r="I1573" s="20"/>
      <c r="J1573" s="16" t="s">
        <v>1792</v>
      </c>
      <c r="K1573" s="16"/>
      <c r="L1573" s="20" t="s">
        <v>1106</v>
      </c>
      <c r="M1573" s="65"/>
      <c r="N1573" s="11"/>
      <c r="O1573" s="20" t="e">
        <f>VLOOKUP(C1573,'10. Свод Перечней'!C:H,6,0)</f>
        <v>#N/A</v>
      </c>
      <c r="P1573" s="20"/>
      <c r="Q1573" s="20" t="e">
        <f t="shared" si="26"/>
        <v>#N/A</v>
      </c>
      <c r="R1573" s="16" t="s">
        <v>1108</v>
      </c>
      <c r="S1573" s="17">
        <v>43615</v>
      </c>
    </row>
    <row r="1574" spans="1:19">
      <c r="A1574" s="65"/>
      <c r="B1574" s="65">
        <v>299</v>
      </c>
      <c r="C1574" s="65" t="s">
        <v>535</v>
      </c>
      <c r="D1574" s="65" t="s">
        <v>532</v>
      </c>
      <c r="E1574" s="65" t="s">
        <v>43</v>
      </c>
      <c r="F1574" s="65" t="s">
        <v>6</v>
      </c>
      <c r="G1574" s="16" t="s">
        <v>1111</v>
      </c>
      <c r="H1574" s="20"/>
      <c r="I1574" s="20"/>
      <c r="J1574" s="16"/>
      <c r="K1574" s="16" t="s">
        <v>1130</v>
      </c>
      <c r="L1574" s="20" t="s">
        <v>1106</v>
      </c>
      <c r="M1574" s="65" t="s">
        <v>1793</v>
      </c>
      <c r="N1574" s="11" t="s">
        <v>536</v>
      </c>
      <c r="O1574" s="20" t="str">
        <f>VLOOKUP(C1574,'10. Свод Перечней'!C:H,6,0)</f>
        <v>10.61.32.114-00000003</v>
      </c>
      <c r="P1574" s="20" t="s">
        <v>536</v>
      </c>
      <c r="Q1574" s="20" t="str">
        <f t="shared" si="26"/>
        <v>10.61.32.114-00000003</v>
      </c>
      <c r="R1574" s="16" t="s">
        <v>1108</v>
      </c>
      <c r="S1574" s="17">
        <v>43615</v>
      </c>
    </row>
    <row r="1575" spans="1:19">
      <c r="A1575" s="65"/>
      <c r="B1575" s="65"/>
      <c r="C1575" s="65"/>
      <c r="D1575" s="65"/>
      <c r="E1575" s="65"/>
      <c r="F1575" s="65"/>
      <c r="G1575" s="16" t="s">
        <v>1104</v>
      </c>
      <c r="H1575" s="20"/>
      <c r="I1575" s="20"/>
      <c r="J1575" s="16"/>
      <c r="K1575" s="16" t="s">
        <v>1791</v>
      </c>
      <c r="L1575" s="20" t="s">
        <v>1106</v>
      </c>
      <c r="M1575" s="65"/>
      <c r="N1575" s="11"/>
      <c r="O1575" s="20" t="e">
        <f>VLOOKUP(C1575,'10. Свод Перечней'!C:H,6,0)</f>
        <v>#N/A</v>
      </c>
      <c r="P1575" s="20"/>
      <c r="Q1575" s="20" t="e">
        <f t="shared" si="26"/>
        <v>#N/A</v>
      </c>
      <c r="R1575" s="16" t="s">
        <v>1108</v>
      </c>
      <c r="S1575" s="17">
        <v>43615</v>
      </c>
    </row>
    <row r="1576" spans="1:19">
      <c r="A1576" s="65"/>
      <c r="B1576" s="65"/>
      <c r="C1576" s="65"/>
      <c r="D1576" s="65"/>
      <c r="E1576" s="65"/>
      <c r="F1576" s="65"/>
      <c r="G1576" s="16" t="s">
        <v>1113</v>
      </c>
      <c r="H1576" s="20"/>
      <c r="I1576" s="20"/>
      <c r="J1576" s="16"/>
      <c r="K1576" s="16" t="s">
        <v>1114</v>
      </c>
      <c r="L1576" s="20" t="s">
        <v>1106</v>
      </c>
      <c r="M1576" s="65"/>
      <c r="N1576" s="11"/>
      <c r="O1576" s="20" t="e">
        <f>VLOOKUP(C1576,'10. Свод Перечней'!C:H,6,0)</f>
        <v>#N/A</v>
      </c>
      <c r="P1576" s="20"/>
      <c r="Q1576" s="20" t="e">
        <f t="shared" si="26"/>
        <v>#N/A</v>
      </c>
      <c r="R1576" s="16" t="s">
        <v>1108</v>
      </c>
      <c r="S1576" s="17">
        <v>43615</v>
      </c>
    </row>
    <row r="1577" spans="1:19">
      <c r="A1577" s="65"/>
      <c r="B1577" s="65"/>
      <c r="C1577" s="65"/>
      <c r="D1577" s="65"/>
      <c r="E1577" s="65"/>
      <c r="F1577" s="65"/>
      <c r="G1577" s="16" t="s">
        <v>1115</v>
      </c>
      <c r="H1577" s="20"/>
      <c r="I1577" s="20"/>
      <c r="J1577" s="16" t="s">
        <v>1792</v>
      </c>
      <c r="K1577" s="16"/>
      <c r="L1577" s="20" t="s">
        <v>1106</v>
      </c>
      <c r="M1577" s="65"/>
      <c r="N1577" s="11"/>
      <c r="O1577" s="20" t="e">
        <f>VLOOKUP(C1577,'10. Свод Перечней'!C:H,6,0)</f>
        <v>#N/A</v>
      </c>
      <c r="P1577" s="20"/>
      <c r="Q1577" s="20" t="e">
        <f t="shared" si="26"/>
        <v>#N/A</v>
      </c>
      <c r="R1577" s="16" t="s">
        <v>1108</v>
      </c>
      <c r="S1577" s="17">
        <v>43615</v>
      </c>
    </row>
    <row r="1578" spans="1:19">
      <c r="A1578" s="65"/>
      <c r="B1578" s="65">
        <v>300</v>
      </c>
      <c r="C1578" s="65" t="s">
        <v>537</v>
      </c>
      <c r="D1578" s="65" t="s">
        <v>532</v>
      </c>
      <c r="E1578" s="65" t="s">
        <v>152</v>
      </c>
      <c r="F1578" s="65" t="s">
        <v>6</v>
      </c>
      <c r="G1578" s="16" t="s">
        <v>1111</v>
      </c>
      <c r="H1578" s="20"/>
      <c r="I1578" s="20"/>
      <c r="J1578" s="16"/>
      <c r="K1578" s="16" t="s">
        <v>1130</v>
      </c>
      <c r="L1578" s="20" t="s">
        <v>1106</v>
      </c>
      <c r="M1578" s="65" t="s">
        <v>1793</v>
      </c>
      <c r="N1578" s="11" t="s">
        <v>536</v>
      </c>
      <c r="O1578" s="20" t="str">
        <f>VLOOKUP(C1578,'10. Свод Перечней'!C:H,6,0)</f>
        <v>10.61.32.114-00000003</v>
      </c>
      <c r="P1578" s="20" t="s">
        <v>536</v>
      </c>
      <c r="Q1578" s="20" t="str">
        <f t="shared" si="26"/>
        <v>10.61.32.114-00000003</v>
      </c>
      <c r="R1578" s="16" t="s">
        <v>1108</v>
      </c>
      <c r="S1578" s="17">
        <v>43615</v>
      </c>
    </row>
    <row r="1579" spans="1:19">
      <c r="A1579" s="65"/>
      <c r="B1579" s="65"/>
      <c r="C1579" s="65"/>
      <c r="D1579" s="65"/>
      <c r="E1579" s="65"/>
      <c r="F1579" s="65"/>
      <c r="G1579" s="16" t="s">
        <v>1120</v>
      </c>
      <c r="H1579" s="20"/>
      <c r="I1579" s="20">
        <v>1</v>
      </c>
      <c r="J1579" s="16"/>
      <c r="K1579" s="16"/>
      <c r="L1579" s="20" t="s">
        <v>6</v>
      </c>
      <c r="M1579" s="65"/>
      <c r="N1579" s="11"/>
      <c r="O1579" s="20" t="e">
        <f>VLOOKUP(C1579,'10. Свод Перечней'!C:H,6,0)</f>
        <v>#N/A</v>
      </c>
      <c r="P1579" s="20"/>
      <c r="Q1579" s="20" t="e">
        <f t="shared" si="26"/>
        <v>#N/A</v>
      </c>
      <c r="R1579" s="16" t="s">
        <v>1108</v>
      </c>
      <c r="S1579" s="17">
        <v>43615</v>
      </c>
    </row>
    <row r="1580" spans="1:19">
      <c r="A1580" s="65"/>
      <c r="B1580" s="65"/>
      <c r="C1580" s="65"/>
      <c r="D1580" s="65"/>
      <c r="E1580" s="65"/>
      <c r="F1580" s="65"/>
      <c r="G1580" s="16" t="s">
        <v>1104</v>
      </c>
      <c r="H1580" s="20"/>
      <c r="I1580" s="20"/>
      <c r="J1580" s="16"/>
      <c r="K1580" s="16" t="s">
        <v>1791</v>
      </c>
      <c r="L1580" s="20" t="s">
        <v>1106</v>
      </c>
      <c r="M1580" s="65"/>
      <c r="N1580" s="11"/>
      <c r="O1580" s="20" t="e">
        <f>VLOOKUP(C1580,'10. Свод Перечней'!C:H,6,0)</f>
        <v>#N/A</v>
      </c>
      <c r="P1580" s="20"/>
      <c r="Q1580" s="20" t="e">
        <f t="shared" si="26"/>
        <v>#N/A</v>
      </c>
      <c r="R1580" s="16" t="s">
        <v>1108</v>
      </c>
      <c r="S1580" s="17">
        <v>43615</v>
      </c>
    </row>
    <row r="1581" spans="1:19">
      <c r="A1581" s="65"/>
      <c r="B1581" s="65"/>
      <c r="C1581" s="65"/>
      <c r="D1581" s="65"/>
      <c r="E1581" s="65"/>
      <c r="F1581" s="65"/>
      <c r="G1581" s="16" t="s">
        <v>1121</v>
      </c>
      <c r="H1581" s="20"/>
      <c r="I1581" s="20"/>
      <c r="J1581" s="16"/>
      <c r="K1581" s="16" t="s">
        <v>1122</v>
      </c>
      <c r="L1581" s="20" t="s">
        <v>1106</v>
      </c>
      <c r="M1581" s="65"/>
      <c r="N1581" s="11"/>
      <c r="O1581" s="20" t="e">
        <f>VLOOKUP(C1581,'10. Свод Перечней'!C:H,6,0)</f>
        <v>#N/A</v>
      </c>
      <c r="P1581" s="20"/>
      <c r="Q1581" s="20" t="e">
        <f t="shared" si="26"/>
        <v>#N/A</v>
      </c>
      <c r="R1581" s="16" t="s">
        <v>1108</v>
      </c>
      <c r="S1581" s="17">
        <v>43615</v>
      </c>
    </row>
    <row r="1582" spans="1:19">
      <c r="A1582" s="65"/>
      <c r="B1582" s="65"/>
      <c r="C1582" s="65"/>
      <c r="D1582" s="65"/>
      <c r="E1582" s="65"/>
      <c r="F1582" s="65"/>
      <c r="G1582" s="16" t="s">
        <v>1115</v>
      </c>
      <c r="H1582" s="20"/>
      <c r="I1582" s="20"/>
      <c r="J1582" s="16" t="s">
        <v>1792</v>
      </c>
      <c r="K1582" s="16"/>
      <c r="L1582" s="20" t="s">
        <v>1106</v>
      </c>
      <c r="M1582" s="65"/>
      <c r="N1582" s="11"/>
      <c r="O1582" s="20" t="e">
        <f>VLOOKUP(C1582,'10. Свод Перечней'!C:H,6,0)</f>
        <v>#N/A</v>
      </c>
      <c r="P1582" s="20"/>
      <c r="Q1582" s="20" t="e">
        <f t="shared" si="26"/>
        <v>#N/A</v>
      </c>
      <c r="R1582" s="16" t="s">
        <v>1108</v>
      </c>
      <c r="S1582" s="17">
        <v>43615</v>
      </c>
    </row>
    <row r="1583" spans="1:19">
      <c r="A1583" s="65"/>
      <c r="B1583" s="65">
        <v>301</v>
      </c>
      <c r="C1583" s="65" t="s">
        <v>538</v>
      </c>
      <c r="D1583" s="65" t="s">
        <v>539</v>
      </c>
      <c r="E1583" s="65" t="s">
        <v>5</v>
      </c>
      <c r="F1583" s="65" t="s">
        <v>6</v>
      </c>
      <c r="G1583" s="16" t="s">
        <v>1785</v>
      </c>
      <c r="H1583" s="20"/>
      <c r="I1583" s="20"/>
      <c r="J1583" s="16"/>
      <c r="K1583" s="16">
        <v>1</v>
      </c>
      <c r="L1583" s="20" t="s">
        <v>1106</v>
      </c>
      <c r="M1583" s="65" t="s">
        <v>1794</v>
      </c>
      <c r="N1583" s="11" t="s">
        <v>540</v>
      </c>
      <c r="O1583" s="20" t="str">
        <f>VLOOKUP(C1583,'10. Свод Перечней'!C:H,6,0)</f>
        <v>10.61.32.115-00000003</v>
      </c>
      <c r="P1583" s="20" t="s">
        <v>540</v>
      </c>
      <c r="Q1583" s="20" t="str">
        <f t="shared" si="26"/>
        <v>10.61.32.115-00000003</v>
      </c>
      <c r="R1583" s="16" t="s">
        <v>1108</v>
      </c>
      <c r="S1583" s="17">
        <v>43615</v>
      </c>
    </row>
    <row r="1584" spans="1:19">
      <c r="A1584" s="65"/>
      <c r="B1584" s="65"/>
      <c r="C1584" s="65"/>
      <c r="D1584" s="65"/>
      <c r="E1584" s="65"/>
      <c r="F1584" s="65"/>
      <c r="G1584" s="16" t="s">
        <v>1120</v>
      </c>
      <c r="H1584" s="20"/>
      <c r="I1584" s="20">
        <v>1</v>
      </c>
      <c r="J1584" s="16"/>
      <c r="K1584" s="16"/>
      <c r="L1584" s="20" t="s">
        <v>6</v>
      </c>
      <c r="M1584" s="65"/>
      <c r="N1584" s="11"/>
      <c r="O1584" s="20" t="e">
        <f>VLOOKUP(C1584,'10. Свод Перечней'!C:H,6,0)</f>
        <v>#N/A</v>
      </c>
      <c r="P1584" s="20"/>
      <c r="Q1584" s="20" t="e">
        <f t="shared" si="26"/>
        <v>#N/A</v>
      </c>
      <c r="R1584" s="16" t="s">
        <v>1108</v>
      </c>
      <c r="S1584" s="17">
        <v>43615</v>
      </c>
    </row>
    <row r="1585" spans="1:19">
      <c r="A1585" s="65"/>
      <c r="B1585" s="65"/>
      <c r="C1585" s="65"/>
      <c r="D1585" s="65"/>
      <c r="E1585" s="65"/>
      <c r="F1585" s="65"/>
      <c r="G1585" s="16" t="s">
        <v>1121</v>
      </c>
      <c r="H1585" s="20"/>
      <c r="I1585" s="20"/>
      <c r="J1585" s="16"/>
      <c r="K1585" s="16" t="s">
        <v>1122</v>
      </c>
      <c r="L1585" s="20" t="s">
        <v>1106</v>
      </c>
      <c r="M1585" s="65"/>
      <c r="N1585" s="11"/>
      <c r="O1585" s="20" t="e">
        <f>VLOOKUP(C1585,'10. Свод Перечней'!C:H,6,0)</f>
        <v>#N/A</v>
      </c>
      <c r="P1585" s="20"/>
      <c r="Q1585" s="20" t="e">
        <f t="shared" si="26"/>
        <v>#N/A</v>
      </c>
      <c r="R1585" s="16" t="s">
        <v>1108</v>
      </c>
      <c r="S1585" s="17">
        <v>43615</v>
      </c>
    </row>
    <row r="1586" spans="1:19">
      <c r="A1586" s="65"/>
      <c r="B1586" s="65"/>
      <c r="C1586" s="65"/>
      <c r="D1586" s="65"/>
      <c r="E1586" s="65"/>
      <c r="F1586" s="65"/>
      <c r="G1586" s="16" t="s">
        <v>1115</v>
      </c>
      <c r="H1586" s="20"/>
      <c r="I1586" s="20"/>
      <c r="J1586" s="16"/>
      <c r="K1586" s="16" t="s">
        <v>1795</v>
      </c>
      <c r="L1586" s="20" t="s">
        <v>1106</v>
      </c>
      <c r="M1586" s="65"/>
      <c r="N1586" s="11"/>
      <c r="O1586" s="20" t="e">
        <f>VLOOKUP(C1586,'10. Свод Перечней'!C:H,6,0)</f>
        <v>#N/A</v>
      </c>
      <c r="P1586" s="20"/>
      <c r="Q1586" s="20" t="e">
        <f t="shared" si="26"/>
        <v>#N/A</v>
      </c>
      <c r="R1586" s="16" t="s">
        <v>1108</v>
      </c>
      <c r="S1586" s="17">
        <v>43615</v>
      </c>
    </row>
    <row r="1587" spans="1:19">
      <c r="A1587" s="65"/>
      <c r="B1587" s="65">
        <v>302</v>
      </c>
      <c r="C1587" s="65" t="s">
        <v>541</v>
      </c>
      <c r="D1587" s="65" t="s">
        <v>539</v>
      </c>
      <c r="E1587" s="65" t="s">
        <v>9</v>
      </c>
      <c r="F1587" s="65" t="s">
        <v>6</v>
      </c>
      <c r="G1587" s="16" t="s">
        <v>1785</v>
      </c>
      <c r="H1587" s="20"/>
      <c r="I1587" s="20"/>
      <c r="J1587" s="16"/>
      <c r="K1587" s="16">
        <v>1</v>
      </c>
      <c r="L1587" s="20" t="s">
        <v>1106</v>
      </c>
      <c r="M1587" s="65" t="s">
        <v>1794</v>
      </c>
      <c r="N1587" s="11" t="s">
        <v>540</v>
      </c>
      <c r="O1587" s="20" t="str">
        <f>VLOOKUP(C1587,'10. Свод Перечней'!C:H,6,0)</f>
        <v>10.61.32.115-00000003</v>
      </c>
      <c r="P1587" s="20" t="s">
        <v>540</v>
      </c>
      <c r="Q1587" s="20" t="str">
        <f t="shared" si="26"/>
        <v>10.61.32.115-00000003</v>
      </c>
      <c r="R1587" s="16" t="s">
        <v>1108</v>
      </c>
      <c r="S1587" s="17">
        <v>43615</v>
      </c>
    </row>
    <row r="1588" spans="1:19">
      <c r="A1588" s="65"/>
      <c r="B1588" s="65"/>
      <c r="C1588" s="65"/>
      <c r="D1588" s="65"/>
      <c r="E1588" s="65"/>
      <c r="F1588" s="65"/>
      <c r="G1588" s="16" t="s">
        <v>1113</v>
      </c>
      <c r="H1588" s="20"/>
      <c r="I1588" s="20"/>
      <c r="J1588" s="16"/>
      <c r="K1588" s="16" t="s">
        <v>1114</v>
      </c>
      <c r="L1588" s="20" t="s">
        <v>1106</v>
      </c>
      <c r="M1588" s="65"/>
      <c r="N1588" s="11"/>
      <c r="O1588" s="20" t="e">
        <f>VLOOKUP(C1588,'10. Свод Перечней'!C:H,6,0)</f>
        <v>#N/A</v>
      </c>
      <c r="P1588" s="20"/>
      <c r="Q1588" s="20" t="e">
        <f t="shared" si="26"/>
        <v>#N/A</v>
      </c>
      <c r="R1588" s="16" t="s">
        <v>1108</v>
      </c>
      <c r="S1588" s="17">
        <v>43615</v>
      </c>
    </row>
    <row r="1589" spans="1:19">
      <c r="A1589" s="65"/>
      <c r="B1589" s="65"/>
      <c r="C1589" s="65"/>
      <c r="D1589" s="65"/>
      <c r="E1589" s="65"/>
      <c r="F1589" s="65"/>
      <c r="G1589" s="16" t="s">
        <v>1115</v>
      </c>
      <c r="H1589" s="20"/>
      <c r="I1589" s="20"/>
      <c r="J1589" s="16"/>
      <c r="K1589" s="16" t="s">
        <v>1795</v>
      </c>
      <c r="L1589" s="20" t="s">
        <v>1106</v>
      </c>
      <c r="M1589" s="65"/>
      <c r="N1589" s="11"/>
      <c r="O1589" s="20" t="e">
        <f>VLOOKUP(C1589,'10. Свод Перечней'!C:H,6,0)</f>
        <v>#N/A</v>
      </c>
      <c r="P1589" s="20"/>
      <c r="Q1589" s="20" t="e">
        <f t="shared" si="26"/>
        <v>#N/A</v>
      </c>
      <c r="R1589" s="16" t="s">
        <v>1108</v>
      </c>
      <c r="S1589" s="17">
        <v>43615</v>
      </c>
    </row>
    <row r="1590" spans="1:19">
      <c r="A1590" s="65"/>
      <c r="B1590" s="65">
        <v>303</v>
      </c>
      <c r="C1590" s="65" t="s">
        <v>542</v>
      </c>
      <c r="D1590" s="65" t="s">
        <v>543</v>
      </c>
      <c r="E1590" s="65" t="s">
        <v>5</v>
      </c>
      <c r="F1590" s="65" t="s">
        <v>6</v>
      </c>
      <c r="G1590" s="16" t="s">
        <v>1785</v>
      </c>
      <c r="H1590" s="20"/>
      <c r="I1590" s="20"/>
      <c r="J1590" s="16"/>
      <c r="K1590" s="16">
        <v>1</v>
      </c>
      <c r="L1590" s="20" t="s">
        <v>1106</v>
      </c>
      <c r="M1590" s="65" t="s">
        <v>1796</v>
      </c>
      <c r="N1590" s="11" t="s">
        <v>544</v>
      </c>
      <c r="O1590" s="20" t="str">
        <f>VLOOKUP(C1590,'10. Свод Перечней'!C:H,6,0)</f>
        <v>10.61.32.116-00000005</v>
      </c>
      <c r="P1590" s="20" t="s">
        <v>544</v>
      </c>
      <c r="Q1590" s="20" t="str">
        <f t="shared" si="26"/>
        <v>10.61.32.116-00000005</v>
      </c>
      <c r="R1590" s="16" t="s">
        <v>1108</v>
      </c>
      <c r="S1590" s="17">
        <v>43615</v>
      </c>
    </row>
    <row r="1591" spans="1:19">
      <c r="A1591" s="65"/>
      <c r="B1591" s="65"/>
      <c r="C1591" s="65"/>
      <c r="D1591" s="65"/>
      <c r="E1591" s="65"/>
      <c r="F1591" s="65"/>
      <c r="G1591" s="16" t="s">
        <v>1113</v>
      </c>
      <c r="H1591" s="20"/>
      <c r="I1591" s="20"/>
      <c r="J1591" s="16"/>
      <c r="K1591" s="16" t="s">
        <v>1114</v>
      </c>
      <c r="L1591" s="20" t="s">
        <v>1106</v>
      </c>
      <c r="M1591" s="65"/>
      <c r="N1591" s="11"/>
      <c r="O1591" s="20" t="e">
        <f>VLOOKUP(C1591,'10. Свод Перечней'!C:H,6,0)</f>
        <v>#N/A</v>
      </c>
      <c r="P1591" s="20"/>
      <c r="Q1591" s="20" t="e">
        <f t="shared" si="26"/>
        <v>#N/A</v>
      </c>
      <c r="R1591" s="16" t="s">
        <v>1108</v>
      </c>
      <c r="S1591" s="17">
        <v>43615</v>
      </c>
    </row>
    <row r="1592" spans="1:19">
      <c r="A1592" s="65"/>
      <c r="B1592" s="65"/>
      <c r="C1592" s="65"/>
      <c r="D1592" s="65"/>
      <c r="E1592" s="65"/>
      <c r="F1592" s="65"/>
      <c r="G1592" s="16" t="s">
        <v>1115</v>
      </c>
      <c r="H1592" s="20"/>
      <c r="I1592" s="20"/>
      <c r="J1592" s="16"/>
      <c r="K1592" s="16" t="s">
        <v>1795</v>
      </c>
      <c r="L1592" s="20" t="s">
        <v>1106</v>
      </c>
      <c r="M1592" s="65"/>
      <c r="N1592" s="11"/>
      <c r="O1592" s="20" t="e">
        <f>VLOOKUP(C1592,'10. Свод Перечней'!C:H,6,0)</f>
        <v>#N/A</v>
      </c>
      <c r="P1592" s="20"/>
      <c r="Q1592" s="20" t="e">
        <f t="shared" si="26"/>
        <v>#N/A</v>
      </c>
      <c r="R1592" s="16" t="s">
        <v>1108</v>
      </c>
      <c r="S1592" s="17">
        <v>43615</v>
      </c>
    </row>
    <row r="1593" spans="1:19">
      <c r="A1593" s="65"/>
      <c r="B1593" s="65">
        <v>304</v>
      </c>
      <c r="C1593" s="65" t="s">
        <v>545</v>
      </c>
      <c r="D1593" s="65" t="s">
        <v>543</v>
      </c>
      <c r="E1593" s="65" t="s">
        <v>9</v>
      </c>
      <c r="F1593" s="65" t="s">
        <v>6</v>
      </c>
      <c r="G1593" s="16" t="s">
        <v>1785</v>
      </c>
      <c r="H1593" s="20"/>
      <c r="I1593" s="20"/>
      <c r="J1593" s="16"/>
      <c r="K1593" s="16">
        <v>1</v>
      </c>
      <c r="L1593" s="20" t="s">
        <v>1106</v>
      </c>
      <c r="M1593" s="65" t="s">
        <v>1796</v>
      </c>
      <c r="N1593" s="11" t="s">
        <v>544</v>
      </c>
      <c r="O1593" s="20" t="str">
        <f>VLOOKUP(C1593,'10. Свод Перечней'!C:H,6,0)</f>
        <v>10.61.32.116-00000005</v>
      </c>
      <c r="P1593" s="20" t="s">
        <v>544</v>
      </c>
      <c r="Q1593" s="20" t="str">
        <f t="shared" si="26"/>
        <v>10.61.32.116-00000005</v>
      </c>
      <c r="R1593" s="16" t="s">
        <v>1108</v>
      </c>
      <c r="S1593" s="17">
        <v>43615</v>
      </c>
    </row>
    <row r="1594" spans="1:19">
      <c r="A1594" s="65"/>
      <c r="B1594" s="65"/>
      <c r="C1594" s="65"/>
      <c r="D1594" s="65"/>
      <c r="E1594" s="65"/>
      <c r="F1594" s="65"/>
      <c r="G1594" s="16" t="s">
        <v>1120</v>
      </c>
      <c r="H1594" s="20"/>
      <c r="I1594" s="20">
        <v>1</v>
      </c>
      <c r="J1594" s="16"/>
      <c r="K1594" s="16"/>
      <c r="L1594" s="20" t="s">
        <v>6</v>
      </c>
      <c r="M1594" s="65"/>
      <c r="N1594" s="11"/>
      <c r="O1594" s="20" t="e">
        <f>VLOOKUP(C1594,'10. Свод Перечней'!C:H,6,0)</f>
        <v>#N/A</v>
      </c>
      <c r="P1594" s="20"/>
      <c r="Q1594" s="20" t="e">
        <f t="shared" si="26"/>
        <v>#N/A</v>
      </c>
      <c r="R1594" s="16" t="s">
        <v>1108</v>
      </c>
      <c r="S1594" s="17">
        <v>43615</v>
      </c>
    </row>
    <row r="1595" spans="1:19">
      <c r="A1595" s="65"/>
      <c r="B1595" s="65"/>
      <c r="C1595" s="65"/>
      <c r="D1595" s="65"/>
      <c r="E1595" s="65"/>
      <c r="F1595" s="65"/>
      <c r="G1595" s="16" t="s">
        <v>1121</v>
      </c>
      <c r="H1595" s="20"/>
      <c r="I1595" s="20"/>
      <c r="J1595" s="16"/>
      <c r="K1595" s="16" t="s">
        <v>1122</v>
      </c>
      <c r="L1595" s="20" t="s">
        <v>1106</v>
      </c>
      <c r="M1595" s="65"/>
      <c r="N1595" s="11"/>
      <c r="O1595" s="20" t="e">
        <f>VLOOKUP(C1595,'10. Свод Перечней'!C:H,6,0)</f>
        <v>#N/A</v>
      </c>
      <c r="P1595" s="20"/>
      <c r="Q1595" s="20" t="e">
        <f t="shared" si="26"/>
        <v>#N/A</v>
      </c>
      <c r="R1595" s="16" t="s">
        <v>1108</v>
      </c>
      <c r="S1595" s="17">
        <v>43615</v>
      </c>
    </row>
    <row r="1596" spans="1:19">
      <c r="A1596" s="65"/>
      <c r="B1596" s="65"/>
      <c r="C1596" s="65"/>
      <c r="D1596" s="65"/>
      <c r="E1596" s="65"/>
      <c r="F1596" s="65"/>
      <c r="G1596" s="16" t="s">
        <v>1115</v>
      </c>
      <c r="H1596" s="20"/>
      <c r="I1596" s="20"/>
      <c r="J1596" s="16"/>
      <c r="K1596" s="16" t="s">
        <v>1795</v>
      </c>
      <c r="L1596" s="20" t="s">
        <v>1106</v>
      </c>
      <c r="M1596" s="65"/>
      <c r="N1596" s="11"/>
      <c r="O1596" s="20" t="e">
        <f>VLOOKUP(C1596,'10. Свод Перечней'!C:H,6,0)</f>
        <v>#N/A</v>
      </c>
      <c r="P1596" s="20"/>
      <c r="Q1596" s="20" t="e">
        <f t="shared" si="26"/>
        <v>#N/A</v>
      </c>
      <c r="R1596" s="16" t="s">
        <v>1108</v>
      </c>
      <c r="S1596" s="17">
        <v>43615</v>
      </c>
    </row>
    <row r="1597" spans="1:19">
      <c r="A1597" s="65"/>
      <c r="B1597" s="65">
        <v>305</v>
      </c>
      <c r="C1597" s="65" t="s">
        <v>546</v>
      </c>
      <c r="D1597" s="65" t="s">
        <v>547</v>
      </c>
      <c r="E1597" s="65" t="s">
        <v>9</v>
      </c>
      <c r="F1597" s="65" t="s">
        <v>6</v>
      </c>
      <c r="G1597" s="16" t="s">
        <v>1109</v>
      </c>
      <c r="H1597" s="20"/>
      <c r="I1597" s="20"/>
      <c r="J1597" s="16"/>
      <c r="K1597" s="16" t="s">
        <v>1797</v>
      </c>
      <c r="L1597" s="20" t="s">
        <v>1106</v>
      </c>
      <c r="M1597" s="65" t="s">
        <v>1798</v>
      </c>
      <c r="N1597" s="11" t="s">
        <v>548</v>
      </c>
      <c r="O1597" s="20" t="str">
        <f>VLOOKUP(C1597,'10. Свод Перечней'!C:H,6,0)</f>
        <v>10.61.32.117-00000003</v>
      </c>
      <c r="P1597" s="20" t="s">
        <v>548</v>
      </c>
      <c r="Q1597" s="20" t="str">
        <f t="shared" si="26"/>
        <v>10.61.32.117-00000003</v>
      </c>
      <c r="R1597" s="16" t="s">
        <v>1108</v>
      </c>
      <c r="S1597" s="17">
        <v>43615</v>
      </c>
    </row>
    <row r="1598" spans="1:19">
      <c r="A1598" s="65"/>
      <c r="B1598" s="65"/>
      <c r="C1598" s="65"/>
      <c r="D1598" s="65"/>
      <c r="E1598" s="65"/>
      <c r="F1598" s="65"/>
      <c r="G1598" s="16" t="s">
        <v>1785</v>
      </c>
      <c r="H1598" s="20"/>
      <c r="I1598" s="20"/>
      <c r="J1598" s="16"/>
      <c r="K1598" s="16">
        <v>1</v>
      </c>
      <c r="L1598" s="20" t="s">
        <v>1106</v>
      </c>
      <c r="M1598" s="65"/>
      <c r="N1598" s="11"/>
      <c r="O1598" s="20" t="e">
        <f>VLOOKUP(C1598,'10. Свод Перечней'!C:H,6,0)</f>
        <v>#N/A</v>
      </c>
      <c r="P1598" s="20"/>
      <c r="Q1598" s="20" t="e">
        <f t="shared" si="26"/>
        <v>#N/A</v>
      </c>
      <c r="R1598" s="16" t="s">
        <v>1108</v>
      </c>
      <c r="S1598" s="17">
        <v>43615</v>
      </c>
    </row>
    <row r="1599" spans="1:19">
      <c r="A1599" s="65"/>
      <c r="B1599" s="65"/>
      <c r="C1599" s="65"/>
      <c r="D1599" s="65"/>
      <c r="E1599" s="65"/>
      <c r="F1599" s="65"/>
      <c r="G1599" s="16" t="s">
        <v>1113</v>
      </c>
      <c r="H1599" s="20"/>
      <c r="I1599" s="20"/>
      <c r="J1599" s="16"/>
      <c r="K1599" s="16" t="s">
        <v>1114</v>
      </c>
      <c r="L1599" s="20" t="s">
        <v>1106</v>
      </c>
      <c r="M1599" s="65"/>
      <c r="N1599" s="11"/>
      <c r="O1599" s="20" t="e">
        <f>VLOOKUP(C1599,'10. Свод Перечней'!C:H,6,0)</f>
        <v>#N/A</v>
      </c>
      <c r="P1599" s="20"/>
      <c r="Q1599" s="20" t="e">
        <f t="shared" si="26"/>
        <v>#N/A</v>
      </c>
      <c r="R1599" s="16" t="s">
        <v>1108</v>
      </c>
      <c r="S1599" s="17">
        <v>43615</v>
      </c>
    </row>
    <row r="1600" spans="1:19">
      <c r="A1600" s="65"/>
      <c r="B1600" s="65"/>
      <c r="C1600" s="65"/>
      <c r="D1600" s="65"/>
      <c r="E1600" s="65"/>
      <c r="F1600" s="65"/>
      <c r="G1600" s="16" t="s">
        <v>1115</v>
      </c>
      <c r="H1600" s="20"/>
      <c r="I1600" s="20"/>
      <c r="J1600" s="16"/>
      <c r="K1600" s="16" t="s">
        <v>1799</v>
      </c>
      <c r="L1600" s="20" t="s">
        <v>1106</v>
      </c>
      <c r="M1600" s="65"/>
      <c r="N1600" s="11"/>
      <c r="O1600" s="20" t="e">
        <f>VLOOKUP(C1600,'10. Свод Перечней'!C:H,6,0)</f>
        <v>#N/A</v>
      </c>
      <c r="P1600" s="20"/>
      <c r="Q1600" s="20" t="e">
        <f t="shared" si="26"/>
        <v>#N/A</v>
      </c>
      <c r="R1600" s="16" t="s">
        <v>1108</v>
      </c>
      <c r="S1600" s="17">
        <v>43615</v>
      </c>
    </row>
    <row r="1601" spans="1:19">
      <c r="A1601" s="65"/>
      <c r="B1601" s="65">
        <v>306</v>
      </c>
      <c r="C1601" s="65" t="s">
        <v>549</v>
      </c>
      <c r="D1601" s="65" t="s">
        <v>547</v>
      </c>
      <c r="E1601" s="65" t="s">
        <v>5</v>
      </c>
      <c r="F1601" s="65" t="s">
        <v>6</v>
      </c>
      <c r="G1601" s="16" t="s">
        <v>1109</v>
      </c>
      <c r="H1601" s="20"/>
      <c r="I1601" s="20"/>
      <c r="J1601" s="16"/>
      <c r="K1601" s="16" t="s">
        <v>1797</v>
      </c>
      <c r="L1601" s="20" t="s">
        <v>1106</v>
      </c>
      <c r="M1601" s="65" t="s">
        <v>1798</v>
      </c>
      <c r="N1601" s="11" t="s">
        <v>548</v>
      </c>
      <c r="O1601" s="20" t="str">
        <f>VLOOKUP(C1601,'10. Свод Перечней'!C:H,6,0)</f>
        <v>10.61.32.117-00000003</v>
      </c>
      <c r="P1601" s="20" t="s">
        <v>548</v>
      </c>
      <c r="Q1601" s="20" t="str">
        <f t="shared" si="26"/>
        <v>10.61.32.117-00000003</v>
      </c>
      <c r="R1601" s="16" t="s">
        <v>1108</v>
      </c>
      <c r="S1601" s="17">
        <v>43615</v>
      </c>
    </row>
    <row r="1602" spans="1:19">
      <c r="A1602" s="65"/>
      <c r="B1602" s="65"/>
      <c r="C1602" s="65"/>
      <c r="D1602" s="65"/>
      <c r="E1602" s="65"/>
      <c r="F1602" s="65"/>
      <c r="G1602" s="16" t="s">
        <v>1785</v>
      </c>
      <c r="H1602" s="20"/>
      <c r="I1602" s="20"/>
      <c r="J1602" s="16"/>
      <c r="K1602" s="16">
        <v>1</v>
      </c>
      <c r="L1602" s="20" t="s">
        <v>1106</v>
      </c>
      <c r="M1602" s="65"/>
      <c r="N1602" s="11"/>
      <c r="O1602" s="20" t="e">
        <f>VLOOKUP(C1602,'10. Свод Перечней'!C:H,6,0)</f>
        <v>#N/A</v>
      </c>
      <c r="P1602" s="20"/>
      <c r="Q1602" s="20" t="e">
        <f t="shared" si="26"/>
        <v>#N/A</v>
      </c>
      <c r="R1602" s="16" t="s">
        <v>1108</v>
      </c>
      <c r="S1602" s="17">
        <v>43615</v>
      </c>
    </row>
    <row r="1603" spans="1:19">
      <c r="A1603" s="65"/>
      <c r="B1603" s="65"/>
      <c r="C1603" s="65"/>
      <c r="D1603" s="65"/>
      <c r="E1603" s="65"/>
      <c r="F1603" s="65"/>
      <c r="G1603" s="16" t="s">
        <v>1120</v>
      </c>
      <c r="H1603" s="20"/>
      <c r="I1603" s="20">
        <v>1</v>
      </c>
      <c r="J1603" s="16"/>
      <c r="K1603" s="16"/>
      <c r="L1603" s="20" t="s">
        <v>6</v>
      </c>
      <c r="M1603" s="65"/>
      <c r="N1603" s="11"/>
      <c r="O1603" s="20" t="e">
        <f>VLOOKUP(C1603,'10. Свод Перечней'!C:H,6,0)</f>
        <v>#N/A</v>
      </c>
      <c r="P1603" s="20"/>
      <c r="Q1603" s="20" t="e">
        <f t="shared" si="26"/>
        <v>#N/A</v>
      </c>
      <c r="R1603" s="16" t="s">
        <v>1108</v>
      </c>
      <c r="S1603" s="17">
        <v>43615</v>
      </c>
    </row>
    <row r="1604" spans="1:19">
      <c r="A1604" s="65"/>
      <c r="B1604" s="65"/>
      <c r="C1604" s="65"/>
      <c r="D1604" s="65"/>
      <c r="E1604" s="65"/>
      <c r="F1604" s="65"/>
      <c r="G1604" s="16" t="s">
        <v>1121</v>
      </c>
      <c r="H1604" s="20"/>
      <c r="I1604" s="20"/>
      <c r="J1604" s="16"/>
      <c r="K1604" s="16" t="s">
        <v>1122</v>
      </c>
      <c r="L1604" s="20" t="s">
        <v>1106</v>
      </c>
      <c r="M1604" s="65"/>
      <c r="N1604" s="11"/>
      <c r="O1604" s="20" t="e">
        <f>VLOOKUP(C1604,'10. Свод Перечней'!C:H,6,0)</f>
        <v>#N/A</v>
      </c>
      <c r="P1604" s="20"/>
      <c r="Q1604" s="20" t="e">
        <f t="shared" si="26"/>
        <v>#N/A</v>
      </c>
      <c r="R1604" s="16" t="s">
        <v>1108</v>
      </c>
      <c r="S1604" s="17">
        <v>43615</v>
      </c>
    </row>
    <row r="1605" spans="1:19">
      <c r="A1605" s="65"/>
      <c r="B1605" s="65"/>
      <c r="C1605" s="65"/>
      <c r="D1605" s="65"/>
      <c r="E1605" s="65"/>
      <c r="F1605" s="65"/>
      <c r="G1605" s="16" t="s">
        <v>1115</v>
      </c>
      <c r="H1605" s="20"/>
      <c r="I1605" s="20"/>
      <c r="J1605" s="16"/>
      <c r="K1605" s="16" t="s">
        <v>1799</v>
      </c>
      <c r="L1605" s="20" t="s">
        <v>1106</v>
      </c>
      <c r="M1605" s="65"/>
      <c r="N1605" s="11"/>
      <c r="O1605" s="20" t="e">
        <f>VLOOKUP(C1605,'10. Свод Перечней'!C:H,6,0)</f>
        <v>#N/A</v>
      </c>
      <c r="P1605" s="20"/>
      <c r="Q1605" s="20" t="e">
        <f t="shared" si="26"/>
        <v>#N/A</v>
      </c>
      <c r="R1605" s="16" t="s">
        <v>1108</v>
      </c>
      <c r="S1605" s="17">
        <v>43615</v>
      </c>
    </row>
    <row r="1606" spans="1:19">
      <c r="A1606" s="65"/>
      <c r="B1606" s="65">
        <v>307</v>
      </c>
      <c r="C1606" s="65" t="s">
        <v>1800</v>
      </c>
      <c r="D1606" s="65" t="s">
        <v>547</v>
      </c>
      <c r="E1606" s="65" t="s">
        <v>43</v>
      </c>
      <c r="F1606" s="65" t="s">
        <v>6</v>
      </c>
      <c r="G1606" s="16" t="s">
        <v>1109</v>
      </c>
      <c r="H1606" s="20"/>
      <c r="I1606" s="20"/>
      <c r="J1606" s="16"/>
      <c r="K1606" s="16" t="s">
        <v>1797</v>
      </c>
      <c r="L1606" s="20" t="s">
        <v>1106</v>
      </c>
      <c r="M1606" s="65" t="s">
        <v>1798</v>
      </c>
      <c r="N1606" s="11" t="s">
        <v>548</v>
      </c>
      <c r="O1606" s="20" t="str">
        <f>VLOOKUP(C1606,'10. Свод Перечней'!C:H,6,0)</f>
        <v>10.61.32.117-00000003</v>
      </c>
      <c r="P1606" s="20"/>
      <c r="Q1606" s="20" t="str">
        <f t="shared" si="26"/>
        <v>10.61.32.117-00000003</v>
      </c>
      <c r="R1606" s="16" t="s">
        <v>1108</v>
      </c>
      <c r="S1606" s="17">
        <v>44012</v>
      </c>
    </row>
    <row r="1607" spans="1:19">
      <c r="A1607" s="65"/>
      <c r="B1607" s="65"/>
      <c r="C1607" s="65"/>
      <c r="D1607" s="65"/>
      <c r="E1607" s="65"/>
      <c r="F1607" s="65"/>
      <c r="G1607" s="16" t="s">
        <v>1785</v>
      </c>
      <c r="H1607" s="20"/>
      <c r="I1607" s="20"/>
      <c r="J1607" s="16"/>
      <c r="K1607" s="16">
        <v>4</v>
      </c>
      <c r="L1607" s="20" t="s">
        <v>1106</v>
      </c>
      <c r="M1607" s="65"/>
      <c r="N1607" s="11"/>
      <c r="O1607" s="20" t="e">
        <f>VLOOKUP(C1607,'10. Свод Перечней'!C:H,6,0)</f>
        <v>#N/A</v>
      </c>
      <c r="P1607" s="20"/>
      <c r="Q1607" s="20" t="e">
        <f t="shared" si="26"/>
        <v>#N/A</v>
      </c>
      <c r="R1607" s="16" t="s">
        <v>1108</v>
      </c>
      <c r="S1607" s="17">
        <v>44012</v>
      </c>
    </row>
    <row r="1608" spans="1:19">
      <c r="A1608" s="65"/>
      <c r="B1608" s="65"/>
      <c r="C1608" s="65"/>
      <c r="D1608" s="65"/>
      <c r="E1608" s="65"/>
      <c r="F1608" s="65"/>
      <c r="G1608" s="16" t="s">
        <v>1113</v>
      </c>
      <c r="H1608" s="20"/>
      <c r="I1608" s="20"/>
      <c r="J1608" s="16"/>
      <c r="K1608" s="16" t="s">
        <v>1114</v>
      </c>
      <c r="L1608" s="20" t="s">
        <v>1106</v>
      </c>
      <c r="M1608" s="65"/>
      <c r="N1608" s="11"/>
      <c r="O1608" s="20" t="e">
        <f>VLOOKUP(C1608,'10. Свод Перечней'!C:H,6,0)</f>
        <v>#N/A</v>
      </c>
      <c r="P1608" s="20"/>
      <c r="Q1608" s="20" t="e">
        <f t="shared" si="26"/>
        <v>#N/A</v>
      </c>
      <c r="R1608" s="16" t="s">
        <v>1108</v>
      </c>
      <c r="S1608" s="17">
        <v>44012</v>
      </c>
    </row>
    <row r="1609" spans="1:19">
      <c r="A1609" s="65"/>
      <c r="B1609" s="65"/>
      <c r="C1609" s="65"/>
      <c r="D1609" s="65"/>
      <c r="E1609" s="65"/>
      <c r="F1609" s="65"/>
      <c r="G1609" s="16" t="s">
        <v>1115</v>
      </c>
      <c r="H1609" s="20"/>
      <c r="I1609" s="20"/>
      <c r="J1609" s="16"/>
      <c r="K1609" s="16" t="s">
        <v>1799</v>
      </c>
      <c r="L1609" s="20" t="s">
        <v>1106</v>
      </c>
      <c r="M1609" s="65"/>
      <c r="N1609" s="11"/>
      <c r="O1609" s="20" t="e">
        <f>VLOOKUP(C1609,'10. Свод Перечней'!C:H,6,0)</f>
        <v>#N/A</v>
      </c>
      <c r="P1609" s="20"/>
      <c r="Q1609" s="20" t="e">
        <f t="shared" si="26"/>
        <v>#N/A</v>
      </c>
      <c r="R1609" s="16" t="s">
        <v>1108</v>
      </c>
      <c r="S1609" s="17">
        <v>44012</v>
      </c>
    </row>
    <row r="1610" spans="1:19">
      <c r="A1610" s="65"/>
      <c r="B1610" s="65">
        <v>308</v>
      </c>
      <c r="C1610" s="65" t="s">
        <v>1801</v>
      </c>
      <c r="D1610" s="65" t="s">
        <v>547</v>
      </c>
      <c r="E1610" s="65" t="s">
        <v>152</v>
      </c>
      <c r="F1610" s="65" t="s">
        <v>6</v>
      </c>
      <c r="G1610" s="16" t="s">
        <v>1109</v>
      </c>
      <c r="H1610" s="20"/>
      <c r="I1610" s="20"/>
      <c r="J1610" s="16"/>
      <c r="K1610" s="16" t="s">
        <v>1797</v>
      </c>
      <c r="L1610" s="20" t="s">
        <v>1106</v>
      </c>
      <c r="M1610" s="65" t="s">
        <v>1798</v>
      </c>
      <c r="N1610" s="11" t="s">
        <v>548</v>
      </c>
      <c r="O1610" s="20" t="str">
        <f>VLOOKUP(C1610,'10. Свод Перечней'!C:H,6,0)</f>
        <v>10.61.32.117-00000003</v>
      </c>
      <c r="P1610" s="20"/>
      <c r="Q1610" s="20" t="str">
        <f t="shared" si="26"/>
        <v>10.61.32.117-00000003</v>
      </c>
      <c r="R1610" s="16" t="s">
        <v>1108</v>
      </c>
      <c r="S1610" s="17">
        <v>44012</v>
      </c>
    </row>
    <row r="1611" spans="1:19">
      <c r="A1611" s="65"/>
      <c r="B1611" s="65"/>
      <c r="C1611" s="65"/>
      <c r="D1611" s="65"/>
      <c r="E1611" s="65"/>
      <c r="F1611" s="65"/>
      <c r="G1611" s="16" t="s">
        <v>1785</v>
      </c>
      <c r="H1611" s="20"/>
      <c r="I1611" s="20"/>
      <c r="J1611" s="16"/>
      <c r="K1611" s="16">
        <v>4</v>
      </c>
      <c r="L1611" s="20" t="s">
        <v>1106</v>
      </c>
      <c r="M1611" s="65"/>
      <c r="N1611" s="11"/>
      <c r="O1611" s="20" t="e">
        <f>VLOOKUP(C1611,'10. Свод Перечней'!C:H,6,0)</f>
        <v>#N/A</v>
      </c>
      <c r="P1611" s="20"/>
      <c r="Q1611" s="20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6" t="s">
        <v>1108</v>
      </c>
      <c r="S1611" s="17">
        <v>44012</v>
      </c>
    </row>
    <row r="1612" spans="1:19">
      <c r="A1612" s="65"/>
      <c r="B1612" s="65"/>
      <c r="C1612" s="65"/>
      <c r="D1612" s="65"/>
      <c r="E1612" s="65"/>
      <c r="F1612" s="65"/>
      <c r="G1612" s="16" t="s">
        <v>1120</v>
      </c>
      <c r="H1612" s="20"/>
      <c r="I1612" s="20">
        <v>1</v>
      </c>
      <c r="J1612" s="16"/>
      <c r="K1612" s="16"/>
      <c r="L1612" s="20" t="s">
        <v>6</v>
      </c>
      <c r="M1612" s="65"/>
      <c r="N1612" s="11"/>
      <c r="O1612" s="20" t="e">
        <f>VLOOKUP(C1612,'10. Свод Перечней'!C:H,6,0)</f>
        <v>#N/A</v>
      </c>
      <c r="P1612" s="20"/>
      <c r="Q1612" s="20" t="e">
        <f t="shared" si="27"/>
        <v>#N/A</v>
      </c>
      <c r="R1612" s="16" t="s">
        <v>1108</v>
      </c>
      <c r="S1612" s="17">
        <v>44012</v>
      </c>
    </row>
    <row r="1613" spans="1:19">
      <c r="A1613" s="65"/>
      <c r="B1613" s="65"/>
      <c r="C1613" s="65"/>
      <c r="D1613" s="65"/>
      <c r="E1613" s="65"/>
      <c r="F1613" s="65"/>
      <c r="G1613" s="16" t="s">
        <v>1121</v>
      </c>
      <c r="H1613" s="20"/>
      <c r="I1613" s="20"/>
      <c r="J1613" s="16"/>
      <c r="K1613" s="16" t="s">
        <v>1122</v>
      </c>
      <c r="L1613" s="20" t="s">
        <v>1106</v>
      </c>
      <c r="M1613" s="65"/>
      <c r="N1613" s="11"/>
      <c r="O1613" s="20" t="e">
        <f>VLOOKUP(C1613,'10. Свод Перечней'!C:H,6,0)</f>
        <v>#N/A</v>
      </c>
      <c r="P1613" s="20"/>
      <c r="Q1613" s="20" t="e">
        <f t="shared" si="27"/>
        <v>#N/A</v>
      </c>
      <c r="R1613" s="16" t="s">
        <v>1108</v>
      </c>
      <c r="S1613" s="17">
        <v>44012</v>
      </c>
    </row>
    <row r="1614" spans="1:19">
      <c r="A1614" s="65"/>
      <c r="B1614" s="65"/>
      <c r="C1614" s="65"/>
      <c r="D1614" s="65"/>
      <c r="E1614" s="65"/>
      <c r="F1614" s="65"/>
      <c r="G1614" s="16" t="s">
        <v>1115</v>
      </c>
      <c r="H1614" s="20"/>
      <c r="I1614" s="20"/>
      <c r="J1614" s="16"/>
      <c r="K1614" s="16" t="s">
        <v>1799</v>
      </c>
      <c r="L1614" s="20" t="s">
        <v>1106</v>
      </c>
      <c r="M1614" s="65"/>
      <c r="N1614" s="11"/>
      <c r="O1614" s="20" t="e">
        <f>VLOOKUP(C1614,'10. Свод Перечней'!C:H,6,0)</f>
        <v>#N/A</v>
      </c>
      <c r="P1614" s="20"/>
      <c r="Q1614" s="20" t="e">
        <f t="shared" si="27"/>
        <v>#N/A</v>
      </c>
      <c r="R1614" s="16" t="s">
        <v>1108</v>
      </c>
      <c r="S1614" s="17">
        <v>44012</v>
      </c>
    </row>
    <row r="1615" spans="1:19">
      <c r="A1615" s="65"/>
      <c r="B1615" s="65">
        <v>309</v>
      </c>
      <c r="C1615" s="65" t="s">
        <v>1802</v>
      </c>
      <c r="D1615" s="65" t="s">
        <v>547</v>
      </c>
      <c r="E1615" s="65" t="s">
        <v>57</v>
      </c>
      <c r="F1615" s="65" t="s">
        <v>6</v>
      </c>
      <c r="G1615" s="16" t="s">
        <v>1109</v>
      </c>
      <c r="H1615" s="20"/>
      <c r="I1615" s="20"/>
      <c r="J1615" s="16"/>
      <c r="K1615" s="16" t="s">
        <v>1797</v>
      </c>
      <c r="L1615" s="20" t="s">
        <v>1106</v>
      </c>
      <c r="M1615" s="65" t="s">
        <v>1798</v>
      </c>
      <c r="N1615" s="11" t="s">
        <v>548</v>
      </c>
      <c r="O1615" s="20" t="str">
        <f>VLOOKUP(C1615,'10. Свод Перечней'!C:H,6,0)</f>
        <v>10.61.32.117-00000003</v>
      </c>
      <c r="P1615" s="20"/>
      <c r="Q1615" s="20" t="str">
        <f t="shared" si="27"/>
        <v>10.61.32.117-00000003</v>
      </c>
      <c r="R1615" s="16" t="s">
        <v>1108</v>
      </c>
      <c r="S1615" s="17">
        <v>44012</v>
      </c>
    </row>
    <row r="1616" spans="1:19">
      <c r="A1616" s="65"/>
      <c r="B1616" s="65"/>
      <c r="C1616" s="65"/>
      <c r="D1616" s="65"/>
      <c r="E1616" s="65"/>
      <c r="F1616" s="65"/>
      <c r="G1616" s="16" t="s">
        <v>1785</v>
      </c>
      <c r="H1616" s="20"/>
      <c r="I1616" s="20"/>
      <c r="J1616" s="16"/>
      <c r="K1616" s="16">
        <v>5</v>
      </c>
      <c r="L1616" s="20" t="s">
        <v>1106</v>
      </c>
      <c r="M1616" s="65"/>
      <c r="N1616" s="11"/>
      <c r="O1616" s="20" t="e">
        <f>VLOOKUP(C1616,'10. Свод Перечней'!C:H,6,0)</f>
        <v>#N/A</v>
      </c>
      <c r="P1616" s="20"/>
      <c r="Q1616" s="20" t="e">
        <f t="shared" si="27"/>
        <v>#N/A</v>
      </c>
      <c r="R1616" s="16" t="s">
        <v>1108</v>
      </c>
      <c r="S1616" s="17">
        <v>44012</v>
      </c>
    </row>
    <row r="1617" spans="1:19">
      <c r="A1617" s="65"/>
      <c r="B1617" s="65"/>
      <c r="C1617" s="65"/>
      <c r="D1617" s="65"/>
      <c r="E1617" s="65"/>
      <c r="F1617" s="65"/>
      <c r="G1617" s="16" t="s">
        <v>1113</v>
      </c>
      <c r="H1617" s="20"/>
      <c r="I1617" s="20"/>
      <c r="J1617" s="16"/>
      <c r="K1617" s="16" t="s">
        <v>1114</v>
      </c>
      <c r="L1617" s="20" t="s">
        <v>1106</v>
      </c>
      <c r="M1617" s="65"/>
      <c r="N1617" s="11"/>
      <c r="O1617" s="20" t="e">
        <f>VLOOKUP(C1617,'10. Свод Перечней'!C:H,6,0)</f>
        <v>#N/A</v>
      </c>
      <c r="P1617" s="20"/>
      <c r="Q1617" s="20" t="e">
        <f t="shared" si="27"/>
        <v>#N/A</v>
      </c>
      <c r="R1617" s="16" t="s">
        <v>1108</v>
      </c>
      <c r="S1617" s="17">
        <v>44012</v>
      </c>
    </row>
    <row r="1618" spans="1:19">
      <c r="A1618" s="65"/>
      <c r="B1618" s="65"/>
      <c r="C1618" s="65"/>
      <c r="D1618" s="65"/>
      <c r="E1618" s="65"/>
      <c r="F1618" s="65"/>
      <c r="G1618" s="16" t="s">
        <v>1115</v>
      </c>
      <c r="H1618" s="20"/>
      <c r="I1618" s="20"/>
      <c r="J1618" s="16"/>
      <c r="K1618" s="16" t="s">
        <v>1799</v>
      </c>
      <c r="L1618" s="20" t="s">
        <v>1106</v>
      </c>
      <c r="M1618" s="65"/>
      <c r="N1618" s="11"/>
      <c r="O1618" s="20" t="e">
        <f>VLOOKUP(C1618,'10. Свод Перечней'!C:H,6,0)</f>
        <v>#N/A</v>
      </c>
      <c r="P1618" s="20"/>
      <c r="Q1618" s="20" t="e">
        <f t="shared" si="27"/>
        <v>#N/A</v>
      </c>
      <c r="R1618" s="16" t="s">
        <v>1108</v>
      </c>
      <c r="S1618" s="17">
        <v>44012</v>
      </c>
    </row>
    <row r="1619" spans="1:19">
      <c r="A1619" s="65"/>
      <c r="B1619" s="65">
        <v>310</v>
      </c>
      <c r="C1619" s="65" t="s">
        <v>1803</v>
      </c>
      <c r="D1619" s="65" t="s">
        <v>547</v>
      </c>
      <c r="E1619" s="65" t="s">
        <v>239</v>
      </c>
      <c r="F1619" s="65" t="s">
        <v>6</v>
      </c>
      <c r="G1619" s="16" t="s">
        <v>1109</v>
      </c>
      <c r="H1619" s="20"/>
      <c r="I1619" s="20"/>
      <c r="J1619" s="16"/>
      <c r="K1619" s="16" t="s">
        <v>1797</v>
      </c>
      <c r="L1619" s="20" t="s">
        <v>1106</v>
      </c>
      <c r="M1619" s="65" t="s">
        <v>1798</v>
      </c>
      <c r="N1619" s="11" t="s">
        <v>548</v>
      </c>
      <c r="O1619" s="20" t="str">
        <f>VLOOKUP(C1619,'10. Свод Перечней'!C:H,6,0)</f>
        <v>10.61.32.117-00000003</v>
      </c>
      <c r="P1619" s="20"/>
      <c r="Q1619" s="20" t="str">
        <f t="shared" si="27"/>
        <v>10.61.32.117-00000003</v>
      </c>
      <c r="R1619" s="16" t="s">
        <v>1108</v>
      </c>
      <c r="S1619" s="17">
        <v>44012</v>
      </c>
    </row>
    <row r="1620" spans="1:19">
      <c r="A1620" s="65"/>
      <c r="B1620" s="65"/>
      <c r="C1620" s="65"/>
      <c r="D1620" s="65"/>
      <c r="E1620" s="65"/>
      <c r="F1620" s="65"/>
      <c r="G1620" s="16" t="s">
        <v>1785</v>
      </c>
      <c r="H1620" s="20"/>
      <c r="I1620" s="20"/>
      <c r="J1620" s="16"/>
      <c r="K1620" s="16">
        <v>5</v>
      </c>
      <c r="L1620" s="20" t="s">
        <v>1106</v>
      </c>
      <c r="M1620" s="65"/>
      <c r="N1620" s="11"/>
      <c r="O1620" s="20" t="e">
        <f>VLOOKUP(C1620,'10. Свод Перечней'!C:H,6,0)</f>
        <v>#N/A</v>
      </c>
      <c r="P1620" s="20"/>
      <c r="Q1620" s="20" t="e">
        <f t="shared" si="27"/>
        <v>#N/A</v>
      </c>
      <c r="R1620" s="16" t="s">
        <v>1108</v>
      </c>
      <c r="S1620" s="17">
        <v>44012</v>
      </c>
    </row>
    <row r="1621" spans="1:19">
      <c r="A1621" s="65"/>
      <c r="B1621" s="65"/>
      <c r="C1621" s="65"/>
      <c r="D1621" s="65"/>
      <c r="E1621" s="65"/>
      <c r="F1621" s="65"/>
      <c r="G1621" s="16" t="s">
        <v>1120</v>
      </c>
      <c r="H1621" s="20"/>
      <c r="I1621" s="20">
        <v>1</v>
      </c>
      <c r="J1621" s="16"/>
      <c r="K1621" s="16"/>
      <c r="L1621" s="20" t="s">
        <v>6</v>
      </c>
      <c r="M1621" s="65"/>
      <c r="N1621" s="11"/>
      <c r="O1621" s="20" t="e">
        <f>VLOOKUP(C1621,'10. Свод Перечней'!C:H,6,0)</f>
        <v>#N/A</v>
      </c>
      <c r="P1621" s="20"/>
      <c r="Q1621" s="20" t="e">
        <f t="shared" si="27"/>
        <v>#N/A</v>
      </c>
      <c r="R1621" s="16" t="s">
        <v>1108</v>
      </c>
      <c r="S1621" s="17">
        <v>44012</v>
      </c>
    </row>
    <row r="1622" spans="1:19">
      <c r="A1622" s="65"/>
      <c r="B1622" s="65"/>
      <c r="C1622" s="65"/>
      <c r="D1622" s="65"/>
      <c r="E1622" s="65"/>
      <c r="F1622" s="65"/>
      <c r="G1622" s="16" t="s">
        <v>1121</v>
      </c>
      <c r="H1622" s="20"/>
      <c r="I1622" s="20"/>
      <c r="J1622" s="16"/>
      <c r="K1622" s="16" t="s">
        <v>1122</v>
      </c>
      <c r="L1622" s="20" t="s">
        <v>1106</v>
      </c>
      <c r="M1622" s="65"/>
      <c r="N1622" s="11"/>
      <c r="O1622" s="20" t="e">
        <f>VLOOKUP(C1622,'10. Свод Перечней'!C:H,6,0)</f>
        <v>#N/A</v>
      </c>
      <c r="P1622" s="20"/>
      <c r="Q1622" s="20" t="e">
        <f t="shared" si="27"/>
        <v>#N/A</v>
      </c>
      <c r="R1622" s="16" t="s">
        <v>1108</v>
      </c>
      <c r="S1622" s="17">
        <v>44012</v>
      </c>
    </row>
    <row r="1623" spans="1:19">
      <c r="A1623" s="65"/>
      <c r="B1623" s="65"/>
      <c r="C1623" s="65"/>
      <c r="D1623" s="65"/>
      <c r="E1623" s="65"/>
      <c r="F1623" s="65"/>
      <c r="G1623" s="16" t="s">
        <v>1115</v>
      </c>
      <c r="H1623" s="20"/>
      <c r="I1623" s="20"/>
      <c r="J1623" s="16"/>
      <c r="K1623" s="16" t="s">
        <v>1799</v>
      </c>
      <c r="L1623" s="20" t="s">
        <v>1106</v>
      </c>
      <c r="M1623" s="65"/>
      <c r="N1623" s="11"/>
      <c r="O1623" s="20" t="e">
        <f>VLOOKUP(C1623,'10. Свод Перечней'!C:H,6,0)</f>
        <v>#N/A</v>
      </c>
      <c r="P1623" s="20"/>
      <c r="Q1623" s="20" t="e">
        <f t="shared" si="27"/>
        <v>#N/A</v>
      </c>
      <c r="R1623" s="16" t="s">
        <v>1108</v>
      </c>
      <c r="S1623" s="17">
        <v>44012</v>
      </c>
    </row>
    <row r="1624" spans="1:19">
      <c r="A1624" s="65"/>
      <c r="B1624" s="65">
        <v>311</v>
      </c>
      <c r="C1624" s="65" t="s">
        <v>550</v>
      </c>
      <c r="D1624" s="65" t="s">
        <v>551</v>
      </c>
      <c r="E1624" s="65" t="s">
        <v>5</v>
      </c>
      <c r="F1624" s="65" t="s">
        <v>6</v>
      </c>
      <c r="G1624" s="16" t="s">
        <v>1109</v>
      </c>
      <c r="H1624" s="20"/>
      <c r="I1624" s="20"/>
      <c r="J1624" s="16"/>
      <c r="K1624" s="16" t="s">
        <v>1804</v>
      </c>
      <c r="L1624" s="20" t="s">
        <v>1106</v>
      </c>
      <c r="M1624" s="65" t="s">
        <v>1805</v>
      </c>
      <c r="N1624" s="11" t="s">
        <v>552</v>
      </c>
      <c r="O1624" s="20" t="str">
        <f>VLOOKUP(C1624,'10. Свод Перечней'!C:H,6,0)</f>
        <v>10.61.33.111-00000003</v>
      </c>
      <c r="P1624" s="20" t="s">
        <v>552</v>
      </c>
      <c r="Q1624" s="20" t="str">
        <f t="shared" si="27"/>
        <v>10.61.33.111-00000003</v>
      </c>
      <c r="R1624" s="16" t="s">
        <v>1108</v>
      </c>
      <c r="S1624" s="17">
        <v>43615</v>
      </c>
    </row>
    <row r="1625" spans="1:19">
      <c r="A1625" s="65"/>
      <c r="B1625" s="65"/>
      <c r="C1625" s="65"/>
      <c r="D1625" s="65"/>
      <c r="E1625" s="65"/>
      <c r="F1625" s="65"/>
      <c r="G1625" s="16" t="s">
        <v>1120</v>
      </c>
      <c r="H1625" s="20"/>
      <c r="I1625" s="20">
        <v>1</v>
      </c>
      <c r="J1625" s="16"/>
      <c r="K1625" s="16"/>
      <c r="L1625" s="20" t="s">
        <v>6</v>
      </c>
      <c r="M1625" s="65"/>
      <c r="N1625" s="11"/>
      <c r="O1625" s="20" t="e">
        <f>VLOOKUP(C1625,'10. Свод Перечней'!C:H,6,0)</f>
        <v>#N/A</v>
      </c>
      <c r="P1625" s="20"/>
      <c r="Q1625" s="20" t="e">
        <f t="shared" si="27"/>
        <v>#N/A</v>
      </c>
      <c r="R1625" s="16" t="s">
        <v>1108</v>
      </c>
      <c r="S1625" s="17">
        <v>43615</v>
      </c>
    </row>
    <row r="1626" spans="1:19">
      <c r="A1626" s="65"/>
      <c r="B1626" s="65"/>
      <c r="C1626" s="65"/>
      <c r="D1626" s="65"/>
      <c r="E1626" s="65"/>
      <c r="F1626" s="65"/>
      <c r="G1626" s="16" t="s">
        <v>1121</v>
      </c>
      <c r="H1626" s="20"/>
      <c r="I1626" s="20"/>
      <c r="J1626" s="16"/>
      <c r="K1626" s="16" t="s">
        <v>1122</v>
      </c>
      <c r="L1626" s="20" t="s">
        <v>1106</v>
      </c>
      <c r="M1626" s="65"/>
      <c r="N1626" s="11"/>
      <c r="O1626" s="20" t="e">
        <f>VLOOKUP(C1626,'10. Свод Перечней'!C:H,6,0)</f>
        <v>#N/A</v>
      </c>
      <c r="P1626" s="20"/>
      <c r="Q1626" s="20" t="e">
        <f t="shared" si="27"/>
        <v>#N/A</v>
      </c>
      <c r="R1626" s="16" t="s">
        <v>1108</v>
      </c>
      <c r="S1626" s="17">
        <v>43615</v>
      </c>
    </row>
    <row r="1627" spans="1:19">
      <c r="A1627" s="65"/>
      <c r="B1627" s="65"/>
      <c r="C1627" s="65"/>
      <c r="D1627" s="65"/>
      <c r="E1627" s="65"/>
      <c r="F1627" s="65"/>
      <c r="G1627" s="16" t="s">
        <v>1115</v>
      </c>
      <c r="H1627" s="20"/>
      <c r="I1627" s="20"/>
      <c r="J1627" s="16" t="s">
        <v>1806</v>
      </c>
      <c r="K1627" s="16"/>
      <c r="L1627" s="20" t="s">
        <v>1106</v>
      </c>
      <c r="M1627" s="65"/>
      <c r="N1627" s="11"/>
      <c r="O1627" s="20" t="e">
        <f>VLOOKUP(C1627,'10. Свод Перечней'!C:H,6,0)</f>
        <v>#N/A</v>
      </c>
      <c r="P1627" s="20"/>
      <c r="Q1627" s="20" t="e">
        <f t="shared" si="27"/>
        <v>#N/A</v>
      </c>
      <c r="R1627" s="16" t="s">
        <v>1108</v>
      </c>
      <c r="S1627" s="17">
        <v>43615</v>
      </c>
    </row>
    <row r="1628" spans="1:19">
      <c r="A1628" s="65"/>
      <c r="B1628" s="65">
        <v>312</v>
      </c>
      <c r="C1628" s="65" t="s">
        <v>553</v>
      </c>
      <c r="D1628" s="65" t="s">
        <v>551</v>
      </c>
      <c r="E1628" s="65" t="s">
        <v>43</v>
      </c>
      <c r="F1628" s="65" t="s">
        <v>6</v>
      </c>
      <c r="G1628" s="16" t="s">
        <v>1109</v>
      </c>
      <c r="H1628" s="20"/>
      <c r="I1628" s="20"/>
      <c r="J1628" s="16"/>
      <c r="K1628" s="16" t="s">
        <v>1542</v>
      </c>
      <c r="L1628" s="20" t="s">
        <v>1106</v>
      </c>
      <c r="M1628" s="65" t="s">
        <v>1805</v>
      </c>
      <c r="N1628" s="11" t="s">
        <v>554</v>
      </c>
      <c r="O1628" s="20" t="str">
        <f>VLOOKUP(C1628,'10. Свод Перечней'!C:H,6,0)</f>
        <v>10.61.33.111-00000002</v>
      </c>
      <c r="P1628" s="20" t="s">
        <v>554</v>
      </c>
      <c r="Q1628" s="20" t="str">
        <f t="shared" si="27"/>
        <v>10.61.33.111-00000002</v>
      </c>
      <c r="R1628" s="16" t="s">
        <v>1108</v>
      </c>
      <c r="S1628" s="17">
        <v>43615</v>
      </c>
    </row>
    <row r="1629" spans="1:19">
      <c r="A1629" s="65"/>
      <c r="B1629" s="65"/>
      <c r="C1629" s="65"/>
      <c r="D1629" s="65"/>
      <c r="E1629" s="65"/>
      <c r="F1629" s="65"/>
      <c r="G1629" s="16" t="s">
        <v>1807</v>
      </c>
      <c r="H1629" s="20"/>
      <c r="I1629" s="20"/>
      <c r="J1629" s="16"/>
      <c r="K1629" s="16" t="s">
        <v>1808</v>
      </c>
      <c r="L1629" s="20" t="s">
        <v>1106</v>
      </c>
      <c r="M1629" s="65"/>
      <c r="N1629" s="11"/>
      <c r="O1629" s="20" t="e">
        <f>VLOOKUP(C1629,'10. Свод Перечней'!C:H,6,0)</f>
        <v>#N/A</v>
      </c>
      <c r="P1629" s="20"/>
      <c r="Q1629" s="20" t="e">
        <f t="shared" si="27"/>
        <v>#N/A</v>
      </c>
      <c r="R1629" s="16" t="s">
        <v>1108</v>
      </c>
      <c r="S1629" s="17">
        <v>43615</v>
      </c>
    </row>
    <row r="1630" spans="1:19">
      <c r="A1630" s="65"/>
      <c r="B1630" s="65"/>
      <c r="C1630" s="65"/>
      <c r="D1630" s="65"/>
      <c r="E1630" s="65"/>
      <c r="F1630" s="65"/>
      <c r="G1630" s="16" t="s">
        <v>1113</v>
      </c>
      <c r="H1630" s="20"/>
      <c r="I1630" s="20"/>
      <c r="J1630" s="16"/>
      <c r="K1630" s="16" t="s">
        <v>1114</v>
      </c>
      <c r="L1630" s="20" t="s">
        <v>1106</v>
      </c>
      <c r="M1630" s="65"/>
      <c r="N1630" s="11"/>
      <c r="O1630" s="20" t="e">
        <f>VLOOKUP(C1630,'10. Свод Перечней'!C:H,6,0)</f>
        <v>#N/A</v>
      </c>
      <c r="P1630" s="20"/>
      <c r="Q1630" s="20" t="e">
        <f t="shared" si="27"/>
        <v>#N/A</v>
      </c>
      <c r="R1630" s="16" t="s">
        <v>1108</v>
      </c>
      <c r="S1630" s="17">
        <v>43615</v>
      </c>
    </row>
    <row r="1631" spans="1:19">
      <c r="A1631" s="65"/>
      <c r="B1631" s="65"/>
      <c r="C1631" s="65"/>
      <c r="D1631" s="65"/>
      <c r="E1631" s="65"/>
      <c r="F1631" s="65"/>
      <c r="G1631" s="16" t="s">
        <v>1115</v>
      </c>
      <c r="H1631" s="20"/>
      <c r="I1631" s="20"/>
      <c r="J1631" s="16" t="s">
        <v>1806</v>
      </c>
      <c r="K1631" s="16"/>
      <c r="L1631" s="20" t="s">
        <v>1106</v>
      </c>
      <c r="M1631" s="65"/>
      <c r="N1631" s="11"/>
      <c r="O1631" s="20" t="e">
        <f>VLOOKUP(C1631,'10. Свод Перечней'!C:H,6,0)</f>
        <v>#N/A</v>
      </c>
      <c r="P1631" s="20"/>
      <c r="Q1631" s="20" t="e">
        <f t="shared" si="27"/>
        <v>#N/A</v>
      </c>
      <c r="R1631" s="16" t="s">
        <v>1108</v>
      </c>
      <c r="S1631" s="17">
        <v>43615</v>
      </c>
    </row>
    <row r="1632" spans="1:19">
      <c r="A1632" s="65"/>
      <c r="B1632" s="65">
        <v>313</v>
      </c>
      <c r="C1632" s="65" t="s">
        <v>555</v>
      </c>
      <c r="D1632" s="65" t="s">
        <v>551</v>
      </c>
      <c r="E1632" s="65" t="s">
        <v>9</v>
      </c>
      <c r="F1632" s="65" t="s">
        <v>6</v>
      </c>
      <c r="G1632" s="16" t="s">
        <v>1109</v>
      </c>
      <c r="H1632" s="20"/>
      <c r="I1632" s="20"/>
      <c r="J1632" s="16"/>
      <c r="K1632" s="16" t="s">
        <v>1542</v>
      </c>
      <c r="L1632" s="20" t="s">
        <v>1106</v>
      </c>
      <c r="M1632" s="65" t="s">
        <v>1805</v>
      </c>
      <c r="N1632" s="11" t="s">
        <v>554</v>
      </c>
      <c r="O1632" s="20" t="str">
        <f>VLOOKUP(C1632,'10. Свод Перечней'!C:H,6,0)</f>
        <v>10.61.33.111-00000002</v>
      </c>
      <c r="P1632" s="20" t="s">
        <v>554</v>
      </c>
      <c r="Q1632" s="20" t="str">
        <f t="shared" si="27"/>
        <v>10.61.33.111-00000002</v>
      </c>
      <c r="R1632" s="16" t="s">
        <v>1108</v>
      </c>
      <c r="S1632" s="17">
        <v>43615</v>
      </c>
    </row>
    <row r="1633" spans="1:19">
      <c r="A1633" s="65"/>
      <c r="B1633" s="65"/>
      <c r="C1633" s="65"/>
      <c r="D1633" s="65"/>
      <c r="E1633" s="65"/>
      <c r="F1633" s="65"/>
      <c r="G1633" s="16" t="s">
        <v>1807</v>
      </c>
      <c r="H1633" s="20"/>
      <c r="I1633" s="20"/>
      <c r="J1633" s="16"/>
      <c r="K1633" s="16" t="s">
        <v>1808</v>
      </c>
      <c r="L1633" s="20" t="s">
        <v>1106</v>
      </c>
      <c r="M1633" s="65"/>
      <c r="N1633" s="11"/>
      <c r="O1633" s="20" t="e">
        <f>VLOOKUP(C1633,'10. Свод Перечней'!C:H,6,0)</f>
        <v>#N/A</v>
      </c>
      <c r="P1633" s="20"/>
      <c r="Q1633" s="20" t="e">
        <f t="shared" si="27"/>
        <v>#N/A</v>
      </c>
      <c r="R1633" s="16" t="s">
        <v>1108</v>
      </c>
      <c r="S1633" s="17">
        <v>43615</v>
      </c>
    </row>
    <row r="1634" spans="1:19">
      <c r="A1634" s="65"/>
      <c r="B1634" s="65"/>
      <c r="C1634" s="65"/>
      <c r="D1634" s="65"/>
      <c r="E1634" s="65"/>
      <c r="F1634" s="65"/>
      <c r="G1634" s="16" t="s">
        <v>1120</v>
      </c>
      <c r="H1634" s="20"/>
      <c r="I1634" s="20">
        <v>1</v>
      </c>
      <c r="J1634" s="16"/>
      <c r="K1634" s="16"/>
      <c r="L1634" s="20" t="s">
        <v>6</v>
      </c>
      <c r="M1634" s="65"/>
      <c r="N1634" s="11"/>
      <c r="O1634" s="20" t="e">
        <f>VLOOKUP(C1634,'10. Свод Перечней'!C:H,6,0)</f>
        <v>#N/A</v>
      </c>
      <c r="P1634" s="20"/>
      <c r="Q1634" s="20" t="e">
        <f t="shared" si="27"/>
        <v>#N/A</v>
      </c>
      <c r="R1634" s="16" t="s">
        <v>1108</v>
      </c>
      <c r="S1634" s="17">
        <v>43615</v>
      </c>
    </row>
    <row r="1635" spans="1:19">
      <c r="A1635" s="65"/>
      <c r="B1635" s="65"/>
      <c r="C1635" s="65"/>
      <c r="D1635" s="65"/>
      <c r="E1635" s="65"/>
      <c r="F1635" s="65"/>
      <c r="G1635" s="16" t="s">
        <v>1121</v>
      </c>
      <c r="H1635" s="20"/>
      <c r="I1635" s="20"/>
      <c r="J1635" s="16"/>
      <c r="K1635" s="16" t="s">
        <v>1122</v>
      </c>
      <c r="L1635" s="20" t="s">
        <v>1106</v>
      </c>
      <c r="M1635" s="65"/>
      <c r="N1635" s="11"/>
      <c r="O1635" s="20" t="e">
        <f>VLOOKUP(C1635,'10. Свод Перечней'!C:H,6,0)</f>
        <v>#N/A</v>
      </c>
      <c r="P1635" s="20"/>
      <c r="Q1635" s="20" t="e">
        <f t="shared" si="27"/>
        <v>#N/A</v>
      </c>
      <c r="R1635" s="16" t="s">
        <v>1108</v>
      </c>
      <c r="S1635" s="17">
        <v>43615</v>
      </c>
    </row>
    <row r="1636" spans="1:19">
      <c r="A1636" s="65"/>
      <c r="B1636" s="65"/>
      <c r="C1636" s="65"/>
      <c r="D1636" s="65"/>
      <c r="E1636" s="65"/>
      <c r="F1636" s="65"/>
      <c r="G1636" s="16" t="s">
        <v>1115</v>
      </c>
      <c r="H1636" s="20"/>
      <c r="I1636" s="20"/>
      <c r="J1636" s="16" t="s">
        <v>1806</v>
      </c>
      <c r="K1636" s="16"/>
      <c r="L1636" s="20" t="s">
        <v>1106</v>
      </c>
      <c r="M1636" s="65"/>
      <c r="N1636" s="11"/>
      <c r="O1636" s="20" t="e">
        <f>VLOOKUP(C1636,'10. Свод Перечней'!C:H,6,0)</f>
        <v>#N/A</v>
      </c>
      <c r="P1636" s="20"/>
      <c r="Q1636" s="20" t="e">
        <f t="shared" si="27"/>
        <v>#N/A</v>
      </c>
      <c r="R1636" s="16" t="s">
        <v>1108</v>
      </c>
      <c r="S1636" s="17">
        <v>43615</v>
      </c>
    </row>
    <row r="1637" spans="1:19">
      <c r="A1637" s="65"/>
      <c r="B1637" s="65">
        <v>314</v>
      </c>
      <c r="C1637" s="65" t="s">
        <v>556</v>
      </c>
      <c r="D1637" s="65" t="s">
        <v>551</v>
      </c>
      <c r="E1637" s="65" t="s">
        <v>152</v>
      </c>
      <c r="F1637" s="65" t="s">
        <v>6</v>
      </c>
      <c r="G1637" s="16" t="s">
        <v>1109</v>
      </c>
      <c r="H1637" s="20"/>
      <c r="I1637" s="20"/>
      <c r="J1637" s="16"/>
      <c r="K1637" s="16" t="s">
        <v>1804</v>
      </c>
      <c r="L1637" s="20" t="s">
        <v>1106</v>
      </c>
      <c r="M1637" s="65" t="s">
        <v>1805</v>
      </c>
      <c r="N1637" s="11" t="s">
        <v>552</v>
      </c>
      <c r="O1637" s="20" t="str">
        <f>VLOOKUP(C1637,'10. Свод Перечней'!C:H,6,0)</f>
        <v>10.61.33.111-00000003</v>
      </c>
      <c r="P1637" s="20" t="s">
        <v>552</v>
      </c>
      <c r="Q1637" s="20" t="str">
        <f t="shared" si="27"/>
        <v>10.61.33.111-00000003</v>
      </c>
      <c r="R1637" s="16" t="s">
        <v>1108</v>
      </c>
      <c r="S1637" s="17">
        <v>43615</v>
      </c>
    </row>
    <row r="1638" spans="1:19">
      <c r="A1638" s="65"/>
      <c r="B1638" s="65"/>
      <c r="C1638" s="65"/>
      <c r="D1638" s="65"/>
      <c r="E1638" s="65"/>
      <c r="F1638" s="65"/>
      <c r="G1638" s="16" t="s">
        <v>1113</v>
      </c>
      <c r="H1638" s="20"/>
      <c r="I1638" s="20"/>
      <c r="J1638" s="16"/>
      <c r="K1638" s="16" t="s">
        <v>1114</v>
      </c>
      <c r="L1638" s="20" t="s">
        <v>1106</v>
      </c>
      <c r="M1638" s="65"/>
      <c r="N1638" s="11"/>
      <c r="O1638" s="20" t="e">
        <f>VLOOKUP(C1638,'10. Свод Перечней'!C:H,6,0)</f>
        <v>#N/A</v>
      </c>
      <c r="P1638" s="20"/>
      <c r="Q1638" s="20" t="e">
        <f t="shared" si="27"/>
        <v>#N/A</v>
      </c>
      <c r="R1638" s="16" t="s">
        <v>1108</v>
      </c>
      <c r="S1638" s="17">
        <v>43615</v>
      </c>
    </row>
    <row r="1639" spans="1:19">
      <c r="A1639" s="65"/>
      <c r="B1639" s="65"/>
      <c r="C1639" s="65"/>
      <c r="D1639" s="65"/>
      <c r="E1639" s="65"/>
      <c r="F1639" s="65"/>
      <c r="G1639" s="16" t="s">
        <v>1115</v>
      </c>
      <c r="H1639" s="20"/>
      <c r="I1639" s="20"/>
      <c r="J1639" s="16" t="s">
        <v>1806</v>
      </c>
      <c r="K1639" s="16"/>
      <c r="L1639" s="20" t="s">
        <v>1106</v>
      </c>
      <c r="M1639" s="65"/>
      <c r="N1639" s="11"/>
      <c r="O1639" s="20" t="e">
        <f>VLOOKUP(C1639,'10. Свод Перечней'!C:H,6,0)</f>
        <v>#N/A</v>
      </c>
      <c r="P1639" s="20"/>
      <c r="Q1639" s="20" t="e">
        <f t="shared" si="27"/>
        <v>#N/A</v>
      </c>
      <c r="R1639" s="16" t="s">
        <v>1108</v>
      </c>
      <c r="S1639" s="17">
        <v>43615</v>
      </c>
    </row>
    <row r="1640" spans="1:19">
      <c r="A1640" s="65"/>
      <c r="B1640" s="65">
        <v>315</v>
      </c>
      <c r="C1640" s="65" t="s">
        <v>557</v>
      </c>
      <c r="D1640" s="65" t="s">
        <v>558</v>
      </c>
      <c r="E1640" s="65" t="s">
        <v>5</v>
      </c>
      <c r="F1640" s="65" t="s">
        <v>6</v>
      </c>
      <c r="G1640" s="16" t="s">
        <v>1109</v>
      </c>
      <c r="H1640" s="20"/>
      <c r="I1640" s="20"/>
      <c r="J1640" s="16"/>
      <c r="K1640" s="16" t="s">
        <v>1809</v>
      </c>
      <c r="L1640" s="20" t="s">
        <v>1106</v>
      </c>
      <c r="M1640" s="65" t="s">
        <v>1809</v>
      </c>
      <c r="N1640" s="11"/>
      <c r="O1640" s="20" t="str">
        <f>VLOOKUP(C1640,'10. Свод Перечней'!C:H,6,0)</f>
        <v/>
      </c>
      <c r="P1640" s="20">
        <v>0</v>
      </c>
      <c r="Q1640" s="20">
        <f t="shared" si="27"/>
        <v>0</v>
      </c>
      <c r="R1640" s="16" t="s">
        <v>1108</v>
      </c>
      <c r="S1640" s="17">
        <v>43189</v>
      </c>
    </row>
    <row r="1641" spans="1:19">
      <c r="A1641" s="65"/>
      <c r="B1641" s="65"/>
      <c r="C1641" s="65"/>
      <c r="D1641" s="65"/>
      <c r="E1641" s="65"/>
      <c r="F1641" s="65"/>
      <c r="G1641" s="16" t="s">
        <v>1120</v>
      </c>
      <c r="H1641" s="20"/>
      <c r="I1641" s="20">
        <v>1</v>
      </c>
      <c r="J1641" s="16"/>
      <c r="K1641" s="16"/>
      <c r="L1641" s="20" t="s">
        <v>6</v>
      </c>
      <c r="M1641" s="65"/>
      <c r="N1641" s="11"/>
      <c r="O1641" s="20" t="e">
        <f>VLOOKUP(C1641,'10. Свод Перечней'!C:H,6,0)</f>
        <v>#N/A</v>
      </c>
      <c r="P1641" s="20"/>
      <c r="Q1641" s="20" t="e">
        <f t="shared" si="27"/>
        <v>#N/A</v>
      </c>
      <c r="R1641" s="16" t="s">
        <v>1108</v>
      </c>
      <c r="S1641" s="17">
        <v>43189</v>
      </c>
    </row>
    <row r="1642" spans="1:19">
      <c r="A1642" s="65"/>
      <c r="B1642" s="65"/>
      <c r="C1642" s="65"/>
      <c r="D1642" s="65"/>
      <c r="E1642" s="65"/>
      <c r="F1642" s="65"/>
      <c r="G1642" s="16" t="s">
        <v>1121</v>
      </c>
      <c r="H1642" s="20"/>
      <c r="I1642" s="20"/>
      <c r="J1642" s="16"/>
      <c r="K1642" s="16" t="s">
        <v>1122</v>
      </c>
      <c r="L1642" s="20" t="s">
        <v>1106</v>
      </c>
      <c r="M1642" s="65"/>
      <c r="N1642" s="11"/>
      <c r="O1642" s="20" t="e">
        <f>VLOOKUP(C1642,'10. Свод Перечней'!C:H,6,0)</f>
        <v>#N/A</v>
      </c>
      <c r="P1642" s="20"/>
      <c r="Q1642" s="20" t="e">
        <f t="shared" si="27"/>
        <v>#N/A</v>
      </c>
      <c r="R1642" s="16" t="s">
        <v>1108</v>
      </c>
      <c r="S1642" s="17">
        <v>43189</v>
      </c>
    </row>
    <row r="1643" spans="1:19">
      <c r="A1643" s="65"/>
      <c r="B1643" s="65"/>
      <c r="C1643" s="65"/>
      <c r="D1643" s="65"/>
      <c r="E1643" s="65"/>
      <c r="F1643" s="65"/>
      <c r="G1643" s="16" t="s">
        <v>1115</v>
      </c>
      <c r="H1643" s="20"/>
      <c r="I1643" s="20"/>
      <c r="J1643" s="16"/>
      <c r="K1643" s="16" t="s">
        <v>1810</v>
      </c>
      <c r="L1643" s="20" t="s">
        <v>1106</v>
      </c>
      <c r="M1643" s="65"/>
      <c r="N1643" s="11"/>
      <c r="O1643" s="20" t="e">
        <f>VLOOKUP(C1643,'10. Свод Перечней'!C:H,6,0)</f>
        <v>#N/A</v>
      </c>
      <c r="P1643" s="20"/>
      <c r="Q1643" s="20" t="e">
        <f t="shared" si="27"/>
        <v>#N/A</v>
      </c>
      <c r="R1643" s="16" t="s">
        <v>1108</v>
      </c>
      <c r="S1643" s="17">
        <v>43189</v>
      </c>
    </row>
    <row r="1644" spans="1:19">
      <c r="A1644" s="65"/>
      <c r="B1644" s="65">
        <v>316</v>
      </c>
      <c r="C1644" s="65" t="s">
        <v>559</v>
      </c>
      <c r="D1644" s="65" t="s">
        <v>560</v>
      </c>
      <c r="E1644" s="65" t="s">
        <v>5</v>
      </c>
      <c r="F1644" s="65" t="s">
        <v>6</v>
      </c>
      <c r="G1644" s="16" t="s">
        <v>1109</v>
      </c>
      <c r="H1644" s="20"/>
      <c r="I1644" s="20"/>
      <c r="J1644" s="16"/>
      <c r="K1644" s="16" t="s">
        <v>1811</v>
      </c>
      <c r="L1644" s="20" t="s">
        <v>1106</v>
      </c>
      <c r="M1644" s="65" t="s">
        <v>1811</v>
      </c>
      <c r="N1644" s="11"/>
      <c r="O1644" s="20" t="str">
        <f>VLOOKUP(C1644,'10. Свод Перечней'!C:H,6,0)</f>
        <v/>
      </c>
      <c r="P1644" s="20">
        <v>0</v>
      </c>
      <c r="Q1644" s="20">
        <f t="shared" si="27"/>
        <v>0</v>
      </c>
      <c r="R1644" s="16" t="s">
        <v>1108</v>
      </c>
      <c r="S1644" s="17">
        <v>43189</v>
      </c>
    </row>
    <row r="1645" spans="1:19">
      <c r="A1645" s="65"/>
      <c r="B1645" s="65"/>
      <c r="C1645" s="65"/>
      <c r="D1645" s="65"/>
      <c r="E1645" s="65"/>
      <c r="F1645" s="65"/>
      <c r="G1645" s="16" t="s">
        <v>1120</v>
      </c>
      <c r="H1645" s="20"/>
      <c r="I1645" s="20">
        <v>1</v>
      </c>
      <c r="J1645" s="16"/>
      <c r="K1645" s="16"/>
      <c r="L1645" s="20" t="s">
        <v>6</v>
      </c>
      <c r="M1645" s="65"/>
      <c r="N1645" s="11"/>
      <c r="O1645" s="20" t="e">
        <f>VLOOKUP(C1645,'10. Свод Перечней'!C:H,6,0)</f>
        <v>#N/A</v>
      </c>
      <c r="P1645" s="20"/>
      <c r="Q1645" s="20" t="e">
        <f t="shared" si="27"/>
        <v>#N/A</v>
      </c>
      <c r="R1645" s="16" t="s">
        <v>1108</v>
      </c>
      <c r="S1645" s="17">
        <v>43189</v>
      </c>
    </row>
    <row r="1646" spans="1:19">
      <c r="A1646" s="65"/>
      <c r="B1646" s="65"/>
      <c r="C1646" s="65"/>
      <c r="D1646" s="65"/>
      <c r="E1646" s="65"/>
      <c r="F1646" s="65"/>
      <c r="G1646" s="16" t="s">
        <v>1121</v>
      </c>
      <c r="H1646" s="20"/>
      <c r="I1646" s="20"/>
      <c r="J1646" s="16"/>
      <c r="K1646" s="16" t="s">
        <v>1122</v>
      </c>
      <c r="L1646" s="20" t="s">
        <v>1106</v>
      </c>
      <c r="M1646" s="65"/>
      <c r="N1646" s="11"/>
      <c r="O1646" s="20" t="e">
        <f>VLOOKUP(C1646,'10. Свод Перечней'!C:H,6,0)</f>
        <v>#N/A</v>
      </c>
      <c r="P1646" s="20"/>
      <c r="Q1646" s="20" t="e">
        <f t="shared" si="27"/>
        <v>#N/A</v>
      </c>
      <c r="R1646" s="16" t="s">
        <v>1108</v>
      </c>
      <c r="S1646" s="17">
        <v>43189</v>
      </c>
    </row>
    <row r="1647" spans="1:19">
      <c r="A1647" s="65"/>
      <c r="B1647" s="65"/>
      <c r="C1647" s="65"/>
      <c r="D1647" s="65"/>
      <c r="E1647" s="65"/>
      <c r="F1647" s="65"/>
      <c r="G1647" s="16" t="s">
        <v>1115</v>
      </c>
      <c r="H1647" s="20"/>
      <c r="I1647" s="20"/>
      <c r="J1647" s="16"/>
      <c r="K1647" s="16" t="s">
        <v>1810</v>
      </c>
      <c r="L1647" s="20" t="s">
        <v>1106</v>
      </c>
      <c r="M1647" s="65"/>
      <c r="N1647" s="11"/>
      <c r="O1647" s="20" t="e">
        <f>VLOOKUP(C1647,'10. Свод Перечней'!C:H,6,0)</f>
        <v>#N/A</v>
      </c>
      <c r="P1647" s="20"/>
      <c r="Q1647" s="20" t="e">
        <f t="shared" si="27"/>
        <v>#N/A</v>
      </c>
      <c r="R1647" s="16" t="s">
        <v>1108</v>
      </c>
      <c r="S1647" s="17">
        <v>43189</v>
      </c>
    </row>
    <row r="1648" spans="1:19">
      <c r="A1648" s="65"/>
      <c r="B1648" s="65">
        <v>317</v>
      </c>
      <c r="C1648" s="65" t="s">
        <v>561</v>
      </c>
      <c r="D1648" s="65" t="s">
        <v>562</v>
      </c>
      <c r="E1648" s="65" t="s">
        <v>5</v>
      </c>
      <c r="F1648" s="65" t="s">
        <v>6</v>
      </c>
      <c r="G1648" s="16" t="s">
        <v>1120</v>
      </c>
      <c r="H1648" s="20"/>
      <c r="I1648" s="20">
        <v>1</v>
      </c>
      <c r="J1648" s="16"/>
      <c r="K1648" s="16"/>
      <c r="L1648" s="20" t="s">
        <v>6</v>
      </c>
      <c r="M1648" s="65" t="s">
        <v>1812</v>
      </c>
      <c r="N1648" s="11"/>
      <c r="O1648" s="20" t="str">
        <f>VLOOKUP(C1648,'10. Свод Перечней'!C:H,6,0)</f>
        <v/>
      </c>
      <c r="P1648" s="20">
        <v>0</v>
      </c>
      <c r="Q1648" s="20">
        <f t="shared" si="27"/>
        <v>0</v>
      </c>
      <c r="R1648" s="16" t="s">
        <v>1108</v>
      </c>
      <c r="S1648" s="17">
        <v>43189</v>
      </c>
    </row>
    <row r="1649" spans="1:19">
      <c r="A1649" s="65"/>
      <c r="B1649" s="65"/>
      <c r="C1649" s="65"/>
      <c r="D1649" s="65"/>
      <c r="E1649" s="65"/>
      <c r="F1649" s="65"/>
      <c r="G1649" s="16" t="s">
        <v>1813</v>
      </c>
      <c r="H1649" s="20"/>
      <c r="I1649" s="20"/>
      <c r="J1649" s="16"/>
      <c r="K1649" s="16" t="s">
        <v>1122</v>
      </c>
      <c r="L1649" s="20" t="s">
        <v>1106</v>
      </c>
      <c r="M1649" s="65"/>
      <c r="N1649" s="11"/>
      <c r="O1649" s="20" t="e">
        <f>VLOOKUP(C1649,'10. Свод Перечней'!C:H,6,0)</f>
        <v>#N/A</v>
      </c>
      <c r="P1649" s="20"/>
      <c r="Q1649" s="20" t="e">
        <f t="shared" si="27"/>
        <v>#N/A</v>
      </c>
      <c r="R1649" s="16" t="s">
        <v>1108</v>
      </c>
      <c r="S1649" s="17">
        <v>43189</v>
      </c>
    </row>
    <row r="1650" spans="1:19">
      <c r="A1650" s="65"/>
      <c r="B1650" s="65"/>
      <c r="C1650" s="65"/>
      <c r="D1650" s="65"/>
      <c r="E1650" s="65"/>
      <c r="F1650" s="65"/>
      <c r="G1650" s="16" t="s">
        <v>1383</v>
      </c>
      <c r="H1650" s="20"/>
      <c r="I1650" s="20"/>
      <c r="J1650" s="16"/>
      <c r="K1650" s="16" t="s">
        <v>1384</v>
      </c>
      <c r="L1650" s="20" t="s">
        <v>1106</v>
      </c>
      <c r="M1650" s="65"/>
      <c r="N1650" s="11"/>
      <c r="O1650" s="20" t="e">
        <f>VLOOKUP(C1650,'10. Свод Перечней'!C:H,6,0)</f>
        <v>#N/A</v>
      </c>
      <c r="P1650" s="20"/>
      <c r="Q1650" s="20" t="e">
        <f t="shared" si="27"/>
        <v>#N/A</v>
      </c>
      <c r="R1650" s="16" t="s">
        <v>1108</v>
      </c>
      <c r="S1650" s="17">
        <v>43189</v>
      </c>
    </row>
    <row r="1651" spans="1:19">
      <c r="A1651" s="65"/>
      <c r="B1651" s="65"/>
      <c r="C1651" s="65"/>
      <c r="D1651" s="65"/>
      <c r="E1651" s="65"/>
      <c r="F1651" s="65"/>
      <c r="G1651" s="16" t="s">
        <v>1121</v>
      </c>
      <c r="H1651" s="20"/>
      <c r="I1651" s="20"/>
      <c r="J1651" s="16"/>
      <c r="K1651" s="16" t="s">
        <v>1122</v>
      </c>
      <c r="L1651" s="20" t="s">
        <v>1106</v>
      </c>
      <c r="M1651" s="65"/>
      <c r="N1651" s="11"/>
      <c r="O1651" s="20" t="e">
        <f>VLOOKUP(C1651,'10. Свод Перечней'!C:H,6,0)</f>
        <v>#N/A</v>
      </c>
      <c r="P1651" s="20"/>
      <c r="Q1651" s="20" t="e">
        <f t="shared" si="27"/>
        <v>#N/A</v>
      </c>
      <c r="R1651" s="16" t="s">
        <v>1108</v>
      </c>
      <c r="S1651" s="17">
        <v>43189</v>
      </c>
    </row>
    <row r="1652" spans="1:19">
      <c r="A1652" s="65"/>
      <c r="B1652" s="65"/>
      <c r="C1652" s="65"/>
      <c r="D1652" s="65"/>
      <c r="E1652" s="65"/>
      <c r="F1652" s="65"/>
      <c r="G1652" s="16" t="s">
        <v>1115</v>
      </c>
      <c r="H1652" s="20"/>
      <c r="I1652" s="20"/>
      <c r="J1652" s="16"/>
      <c r="K1652" s="16" t="s">
        <v>1217</v>
      </c>
      <c r="L1652" s="20" t="s">
        <v>1106</v>
      </c>
      <c r="M1652" s="65"/>
      <c r="N1652" s="11"/>
      <c r="O1652" s="20" t="e">
        <f>VLOOKUP(C1652,'10. Свод Перечней'!C:H,6,0)</f>
        <v>#N/A</v>
      </c>
      <c r="P1652" s="20"/>
      <c r="Q1652" s="20" t="e">
        <f t="shared" si="27"/>
        <v>#N/A</v>
      </c>
      <c r="R1652" s="16" t="s">
        <v>1108</v>
      </c>
      <c r="S1652" s="17">
        <v>43189</v>
      </c>
    </row>
    <row r="1653" spans="1:19">
      <c r="A1653" s="65"/>
      <c r="B1653" s="65">
        <v>318</v>
      </c>
      <c r="C1653" s="65" t="s">
        <v>563</v>
      </c>
      <c r="D1653" s="65" t="s">
        <v>564</v>
      </c>
      <c r="E1653" s="65" t="s">
        <v>5</v>
      </c>
      <c r="F1653" s="65" t="s">
        <v>6</v>
      </c>
      <c r="G1653" s="16" t="s">
        <v>1120</v>
      </c>
      <c r="H1653" s="20"/>
      <c r="I1653" s="20">
        <v>1</v>
      </c>
      <c r="J1653" s="16"/>
      <c r="K1653" s="16"/>
      <c r="L1653" s="20" t="s">
        <v>6</v>
      </c>
      <c r="M1653" s="65" t="s">
        <v>1814</v>
      </c>
      <c r="N1653" s="11"/>
      <c r="O1653" s="20" t="str">
        <f>VLOOKUP(C1653,'10. Свод Перечней'!C:H,6,0)</f>
        <v/>
      </c>
      <c r="P1653" s="20">
        <v>0</v>
      </c>
      <c r="Q1653" s="20">
        <f t="shared" si="27"/>
        <v>0</v>
      </c>
      <c r="R1653" s="16" t="s">
        <v>1108</v>
      </c>
      <c r="S1653" s="17">
        <v>43189</v>
      </c>
    </row>
    <row r="1654" spans="1:19">
      <c r="A1654" s="65"/>
      <c r="B1654" s="65"/>
      <c r="C1654" s="65"/>
      <c r="D1654" s="65"/>
      <c r="E1654" s="65"/>
      <c r="F1654" s="65"/>
      <c r="G1654" s="16" t="s">
        <v>1304</v>
      </c>
      <c r="H1654" s="20"/>
      <c r="I1654" s="20"/>
      <c r="J1654" s="16"/>
      <c r="K1654" s="16" t="s">
        <v>1506</v>
      </c>
      <c r="L1654" s="20" t="s">
        <v>1106</v>
      </c>
      <c r="M1654" s="65"/>
      <c r="N1654" s="11"/>
      <c r="O1654" s="20" t="e">
        <f>VLOOKUP(C1654,'10. Свод Перечней'!C:H,6,0)</f>
        <v>#N/A</v>
      </c>
      <c r="P1654" s="20"/>
      <c r="Q1654" s="20" t="e">
        <f t="shared" si="27"/>
        <v>#N/A</v>
      </c>
      <c r="R1654" s="16" t="s">
        <v>1108</v>
      </c>
      <c r="S1654" s="17">
        <v>43189</v>
      </c>
    </row>
    <row r="1655" spans="1:19">
      <c r="A1655" s="65"/>
      <c r="B1655" s="65"/>
      <c r="C1655" s="65"/>
      <c r="D1655" s="65"/>
      <c r="E1655" s="65"/>
      <c r="F1655" s="65"/>
      <c r="G1655" s="16" t="s">
        <v>1121</v>
      </c>
      <c r="H1655" s="20"/>
      <c r="I1655" s="20"/>
      <c r="J1655" s="16"/>
      <c r="K1655" s="16" t="s">
        <v>1122</v>
      </c>
      <c r="L1655" s="20" t="s">
        <v>1106</v>
      </c>
      <c r="M1655" s="65"/>
      <c r="N1655" s="11"/>
      <c r="O1655" s="20" t="e">
        <f>VLOOKUP(C1655,'10. Свод Перечней'!C:H,6,0)</f>
        <v>#N/A</v>
      </c>
      <c r="P1655" s="20"/>
      <c r="Q1655" s="20" t="e">
        <f t="shared" si="27"/>
        <v>#N/A</v>
      </c>
      <c r="R1655" s="16" t="s">
        <v>1108</v>
      </c>
      <c r="S1655" s="17">
        <v>43189</v>
      </c>
    </row>
    <row r="1656" spans="1:19">
      <c r="A1656" s="65"/>
      <c r="B1656" s="65"/>
      <c r="C1656" s="65"/>
      <c r="D1656" s="65"/>
      <c r="E1656" s="65"/>
      <c r="F1656" s="65"/>
      <c r="G1656" s="16" t="s">
        <v>1115</v>
      </c>
      <c r="H1656" s="20"/>
      <c r="I1656" s="20"/>
      <c r="J1656" s="16"/>
      <c r="K1656" s="16" t="s">
        <v>1217</v>
      </c>
      <c r="L1656" s="20" t="s">
        <v>1106</v>
      </c>
      <c r="M1656" s="65"/>
      <c r="N1656" s="11"/>
      <c r="O1656" s="20" t="e">
        <f>VLOOKUP(C1656,'10. Свод Перечней'!C:H,6,0)</f>
        <v>#N/A</v>
      </c>
      <c r="P1656" s="20"/>
      <c r="Q1656" s="20" t="e">
        <f t="shared" si="27"/>
        <v>#N/A</v>
      </c>
      <c r="R1656" s="16" t="s">
        <v>1108</v>
      </c>
      <c r="S1656" s="17">
        <v>43189</v>
      </c>
    </row>
    <row r="1657" spans="1:19">
      <c r="A1657" s="65"/>
      <c r="B1657" s="65">
        <v>319</v>
      </c>
      <c r="C1657" s="65" t="s">
        <v>565</v>
      </c>
      <c r="D1657" s="65" t="s">
        <v>566</v>
      </c>
      <c r="E1657" s="65" t="s">
        <v>5</v>
      </c>
      <c r="F1657" s="65" t="s">
        <v>6</v>
      </c>
      <c r="G1657" s="16" t="s">
        <v>1815</v>
      </c>
      <c r="H1657" s="20"/>
      <c r="I1657" s="20"/>
      <c r="J1657" s="16"/>
      <c r="K1657" s="16" t="s">
        <v>1816</v>
      </c>
      <c r="L1657" s="20" t="s">
        <v>1106</v>
      </c>
      <c r="M1657" s="65" t="s">
        <v>1817</v>
      </c>
      <c r="N1657" s="11" t="s">
        <v>567</v>
      </c>
      <c r="O1657" s="20" t="str">
        <f>VLOOKUP(C1657,'10. Свод Перечней'!C:H,6,0)</f>
        <v>10.62.11.110-00000010</v>
      </c>
      <c r="P1657" s="20" t="s">
        <v>567</v>
      </c>
      <c r="Q1657" s="20" t="str">
        <f t="shared" si="27"/>
        <v>10.62.11.110-00000010</v>
      </c>
      <c r="R1657" s="16" t="s">
        <v>1108</v>
      </c>
      <c r="S1657" s="17">
        <v>43496</v>
      </c>
    </row>
    <row r="1658" spans="1:19">
      <c r="A1658" s="65"/>
      <c r="B1658" s="65"/>
      <c r="C1658" s="65"/>
      <c r="D1658" s="65"/>
      <c r="E1658" s="65"/>
      <c r="F1658" s="65"/>
      <c r="G1658" s="16" t="s">
        <v>1818</v>
      </c>
      <c r="H1658" s="20"/>
      <c r="I1658" s="20"/>
      <c r="J1658" s="16"/>
      <c r="K1658" s="16" t="s">
        <v>1157</v>
      </c>
      <c r="L1658" s="20" t="s">
        <v>1106</v>
      </c>
      <c r="M1658" s="65"/>
      <c r="N1658" s="11"/>
      <c r="O1658" s="20" t="e">
        <f>VLOOKUP(C1658,'10. Свод Перечней'!C:H,6,0)</f>
        <v>#N/A</v>
      </c>
      <c r="P1658" s="20"/>
      <c r="Q1658" s="20" t="e">
        <f t="shared" si="27"/>
        <v>#N/A</v>
      </c>
      <c r="R1658" s="16" t="s">
        <v>1108</v>
      </c>
      <c r="S1658" s="17">
        <v>43496</v>
      </c>
    </row>
    <row r="1659" spans="1:19">
      <c r="A1659" s="65"/>
      <c r="B1659" s="65"/>
      <c r="C1659" s="65"/>
      <c r="D1659" s="65"/>
      <c r="E1659" s="65"/>
      <c r="F1659" s="65"/>
      <c r="G1659" s="16" t="s">
        <v>1120</v>
      </c>
      <c r="H1659" s="20"/>
      <c r="I1659" s="20">
        <v>1</v>
      </c>
      <c r="J1659" s="16"/>
      <c r="K1659" s="16"/>
      <c r="L1659" s="20" t="s">
        <v>6</v>
      </c>
      <c r="M1659" s="65"/>
      <c r="N1659" s="11"/>
      <c r="O1659" s="20" t="e">
        <f>VLOOKUP(C1659,'10. Свод Перечней'!C:H,6,0)</f>
        <v>#N/A</v>
      </c>
      <c r="P1659" s="20"/>
      <c r="Q1659" s="20" t="e">
        <f t="shared" si="27"/>
        <v>#N/A</v>
      </c>
      <c r="R1659" s="16" t="s">
        <v>1108</v>
      </c>
      <c r="S1659" s="17">
        <v>43496</v>
      </c>
    </row>
    <row r="1660" spans="1:19">
      <c r="A1660" s="65"/>
      <c r="B1660" s="65"/>
      <c r="C1660" s="65"/>
      <c r="D1660" s="65"/>
      <c r="E1660" s="65"/>
      <c r="F1660" s="65"/>
      <c r="G1660" s="16" t="s">
        <v>1121</v>
      </c>
      <c r="H1660" s="20"/>
      <c r="I1660" s="20"/>
      <c r="J1660" s="16"/>
      <c r="K1660" s="16" t="s">
        <v>1122</v>
      </c>
      <c r="L1660" s="20" t="s">
        <v>1106</v>
      </c>
      <c r="M1660" s="65"/>
      <c r="N1660" s="11"/>
      <c r="O1660" s="20" t="e">
        <f>VLOOKUP(C1660,'10. Свод Перечней'!C:H,6,0)</f>
        <v>#N/A</v>
      </c>
      <c r="P1660" s="20"/>
      <c r="Q1660" s="20" t="e">
        <f t="shared" si="27"/>
        <v>#N/A</v>
      </c>
      <c r="R1660" s="16" t="s">
        <v>1108</v>
      </c>
      <c r="S1660" s="17">
        <v>43496</v>
      </c>
    </row>
    <row r="1661" spans="1:19">
      <c r="A1661" s="65"/>
      <c r="B1661" s="65"/>
      <c r="C1661" s="65"/>
      <c r="D1661" s="65"/>
      <c r="E1661" s="65"/>
      <c r="F1661" s="65"/>
      <c r="G1661" s="16" t="s">
        <v>1115</v>
      </c>
      <c r="H1661" s="20"/>
      <c r="I1661" s="20"/>
      <c r="J1661" s="16" t="s">
        <v>1819</v>
      </c>
      <c r="K1661" s="16"/>
      <c r="L1661" s="20" t="s">
        <v>1106</v>
      </c>
      <c r="M1661" s="65"/>
      <c r="N1661" s="11"/>
      <c r="O1661" s="20" t="e">
        <f>VLOOKUP(C1661,'10. Свод Перечней'!C:H,6,0)</f>
        <v>#N/A</v>
      </c>
      <c r="P1661" s="20"/>
      <c r="Q1661" s="20" t="e">
        <f t="shared" si="27"/>
        <v>#N/A</v>
      </c>
      <c r="R1661" s="16" t="s">
        <v>1108</v>
      </c>
      <c r="S1661" s="17">
        <v>43496</v>
      </c>
    </row>
    <row r="1662" spans="1:19">
      <c r="A1662" s="65"/>
      <c r="B1662" s="65">
        <v>320</v>
      </c>
      <c r="C1662" s="65" t="s">
        <v>568</v>
      </c>
      <c r="D1662" s="65" t="s">
        <v>566</v>
      </c>
      <c r="E1662" s="65" t="s">
        <v>9</v>
      </c>
      <c r="F1662" s="65" t="s">
        <v>6</v>
      </c>
      <c r="G1662" s="16" t="s">
        <v>1815</v>
      </c>
      <c r="H1662" s="20"/>
      <c r="I1662" s="20"/>
      <c r="J1662" s="16"/>
      <c r="K1662" s="16" t="s">
        <v>1816</v>
      </c>
      <c r="L1662" s="20" t="s">
        <v>1106</v>
      </c>
      <c r="M1662" s="65" t="s">
        <v>1817</v>
      </c>
      <c r="N1662" s="11" t="s">
        <v>567</v>
      </c>
      <c r="O1662" s="20" t="str">
        <f>VLOOKUP(C1662,'10. Свод Перечней'!C:H,6,0)</f>
        <v>10.62.11.110-00000010</v>
      </c>
      <c r="P1662" s="20" t="s">
        <v>567</v>
      </c>
      <c r="Q1662" s="20" t="str">
        <f t="shared" si="27"/>
        <v>10.62.11.110-00000010</v>
      </c>
      <c r="R1662" s="16" t="s">
        <v>1108</v>
      </c>
      <c r="S1662" s="17">
        <v>43496</v>
      </c>
    </row>
    <row r="1663" spans="1:19">
      <c r="A1663" s="65"/>
      <c r="B1663" s="65"/>
      <c r="C1663" s="65"/>
      <c r="D1663" s="65"/>
      <c r="E1663" s="65"/>
      <c r="F1663" s="65"/>
      <c r="G1663" s="16" t="s">
        <v>1818</v>
      </c>
      <c r="H1663" s="20"/>
      <c r="I1663" s="20"/>
      <c r="J1663" s="16"/>
      <c r="K1663" s="16" t="s">
        <v>1157</v>
      </c>
      <c r="L1663" s="20" t="s">
        <v>1106</v>
      </c>
      <c r="M1663" s="65"/>
      <c r="N1663" s="11"/>
      <c r="O1663" s="20" t="e">
        <f>VLOOKUP(C1663,'10. Свод Перечней'!C:H,6,0)</f>
        <v>#N/A</v>
      </c>
      <c r="P1663" s="20"/>
      <c r="Q1663" s="20" t="e">
        <f t="shared" si="27"/>
        <v>#N/A</v>
      </c>
      <c r="R1663" s="16" t="s">
        <v>1108</v>
      </c>
      <c r="S1663" s="17">
        <v>43496</v>
      </c>
    </row>
    <row r="1664" spans="1:19">
      <c r="A1664" s="65"/>
      <c r="B1664" s="65"/>
      <c r="C1664" s="65"/>
      <c r="D1664" s="65"/>
      <c r="E1664" s="65"/>
      <c r="F1664" s="65"/>
      <c r="G1664" s="16" t="s">
        <v>1113</v>
      </c>
      <c r="H1664" s="20"/>
      <c r="I1664" s="20"/>
      <c r="J1664" s="16"/>
      <c r="K1664" s="16" t="s">
        <v>1114</v>
      </c>
      <c r="L1664" s="20" t="s">
        <v>1106</v>
      </c>
      <c r="M1664" s="65"/>
      <c r="N1664" s="11"/>
      <c r="O1664" s="20" t="e">
        <f>VLOOKUP(C1664,'10. Свод Перечней'!C:H,6,0)</f>
        <v>#N/A</v>
      </c>
      <c r="P1664" s="20"/>
      <c r="Q1664" s="20" t="e">
        <f t="shared" si="27"/>
        <v>#N/A</v>
      </c>
      <c r="R1664" s="16" t="s">
        <v>1108</v>
      </c>
      <c r="S1664" s="17">
        <v>43496</v>
      </c>
    </row>
    <row r="1665" spans="1:19">
      <c r="A1665" s="65"/>
      <c r="B1665" s="65"/>
      <c r="C1665" s="65"/>
      <c r="D1665" s="65"/>
      <c r="E1665" s="65"/>
      <c r="F1665" s="65"/>
      <c r="G1665" s="16" t="s">
        <v>1115</v>
      </c>
      <c r="H1665" s="20"/>
      <c r="I1665" s="20"/>
      <c r="J1665" s="16" t="s">
        <v>1819</v>
      </c>
      <c r="K1665" s="16"/>
      <c r="L1665" s="20" t="s">
        <v>1106</v>
      </c>
      <c r="M1665" s="65"/>
      <c r="N1665" s="11"/>
      <c r="O1665" s="20" t="e">
        <f>VLOOKUP(C1665,'10. Свод Перечней'!C:H,6,0)</f>
        <v>#N/A</v>
      </c>
      <c r="P1665" s="20"/>
      <c r="Q1665" s="20" t="e">
        <f t="shared" si="27"/>
        <v>#N/A</v>
      </c>
      <c r="R1665" s="16" t="s">
        <v>1108</v>
      </c>
      <c r="S1665" s="17">
        <v>43496</v>
      </c>
    </row>
    <row r="1666" spans="1:19">
      <c r="A1666" s="65"/>
      <c r="B1666" s="65">
        <v>321</v>
      </c>
      <c r="C1666" s="65" t="s">
        <v>569</v>
      </c>
      <c r="D1666" s="65" t="s">
        <v>570</v>
      </c>
      <c r="E1666" s="65" t="s">
        <v>5</v>
      </c>
      <c r="F1666" s="65" t="s">
        <v>6</v>
      </c>
      <c r="G1666" s="16" t="s">
        <v>1815</v>
      </c>
      <c r="H1666" s="20"/>
      <c r="I1666" s="20"/>
      <c r="J1666" s="16"/>
      <c r="K1666" s="16" t="s">
        <v>1820</v>
      </c>
      <c r="L1666" s="20" t="s">
        <v>1106</v>
      </c>
      <c r="M1666" s="65" t="s">
        <v>1821</v>
      </c>
      <c r="N1666" s="11" t="s">
        <v>571</v>
      </c>
      <c r="O1666" s="20" t="str">
        <f>VLOOKUP(C1666,'10. Свод Перечней'!C:H,6,0)</f>
        <v>10.62.11.110-00000009</v>
      </c>
      <c r="P1666" s="20" t="s">
        <v>571</v>
      </c>
      <c r="Q1666" s="20" t="str">
        <f t="shared" si="27"/>
        <v>10.62.11.110-00000009</v>
      </c>
      <c r="R1666" s="16" t="s">
        <v>1108</v>
      </c>
      <c r="S1666" s="17">
        <v>43496</v>
      </c>
    </row>
    <row r="1667" spans="1:19">
      <c r="A1667" s="65"/>
      <c r="B1667" s="65"/>
      <c r="C1667" s="65"/>
      <c r="D1667" s="65"/>
      <c r="E1667" s="65"/>
      <c r="F1667" s="65"/>
      <c r="G1667" s="16" t="s">
        <v>1818</v>
      </c>
      <c r="H1667" s="20"/>
      <c r="I1667" s="20"/>
      <c r="J1667" s="16"/>
      <c r="K1667" s="16" t="s">
        <v>1157</v>
      </c>
      <c r="L1667" s="20" t="s">
        <v>1106</v>
      </c>
      <c r="M1667" s="65"/>
      <c r="N1667" s="11"/>
      <c r="O1667" s="20" t="e">
        <f>VLOOKUP(C1667,'10. Свод Перечней'!C:H,6,0)</f>
        <v>#N/A</v>
      </c>
      <c r="P1667" s="20"/>
      <c r="Q1667" s="20" t="e">
        <f t="shared" si="27"/>
        <v>#N/A</v>
      </c>
      <c r="R1667" s="16" t="s">
        <v>1108</v>
      </c>
      <c r="S1667" s="17">
        <v>43496</v>
      </c>
    </row>
    <row r="1668" spans="1:19">
      <c r="A1668" s="65"/>
      <c r="B1668" s="65"/>
      <c r="C1668" s="65"/>
      <c r="D1668" s="65"/>
      <c r="E1668" s="65"/>
      <c r="F1668" s="65"/>
      <c r="G1668" s="16" t="s">
        <v>1113</v>
      </c>
      <c r="H1668" s="20"/>
      <c r="I1668" s="20"/>
      <c r="J1668" s="16"/>
      <c r="K1668" s="16" t="s">
        <v>1114</v>
      </c>
      <c r="L1668" s="20" t="s">
        <v>1106</v>
      </c>
      <c r="M1668" s="65"/>
      <c r="N1668" s="11"/>
      <c r="O1668" s="20" t="e">
        <f>VLOOKUP(C1668,'10. Свод Перечней'!C:H,6,0)</f>
        <v>#N/A</v>
      </c>
      <c r="P1668" s="20"/>
      <c r="Q1668" s="20" t="e">
        <f t="shared" si="27"/>
        <v>#N/A</v>
      </c>
      <c r="R1668" s="16" t="s">
        <v>1108</v>
      </c>
      <c r="S1668" s="17">
        <v>43496</v>
      </c>
    </row>
    <row r="1669" spans="1:19">
      <c r="A1669" s="65"/>
      <c r="B1669" s="65"/>
      <c r="C1669" s="65"/>
      <c r="D1669" s="65"/>
      <c r="E1669" s="65"/>
      <c r="F1669" s="65"/>
      <c r="G1669" s="16" t="s">
        <v>1115</v>
      </c>
      <c r="H1669" s="20"/>
      <c r="I1669" s="20"/>
      <c r="J1669" s="16" t="s">
        <v>1822</v>
      </c>
      <c r="K1669" s="16"/>
      <c r="L1669" s="20" t="s">
        <v>1106</v>
      </c>
      <c r="M1669" s="65"/>
      <c r="N1669" s="11"/>
      <c r="O1669" s="20" t="e">
        <f>VLOOKUP(C1669,'10. Свод Перечней'!C:H,6,0)</f>
        <v>#N/A</v>
      </c>
      <c r="P1669" s="20"/>
      <c r="Q1669" s="20" t="e">
        <f t="shared" si="27"/>
        <v>#N/A</v>
      </c>
      <c r="R1669" s="16" t="s">
        <v>1108</v>
      </c>
      <c r="S1669" s="17">
        <v>43496</v>
      </c>
    </row>
    <row r="1670" spans="1:19">
      <c r="A1670" s="65"/>
      <c r="B1670" s="65">
        <v>322</v>
      </c>
      <c r="C1670" s="65" t="s">
        <v>572</v>
      </c>
      <c r="D1670" s="65" t="s">
        <v>570</v>
      </c>
      <c r="E1670" s="65" t="s">
        <v>9</v>
      </c>
      <c r="F1670" s="65" t="s">
        <v>6</v>
      </c>
      <c r="G1670" s="16" t="s">
        <v>1815</v>
      </c>
      <c r="H1670" s="20"/>
      <c r="I1670" s="20"/>
      <c r="J1670" s="16"/>
      <c r="K1670" s="16" t="s">
        <v>1820</v>
      </c>
      <c r="L1670" s="20" t="s">
        <v>1106</v>
      </c>
      <c r="M1670" s="65" t="s">
        <v>1821</v>
      </c>
      <c r="N1670" s="11" t="s">
        <v>571</v>
      </c>
      <c r="O1670" s="20" t="str">
        <f>VLOOKUP(C1670,'10. Свод Перечней'!C:H,6,0)</f>
        <v>10.62.11.110-00000009</v>
      </c>
      <c r="P1670" s="20" t="s">
        <v>571</v>
      </c>
      <c r="Q1670" s="20" t="str">
        <f t="shared" si="27"/>
        <v>10.62.11.110-00000009</v>
      </c>
      <c r="R1670" s="16" t="s">
        <v>1108</v>
      </c>
      <c r="S1670" s="17">
        <v>43496</v>
      </c>
    </row>
    <row r="1671" spans="1:19">
      <c r="A1671" s="65"/>
      <c r="B1671" s="65"/>
      <c r="C1671" s="65"/>
      <c r="D1671" s="65"/>
      <c r="E1671" s="65"/>
      <c r="F1671" s="65"/>
      <c r="G1671" s="16" t="s">
        <v>1818</v>
      </c>
      <c r="H1671" s="20"/>
      <c r="I1671" s="20"/>
      <c r="J1671" s="16"/>
      <c r="K1671" s="16" t="s">
        <v>1157</v>
      </c>
      <c r="L1671" s="20" t="s">
        <v>1106</v>
      </c>
      <c r="M1671" s="65"/>
      <c r="N1671" s="11"/>
      <c r="O1671" s="20" t="e">
        <f>VLOOKUP(C1671,'10. Свод Перечней'!C:H,6,0)</f>
        <v>#N/A</v>
      </c>
      <c r="P1671" s="20"/>
      <c r="Q1671" s="20" t="e">
        <f t="shared" si="27"/>
        <v>#N/A</v>
      </c>
      <c r="R1671" s="16" t="s">
        <v>1108</v>
      </c>
      <c r="S1671" s="17">
        <v>43496</v>
      </c>
    </row>
    <row r="1672" spans="1:19">
      <c r="A1672" s="65"/>
      <c r="B1672" s="65"/>
      <c r="C1672" s="65"/>
      <c r="D1672" s="65"/>
      <c r="E1672" s="65"/>
      <c r="F1672" s="65"/>
      <c r="G1672" s="16" t="s">
        <v>1120</v>
      </c>
      <c r="H1672" s="20"/>
      <c r="I1672" s="20">
        <v>1</v>
      </c>
      <c r="J1672" s="16"/>
      <c r="K1672" s="16"/>
      <c r="L1672" s="20" t="s">
        <v>6</v>
      </c>
      <c r="M1672" s="65"/>
      <c r="N1672" s="11"/>
      <c r="O1672" s="20" t="e">
        <f>VLOOKUP(C1672,'10. Свод Перечней'!C:H,6,0)</f>
        <v>#N/A</v>
      </c>
      <c r="P1672" s="20"/>
      <c r="Q1672" s="20" t="e">
        <f t="shared" si="27"/>
        <v>#N/A</v>
      </c>
      <c r="R1672" s="16" t="s">
        <v>1108</v>
      </c>
      <c r="S1672" s="17">
        <v>43496</v>
      </c>
    </row>
    <row r="1673" spans="1:19">
      <c r="A1673" s="65"/>
      <c r="B1673" s="65"/>
      <c r="C1673" s="65"/>
      <c r="D1673" s="65"/>
      <c r="E1673" s="65"/>
      <c r="F1673" s="65"/>
      <c r="G1673" s="16" t="s">
        <v>1121</v>
      </c>
      <c r="H1673" s="20"/>
      <c r="I1673" s="20"/>
      <c r="J1673" s="16"/>
      <c r="K1673" s="16" t="s">
        <v>1122</v>
      </c>
      <c r="L1673" s="20" t="s">
        <v>1106</v>
      </c>
      <c r="M1673" s="65"/>
      <c r="N1673" s="11"/>
      <c r="O1673" s="20" t="e">
        <f>VLOOKUP(C1673,'10. Свод Перечней'!C:H,6,0)</f>
        <v>#N/A</v>
      </c>
      <c r="P1673" s="20"/>
      <c r="Q1673" s="20" t="e">
        <f t="shared" si="27"/>
        <v>#N/A</v>
      </c>
      <c r="R1673" s="16" t="s">
        <v>1108</v>
      </c>
      <c r="S1673" s="17">
        <v>43496</v>
      </c>
    </row>
    <row r="1674" spans="1:19">
      <c r="A1674" s="65"/>
      <c r="B1674" s="65"/>
      <c r="C1674" s="65"/>
      <c r="D1674" s="65"/>
      <c r="E1674" s="65"/>
      <c r="F1674" s="65"/>
      <c r="G1674" s="16" t="s">
        <v>1115</v>
      </c>
      <c r="H1674" s="20"/>
      <c r="I1674" s="20"/>
      <c r="J1674" s="16" t="s">
        <v>1822</v>
      </c>
      <c r="K1674" s="16"/>
      <c r="L1674" s="20" t="s">
        <v>1106</v>
      </c>
      <c r="M1674" s="65"/>
      <c r="N1674" s="11"/>
      <c r="O1674" s="20" t="e">
        <f>VLOOKUP(C1674,'10. Свод Перечней'!C:H,6,0)</f>
        <v>#N/A</v>
      </c>
      <c r="P1674" s="20"/>
      <c r="Q1674" s="20" t="e">
        <f t="shared" si="27"/>
        <v>#N/A</v>
      </c>
      <c r="R1674" s="16" t="s">
        <v>1108</v>
      </c>
      <c r="S1674" s="17">
        <v>43496</v>
      </c>
    </row>
    <row r="1675" spans="1:19">
      <c r="A1675" s="65"/>
      <c r="B1675" s="65">
        <v>323</v>
      </c>
      <c r="C1675" s="65" t="s">
        <v>573</v>
      </c>
      <c r="D1675" s="65" t="s">
        <v>574</v>
      </c>
      <c r="E1675" s="65" t="s">
        <v>5</v>
      </c>
      <c r="F1675" s="65" t="s">
        <v>325</v>
      </c>
      <c r="G1675" s="16" t="s">
        <v>1507</v>
      </c>
      <c r="H1675" s="20"/>
      <c r="I1675" s="20">
        <v>1</v>
      </c>
      <c r="J1675" s="16"/>
      <c r="K1675" s="16"/>
      <c r="L1675" s="20" t="s">
        <v>325</v>
      </c>
      <c r="M1675" s="65" t="s">
        <v>1823</v>
      </c>
      <c r="N1675" s="11"/>
      <c r="O1675" s="20" t="str">
        <f>VLOOKUP(C1675,'10. Свод Перечней'!C:H,6,0)</f>
        <v/>
      </c>
      <c r="P1675" s="20">
        <v>0</v>
      </c>
      <c r="Q1675" s="20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6" t="s">
        <v>1108</v>
      </c>
      <c r="S1675" s="17">
        <v>43189</v>
      </c>
    </row>
    <row r="1676" spans="1:19">
      <c r="A1676" s="65"/>
      <c r="B1676" s="65"/>
      <c r="C1676" s="65"/>
      <c r="D1676" s="65"/>
      <c r="E1676" s="65"/>
      <c r="F1676" s="65"/>
      <c r="G1676" s="16" t="s">
        <v>1304</v>
      </c>
      <c r="H1676" s="20"/>
      <c r="I1676" s="20"/>
      <c r="J1676" s="16"/>
      <c r="K1676" s="16" t="s">
        <v>1506</v>
      </c>
      <c r="L1676" s="20" t="s">
        <v>1106</v>
      </c>
      <c r="M1676" s="65"/>
      <c r="N1676" s="11"/>
      <c r="O1676" s="20" t="e">
        <f>VLOOKUP(C1676,'10. Свод Перечней'!C:H,6,0)</f>
        <v>#N/A</v>
      </c>
      <c r="P1676" s="20"/>
      <c r="Q1676" s="20" t="e">
        <f t="shared" si="28"/>
        <v>#N/A</v>
      </c>
      <c r="R1676" s="16" t="s">
        <v>1108</v>
      </c>
      <c r="S1676" s="17">
        <v>43189</v>
      </c>
    </row>
    <row r="1677" spans="1:19">
      <c r="A1677" s="65"/>
      <c r="B1677" s="65"/>
      <c r="C1677" s="65"/>
      <c r="D1677" s="65"/>
      <c r="E1677" s="65"/>
      <c r="F1677" s="65"/>
      <c r="G1677" s="16" t="s">
        <v>1121</v>
      </c>
      <c r="H1677" s="20"/>
      <c r="I1677" s="20"/>
      <c r="J1677" s="16"/>
      <c r="K1677" s="16" t="s">
        <v>1122</v>
      </c>
      <c r="L1677" s="20" t="s">
        <v>1106</v>
      </c>
      <c r="M1677" s="65"/>
      <c r="N1677" s="11"/>
      <c r="O1677" s="20" t="e">
        <f>VLOOKUP(C1677,'10. Свод Перечней'!C:H,6,0)</f>
        <v>#N/A</v>
      </c>
      <c r="P1677" s="20"/>
      <c r="Q1677" s="20" t="e">
        <f t="shared" si="28"/>
        <v>#N/A</v>
      </c>
      <c r="R1677" s="16" t="s">
        <v>1108</v>
      </c>
      <c r="S1677" s="17">
        <v>43189</v>
      </c>
    </row>
    <row r="1678" spans="1:19">
      <c r="A1678" s="65"/>
      <c r="B1678" s="65"/>
      <c r="C1678" s="65"/>
      <c r="D1678" s="65"/>
      <c r="E1678" s="65"/>
      <c r="F1678" s="65"/>
      <c r="G1678" s="16" t="s">
        <v>1115</v>
      </c>
      <c r="H1678" s="20"/>
      <c r="I1678" s="20"/>
      <c r="J1678" s="16"/>
      <c r="K1678" s="16" t="s">
        <v>1217</v>
      </c>
      <c r="L1678" s="20" t="s">
        <v>1106</v>
      </c>
      <c r="M1678" s="65"/>
      <c r="N1678" s="11"/>
      <c r="O1678" s="20" t="e">
        <f>VLOOKUP(C1678,'10. Свод Перечней'!C:H,6,0)</f>
        <v>#N/A</v>
      </c>
      <c r="P1678" s="20"/>
      <c r="Q1678" s="20" t="e">
        <f t="shared" si="28"/>
        <v>#N/A</v>
      </c>
      <c r="R1678" s="16" t="s">
        <v>1108</v>
      </c>
      <c r="S1678" s="17">
        <v>43189</v>
      </c>
    </row>
    <row r="1679" spans="1:19">
      <c r="A1679" s="65"/>
      <c r="B1679" s="65">
        <v>324</v>
      </c>
      <c r="C1679" s="65" t="s">
        <v>575</v>
      </c>
      <c r="D1679" s="65" t="s">
        <v>576</v>
      </c>
      <c r="E1679" s="65" t="s">
        <v>5</v>
      </c>
      <c r="F1679" s="65" t="s">
        <v>6</v>
      </c>
      <c r="G1679" s="16" t="s">
        <v>1104</v>
      </c>
      <c r="H1679" s="20"/>
      <c r="I1679" s="20"/>
      <c r="J1679" s="16"/>
      <c r="K1679" s="16" t="s">
        <v>1824</v>
      </c>
      <c r="L1679" s="20" t="s">
        <v>1106</v>
      </c>
      <c r="M1679" s="65" t="s">
        <v>1825</v>
      </c>
      <c r="N1679" s="11"/>
      <c r="O1679" s="20" t="str">
        <f>VLOOKUP(C1679,'10. Свод Перечней'!C:H,6,0)</f>
        <v/>
      </c>
      <c r="P1679" s="20">
        <v>0</v>
      </c>
      <c r="Q1679" s="20">
        <f t="shared" si="28"/>
        <v>0</v>
      </c>
      <c r="R1679" s="16" t="s">
        <v>1108</v>
      </c>
      <c r="S1679" s="17">
        <v>43677</v>
      </c>
    </row>
    <row r="1680" spans="1:19">
      <c r="A1680" s="65"/>
      <c r="B1680" s="65"/>
      <c r="C1680" s="65"/>
      <c r="D1680" s="65"/>
      <c r="E1680" s="65"/>
      <c r="F1680" s="65"/>
      <c r="G1680" s="16" t="s">
        <v>1109</v>
      </c>
      <c r="H1680" s="20"/>
      <c r="I1680" s="20"/>
      <c r="J1680" s="16"/>
      <c r="K1680" s="16" t="s">
        <v>1617</v>
      </c>
      <c r="L1680" s="20" t="s">
        <v>1106</v>
      </c>
      <c r="M1680" s="65"/>
      <c r="N1680" s="11"/>
      <c r="O1680" s="20" t="e">
        <f>VLOOKUP(C1680,'10. Свод Перечней'!C:H,6,0)</f>
        <v>#N/A</v>
      </c>
      <c r="P1680" s="20"/>
      <c r="Q1680" s="20" t="e">
        <f t="shared" si="28"/>
        <v>#N/A</v>
      </c>
      <c r="R1680" s="16" t="s">
        <v>1108</v>
      </c>
      <c r="S1680" s="17">
        <v>43677</v>
      </c>
    </row>
    <row r="1681" spans="1:19">
      <c r="A1681" s="65"/>
      <c r="B1681" s="65"/>
      <c r="C1681" s="65"/>
      <c r="D1681" s="65"/>
      <c r="E1681" s="65"/>
      <c r="F1681" s="65"/>
      <c r="G1681" s="16" t="s">
        <v>1120</v>
      </c>
      <c r="H1681" s="20"/>
      <c r="I1681" s="20">
        <v>1</v>
      </c>
      <c r="J1681" s="16"/>
      <c r="K1681" s="16"/>
      <c r="L1681" s="20" t="s">
        <v>6</v>
      </c>
      <c r="M1681" s="65"/>
      <c r="N1681" s="11"/>
      <c r="O1681" s="20" t="e">
        <f>VLOOKUP(C1681,'10. Свод Перечней'!C:H,6,0)</f>
        <v>#N/A</v>
      </c>
      <c r="P1681" s="20"/>
      <c r="Q1681" s="20" t="e">
        <f t="shared" si="28"/>
        <v>#N/A</v>
      </c>
      <c r="R1681" s="16" t="s">
        <v>1108</v>
      </c>
      <c r="S1681" s="17">
        <v>43677</v>
      </c>
    </row>
    <row r="1682" spans="1:19">
      <c r="A1682" s="65"/>
      <c r="B1682" s="65"/>
      <c r="C1682" s="65"/>
      <c r="D1682" s="65"/>
      <c r="E1682" s="65"/>
      <c r="F1682" s="65"/>
      <c r="G1682" s="16" t="s">
        <v>1121</v>
      </c>
      <c r="H1682" s="20"/>
      <c r="I1682" s="20"/>
      <c r="J1682" s="16"/>
      <c r="K1682" s="16" t="s">
        <v>1122</v>
      </c>
      <c r="L1682" s="20" t="s">
        <v>1106</v>
      </c>
      <c r="M1682" s="65"/>
      <c r="N1682" s="11"/>
      <c r="O1682" s="20" t="e">
        <f>VLOOKUP(C1682,'10. Свод Перечней'!C:H,6,0)</f>
        <v>#N/A</v>
      </c>
      <c r="P1682" s="20"/>
      <c r="Q1682" s="20" t="e">
        <f t="shared" si="28"/>
        <v>#N/A</v>
      </c>
      <c r="R1682" s="16" t="s">
        <v>1108</v>
      </c>
      <c r="S1682" s="17">
        <v>43677</v>
      </c>
    </row>
    <row r="1683" spans="1:19">
      <c r="A1683" s="65"/>
      <c r="B1683" s="65"/>
      <c r="C1683" s="65"/>
      <c r="D1683" s="65"/>
      <c r="E1683" s="65"/>
      <c r="F1683" s="65"/>
      <c r="G1683" s="16" t="s">
        <v>1115</v>
      </c>
      <c r="H1683" s="20"/>
      <c r="I1683" s="20"/>
      <c r="J1683" s="16" t="s">
        <v>1826</v>
      </c>
      <c r="K1683" s="16"/>
      <c r="L1683" s="20" t="s">
        <v>1106</v>
      </c>
      <c r="M1683" s="65"/>
      <c r="N1683" s="11"/>
      <c r="O1683" s="20" t="e">
        <f>VLOOKUP(C1683,'10. Свод Перечней'!C:H,6,0)</f>
        <v>#N/A</v>
      </c>
      <c r="P1683" s="20"/>
      <c r="Q1683" s="20" t="e">
        <f t="shared" si="28"/>
        <v>#N/A</v>
      </c>
      <c r="R1683" s="16" t="s">
        <v>1108</v>
      </c>
      <c r="S1683" s="17">
        <v>43677</v>
      </c>
    </row>
    <row r="1684" spans="1:19">
      <c r="A1684" s="65"/>
      <c r="B1684" s="65">
        <v>325</v>
      </c>
      <c r="C1684" s="65" t="s">
        <v>577</v>
      </c>
      <c r="D1684" s="65" t="s">
        <v>578</v>
      </c>
      <c r="E1684" s="65" t="s">
        <v>9</v>
      </c>
      <c r="F1684" s="65" t="s">
        <v>6</v>
      </c>
      <c r="G1684" s="16" t="s">
        <v>1827</v>
      </c>
      <c r="H1684" s="20"/>
      <c r="I1684" s="20"/>
      <c r="J1684" s="16"/>
      <c r="K1684" s="16" t="s">
        <v>1828</v>
      </c>
      <c r="L1684" s="20" t="s">
        <v>1106</v>
      </c>
      <c r="M1684" s="65" t="s">
        <v>1829</v>
      </c>
      <c r="N1684" s="11" t="s">
        <v>579</v>
      </c>
      <c r="O1684" s="20" t="str">
        <f>VLOOKUP(C1684,'10. Свод Перечней'!C:H,6,0)</f>
        <v>10.71.11.110-00000003</v>
      </c>
      <c r="P1684" s="20" t="s">
        <v>579</v>
      </c>
      <c r="Q1684" s="20" t="str">
        <f t="shared" si="28"/>
        <v>10.71.11.110-00000003</v>
      </c>
      <c r="R1684" s="16" t="s">
        <v>1108</v>
      </c>
      <c r="S1684" s="17">
        <v>43615</v>
      </c>
    </row>
    <row r="1685" spans="1:19">
      <c r="A1685" s="65"/>
      <c r="B1685" s="65"/>
      <c r="C1685" s="65"/>
      <c r="D1685" s="65"/>
      <c r="E1685" s="65"/>
      <c r="F1685" s="65"/>
      <c r="G1685" s="16" t="s">
        <v>1830</v>
      </c>
      <c r="H1685" s="20"/>
      <c r="I1685" s="20"/>
      <c r="J1685" s="16" t="s">
        <v>1258</v>
      </c>
      <c r="K1685" s="16"/>
      <c r="L1685" s="20" t="s">
        <v>1106</v>
      </c>
      <c r="M1685" s="65"/>
      <c r="N1685" s="11"/>
      <c r="O1685" s="20" t="e">
        <f>VLOOKUP(C1685,'10. Свод Перечней'!C:H,6,0)</f>
        <v>#N/A</v>
      </c>
      <c r="P1685" s="20"/>
      <c r="Q1685" s="20" t="e">
        <f t="shared" si="28"/>
        <v>#N/A</v>
      </c>
      <c r="R1685" s="16" t="s">
        <v>1108</v>
      </c>
      <c r="S1685" s="17">
        <v>43615</v>
      </c>
    </row>
    <row r="1686" spans="1:19">
      <c r="A1686" s="65"/>
      <c r="B1686" s="65"/>
      <c r="C1686" s="65"/>
      <c r="D1686" s="65"/>
      <c r="E1686" s="65"/>
      <c r="F1686" s="65"/>
      <c r="G1686" s="16" t="s">
        <v>1831</v>
      </c>
      <c r="H1686" s="20"/>
      <c r="I1686" s="20"/>
      <c r="J1686" s="16" t="s">
        <v>1258</v>
      </c>
      <c r="K1686" s="16"/>
      <c r="L1686" s="20" t="s">
        <v>1106</v>
      </c>
      <c r="M1686" s="65"/>
      <c r="N1686" s="11"/>
      <c r="O1686" s="20" t="e">
        <f>VLOOKUP(C1686,'10. Свод Перечней'!C:H,6,0)</f>
        <v>#N/A</v>
      </c>
      <c r="P1686" s="20"/>
      <c r="Q1686" s="20" t="e">
        <f t="shared" si="28"/>
        <v>#N/A</v>
      </c>
      <c r="R1686" s="16" t="s">
        <v>1108</v>
      </c>
      <c r="S1686" s="17">
        <v>43615</v>
      </c>
    </row>
    <row r="1687" spans="1:19">
      <c r="A1687" s="65"/>
      <c r="B1687" s="65"/>
      <c r="C1687" s="65"/>
      <c r="D1687" s="65"/>
      <c r="E1687" s="65"/>
      <c r="F1687" s="65"/>
      <c r="G1687" s="16" t="s">
        <v>1832</v>
      </c>
      <c r="H1687" s="20"/>
      <c r="I1687" s="20"/>
      <c r="J1687" s="16"/>
      <c r="K1687" s="16" t="s">
        <v>1194</v>
      </c>
      <c r="L1687" s="20" t="s">
        <v>1106</v>
      </c>
      <c r="M1687" s="65"/>
      <c r="N1687" s="11"/>
      <c r="O1687" s="20" t="e">
        <f>VLOOKUP(C1687,'10. Свод Перечней'!C:H,6,0)</f>
        <v>#N/A</v>
      </c>
      <c r="P1687" s="20"/>
      <c r="Q1687" s="20" t="e">
        <f t="shared" si="28"/>
        <v>#N/A</v>
      </c>
      <c r="R1687" s="16" t="s">
        <v>1108</v>
      </c>
      <c r="S1687" s="17">
        <v>43615</v>
      </c>
    </row>
    <row r="1688" spans="1:19">
      <c r="A1688" s="65"/>
      <c r="B1688" s="65"/>
      <c r="C1688" s="65"/>
      <c r="D1688" s="65"/>
      <c r="E1688" s="65"/>
      <c r="F1688" s="65"/>
      <c r="G1688" s="16" t="s">
        <v>1833</v>
      </c>
      <c r="H1688" s="20"/>
      <c r="I1688" s="20"/>
      <c r="J1688" s="16" t="s">
        <v>1834</v>
      </c>
      <c r="K1688" s="16"/>
      <c r="L1688" s="20" t="s">
        <v>1106</v>
      </c>
      <c r="M1688" s="65"/>
      <c r="N1688" s="11"/>
      <c r="O1688" s="20" t="e">
        <f>VLOOKUP(C1688,'10. Свод Перечней'!C:H,6,0)</f>
        <v>#N/A</v>
      </c>
      <c r="P1688" s="20"/>
      <c r="Q1688" s="20" t="e">
        <f t="shared" si="28"/>
        <v>#N/A</v>
      </c>
      <c r="R1688" s="16" t="s">
        <v>1108</v>
      </c>
      <c r="S1688" s="17">
        <v>43615</v>
      </c>
    </row>
    <row r="1689" spans="1:19">
      <c r="A1689" s="65"/>
      <c r="B1689" s="65"/>
      <c r="C1689" s="65"/>
      <c r="D1689" s="65"/>
      <c r="E1689" s="65"/>
      <c r="F1689" s="65"/>
      <c r="G1689" s="16" t="s">
        <v>1120</v>
      </c>
      <c r="H1689" s="20"/>
      <c r="I1689" s="20">
        <v>1</v>
      </c>
      <c r="J1689" s="16"/>
      <c r="K1689" s="16"/>
      <c r="L1689" s="20" t="s">
        <v>6</v>
      </c>
      <c r="M1689" s="65"/>
      <c r="N1689" s="11"/>
      <c r="O1689" s="20" t="e">
        <f>VLOOKUP(C1689,'10. Свод Перечней'!C:H,6,0)</f>
        <v>#N/A</v>
      </c>
      <c r="P1689" s="20"/>
      <c r="Q1689" s="20" t="e">
        <f t="shared" si="28"/>
        <v>#N/A</v>
      </c>
      <c r="R1689" s="16" t="s">
        <v>1108</v>
      </c>
      <c r="S1689" s="17">
        <v>43615</v>
      </c>
    </row>
    <row r="1690" spans="1:19">
      <c r="A1690" s="65"/>
      <c r="B1690" s="65"/>
      <c r="C1690" s="65"/>
      <c r="D1690" s="65"/>
      <c r="E1690" s="65"/>
      <c r="F1690" s="65"/>
      <c r="G1690" s="16" t="s">
        <v>1121</v>
      </c>
      <c r="H1690" s="20"/>
      <c r="I1690" s="20"/>
      <c r="J1690" s="16"/>
      <c r="K1690" s="16" t="s">
        <v>1122</v>
      </c>
      <c r="L1690" s="20" t="s">
        <v>1106</v>
      </c>
      <c r="M1690" s="65"/>
      <c r="N1690" s="11"/>
      <c r="O1690" s="20" t="e">
        <f>VLOOKUP(C1690,'10. Свод Перечней'!C:H,6,0)</f>
        <v>#N/A</v>
      </c>
      <c r="P1690" s="20"/>
      <c r="Q1690" s="20" t="e">
        <f t="shared" si="28"/>
        <v>#N/A</v>
      </c>
      <c r="R1690" s="16" t="s">
        <v>1108</v>
      </c>
      <c r="S1690" s="17">
        <v>43615</v>
      </c>
    </row>
    <row r="1691" spans="1:19">
      <c r="A1691" s="65"/>
      <c r="B1691" s="65"/>
      <c r="C1691" s="65"/>
      <c r="D1691" s="65"/>
      <c r="E1691" s="65"/>
      <c r="F1691" s="65"/>
      <c r="G1691" s="16" t="s">
        <v>1115</v>
      </c>
      <c r="H1691" s="20"/>
      <c r="I1691" s="20"/>
      <c r="J1691" s="16"/>
      <c r="K1691" s="16" t="s">
        <v>1835</v>
      </c>
      <c r="L1691" s="20" t="s">
        <v>1106</v>
      </c>
      <c r="M1691" s="65"/>
      <c r="N1691" s="11"/>
      <c r="O1691" s="20" t="e">
        <f>VLOOKUP(C1691,'10. Свод Перечней'!C:H,6,0)</f>
        <v>#N/A</v>
      </c>
      <c r="P1691" s="20"/>
      <c r="Q1691" s="20" t="e">
        <f t="shared" si="28"/>
        <v>#N/A</v>
      </c>
      <c r="R1691" s="16" t="s">
        <v>1108</v>
      </c>
      <c r="S1691" s="17">
        <v>43615</v>
      </c>
    </row>
    <row r="1692" spans="1:19">
      <c r="A1692" s="65"/>
      <c r="B1692" s="65">
        <v>326</v>
      </c>
      <c r="C1692" s="65" t="s">
        <v>580</v>
      </c>
      <c r="D1692" s="65" t="s">
        <v>578</v>
      </c>
      <c r="E1692" s="65" t="s">
        <v>152</v>
      </c>
      <c r="F1692" s="65" t="s">
        <v>6</v>
      </c>
      <c r="G1692" s="16" t="s">
        <v>1827</v>
      </c>
      <c r="H1692" s="20"/>
      <c r="I1692" s="20"/>
      <c r="J1692" s="16"/>
      <c r="K1692" s="16" t="s">
        <v>1828</v>
      </c>
      <c r="L1692" s="20" t="s">
        <v>1106</v>
      </c>
      <c r="M1692" s="65" t="s">
        <v>1836</v>
      </c>
      <c r="N1692" s="11" t="s">
        <v>579</v>
      </c>
      <c r="O1692" s="20" t="str">
        <f>VLOOKUP(C1692,'10. Свод Перечней'!C:H,6,0)</f>
        <v>10.71.11.110-00000003</v>
      </c>
      <c r="P1692" s="20" t="s">
        <v>579</v>
      </c>
      <c r="Q1692" s="20" t="str">
        <f t="shared" si="28"/>
        <v>10.71.11.110-00000003</v>
      </c>
      <c r="R1692" s="16" t="s">
        <v>1108</v>
      </c>
      <c r="S1692" s="17">
        <v>43677</v>
      </c>
    </row>
    <row r="1693" spans="1:19">
      <c r="A1693" s="65"/>
      <c r="B1693" s="65"/>
      <c r="C1693" s="65"/>
      <c r="D1693" s="65"/>
      <c r="E1693" s="65"/>
      <c r="F1693" s="65"/>
      <c r="G1693" s="16" t="s">
        <v>1830</v>
      </c>
      <c r="H1693" s="20"/>
      <c r="I1693" s="20"/>
      <c r="J1693" s="16" t="s">
        <v>1258</v>
      </c>
      <c r="K1693" s="16"/>
      <c r="L1693" s="20" t="s">
        <v>1106</v>
      </c>
      <c r="M1693" s="65"/>
      <c r="N1693" s="11"/>
      <c r="O1693" s="20" t="e">
        <f>VLOOKUP(C1693,'10. Свод Перечней'!C:H,6,0)</f>
        <v>#N/A</v>
      </c>
      <c r="P1693" s="20"/>
      <c r="Q1693" s="20" t="e">
        <f t="shared" si="28"/>
        <v>#N/A</v>
      </c>
      <c r="R1693" s="16" t="s">
        <v>1108</v>
      </c>
      <c r="S1693" s="17">
        <v>43677</v>
      </c>
    </row>
    <row r="1694" spans="1:19">
      <c r="A1694" s="65"/>
      <c r="B1694" s="65"/>
      <c r="C1694" s="65"/>
      <c r="D1694" s="65"/>
      <c r="E1694" s="65"/>
      <c r="F1694" s="65"/>
      <c r="G1694" s="16" t="s">
        <v>1831</v>
      </c>
      <c r="H1694" s="20"/>
      <c r="I1694" s="20"/>
      <c r="J1694" s="16" t="s">
        <v>1258</v>
      </c>
      <c r="K1694" s="16"/>
      <c r="L1694" s="20" t="s">
        <v>1106</v>
      </c>
      <c r="M1694" s="65"/>
      <c r="N1694" s="11"/>
      <c r="O1694" s="20" t="e">
        <f>VLOOKUP(C1694,'10. Свод Перечней'!C:H,6,0)</f>
        <v>#N/A</v>
      </c>
      <c r="P1694" s="20"/>
      <c r="Q1694" s="20" t="e">
        <f t="shared" si="28"/>
        <v>#N/A</v>
      </c>
      <c r="R1694" s="16" t="s">
        <v>1108</v>
      </c>
      <c r="S1694" s="17">
        <v>43677</v>
      </c>
    </row>
    <row r="1695" spans="1:19">
      <c r="A1695" s="65"/>
      <c r="B1695" s="65"/>
      <c r="C1695" s="65"/>
      <c r="D1695" s="65"/>
      <c r="E1695" s="65"/>
      <c r="F1695" s="65"/>
      <c r="G1695" s="16" t="s">
        <v>1832</v>
      </c>
      <c r="H1695" s="20"/>
      <c r="I1695" s="20"/>
      <c r="J1695" s="16"/>
      <c r="K1695" s="16" t="s">
        <v>1286</v>
      </c>
      <c r="L1695" s="20" t="s">
        <v>1106</v>
      </c>
      <c r="M1695" s="65"/>
      <c r="N1695" s="11"/>
      <c r="O1695" s="20" t="e">
        <f>VLOOKUP(C1695,'10. Свод Перечней'!C:H,6,0)</f>
        <v>#N/A</v>
      </c>
      <c r="P1695" s="20"/>
      <c r="Q1695" s="20" t="e">
        <f t="shared" si="28"/>
        <v>#N/A</v>
      </c>
      <c r="R1695" s="16" t="s">
        <v>1108</v>
      </c>
      <c r="S1695" s="17">
        <v>43677</v>
      </c>
    </row>
    <row r="1696" spans="1:19">
      <c r="A1696" s="65"/>
      <c r="B1696" s="65"/>
      <c r="C1696" s="65"/>
      <c r="D1696" s="65"/>
      <c r="E1696" s="65"/>
      <c r="F1696" s="65"/>
      <c r="G1696" s="16" t="s">
        <v>1833</v>
      </c>
      <c r="H1696" s="20"/>
      <c r="I1696" s="20"/>
      <c r="J1696" s="16" t="s">
        <v>1834</v>
      </c>
      <c r="K1696" s="16"/>
      <c r="L1696" s="20" t="s">
        <v>1106</v>
      </c>
      <c r="M1696" s="65"/>
      <c r="N1696" s="11"/>
      <c r="O1696" s="20" t="e">
        <f>VLOOKUP(C1696,'10. Свод Перечней'!C:H,6,0)</f>
        <v>#N/A</v>
      </c>
      <c r="P1696" s="20"/>
      <c r="Q1696" s="20" t="e">
        <f t="shared" si="28"/>
        <v>#N/A</v>
      </c>
      <c r="R1696" s="16" t="s">
        <v>1108</v>
      </c>
      <c r="S1696" s="17">
        <v>43677</v>
      </c>
    </row>
    <row r="1697" spans="1:19">
      <c r="A1697" s="65"/>
      <c r="B1697" s="65"/>
      <c r="C1697" s="65"/>
      <c r="D1697" s="65"/>
      <c r="E1697" s="65"/>
      <c r="F1697" s="65"/>
      <c r="G1697" s="16" t="s">
        <v>1120</v>
      </c>
      <c r="H1697" s="20"/>
      <c r="I1697" s="20">
        <v>1</v>
      </c>
      <c r="J1697" s="16"/>
      <c r="K1697" s="16"/>
      <c r="L1697" s="20" t="s">
        <v>6</v>
      </c>
      <c r="M1697" s="65"/>
      <c r="N1697" s="11"/>
      <c r="O1697" s="20" t="e">
        <f>VLOOKUP(C1697,'10. Свод Перечней'!C:H,6,0)</f>
        <v>#N/A</v>
      </c>
      <c r="P1697" s="20"/>
      <c r="Q1697" s="20" t="e">
        <f t="shared" si="28"/>
        <v>#N/A</v>
      </c>
      <c r="R1697" s="16" t="s">
        <v>1108</v>
      </c>
      <c r="S1697" s="17">
        <v>43677</v>
      </c>
    </row>
    <row r="1698" spans="1:19">
      <c r="A1698" s="65"/>
      <c r="B1698" s="65"/>
      <c r="C1698" s="65"/>
      <c r="D1698" s="65"/>
      <c r="E1698" s="65"/>
      <c r="F1698" s="65"/>
      <c r="G1698" s="16" t="s">
        <v>1121</v>
      </c>
      <c r="H1698" s="20"/>
      <c r="I1698" s="20"/>
      <c r="J1698" s="16"/>
      <c r="K1698" s="16" t="s">
        <v>1122</v>
      </c>
      <c r="L1698" s="20" t="s">
        <v>1106</v>
      </c>
      <c r="M1698" s="65"/>
      <c r="N1698" s="11"/>
      <c r="O1698" s="20" t="e">
        <f>VLOOKUP(C1698,'10. Свод Перечней'!C:H,6,0)</f>
        <v>#N/A</v>
      </c>
      <c r="P1698" s="20"/>
      <c r="Q1698" s="20" t="e">
        <f t="shared" si="28"/>
        <v>#N/A</v>
      </c>
      <c r="R1698" s="16" t="s">
        <v>1108</v>
      </c>
      <c r="S1698" s="17">
        <v>43677</v>
      </c>
    </row>
    <row r="1699" spans="1:19">
      <c r="A1699" s="65"/>
      <c r="B1699" s="65"/>
      <c r="C1699" s="65"/>
      <c r="D1699" s="65"/>
      <c r="E1699" s="65"/>
      <c r="F1699" s="65"/>
      <c r="G1699" s="16" t="s">
        <v>1115</v>
      </c>
      <c r="H1699" s="20"/>
      <c r="I1699" s="20"/>
      <c r="J1699" s="16" t="s">
        <v>1837</v>
      </c>
      <c r="K1699" s="16"/>
      <c r="L1699" s="20" t="s">
        <v>1106</v>
      </c>
      <c r="M1699" s="65"/>
      <c r="N1699" s="11"/>
      <c r="O1699" s="20" t="e">
        <f>VLOOKUP(C1699,'10. Свод Перечней'!C:H,6,0)</f>
        <v>#N/A</v>
      </c>
      <c r="P1699" s="20"/>
      <c r="Q1699" s="20" t="e">
        <f t="shared" si="28"/>
        <v>#N/A</v>
      </c>
      <c r="R1699" s="16" t="s">
        <v>1108</v>
      </c>
      <c r="S1699" s="17">
        <v>43677</v>
      </c>
    </row>
    <row r="1700" spans="1:19">
      <c r="A1700" s="65"/>
      <c r="B1700" s="65">
        <v>327</v>
      </c>
      <c r="C1700" s="65" t="s">
        <v>581</v>
      </c>
      <c r="D1700" s="65" t="s">
        <v>578</v>
      </c>
      <c r="E1700" s="65" t="s">
        <v>5</v>
      </c>
      <c r="F1700" s="65" t="s">
        <v>6</v>
      </c>
      <c r="G1700" s="16" t="s">
        <v>1827</v>
      </c>
      <c r="H1700" s="20"/>
      <c r="I1700" s="20"/>
      <c r="J1700" s="16"/>
      <c r="K1700" s="16" t="s">
        <v>1838</v>
      </c>
      <c r="L1700" s="20" t="s">
        <v>1106</v>
      </c>
      <c r="M1700" s="65" t="s">
        <v>1839</v>
      </c>
      <c r="N1700" s="11" t="s">
        <v>582</v>
      </c>
      <c r="O1700" s="20" t="str">
        <f>VLOOKUP(C1700,'10. Свод Перечней'!C:H,6,0)</f>
        <v>10.71.11.110-00000002</v>
      </c>
      <c r="P1700" s="20" t="s">
        <v>582</v>
      </c>
      <c r="Q1700" s="20" t="str">
        <f t="shared" si="28"/>
        <v>10.71.11.110-00000002</v>
      </c>
      <c r="R1700" s="16" t="s">
        <v>1108</v>
      </c>
      <c r="S1700" s="17">
        <v>43677</v>
      </c>
    </row>
    <row r="1701" spans="1:19">
      <c r="A1701" s="65"/>
      <c r="B1701" s="65"/>
      <c r="C1701" s="65"/>
      <c r="D1701" s="65"/>
      <c r="E1701" s="65"/>
      <c r="F1701" s="65"/>
      <c r="G1701" s="16" t="s">
        <v>1830</v>
      </c>
      <c r="H1701" s="20"/>
      <c r="I1701" s="20"/>
      <c r="J1701" s="16" t="s">
        <v>1258</v>
      </c>
      <c r="K1701" s="16"/>
      <c r="L1701" s="20" t="s">
        <v>1106</v>
      </c>
      <c r="M1701" s="65"/>
      <c r="N1701" s="11"/>
      <c r="O1701" s="20" t="e">
        <f>VLOOKUP(C1701,'10. Свод Перечней'!C:H,6,0)</f>
        <v>#N/A</v>
      </c>
      <c r="P1701" s="20"/>
      <c r="Q1701" s="20" t="e">
        <f t="shared" si="28"/>
        <v>#N/A</v>
      </c>
      <c r="R1701" s="16" t="s">
        <v>1108</v>
      </c>
      <c r="S1701" s="17">
        <v>43677</v>
      </c>
    </row>
    <row r="1702" spans="1:19">
      <c r="A1702" s="65"/>
      <c r="B1702" s="65"/>
      <c r="C1702" s="65"/>
      <c r="D1702" s="65"/>
      <c r="E1702" s="65"/>
      <c r="F1702" s="65"/>
      <c r="G1702" s="16" t="s">
        <v>1831</v>
      </c>
      <c r="H1702" s="20"/>
      <c r="I1702" s="20"/>
      <c r="J1702" s="16" t="s">
        <v>1258</v>
      </c>
      <c r="K1702" s="16"/>
      <c r="L1702" s="20" t="s">
        <v>1106</v>
      </c>
      <c r="M1702" s="65"/>
      <c r="N1702" s="11"/>
      <c r="O1702" s="20" t="e">
        <f>VLOOKUP(C1702,'10. Свод Перечней'!C:H,6,0)</f>
        <v>#N/A</v>
      </c>
      <c r="P1702" s="20"/>
      <c r="Q1702" s="20" t="e">
        <f t="shared" si="28"/>
        <v>#N/A</v>
      </c>
      <c r="R1702" s="16" t="s">
        <v>1108</v>
      </c>
      <c r="S1702" s="17">
        <v>43677</v>
      </c>
    </row>
    <row r="1703" spans="1:19">
      <c r="A1703" s="65"/>
      <c r="B1703" s="65"/>
      <c r="C1703" s="65"/>
      <c r="D1703" s="65"/>
      <c r="E1703" s="65"/>
      <c r="F1703" s="65"/>
      <c r="G1703" s="16" t="s">
        <v>1832</v>
      </c>
      <c r="H1703" s="20"/>
      <c r="I1703" s="20"/>
      <c r="J1703" s="16"/>
      <c r="K1703" s="16" t="s">
        <v>1286</v>
      </c>
      <c r="L1703" s="20" t="s">
        <v>1106</v>
      </c>
      <c r="M1703" s="65"/>
      <c r="N1703" s="11"/>
      <c r="O1703" s="20" t="e">
        <f>VLOOKUP(C1703,'10. Свод Перечней'!C:H,6,0)</f>
        <v>#N/A</v>
      </c>
      <c r="P1703" s="20"/>
      <c r="Q1703" s="20" t="e">
        <f t="shared" si="28"/>
        <v>#N/A</v>
      </c>
      <c r="R1703" s="16" t="s">
        <v>1108</v>
      </c>
      <c r="S1703" s="17">
        <v>43677</v>
      </c>
    </row>
    <row r="1704" spans="1:19">
      <c r="A1704" s="65"/>
      <c r="B1704" s="65"/>
      <c r="C1704" s="65"/>
      <c r="D1704" s="65"/>
      <c r="E1704" s="65"/>
      <c r="F1704" s="65"/>
      <c r="G1704" s="16" t="s">
        <v>1833</v>
      </c>
      <c r="H1704" s="20"/>
      <c r="I1704" s="20"/>
      <c r="J1704" s="16" t="s">
        <v>1834</v>
      </c>
      <c r="K1704" s="16"/>
      <c r="L1704" s="20" t="s">
        <v>1106</v>
      </c>
      <c r="M1704" s="65"/>
      <c r="N1704" s="11"/>
      <c r="O1704" s="20" t="e">
        <f>VLOOKUP(C1704,'10. Свод Перечней'!C:H,6,0)</f>
        <v>#N/A</v>
      </c>
      <c r="P1704" s="20"/>
      <c r="Q1704" s="20" t="e">
        <f t="shared" si="28"/>
        <v>#N/A</v>
      </c>
      <c r="R1704" s="16" t="s">
        <v>1108</v>
      </c>
      <c r="S1704" s="17">
        <v>43677</v>
      </c>
    </row>
    <row r="1705" spans="1:19">
      <c r="A1705" s="65"/>
      <c r="B1705" s="65"/>
      <c r="C1705" s="65"/>
      <c r="D1705" s="65"/>
      <c r="E1705" s="65"/>
      <c r="F1705" s="65"/>
      <c r="G1705" s="16" t="s">
        <v>1120</v>
      </c>
      <c r="H1705" s="20"/>
      <c r="I1705" s="20">
        <v>1</v>
      </c>
      <c r="J1705" s="16"/>
      <c r="K1705" s="16"/>
      <c r="L1705" s="20" t="s">
        <v>6</v>
      </c>
      <c r="M1705" s="65"/>
      <c r="N1705" s="11"/>
      <c r="O1705" s="20" t="e">
        <f>VLOOKUP(C1705,'10. Свод Перечней'!C:H,6,0)</f>
        <v>#N/A</v>
      </c>
      <c r="P1705" s="20"/>
      <c r="Q1705" s="20" t="e">
        <f t="shared" si="28"/>
        <v>#N/A</v>
      </c>
      <c r="R1705" s="16" t="s">
        <v>1108</v>
      </c>
      <c r="S1705" s="17">
        <v>43677</v>
      </c>
    </row>
    <row r="1706" spans="1:19">
      <c r="A1706" s="65"/>
      <c r="B1706" s="65"/>
      <c r="C1706" s="65"/>
      <c r="D1706" s="65"/>
      <c r="E1706" s="65"/>
      <c r="F1706" s="65"/>
      <c r="G1706" s="16" t="s">
        <v>1121</v>
      </c>
      <c r="H1706" s="20"/>
      <c r="I1706" s="20"/>
      <c r="J1706" s="16"/>
      <c r="K1706" s="16" t="s">
        <v>1122</v>
      </c>
      <c r="L1706" s="20" t="s">
        <v>1106</v>
      </c>
      <c r="M1706" s="65"/>
      <c r="N1706" s="11"/>
      <c r="O1706" s="20" t="e">
        <f>VLOOKUP(C1706,'10. Свод Перечней'!C:H,6,0)</f>
        <v>#N/A</v>
      </c>
      <c r="P1706" s="20"/>
      <c r="Q1706" s="20" t="e">
        <f t="shared" si="28"/>
        <v>#N/A</v>
      </c>
      <c r="R1706" s="16" t="s">
        <v>1108</v>
      </c>
      <c r="S1706" s="17">
        <v>43677</v>
      </c>
    </row>
    <row r="1707" spans="1:19">
      <c r="A1707" s="65"/>
      <c r="B1707" s="65"/>
      <c r="C1707" s="65"/>
      <c r="D1707" s="65"/>
      <c r="E1707" s="65"/>
      <c r="F1707" s="65"/>
      <c r="G1707" s="16" t="s">
        <v>1115</v>
      </c>
      <c r="H1707" s="20"/>
      <c r="I1707" s="20"/>
      <c r="J1707" s="16" t="s">
        <v>1837</v>
      </c>
      <c r="K1707" s="16"/>
      <c r="L1707" s="20" t="s">
        <v>1106</v>
      </c>
      <c r="M1707" s="65"/>
      <c r="N1707" s="11"/>
      <c r="O1707" s="20" t="e">
        <f>VLOOKUP(C1707,'10. Свод Перечней'!C:H,6,0)</f>
        <v>#N/A</v>
      </c>
      <c r="P1707" s="20"/>
      <c r="Q1707" s="20" t="e">
        <f t="shared" si="28"/>
        <v>#N/A</v>
      </c>
      <c r="R1707" s="16" t="s">
        <v>1108</v>
      </c>
      <c r="S1707" s="17">
        <v>43677</v>
      </c>
    </row>
    <row r="1708" spans="1:19">
      <c r="A1708" s="65"/>
      <c r="B1708" s="65">
        <v>328</v>
      </c>
      <c r="C1708" s="65" t="s">
        <v>583</v>
      </c>
      <c r="D1708" s="65" t="s">
        <v>578</v>
      </c>
      <c r="E1708" s="65" t="s">
        <v>43</v>
      </c>
      <c r="F1708" s="65" t="s">
        <v>6</v>
      </c>
      <c r="G1708" s="16" t="s">
        <v>1827</v>
      </c>
      <c r="H1708" s="20"/>
      <c r="I1708" s="20"/>
      <c r="J1708" s="16"/>
      <c r="K1708" s="16" t="s">
        <v>1838</v>
      </c>
      <c r="L1708" s="20" t="s">
        <v>1106</v>
      </c>
      <c r="M1708" s="65" t="s">
        <v>1839</v>
      </c>
      <c r="N1708" s="11" t="s">
        <v>582</v>
      </c>
      <c r="O1708" s="20" t="str">
        <f>VLOOKUP(C1708,'10. Свод Перечней'!C:H,6,0)</f>
        <v>10.71.11.110-00000002</v>
      </c>
      <c r="P1708" s="20" t="s">
        <v>582</v>
      </c>
      <c r="Q1708" s="20" t="str">
        <f t="shared" si="28"/>
        <v>10.71.11.110-00000002</v>
      </c>
      <c r="R1708" s="16" t="s">
        <v>1108</v>
      </c>
      <c r="S1708" s="17">
        <v>43615</v>
      </c>
    </row>
    <row r="1709" spans="1:19">
      <c r="A1709" s="65"/>
      <c r="B1709" s="65"/>
      <c r="C1709" s="65"/>
      <c r="D1709" s="65"/>
      <c r="E1709" s="65"/>
      <c r="F1709" s="65"/>
      <c r="G1709" s="16" t="s">
        <v>1830</v>
      </c>
      <c r="H1709" s="20"/>
      <c r="I1709" s="20"/>
      <c r="J1709" s="16" t="s">
        <v>1258</v>
      </c>
      <c r="K1709" s="16"/>
      <c r="L1709" s="20" t="s">
        <v>1106</v>
      </c>
      <c r="M1709" s="65"/>
      <c r="N1709" s="11"/>
      <c r="O1709" s="20" t="e">
        <f>VLOOKUP(C1709,'10. Свод Перечней'!C:H,6,0)</f>
        <v>#N/A</v>
      </c>
      <c r="P1709" s="20"/>
      <c r="Q1709" s="20" t="e">
        <f t="shared" si="28"/>
        <v>#N/A</v>
      </c>
      <c r="R1709" s="16" t="s">
        <v>1108</v>
      </c>
      <c r="S1709" s="17">
        <v>43615</v>
      </c>
    </row>
    <row r="1710" spans="1:19">
      <c r="A1710" s="65"/>
      <c r="B1710" s="65"/>
      <c r="C1710" s="65"/>
      <c r="D1710" s="65"/>
      <c r="E1710" s="65"/>
      <c r="F1710" s="65"/>
      <c r="G1710" s="16" t="s">
        <v>1831</v>
      </c>
      <c r="H1710" s="20"/>
      <c r="I1710" s="20"/>
      <c r="J1710" s="16" t="s">
        <v>1258</v>
      </c>
      <c r="K1710" s="16"/>
      <c r="L1710" s="20" t="s">
        <v>1106</v>
      </c>
      <c r="M1710" s="65"/>
      <c r="N1710" s="11"/>
      <c r="O1710" s="20" t="e">
        <f>VLOOKUP(C1710,'10. Свод Перечней'!C:H,6,0)</f>
        <v>#N/A</v>
      </c>
      <c r="P1710" s="20"/>
      <c r="Q1710" s="20" t="e">
        <f t="shared" si="28"/>
        <v>#N/A</v>
      </c>
      <c r="R1710" s="16" t="s">
        <v>1108</v>
      </c>
      <c r="S1710" s="17">
        <v>43615</v>
      </c>
    </row>
    <row r="1711" spans="1:19">
      <c r="A1711" s="65"/>
      <c r="B1711" s="65"/>
      <c r="C1711" s="65"/>
      <c r="D1711" s="65"/>
      <c r="E1711" s="65"/>
      <c r="F1711" s="65"/>
      <c r="G1711" s="16" t="s">
        <v>1832</v>
      </c>
      <c r="H1711" s="20"/>
      <c r="I1711" s="20"/>
      <c r="J1711" s="16"/>
      <c r="K1711" s="16" t="s">
        <v>1194</v>
      </c>
      <c r="L1711" s="20" t="s">
        <v>1106</v>
      </c>
      <c r="M1711" s="65"/>
      <c r="N1711" s="11"/>
      <c r="O1711" s="20" t="e">
        <f>VLOOKUP(C1711,'10. Свод Перечней'!C:H,6,0)</f>
        <v>#N/A</v>
      </c>
      <c r="P1711" s="20"/>
      <c r="Q1711" s="20" t="e">
        <f t="shared" si="28"/>
        <v>#N/A</v>
      </c>
      <c r="R1711" s="16" t="s">
        <v>1108</v>
      </c>
      <c r="S1711" s="17">
        <v>43615</v>
      </c>
    </row>
    <row r="1712" spans="1:19">
      <c r="A1712" s="65"/>
      <c r="B1712" s="65"/>
      <c r="C1712" s="65"/>
      <c r="D1712" s="65"/>
      <c r="E1712" s="65"/>
      <c r="F1712" s="65"/>
      <c r="G1712" s="16" t="s">
        <v>1833</v>
      </c>
      <c r="H1712" s="20"/>
      <c r="I1712" s="20"/>
      <c r="J1712" s="16" t="s">
        <v>1834</v>
      </c>
      <c r="K1712" s="16"/>
      <c r="L1712" s="20" t="s">
        <v>1106</v>
      </c>
      <c r="M1712" s="65"/>
      <c r="N1712" s="11"/>
      <c r="O1712" s="20" t="e">
        <f>VLOOKUP(C1712,'10. Свод Перечней'!C:H,6,0)</f>
        <v>#N/A</v>
      </c>
      <c r="P1712" s="20"/>
      <c r="Q1712" s="20" t="e">
        <f t="shared" si="28"/>
        <v>#N/A</v>
      </c>
      <c r="R1712" s="16" t="s">
        <v>1108</v>
      </c>
      <c r="S1712" s="17">
        <v>43615</v>
      </c>
    </row>
    <row r="1713" spans="1:19">
      <c r="A1713" s="65"/>
      <c r="B1713" s="65"/>
      <c r="C1713" s="65"/>
      <c r="D1713" s="65"/>
      <c r="E1713" s="65"/>
      <c r="F1713" s="65"/>
      <c r="G1713" s="16" t="s">
        <v>1120</v>
      </c>
      <c r="H1713" s="20"/>
      <c r="I1713" s="20">
        <v>1</v>
      </c>
      <c r="J1713" s="16"/>
      <c r="K1713" s="16"/>
      <c r="L1713" s="20" t="s">
        <v>6</v>
      </c>
      <c r="M1713" s="65"/>
      <c r="N1713" s="11"/>
      <c r="O1713" s="20" t="e">
        <f>VLOOKUP(C1713,'10. Свод Перечней'!C:H,6,0)</f>
        <v>#N/A</v>
      </c>
      <c r="P1713" s="20"/>
      <c r="Q1713" s="20" t="e">
        <f t="shared" si="28"/>
        <v>#N/A</v>
      </c>
      <c r="R1713" s="16" t="s">
        <v>1108</v>
      </c>
      <c r="S1713" s="17">
        <v>43615</v>
      </c>
    </row>
    <row r="1714" spans="1:19">
      <c r="A1714" s="65"/>
      <c r="B1714" s="65"/>
      <c r="C1714" s="65"/>
      <c r="D1714" s="65"/>
      <c r="E1714" s="65"/>
      <c r="F1714" s="65"/>
      <c r="G1714" s="16" t="s">
        <v>1121</v>
      </c>
      <c r="H1714" s="20"/>
      <c r="I1714" s="20"/>
      <c r="J1714" s="16"/>
      <c r="K1714" s="16" t="s">
        <v>1122</v>
      </c>
      <c r="L1714" s="20" t="s">
        <v>1106</v>
      </c>
      <c r="M1714" s="65"/>
      <c r="N1714" s="11"/>
      <c r="O1714" s="20" t="e">
        <f>VLOOKUP(C1714,'10. Свод Перечней'!C:H,6,0)</f>
        <v>#N/A</v>
      </c>
      <c r="P1714" s="20"/>
      <c r="Q1714" s="20" t="e">
        <f t="shared" si="28"/>
        <v>#N/A</v>
      </c>
      <c r="R1714" s="16" t="s">
        <v>1108</v>
      </c>
      <c r="S1714" s="17">
        <v>43615</v>
      </c>
    </row>
    <row r="1715" spans="1:19">
      <c r="A1715" s="65"/>
      <c r="B1715" s="65"/>
      <c r="C1715" s="65"/>
      <c r="D1715" s="65"/>
      <c r="E1715" s="65"/>
      <c r="F1715" s="65"/>
      <c r="G1715" s="16" t="s">
        <v>1115</v>
      </c>
      <c r="H1715" s="20"/>
      <c r="I1715" s="20"/>
      <c r="J1715" s="16"/>
      <c r="K1715" s="16" t="s">
        <v>1835</v>
      </c>
      <c r="L1715" s="20" t="s">
        <v>1106</v>
      </c>
      <c r="M1715" s="65"/>
      <c r="N1715" s="11"/>
      <c r="O1715" s="20" t="e">
        <f>VLOOKUP(C1715,'10. Свод Перечней'!C:H,6,0)</f>
        <v>#N/A</v>
      </c>
      <c r="P1715" s="20"/>
      <c r="Q1715" s="20" t="e">
        <f t="shared" si="28"/>
        <v>#N/A</v>
      </c>
      <c r="R1715" s="16" t="s">
        <v>1108</v>
      </c>
      <c r="S1715" s="17">
        <v>43615</v>
      </c>
    </row>
    <row r="1716" spans="1:19">
      <c r="A1716" s="65"/>
      <c r="B1716" s="65">
        <v>329</v>
      </c>
      <c r="C1716" s="65" t="s">
        <v>584</v>
      </c>
      <c r="D1716" s="65" t="s">
        <v>585</v>
      </c>
      <c r="E1716" s="65" t="s">
        <v>5</v>
      </c>
      <c r="F1716" s="65" t="s">
        <v>6</v>
      </c>
      <c r="G1716" s="16" t="s">
        <v>1120</v>
      </c>
      <c r="H1716" s="20"/>
      <c r="I1716" s="20">
        <v>1</v>
      </c>
      <c r="J1716" s="16"/>
      <c r="K1716" s="16"/>
      <c r="L1716" s="20" t="s">
        <v>6</v>
      </c>
      <c r="M1716" s="65" t="s">
        <v>1840</v>
      </c>
      <c r="N1716" s="11"/>
      <c r="O1716" s="20" t="str">
        <f>VLOOKUP(C1716,'10. Свод Перечней'!C:H,6,0)</f>
        <v/>
      </c>
      <c r="P1716" s="20">
        <v>0</v>
      </c>
      <c r="Q1716" s="20">
        <f t="shared" si="28"/>
        <v>0</v>
      </c>
      <c r="R1716" s="16" t="s">
        <v>1108</v>
      </c>
      <c r="S1716" s="17">
        <v>43189</v>
      </c>
    </row>
    <row r="1717" spans="1:19">
      <c r="A1717" s="65"/>
      <c r="B1717" s="65"/>
      <c r="C1717" s="65"/>
      <c r="D1717" s="65"/>
      <c r="E1717" s="65"/>
      <c r="F1717" s="65"/>
      <c r="G1717" s="16" t="s">
        <v>1769</v>
      </c>
      <c r="H1717" s="20"/>
      <c r="I1717" s="20"/>
      <c r="J1717" s="16"/>
      <c r="K1717" s="16" t="s">
        <v>1157</v>
      </c>
      <c r="L1717" s="20" t="s">
        <v>1106</v>
      </c>
      <c r="M1717" s="65"/>
      <c r="N1717" s="11"/>
      <c r="O1717" s="20" t="e">
        <f>VLOOKUP(C1717,'10. Свод Перечней'!C:H,6,0)</f>
        <v>#N/A</v>
      </c>
      <c r="P1717" s="20"/>
      <c r="Q1717" s="20" t="e">
        <f t="shared" si="28"/>
        <v>#N/A</v>
      </c>
      <c r="R1717" s="16" t="s">
        <v>1108</v>
      </c>
      <c r="S1717" s="17">
        <v>43189</v>
      </c>
    </row>
    <row r="1718" spans="1:19">
      <c r="A1718" s="65"/>
      <c r="B1718" s="65"/>
      <c r="C1718" s="65"/>
      <c r="D1718" s="65"/>
      <c r="E1718" s="65"/>
      <c r="F1718" s="65"/>
      <c r="G1718" s="16" t="s">
        <v>1121</v>
      </c>
      <c r="H1718" s="20"/>
      <c r="I1718" s="20"/>
      <c r="J1718" s="16"/>
      <c r="K1718" s="16" t="s">
        <v>1122</v>
      </c>
      <c r="L1718" s="20" t="s">
        <v>1106</v>
      </c>
      <c r="M1718" s="65"/>
      <c r="N1718" s="11"/>
      <c r="O1718" s="20" t="e">
        <f>VLOOKUP(C1718,'10. Свод Перечней'!C:H,6,0)</f>
        <v>#N/A</v>
      </c>
      <c r="P1718" s="20"/>
      <c r="Q1718" s="20" t="e">
        <f t="shared" si="28"/>
        <v>#N/A</v>
      </c>
      <c r="R1718" s="16" t="s">
        <v>1108</v>
      </c>
      <c r="S1718" s="17">
        <v>43189</v>
      </c>
    </row>
    <row r="1719" spans="1:19">
      <c r="A1719" s="65"/>
      <c r="B1719" s="65"/>
      <c r="C1719" s="65"/>
      <c r="D1719" s="65"/>
      <c r="E1719" s="65"/>
      <c r="F1719" s="65"/>
      <c r="G1719" s="16" t="s">
        <v>1115</v>
      </c>
      <c r="H1719" s="20"/>
      <c r="I1719" s="20"/>
      <c r="J1719" s="16"/>
      <c r="K1719" s="16" t="s">
        <v>1841</v>
      </c>
      <c r="L1719" s="20" t="s">
        <v>1106</v>
      </c>
      <c r="M1719" s="65"/>
      <c r="N1719" s="11"/>
      <c r="O1719" s="20" t="e">
        <f>VLOOKUP(C1719,'10. Свод Перечней'!C:H,6,0)</f>
        <v>#N/A</v>
      </c>
      <c r="P1719" s="20"/>
      <c r="Q1719" s="20" t="e">
        <f t="shared" si="28"/>
        <v>#N/A</v>
      </c>
      <c r="R1719" s="16" t="s">
        <v>1108</v>
      </c>
      <c r="S1719" s="17">
        <v>43189</v>
      </c>
    </row>
    <row r="1720" spans="1:19">
      <c r="A1720" s="65"/>
      <c r="B1720" s="65">
        <v>330</v>
      </c>
      <c r="C1720" s="65" t="s">
        <v>586</v>
      </c>
      <c r="D1720" s="65" t="s">
        <v>587</v>
      </c>
      <c r="E1720" s="65" t="s">
        <v>5</v>
      </c>
      <c r="F1720" s="65" t="s">
        <v>6</v>
      </c>
      <c r="G1720" s="16" t="s">
        <v>1120</v>
      </c>
      <c r="H1720" s="20"/>
      <c r="I1720" s="20">
        <v>1</v>
      </c>
      <c r="J1720" s="16"/>
      <c r="K1720" s="16"/>
      <c r="L1720" s="20" t="s">
        <v>6</v>
      </c>
      <c r="M1720" s="65" t="s">
        <v>1842</v>
      </c>
      <c r="N1720" s="11"/>
      <c r="O1720" s="20" t="str">
        <f>VLOOKUP(C1720,'10. Свод Перечней'!C:H,6,0)</f>
        <v/>
      </c>
      <c r="P1720" s="20">
        <v>0</v>
      </c>
      <c r="Q1720" s="20">
        <f t="shared" si="28"/>
        <v>0</v>
      </c>
      <c r="R1720" s="16" t="s">
        <v>1108</v>
      </c>
      <c r="S1720" s="17">
        <v>43677</v>
      </c>
    </row>
    <row r="1721" spans="1:19">
      <c r="A1721" s="65"/>
      <c r="B1721" s="65"/>
      <c r="C1721" s="65"/>
      <c r="D1721" s="65"/>
      <c r="E1721" s="65"/>
      <c r="F1721" s="65"/>
      <c r="G1721" s="16" t="s">
        <v>1843</v>
      </c>
      <c r="H1721" s="20"/>
      <c r="I1721" s="20"/>
      <c r="J1721" s="16"/>
      <c r="K1721" s="16" t="s">
        <v>1122</v>
      </c>
      <c r="L1721" s="20" t="s">
        <v>1106</v>
      </c>
      <c r="M1721" s="65"/>
      <c r="N1721" s="11"/>
      <c r="O1721" s="20" t="e">
        <f>VLOOKUP(C1721,'10. Свод Перечней'!C:H,6,0)</f>
        <v>#N/A</v>
      </c>
      <c r="P1721" s="20"/>
      <c r="Q1721" s="20" t="e">
        <f t="shared" si="28"/>
        <v>#N/A</v>
      </c>
      <c r="R1721" s="16" t="s">
        <v>1108</v>
      </c>
      <c r="S1721" s="17">
        <v>43677</v>
      </c>
    </row>
    <row r="1722" spans="1:19">
      <c r="A1722" s="65"/>
      <c r="B1722" s="65"/>
      <c r="C1722" s="65"/>
      <c r="D1722" s="65"/>
      <c r="E1722" s="65"/>
      <c r="F1722" s="65"/>
      <c r="G1722" s="16" t="s">
        <v>1769</v>
      </c>
      <c r="H1722" s="20"/>
      <c r="I1722" s="20"/>
      <c r="J1722" s="16"/>
      <c r="K1722" s="16" t="s">
        <v>1157</v>
      </c>
      <c r="L1722" s="20" t="s">
        <v>1106</v>
      </c>
      <c r="M1722" s="65"/>
      <c r="N1722" s="11"/>
      <c r="O1722" s="20" t="e">
        <f>VLOOKUP(C1722,'10. Свод Перечней'!C:H,6,0)</f>
        <v>#N/A</v>
      </c>
      <c r="P1722" s="20"/>
      <c r="Q1722" s="20" t="e">
        <f t="shared" si="28"/>
        <v>#N/A</v>
      </c>
      <c r="R1722" s="16" t="s">
        <v>1108</v>
      </c>
      <c r="S1722" s="17">
        <v>43677</v>
      </c>
    </row>
    <row r="1723" spans="1:19">
      <c r="A1723" s="65"/>
      <c r="B1723" s="65"/>
      <c r="C1723" s="65"/>
      <c r="D1723" s="65"/>
      <c r="E1723" s="65"/>
      <c r="F1723" s="65"/>
      <c r="G1723" s="16" t="s">
        <v>1121</v>
      </c>
      <c r="H1723" s="20"/>
      <c r="I1723" s="20"/>
      <c r="J1723" s="16"/>
      <c r="K1723" s="16" t="s">
        <v>1122</v>
      </c>
      <c r="L1723" s="20" t="s">
        <v>1106</v>
      </c>
      <c r="M1723" s="65"/>
      <c r="N1723" s="11"/>
      <c r="O1723" s="20" t="e">
        <f>VLOOKUP(C1723,'10. Свод Перечней'!C:H,6,0)</f>
        <v>#N/A</v>
      </c>
      <c r="P1723" s="20"/>
      <c r="Q1723" s="20" t="e">
        <f t="shared" si="28"/>
        <v>#N/A</v>
      </c>
      <c r="R1723" s="16" t="s">
        <v>1108</v>
      </c>
      <c r="S1723" s="17">
        <v>43677</v>
      </c>
    </row>
    <row r="1724" spans="1:19">
      <c r="A1724" s="65"/>
      <c r="B1724" s="65"/>
      <c r="C1724" s="65"/>
      <c r="D1724" s="65"/>
      <c r="E1724" s="65"/>
      <c r="F1724" s="65"/>
      <c r="G1724" s="16" t="s">
        <v>1115</v>
      </c>
      <c r="H1724" s="20"/>
      <c r="I1724" s="20"/>
      <c r="J1724" s="16" t="s">
        <v>1844</v>
      </c>
      <c r="K1724" s="16"/>
      <c r="L1724" s="20" t="s">
        <v>1106</v>
      </c>
      <c r="M1724" s="65"/>
      <c r="N1724" s="11"/>
      <c r="O1724" s="20" t="e">
        <f>VLOOKUP(C1724,'10. Свод Перечней'!C:H,6,0)</f>
        <v>#N/A</v>
      </c>
      <c r="P1724" s="20"/>
      <c r="Q1724" s="20" t="e">
        <f t="shared" si="28"/>
        <v>#N/A</v>
      </c>
      <c r="R1724" s="16" t="s">
        <v>1108</v>
      </c>
      <c r="S1724" s="17">
        <v>43677</v>
      </c>
    </row>
    <row r="1725" spans="1:19">
      <c r="A1725" s="65"/>
      <c r="B1725" s="65">
        <v>331</v>
      </c>
      <c r="C1725" s="65" t="s">
        <v>588</v>
      </c>
      <c r="D1725" s="65" t="s">
        <v>587</v>
      </c>
      <c r="E1725" s="65" t="s">
        <v>152</v>
      </c>
      <c r="F1725" s="65" t="s">
        <v>6</v>
      </c>
      <c r="G1725" s="16" t="s">
        <v>1845</v>
      </c>
      <c r="H1725" s="20"/>
      <c r="I1725" s="20"/>
      <c r="J1725" s="16"/>
      <c r="K1725" s="16" t="s">
        <v>1122</v>
      </c>
      <c r="L1725" s="20" t="s">
        <v>1106</v>
      </c>
      <c r="M1725" s="65" t="s">
        <v>589</v>
      </c>
      <c r="N1725" s="11"/>
      <c r="O1725" s="20" t="str">
        <f>VLOOKUP(C1725,'10. Свод Перечней'!C:H,6,0)</f>
        <v/>
      </c>
      <c r="P1725" s="20">
        <v>0</v>
      </c>
      <c r="Q1725" s="20">
        <f t="shared" si="28"/>
        <v>0</v>
      </c>
      <c r="R1725" s="16" t="s">
        <v>1108</v>
      </c>
      <c r="S1725" s="17">
        <v>43189</v>
      </c>
    </row>
    <row r="1726" spans="1:19">
      <c r="A1726" s="65"/>
      <c r="B1726" s="65"/>
      <c r="C1726" s="65"/>
      <c r="D1726" s="65"/>
      <c r="E1726" s="65"/>
      <c r="F1726" s="65"/>
      <c r="G1726" s="16" t="s">
        <v>1304</v>
      </c>
      <c r="H1726" s="20"/>
      <c r="I1726" s="20"/>
      <c r="J1726" s="16"/>
      <c r="K1726" s="16" t="s">
        <v>1506</v>
      </c>
      <c r="L1726" s="20" t="s">
        <v>1106</v>
      </c>
      <c r="M1726" s="65"/>
      <c r="N1726" s="11"/>
      <c r="O1726" s="20" t="e">
        <f>VLOOKUP(C1726,'10. Свод Перечней'!C:H,6,0)</f>
        <v>#N/A</v>
      </c>
      <c r="P1726" s="20"/>
      <c r="Q1726" s="20" t="e">
        <f t="shared" si="28"/>
        <v>#N/A</v>
      </c>
      <c r="R1726" s="16" t="s">
        <v>1108</v>
      </c>
      <c r="S1726" s="17">
        <v>43189</v>
      </c>
    </row>
    <row r="1727" spans="1:19">
      <c r="A1727" s="65"/>
      <c r="B1727" s="65"/>
      <c r="C1727" s="65"/>
      <c r="D1727" s="65"/>
      <c r="E1727" s="65"/>
      <c r="F1727" s="65"/>
      <c r="G1727" s="16" t="s">
        <v>1113</v>
      </c>
      <c r="H1727" s="20"/>
      <c r="I1727" s="20"/>
      <c r="J1727" s="16"/>
      <c r="K1727" s="16" t="s">
        <v>1114</v>
      </c>
      <c r="L1727" s="20" t="s">
        <v>1106</v>
      </c>
      <c r="M1727" s="65"/>
      <c r="N1727" s="11"/>
      <c r="O1727" s="20" t="e">
        <f>VLOOKUP(C1727,'10. Свод Перечней'!C:H,6,0)</f>
        <v>#N/A</v>
      </c>
      <c r="P1727" s="20"/>
      <c r="Q1727" s="20" t="e">
        <f t="shared" si="28"/>
        <v>#N/A</v>
      </c>
      <c r="R1727" s="16" t="s">
        <v>1108</v>
      </c>
      <c r="S1727" s="17">
        <v>43189</v>
      </c>
    </row>
    <row r="1728" spans="1:19">
      <c r="A1728" s="65"/>
      <c r="B1728" s="65"/>
      <c r="C1728" s="65"/>
      <c r="D1728" s="65"/>
      <c r="E1728" s="65"/>
      <c r="F1728" s="65"/>
      <c r="G1728" s="16" t="s">
        <v>1115</v>
      </c>
      <c r="H1728" s="20"/>
      <c r="I1728" s="20"/>
      <c r="J1728" s="16"/>
      <c r="K1728" s="16" t="s">
        <v>1217</v>
      </c>
      <c r="L1728" s="20" t="s">
        <v>1106</v>
      </c>
      <c r="M1728" s="65"/>
      <c r="N1728" s="11"/>
      <c r="O1728" s="20" t="e">
        <f>VLOOKUP(C1728,'10. Свод Перечней'!C:H,6,0)</f>
        <v>#N/A</v>
      </c>
      <c r="P1728" s="20"/>
      <c r="Q1728" s="20" t="e">
        <f t="shared" si="28"/>
        <v>#N/A</v>
      </c>
      <c r="R1728" s="16" t="s">
        <v>1108</v>
      </c>
      <c r="S1728" s="17">
        <v>43189</v>
      </c>
    </row>
    <row r="1729" spans="1:19">
      <c r="A1729" s="65"/>
      <c r="B1729" s="65">
        <v>332</v>
      </c>
      <c r="C1729" s="65" t="s">
        <v>590</v>
      </c>
      <c r="D1729" s="65" t="s">
        <v>587</v>
      </c>
      <c r="E1729" s="65" t="s">
        <v>43</v>
      </c>
      <c r="F1729" s="65" t="s">
        <v>6</v>
      </c>
      <c r="G1729" s="16" t="s">
        <v>1120</v>
      </c>
      <c r="H1729" s="20"/>
      <c r="I1729" s="20">
        <v>1</v>
      </c>
      <c r="J1729" s="16"/>
      <c r="K1729" s="16"/>
      <c r="L1729" s="20" t="s">
        <v>6</v>
      </c>
      <c r="M1729" s="65" t="s">
        <v>589</v>
      </c>
      <c r="N1729" s="11"/>
      <c r="O1729" s="20" t="str">
        <f>VLOOKUP(C1729,'10. Свод Перечней'!C:H,6,0)</f>
        <v/>
      </c>
      <c r="P1729" s="20">
        <v>0</v>
      </c>
      <c r="Q1729" s="20">
        <f t="shared" si="28"/>
        <v>0</v>
      </c>
      <c r="R1729" s="16" t="s">
        <v>1108</v>
      </c>
      <c r="S1729" s="17">
        <v>43189</v>
      </c>
    </row>
    <row r="1730" spans="1:19">
      <c r="A1730" s="65"/>
      <c r="B1730" s="65"/>
      <c r="C1730" s="65"/>
      <c r="D1730" s="65"/>
      <c r="E1730" s="65"/>
      <c r="F1730" s="65"/>
      <c r="G1730" s="16" t="s">
        <v>1845</v>
      </c>
      <c r="H1730" s="20"/>
      <c r="I1730" s="20"/>
      <c r="J1730" s="16"/>
      <c r="K1730" s="16" t="s">
        <v>1122</v>
      </c>
      <c r="L1730" s="20" t="s">
        <v>1106</v>
      </c>
      <c r="M1730" s="65"/>
      <c r="N1730" s="11"/>
      <c r="O1730" s="20" t="e">
        <f>VLOOKUP(C1730,'10. Свод Перечней'!C:H,6,0)</f>
        <v>#N/A</v>
      </c>
      <c r="P1730" s="20"/>
      <c r="Q1730" s="20" t="e">
        <f t="shared" si="28"/>
        <v>#N/A</v>
      </c>
      <c r="R1730" s="16" t="s">
        <v>1108</v>
      </c>
      <c r="S1730" s="17">
        <v>43189</v>
      </c>
    </row>
    <row r="1731" spans="1:19">
      <c r="A1731" s="65"/>
      <c r="B1731" s="65"/>
      <c r="C1731" s="65"/>
      <c r="D1731" s="65"/>
      <c r="E1731" s="65"/>
      <c r="F1731" s="65"/>
      <c r="G1731" s="16" t="s">
        <v>1304</v>
      </c>
      <c r="H1731" s="20"/>
      <c r="I1731" s="20"/>
      <c r="J1731" s="16"/>
      <c r="K1731" s="16" t="s">
        <v>1506</v>
      </c>
      <c r="L1731" s="20" t="s">
        <v>1106</v>
      </c>
      <c r="M1731" s="65"/>
      <c r="N1731" s="11"/>
      <c r="O1731" s="20" t="e">
        <f>VLOOKUP(C1731,'10. Свод Перечней'!C:H,6,0)</f>
        <v>#N/A</v>
      </c>
      <c r="P1731" s="20"/>
      <c r="Q1731" s="20" t="e">
        <f t="shared" si="28"/>
        <v>#N/A</v>
      </c>
      <c r="R1731" s="16" t="s">
        <v>1108</v>
      </c>
      <c r="S1731" s="17">
        <v>43189</v>
      </c>
    </row>
    <row r="1732" spans="1:19">
      <c r="A1732" s="65"/>
      <c r="B1732" s="65"/>
      <c r="C1732" s="65"/>
      <c r="D1732" s="65"/>
      <c r="E1732" s="65"/>
      <c r="F1732" s="65"/>
      <c r="G1732" s="16" t="s">
        <v>1121</v>
      </c>
      <c r="H1732" s="20"/>
      <c r="I1732" s="20"/>
      <c r="J1732" s="16"/>
      <c r="K1732" s="16" t="s">
        <v>1122</v>
      </c>
      <c r="L1732" s="20" t="s">
        <v>1106</v>
      </c>
      <c r="M1732" s="65"/>
      <c r="N1732" s="11"/>
      <c r="O1732" s="20" t="e">
        <f>VLOOKUP(C1732,'10. Свод Перечней'!C:H,6,0)</f>
        <v>#N/A</v>
      </c>
      <c r="P1732" s="20"/>
      <c r="Q1732" s="20" t="e">
        <f t="shared" si="28"/>
        <v>#N/A</v>
      </c>
      <c r="R1732" s="16" t="s">
        <v>1108</v>
      </c>
      <c r="S1732" s="17">
        <v>43189</v>
      </c>
    </row>
    <row r="1733" spans="1:19">
      <c r="A1733" s="65"/>
      <c r="B1733" s="65"/>
      <c r="C1733" s="65"/>
      <c r="D1733" s="65"/>
      <c r="E1733" s="65"/>
      <c r="F1733" s="65"/>
      <c r="G1733" s="16" t="s">
        <v>1115</v>
      </c>
      <c r="H1733" s="20"/>
      <c r="I1733" s="20"/>
      <c r="J1733" s="16"/>
      <c r="K1733" s="16" t="s">
        <v>1217</v>
      </c>
      <c r="L1733" s="20" t="s">
        <v>1106</v>
      </c>
      <c r="M1733" s="65"/>
      <c r="N1733" s="11"/>
      <c r="O1733" s="20" t="e">
        <f>VLOOKUP(C1733,'10. Свод Перечней'!C:H,6,0)</f>
        <v>#N/A</v>
      </c>
      <c r="P1733" s="20"/>
      <c r="Q1733" s="20" t="e">
        <f t="shared" si="28"/>
        <v>#N/A</v>
      </c>
      <c r="R1733" s="16" t="s">
        <v>1108</v>
      </c>
      <c r="S1733" s="17">
        <v>43189</v>
      </c>
    </row>
    <row r="1734" spans="1:19">
      <c r="A1734" s="65"/>
      <c r="B1734" s="65">
        <v>333</v>
      </c>
      <c r="C1734" s="65" t="s">
        <v>591</v>
      </c>
      <c r="D1734" s="65" t="s">
        <v>587</v>
      </c>
      <c r="E1734" s="65" t="s">
        <v>57</v>
      </c>
      <c r="F1734" s="65" t="s">
        <v>6</v>
      </c>
      <c r="G1734" s="16" t="s">
        <v>1304</v>
      </c>
      <c r="H1734" s="20"/>
      <c r="I1734" s="20"/>
      <c r="J1734" s="16"/>
      <c r="K1734" s="16" t="s">
        <v>1506</v>
      </c>
      <c r="L1734" s="20" t="s">
        <v>1106</v>
      </c>
      <c r="M1734" s="65" t="s">
        <v>589</v>
      </c>
      <c r="N1734" s="11"/>
      <c r="O1734" s="20" t="str">
        <f>VLOOKUP(C1734,'10. Свод Перечней'!C:H,6,0)</f>
        <v/>
      </c>
      <c r="P1734" s="20">
        <v>0</v>
      </c>
      <c r="Q1734" s="20">
        <f t="shared" si="28"/>
        <v>0</v>
      </c>
      <c r="R1734" s="16" t="s">
        <v>1108</v>
      </c>
      <c r="S1734" s="17">
        <v>43189</v>
      </c>
    </row>
    <row r="1735" spans="1:19">
      <c r="A1735" s="65"/>
      <c r="B1735" s="65"/>
      <c r="C1735" s="65"/>
      <c r="D1735" s="65"/>
      <c r="E1735" s="65"/>
      <c r="F1735" s="65"/>
      <c r="G1735" s="16" t="s">
        <v>1113</v>
      </c>
      <c r="H1735" s="20"/>
      <c r="I1735" s="20"/>
      <c r="J1735" s="16"/>
      <c r="K1735" s="16" t="s">
        <v>1114</v>
      </c>
      <c r="L1735" s="20" t="s">
        <v>1106</v>
      </c>
      <c r="M1735" s="65"/>
      <c r="N1735" s="11"/>
      <c r="O1735" s="20" t="e">
        <f>VLOOKUP(C1735,'10. Свод Перечней'!C:H,6,0)</f>
        <v>#N/A</v>
      </c>
      <c r="P1735" s="20"/>
      <c r="Q1735" s="20" t="e">
        <f t="shared" si="28"/>
        <v>#N/A</v>
      </c>
      <c r="R1735" s="16" t="s">
        <v>1108</v>
      </c>
      <c r="S1735" s="17">
        <v>43189</v>
      </c>
    </row>
    <row r="1736" spans="1:19">
      <c r="A1736" s="65"/>
      <c r="B1736" s="65"/>
      <c r="C1736" s="65"/>
      <c r="D1736" s="65"/>
      <c r="E1736" s="65"/>
      <c r="F1736" s="65"/>
      <c r="G1736" s="16" t="s">
        <v>1115</v>
      </c>
      <c r="H1736" s="20"/>
      <c r="I1736" s="20"/>
      <c r="J1736" s="16"/>
      <c r="K1736" s="16" t="s">
        <v>1217</v>
      </c>
      <c r="L1736" s="20" t="s">
        <v>1106</v>
      </c>
      <c r="M1736" s="65"/>
      <c r="N1736" s="11"/>
      <c r="O1736" s="20" t="e">
        <f>VLOOKUP(C1736,'10. Свод Перечней'!C:H,6,0)</f>
        <v>#N/A</v>
      </c>
      <c r="P1736" s="20"/>
      <c r="Q1736" s="20" t="e">
        <f t="shared" si="28"/>
        <v>#N/A</v>
      </c>
      <c r="R1736" s="16" t="s">
        <v>1108</v>
      </c>
      <c r="S1736" s="17">
        <v>43189</v>
      </c>
    </row>
    <row r="1737" spans="1:19">
      <c r="A1737" s="65"/>
      <c r="B1737" s="65">
        <v>334</v>
      </c>
      <c r="C1737" s="65" t="s">
        <v>592</v>
      </c>
      <c r="D1737" s="65" t="s">
        <v>587</v>
      </c>
      <c r="E1737" s="65" t="s">
        <v>239</v>
      </c>
      <c r="F1737" s="65" t="s">
        <v>6</v>
      </c>
      <c r="G1737" s="16" t="s">
        <v>1120</v>
      </c>
      <c r="H1737" s="20"/>
      <c r="I1737" s="20">
        <v>1</v>
      </c>
      <c r="J1737" s="16"/>
      <c r="K1737" s="16"/>
      <c r="L1737" s="20" t="s">
        <v>6</v>
      </c>
      <c r="M1737" s="65" t="s">
        <v>589</v>
      </c>
      <c r="N1737" s="11"/>
      <c r="O1737" s="20" t="str">
        <f>VLOOKUP(C1737,'10. Свод Перечней'!C:H,6,0)</f>
        <v/>
      </c>
      <c r="P1737" s="20">
        <v>0</v>
      </c>
      <c r="Q1737" s="20">
        <f t="shared" si="28"/>
        <v>0</v>
      </c>
      <c r="R1737" s="16" t="s">
        <v>1108</v>
      </c>
      <c r="S1737" s="17">
        <v>43189</v>
      </c>
    </row>
    <row r="1738" spans="1:19">
      <c r="A1738" s="65"/>
      <c r="B1738" s="65"/>
      <c r="C1738" s="65"/>
      <c r="D1738" s="65"/>
      <c r="E1738" s="65"/>
      <c r="F1738" s="65"/>
      <c r="G1738" s="16" t="s">
        <v>1304</v>
      </c>
      <c r="H1738" s="20"/>
      <c r="I1738" s="20"/>
      <c r="J1738" s="16"/>
      <c r="K1738" s="16" t="s">
        <v>1506</v>
      </c>
      <c r="L1738" s="20" t="s">
        <v>1106</v>
      </c>
      <c r="M1738" s="65"/>
      <c r="N1738" s="11"/>
      <c r="O1738" s="20" t="e">
        <f>VLOOKUP(C1738,'10. Свод Перечней'!C:H,6,0)</f>
        <v>#N/A</v>
      </c>
      <c r="P1738" s="20"/>
      <c r="Q1738" s="20" t="e">
        <f t="shared" si="28"/>
        <v>#N/A</v>
      </c>
      <c r="R1738" s="16" t="s">
        <v>1108</v>
      </c>
      <c r="S1738" s="17">
        <v>43189</v>
      </c>
    </row>
    <row r="1739" spans="1:19">
      <c r="A1739" s="65"/>
      <c r="B1739" s="65"/>
      <c r="C1739" s="65"/>
      <c r="D1739" s="65"/>
      <c r="E1739" s="65"/>
      <c r="F1739" s="65"/>
      <c r="G1739" s="16" t="s">
        <v>1121</v>
      </c>
      <c r="H1739" s="20"/>
      <c r="I1739" s="20"/>
      <c r="J1739" s="16"/>
      <c r="K1739" s="16" t="s">
        <v>1122</v>
      </c>
      <c r="L1739" s="20" t="s">
        <v>1106</v>
      </c>
      <c r="M1739" s="65"/>
      <c r="N1739" s="11"/>
      <c r="O1739" s="20" t="e">
        <f>VLOOKUP(C1739,'10. Свод Перечней'!C:H,6,0)</f>
        <v>#N/A</v>
      </c>
      <c r="P1739" s="20"/>
      <c r="Q1739" s="20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6" t="s">
        <v>1108</v>
      </c>
      <c r="S1739" s="17">
        <v>43189</v>
      </c>
    </row>
    <row r="1740" spans="1:19">
      <c r="A1740" s="65"/>
      <c r="B1740" s="65"/>
      <c r="C1740" s="65"/>
      <c r="D1740" s="65"/>
      <c r="E1740" s="65"/>
      <c r="F1740" s="65"/>
      <c r="G1740" s="16" t="s">
        <v>1115</v>
      </c>
      <c r="H1740" s="20"/>
      <c r="I1740" s="20"/>
      <c r="J1740" s="16"/>
      <c r="K1740" s="16" t="s">
        <v>1217</v>
      </c>
      <c r="L1740" s="20" t="s">
        <v>1106</v>
      </c>
      <c r="M1740" s="65"/>
      <c r="N1740" s="11"/>
      <c r="O1740" s="20" t="e">
        <f>VLOOKUP(C1740,'10. Свод Перечней'!C:H,6,0)</f>
        <v>#N/A</v>
      </c>
      <c r="P1740" s="20"/>
      <c r="Q1740" s="20" t="e">
        <f t="shared" si="29"/>
        <v>#N/A</v>
      </c>
      <c r="R1740" s="16" t="s">
        <v>1108</v>
      </c>
      <c r="S1740" s="17">
        <v>43189</v>
      </c>
    </row>
    <row r="1741" spans="1:19">
      <c r="A1741" s="65"/>
      <c r="B1741" s="65">
        <v>335</v>
      </c>
      <c r="C1741" s="65" t="s">
        <v>593</v>
      </c>
      <c r="D1741" s="65" t="s">
        <v>587</v>
      </c>
      <c r="E1741" s="65" t="s">
        <v>377</v>
      </c>
      <c r="F1741" s="65" t="s">
        <v>6</v>
      </c>
      <c r="G1741" s="16" t="s">
        <v>1104</v>
      </c>
      <c r="H1741" s="20"/>
      <c r="I1741" s="20"/>
      <c r="J1741" s="16"/>
      <c r="K1741" s="16" t="s">
        <v>1820</v>
      </c>
      <c r="L1741" s="20" t="s">
        <v>1106</v>
      </c>
      <c r="M1741" s="65" t="s">
        <v>1846</v>
      </c>
      <c r="N1741" s="11"/>
      <c r="O1741" s="20" t="str">
        <f>VLOOKUP(C1741,'10. Свод Перечней'!C:H,6,0)</f>
        <v/>
      </c>
      <c r="P1741" s="20">
        <v>0</v>
      </c>
      <c r="Q1741" s="20">
        <f t="shared" si="29"/>
        <v>0</v>
      </c>
      <c r="R1741" s="16" t="s">
        <v>1108</v>
      </c>
      <c r="S1741" s="17">
        <v>43189</v>
      </c>
    </row>
    <row r="1742" spans="1:19">
      <c r="A1742" s="65"/>
      <c r="B1742" s="65"/>
      <c r="C1742" s="65"/>
      <c r="D1742" s="65"/>
      <c r="E1742" s="65"/>
      <c r="F1742" s="65"/>
      <c r="G1742" s="16" t="s">
        <v>1383</v>
      </c>
      <c r="H1742" s="20"/>
      <c r="I1742" s="20"/>
      <c r="J1742" s="16"/>
      <c r="K1742" s="16" t="s">
        <v>1384</v>
      </c>
      <c r="L1742" s="20" t="s">
        <v>1106</v>
      </c>
      <c r="M1742" s="65"/>
      <c r="N1742" s="11"/>
      <c r="O1742" s="20" t="e">
        <f>VLOOKUP(C1742,'10. Свод Перечней'!C:H,6,0)</f>
        <v>#N/A</v>
      </c>
      <c r="P1742" s="20"/>
      <c r="Q1742" s="20" t="e">
        <f t="shared" si="29"/>
        <v>#N/A</v>
      </c>
      <c r="R1742" s="16" t="s">
        <v>1108</v>
      </c>
      <c r="S1742" s="17">
        <v>43189</v>
      </c>
    </row>
    <row r="1743" spans="1:19">
      <c r="A1743" s="65"/>
      <c r="B1743" s="65"/>
      <c r="C1743" s="65"/>
      <c r="D1743" s="65"/>
      <c r="E1743" s="65"/>
      <c r="F1743" s="65"/>
      <c r="G1743" s="16" t="s">
        <v>1304</v>
      </c>
      <c r="H1743" s="20"/>
      <c r="I1743" s="20"/>
      <c r="J1743" s="16"/>
      <c r="K1743" s="16" t="s">
        <v>1847</v>
      </c>
      <c r="L1743" s="20" t="s">
        <v>1106</v>
      </c>
      <c r="M1743" s="65"/>
      <c r="N1743" s="11"/>
      <c r="O1743" s="20" t="e">
        <f>VLOOKUP(C1743,'10. Свод Перечней'!C:H,6,0)</f>
        <v>#N/A</v>
      </c>
      <c r="P1743" s="20"/>
      <c r="Q1743" s="20" t="e">
        <f t="shared" si="29"/>
        <v>#N/A</v>
      </c>
      <c r="R1743" s="16" t="s">
        <v>1108</v>
      </c>
      <c r="S1743" s="17">
        <v>43189</v>
      </c>
    </row>
    <row r="1744" spans="1:19">
      <c r="A1744" s="65"/>
      <c r="B1744" s="65"/>
      <c r="C1744" s="65"/>
      <c r="D1744" s="65"/>
      <c r="E1744" s="65"/>
      <c r="F1744" s="65"/>
      <c r="G1744" s="16" t="s">
        <v>1848</v>
      </c>
      <c r="H1744" s="20"/>
      <c r="I1744" s="20"/>
      <c r="J1744" s="16"/>
      <c r="K1744" s="16" t="s">
        <v>1122</v>
      </c>
      <c r="L1744" s="20" t="s">
        <v>1106</v>
      </c>
      <c r="M1744" s="65"/>
      <c r="N1744" s="11"/>
      <c r="O1744" s="20" t="e">
        <f>VLOOKUP(C1744,'10. Свод Перечней'!C:H,6,0)</f>
        <v>#N/A</v>
      </c>
      <c r="P1744" s="20"/>
      <c r="Q1744" s="20" t="e">
        <f t="shared" si="29"/>
        <v>#N/A</v>
      </c>
      <c r="R1744" s="16" t="s">
        <v>1108</v>
      </c>
      <c r="S1744" s="17">
        <v>43189</v>
      </c>
    </row>
    <row r="1745" spans="1:19">
      <c r="A1745" s="65"/>
      <c r="B1745" s="65"/>
      <c r="C1745" s="65"/>
      <c r="D1745" s="65"/>
      <c r="E1745" s="65"/>
      <c r="F1745" s="65"/>
      <c r="G1745" s="16" t="s">
        <v>1115</v>
      </c>
      <c r="H1745" s="20"/>
      <c r="I1745" s="20"/>
      <c r="J1745" s="16"/>
      <c r="K1745" s="16" t="s">
        <v>1217</v>
      </c>
      <c r="L1745" s="20" t="s">
        <v>1106</v>
      </c>
      <c r="M1745" s="65"/>
      <c r="N1745" s="11"/>
      <c r="O1745" s="20" t="e">
        <f>VLOOKUP(C1745,'10. Свод Перечней'!C:H,6,0)</f>
        <v>#N/A</v>
      </c>
      <c r="P1745" s="20"/>
      <c r="Q1745" s="20" t="e">
        <f t="shared" si="29"/>
        <v>#N/A</v>
      </c>
      <c r="R1745" s="16" t="s">
        <v>1108</v>
      </c>
      <c r="S1745" s="17">
        <v>43189</v>
      </c>
    </row>
    <row r="1746" spans="1:19">
      <c r="A1746" s="65"/>
      <c r="B1746" s="65">
        <v>336</v>
      </c>
      <c r="C1746" s="65" t="s">
        <v>594</v>
      </c>
      <c r="D1746" s="65" t="s">
        <v>587</v>
      </c>
      <c r="E1746" s="65" t="s">
        <v>250</v>
      </c>
      <c r="F1746" s="65" t="s">
        <v>6</v>
      </c>
      <c r="G1746" s="16" t="s">
        <v>1104</v>
      </c>
      <c r="H1746" s="20"/>
      <c r="I1746" s="20"/>
      <c r="J1746" s="16"/>
      <c r="K1746" s="16" t="s">
        <v>1849</v>
      </c>
      <c r="L1746" s="20" t="s">
        <v>1106</v>
      </c>
      <c r="M1746" s="65" t="s">
        <v>1850</v>
      </c>
      <c r="N1746" s="11"/>
      <c r="O1746" s="20" t="str">
        <f>VLOOKUP(C1746,'10. Свод Перечней'!C:H,6,0)</f>
        <v/>
      </c>
      <c r="P1746" s="20">
        <v>0</v>
      </c>
      <c r="Q1746" s="20">
        <f t="shared" si="29"/>
        <v>0</v>
      </c>
      <c r="R1746" s="16" t="s">
        <v>1108</v>
      </c>
      <c r="S1746" s="17">
        <v>43189</v>
      </c>
    </row>
    <row r="1747" spans="1:19">
      <c r="A1747" s="65"/>
      <c r="B1747" s="65"/>
      <c r="C1747" s="65"/>
      <c r="D1747" s="65"/>
      <c r="E1747" s="65"/>
      <c r="F1747" s="65"/>
      <c r="G1747" s="16" t="s">
        <v>1383</v>
      </c>
      <c r="H1747" s="20"/>
      <c r="I1747" s="20"/>
      <c r="J1747" s="16"/>
      <c r="K1747" s="16" t="s">
        <v>1384</v>
      </c>
      <c r="L1747" s="20" t="s">
        <v>1106</v>
      </c>
      <c r="M1747" s="65"/>
      <c r="N1747" s="11"/>
      <c r="O1747" s="20" t="e">
        <f>VLOOKUP(C1747,'10. Свод Перечней'!C:H,6,0)</f>
        <v>#N/A</v>
      </c>
      <c r="P1747" s="20"/>
      <c r="Q1747" s="20" t="e">
        <f t="shared" si="29"/>
        <v>#N/A</v>
      </c>
      <c r="R1747" s="16" t="s">
        <v>1108</v>
      </c>
      <c r="S1747" s="17">
        <v>43189</v>
      </c>
    </row>
    <row r="1748" spans="1:19">
      <c r="A1748" s="65"/>
      <c r="B1748" s="65"/>
      <c r="C1748" s="65"/>
      <c r="D1748" s="65"/>
      <c r="E1748" s="65"/>
      <c r="F1748" s="65"/>
      <c r="G1748" s="16" t="s">
        <v>1304</v>
      </c>
      <c r="H1748" s="20"/>
      <c r="I1748" s="20"/>
      <c r="J1748" s="16"/>
      <c r="K1748" s="16" t="s">
        <v>1847</v>
      </c>
      <c r="L1748" s="20" t="s">
        <v>1106</v>
      </c>
      <c r="M1748" s="65"/>
      <c r="N1748" s="11"/>
      <c r="O1748" s="20" t="e">
        <f>VLOOKUP(C1748,'10. Свод Перечней'!C:H,6,0)</f>
        <v>#N/A</v>
      </c>
      <c r="P1748" s="20"/>
      <c r="Q1748" s="20" t="e">
        <f t="shared" si="29"/>
        <v>#N/A</v>
      </c>
      <c r="R1748" s="16" t="s">
        <v>1108</v>
      </c>
      <c r="S1748" s="17">
        <v>43189</v>
      </c>
    </row>
    <row r="1749" spans="1:19">
      <c r="A1749" s="65"/>
      <c r="B1749" s="65"/>
      <c r="C1749" s="65"/>
      <c r="D1749" s="65"/>
      <c r="E1749" s="65"/>
      <c r="F1749" s="65"/>
      <c r="G1749" s="16" t="s">
        <v>1848</v>
      </c>
      <c r="H1749" s="20"/>
      <c r="I1749" s="20"/>
      <c r="J1749" s="16"/>
      <c r="K1749" s="16" t="s">
        <v>1122</v>
      </c>
      <c r="L1749" s="20" t="s">
        <v>1106</v>
      </c>
      <c r="M1749" s="65"/>
      <c r="N1749" s="11"/>
      <c r="O1749" s="20" t="e">
        <f>VLOOKUP(C1749,'10. Свод Перечней'!C:H,6,0)</f>
        <v>#N/A</v>
      </c>
      <c r="P1749" s="20"/>
      <c r="Q1749" s="20" t="e">
        <f t="shared" si="29"/>
        <v>#N/A</v>
      </c>
      <c r="R1749" s="16" t="s">
        <v>1108</v>
      </c>
      <c r="S1749" s="17">
        <v>43189</v>
      </c>
    </row>
    <row r="1750" spans="1:19">
      <c r="A1750" s="65"/>
      <c r="B1750" s="65"/>
      <c r="C1750" s="65"/>
      <c r="D1750" s="65"/>
      <c r="E1750" s="65"/>
      <c r="F1750" s="65"/>
      <c r="G1750" s="16" t="s">
        <v>1115</v>
      </c>
      <c r="H1750" s="20"/>
      <c r="I1750" s="20"/>
      <c r="J1750" s="16"/>
      <c r="K1750" s="16" t="s">
        <v>1217</v>
      </c>
      <c r="L1750" s="20" t="s">
        <v>1106</v>
      </c>
      <c r="M1750" s="65"/>
      <c r="N1750" s="11"/>
      <c r="O1750" s="20" t="e">
        <f>VLOOKUP(C1750,'10. Свод Перечней'!C:H,6,0)</f>
        <v>#N/A</v>
      </c>
      <c r="P1750" s="20"/>
      <c r="Q1750" s="20" t="e">
        <f t="shared" si="29"/>
        <v>#N/A</v>
      </c>
      <c r="R1750" s="16" t="s">
        <v>1108</v>
      </c>
      <c r="S1750" s="17">
        <v>43189</v>
      </c>
    </row>
    <row r="1751" spans="1:19" ht="38.25">
      <c r="A1751" s="65"/>
      <c r="B1751" s="65">
        <v>337</v>
      </c>
      <c r="C1751" s="65" t="s">
        <v>595</v>
      </c>
      <c r="D1751" s="65" t="s">
        <v>596</v>
      </c>
      <c r="E1751" s="65" t="s">
        <v>5</v>
      </c>
      <c r="F1751" s="65" t="s">
        <v>6</v>
      </c>
      <c r="G1751" s="16" t="s">
        <v>1851</v>
      </c>
      <c r="H1751" s="20"/>
      <c r="I1751" s="20"/>
      <c r="J1751" s="16" t="s">
        <v>1852</v>
      </c>
      <c r="K1751" s="16"/>
      <c r="L1751" s="20" t="s">
        <v>1106</v>
      </c>
      <c r="M1751" s="65" t="s">
        <v>1853</v>
      </c>
      <c r="N1751" s="11" t="s">
        <v>597</v>
      </c>
      <c r="O1751" s="20" t="str">
        <f>VLOOKUP(C1751,'10. Свод Перечней'!C:H,6,0)</f>
        <v>10.72.11.110-00000001, 10.72.11.110-00000002, 10.72.11.110-00000003</v>
      </c>
      <c r="P1751" s="20" t="s">
        <v>597</v>
      </c>
      <c r="Q1751" s="20" t="str">
        <f t="shared" si="29"/>
        <v>10.72.11.110-00000001, 10.72.11.110-00000002, 10.72.11.110-00000003</v>
      </c>
      <c r="R1751" s="16" t="s">
        <v>1108</v>
      </c>
      <c r="S1751" s="17">
        <v>43615</v>
      </c>
    </row>
    <row r="1752" spans="1:19">
      <c r="A1752" s="65"/>
      <c r="B1752" s="65"/>
      <c r="C1752" s="65"/>
      <c r="D1752" s="65"/>
      <c r="E1752" s="65"/>
      <c r="F1752" s="65"/>
      <c r="G1752" s="16" t="s">
        <v>1113</v>
      </c>
      <c r="H1752" s="20"/>
      <c r="I1752" s="20"/>
      <c r="J1752" s="16"/>
      <c r="K1752" s="16" t="s">
        <v>1114</v>
      </c>
      <c r="L1752" s="20" t="s">
        <v>1106</v>
      </c>
      <c r="M1752" s="65"/>
      <c r="N1752" s="11"/>
      <c r="O1752" s="20" t="e">
        <f>VLOOKUP(C1752,'10. Свод Перечней'!C:H,6,0)</f>
        <v>#N/A</v>
      </c>
      <c r="P1752" s="20"/>
      <c r="Q1752" s="20" t="e">
        <f t="shared" si="29"/>
        <v>#N/A</v>
      </c>
      <c r="R1752" s="16" t="s">
        <v>1108</v>
      </c>
      <c r="S1752" s="17">
        <v>43615</v>
      </c>
    </row>
    <row r="1753" spans="1:19">
      <c r="A1753" s="65"/>
      <c r="B1753" s="65"/>
      <c r="C1753" s="65"/>
      <c r="D1753" s="65"/>
      <c r="E1753" s="65"/>
      <c r="F1753" s="65"/>
      <c r="G1753" s="16" t="s">
        <v>1115</v>
      </c>
      <c r="H1753" s="20"/>
      <c r="I1753" s="20"/>
      <c r="J1753" s="16" t="s">
        <v>1854</v>
      </c>
      <c r="K1753" s="16"/>
      <c r="L1753" s="20" t="s">
        <v>1106</v>
      </c>
      <c r="M1753" s="65"/>
      <c r="N1753" s="11"/>
      <c r="O1753" s="20" t="e">
        <f>VLOOKUP(C1753,'10. Свод Перечней'!C:H,6,0)</f>
        <v>#N/A</v>
      </c>
      <c r="P1753" s="20"/>
      <c r="Q1753" s="20" t="e">
        <f t="shared" si="29"/>
        <v>#N/A</v>
      </c>
      <c r="R1753" s="16" t="s">
        <v>1108</v>
      </c>
      <c r="S1753" s="17">
        <v>43615</v>
      </c>
    </row>
    <row r="1754" spans="1:19" ht="38.25">
      <c r="A1754" s="65"/>
      <c r="B1754" s="65">
        <v>338</v>
      </c>
      <c r="C1754" s="65" t="s">
        <v>598</v>
      </c>
      <c r="D1754" s="65" t="s">
        <v>596</v>
      </c>
      <c r="E1754" s="65" t="s">
        <v>9</v>
      </c>
      <c r="F1754" s="65" t="s">
        <v>6</v>
      </c>
      <c r="G1754" s="16" t="s">
        <v>1851</v>
      </c>
      <c r="H1754" s="20"/>
      <c r="I1754" s="20"/>
      <c r="J1754" s="16" t="s">
        <v>1852</v>
      </c>
      <c r="K1754" s="16"/>
      <c r="L1754" s="20" t="s">
        <v>1106</v>
      </c>
      <c r="M1754" s="65" t="s">
        <v>1853</v>
      </c>
      <c r="N1754" s="11" t="s">
        <v>597</v>
      </c>
      <c r="O1754" s="20" t="str">
        <f>VLOOKUP(C1754,'10. Свод Перечней'!C:H,6,0)</f>
        <v>10.72.11.110-00000001, 10.72.11.110-00000002, 10.72.11.110-00000003</v>
      </c>
      <c r="P1754" s="20" t="s">
        <v>597</v>
      </c>
      <c r="Q1754" s="20" t="str">
        <f t="shared" si="29"/>
        <v>10.72.11.110-00000001, 10.72.11.110-00000002, 10.72.11.110-00000003</v>
      </c>
      <c r="R1754" s="16" t="s">
        <v>1108</v>
      </c>
      <c r="S1754" s="17">
        <v>43615</v>
      </c>
    </row>
    <row r="1755" spans="1:19">
      <c r="A1755" s="65"/>
      <c r="B1755" s="65"/>
      <c r="C1755" s="65"/>
      <c r="D1755" s="65"/>
      <c r="E1755" s="65"/>
      <c r="F1755" s="65"/>
      <c r="G1755" s="16" t="s">
        <v>1120</v>
      </c>
      <c r="H1755" s="20"/>
      <c r="I1755" s="20">
        <v>1</v>
      </c>
      <c r="J1755" s="16"/>
      <c r="K1755" s="16"/>
      <c r="L1755" s="20" t="s">
        <v>6</v>
      </c>
      <c r="M1755" s="65"/>
      <c r="N1755" s="11"/>
      <c r="O1755" s="20" t="e">
        <f>VLOOKUP(C1755,'10. Свод Перечней'!C:H,6,0)</f>
        <v>#N/A</v>
      </c>
      <c r="P1755" s="20"/>
      <c r="Q1755" s="20" t="e">
        <f t="shared" si="29"/>
        <v>#N/A</v>
      </c>
      <c r="R1755" s="16" t="s">
        <v>1108</v>
      </c>
      <c r="S1755" s="17">
        <v>43615</v>
      </c>
    </row>
    <row r="1756" spans="1:19">
      <c r="A1756" s="65"/>
      <c r="B1756" s="65"/>
      <c r="C1756" s="65"/>
      <c r="D1756" s="65"/>
      <c r="E1756" s="65"/>
      <c r="F1756" s="65"/>
      <c r="G1756" s="16" t="s">
        <v>1121</v>
      </c>
      <c r="H1756" s="20"/>
      <c r="I1756" s="20"/>
      <c r="J1756" s="16"/>
      <c r="K1756" s="16" t="s">
        <v>1122</v>
      </c>
      <c r="L1756" s="20" t="s">
        <v>1106</v>
      </c>
      <c r="M1756" s="65"/>
      <c r="N1756" s="11"/>
      <c r="O1756" s="20" t="e">
        <f>VLOOKUP(C1756,'10. Свод Перечней'!C:H,6,0)</f>
        <v>#N/A</v>
      </c>
      <c r="P1756" s="20"/>
      <c r="Q1756" s="20" t="e">
        <f t="shared" si="29"/>
        <v>#N/A</v>
      </c>
      <c r="R1756" s="16" t="s">
        <v>1108</v>
      </c>
      <c r="S1756" s="17">
        <v>43615</v>
      </c>
    </row>
    <row r="1757" spans="1:19">
      <c r="A1757" s="65"/>
      <c r="B1757" s="65"/>
      <c r="C1757" s="65"/>
      <c r="D1757" s="65"/>
      <c r="E1757" s="65"/>
      <c r="F1757" s="65"/>
      <c r="G1757" s="16" t="s">
        <v>1115</v>
      </c>
      <c r="H1757" s="20"/>
      <c r="I1757" s="20"/>
      <c r="J1757" s="16" t="s">
        <v>1854</v>
      </c>
      <c r="K1757" s="16"/>
      <c r="L1757" s="20" t="s">
        <v>1106</v>
      </c>
      <c r="M1757" s="65"/>
      <c r="N1757" s="11"/>
      <c r="O1757" s="20" t="e">
        <f>VLOOKUP(C1757,'10. Свод Перечней'!C:H,6,0)</f>
        <v>#N/A</v>
      </c>
      <c r="P1757" s="20"/>
      <c r="Q1757" s="20" t="e">
        <f t="shared" si="29"/>
        <v>#N/A</v>
      </c>
      <c r="R1757" s="16" t="s">
        <v>1108</v>
      </c>
      <c r="S1757" s="17">
        <v>43615</v>
      </c>
    </row>
    <row r="1758" spans="1:19" ht="38.25">
      <c r="A1758" s="65"/>
      <c r="B1758" s="65">
        <v>339</v>
      </c>
      <c r="C1758" s="65" t="s">
        <v>599</v>
      </c>
      <c r="D1758" s="65" t="s">
        <v>596</v>
      </c>
      <c r="E1758" s="65" t="s">
        <v>43</v>
      </c>
      <c r="F1758" s="65" t="s">
        <v>6</v>
      </c>
      <c r="G1758" s="16" t="s">
        <v>1851</v>
      </c>
      <c r="H1758" s="20"/>
      <c r="I1758" s="20"/>
      <c r="J1758" s="16" t="s">
        <v>1852</v>
      </c>
      <c r="K1758" s="16"/>
      <c r="L1758" s="20" t="s">
        <v>1106</v>
      </c>
      <c r="M1758" s="65" t="s">
        <v>1853</v>
      </c>
      <c r="N1758" s="11" t="s">
        <v>597</v>
      </c>
      <c r="O1758" s="20" t="str">
        <f>VLOOKUP(C1758,'10. Свод Перечней'!C:H,6,0)</f>
        <v>10.72.11.110-00000001, 10.72.11.110-00000002, 10.72.11.110-00000003</v>
      </c>
      <c r="P1758" s="20" t="s">
        <v>597</v>
      </c>
      <c r="Q1758" s="20" t="str">
        <f t="shared" si="29"/>
        <v>10.72.11.110-00000001, 10.72.11.110-00000002, 10.72.11.110-00000003</v>
      </c>
      <c r="R1758" s="16" t="s">
        <v>1108</v>
      </c>
      <c r="S1758" s="17">
        <v>43615</v>
      </c>
    </row>
    <row r="1759" spans="1:19">
      <c r="A1759" s="65"/>
      <c r="B1759" s="65"/>
      <c r="C1759" s="65"/>
      <c r="D1759" s="65"/>
      <c r="E1759" s="65"/>
      <c r="F1759" s="65"/>
      <c r="G1759" s="16" t="s">
        <v>1111</v>
      </c>
      <c r="H1759" s="20"/>
      <c r="I1759" s="20"/>
      <c r="J1759" s="16"/>
      <c r="K1759" s="16" t="s">
        <v>1157</v>
      </c>
      <c r="L1759" s="20" t="s">
        <v>1106</v>
      </c>
      <c r="M1759" s="65"/>
      <c r="N1759" s="11"/>
      <c r="O1759" s="20" t="e">
        <f>VLOOKUP(C1759,'10. Свод Перечней'!C:H,6,0)</f>
        <v>#N/A</v>
      </c>
      <c r="P1759" s="20"/>
      <c r="Q1759" s="20" t="e">
        <f t="shared" si="29"/>
        <v>#N/A</v>
      </c>
      <c r="R1759" s="16" t="s">
        <v>1108</v>
      </c>
      <c r="S1759" s="17">
        <v>43615</v>
      </c>
    </row>
    <row r="1760" spans="1:19">
      <c r="A1760" s="65"/>
      <c r="B1760" s="65"/>
      <c r="C1760" s="65"/>
      <c r="D1760" s="65"/>
      <c r="E1760" s="65"/>
      <c r="F1760" s="65"/>
      <c r="G1760" s="16" t="s">
        <v>1113</v>
      </c>
      <c r="H1760" s="20"/>
      <c r="I1760" s="20"/>
      <c r="J1760" s="16"/>
      <c r="K1760" s="16" t="s">
        <v>1114</v>
      </c>
      <c r="L1760" s="20" t="s">
        <v>1106</v>
      </c>
      <c r="M1760" s="65"/>
      <c r="N1760" s="11"/>
      <c r="O1760" s="20" t="e">
        <f>VLOOKUP(C1760,'10. Свод Перечней'!C:H,6,0)</f>
        <v>#N/A</v>
      </c>
      <c r="P1760" s="20"/>
      <c r="Q1760" s="20" t="e">
        <f t="shared" si="29"/>
        <v>#N/A</v>
      </c>
      <c r="R1760" s="16" t="s">
        <v>1108</v>
      </c>
      <c r="S1760" s="17">
        <v>43615</v>
      </c>
    </row>
    <row r="1761" spans="1:19">
      <c r="A1761" s="65"/>
      <c r="B1761" s="65"/>
      <c r="C1761" s="65"/>
      <c r="D1761" s="65"/>
      <c r="E1761" s="65"/>
      <c r="F1761" s="65"/>
      <c r="G1761" s="16" t="s">
        <v>1115</v>
      </c>
      <c r="H1761" s="20"/>
      <c r="I1761" s="20"/>
      <c r="J1761" s="16"/>
      <c r="K1761" s="16" t="s">
        <v>1855</v>
      </c>
      <c r="L1761" s="20" t="s">
        <v>1106</v>
      </c>
      <c r="M1761" s="65"/>
      <c r="N1761" s="11"/>
      <c r="O1761" s="20" t="e">
        <f>VLOOKUP(C1761,'10. Свод Перечней'!C:H,6,0)</f>
        <v>#N/A</v>
      </c>
      <c r="P1761" s="20"/>
      <c r="Q1761" s="20" t="e">
        <f t="shared" si="29"/>
        <v>#N/A</v>
      </c>
      <c r="R1761" s="16" t="s">
        <v>1108</v>
      </c>
      <c r="S1761" s="17">
        <v>43615</v>
      </c>
    </row>
    <row r="1762" spans="1:19" ht="38.25">
      <c r="A1762" s="65"/>
      <c r="B1762" s="65">
        <v>340</v>
      </c>
      <c r="C1762" s="65" t="s">
        <v>600</v>
      </c>
      <c r="D1762" s="65" t="s">
        <v>596</v>
      </c>
      <c r="E1762" s="65" t="s">
        <v>152</v>
      </c>
      <c r="F1762" s="65" t="s">
        <v>6</v>
      </c>
      <c r="G1762" s="16" t="s">
        <v>1851</v>
      </c>
      <c r="H1762" s="20"/>
      <c r="I1762" s="20"/>
      <c r="J1762" s="16" t="s">
        <v>1852</v>
      </c>
      <c r="K1762" s="16"/>
      <c r="L1762" s="20" t="s">
        <v>1106</v>
      </c>
      <c r="M1762" s="65" t="s">
        <v>1853</v>
      </c>
      <c r="N1762" s="11" t="s">
        <v>597</v>
      </c>
      <c r="O1762" s="20" t="str">
        <f>VLOOKUP(C1762,'10. Свод Перечней'!C:H,6,0)</f>
        <v>10.72.11.110-00000001, 10.72.11.110-00000002, 10.72.11.110-00000003</v>
      </c>
      <c r="P1762" s="20" t="s">
        <v>597</v>
      </c>
      <c r="Q1762" s="20" t="str">
        <f t="shared" si="29"/>
        <v>10.72.11.110-00000001, 10.72.11.110-00000002, 10.72.11.110-00000003</v>
      </c>
      <c r="R1762" s="16" t="s">
        <v>1108</v>
      </c>
      <c r="S1762" s="17">
        <v>43615</v>
      </c>
    </row>
    <row r="1763" spans="1:19">
      <c r="A1763" s="65"/>
      <c r="B1763" s="65"/>
      <c r="C1763" s="65"/>
      <c r="D1763" s="65"/>
      <c r="E1763" s="65"/>
      <c r="F1763" s="65"/>
      <c r="G1763" s="16" t="s">
        <v>1111</v>
      </c>
      <c r="H1763" s="20"/>
      <c r="I1763" s="20"/>
      <c r="J1763" s="16"/>
      <c r="K1763" s="16" t="s">
        <v>1157</v>
      </c>
      <c r="L1763" s="20" t="s">
        <v>1106</v>
      </c>
      <c r="M1763" s="65"/>
      <c r="N1763" s="11"/>
      <c r="O1763" s="20" t="e">
        <f>VLOOKUP(C1763,'10. Свод Перечней'!C:H,6,0)</f>
        <v>#N/A</v>
      </c>
      <c r="P1763" s="20"/>
      <c r="Q1763" s="20" t="e">
        <f t="shared" si="29"/>
        <v>#N/A</v>
      </c>
      <c r="R1763" s="16" t="s">
        <v>1108</v>
      </c>
      <c r="S1763" s="17">
        <v>43615</v>
      </c>
    </row>
    <row r="1764" spans="1:19">
      <c r="A1764" s="65"/>
      <c r="B1764" s="65"/>
      <c r="C1764" s="65"/>
      <c r="D1764" s="65"/>
      <c r="E1764" s="65"/>
      <c r="F1764" s="65"/>
      <c r="G1764" s="16" t="s">
        <v>1120</v>
      </c>
      <c r="H1764" s="20"/>
      <c r="I1764" s="20">
        <v>1</v>
      </c>
      <c r="J1764" s="16"/>
      <c r="K1764" s="16"/>
      <c r="L1764" s="20" t="s">
        <v>6</v>
      </c>
      <c r="M1764" s="65"/>
      <c r="N1764" s="11"/>
      <c r="O1764" s="20" t="e">
        <f>VLOOKUP(C1764,'10. Свод Перечней'!C:H,6,0)</f>
        <v>#N/A</v>
      </c>
      <c r="P1764" s="20"/>
      <c r="Q1764" s="20" t="e">
        <f t="shared" si="29"/>
        <v>#N/A</v>
      </c>
      <c r="R1764" s="16" t="s">
        <v>1108</v>
      </c>
      <c r="S1764" s="17">
        <v>43615</v>
      </c>
    </row>
    <row r="1765" spans="1:19">
      <c r="A1765" s="65"/>
      <c r="B1765" s="65"/>
      <c r="C1765" s="65"/>
      <c r="D1765" s="65"/>
      <c r="E1765" s="65"/>
      <c r="F1765" s="65"/>
      <c r="G1765" s="16" t="s">
        <v>1121</v>
      </c>
      <c r="H1765" s="20"/>
      <c r="I1765" s="20"/>
      <c r="J1765" s="16"/>
      <c r="K1765" s="16" t="s">
        <v>1122</v>
      </c>
      <c r="L1765" s="20" t="s">
        <v>1106</v>
      </c>
      <c r="M1765" s="65"/>
      <c r="N1765" s="11"/>
      <c r="O1765" s="20" t="e">
        <f>VLOOKUP(C1765,'10. Свод Перечней'!C:H,6,0)</f>
        <v>#N/A</v>
      </c>
      <c r="P1765" s="20"/>
      <c r="Q1765" s="20" t="e">
        <f t="shared" si="29"/>
        <v>#N/A</v>
      </c>
      <c r="R1765" s="16" t="s">
        <v>1108</v>
      </c>
      <c r="S1765" s="17">
        <v>43615</v>
      </c>
    </row>
    <row r="1766" spans="1:19">
      <c r="A1766" s="65"/>
      <c r="B1766" s="65"/>
      <c r="C1766" s="65"/>
      <c r="D1766" s="65"/>
      <c r="E1766" s="65"/>
      <c r="F1766" s="65"/>
      <c r="G1766" s="16" t="s">
        <v>1115</v>
      </c>
      <c r="H1766" s="20"/>
      <c r="I1766" s="20"/>
      <c r="J1766" s="16"/>
      <c r="K1766" s="16" t="s">
        <v>1855</v>
      </c>
      <c r="L1766" s="20" t="s">
        <v>1106</v>
      </c>
      <c r="M1766" s="65"/>
      <c r="N1766" s="11"/>
      <c r="O1766" s="20" t="e">
        <f>VLOOKUP(C1766,'10. Свод Перечней'!C:H,6,0)</f>
        <v>#N/A</v>
      </c>
      <c r="P1766" s="20"/>
      <c r="Q1766" s="20" t="e">
        <f t="shared" si="29"/>
        <v>#N/A</v>
      </c>
      <c r="R1766" s="16" t="s">
        <v>1108</v>
      </c>
      <c r="S1766" s="17">
        <v>43615</v>
      </c>
    </row>
    <row r="1767" spans="1:19">
      <c r="A1767" s="65"/>
      <c r="B1767" s="65">
        <v>341</v>
      </c>
      <c r="C1767" s="65" t="s">
        <v>601</v>
      </c>
      <c r="D1767" s="65" t="s">
        <v>602</v>
      </c>
      <c r="E1767" s="65" t="s">
        <v>43</v>
      </c>
      <c r="F1767" s="65" t="s">
        <v>6</v>
      </c>
      <c r="G1767" s="16" t="s">
        <v>1851</v>
      </c>
      <c r="H1767" s="20"/>
      <c r="I1767" s="20"/>
      <c r="J1767" s="16"/>
      <c r="K1767" s="16" t="s">
        <v>1856</v>
      </c>
      <c r="L1767" s="20" t="s">
        <v>1106</v>
      </c>
      <c r="M1767" s="65" t="s">
        <v>1857</v>
      </c>
      <c r="N1767" s="11" t="s">
        <v>603</v>
      </c>
      <c r="O1767" s="20" t="str">
        <f>VLOOKUP(C1767,'10. Свод Перечней'!C:H,6,0)</f>
        <v>10.72.11.120-00000001</v>
      </c>
      <c r="P1767" s="20" t="s">
        <v>603</v>
      </c>
      <c r="Q1767" s="20" t="str">
        <f t="shared" si="29"/>
        <v>10.72.11.120-00000001</v>
      </c>
      <c r="R1767" s="16" t="s">
        <v>1108</v>
      </c>
      <c r="S1767" s="17">
        <v>43615</v>
      </c>
    </row>
    <row r="1768" spans="1:19">
      <c r="A1768" s="65"/>
      <c r="B1768" s="65"/>
      <c r="C1768" s="65"/>
      <c r="D1768" s="65"/>
      <c r="E1768" s="65"/>
      <c r="F1768" s="65"/>
      <c r="G1768" s="16" t="s">
        <v>1419</v>
      </c>
      <c r="H1768" s="20"/>
      <c r="I1768" s="20"/>
      <c r="J1768" s="16" t="s">
        <v>1858</v>
      </c>
      <c r="K1768" s="16"/>
      <c r="L1768" s="20" t="s">
        <v>1106</v>
      </c>
      <c r="M1768" s="65"/>
      <c r="N1768" s="11"/>
      <c r="O1768" s="20" t="e">
        <f>VLOOKUP(C1768,'10. Свод Перечней'!C:H,6,0)</f>
        <v>#N/A</v>
      </c>
      <c r="P1768" s="20"/>
      <c r="Q1768" s="20" t="e">
        <f t="shared" si="29"/>
        <v>#N/A</v>
      </c>
      <c r="R1768" s="16" t="s">
        <v>1108</v>
      </c>
      <c r="S1768" s="17">
        <v>43615</v>
      </c>
    </row>
    <row r="1769" spans="1:19">
      <c r="A1769" s="65"/>
      <c r="B1769" s="65"/>
      <c r="C1769" s="65"/>
      <c r="D1769" s="65"/>
      <c r="E1769" s="65"/>
      <c r="F1769" s="65"/>
      <c r="G1769" s="16" t="s">
        <v>1769</v>
      </c>
      <c r="H1769" s="20"/>
      <c r="I1769" s="20"/>
      <c r="J1769" s="16"/>
      <c r="K1769" s="16" t="s">
        <v>1157</v>
      </c>
      <c r="L1769" s="20" t="s">
        <v>1106</v>
      </c>
      <c r="M1769" s="65"/>
      <c r="N1769" s="11"/>
      <c r="O1769" s="20" t="e">
        <f>VLOOKUP(C1769,'10. Свод Перечней'!C:H,6,0)</f>
        <v>#N/A</v>
      </c>
      <c r="P1769" s="20"/>
      <c r="Q1769" s="20" t="e">
        <f t="shared" si="29"/>
        <v>#N/A</v>
      </c>
      <c r="R1769" s="16" t="s">
        <v>1108</v>
      </c>
      <c r="S1769" s="17">
        <v>43615</v>
      </c>
    </row>
    <row r="1770" spans="1:19">
      <c r="A1770" s="65"/>
      <c r="B1770" s="65"/>
      <c r="C1770" s="65"/>
      <c r="D1770" s="65"/>
      <c r="E1770" s="65"/>
      <c r="F1770" s="65"/>
      <c r="G1770" s="16" t="s">
        <v>1113</v>
      </c>
      <c r="H1770" s="20"/>
      <c r="I1770" s="20"/>
      <c r="J1770" s="16"/>
      <c r="K1770" s="16" t="s">
        <v>1114</v>
      </c>
      <c r="L1770" s="20" t="s">
        <v>1106</v>
      </c>
      <c r="M1770" s="65"/>
      <c r="N1770" s="11"/>
      <c r="O1770" s="20" t="e">
        <f>VLOOKUP(C1770,'10. Свод Перечней'!C:H,6,0)</f>
        <v>#N/A</v>
      </c>
      <c r="P1770" s="20"/>
      <c r="Q1770" s="20" t="e">
        <f t="shared" si="29"/>
        <v>#N/A</v>
      </c>
      <c r="R1770" s="16" t="s">
        <v>1108</v>
      </c>
      <c r="S1770" s="17">
        <v>43615</v>
      </c>
    </row>
    <row r="1771" spans="1:19">
      <c r="A1771" s="65"/>
      <c r="B1771" s="65"/>
      <c r="C1771" s="65"/>
      <c r="D1771" s="65"/>
      <c r="E1771" s="65"/>
      <c r="F1771" s="65"/>
      <c r="G1771" s="16" t="s">
        <v>1115</v>
      </c>
      <c r="H1771" s="20"/>
      <c r="I1771" s="20"/>
      <c r="J1771" s="16"/>
      <c r="K1771" s="16" t="s">
        <v>1859</v>
      </c>
      <c r="L1771" s="20" t="s">
        <v>1106</v>
      </c>
      <c r="M1771" s="65"/>
      <c r="N1771" s="11"/>
      <c r="O1771" s="20" t="e">
        <f>VLOOKUP(C1771,'10. Свод Перечней'!C:H,6,0)</f>
        <v>#N/A</v>
      </c>
      <c r="P1771" s="20"/>
      <c r="Q1771" s="20" t="e">
        <f t="shared" si="29"/>
        <v>#N/A</v>
      </c>
      <c r="R1771" s="16" t="s">
        <v>1108</v>
      </c>
      <c r="S1771" s="17">
        <v>43615</v>
      </c>
    </row>
    <row r="1772" spans="1:19">
      <c r="A1772" s="65"/>
      <c r="B1772" s="65">
        <v>342</v>
      </c>
      <c r="C1772" s="65" t="s">
        <v>604</v>
      </c>
      <c r="D1772" s="65" t="s">
        <v>602</v>
      </c>
      <c r="E1772" s="65" t="s">
        <v>9</v>
      </c>
      <c r="F1772" s="65" t="s">
        <v>6</v>
      </c>
      <c r="G1772" s="16" t="s">
        <v>1851</v>
      </c>
      <c r="H1772" s="20"/>
      <c r="I1772" s="20"/>
      <c r="J1772" s="16"/>
      <c r="K1772" s="16" t="s">
        <v>1856</v>
      </c>
      <c r="L1772" s="20" t="s">
        <v>1106</v>
      </c>
      <c r="M1772" s="65" t="s">
        <v>1857</v>
      </c>
      <c r="N1772" s="11" t="s">
        <v>603</v>
      </c>
      <c r="O1772" s="20" t="str">
        <f>VLOOKUP(C1772,'10. Свод Перечней'!C:H,6,0)</f>
        <v>10.72.11.120-00000001</v>
      </c>
      <c r="P1772" s="20" t="s">
        <v>603</v>
      </c>
      <c r="Q1772" s="20" t="str">
        <f t="shared" si="29"/>
        <v>10.72.11.120-00000001</v>
      </c>
      <c r="R1772" s="16" t="s">
        <v>1108</v>
      </c>
      <c r="S1772" s="17">
        <v>43615</v>
      </c>
    </row>
    <row r="1773" spans="1:19">
      <c r="A1773" s="65"/>
      <c r="B1773" s="65"/>
      <c r="C1773" s="65"/>
      <c r="D1773" s="65"/>
      <c r="E1773" s="65"/>
      <c r="F1773" s="65"/>
      <c r="G1773" s="16" t="s">
        <v>1419</v>
      </c>
      <c r="H1773" s="20"/>
      <c r="I1773" s="20"/>
      <c r="J1773" s="16" t="s">
        <v>1858</v>
      </c>
      <c r="K1773" s="16"/>
      <c r="L1773" s="20" t="s">
        <v>1106</v>
      </c>
      <c r="M1773" s="65"/>
      <c r="N1773" s="11"/>
      <c r="O1773" s="20" t="e">
        <f>VLOOKUP(C1773,'10. Свод Перечней'!C:H,6,0)</f>
        <v>#N/A</v>
      </c>
      <c r="P1773" s="20"/>
      <c r="Q1773" s="20" t="e">
        <f t="shared" si="29"/>
        <v>#N/A</v>
      </c>
      <c r="R1773" s="16" t="s">
        <v>1108</v>
      </c>
      <c r="S1773" s="17">
        <v>43615</v>
      </c>
    </row>
    <row r="1774" spans="1:19">
      <c r="A1774" s="65"/>
      <c r="B1774" s="65"/>
      <c r="C1774" s="65"/>
      <c r="D1774" s="65"/>
      <c r="E1774" s="65"/>
      <c r="F1774" s="65"/>
      <c r="G1774" s="16" t="s">
        <v>1120</v>
      </c>
      <c r="H1774" s="20"/>
      <c r="I1774" s="20">
        <v>1</v>
      </c>
      <c r="J1774" s="16"/>
      <c r="K1774" s="16"/>
      <c r="L1774" s="20" t="s">
        <v>6</v>
      </c>
      <c r="M1774" s="65"/>
      <c r="N1774" s="11"/>
      <c r="O1774" s="20" t="e">
        <f>VLOOKUP(C1774,'10. Свод Перечней'!C:H,6,0)</f>
        <v>#N/A</v>
      </c>
      <c r="P1774" s="20"/>
      <c r="Q1774" s="20" t="e">
        <f t="shared" si="29"/>
        <v>#N/A</v>
      </c>
      <c r="R1774" s="16" t="s">
        <v>1108</v>
      </c>
      <c r="S1774" s="17">
        <v>43615</v>
      </c>
    </row>
    <row r="1775" spans="1:19">
      <c r="A1775" s="65"/>
      <c r="B1775" s="65"/>
      <c r="C1775" s="65"/>
      <c r="D1775" s="65"/>
      <c r="E1775" s="65"/>
      <c r="F1775" s="65"/>
      <c r="G1775" s="16" t="s">
        <v>1769</v>
      </c>
      <c r="H1775" s="20"/>
      <c r="I1775" s="20"/>
      <c r="J1775" s="16"/>
      <c r="K1775" s="16" t="s">
        <v>1157</v>
      </c>
      <c r="L1775" s="20" t="s">
        <v>1106</v>
      </c>
      <c r="M1775" s="65"/>
      <c r="N1775" s="11"/>
      <c r="O1775" s="20" t="e">
        <f>VLOOKUP(C1775,'10. Свод Перечней'!C:H,6,0)</f>
        <v>#N/A</v>
      </c>
      <c r="P1775" s="20"/>
      <c r="Q1775" s="20" t="e">
        <f t="shared" si="29"/>
        <v>#N/A</v>
      </c>
      <c r="R1775" s="16" t="s">
        <v>1108</v>
      </c>
      <c r="S1775" s="17">
        <v>43615</v>
      </c>
    </row>
    <row r="1776" spans="1:19">
      <c r="A1776" s="65"/>
      <c r="B1776" s="65"/>
      <c r="C1776" s="65"/>
      <c r="D1776" s="65"/>
      <c r="E1776" s="65"/>
      <c r="F1776" s="65"/>
      <c r="G1776" s="16" t="s">
        <v>1121</v>
      </c>
      <c r="H1776" s="20"/>
      <c r="I1776" s="20"/>
      <c r="J1776" s="16"/>
      <c r="K1776" s="16" t="s">
        <v>1122</v>
      </c>
      <c r="L1776" s="20" t="s">
        <v>1106</v>
      </c>
      <c r="M1776" s="65"/>
      <c r="N1776" s="11"/>
      <c r="O1776" s="20" t="e">
        <f>VLOOKUP(C1776,'10. Свод Перечней'!C:H,6,0)</f>
        <v>#N/A</v>
      </c>
      <c r="P1776" s="20"/>
      <c r="Q1776" s="20" t="e">
        <f t="shared" si="29"/>
        <v>#N/A</v>
      </c>
      <c r="R1776" s="16" t="s">
        <v>1108</v>
      </c>
      <c r="S1776" s="17">
        <v>43615</v>
      </c>
    </row>
    <row r="1777" spans="1:19">
      <c r="A1777" s="65"/>
      <c r="B1777" s="65"/>
      <c r="C1777" s="65"/>
      <c r="D1777" s="65"/>
      <c r="E1777" s="65"/>
      <c r="F1777" s="65"/>
      <c r="G1777" s="16" t="s">
        <v>1115</v>
      </c>
      <c r="H1777" s="20"/>
      <c r="I1777" s="20"/>
      <c r="J1777" s="16"/>
      <c r="K1777" s="16" t="s">
        <v>1859</v>
      </c>
      <c r="L1777" s="20" t="s">
        <v>1106</v>
      </c>
      <c r="M1777" s="65"/>
      <c r="N1777" s="11"/>
      <c r="O1777" s="20" t="e">
        <f>VLOOKUP(C1777,'10. Свод Перечней'!C:H,6,0)</f>
        <v>#N/A</v>
      </c>
      <c r="P1777" s="20"/>
      <c r="Q1777" s="20" t="e">
        <f t="shared" si="29"/>
        <v>#N/A</v>
      </c>
      <c r="R1777" s="16" t="s">
        <v>1108</v>
      </c>
      <c r="S1777" s="17">
        <v>43615</v>
      </c>
    </row>
    <row r="1778" spans="1:19" ht="51">
      <c r="A1778" s="65"/>
      <c r="B1778" s="65">
        <v>343</v>
      </c>
      <c r="C1778" s="65" t="s">
        <v>605</v>
      </c>
      <c r="D1778" s="65" t="s">
        <v>602</v>
      </c>
      <c r="E1778" s="65" t="s">
        <v>5</v>
      </c>
      <c r="F1778" s="65" t="s">
        <v>6</v>
      </c>
      <c r="G1778" s="16" t="s">
        <v>1860</v>
      </c>
      <c r="H1778" s="20"/>
      <c r="I1778" s="20"/>
      <c r="J1778" s="16" t="s">
        <v>1861</v>
      </c>
      <c r="K1778" s="16"/>
      <c r="L1778" s="20" t="s">
        <v>1106</v>
      </c>
      <c r="M1778" s="65" t="s">
        <v>606</v>
      </c>
      <c r="N1778" s="11" t="s">
        <v>607</v>
      </c>
      <c r="O1778" s="20" t="str">
        <f>VLOOKUP(C1778,'10. Свод Перечней'!C:H,6,0)</f>
        <v>10.72.11.120-00000008, 10.72.11.120-00000007, 10.72.11.120-00000006, 10.72.11.120-00000005</v>
      </c>
      <c r="P1778" s="20" t="s">
        <v>607</v>
      </c>
      <c r="Q1778" s="20" t="str">
        <f t="shared" si="29"/>
        <v>10.72.11.120-00000008, 10.72.11.120-00000007, 10.72.11.120-00000006, 10.72.11.120-00000005</v>
      </c>
      <c r="R1778" s="16" t="s">
        <v>1108</v>
      </c>
      <c r="S1778" s="17">
        <v>43615</v>
      </c>
    </row>
    <row r="1779" spans="1:19">
      <c r="A1779" s="65"/>
      <c r="B1779" s="65"/>
      <c r="C1779" s="65"/>
      <c r="D1779" s="65"/>
      <c r="E1779" s="65"/>
      <c r="F1779" s="65"/>
      <c r="G1779" s="16" t="s">
        <v>1120</v>
      </c>
      <c r="H1779" s="20"/>
      <c r="I1779" s="20">
        <v>1</v>
      </c>
      <c r="J1779" s="16"/>
      <c r="K1779" s="16"/>
      <c r="L1779" s="20" t="s">
        <v>6</v>
      </c>
      <c r="M1779" s="65"/>
      <c r="N1779" s="11"/>
      <c r="O1779" s="20" t="e">
        <f>VLOOKUP(C1779,'10. Свод Перечней'!C:H,6,0)</f>
        <v>#N/A</v>
      </c>
      <c r="P1779" s="20"/>
      <c r="Q1779" s="20" t="e">
        <f t="shared" si="29"/>
        <v>#N/A</v>
      </c>
      <c r="R1779" s="16" t="s">
        <v>1108</v>
      </c>
      <c r="S1779" s="17">
        <v>43615</v>
      </c>
    </row>
    <row r="1780" spans="1:19">
      <c r="A1780" s="65"/>
      <c r="B1780" s="65"/>
      <c r="C1780" s="65"/>
      <c r="D1780" s="65"/>
      <c r="E1780" s="65"/>
      <c r="F1780" s="65"/>
      <c r="G1780" s="16" t="s">
        <v>1121</v>
      </c>
      <c r="H1780" s="20"/>
      <c r="I1780" s="20"/>
      <c r="J1780" s="16"/>
      <c r="K1780" s="16" t="s">
        <v>1122</v>
      </c>
      <c r="L1780" s="20" t="s">
        <v>1106</v>
      </c>
      <c r="M1780" s="65"/>
      <c r="N1780" s="11"/>
      <c r="O1780" s="20" t="e">
        <f>VLOOKUP(C1780,'10. Свод Перечней'!C:H,6,0)</f>
        <v>#N/A</v>
      </c>
      <c r="P1780" s="20"/>
      <c r="Q1780" s="20" t="e">
        <f t="shared" si="29"/>
        <v>#N/A</v>
      </c>
      <c r="R1780" s="16" t="s">
        <v>1108</v>
      </c>
      <c r="S1780" s="17">
        <v>43615</v>
      </c>
    </row>
    <row r="1781" spans="1:19">
      <c r="A1781" s="65"/>
      <c r="B1781" s="65"/>
      <c r="C1781" s="65"/>
      <c r="D1781" s="65"/>
      <c r="E1781" s="65"/>
      <c r="F1781" s="65"/>
      <c r="G1781" s="16" t="s">
        <v>1115</v>
      </c>
      <c r="H1781" s="20"/>
      <c r="I1781" s="20"/>
      <c r="J1781" s="16"/>
      <c r="K1781" s="16" t="s">
        <v>1862</v>
      </c>
      <c r="L1781" s="20" t="s">
        <v>1106</v>
      </c>
      <c r="M1781" s="65"/>
      <c r="N1781" s="11"/>
      <c r="O1781" s="20" t="e">
        <f>VLOOKUP(C1781,'10. Свод Перечней'!C:H,6,0)</f>
        <v>#N/A</v>
      </c>
      <c r="P1781" s="20"/>
      <c r="Q1781" s="20" t="e">
        <f t="shared" si="29"/>
        <v>#N/A</v>
      </c>
      <c r="R1781" s="16" t="s">
        <v>1108</v>
      </c>
      <c r="S1781" s="17">
        <v>43615</v>
      </c>
    </row>
    <row r="1782" spans="1:19">
      <c r="A1782" s="65"/>
      <c r="B1782" s="65">
        <v>344</v>
      </c>
      <c r="C1782" s="65" t="s">
        <v>608</v>
      </c>
      <c r="D1782" s="65" t="s">
        <v>609</v>
      </c>
      <c r="E1782" s="65" t="s">
        <v>5</v>
      </c>
      <c r="F1782" s="65" t="s">
        <v>6</v>
      </c>
      <c r="G1782" s="16" t="s">
        <v>1686</v>
      </c>
      <c r="H1782" s="20"/>
      <c r="I1782" s="20"/>
      <c r="J1782" s="16" t="s">
        <v>1258</v>
      </c>
      <c r="K1782" s="16"/>
      <c r="L1782" s="20" t="s">
        <v>1106</v>
      </c>
      <c r="M1782" s="65" t="s">
        <v>1863</v>
      </c>
      <c r="N1782" s="11" t="s">
        <v>610</v>
      </c>
      <c r="O1782" s="20" t="str">
        <f>VLOOKUP(C1782,'10. Свод Перечней'!C:H,6,0)</f>
        <v>10.72.11.150-00000001</v>
      </c>
      <c r="P1782" s="20" t="s">
        <v>610</v>
      </c>
      <c r="Q1782" s="20" t="str">
        <f t="shared" si="29"/>
        <v>10.72.11.150-00000001</v>
      </c>
      <c r="R1782" s="16" t="s">
        <v>1108</v>
      </c>
      <c r="S1782" s="17">
        <v>43615</v>
      </c>
    </row>
    <row r="1783" spans="1:19">
      <c r="A1783" s="65"/>
      <c r="B1783" s="65"/>
      <c r="C1783" s="65"/>
      <c r="D1783" s="65"/>
      <c r="E1783" s="65"/>
      <c r="F1783" s="65"/>
      <c r="G1783" s="16" t="s">
        <v>1864</v>
      </c>
      <c r="H1783" s="20"/>
      <c r="I1783" s="20"/>
      <c r="J1783" s="16" t="s">
        <v>1258</v>
      </c>
      <c r="K1783" s="16"/>
      <c r="L1783" s="20" t="s">
        <v>1106</v>
      </c>
      <c r="M1783" s="65"/>
      <c r="N1783" s="11"/>
      <c r="O1783" s="20" t="e">
        <f>VLOOKUP(C1783,'10. Свод Перечней'!C:H,6,0)</f>
        <v>#N/A</v>
      </c>
      <c r="P1783" s="20"/>
      <c r="Q1783" s="20" t="e">
        <f t="shared" si="29"/>
        <v>#N/A</v>
      </c>
      <c r="R1783" s="16" t="s">
        <v>1108</v>
      </c>
      <c r="S1783" s="17">
        <v>43615</v>
      </c>
    </row>
    <row r="1784" spans="1:19">
      <c r="A1784" s="65"/>
      <c r="B1784" s="65"/>
      <c r="C1784" s="65"/>
      <c r="D1784" s="65"/>
      <c r="E1784" s="65"/>
      <c r="F1784" s="65"/>
      <c r="G1784" s="16" t="s">
        <v>1120</v>
      </c>
      <c r="H1784" s="20"/>
      <c r="I1784" s="20">
        <v>0.1</v>
      </c>
      <c r="J1784" s="16"/>
      <c r="K1784" s="16"/>
      <c r="L1784" s="20" t="s">
        <v>6</v>
      </c>
      <c r="M1784" s="65"/>
      <c r="N1784" s="11"/>
      <c r="O1784" s="20" t="e">
        <f>VLOOKUP(C1784,'10. Свод Перечней'!C:H,6,0)</f>
        <v>#N/A</v>
      </c>
      <c r="P1784" s="20"/>
      <c r="Q1784" s="20" t="e">
        <f t="shared" si="29"/>
        <v>#N/A</v>
      </c>
      <c r="R1784" s="16" t="s">
        <v>1108</v>
      </c>
      <c r="S1784" s="17">
        <v>43615</v>
      </c>
    </row>
    <row r="1785" spans="1:19">
      <c r="A1785" s="65"/>
      <c r="B1785" s="65"/>
      <c r="C1785" s="65"/>
      <c r="D1785" s="65"/>
      <c r="E1785" s="65"/>
      <c r="F1785" s="65"/>
      <c r="G1785" s="16" t="s">
        <v>1121</v>
      </c>
      <c r="H1785" s="20"/>
      <c r="I1785" s="20"/>
      <c r="J1785" s="16"/>
      <c r="K1785" s="16" t="s">
        <v>1122</v>
      </c>
      <c r="L1785" s="20" t="s">
        <v>1106</v>
      </c>
      <c r="M1785" s="65"/>
      <c r="N1785" s="11"/>
      <c r="O1785" s="20" t="e">
        <f>VLOOKUP(C1785,'10. Свод Перечней'!C:H,6,0)</f>
        <v>#N/A</v>
      </c>
      <c r="P1785" s="20"/>
      <c r="Q1785" s="20" t="e">
        <f t="shared" si="29"/>
        <v>#N/A</v>
      </c>
      <c r="R1785" s="16" t="s">
        <v>1108</v>
      </c>
      <c r="S1785" s="17">
        <v>43615</v>
      </c>
    </row>
    <row r="1786" spans="1:19">
      <c r="A1786" s="65"/>
      <c r="B1786" s="65"/>
      <c r="C1786" s="65"/>
      <c r="D1786" s="65"/>
      <c r="E1786" s="65"/>
      <c r="F1786" s="65"/>
      <c r="G1786" s="16" t="s">
        <v>1115</v>
      </c>
      <c r="H1786" s="20"/>
      <c r="I1786" s="20"/>
      <c r="J1786" s="16"/>
      <c r="K1786" s="16" t="s">
        <v>1865</v>
      </c>
      <c r="L1786" s="20" t="s">
        <v>1106</v>
      </c>
      <c r="M1786" s="65"/>
      <c r="N1786" s="11"/>
      <c r="O1786" s="20" t="e">
        <f>VLOOKUP(C1786,'10. Свод Перечней'!C:H,6,0)</f>
        <v>#N/A</v>
      </c>
      <c r="P1786" s="20"/>
      <c r="Q1786" s="20" t="e">
        <f t="shared" si="29"/>
        <v>#N/A</v>
      </c>
      <c r="R1786" s="16" t="s">
        <v>1108</v>
      </c>
      <c r="S1786" s="17">
        <v>43615</v>
      </c>
    </row>
    <row r="1787" spans="1:19">
      <c r="A1787" s="65"/>
      <c r="B1787" s="65">
        <v>345</v>
      </c>
      <c r="C1787" s="65" t="s">
        <v>611</v>
      </c>
      <c r="D1787" s="65" t="s">
        <v>612</v>
      </c>
      <c r="E1787" s="65" t="s">
        <v>5</v>
      </c>
      <c r="F1787" s="65" t="s">
        <v>6</v>
      </c>
      <c r="G1787" s="16" t="s">
        <v>1866</v>
      </c>
      <c r="H1787" s="20"/>
      <c r="I1787" s="20"/>
      <c r="J1787" s="16"/>
      <c r="K1787" s="16" t="s">
        <v>1867</v>
      </c>
      <c r="L1787" s="20" t="s">
        <v>1106</v>
      </c>
      <c r="M1787" s="65" t="s">
        <v>1868</v>
      </c>
      <c r="N1787" s="11" t="s">
        <v>613</v>
      </c>
      <c r="O1787" s="20" t="str">
        <f>VLOOKUP(C1787,'10. Свод Перечней'!C:H,6,0)</f>
        <v>10.72.12.112-00000001</v>
      </c>
      <c r="P1787" s="20" t="s">
        <v>613</v>
      </c>
      <c r="Q1787" s="20" t="str">
        <f t="shared" si="29"/>
        <v>10.72.12.112-00000001</v>
      </c>
      <c r="R1787" s="16" t="s">
        <v>1108</v>
      </c>
      <c r="S1787" s="17">
        <v>43615</v>
      </c>
    </row>
    <row r="1788" spans="1:19">
      <c r="A1788" s="65"/>
      <c r="B1788" s="65"/>
      <c r="C1788" s="65"/>
      <c r="D1788" s="65"/>
      <c r="E1788" s="65"/>
      <c r="F1788" s="65"/>
      <c r="G1788" s="16" t="s">
        <v>1869</v>
      </c>
      <c r="H1788" s="20"/>
      <c r="I1788" s="20"/>
      <c r="J1788" s="16"/>
      <c r="K1788" s="16" t="s">
        <v>1870</v>
      </c>
      <c r="L1788" s="20" t="s">
        <v>1106</v>
      </c>
      <c r="M1788" s="65"/>
      <c r="N1788" s="11"/>
      <c r="O1788" s="20" t="e">
        <f>VLOOKUP(C1788,'10. Свод Перечней'!C:H,6,0)</f>
        <v>#N/A</v>
      </c>
      <c r="P1788" s="20"/>
      <c r="Q1788" s="20" t="e">
        <f t="shared" si="29"/>
        <v>#N/A</v>
      </c>
      <c r="R1788" s="16" t="s">
        <v>1108</v>
      </c>
      <c r="S1788" s="17">
        <v>43615</v>
      </c>
    </row>
    <row r="1789" spans="1:19">
      <c r="A1789" s="65"/>
      <c r="B1789" s="65"/>
      <c r="C1789" s="65"/>
      <c r="D1789" s="65"/>
      <c r="E1789" s="65"/>
      <c r="F1789" s="65"/>
      <c r="G1789" s="16" t="s">
        <v>1869</v>
      </c>
      <c r="H1789" s="20"/>
      <c r="I1789" s="20"/>
      <c r="J1789" s="16"/>
      <c r="K1789" s="16" t="s">
        <v>1871</v>
      </c>
      <c r="L1789" s="20" t="s">
        <v>1106</v>
      </c>
      <c r="M1789" s="65"/>
      <c r="N1789" s="11"/>
      <c r="O1789" s="20" t="e">
        <f>VLOOKUP(C1789,'10. Свод Перечней'!C:H,6,0)</f>
        <v>#N/A</v>
      </c>
      <c r="P1789" s="20"/>
      <c r="Q1789" s="20" t="e">
        <f t="shared" si="29"/>
        <v>#N/A</v>
      </c>
      <c r="R1789" s="16" t="s">
        <v>1108</v>
      </c>
      <c r="S1789" s="17">
        <v>43615</v>
      </c>
    </row>
    <row r="1790" spans="1:19">
      <c r="A1790" s="65"/>
      <c r="B1790" s="65"/>
      <c r="C1790" s="65"/>
      <c r="D1790" s="65"/>
      <c r="E1790" s="65"/>
      <c r="F1790" s="65"/>
      <c r="G1790" s="16" t="s">
        <v>1304</v>
      </c>
      <c r="H1790" s="20"/>
      <c r="I1790" s="20"/>
      <c r="J1790" s="16"/>
      <c r="K1790" s="16" t="s">
        <v>1506</v>
      </c>
      <c r="L1790" s="20" t="s">
        <v>1106</v>
      </c>
      <c r="M1790" s="65"/>
      <c r="N1790" s="11"/>
      <c r="O1790" s="20" t="e">
        <f>VLOOKUP(C1790,'10. Свод Перечней'!C:H,6,0)</f>
        <v>#N/A</v>
      </c>
      <c r="P1790" s="20"/>
      <c r="Q1790" s="20" t="e">
        <f t="shared" si="29"/>
        <v>#N/A</v>
      </c>
      <c r="R1790" s="16" t="s">
        <v>1108</v>
      </c>
      <c r="S1790" s="17">
        <v>43615</v>
      </c>
    </row>
    <row r="1791" spans="1:19">
      <c r="A1791" s="65"/>
      <c r="B1791" s="65"/>
      <c r="C1791" s="65"/>
      <c r="D1791" s="65"/>
      <c r="E1791" s="65"/>
      <c r="F1791" s="65"/>
      <c r="G1791" s="16" t="s">
        <v>1113</v>
      </c>
      <c r="H1791" s="20"/>
      <c r="I1791" s="20"/>
      <c r="J1791" s="16"/>
      <c r="K1791" s="16" t="s">
        <v>1114</v>
      </c>
      <c r="L1791" s="20" t="s">
        <v>1106</v>
      </c>
      <c r="M1791" s="65"/>
      <c r="N1791" s="11"/>
      <c r="O1791" s="20" t="e">
        <f>VLOOKUP(C1791,'10. Свод Перечней'!C:H,6,0)</f>
        <v>#N/A</v>
      </c>
      <c r="P1791" s="20"/>
      <c r="Q1791" s="20" t="e">
        <f t="shared" si="29"/>
        <v>#N/A</v>
      </c>
      <c r="R1791" s="16" t="s">
        <v>1108</v>
      </c>
      <c r="S1791" s="17">
        <v>43615</v>
      </c>
    </row>
    <row r="1792" spans="1:19">
      <c r="A1792" s="65"/>
      <c r="B1792" s="65"/>
      <c r="C1792" s="65"/>
      <c r="D1792" s="65"/>
      <c r="E1792" s="65"/>
      <c r="F1792" s="65"/>
      <c r="G1792" s="16" t="s">
        <v>1115</v>
      </c>
      <c r="H1792" s="20"/>
      <c r="I1792" s="20"/>
      <c r="J1792" s="16" t="s">
        <v>1872</v>
      </c>
      <c r="K1792" s="16"/>
      <c r="L1792" s="20" t="s">
        <v>1106</v>
      </c>
      <c r="M1792" s="65"/>
      <c r="N1792" s="11"/>
      <c r="O1792" s="20" t="e">
        <f>VLOOKUP(C1792,'10. Свод Перечней'!C:H,6,0)</f>
        <v>#N/A</v>
      </c>
      <c r="P1792" s="20"/>
      <c r="Q1792" s="20" t="e">
        <f t="shared" si="29"/>
        <v>#N/A</v>
      </c>
      <c r="R1792" s="16" t="s">
        <v>1108</v>
      </c>
      <c r="S1792" s="17">
        <v>43615</v>
      </c>
    </row>
    <row r="1793" spans="1:19">
      <c r="A1793" s="65"/>
      <c r="B1793" s="65">
        <v>346</v>
      </c>
      <c r="C1793" s="65" t="s">
        <v>614</v>
      </c>
      <c r="D1793" s="65" t="s">
        <v>612</v>
      </c>
      <c r="E1793" s="65" t="s">
        <v>9</v>
      </c>
      <c r="F1793" s="65" t="s">
        <v>6</v>
      </c>
      <c r="G1793" s="16" t="s">
        <v>1866</v>
      </c>
      <c r="H1793" s="20"/>
      <c r="I1793" s="20"/>
      <c r="J1793" s="16"/>
      <c r="K1793" s="16" t="s">
        <v>1867</v>
      </c>
      <c r="L1793" s="20" t="s">
        <v>1106</v>
      </c>
      <c r="M1793" s="65" t="s">
        <v>1868</v>
      </c>
      <c r="N1793" s="11" t="s">
        <v>613</v>
      </c>
      <c r="O1793" s="20" t="str">
        <f>VLOOKUP(C1793,'10. Свод Перечней'!C:H,6,0)</f>
        <v>10.72.12.112-00000001</v>
      </c>
      <c r="P1793" s="20" t="s">
        <v>613</v>
      </c>
      <c r="Q1793" s="20" t="str">
        <f t="shared" si="29"/>
        <v>10.72.12.112-00000001</v>
      </c>
      <c r="R1793" s="16" t="s">
        <v>1108</v>
      </c>
      <c r="S1793" s="17">
        <v>43615</v>
      </c>
    </row>
    <row r="1794" spans="1:19">
      <c r="A1794" s="65"/>
      <c r="B1794" s="65"/>
      <c r="C1794" s="65"/>
      <c r="D1794" s="65"/>
      <c r="E1794" s="65"/>
      <c r="F1794" s="65"/>
      <c r="G1794" s="16" t="s">
        <v>1869</v>
      </c>
      <c r="H1794" s="20"/>
      <c r="I1794" s="20"/>
      <c r="J1794" s="16"/>
      <c r="K1794" s="16" t="s">
        <v>1870</v>
      </c>
      <c r="L1794" s="20" t="s">
        <v>1106</v>
      </c>
      <c r="M1794" s="65"/>
      <c r="N1794" s="11"/>
      <c r="O1794" s="20" t="e">
        <f>VLOOKUP(C1794,'10. Свод Перечней'!C:H,6,0)</f>
        <v>#N/A</v>
      </c>
      <c r="P1794" s="20"/>
      <c r="Q1794" s="20" t="e">
        <f t="shared" si="29"/>
        <v>#N/A</v>
      </c>
      <c r="R1794" s="16" t="s">
        <v>1108</v>
      </c>
      <c r="S1794" s="17">
        <v>43615</v>
      </c>
    </row>
    <row r="1795" spans="1:19">
      <c r="A1795" s="65"/>
      <c r="B1795" s="65"/>
      <c r="C1795" s="65"/>
      <c r="D1795" s="65"/>
      <c r="E1795" s="65"/>
      <c r="F1795" s="65"/>
      <c r="G1795" s="16" t="s">
        <v>1869</v>
      </c>
      <c r="H1795" s="20"/>
      <c r="I1795" s="20"/>
      <c r="J1795" s="16"/>
      <c r="K1795" s="16" t="s">
        <v>1871</v>
      </c>
      <c r="L1795" s="20" t="s">
        <v>1106</v>
      </c>
      <c r="M1795" s="65"/>
      <c r="N1795" s="11"/>
      <c r="O1795" s="20" t="e">
        <f>VLOOKUP(C1795,'10. Свод Перечней'!C:H,6,0)</f>
        <v>#N/A</v>
      </c>
      <c r="P1795" s="20"/>
      <c r="Q1795" s="20" t="e">
        <f t="shared" si="29"/>
        <v>#N/A</v>
      </c>
      <c r="R1795" s="16" t="s">
        <v>1108</v>
      </c>
      <c r="S1795" s="17">
        <v>43615</v>
      </c>
    </row>
    <row r="1796" spans="1:19">
      <c r="A1796" s="65"/>
      <c r="B1796" s="65"/>
      <c r="C1796" s="65"/>
      <c r="D1796" s="65"/>
      <c r="E1796" s="65"/>
      <c r="F1796" s="65"/>
      <c r="G1796" s="16" t="s">
        <v>1120</v>
      </c>
      <c r="H1796" s="20"/>
      <c r="I1796" s="20">
        <v>1</v>
      </c>
      <c r="J1796" s="16"/>
      <c r="K1796" s="16"/>
      <c r="L1796" s="20" t="s">
        <v>6</v>
      </c>
      <c r="M1796" s="65"/>
      <c r="N1796" s="11"/>
      <c r="O1796" s="20" t="e">
        <f>VLOOKUP(C1796,'10. Свод Перечней'!C:H,6,0)</f>
        <v>#N/A</v>
      </c>
      <c r="P1796" s="20"/>
      <c r="Q1796" s="20" t="e">
        <f t="shared" si="29"/>
        <v>#N/A</v>
      </c>
      <c r="R1796" s="16" t="s">
        <v>1108</v>
      </c>
      <c r="S1796" s="17">
        <v>43615</v>
      </c>
    </row>
    <row r="1797" spans="1:19">
      <c r="A1797" s="65"/>
      <c r="B1797" s="65"/>
      <c r="C1797" s="65"/>
      <c r="D1797" s="65"/>
      <c r="E1797" s="65"/>
      <c r="F1797" s="65"/>
      <c r="G1797" s="16" t="s">
        <v>1304</v>
      </c>
      <c r="H1797" s="20"/>
      <c r="I1797" s="20"/>
      <c r="J1797" s="16"/>
      <c r="K1797" s="16" t="s">
        <v>1506</v>
      </c>
      <c r="L1797" s="20" t="s">
        <v>1106</v>
      </c>
      <c r="M1797" s="65"/>
      <c r="N1797" s="11"/>
      <c r="O1797" s="20" t="e">
        <f>VLOOKUP(C1797,'10. Свод Перечней'!C:H,6,0)</f>
        <v>#N/A</v>
      </c>
      <c r="P1797" s="20"/>
      <c r="Q1797" s="20" t="e">
        <f t="shared" si="29"/>
        <v>#N/A</v>
      </c>
      <c r="R1797" s="16" t="s">
        <v>1108</v>
      </c>
      <c r="S1797" s="17">
        <v>43615</v>
      </c>
    </row>
    <row r="1798" spans="1:19">
      <c r="A1798" s="65"/>
      <c r="B1798" s="65"/>
      <c r="C1798" s="65"/>
      <c r="D1798" s="65"/>
      <c r="E1798" s="65"/>
      <c r="F1798" s="65"/>
      <c r="G1798" s="16" t="s">
        <v>1121</v>
      </c>
      <c r="H1798" s="20"/>
      <c r="I1798" s="20"/>
      <c r="J1798" s="16"/>
      <c r="K1798" s="16" t="s">
        <v>1122</v>
      </c>
      <c r="L1798" s="20" t="s">
        <v>1106</v>
      </c>
      <c r="M1798" s="65"/>
      <c r="N1798" s="11"/>
      <c r="O1798" s="20" t="e">
        <f>VLOOKUP(C1798,'10. Свод Перечней'!C:H,6,0)</f>
        <v>#N/A</v>
      </c>
      <c r="P1798" s="20"/>
      <c r="Q1798" s="20" t="e">
        <f t="shared" si="29"/>
        <v>#N/A</v>
      </c>
      <c r="R1798" s="16" t="s">
        <v>1108</v>
      </c>
      <c r="S1798" s="17">
        <v>43615</v>
      </c>
    </row>
    <row r="1799" spans="1:19">
      <c r="A1799" s="65"/>
      <c r="B1799" s="65"/>
      <c r="C1799" s="65"/>
      <c r="D1799" s="65"/>
      <c r="E1799" s="65"/>
      <c r="F1799" s="65"/>
      <c r="G1799" s="16" t="s">
        <v>1115</v>
      </c>
      <c r="H1799" s="20"/>
      <c r="I1799" s="20"/>
      <c r="J1799" s="16" t="s">
        <v>1872</v>
      </c>
      <c r="K1799" s="16"/>
      <c r="L1799" s="20" t="s">
        <v>1106</v>
      </c>
      <c r="M1799" s="65"/>
      <c r="N1799" s="11"/>
      <c r="O1799" s="20" t="e">
        <f>VLOOKUP(C1799,'10. Свод Перечней'!C:H,6,0)</f>
        <v>#N/A</v>
      </c>
      <c r="P1799" s="20"/>
      <c r="Q1799" s="20" t="e">
        <f t="shared" si="29"/>
        <v>#N/A</v>
      </c>
      <c r="R1799" s="16" t="s">
        <v>1108</v>
      </c>
      <c r="S1799" s="17">
        <v>43615</v>
      </c>
    </row>
    <row r="1800" spans="1:19">
      <c r="A1800" s="65"/>
      <c r="B1800" s="65">
        <v>347</v>
      </c>
      <c r="C1800" s="65" t="s">
        <v>615</v>
      </c>
      <c r="D1800" s="65" t="s">
        <v>612</v>
      </c>
      <c r="E1800" s="65" t="s">
        <v>43</v>
      </c>
      <c r="F1800" s="65" t="s">
        <v>6</v>
      </c>
      <c r="G1800" s="16" t="s">
        <v>1866</v>
      </c>
      <c r="H1800" s="20"/>
      <c r="I1800" s="20"/>
      <c r="J1800" s="16"/>
      <c r="K1800" s="16" t="s">
        <v>1867</v>
      </c>
      <c r="L1800" s="20" t="s">
        <v>1106</v>
      </c>
      <c r="M1800" s="65" t="s">
        <v>1868</v>
      </c>
      <c r="N1800" s="11" t="s">
        <v>613</v>
      </c>
      <c r="O1800" s="20" t="str">
        <f>VLOOKUP(C1800,'10. Свод Перечней'!C:H,6,0)</f>
        <v>10.72.12.112-00000001</v>
      </c>
      <c r="P1800" s="20" t="s">
        <v>613</v>
      </c>
      <c r="Q1800" s="20" t="str">
        <f t="shared" si="29"/>
        <v>10.72.12.112-00000001</v>
      </c>
      <c r="R1800" s="16" t="s">
        <v>1108</v>
      </c>
      <c r="S1800" s="17">
        <v>43615</v>
      </c>
    </row>
    <row r="1801" spans="1:19">
      <c r="A1801" s="65"/>
      <c r="B1801" s="65"/>
      <c r="C1801" s="65"/>
      <c r="D1801" s="65"/>
      <c r="E1801" s="65"/>
      <c r="F1801" s="65"/>
      <c r="G1801" s="16" t="s">
        <v>1869</v>
      </c>
      <c r="H1801" s="20"/>
      <c r="I1801" s="20"/>
      <c r="J1801" s="16"/>
      <c r="K1801" s="16" t="s">
        <v>1870</v>
      </c>
      <c r="L1801" s="20" t="s">
        <v>1106</v>
      </c>
      <c r="M1801" s="65"/>
      <c r="N1801" s="11"/>
      <c r="O1801" s="20" t="e">
        <f>VLOOKUP(C1801,'10. Свод Перечней'!C:H,6,0)</f>
        <v>#N/A</v>
      </c>
      <c r="P1801" s="20"/>
      <c r="Q1801" s="20" t="e">
        <f t="shared" si="29"/>
        <v>#N/A</v>
      </c>
      <c r="R1801" s="16" t="s">
        <v>1108</v>
      </c>
      <c r="S1801" s="17">
        <v>43615</v>
      </c>
    </row>
    <row r="1802" spans="1:19">
      <c r="A1802" s="65"/>
      <c r="B1802" s="65"/>
      <c r="C1802" s="65"/>
      <c r="D1802" s="65"/>
      <c r="E1802" s="65"/>
      <c r="F1802" s="65"/>
      <c r="G1802" s="16" t="s">
        <v>1869</v>
      </c>
      <c r="H1802" s="20"/>
      <c r="I1802" s="20"/>
      <c r="J1802" s="16"/>
      <c r="K1802" s="16" t="s">
        <v>1873</v>
      </c>
      <c r="L1802" s="20" t="s">
        <v>1106</v>
      </c>
      <c r="M1802" s="65"/>
      <c r="N1802" s="11"/>
      <c r="O1802" s="20" t="e">
        <f>VLOOKUP(C1802,'10. Свод Перечней'!C:H,6,0)</f>
        <v>#N/A</v>
      </c>
      <c r="P1802" s="20"/>
      <c r="Q1802" s="20" t="e">
        <f t="shared" si="29"/>
        <v>#N/A</v>
      </c>
      <c r="R1802" s="16" t="s">
        <v>1108</v>
      </c>
      <c r="S1802" s="17">
        <v>43615</v>
      </c>
    </row>
    <row r="1803" spans="1:19">
      <c r="A1803" s="65"/>
      <c r="B1803" s="65"/>
      <c r="C1803" s="65"/>
      <c r="D1803" s="65"/>
      <c r="E1803" s="65"/>
      <c r="F1803" s="65"/>
      <c r="G1803" s="16" t="s">
        <v>1304</v>
      </c>
      <c r="H1803" s="20"/>
      <c r="I1803" s="20"/>
      <c r="J1803" s="16"/>
      <c r="K1803" s="16" t="s">
        <v>1506</v>
      </c>
      <c r="L1803" s="20" t="s">
        <v>1106</v>
      </c>
      <c r="M1803" s="65"/>
      <c r="N1803" s="11"/>
      <c r="O1803" s="20" t="e">
        <f>VLOOKUP(C1803,'10. Свод Перечней'!C:H,6,0)</f>
        <v>#N/A</v>
      </c>
      <c r="P1803" s="20"/>
      <c r="Q1803" s="20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6" t="s">
        <v>1108</v>
      </c>
      <c r="S1803" s="17">
        <v>43615</v>
      </c>
    </row>
    <row r="1804" spans="1:19">
      <c r="A1804" s="65"/>
      <c r="B1804" s="65"/>
      <c r="C1804" s="65"/>
      <c r="D1804" s="65"/>
      <c r="E1804" s="65"/>
      <c r="F1804" s="65"/>
      <c r="G1804" s="16" t="s">
        <v>1113</v>
      </c>
      <c r="H1804" s="20"/>
      <c r="I1804" s="20"/>
      <c r="J1804" s="16"/>
      <c r="K1804" s="16" t="s">
        <v>1114</v>
      </c>
      <c r="L1804" s="20" t="s">
        <v>1106</v>
      </c>
      <c r="M1804" s="65"/>
      <c r="N1804" s="11"/>
      <c r="O1804" s="20" t="e">
        <f>VLOOKUP(C1804,'10. Свод Перечней'!C:H,6,0)</f>
        <v>#N/A</v>
      </c>
      <c r="P1804" s="20"/>
      <c r="Q1804" s="20" t="e">
        <f t="shared" si="30"/>
        <v>#N/A</v>
      </c>
      <c r="R1804" s="16" t="s">
        <v>1108</v>
      </c>
      <c r="S1804" s="17">
        <v>43615</v>
      </c>
    </row>
    <row r="1805" spans="1:19">
      <c r="A1805" s="65"/>
      <c r="B1805" s="65"/>
      <c r="C1805" s="65"/>
      <c r="D1805" s="65"/>
      <c r="E1805" s="65"/>
      <c r="F1805" s="65"/>
      <c r="G1805" s="16" t="s">
        <v>1115</v>
      </c>
      <c r="H1805" s="20"/>
      <c r="I1805" s="20"/>
      <c r="J1805" s="16" t="s">
        <v>1872</v>
      </c>
      <c r="K1805" s="16"/>
      <c r="L1805" s="20" t="s">
        <v>1106</v>
      </c>
      <c r="M1805" s="65"/>
      <c r="N1805" s="11"/>
      <c r="O1805" s="20" t="e">
        <f>VLOOKUP(C1805,'10. Свод Перечней'!C:H,6,0)</f>
        <v>#N/A</v>
      </c>
      <c r="P1805" s="20"/>
      <c r="Q1805" s="20" t="e">
        <f t="shared" si="30"/>
        <v>#N/A</v>
      </c>
      <c r="R1805" s="16" t="s">
        <v>1108</v>
      </c>
      <c r="S1805" s="17">
        <v>43615</v>
      </c>
    </row>
    <row r="1806" spans="1:19">
      <c r="A1806" s="65"/>
      <c r="B1806" s="65">
        <v>348</v>
      </c>
      <c r="C1806" s="65" t="s">
        <v>616</v>
      </c>
      <c r="D1806" s="65" t="s">
        <v>612</v>
      </c>
      <c r="E1806" s="65" t="s">
        <v>239</v>
      </c>
      <c r="F1806" s="65" t="s">
        <v>6</v>
      </c>
      <c r="G1806" s="16" t="s">
        <v>1866</v>
      </c>
      <c r="H1806" s="20"/>
      <c r="I1806" s="20"/>
      <c r="J1806" s="16"/>
      <c r="K1806" s="16" t="s">
        <v>1867</v>
      </c>
      <c r="L1806" s="20" t="s">
        <v>1106</v>
      </c>
      <c r="M1806" s="65" t="s">
        <v>1868</v>
      </c>
      <c r="N1806" s="11" t="s">
        <v>613</v>
      </c>
      <c r="O1806" s="20" t="str">
        <f>VLOOKUP(C1806,'10. Свод Перечней'!C:H,6,0)</f>
        <v>10.72.12.112-00000001</v>
      </c>
      <c r="P1806" s="20" t="s">
        <v>613</v>
      </c>
      <c r="Q1806" s="20" t="str">
        <f t="shared" si="30"/>
        <v>10.72.12.112-00000001</v>
      </c>
      <c r="R1806" s="16" t="s">
        <v>1108</v>
      </c>
      <c r="S1806" s="17">
        <v>43615</v>
      </c>
    </row>
    <row r="1807" spans="1:19">
      <c r="A1807" s="65"/>
      <c r="B1807" s="65"/>
      <c r="C1807" s="65"/>
      <c r="D1807" s="65"/>
      <c r="E1807" s="65"/>
      <c r="F1807" s="65"/>
      <c r="G1807" s="16" t="s">
        <v>1869</v>
      </c>
      <c r="H1807" s="20"/>
      <c r="I1807" s="20"/>
      <c r="J1807" s="16"/>
      <c r="K1807" s="16" t="s">
        <v>1870</v>
      </c>
      <c r="L1807" s="20" t="s">
        <v>1106</v>
      </c>
      <c r="M1807" s="65"/>
      <c r="N1807" s="11"/>
      <c r="O1807" s="20" t="e">
        <f>VLOOKUP(C1807,'10. Свод Перечней'!C:H,6,0)</f>
        <v>#N/A</v>
      </c>
      <c r="P1807" s="20"/>
      <c r="Q1807" s="20" t="e">
        <f t="shared" si="30"/>
        <v>#N/A</v>
      </c>
      <c r="R1807" s="16" t="s">
        <v>1108</v>
      </c>
      <c r="S1807" s="17">
        <v>43615</v>
      </c>
    </row>
    <row r="1808" spans="1:19">
      <c r="A1808" s="65"/>
      <c r="B1808" s="65"/>
      <c r="C1808" s="65"/>
      <c r="D1808" s="65"/>
      <c r="E1808" s="65"/>
      <c r="F1808" s="65"/>
      <c r="G1808" s="16" t="s">
        <v>1869</v>
      </c>
      <c r="H1808" s="20"/>
      <c r="I1808" s="20"/>
      <c r="J1808" s="16"/>
      <c r="K1808" s="16" t="s">
        <v>1873</v>
      </c>
      <c r="L1808" s="20" t="s">
        <v>1106</v>
      </c>
      <c r="M1808" s="65"/>
      <c r="N1808" s="11"/>
      <c r="O1808" s="20" t="e">
        <f>VLOOKUP(C1808,'10. Свод Перечней'!C:H,6,0)</f>
        <v>#N/A</v>
      </c>
      <c r="P1808" s="20"/>
      <c r="Q1808" s="20" t="e">
        <f t="shared" si="30"/>
        <v>#N/A</v>
      </c>
      <c r="R1808" s="16" t="s">
        <v>1108</v>
      </c>
      <c r="S1808" s="17">
        <v>43615</v>
      </c>
    </row>
    <row r="1809" spans="1:19">
      <c r="A1809" s="65"/>
      <c r="B1809" s="65"/>
      <c r="C1809" s="65"/>
      <c r="D1809" s="65"/>
      <c r="E1809" s="65"/>
      <c r="F1809" s="65"/>
      <c r="G1809" s="16" t="s">
        <v>1120</v>
      </c>
      <c r="H1809" s="20"/>
      <c r="I1809" s="20">
        <v>1</v>
      </c>
      <c r="J1809" s="16"/>
      <c r="K1809" s="16"/>
      <c r="L1809" s="20" t="s">
        <v>6</v>
      </c>
      <c r="M1809" s="65"/>
      <c r="N1809" s="11"/>
      <c r="O1809" s="20" t="e">
        <f>VLOOKUP(C1809,'10. Свод Перечней'!C:H,6,0)</f>
        <v>#N/A</v>
      </c>
      <c r="P1809" s="20"/>
      <c r="Q1809" s="20" t="e">
        <f t="shared" si="30"/>
        <v>#N/A</v>
      </c>
      <c r="R1809" s="16" t="s">
        <v>1108</v>
      </c>
      <c r="S1809" s="17">
        <v>43615</v>
      </c>
    </row>
    <row r="1810" spans="1:19">
      <c r="A1810" s="65"/>
      <c r="B1810" s="65"/>
      <c r="C1810" s="65"/>
      <c r="D1810" s="65"/>
      <c r="E1810" s="65"/>
      <c r="F1810" s="65"/>
      <c r="G1810" s="16" t="s">
        <v>1304</v>
      </c>
      <c r="H1810" s="20"/>
      <c r="I1810" s="20"/>
      <c r="J1810" s="16"/>
      <c r="K1810" s="16" t="s">
        <v>1506</v>
      </c>
      <c r="L1810" s="20" t="s">
        <v>1106</v>
      </c>
      <c r="M1810" s="65"/>
      <c r="N1810" s="11"/>
      <c r="O1810" s="20" t="e">
        <f>VLOOKUP(C1810,'10. Свод Перечней'!C:H,6,0)</f>
        <v>#N/A</v>
      </c>
      <c r="P1810" s="20"/>
      <c r="Q1810" s="20" t="e">
        <f t="shared" si="30"/>
        <v>#N/A</v>
      </c>
      <c r="R1810" s="16" t="s">
        <v>1108</v>
      </c>
      <c r="S1810" s="17">
        <v>43615</v>
      </c>
    </row>
    <row r="1811" spans="1:19">
      <c r="A1811" s="65"/>
      <c r="B1811" s="65"/>
      <c r="C1811" s="65"/>
      <c r="D1811" s="65"/>
      <c r="E1811" s="65"/>
      <c r="F1811" s="65"/>
      <c r="G1811" s="16" t="s">
        <v>1121</v>
      </c>
      <c r="H1811" s="20"/>
      <c r="I1811" s="20"/>
      <c r="J1811" s="16"/>
      <c r="K1811" s="16" t="s">
        <v>1122</v>
      </c>
      <c r="L1811" s="20" t="s">
        <v>1106</v>
      </c>
      <c r="M1811" s="65"/>
      <c r="N1811" s="11"/>
      <c r="O1811" s="20" t="e">
        <f>VLOOKUP(C1811,'10. Свод Перечней'!C:H,6,0)</f>
        <v>#N/A</v>
      </c>
      <c r="P1811" s="20"/>
      <c r="Q1811" s="20" t="e">
        <f t="shared" si="30"/>
        <v>#N/A</v>
      </c>
      <c r="R1811" s="16" t="s">
        <v>1108</v>
      </c>
      <c r="S1811" s="17">
        <v>43615</v>
      </c>
    </row>
    <row r="1812" spans="1:19">
      <c r="A1812" s="65"/>
      <c r="B1812" s="65"/>
      <c r="C1812" s="65"/>
      <c r="D1812" s="65"/>
      <c r="E1812" s="65"/>
      <c r="F1812" s="65"/>
      <c r="G1812" s="16" t="s">
        <v>1115</v>
      </c>
      <c r="H1812" s="20"/>
      <c r="I1812" s="20"/>
      <c r="J1812" s="16" t="s">
        <v>1872</v>
      </c>
      <c r="K1812" s="16"/>
      <c r="L1812" s="20" t="s">
        <v>1106</v>
      </c>
      <c r="M1812" s="65"/>
      <c r="N1812" s="11"/>
      <c r="O1812" s="20" t="e">
        <f>VLOOKUP(C1812,'10. Свод Перечней'!C:H,6,0)</f>
        <v>#N/A</v>
      </c>
      <c r="P1812" s="20"/>
      <c r="Q1812" s="20" t="e">
        <f t="shared" si="30"/>
        <v>#N/A</v>
      </c>
      <c r="R1812" s="16" t="s">
        <v>1108</v>
      </c>
      <c r="S1812" s="17">
        <v>43615</v>
      </c>
    </row>
    <row r="1813" spans="1:19">
      <c r="A1813" s="65"/>
      <c r="B1813" s="65">
        <v>349</v>
      </c>
      <c r="C1813" s="65" t="s">
        <v>617</v>
      </c>
      <c r="D1813" s="65" t="s">
        <v>618</v>
      </c>
      <c r="E1813" s="65" t="s">
        <v>5</v>
      </c>
      <c r="F1813" s="65" t="s">
        <v>6</v>
      </c>
      <c r="G1813" s="16" t="s">
        <v>1866</v>
      </c>
      <c r="H1813" s="20"/>
      <c r="I1813" s="20"/>
      <c r="J1813" s="16" t="s">
        <v>1874</v>
      </c>
      <c r="K1813" s="16"/>
      <c r="L1813" s="20" t="s">
        <v>1106</v>
      </c>
      <c r="M1813" s="65" t="s">
        <v>1875</v>
      </c>
      <c r="N1813" s="11" t="s">
        <v>619</v>
      </c>
      <c r="O1813" s="20" t="str">
        <f>VLOOKUP(C1813,'10. Свод Перечней'!C:H,6,0)</f>
        <v>10.72.12.114-00000001</v>
      </c>
      <c r="P1813" s="20" t="s">
        <v>619</v>
      </c>
      <c r="Q1813" s="20" t="str">
        <f t="shared" si="30"/>
        <v>10.72.12.114-00000001</v>
      </c>
      <c r="R1813" s="16" t="s">
        <v>1108</v>
      </c>
      <c r="S1813" s="17">
        <v>43615</v>
      </c>
    </row>
    <row r="1814" spans="1:19">
      <c r="A1814" s="65"/>
      <c r="B1814" s="65"/>
      <c r="C1814" s="65"/>
      <c r="D1814" s="65"/>
      <c r="E1814" s="65"/>
      <c r="F1814" s="65"/>
      <c r="G1814" s="16" t="s">
        <v>1869</v>
      </c>
      <c r="H1814" s="20"/>
      <c r="I1814" s="20"/>
      <c r="J1814" s="16"/>
      <c r="K1814" s="16" t="s">
        <v>1871</v>
      </c>
      <c r="L1814" s="20" t="s">
        <v>1106</v>
      </c>
      <c r="M1814" s="65"/>
      <c r="N1814" s="11"/>
      <c r="O1814" s="20" t="e">
        <f>VLOOKUP(C1814,'10. Свод Перечней'!C:H,6,0)</f>
        <v>#N/A</v>
      </c>
      <c r="P1814" s="20"/>
      <c r="Q1814" s="20" t="e">
        <f t="shared" si="30"/>
        <v>#N/A</v>
      </c>
      <c r="R1814" s="16" t="s">
        <v>1108</v>
      </c>
      <c r="S1814" s="17">
        <v>43615</v>
      </c>
    </row>
    <row r="1815" spans="1:19">
      <c r="A1815" s="65"/>
      <c r="B1815" s="65"/>
      <c r="C1815" s="65"/>
      <c r="D1815" s="65"/>
      <c r="E1815" s="65"/>
      <c r="F1815" s="65"/>
      <c r="G1815" s="16" t="s">
        <v>1869</v>
      </c>
      <c r="H1815" s="20"/>
      <c r="I1815" s="20"/>
      <c r="J1815" s="16"/>
      <c r="K1815" s="16" t="s">
        <v>1876</v>
      </c>
      <c r="L1815" s="20" t="s">
        <v>1106</v>
      </c>
      <c r="M1815" s="65"/>
      <c r="N1815" s="11"/>
      <c r="O1815" s="20" t="e">
        <f>VLOOKUP(C1815,'10. Свод Перечней'!C:H,6,0)</f>
        <v>#N/A</v>
      </c>
      <c r="P1815" s="20"/>
      <c r="Q1815" s="20" t="e">
        <f t="shared" si="30"/>
        <v>#N/A</v>
      </c>
      <c r="R1815" s="16" t="s">
        <v>1108</v>
      </c>
      <c r="S1815" s="17">
        <v>43615</v>
      </c>
    </row>
    <row r="1816" spans="1:19">
      <c r="A1816" s="65"/>
      <c r="B1816" s="65"/>
      <c r="C1816" s="65"/>
      <c r="D1816" s="65"/>
      <c r="E1816" s="65"/>
      <c r="F1816" s="65"/>
      <c r="G1816" s="16" t="s">
        <v>1869</v>
      </c>
      <c r="H1816" s="20"/>
      <c r="I1816" s="20"/>
      <c r="J1816" s="16"/>
      <c r="K1816" s="16" t="s">
        <v>1877</v>
      </c>
      <c r="L1816" s="20" t="s">
        <v>1106</v>
      </c>
      <c r="M1816" s="65"/>
      <c r="N1816" s="11"/>
      <c r="O1816" s="20" t="e">
        <f>VLOOKUP(C1816,'10. Свод Перечней'!C:H,6,0)</f>
        <v>#N/A</v>
      </c>
      <c r="P1816" s="20"/>
      <c r="Q1816" s="20" t="e">
        <f t="shared" si="30"/>
        <v>#N/A</v>
      </c>
      <c r="R1816" s="16" t="s">
        <v>1108</v>
      </c>
      <c r="S1816" s="17">
        <v>43615</v>
      </c>
    </row>
    <row r="1817" spans="1:19">
      <c r="A1817" s="65"/>
      <c r="B1817" s="65"/>
      <c r="C1817" s="65"/>
      <c r="D1817" s="65"/>
      <c r="E1817" s="65"/>
      <c r="F1817" s="65"/>
      <c r="G1817" s="16" t="s">
        <v>1120</v>
      </c>
      <c r="H1817" s="20"/>
      <c r="I1817" s="20">
        <v>0.1</v>
      </c>
      <c r="J1817" s="16"/>
      <c r="K1817" s="16"/>
      <c r="L1817" s="20" t="s">
        <v>6</v>
      </c>
      <c r="M1817" s="65"/>
      <c r="N1817" s="11"/>
      <c r="O1817" s="20" t="e">
        <f>VLOOKUP(C1817,'10. Свод Перечней'!C:H,6,0)</f>
        <v>#N/A</v>
      </c>
      <c r="P1817" s="20"/>
      <c r="Q1817" s="20" t="e">
        <f t="shared" si="30"/>
        <v>#N/A</v>
      </c>
      <c r="R1817" s="16" t="s">
        <v>1108</v>
      </c>
      <c r="S1817" s="17">
        <v>43615</v>
      </c>
    </row>
    <row r="1818" spans="1:19">
      <c r="A1818" s="65"/>
      <c r="B1818" s="65"/>
      <c r="C1818" s="65"/>
      <c r="D1818" s="65"/>
      <c r="E1818" s="65"/>
      <c r="F1818" s="65"/>
      <c r="G1818" s="16" t="s">
        <v>1304</v>
      </c>
      <c r="H1818" s="20"/>
      <c r="I1818" s="20"/>
      <c r="J1818" s="16"/>
      <c r="K1818" s="16" t="s">
        <v>1506</v>
      </c>
      <c r="L1818" s="20" t="s">
        <v>1106</v>
      </c>
      <c r="M1818" s="65"/>
      <c r="N1818" s="11"/>
      <c r="O1818" s="20" t="e">
        <f>VLOOKUP(C1818,'10. Свод Перечней'!C:H,6,0)</f>
        <v>#N/A</v>
      </c>
      <c r="P1818" s="20"/>
      <c r="Q1818" s="20" t="e">
        <f t="shared" si="30"/>
        <v>#N/A</v>
      </c>
      <c r="R1818" s="16" t="s">
        <v>1108</v>
      </c>
      <c r="S1818" s="17">
        <v>43615</v>
      </c>
    </row>
    <row r="1819" spans="1:19">
      <c r="A1819" s="65"/>
      <c r="B1819" s="65"/>
      <c r="C1819" s="65"/>
      <c r="D1819" s="65"/>
      <c r="E1819" s="65"/>
      <c r="F1819" s="65"/>
      <c r="G1819" s="16" t="s">
        <v>1121</v>
      </c>
      <c r="H1819" s="20"/>
      <c r="I1819" s="20"/>
      <c r="J1819" s="16"/>
      <c r="K1819" s="16" t="s">
        <v>1122</v>
      </c>
      <c r="L1819" s="20" t="s">
        <v>1106</v>
      </c>
      <c r="M1819" s="65"/>
      <c r="N1819" s="11"/>
      <c r="O1819" s="20" t="e">
        <f>VLOOKUP(C1819,'10. Свод Перечней'!C:H,6,0)</f>
        <v>#N/A</v>
      </c>
      <c r="P1819" s="20"/>
      <c r="Q1819" s="20" t="e">
        <f t="shared" si="30"/>
        <v>#N/A</v>
      </c>
      <c r="R1819" s="16" t="s">
        <v>1108</v>
      </c>
      <c r="S1819" s="17">
        <v>43615</v>
      </c>
    </row>
    <row r="1820" spans="1:19">
      <c r="A1820" s="65"/>
      <c r="B1820" s="65"/>
      <c r="C1820" s="65"/>
      <c r="D1820" s="65"/>
      <c r="E1820" s="65"/>
      <c r="F1820" s="65"/>
      <c r="G1820" s="16" t="s">
        <v>1115</v>
      </c>
      <c r="H1820" s="20"/>
      <c r="I1820" s="20"/>
      <c r="J1820" s="16"/>
      <c r="K1820" s="16" t="s">
        <v>1878</v>
      </c>
      <c r="L1820" s="20" t="s">
        <v>1106</v>
      </c>
      <c r="M1820" s="65"/>
      <c r="N1820" s="11"/>
      <c r="O1820" s="20" t="e">
        <f>VLOOKUP(C1820,'10. Свод Перечней'!C:H,6,0)</f>
        <v>#N/A</v>
      </c>
      <c r="P1820" s="20"/>
      <c r="Q1820" s="20" t="e">
        <f t="shared" si="30"/>
        <v>#N/A</v>
      </c>
      <c r="R1820" s="16" t="s">
        <v>1108</v>
      </c>
      <c r="S1820" s="17">
        <v>43615</v>
      </c>
    </row>
    <row r="1821" spans="1:19">
      <c r="A1821" s="65"/>
      <c r="B1821" s="65">
        <v>350</v>
      </c>
      <c r="C1821" s="65" t="s">
        <v>620</v>
      </c>
      <c r="D1821" s="65" t="s">
        <v>621</v>
      </c>
      <c r="E1821" s="65" t="s">
        <v>57</v>
      </c>
      <c r="F1821" s="65" t="s">
        <v>6</v>
      </c>
      <c r="G1821" s="16" t="s">
        <v>1879</v>
      </c>
      <c r="H1821" s="20"/>
      <c r="I1821" s="20"/>
      <c r="J1821" s="16"/>
      <c r="K1821" s="16" t="s">
        <v>1880</v>
      </c>
      <c r="L1821" s="20" t="s">
        <v>1106</v>
      </c>
      <c r="M1821" s="65" t="s">
        <v>1881</v>
      </c>
      <c r="N1821" s="11" t="s">
        <v>622</v>
      </c>
      <c r="O1821" s="20" t="str">
        <f>VLOOKUP(C1821,'10. Свод Перечней'!C:H,6,0)</f>
        <v>10.72.12.120-00000002</v>
      </c>
      <c r="P1821" s="20" t="s">
        <v>622</v>
      </c>
      <c r="Q1821" s="20" t="str">
        <f t="shared" si="30"/>
        <v>10.72.12.120-00000002</v>
      </c>
      <c r="R1821" s="16" t="s">
        <v>1108</v>
      </c>
      <c r="S1821" s="17">
        <v>43615</v>
      </c>
    </row>
    <row r="1822" spans="1:19">
      <c r="A1822" s="65"/>
      <c r="B1822" s="65"/>
      <c r="C1822" s="65"/>
      <c r="D1822" s="65"/>
      <c r="E1822" s="65"/>
      <c r="F1822" s="65"/>
      <c r="G1822" s="16" t="s">
        <v>1869</v>
      </c>
      <c r="H1822" s="20"/>
      <c r="I1822" s="20"/>
      <c r="J1822" s="16"/>
      <c r="K1822" s="16" t="s">
        <v>1452</v>
      </c>
      <c r="L1822" s="20" t="s">
        <v>1106</v>
      </c>
      <c r="M1822" s="65"/>
      <c r="N1822" s="11"/>
      <c r="O1822" s="20" t="e">
        <f>VLOOKUP(C1822,'10. Свод Перечней'!C:H,6,0)</f>
        <v>#N/A</v>
      </c>
      <c r="P1822" s="20"/>
      <c r="Q1822" s="20" t="e">
        <f t="shared" si="30"/>
        <v>#N/A</v>
      </c>
      <c r="R1822" s="16" t="s">
        <v>1108</v>
      </c>
      <c r="S1822" s="17">
        <v>43615</v>
      </c>
    </row>
    <row r="1823" spans="1:19">
      <c r="A1823" s="65"/>
      <c r="B1823" s="65"/>
      <c r="C1823" s="65"/>
      <c r="D1823" s="65"/>
      <c r="E1823" s="65"/>
      <c r="F1823" s="65"/>
      <c r="G1823" s="16" t="s">
        <v>1869</v>
      </c>
      <c r="H1823" s="20"/>
      <c r="I1823" s="20"/>
      <c r="J1823" s="16"/>
      <c r="K1823" s="16" t="s">
        <v>1871</v>
      </c>
      <c r="L1823" s="20" t="s">
        <v>1106</v>
      </c>
      <c r="M1823" s="65"/>
      <c r="N1823" s="11"/>
      <c r="O1823" s="20" t="e">
        <f>VLOOKUP(C1823,'10. Свод Перечней'!C:H,6,0)</f>
        <v>#N/A</v>
      </c>
      <c r="P1823" s="20"/>
      <c r="Q1823" s="20" t="e">
        <f t="shared" si="30"/>
        <v>#N/A</v>
      </c>
      <c r="R1823" s="16" t="s">
        <v>1108</v>
      </c>
      <c r="S1823" s="17">
        <v>43615</v>
      </c>
    </row>
    <row r="1824" spans="1:19">
      <c r="A1824" s="65"/>
      <c r="B1824" s="65"/>
      <c r="C1824" s="65"/>
      <c r="D1824" s="65"/>
      <c r="E1824" s="65"/>
      <c r="F1824" s="65"/>
      <c r="G1824" s="16" t="s">
        <v>1869</v>
      </c>
      <c r="H1824" s="20"/>
      <c r="I1824" s="20"/>
      <c r="J1824" s="16"/>
      <c r="K1824" s="16" t="s">
        <v>1876</v>
      </c>
      <c r="L1824" s="20" t="s">
        <v>1106</v>
      </c>
      <c r="M1824" s="65"/>
      <c r="N1824" s="11"/>
      <c r="O1824" s="20" t="e">
        <f>VLOOKUP(C1824,'10. Свод Перечней'!C:H,6,0)</f>
        <v>#N/A</v>
      </c>
      <c r="P1824" s="20"/>
      <c r="Q1824" s="20" t="e">
        <f t="shared" si="30"/>
        <v>#N/A</v>
      </c>
      <c r="R1824" s="16" t="s">
        <v>1108</v>
      </c>
      <c r="S1824" s="17">
        <v>43615</v>
      </c>
    </row>
    <row r="1825" spans="1:19">
      <c r="A1825" s="65"/>
      <c r="B1825" s="65"/>
      <c r="C1825" s="65"/>
      <c r="D1825" s="65"/>
      <c r="E1825" s="65"/>
      <c r="F1825" s="65"/>
      <c r="G1825" s="16" t="s">
        <v>1304</v>
      </c>
      <c r="H1825" s="20"/>
      <c r="I1825" s="20"/>
      <c r="J1825" s="16"/>
      <c r="K1825" s="16" t="s">
        <v>1506</v>
      </c>
      <c r="L1825" s="20" t="s">
        <v>1106</v>
      </c>
      <c r="M1825" s="65"/>
      <c r="N1825" s="11"/>
      <c r="O1825" s="20" t="e">
        <f>VLOOKUP(C1825,'10. Свод Перечней'!C:H,6,0)</f>
        <v>#N/A</v>
      </c>
      <c r="P1825" s="20"/>
      <c r="Q1825" s="20" t="e">
        <f t="shared" si="30"/>
        <v>#N/A</v>
      </c>
      <c r="R1825" s="16" t="s">
        <v>1108</v>
      </c>
      <c r="S1825" s="17">
        <v>43615</v>
      </c>
    </row>
    <row r="1826" spans="1:19">
      <c r="A1826" s="65"/>
      <c r="B1826" s="65"/>
      <c r="C1826" s="65"/>
      <c r="D1826" s="65"/>
      <c r="E1826" s="65"/>
      <c r="F1826" s="65"/>
      <c r="G1826" s="16" t="s">
        <v>1113</v>
      </c>
      <c r="H1826" s="20"/>
      <c r="I1826" s="20"/>
      <c r="J1826" s="16"/>
      <c r="K1826" s="16" t="s">
        <v>1114</v>
      </c>
      <c r="L1826" s="20" t="s">
        <v>1106</v>
      </c>
      <c r="M1826" s="65"/>
      <c r="N1826" s="11"/>
      <c r="O1826" s="20" t="e">
        <f>VLOOKUP(C1826,'10. Свод Перечней'!C:H,6,0)</f>
        <v>#N/A</v>
      </c>
      <c r="P1826" s="20"/>
      <c r="Q1826" s="20" t="e">
        <f t="shared" si="30"/>
        <v>#N/A</v>
      </c>
      <c r="R1826" s="16" t="s">
        <v>1108</v>
      </c>
      <c r="S1826" s="17">
        <v>43615</v>
      </c>
    </row>
    <row r="1827" spans="1:19">
      <c r="A1827" s="65"/>
      <c r="B1827" s="65"/>
      <c r="C1827" s="65"/>
      <c r="D1827" s="65"/>
      <c r="E1827" s="65"/>
      <c r="F1827" s="65"/>
      <c r="G1827" s="16" t="s">
        <v>1115</v>
      </c>
      <c r="H1827" s="20"/>
      <c r="I1827" s="20"/>
      <c r="J1827" s="16" t="s">
        <v>1882</v>
      </c>
      <c r="K1827" s="16"/>
      <c r="L1827" s="20" t="s">
        <v>1106</v>
      </c>
      <c r="M1827" s="65"/>
      <c r="N1827" s="11"/>
      <c r="O1827" s="20" t="e">
        <f>VLOOKUP(C1827,'10. Свод Перечней'!C:H,6,0)</f>
        <v>#N/A</v>
      </c>
      <c r="P1827" s="20"/>
      <c r="Q1827" s="20" t="e">
        <f t="shared" si="30"/>
        <v>#N/A</v>
      </c>
      <c r="R1827" s="16" t="s">
        <v>1108</v>
      </c>
      <c r="S1827" s="17">
        <v>43615</v>
      </c>
    </row>
    <row r="1828" spans="1:19">
      <c r="A1828" s="65"/>
      <c r="B1828" s="65">
        <v>351</v>
      </c>
      <c r="C1828" s="65" t="s">
        <v>623</v>
      </c>
      <c r="D1828" s="65" t="s">
        <v>621</v>
      </c>
      <c r="E1828" s="65" t="s">
        <v>239</v>
      </c>
      <c r="F1828" s="65" t="s">
        <v>6</v>
      </c>
      <c r="G1828" s="16" t="s">
        <v>1879</v>
      </c>
      <c r="H1828" s="20"/>
      <c r="I1828" s="20"/>
      <c r="J1828" s="16"/>
      <c r="K1828" s="16" t="s">
        <v>1880</v>
      </c>
      <c r="L1828" s="20" t="s">
        <v>1106</v>
      </c>
      <c r="M1828" s="65" t="s">
        <v>1881</v>
      </c>
      <c r="N1828" s="11" t="s">
        <v>622</v>
      </c>
      <c r="O1828" s="20" t="str">
        <f>VLOOKUP(C1828,'10. Свод Перечней'!C:H,6,0)</f>
        <v>10.72.12.120-00000002</v>
      </c>
      <c r="P1828" s="20" t="s">
        <v>622</v>
      </c>
      <c r="Q1828" s="20" t="str">
        <f t="shared" si="30"/>
        <v>10.72.12.120-00000002</v>
      </c>
      <c r="R1828" s="16" t="s">
        <v>1108</v>
      </c>
      <c r="S1828" s="17">
        <v>43615</v>
      </c>
    </row>
    <row r="1829" spans="1:19">
      <c r="A1829" s="65"/>
      <c r="B1829" s="65"/>
      <c r="C1829" s="65"/>
      <c r="D1829" s="65"/>
      <c r="E1829" s="65"/>
      <c r="F1829" s="65"/>
      <c r="G1829" s="16" t="s">
        <v>1869</v>
      </c>
      <c r="H1829" s="20"/>
      <c r="I1829" s="20"/>
      <c r="J1829" s="16"/>
      <c r="K1829" s="16" t="s">
        <v>1452</v>
      </c>
      <c r="L1829" s="20" t="s">
        <v>1106</v>
      </c>
      <c r="M1829" s="65"/>
      <c r="N1829" s="11"/>
      <c r="O1829" s="20" t="e">
        <f>VLOOKUP(C1829,'10. Свод Перечней'!C:H,6,0)</f>
        <v>#N/A</v>
      </c>
      <c r="P1829" s="20"/>
      <c r="Q1829" s="20" t="e">
        <f t="shared" si="30"/>
        <v>#N/A</v>
      </c>
      <c r="R1829" s="16" t="s">
        <v>1108</v>
      </c>
      <c r="S1829" s="17">
        <v>43615</v>
      </c>
    </row>
    <row r="1830" spans="1:19">
      <c r="A1830" s="65"/>
      <c r="B1830" s="65"/>
      <c r="C1830" s="65"/>
      <c r="D1830" s="65"/>
      <c r="E1830" s="65"/>
      <c r="F1830" s="65"/>
      <c r="G1830" s="16" t="s">
        <v>1869</v>
      </c>
      <c r="H1830" s="20"/>
      <c r="I1830" s="20"/>
      <c r="J1830" s="16"/>
      <c r="K1830" s="16" t="s">
        <v>1871</v>
      </c>
      <c r="L1830" s="20" t="s">
        <v>1106</v>
      </c>
      <c r="M1830" s="65"/>
      <c r="N1830" s="11"/>
      <c r="O1830" s="20" t="e">
        <f>VLOOKUP(C1830,'10. Свод Перечней'!C:H,6,0)</f>
        <v>#N/A</v>
      </c>
      <c r="P1830" s="20"/>
      <c r="Q1830" s="20" t="e">
        <f t="shared" si="30"/>
        <v>#N/A</v>
      </c>
      <c r="R1830" s="16" t="s">
        <v>1108</v>
      </c>
      <c r="S1830" s="17">
        <v>43615</v>
      </c>
    </row>
    <row r="1831" spans="1:19">
      <c r="A1831" s="65"/>
      <c r="B1831" s="65"/>
      <c r="C1831" s="65"/>
      <c r="D1831" s="65"/>
      <c r="E1831" s="65"/>
      <c r="F1831" s="65"/>
      <c r="G1831" s="16" t="s">
        <v>1869</v>
      </c>
      <c r="H1831" s="20"/>
      <c r="I1831" s="20"/>
      <c r="J1831" s="16"/>
      <c r="K1831" s="16" t="s">
        <v>1876</v>
      </c>
      <c r="L1831" s="20" t="s">
        <v>1106</v>
      </c>
      <c r="M1831" s="65"/>
      <c r="N1831" s="11"/>
      <c r="O1831" s="20" t="e">
        <f>VLOOKUP(C1831,'10. Свод Перечней'!C:H,6,0)</f>
        <v>#N/A</v>
      </c>
      <c r="P1831" s="20"/>
      <c r="Q1831" s="20" t="e">
        <f t="shared" si="30"/>
        <v>#N/A</v>
      </c>
      <c r="R1831" s="16" t="s">
        <v>1108</v>
      </c>
      <c r="S1831" s="17">
        <v>43615</v>
      </c>
    </row>
    <row r="1832" spans="1:19">
      <c r="A1832" s="65"/>
      <c r="B1832" s="65"/>
      <c r="C1832" s="65"/>
      <c r="D1832" s="65"/>
      <c r="E1832" s="65"/>
      <c r="F1832" s="65"/>
      <c r="G1832" s="16" t="s">
        <v>1120</v>
      </c>
      <c r="H1832" s="20"/>
      <c r="I1832" s="20">
        <v>1</v>
      </c>
      <c r="J1832" s="16"/>
      <c r="K1832" s="16"/>
      <c r="L1832" s="20" t="s">
        <v>6</v>
      </c>
      <c r="M1832" s="65"/>
      <c r="N1832" s="11"/>
      <c r="O1832" s="20" t="e">
        <f>VLOOKUP(C1832,'10. Свод Перечней'!C:H,6,0)</f>
        <v>#N/A</v>
      </c>
      <c r="P1832" s="20"/>
      <c r="Q1832" s="20" t="e">
        <f t="shared" si="30"/>
        <v>#N/A</v>
      </c>
      <c r="R1832" s="16" t="s">
        <v>1108</v>
      </c>
      <c r="S1832" s="17">
        <v>43615</v>
      </c>
    </row>
    <row r="1833" spans="1:19">
      <c r="A1833" s="65"/>
      <c r="B1833" s="65"/>
      <c r="C1833" s="65"/>
      <c r="D1833" s="65"/>
      <c r="E1833" s="65"/>
      <c r="F1833" s="65"/>
      <c r="G1833" s="16" t="s">
        <v>1304</v>
      </c>
      <c r="H1833" s="20"/>
      <c r="I1833" s="20"/>
      <c r="J1833" s="16"/>
      <c r="K1833" s="16" t="s">
        <v>1506</v>
      </c>
      <c r="L1833" s="20" t="s">
        <v>1106</v>
      </c>
      <c r="M1833" s="65"/>
      <c r="N1833" s="11"/>
      <c r="O1833" s="20" t="e">
        <f>VLOOKUP(C1833,'10. Свод Перечней'!C:H,6,0)</f>
        <v>#N/A</v>
      </c>
      <c r="P1833" s="20"/>
      <c r="Q1833" s="20" t="e">
        <f t="shared" si="30"/>
        <v>#N/A</v>
      </c>
      <c r="R1833" s="16" t="s">
        <v>1108</v>
      </c>
      <c r="S1833" s="17">
        <v>43615</v>
      </c>
    </row>
    <row r="1834" spans="1:19">
      <c r="A1834" s="65"/>
      <c r="B1834" s="65"/>
      <c r="C1834" s="65"/>
      <c r="D1834" s="65"/>
      <c r="E1834" s="65"/>
      <c r="F1834" s="65"/>
      <c r="G1834" s="16" t="s">
        <v>1121</v>
      </c>
      <c r="H1834" s="20"/>
      <c r="I1834" s="20"/>
      <c r="J1834" s="16"/>
      <c r="K1834" s="16" t="s">
        <v>1122</v>
      </c>
      <c r="L1834" s="20" t="s">
        <v>1106</v>
      </c>
      <c r="M1834" s="65"/>
      <c r="N1834" s="11"/>
      <c r="O1834" s="20" t="e">
        <f>VLOOKUP(C1834,'10. Свод Перечней'!C:H,6,0)</f>
        <v>#N/A</v>
      </c>
      <c r="P1834" s="20"/>
      <c r="Q1834" s="20" t="e">
        <f t="shared" si="30"/>
        <v>#N/A</v>
      </c>
      <c r="R1834" s="16" t="s">
        <v>1108</v>
      </c>
      <c r="S1834" s="17">
        <v>43615</v>
      </c>
    </row>
    <row r="1835" spans="1:19">
      <c r="A1835" s="65"/>
      <c r="B1835" s="65"/>
      <c r="C1835" s="65"/>
      <c r="D1835" s="65"/>
      <c r="E1835" s="65"/>
      <c r="F1835" s="65"/>
      <c r="G1835" s="16" t="s">
        <v>1115</v>
      </c>
      <c r="H1835" s="20"/>
      <c r="I1835" s="20"/>
      <c r="J1835" s="16" t="s">
        <v>1882</v>
      </c>
      <c r="K1835" s="16"/>
      <c r="L1835" s="20" t="s">
        <v>1106</v>
      </c>
      <c r="M1835" s="65"/>
      <c r="N1835" s="11"/>
      <c r="O1835" s="20" t="e">
        <f>VLOOKUP(C1835,'10. Свод Перечней'!C:H,6,0)</f>
        <v>#N/A</v>
      </c>
      <c r="P1835" s="20"/>
      <c r="Q1835" s="20" t="e">
        <f t="shared" si="30"/>
        <v>#N/A</v>
      </c>
      <c r="R1835" s="16" t="s">
        <v>1108</v>
      </c>
      <c r="S1835" s="17">
        <v>43615</v>
      </c>
    </row>
    <row r="1836" spans="1:19">
      <c r="A1836" s="65"/>
      <c r="B1836" s="65">
        <v>352</v>
      </c>
      <c r="C1836" s="65" t="s">
        <v>624</v>
      </c>
      <c r="D1836" s="65" t="s">
        <v>621</v>
      </c>
      <c r="E1836" s="65" t="s">
        <v>250</v>
      </c>
      <c r="F1836" s="65" t="s">
        <v>6</v>
      </c>
      <c r="G1836" s="16" t="s">
        <v>1879</v>
      </c>
      <c r="H1836" s="20"/>
      <c r="I1836" s="20"/>
      <c r="J1836" s="16"/>
      <c r="K1836" s="16" t="s">
        <v>1883</v>
      </c>
      <c r="L1836" s="20" t="s">
        <v>1106</v>
      </c>
      <c r="M1836" s="65" t="s">
        <v>1884</v>
      </c>
      <c r="N1836" s="11" t="s">
        <v>625</v>
      </c>
      <c r="O1836" s="20" t="str">
        <f>VLOOKUP(C1836,'10. Свод Перечней'!C:H,6,0)</f>
        <v>10.72.12.120-00000001</v>
      </c>
      <c r="P1836" s="20" t="s">
        <v>625</v>
      </c>
      <c r="Q1836" s="20" t="str">
        <f t="shared" si="30"/>
        <v>10.72.12.120-00000001</v>
      </c>
      <c r="R1836" s="16" t="s">
        <v>1108</v>
      </c>
      <c r="S1836" s="17">
        <v>43615</v>
      </c>
    </row>
    <row r="1837" spans="1:19">
      <c r="A1837" s="65"/>
      <c r="B1837" s="65"/>
      <c r="C1837" s="65"/>
      <c r="D1837" s="65"/>
      <c r="E1837" s="65"/>
      <c r="F1837" s="65"/>
      <c r="G1837" s="16" t="s">
        <v>1869</v>
      </c>
      <c r="H1837" s="20"/>
      <c r="I1837" s="20"/>
      <c r="J1837" s="16"/>
      <c r="K1837" s="16" t="s">
        <v>1452</v>
      </c>
      <c r="L1837" s="20" t="s">
        <v>1106</v>
      </c>
      <c r="M1837" s="65"/>
      <c r="N1837" s="11"/>
      <c r="O1837" s="20" t="e">
        <f>VLOOKUP(C1837,'10. Свод Перечней'!C:H,6,0)</f>
        <v>#N/A</v>
      </c>
      <c r="P1837" s="20"/>
      <c r="Q1837" s="20" t="e">
        <f t="shared" si="30"/>
        <v>#N/A</v>
      </c>
      <c r="R1837" s="16" t="s">
        <v>1108</v>
      </c>
      <c r="S1837" s="17">
        <v>43615</v>
      </c>
    </row>
    <row r="1838" spans="1:19">
      <c r="A1838" s="65"/>
      <c r="B1838" s="65"/>
      <c r="C1838" s="65"/>
      <c r="D1838" s="65"/>
      <c r="E1838" s="65"/>
      <c r="F1838" s="65"/>
      <c r="G1838" s="16" t="s">
        <v>1869</v>
      </c>
      <c r="H1838" s="20"/>
      <c r="I1838" s="20"/>
      <c r="J1838" s="16"/>
      <c r="K1838" s="16" t="s">
        <v>1871</v>
      </c>
      <c r="L1838" s="20" t="s">
        <v>1106</v>
      </c>
      <c r="M1838" s="65"/>
      <c r="N1838" s="11"/>
      <c r="O1838" s="20" t="e">
        <f>VLOOKUP(C1838,'10. Свод Перечней'!C:H,6,0)</f>
        <v>#N/A</v>
      </c>
      <c r="P1838" s="20"/>
      <c r="Q1838" s="20" t="e">
        <f t="shared" si="30"/>
        <v>#N/A</v>
      </c>
      <c r="R1838" s="16" t="s">
        <v>1108</v>
      </c>
      <c r="S1838" s="17">
        <v>43615</v>
      </c>
    </row>
    <row r="1839" spans="1:19">
      <c r="A1839" s="65"/>
      <c r="B1839" s="65"/>
      <c r="C1839" s="65"/>
      <c r="D1839" s="65"/>
      <c r="E1839" s="65"/>
      <c r="F1839" s="65"/>
      <c r="G1839" s="16" t="s">
        <v>1869</v>
      </c>
      <c r="H1839" s="20"/>
      <c r="I1839" s="20"/>
      <c r="J1839" s="16"/>
      <c r="K1839" s="16" t="s">
        <v>1876</v>
      </c>
      <c r="L1839" s="20" t="s">
        <v>1106</v>
      </c>
      <c r="M1839" s="65"/>
      <c r="N1839" s="11"/>
      <c r="O1839" s="20" t="e">
        <f>VLOOKUP(C1839,'10. Свод Перечней'!C:H,6,0)</f>
        <v>#N/A</v>
      </c>
      <c r="P1839" s="20"/>
      <c r="Q1839" s="20" t="e">
        <f t="shared" si="30"/>
        <v>#N/A</v>
      </c>
      <c r="R1839" s="16" t="s">
        <v>1108</v>
      </c>
      <c r="S1839" s="17">
        <v>43615</v>
      </c>
    </row>
    <row r="1840" spans="1:19">
      <c r="A1840" s="65"/>
      <c r="B1840" s="65"/>
      <c r="C1840" s="65"/>
      <c r="D1840" s="65"/>
      <c r="E1840" s="65"/>
      <c r="F1840" s="65"/>
      <c r="G1840" s="16" t="s">
        <v>1304</v>
      </c>
      <c r="H1840" s="20"/>
      <c r="I1840" s="20"/>
      <c r="J1840" s="16"/>
      <c r="K1840" s="16" t="s">
        <v>1506</v>
      </c>
      <c r="L1840" s="20" t="s">
        <v>1106</v>
      </c>
      <c r="M1840" s="65"/>
      <c r="N1840" s="11"/>
      <c r="O1840" s="20" t="e">
        <f>VLOOKUP(C1840,'10. Свод Перечней'!C:H,6,0)</f>
        <v>#N/A</v>
      </c>
      <c r="P1840" s="20"/>
      <c r="Q1840" s="20" t="e">
        <f t="shared" si="30"/>
        <v>#N/A</v>
      </c>
      <c r="R1840" s="16" t="s">
        <v>1108</v>
      </c>
      <c r="S1840" s="17">
        <v>43615</v>
      </c>
    </row>
    <row r="1841" spans="1:19">
      <c r="A1841" s="65"/>
      <c r="B1841" s="65"/>
      <c r="C1841" s="65"/>
      <c r="D1841" s="65"/>
      <c r="E1841" s="65"/>
      <c r="F1841" s="65"/>
      <c r="G1841" s="16" t="s">
        <v>1113</v>
      </c>
      <c r="H1841" s="20"/>
      <c r="I1841" s="20"/>
      <c r="J1841" s="16"/>
      <c r="K1841" s="16" t="s">
        <v>1114</v>
      </c>
      <c r="L1841" s="20" t="s">
        <v>1106</v>
      </c>
      <c r="M1841" s="65"/>
      <c r="N1841" s="11"/>
      <c r="O1841" s="20" t="e">
        <f>VLOOKUP(C1841,'10. Свод Перечней'!C:H,6,0)</f>
        <v>#N/A</v>
      </c>
      <c r="P1841" s="20"/>
      <c r="Q1841" s="20" t="e">
        <f t="shared" si="30"/>
        <v>#N/A</v>
      </c>
      <c r="R1841" s="16" t="s">
        <v>1108</v>
      </c>
      <c r="S1841" s="17">
        <v>43615</v>
      </c>
    </row>
    <row r="1842" spans="1:19">
      <c r="A1842" s="65"/>
      <c r="B1842" s="65"/>
      <c r="C1842" s="65"/>
      <c r="D1842" s="65"/>
      <c r="E1842" s="65"/>
      <c r="F1842" s="65"/>
      <c r="G1842" s="16" t="s">
        <v>1115</v>
      </c>
      <c r="H1842" s="20"/>
      <c r="I1842" s="20"/>
      <c r="J1842" s="16" t="s">
        <v>1882</v>
      </c>
      <c r="K1842" s="16"/>
      <c r="L1842" s="20" t="s">
        <v>1106</v>
      </c>
      <c r="M1842" s="65"/>
      <c r="N1842" s="11"/>
      <c r="O1842" s="20" t="e">
        <f>VLOOKUP(C1842,'10. Свод Перечней'!C:H,6,0)</f>
        <v>#N/A</v>
      </c>
      <c r="P1842" s="20"/>
      <c r="Q1842" s="20" t="e">
        <f t="shared" si="30"/>
        <v>#N/A</v>
      </c>
      <c r="R1842" s="16" t="s">
        <v>1108</v>
      </c>
      <c r="S1842" s="17">
        <v>43615</v>
      </c>
    </row>
    <row r="1843" spans="1:19">
      <c r="A1843" s="65"/>
      <c r="B1843" s="65">
        <v>353</v>
      </c>
      <c r="C1843" s="65" t="s">
        <v>626</v>
      </c>
      <c r="D1843" s="65" t="s">
        <v>621</v>
      </c>
      <c r="E1843" s="65" t="s">
        <v>377</v>
      </c>
      <c r="F1843" s="65" t="s">
        <v>6</v>
      </c>
      <c r="G1843" s="16" t="s">
        <v>1879</v>
      </c>
      <c r="H1843" s="20"/>
      <c r="I1843" s="20"/>
      <c r="J1843" s="16"/>
      <c r="K1843" s="16" t="s">
        <v>1883</v>
      </c>
      <c r="L1843" s="20" t="s">
        <v>1106</v>
      </c>
      <c r="M1843" s="65" t="s">
        <v>1884</v>
      </c>
      <c r="N1843" s="11" t="s">
        <v>625</v>
      </c>
      <c r="O1843" s="20" t="str">
        <f>VLOOKUP(C1843,'10. Свод Перечней'!C:H,6,0)</f>
        <v>10.72.12.120-00000001</v>
      </c>
      <c r="P1843" s="20" t="s">
        <v>625</v>
      </c>
      <c r="Q1843" s="20" t="str">
        <f t="shared" si="30"/>
        <v>10.72.12.120-00000001</v>
      </c>
      <c r="R1843" s="16" t="s">
        <v>1108</v>
      </c>
      <c r="S1843" s="17">
        <v>43615</v>
      </c>
    </row>
    <row r="1844" spans="1:19">
      <c r="A1844" s="65"/>
      <c r="B1844" s="65"/>
      <c r="C1844" s="65"/>
      <c r="D1844" s="65"/>
      <c r="E1844" s="65"/>
      <c r="F1844" s="65"/>
      <c r="G1844" s="16" t="s">
        <v>1869</v>
      </c>
      <c r="H1844" s="20"/>
      <c r="I1844" s="20"/>
      <c r="J1844" s="16"/>
      <c r="K1844" s="16" t="s">
        <v>1452</v>
      </c>
      <c r="L1844" s="20" t="s">
        <v>1106</v>
      </c>
      <c r="M1844" s="65"/>
      <c r="N1844" s="11"/>
      <c r="O1844" s="20" t="e">
        <f>VLOOKUP(C1844,'10. Свод Перечней'!C:H,6,0)</f>
        <v>#N/A</v>
      </c>
      <c r="P1844" s="20"/>
      <c r="Q1844" s="20" t="e">
        <f t="shared" si="30"/>
        <v>#N/A</v>
      </c>
      <c r="R1844" s="16" t="s">
        <v>1108</v>
      </c>
      <c r="S1844" s="17">
        <v>43615</v>
      </c>
    </row>
    <row r="1845" spans="1:19">
      <c r="A1845" s="65"/>
      <c r="B1845" s="65"/>
      <c r="C1845" s="65"/>
      <c r="D1845" s="65"/>
      <c r="E1845" s="65"/>
      <c r="F1845" s="65"/>
      <c r="G1845" s="16" t="s">
        <v>1869</v>
      </c>
      <c r="H1845" s="20"/>
      <c r="I1845" s="20"/>
      <c r="J1845" s="16"/>
      <c r="K1845" s="16" t="s">
        <v>1871</v>
      </c>
      <c r="L1845" s="20" t="s">
        <v>1106</v>
      </c>
      <c r="M1845" s="65"/>
      <c r="N1845" s="11"/>
      <c r="O1845" s="20" t="e">
        <f>VLOOKUP(C1845,'10. Свод Перечней'!C:H,6,0)</f>
        <v>#N/A</v>
      </c>
      <c r="P1845" s="20"/>
      <c r="Q1845" s="20" t="e">
        <f t="shared" si="30"/>
        <v>#N/A</v>
      </c>
      <c r="R1845" s="16" t="s">
        <v>1108</v>
      </c>
      <c r="S1845" s="17">
        <v>43615</v>
      </c>
    </row>
    <row r="1846" spans="1:19">
      <c r="A1846" s="65"/>
      <c r="B1846" s="65"/>
      <c r="C1846" s="65"/>
      <c r="D1846" s="65"/>
      <c r="E1846" s="65"/>
      <c r="F1846" s="65"/>
      <c r="G1846" s="16" t="s">
        <v>1869</v>
      </c>
      <c r="H1846" s="20"/>
      <c r="I1846" s="20"/>
      <c r="J1846" s="16"/>
      <c r="K1846" s="16" t="s">
        <v>1876</v>
      </c>
      <c r="L1846" s="20" t="s">
        <v>1106</v>
      </c>
      <c r="M1846" s="65"/>
      <c r="N1846" s="11"/>
      <c r="O1846" s="20" t="e">
        <f>VLOOKUP(C1846,'10. Свод Перечней'!C:H,6,0)</f>
        <v>#N/A</v>
      </c>
      <c r="P1846" s="20"/>
      <c r="Q1846" s="20" t="e">
        <f t="shared" si="30"/>
        <v>#N/A</v>
      </c>
      <c r="R1846" s="16" t="s">
        <v>1108</v>
      </c>
      <c r="S1846" s="17">
        <v>43615</v>
      </c>
    </row>
    <row r="1847" spans="1:19">
      <c r="A1847" s="65"/>
      <c r="B1847" s="65"/>
      <c r="C1847" s="65"/>
      <c r="D1847" s="65"/>
      <c r="E1847" s="65"/>
      <c r="F1847" s="65"/>
      <c r="G1847" s="16" t="s">
        <v>1120</v>
      </c>
      <c r="H1847" s="20"/>
      <c r="I1847" s="20">
        <v>1</v>
      </c>
      <c r="J1847" s="16"/>
      <c r="K1847" s="16"/>
      <c r="L1847" s="20" t="s">
        <v>6</v>
      </c>
      <c r="M1847" s="65"/>
      <c r="N1847" s="11"/>
      <c r="O1847" s="20" t="e">
        <f>VLOOKUP(C1847,'10. Свод Перечней'!C:H,6,0)</f>
        <v>#N/A</v>
      </c>
      <c r="P1847" s="20"/>
      <c r="Q1847" s="20" t="e">
        <f t="shared" si="30"/>
        <v>#N/A</v>
      </c>
      <c r="R1847" s="16" t="s">
        <v>1108</v>
      </c>
      <c r="S1847" s="17">
        <v>43615</v>
      </c>
    </row>
    <row r="1848" spans="1:19">
      <c r="A1848" s="65"/>
      <c r="B1848" s="65"/>
      <c r="C1848" s="65"/>
      <c r="D1848" s="65"/>
      <c r="E1848" s="65"/>
      <c r="F1848" s="65"/>
      <c r="G1848" s="16" t="s">
        <v>1304</v>
      </c>
      <c r="H1848" s="20"/>
      <c r="I1848" s="20"/>
      <c r="J1848" s="16"/>
      <c r="K1848" s="16" t="s">
        <v>1506</v>
      </c>
      <c r="L1848" s="20" t="s">
        <v>1106</v>
      </c>
      <c r="M1848" s="65"/>
      <c r="N1848" s="11"/>
      <c r="O1848" s="20" t="e">
        <f>VLOOKUP(C1848,'10. Свод Перечней'!C:H,6,0)</f>
        <v>#N/A</v>
      </c>
      <c r="P1848" s="20"/>
      <c r="Q1848" s="20" t="e">
        <f t="shared" si="30"/>
        <v>#N/A</v>
      </c>
      <c r="R1848" s="16" t="s">
        <v>1108</v>
      </c>
      <c r="S1848" s="17">
        <v>43615</v>
      </c>
    </row>
    <row r="1849" spans="1:19">
      <c r="A1849" s="65"/>
      <c r="B1849" s="65"/>
      <c r="C1849" s="65"/>
      <c r="D1849" s="65"/>
      <c r="E1849" s="65"/>
      <c r="F1849" s="65"/>
      <c r="G1849" s="16" t="s">
        <v>1121</v>
      </c>
      <c r="H1849" s="20"/>
      <c r="I1849" s="20"/>
      <c r="J1849" s="16"/>
      <c r="K1849" s="16" t="s">
        <v>1122</v>
      </c>
      <c r="L1849" s="20" t="s">
        <v>1106</v>
      </c>
      <c r="M1849" s="65"/>
      <c r="N1849" s="11"/>
      <c r="O1849" s="20" t="e">
        <f>VLOOKUP(C1849,'10. Свод Перечней'!C:H,6,0)</f>
        <v>#N/A</v>
      </c>
      <c r="P1849" s="20"/>
      <c r="Q1849" s="20" t="e">
        <f t="shared" si="30"/>
        <v>#N/A</v>
      </c>
      <c r="R1849" s="16" t="s">
        <v>1108</v>
      </c>
      <c r="S1849" s="17">
        <v>43615</v>
      </c>
    </row>
    <row r="1850" spans="1:19">
      <c r="A1850" s="65"/>
      <c r="B1850" s="65"/>
      <c r="C1850" s="65"/>
      <c r="D1850" s="65"/>
      <c r="E1850" s="65"/>
      <c r="F1850" s="65"/>
      <c r="G1850" s="16" t="s">
        <v>1115</v>
      </c>
      <c r="H1850" s="20"/>
      <c r="I1850" s="20"/>
      <c r="J1850" s="16" t="s">
        <v>1882</v>
      </c>
      <c r="K1850" s="16"/>
      <c r="L1850" s="20" t="s">
        <v>1106</v>
      </c>
      <c r="M1850" s="65"/>
      <c r="N1850" s="11"/>
      <c r="O1850" s="20" t="e">
        <f>VLOOKUP(C1850,'10. Свод Перечней'!C:H,6,0)</f>
        <v>#N/A</v>
      </c>
      <c r="P1850" s="20"/>
      <c r="Q1850" s="20" t="e">
        <f t="shared" si="30"/>
        <v>#N/A</v>
      </c>
      <c r="R1850" s="16" t="s">
        <v>1108</v>
      </c>
      <c r="S1850" s="17">
        <v>43615</v>
      </c>
    </row>
    <row r="1851" spans="1:19">
      <c r="A1851" s="65"/>
      <c r="B1851" s="65">
        <v>354</v>
      </c>
      <c r="C1851" s="65" t="s">
        <v>627</v>
      </c>
      <c r="D1851" s="65" t="s">
        <v>621</v>
      </c>
      <c r="E1851" s="65" t="s">
        <v>9</v>
      </c>
      <c r="F1851" s="65" t="s">
        <v>6</v>
      </c>
      <c r="G1851" s="16" t="s">
        <v>1879</v>
      </c>
      <c r="H1851" s="20"/>
      <c r="I1851" s="20"/>
      <c r="J1851" s="16"/>
      <c r="K1851" s="16" t="s">
        <v>1885</v>
      </c>
      <c r="L1851" s="20" t="s">
        <v>1106</v>
      </c>
      <c r="M1851" s="65" t="s">
        <v>1886</v>
      </c>
      <c r="N1851" s="11" t="s">
        <v>628</v>
      </c>
      <c r="O1851" s="20" t="str">
        <f>VLOOKUP(C1851,'10. Свод Перечней'!C:H,6,0)</f>
        <v>10.72.12.120-00000006</v>
      </c>
      <c r="P1851" s="20" t="s">
        <v>628</v>
      </c>
      <c r="Q1851" s="20" t="str">
        <f t="shared" si="30"/>
        <v>10.72.12.120-00000006</v>
      </c>
      <c r="R1851" s="16" t="s">
        <v>1108</v>
      </c>
      <c r="S1851" s="17">
        <v>43615</v>
      </c>
    </row>
    <row r="1852" spans="1:19">
      <c r="A1852" s="65"/>
      <c r="B1852" s="65"/>
      <c r="C1852" s="65"/>
      <c r="D1852" s="65"/>
      <c r="E1852" s="65"/>
      <c r="F1852" s="65"/>
      <c r="G1852" s="16" t="s">
        <v>1869</v>
      </c>
      <c r="H1852" s="20"/>
      <c r="I1852" s="20"/>
      <c r="J1852" s="16"/>
      <c r="K1852" s="16" t="s">
        <v>1452</v>
      </c>
      <c r="L1852" s="20" t="s">
        <v>1106</v>
      </c>
      <c r="M1852" s="65"/>
      <c r="N1852" s="11"/>
      <c r="O1852" s="20" t="e">
        <f>VLOOKUP(C1852,'10. Свод Перечней'!C:H,6,0)</f>
        <v>#N/A</v>
      </c>
      <c r="P1852" s="20"/>
      <c r="Q1852" s="20" t="e">
        <f t="shared" si="30"/>
        <v>#N/A</v>
      </c>
      <c r="R1852" s="16" t="s">
        <v>1108</v>
      </c>
      <c r="S1852" s="17">
        <v>43615</v>
      </c>
    </row>
    <row r="1853" spans="1:19">
      <c r="A1853" s="65"/>
      <c r="B1853" s="65"/>
      <c r="C1853" s="65"/>
      <c r="D1853" s="65"/>
      <c r="E1853" s="65"/>
      <c r="F1853" s="65"/>
      <c r="G1853" s="16" t="s">
        <v>1869</v>
      </c>
      <c r="H1853" s="20"/>
      <c r="I1853" s="20"/>
      <c r="J1853" s="16"/>
      <c r="K1853" s="16" t="s">
        <v>1871</v>
      </c>
      <c r="L1853" s="20" t="s">
        <v>1106</v>
      </c>
      <c r="M1853" s="65"/>
      <c r="N1853" s="11"/>
      <c r="O1853" s="20" t="e">
        <f>VLOOKUP(C1853,'10. Свод Перечней'!C:H,6,0)</f>
        <v>#N/A</v>
      </c>
      <c r="P1853" s="20"/>
      <c r="Q1853" s="20" t="e">
        <f t="shared" si="30"/>
        <v>#N/A</v>
      </c>
      <c r="R1853" s="16" t="s">
        <v>1108</v>
      </c>
      <c r="S1853" s="17">
        <v>43615</v>
      </c>
    </row>
    <row r="1854" spans="1:19">
      <c r="A1854" s="65"/>
      <c r="B1854" s="65"/>
      <c r="C1854" s="65"/>
      <c r="D1854" s="65"/>
      <c r="E1854" s="65"/>
      <c r="F1854" s="65"/>
      <c r="G1854" s="16" t="s">
        <v>1869</v>
      </c>
      <c r="H1854" s="20"/>
      <c r="I1854" s="20"/>
      <c r="J1854" s="16"/>
      <c r="K1854" s="16" t="s">
        <v>1876</v>
      </c>
      <c r="L1854" s="20" t="s">
        <v>1106</v>
      </c>
      <c r="M1854" s="65"/>
      <c r="N1854" s="11"/>
      <c r="O1854" s="20" t="e">
        <f>VLOOKUP(C1854,'10. Свод Перечней'!C:H,6,0)</f>
        <v>#N/A</v>
      </c>
      <c r="P1854" s="20"/>
      <c r="Q1854" s="20" t="e">
        <f t="shared" si="30"/>
        <v>#N/A</v>
      </c>
      <c r="R1854" s="16" t="s">
        <v>1108</v>
      </c>
      <c r="S1854" s="17">
        <v>43615</v>
      </c>
    </row>
    <row r="1855" spans="1:19">
      <c r="A1855" s="65"/>
      <c r="B1855" s="65"/>
      <c r="C1855" s="65"/>
      <c r="D1855" s="65"/>
      <c r="E1855" s="65"/>
      <c r="F1855" s="65"/>
      <c r="G1855" s="16" t="s">
        <v>1304</v>
      </c>
      <c r="H1855" s="20"/>
      <c r="I1855" s="20"/>
      <c r="J1855" s="16"/>
      <c r="K1855" s="16" t="s">
        <v>1506</v>
      </c>
      <c r="L1855" s="20" t="s">
        <v>1106</v>
      </c>
      <c r="M1855" s="65"/>
      <c r="N1855" s="11"/>
      <c r="O1855" s="20" t="e">
        <f>VLOOKUP(C1855,'10. Свод Перечней'!C:H,6,0)</f>
        <v>#N/A</v>
      </c>
      <c r="P1855" s="20"/>
      <c r="Q1855" s="20" t="e">
        <f t="shared" si="30"/>
        <v>#N/A</v>
      </c>
      <c r="R1855" s="16" t="s">
        <v>1108</v>
      </c>
      <c r="S1855" s="17">
        <v>43615</v>
      </c>
    </row>
    <row r="1856" spans="1:19">
      <c r="A1856" s="65"/>
      <c r="B1856" s="65"/>
      <c r="C1856" s="65"/>
      <c r="D1856" s="65"/>
      <c r="E1856" s="65"/>
      <c r="F1856" s="65"/>
      <c r="G1856" s="16" t="s">
        <v>1113</v>
      </c>
      <c r="H1856" s="20"/>
      <c r="I1856" s="20"/>
      <c r="J1856" s="16"/>
      <c r="K1856" s="16" t="s">
        <v>1114</v>
      </c>
      <c r="L1856" s="20" t="s">
        <v>1106</v>
      </c>
      <c r="M1856" s="65"/>
      <c r="N1856" s="11"/>
      <c r="O1856" s="20" t="e">
        <f>VLOOKUP(C1856,'10. Свод Перечней'!C:H,6,0)</f>
        <v>#N/A</v>
      </c>
      <c r="P1856" s="20"/>
      <c r="Q1856" s="20" t="e">
        <f t="shared" si="30"/>
        <v>#N/A</v>
      </c>
      <c r="R1856" s="16" t="s">
        <v>1108</v>
      </c>
      <c r="S1856" s="17">
        <v>43615</v>
      </c>
    </row>
    <row r="1857" spans="1:19">
      <c r="A1857" s="65"/>
      <c r="B1857" s="65"/>
      <c r="C1857" s="65"/>
      <c r="D1857" s="65"/>
      <c r="E1857" s="65"/>
      <c r="F1857" s="65"/>
      <c r="G1857" s="16" t="s">
        <v>1115</v>
      </c>
      <c r="H1857" s="20"/>
      <c r="I1857" s="20"/>
      <c r="J1857" s="16" t="s">
        <v>1882</v>
      </c>
      <c r="K1857" s="16"/>
      <c r="L1857" s="20" t="s">
        <v>1106</v>
      </c>
      <c r="M1857" s="65"/>
      <c r="N1857" s="11"/>
      <c r="O1857" s="20" t="e">
        <f>VLOOKUP(C1857,'10. Свод Перечней'!C:H,6,0)</f>
        <v>#N/A</v>
      </c>
      <c r="P1857" s="20"/>
      <c r="Q1857" s="20" t="e">
        <f t="shared" si="30"/>
        <v>#N/A</v>
      </c>
      <c r="R1857" s="16" t="s">
        <v>1108</v>
      </c>
      <c r="S1857" s="17">
        <v>43615</v>
      </c>
    </row>
    <row r="1858" spans="1:19">
      <c r="A1858" s="65"/>
      <c r="B1858" s="65">
        <v>355</v>
      </c>
      <c r="C1858" s="65" t="s">
        <v>629</v>
      </c>
      <c r="D1858" s="65" t="s">
        <v>621</v>
      </c>
      <c r="E1858" s="65" t="s">
        <v>297</v>
      </c>
      <c r="F1858" s="65" t="s">
        <v>6</v>
      </c>
      <c r="G1858" s="16" t="s">
        <v>1879</v>
      </c>
      <c r="H1858" s="20"/>
      <c r="I1858" s="20"/>
      <c r="J1858" s="16"/>
      <c r="K1858" s="16" t="s">
        <v>1885</v>
      </c>
      <c r="L1858" s="20" t="s">
        <v>1106</v>
      </c>
      <c r="M1858" s="65" t="s">
        <v>1886</v>
      </c>
      <c r="N1858" s="11" t="s">
        <v>628</v>
      </c>
      <c r="O1858" s="20" t="str">
        <f>VLOOKUP(C1858,'10. Свод Перечней'!C:H,6,0)</f>
        <v>10.72.12.120-00000006</v>
      </c>
      <c r="P1858" s="20" t="s">
        <v>628</v>
      </c>
      <c r="Q1858" s="20" t="str">
        <f t="shared" si="30"/>
        <v>10.72.12.120-00000006</v>
      </c>
      <c r="R1858" s="16" t="s">
        <v>1108</v>
      </c>
      <c r="S1858" s="17">
        <v>43615</v>
      </c>
    </row>
    <row r="1859" spans="1:19">
      <c r="A1859" s="65"/>
      <c r="B1859" s="65"/>
      <c r="C1859" s="65"/>
      <c r="D1859" s="65"/>
      <c r="E1859" s="65"/>
      <c r="F1859" s="65"/>
      <c r="G1859" s="16" t="s">
        <v>1869</v>
      </c>
      <c r="H1859" s="20"/>
      <c r="I1859" s="20"/>
      <c r="J1859" s="16"/>
      <c r="K1859" s="16" t="s">
        <v>1452</v>
      </c>
      <c r="L1859" s="20" t="s">
        <v>1106</v>
      </c>
      <c r="M1859" s="65"/>
      <c r="N1859" s="11"/>
      <c r="O1859" s="20" t="e">
        <f>VLOOKUP(C1859,'10. Свод Перечней'!C:H,6,0)</f>
        <v>#N/A</v>
      </c>
      <c r="P1859" s="20"/>
      <c r="Q1859" s="20" t="e">
        <f t="shared" si="30"/>
        <v>#N/A</v>
      </c>
      <c r="R1859" s="16" t="s">
        <v>1108</v>
      </c>
      <c r="S1859" s="17">
        <v>43615</v>
      </c>
    </row>
    <row r="1860" spans="1:19">
      <c r="A1860" s="65"/>
      <c r="B1860" s="65"/>
      <c r="C1860" s="65"/>
      <c r="D1860" s="65"/>
      <c r="E1860" s="65"/>
      <c r="F1860" s="65"/>
      <c r="G1860" s="16" t="s">
        <v>1869</v>
      </c>
      <c r="H1860" s="20"/>
      <c r="I1860" s="20"/>
      <c r="J1860" s="16"/>
      <c r="K1860" s="16" t="s">
        <v>1871</v>
      </c>
      <c r="L1860" s="20" t="s">
        <v>1106</v>
      </c>
      <c r="M1860" s="65"/>
      <c r="N1860" s="11"/>
      <c r="O1860" s="20" t="e">
        <f>VLOOKUP(C1860,'10. Свод Перечней'!C:H,6,0)</f>
        <v>#N/A</v>
      </c>
      <c r="P1860" s="20"/>
      <c r="Q1860" s="20" t="e">
        <f t="shared" si="30"/>
        <v>#N/A</v>
      </c>
      <c r="R1860" s="16" t="s">
        <v>1108</v>
      </c>
      <c r="S1860" s="17">
        <v>43615</v>
      </c>
    </row>
    <row r="1861" spans="1:19">
      <c r="A1861" s="65"/>
      <c r="B1861" s="65"/>
      <c r="C1861" s="65"/>
      <c r="D1861" s="65"/>
      <c r="E1861" s="65"/>
      <c r="F1861" s="65"/>
      <c r="G1861" s="16" t="s">
        <v>1869</v>
      </c>
      <c r="H1861" s="20"/>
      <c r="I1861" s="20"/>
      <c r="J1861" s="16"/>
      <c r="K1861" s="16" t="s">
        <v>1876</v>
      </c>
      <c r="L1861" s="20" t="s">
        <v>1106</v>
      </c>
      <c r="M1861" s="65"/>
      <c r="N1861" s="11"/>
      <c r="O1861" s="20" t="e">
        <f>VLOOKUP(C1861,'10. Свод Перечней'!C:H,6,0)</f>
        <v>#N/A</v>
      </c>
      <c r="P1861" s="20"/>
      <c r="Q1861" s="20" t="e">
        <f t="shared" si="30"/>
        <v>#N/A</v>
      </c>
      <c r="R1861" s="16" t="s">
        <v>1108</v>
      </c>
      <c r="S1861" s="17">
        <v>43615</v>
      </c>
    </row>
    <row r="1862" spans="1:19">
      <c r="A1862" s="65"/>
      <c r="B1862" s="65"/>
      <c r="C1862" s="65"/>
      <c r="D1862" s="65"/>
      <c r="E1862" s="65"/>
      <c r="F1862" s="65"/>
      <c r="G1862" s="16" t="s">
        <v>1120</v>
      </c>
      <c r="H1862" s="20"/>
      <c r="I1862" s="20">
        <v>1</v>
      </c>
      <c r="J1862" s="16"/>
      <c r="K1862" s="16"/>
      <c r="L1862" s="20" t="s">
        <v>6</v>
      </c>
      <c r="M1862" s="65"/>
      <c r="N1862" s="11"/>
      <c r="O1862" s="20" t="e">
        <f>VLOOKUP(C1862,'10. Свод Перечней'!C:H,6,0)</f>
        <v>#N/A</v>
      </c>
      <c r="P1862" s="20"/>
      <c r="Q1862" s="20" t="e">
        <f t="shared" si="30"/>
        <v>#N/A</v>
      </c>
      <c r="R1862" s="16" t="s">
        <v>1108</v>
      </c>
      <c r="S1862" s="17">
        <v>43615</v>
      </c>
    </row>
    <row r="1863" spans="1:19">
      <c r="A1863" s="65"/>
      <c r="B1863" s="65"/>
      <c r="C1863" s="65"/>
      <c r="D1863" s="65"/>
      <c r="E1863" s="65"/>
      <c r="F1863" s="65"/>
      <c r="G1863" s="16" t="s">
        <v>1304</v>
      </c>
      <c r="H1863" s="20"/>
      <c r="I1863" s="20"/>
      <c r="J1863" s="16"/>
      <c r="K1863" s="16" t="s">
        <v>1506</v>
      </c>
      <c r="L1863" s="20" t="s">
        <v>1106</v>
      </c>
      <c r="M1863" s="65"/>
      <c r="N1863" s="11"/>
      <c r="O1863" s="20" t="e">
        <f>VLOOKUP(C1863,'10. Свод Перечней'!C:H,6,0)</f>
        <v>#N/A</v>
      </c>
      <c r="P1863" s="20"/>
      <c r="Q1863" s="20" t="e">
        <f t="shared" si="30"/>
        <v>#N/A</v>
      </c>
      <c r="R1863" s="16" t="s">
        <v>1108</v>
      </c>
      <c r="S1863" s="17">
        <v>43615</v>
      </c>
    </row>
    <row r="1864" spans="1:19">
      <c r="A1864" s="65"/>
      <c r="B1864" s="65"/>
      <c r="C1864" s="65"/>
      <c r="D1864" s="65"/>
      <c r="E1864" s="65"/>
      <c r="F1864" s="65"/>
      <c r="G1864" s="16" t="s">
        <v>1121</v>
      </c>
      <c r="H1864" s="20"/>
      <c r="I1864" s="20"/>
      <c r="J1864" s="16"/>
      <c r="K1864" s="16" t="s">
        <v>1122</v>
      </c>
      <c r="L1864" s="20" t="s">
        <v>1106</v>
      </c>
      <c r="M1864" s="65"/>
      <c r="N1864" s="11"/>
      <c r="O1864" s="20" t="e">
        <f>VLOOKUP(C1864,'10. Свод Перечней'!C:H,6,0)</f>
        <v>#N/A</v>
      </c>
      <c r="P1864" s="20"/>
      <c r="Q1864" s="20" t="e">
        <f t="shared" si="30"/>
        <v>#N/A</v>
      </c>
      <c r="R1864" s="16" t="s">
        <v>1108</v>
      </c>
      <c r="S1864" s="17">
        <v>43615</v>
      </c>
    </row>
    <row r="1865" spans="1:19">
      <c r="A1865" s="65"/>
      <c r="B1865" s="65"/>
      <c r="C1865" s="65"/>
      <c r="D1865" s="65"/>
      <c r="E1865" s="65"/>
      <c r="F1865" s="65"/>
      <c r="G1865" s="16" t="s">
        <v>1115</v>
      </c>
      <c r="H1865" s="20"/>
      <c r="I1865" s="20"/>
      <c r="J1865" s="16" t="s">
        <v>1882</v>
      </c>
      <c r="K1865" s="16"/>
      <c r="L1865" s="20" t="s">
        <v>1106</v>
      </c>
      <c r="M1865" s="65"/>
      <c r="N1865" s="11"/>
      <c r="O1865" s="20" t="e">
        <f>VLOOKUP(C1865,'10. Свод Перечней'!C:H,6,0)</f>
        <v>#N/A</v>
      </c>
      <c r="P1865" s="20"/>
      <c r="Q1865" s="20" t="e">
        <f t="shared" si="30"/>
        <v>#N/A</v>
      </c>
      <c r="R1865" s="16" t="s">
        <v>1108</v>
      </c>
      <c r="S1865" s="17">
        <v>43615</v>
      </c>
    </row>
    <row r="1866" spans="1:19">
      <c r="A1866" s="65"/>
      <c r="B1866" s="65">
        <v>356</v>
      </c>
      <c r="C1866" s="65" t="s">
        <v>630</v>
      </c>
      <c r="D1866" s="65" t="s">
        <v>621</v>
      </c>
      <c r="E1866" s="65" t="s">
        <v>152</v>
      </c>
      <c r="F1866" s="65" t="s">
        <v>6</v>
      </c>
      <c r="G1866" s="16" t="s">
        <v>1879</v>
      </c>
      <c r="H1866" s="20"/>
      <c r="I1866" s="20"/>
      <c r="J1866" s="16"/>
      <c r="K1866" s="16" t="s">
        <v>1887</v>
      </c>
      <c r="L1866" s="20" t="s">
        <v>1106</v>
      </c>
      <c r="M1866" s="65" t="s">
        <v>1886</v>
      </c>
      <c r="N1866" s="11" t="s">
        <v>631</v>
      </c>
      <c r="O1866" s="20" t="str">
        <f>VLOOKUP(C1866,'10. Свод Перечней'!C:H,6,0)</f>
        <v>10.72.12.120-00000005</v>
      </c>
      <c r="P1866" s="20" t="s">
        <v>631</v>
      </c>
      <c r="Q1866" s="20" t="str">
        <f t="shared" si="30"/>
        <v>10.72.12.120-00000005</v>
      </c>
      <c r="R1866" s="16" t="s">
        <v>1108</v>
      </c>
      <c r="S1866" s="17">
        <v>43615</v>
      </c>
    </row>
    <row r="1867" spans="1:19">
      <c r="A1867" s="65"/>
      <c r="B1867" s="65"/>
      <c r="C1867" s="65"/>
      <c r="D1867" s="65"/>
      <c r="E1867" s="65"/>
      <c r="F1867" s="65"/>
      <c r="G1867" s="16" t="s">
        <v>1869</v>
      </c>
      <c r="H1867" s="20"/>
      <c r="I1867" s="20"/>
      <c r="J1867" s="16"/>
      <c r="K1867" s="16" t="s">
        <v>1452</v>
      </c>
      <c r="L1867" s="20" t="s">
        <v>1106</v>
      </c>
      <c r="M1867" s="65"/>
      <c r="N1867" s="11"/>
      <c r="O1867" s="20" t="e">
        <f>VLOOKUP(C1867,'10. Свод Перечней'!C:H,6,0)</f>
        <v>#N/A</v>
      </c>
      <c r="P1867" s="20"/>
      <c r="Q1867" s="20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6" t="s">
        <v>1108</v>
      </c>
      <c r="S1867" s="17">
        <v>43615</v>
      </c>
    </row>
    <row r="1868" spans="1:19">
      <c r="A1868" s="65"/>
      <c r="B1868" s="65"/>
      <c r="C1868" s="65"/>
      <c r="D1868" s="65"/>
      <c r="E1868" s="65"/>
      <c r="F1868" s="65"/>
      <c r="G1868" s="16" t="s">
        <v>1869</v>
      </c>
      <c r="H1868" s="20"/>
      <c r="I1868" s="20"/>
      <c r="J1868" s="16"/>
      <c r="K1868" s="16" t="s">
        <v>1871</v>
      </c>
      <c r="L1868" s="20" t="s">
        <v>1106</v>
      </c>
      <c r="M1868" s="65"/>
      <c r="N1868" s="11"/>
      <c r="O1868" s="20" t="e">
        <f>VLOOKUP(C1868,'10. Свод Перечней'!C:H,6,0)</f>
        <v>#N/A</v>
      </c>
      <c r="P1868" s="20"/>
      <c r="Q1868" s="20" t="e">
        <f t="shared" si="31"/>
        <v>#N/A</v>
      </c>
      <c r="R1868" s="16" t="s">
        <v>1108</v>
      </c>
      <c r="S1868" s="17">
        <v>43615</v>
      </c>
    </row>
    <row r="1869" spans="1:19">
      <c r="A1869" s="65"/>
      <c r="B1869" s="65"/>
      <c r="C1869" s="65"/>
      <c r="D1869" s="65"/>
      <c r="E1869" s="65"/>
      <c r="F1869" s="65"/>
      <c r="G1869" s="16" t="s">
        <v>1869</v>
      </c>
      <c r="H1869" s="20"/>
      <c r="I1869" s="20"/>
      <c r="J1869" s="16"/>
      <c r="K1869" s="16" t="s">
        <v>1876</v>
      </c>
      <c r="L1869" s="20" t="s">
        <v>1106</v>
      </c>
      <c r="M1869" s="65"/>
      <c r="N1869" s="11"/>
      <c r="O1869" s="20" t="e">
        <f>VLOOKUP(C1869,'10. Свод Перечней'!C:H,6,0)</f>
        <v>#N/A</v>
      </c>
      <c r="P1869" s="20"/>
      <c r="Q1869" s="20" t="e">
        <f t="shared" si="31"/>
        <v>#N/A</v>
      </c>
      <c r="R1869" s="16" t="s">
        <v>1108</v>
      </c>
      <c r="S1869" s="17">
        <v>43615</v>
      </c>
    </row>
    <row r="1870" spans="1:19">
      <c r="A1870" s="65"/>
      <c r="B1870" s="65"/>
      <c r="C1870" s="65"/>
      <c r="D1870" s="65"/>
      <c r="E1870" s="65"/>
      <c r="F1870" s="65"/>
      <c r="G1870" s="16" t="s">
        <v>1304</v>
      </c>
      <c r="H1870" s="20"/>
      <c r="I1870" s="20"/>
      <c r="J1870" s="16"/>
      <c r="K1870" s="16" t="s">
        <v>1506</v>
      </c>
      <c r="L1870" s="20" t="s">
        <v>1106</v>
      </c>
      <c r="M1870" s="65"/>
      <c r="N1870" s="11"/>
      <c r="O1870" s="20" t="e">
        <f>VLOOKUP(C1870,'10. Свод Перечней'!C:H,6,0)</f>
        <v>#N/A</v>
      </c>
      <c r="P1870" s="20"/>
      <c r="Q1870" s="20" t="e">
        <f t="shared" si="31"/>
        <v>#N/A</v>
      </c>
      <c r="R1870" s="16" t="s">
        <v>1108</v>
      </c>
      <c r="S1870" s="17">
        <v>43615</v>
      </c>
    </row>
    <row r="1871" spans="1:19">
      <c r="A1871" s="65"/>
      <c r="B1871" s="65"/>
      <c r="C1871" s="65"/>
      <c r="D1871" s="65"/>
      <c r="E1871" s="65"/>
      <c r="F1871" s="65"/>
      <c r="G1871" s="16" t="s">
        <v>1113</v>
      </c>
      <c r="H1871" s="20"/>
      <c r="I1871" s="20"/>
      <c r="J1871" s="16"/>
      <c r="K1871" s="16" t="s">
        <v>1114</v>
      </c>
      <c r="L1871" s="20" t="s">
        <v>1106</v>
      </c>
      <c r="M1871" s="65"/>
      <c r="N1871" s="11"/>
      <c r="O1871" s="20" t="e">
        <f>VLOOKUP(C1871,'10. Свод Перечней'!C:H,6,0)</f>
        <v>#N/A</v>
      </c>
      <c r="P1871" s="20"/>
      <c r="Q1871" s="20" t="e">
        <f t="shared" si="31"/>
        <v>#N/A</v>
      </c>
      <c r="R1871" s="16" t="s">
        <v>1108</v>
      </c>
      <c r="S1871" s="17">
        <v>43615</v>
      </c>
    </row>
    <row r="1872" spans="1:19">
      <c r="A1872" s="65"/>
      <c r="B1872" s="65"/>
      <c r="C1872" s="65"/>
      <c r="D1872" s="65"/>
      <c r="E1872" s="65"/>
      <c r="F1872" s="65"/>
      <c r="G1872" s="16" t="s">
        <v>1115</v>
      </c>
      <c r="H1872" s="20"/>
      <c r="I1872" s="20"/>
      <c r="J1872" s="16"/>
      <c r="K1872" s="16" t="s">
        <v>1217</v>
      </c>
      <c r="L1872" s="20" t="s">
        <v>1106</v>
      </c>
      <c r="M1872" s="65"/>
      <c r="N1872" s="11"/>
      <c r="O1872" s="20" t="e">
        <f>VLOOKUP(C1872,'10. Свод Перечней'!C:H,6,0)</f>
        <v>#N/A</v>
      </c>
      <c r="P1872" s="20"/>
      <c r="Q1872" s="20" t="e">
        <f t="shared" si="31"/>
        <v>#N/A</v>
      </c>
      <c r="R1872" s="16" t="s">
        <v>1108</v>
      </c>
      <c r="S1872" s="17">
        <v>43615</v>
      </c>
    </row>
    <row r="1873" spans="1:19">
      <c r="A1873" s="65"/>
      <c r="B1873" s="65">
        <v>357</v>
      </c>
      <c r="C1873" s="65" t="s">
        <v>632</v>
      </c>
      <c r="D1873" s="65" t="s">
        <v>621</v>
      </c>
      <c r="E1873" s="65" t="s">
        <v>43</v>
      </c>
      <c r="F1873" s="65" t="s">
        <v>6</v>
      </c>
      <c r="G1873" s="16" t="s">
        <v>1879</v>
      </c>
      <c r="H1873" s="20"/>
      <c r="I1873" s="20"/>
      <c r="J1873" s="16"/>
      <c r="K1873" s="16" t="s">
        <v>1887</v>
      </c>
      <c r="L1873" s="20" t="s">
        <v>1106</v>
      </c>
      <c r="M1873" s="65" t="s">
        <v>1886</v>
      </c>
      <c r="N1873" s="11" t="s">
        <v>631</v>
      </c>
      <c r="O1873" s="20" t="str">
        <f>VLOOKUP(C1873,'10. Свод Перечней'!C:H,6,0)</f>
        <v>10.72.12.120-00000005</v>
      </c>
      <c r="P1873" s="20" t="s">
        <v>631</v>
      </c>
      <c r="Q1873" s="20" t="str">
        <f t="shared" si="31"/>
        <v>10.72.12.120-00000005</v>
      </c>
      <c r="R1873" s="16" t="s">
        <v>1108</v>
      </c>
      <c r="S1873" s="17">
        <v>43615</v>
      </c>
    </row>
    <row r="1874" spans="1:19">
      <c r="A1874" s="65"/>
      <c r="B1874" s="65"/>
      <c r="C1874" s="65"/>
      <c r="D1874" s="65"/>
      <c r="E1874" s="65"/>
      <c r="F1874" s="65"/>
      <c r="G1874" s="16" t="s">
        <v>1869</v>
      </c>
      <c r="H1874" s="20"/>
      <c r="I1874" s="20"/>
      <c r="J1874" s="16"/>
      <c r="K1874" s="16" t="s">
        <v>1452</v>
      </c>
      <c r="L1874" s="20" t="s">
        <v>1106</v>
      </c>
      <c r="M1874" s="65"/>
      <c r="N1874" s="11"/>
      <c r="O1874" s="20" t="e">
        <f>VLOOKUP(C1874,'10. Свод Перечней'!C:H,6,0)</f>
        <v>#N/A</v>
      </c>
      <c r="P1874" s="20"/>
      <c r="Q1874" s="20" t="e">
        <f t="shared" si="31"/>
        <v>#N/A</v>
      </c>
      <c r="R1874" s="16" t="s">
        <v>1108</v>
      </c>
      <c r="S1874" s="17">
        <v>43615</v>
      </c>
    </row>
    <row r="1875" spans="1:19">
      <c r="A1875" s="65"/>
      <c r="B1875" s="65"/>
      <c r="C1875" s="65"/>
      <c r="D1875" s="65"/>
      <c r="E1875" s="65"/>
      <c r="F1875" s="65"/>
      <c r="G1875" s="16" t="s">
        <v>1869</v>
      </c>
      <c r="H1875" s="20"/>
      <c r="I1875" s="20"/>
      <c r="J1875" s="16"/>
      <c r="K1875" s="16" t="s">
        <v>1871</v>
      </c>
      <c r="L1875" s="20" t="s">
        <v>1106</v>
      </c>
      <c r="M1875" s="65"/>
      <c r="N1875" s="11"/>
      <c r="O1875" s="20" t="e">
        <f>VLOOKUP(C1875,'10. Свод Перечней'!C:H,6,0)</f>
        <v>#N/A</v>
      </c>
      <c r="P1875" s="20"/>
      <c r="Q1875" s="20" t="e">
        <f t="shared" si="31"/>
        <v>#N/A</v>
      </c>
      <c r="R1875" s="16" t="s">
        <v>1108</v>
      </c>
      <c r="S1875" s="17">
        <v>43615</v>
      </c>
    </row>
    <row r="1876" spans="1:19">
      <c r="A1876" s="65"/>
      <c r="B1876" s="65"/>
      <c r="C1876" s="65"/>
      <c r="D1876" s="65"/>
      <c r="E1876" s="65"/>
      <c r="F1876" s="65"/>
      <c r="G1876" s="16" t="s">
        <v>1869</v>
      </c>
      <c r="H1876" s="20"/>
      <c r="I1876" s="20"/>
      <c r="J1876" s="16"/>
      <c r="K1876" s="16" t="s">
        <v>1876</v>
      </c>
      <c r="L1876" s="20" t="s">
        <v>1106</v>
      </c>
      <c r="M1876" s="65"/>
      <c r="N1876" s="11"/>
      <c r="O1876" s="20" t="e">
        <f>VLOOKUP(C1876,'10. Свод Перечней'!C:H,6,0)</f>
        <v>#N/A</v>
      </c>
      <c r="P1876" s="20"/>
      <c r="Q1876" s="20" t="e">
        <f t="shared" si="31"/>
        <v>#N/A</v>
      </c>
      <c r="R1876" s="16" t="s">
        <v>1108</v>
      </c>
      <c r="S1876" s="17">
        <v>43615</v>
      </c>
    </row>
    <row r="1877" spans="1:19">
      <c r="A1877" s="65"/>
      <c r="B1877" s="65"/>
      <c r="C1877" s="65"/>
      <c r="D1877" s="65"/>
      <c r="E1877" s="65"/>
      <c r="F1877" s="65"/>
      <c r="G1877" s="16" t="s">
        <v>1120</v>
      </c>
      <c r="H1877" s="20"/>
      <c r="I1877" s="20">
        <v>1</v>
      </c>
      <c r="J1877" s="16"/>
      <c r="K1877" s="16"/>
      <c r="L1877" s="20" t="s">
        <v>6</v>
      </c>
      <c r="M1877" s="65"/>
      <c r="N1877" s="11"/>
      <c r="O1877" s="20" t="e">
        <f>VLOOKUP(C1877,'10. Свод Перечней'!C:H,6,0)</f>
        <v>#N/A</v>
      </c>
      <c r="P1877" s="20"/>
      <c r="Q1877" s="20" t="e">
        <f t="shared" si="31"/>
        <v>#N/A</v>
      </c>
      <c r="R1877" s="16" t="s">
        <v>1108</v>
      </c>
      <c r="S1877" s="17">
        <v>43615</v>
      </c>
    </row>
    <row r="1878" spans="1:19">
      <c r="A1878" s="65"/>
      <c r="B1878" s="65"/>
      <c r="C1878" s="65"/>
      <c r="D1878" s="65"/>
      <c r="E1878" s="65"/>
      <c r="F1878" s="65"/>
      <c r="G1878" s="16" t="s">
        <v>1304</v>
      </c>
      <c r="H1878" s="20"/>
      <c r="I1878" s="20"/>
      <c r="J1878" s="16"/>
      <c r="K1878" s="16" t="s">
        <v>1506</v>
      </c>
      <c r="L1878" s="20" t="s">
        <v>1106</v>
      </c>
      <c r="M1878" s="65"/>
      <c r="N1878" s="11"/>
      <c r="O1878" s="20" t="e">
        <f>VLOOKUP(C1878,'10. Свод Перечней'!C:H,6,0)</f>
        <v>#N/A</v>
      </c>
      <c r="P1878" s="20"/>
      <c r="Q1878" s="20" t="e">
        <f t="shared" si="31"/>
        <v>#N/A</v>
      </c>
      <c r="R1878" s="16" t="s">
        <v>1108</v>
      </c>
      <c r="S1878" s="17">
        <v>43615</v>
      </c>
    </row>
    <row r="1879" spans="1:19">
      <c r="A1879" s="65"/>
      <c r="B1879" s="65"/>
      <c r="C1879" s="65"/>
      <c r="D1879" s="65"/>
      <c r="E1879" s="65"/>
      <c r="F1879" s="65"/>
      <c r="G1879" s="16" t="s">
        <v>1121</v>
      </c>
      <c r="H1879" s="20"/>
      <c r="I1879" s="20"/>
      <c r="J1879" s="16"/>
      <c r="K1879" s="16" t="s">
        <v>1122</v>
      </c>
      <c r="L1879" s="20" t="s">
        <v>1106</v>
      </c>
      <c r="M1879" s="65"/>
      <c r="N1879" s="11"/>
      <c r="O1879" s="20" t="e">
        <f>VLOOKUP(C1879,'10. Свод Перечней'!C:H,6,0)</f>
        <v>#N/A</v>
      </c>
      <c r="P1879" s="20"/>
      <c r="Q1879" s="20" t="e">
        <f t="shared" si="31"/>
        <v>#N/A</v>
      </c>
      <c r="R1879" s="16" t="s">
        <v>1108</v>
      </c>
      <c r="S1879" s="17">
        <v>43615</v>
      </c>
    </row>
    <row r="1880" spans="1:19">
      <c r="A1880" s="65"/>
      <c r="B1880" s="65"/>
      <c r="C1880" s="65"/>
      <c r="D1880" s="65"/>
      <c r="E1880" s="65"/>
      <c r="F1880" s="65"/>
      <c r="G1880" s="16" t="s">
        <v>1115</v>
      </c>
      <c r="H1880" s="20"/>
      <c r="I1880" s="20"/>
      <c r="J1880" s="16"/>
      <c r="K1880" s="16" t="s">
        <v>1217</v>
      </c>
      <c r="L1880" s="20" t="s">
        <v>1106</v>
      </c>
      <c r="M1880" s="65"/>
      <c r="N1880" s="11"/>
      <c r="O1880" s="20" t="e">
        <f>VLOOKUP(C1880,'10. Свод Перечней'!C:H,6,0)</f>
        <v>#N/A</v>
      </c>
      <c r="P1880" s="20"/>
      <c r="Q1880" s="20" t="e">
        <f t="shared" si="31"/>
        <v>#N/A</v>
      </c>
      <c r="R1880" s="16" t="s">
        <v>1108</v>
      </c>
      <c r="S1880" s="17">
        <v>43615</v>
      </c>
    </row>
    <row r="1881" spans="1:19">
      <c r="A1881" s="65"/>
      <c r="B1881" s="65">
        <v>358</v>
      </c>
      <c r="C1881" s="65" t="s">
        <v>633</v>
      </c>
      <c r="D1881" s="65" t="s">
        <v>621</v>
      </c>
      <c r="E1881" s="65" t="s">
        <v>5</v>
      </c>
      <c r="F1881" s="65" t="s">
        <v>6</v>
      </c>
      <c r="G1881" s="16" t="s">
        <v>1120</v>
      </c>
      <c r="H1881" s="20"/>
      <c r="I1881" s="20">
        <v>1</v>
      </c>
      <c r="J1881" s="16"/>
      <c r="K1881" s="16"/>
      <c r="L1881" s="20" t="s">
        <v>6</v>
      </c>
      <c r="M1881" s="65" t="s">
        <v>1886</v>
      </c>
      <c r="N1881" s="11"/>
      <c r="O1881" s="20" t="str">
        <f>VLOOKUP(C1881,'10. Свод Перечней'!C:H,6,0)</f>
        <v/>
      </c>
      <c r="P1881" s="20">
        <v>0</v>
      </c>
      <c r="Q1881" s="20">
        <f t="shared" si="31"/>
        <v>0</v>
      </c>
      <c r="R1881" s="16" t="s">
        <v>1108</v>
      </c>
      <c r="S1881" s="17">
        <v>43189</v>
      </c>
    </row>
    <row r="1882" spans="1:19">
      <c r="A1882" s="65"/>
      <c r="B1882" s="65"/>
      <c r="C1882" s="65"/>
      <c r="D1882" s="65"/>
      <c r="E1882" s="65"/>
      <c r="F1882" s="65"/>
      <c r="G1882" s="16" t="s">
        <v>1813</v>
      </c>
      <c r="H1882" s="20"/>
      <c r="I1882" s="20"/>
      <c r="J1882" s="16"/>
      <c r="K1882" s="16" t="s">
        <v>1122</v>
      </c>
      <c r="L1882" s="20" t="s">
        <v>1106</v>
      </c>
      <c r="M1882" s="65"/>
      <c r="N1882" s="11"/>
      <c r="O1882" s="20" t="e">
        <f>VLOOKUP(C1882,'10. Свод Перечней'!C:H,6,0)</f>
        <v>#N/A</v>
      </c>
      <c r="P1882" s="20"/>
      <c r="Q1882" s="20" t="e">
        <f t="shared" si="31"/>
        <v>#N/A</v>
      </c>
      <c r="R1882" s="16" t="s">
        <v>1108</v>
      </c>
      <c r="S1882" s="17">
        <v>43189</v>
      </c>
    </row>
    <row r="1883" spans="1:19">
      <c r="A1883" s="65"/>
      <c r="B1883" s="65"/>
      <c r="C1883" s="65"/>
      <c r="D1883" s="65"/>
      <c r="E1883" s="65"/>
      <c r="F1883" s="65"/>
      <c r="G1883" s="16" t="s">
        <v>1304</v>
      </c>
      <c r="H1883" s="20"/>
      <c r="I1883" s="20"/>
      <c r="J1883" s="16"/>
      <c r="K1883" s="16" t="s">
        <v>1506</v>
      </c>
      <c r="L1883" s="20" t="s">
        <v>1106</v>
      </c>
      <c r="M1883" s="65"/>
      <c r="N1883" s="11"/>
      <c r="O1883" s="20" t="e">
        <f>VLOOKUP(C1883,'10. Свод Перечней'!C:H,6,0)</f>
        <v>#N/A</v>
      </c>
      <c r="P1883" s="20"/>
      <c r="Q1883" s="20" t="e">
        <f t="shared" si="31"/>
        <v>#N/A</v>
      </c>
      <c r="R1883" s="16" t="s">
        <v>1108</v>
      </c>
      <c r="S1883" s="17">
        <v>43189</v>
      </c>
    </row>
    <row r="1884" spans="1:19">
      <c r="A1884" s="65"/>
      <c r="B1884" s="65"/>
      <c r="C1884" s="65"/>
      <c r="D1884" s="65"/>
      <c r="E1884" s="65"/>
      <c r="F1884" s="65"/>
      <c r="G1884" s="16" t="s">
        <v>1121</v>
      </c>
      <c r="H1884" s="20"/>
      <c r="I1884" s="20"/>
      <c r="J1884" s="16"/>
      <c r="K1884" s="16" t="s">
        <v>1122</v>
      </c>
      <c r="L1884" s="20" t="s">
        <v>1106</v>
      </c>
      <c r="M1884" s="65"/>
      <c r="N1884" s="11"/>
      <c r="O1884" s="20" t="e">
        <f>VLOOKUP(C1884,'10. Свод Перечней'!C:H,6,0)</f>
        <v>#N/A</v>
      </c>
      <c r="P1884" s="20"/>
      <c r="Q1884" s="20" t="e">
        <f t="shared" si="31"/>
        <v>#N/A</v>
      </c>
      <c r="R1884" s="16" t="s">
        <v>1108</v>
      </c>
      <c r="S1884" s="17">
        <v>43189</v>
      </c>
    </row>
    <row r="1885" spans="1:19">
      <c r="A1885" s="65"/>
      <c r="B1885" s="65"/>
      <c r="C1885" s="65"/>
      <c r="D1885" s="65"/>
      <c r="E1885" s="65"/>
      <c r="F1885" s="65"/>
      <c r="G1885" s="16" t="s">
        <v>1115</v>
      </c>
      <c r="H1885" s="20"/>
      <c r="I1885" s="20"/>
      <c r="J1885" s="16"/>
      <c r="K1885" s="16" t="s">
        <v>1888</v>
      </c>
      <c r="L1885" s="20" t="s">
        <v>1106</v>
      </c>
      <c r="M1885" s="65"/>
      <c r="N1885" s="11"/>
      <c r="O1885" s="20" t="e">
        <f>VLOOKUP(C1885,'10. Свод Перечней'!C:H,6,0)</f>
        <v>#N/A</v>
      </c>
      <c r="P1885" s="20"/>
      <c r="Q1885" s="20" t="e">
        <f t="shared" si="31"/>
        <v>#N/A</v>
      </c>
      <c r="R1885" s="16" t="s">
        <v>1108</v>
      </c>
      <c r="S1885" s="17">
        <v>43189</v>
      </c>
    </row>
    <row r="1886" spans="1:19">
      <c r="A1886" s="65"/>
      <c r="B1886" s="65">
        <v>359</v>
      </c>
      <c r="C1886" s="65" t="s">
        <v>634</v>
      </c>
      <c r="D1886" s="65" t="s">
        <v>621</v>
      </c>
      <c r="E1886" s="65" t="s">
        <v>300</v>
      </c>
      <c r="F1886" s="65" t="s">
        <v>6</v>
      </c>
      <c r="G1886" s="16" t="s">
        <v>1383</v>
      </c>
      <c r="H1886" s="20"/>
      <c r="I1886" s="20"/>
      <c r="J1886" s="16"/>
      <c r="K1886" s="16" t="s">
        <v>1384</v>
      </c>
      <c r="L1886" s="20" t="s">
        <v>1106</v>
      </c>
      <c r="M1886" s="65" t="s">
        <v>1886</v>
      </c>
      <c r="N1886" s="11"/>
      <c r="O1886" s="20" t="str">
        <f>VLOOKUP(C1886,'10. Свод Перечней'!C:H,6,0)</f>
        <v/>
      </c>
      <c r="P1886" s="20">
        <v>0</v>
      </c>
      <c r="Q1886" s="20">
        <f t="shared" si="31"/>
        <v>0</v>
      </c>
      <c r="R1886" s="16" t="s">
        <v>1108</v>
      </c>
      <c r="S1886" s="17">
        <v>43189</v>
      </c>
    </row>
    <row r="1887" spans="1:19">
      <c r="A1887" s="65"/>
      <c r="B1887" s="65"/>
      <c r="C1887" s="65"/>
      <c r="D1887" s="65"/>
      <c r="E1887" s="65"/>
      <c r="F1887" s="65"/>
      <c r="G1887" s="16" t="s">
        <v>1304</v>
      </c>
      <c r="H1887" s="20"/>
      <c r="I1887" s="20"/>
      <c r="J1887" s="16"/>
      <c r="K1887" s="16" t="s">
        <v>1506</v>
      </c>
      <c r="L1887" s="20" t="s">
        <v>1106</v>
      </c>
      <c r="M1887" s="65"/>
      <c r="N1887" s="11"/>
      <c r="O1887" s="20" t="e">
        <f>VLOOKUP(C1887,'10. Свод Перечней'!C:H,6,0)</f>
        <v>#N/A</v>
      </c>
      <c r="P1887" s="20"/>
      <c r="Q1887" s="20" t="e">
        <f t="shared" si="31"/>
        <v>#N/A</v>
      </c>
      <c r="R1887" s="16" t="s">
        <v>1108</v>
      </c>
      <c r="S1887" s="17">
        <v>43189</v>
      </c>
    </row>
    <row r="1888" spans="1:19">
      <c r="A1888" s="65"/>
      <c r="B1888" s="65"/>
      <c r="C1888" s="65"/>
      <c r="D1888" s="65"/>
      <c r="E1888" s="65"/>
      <c r="F1888" s="65"/>
      <c r="G1888" s="16" t="s">
        <v>1113</v>
      </c>
      <c r="H1888" s="20"/>
      <c r="I1888" s="20"/>
      <c r="J1888" s="16"/>
      <c r="K1888" s="16" t="s">
        <v>1114</v>
      </c>
      <c r="L1888" s="20" t="s">
        <v>1106</v>
      </c>
      <c r="M1888" s="65"/>
      <c r="N1888" s="11"/>
      <c r="O1888" s="20" t="e">
        <f>VLOOKUP(C1888,'10. Свод Перечней'!C:H,6,0)</f>
        <v>#N/A</v>
      </c>
      <c r="P1888" s="20"/>
      <c r="Q1888" s="20" t="e">
        <f t="shared" si="31"/>
        <v>#N/A</v>
      </c>
      <c r="R1888" s="16" t="s">
        <v>1108</v>
      </c>
      <c r="S1888" s="17">
        <v>43189</v>
      </c>
    </row>
    <row r="1889" spans="1:19">
      <c r="A1889" s="65"/>
      <c r="B1889" s="65"/>
      <c r="C1889" s="65"/>
      <c r="D1889" s="65"/>
      <c r="E1889" s="65"/>
      <c r="F1889" s="65"/>
      <c r="G1889" s="16" t="s">
        <v>1115</v>
      </c>
      <c r="H1889" s="20"/>
      <c r="I1889" s="20"/>
      <c r="J1889" s="16"/>
      <c r="K1889" s="16" t="s">
        <v>1217</v>
      </c>
      <c r="L1889" s="20" t="s">
        <v>1106</v>
      </c>
      <c r="M1889" s="65"/>
      <c r="N1889" s="11"/>
      <c r="O1889" s="20" t="e">
        <f>VLOOKUP(C1889,'10. Свод Перечней'!C:H,6,0)</f>
        <v>#N/A</v>
      </c>
      <c r="P1889" s="20"/>
      <c r="Q1889" s="20" t="e">
        <f t="shared" si="31"/>
        <v>#N/A</v>
      </c>
      <c r="R1889" s="16" t="s">
        <v>1108</v>
      </c>
      <c r="S1889" s="17">
        <v>43189</v>
      </c>
    </row>
    <row r="1890" spans="1:19">
      <c r="A1890" s="65"/>
      <c r="B1890" s="65">
        <v>360</v>
      </c>
      <c r="C1890" s="65" t="s">
        <v>635</v>
      </c>
      <c r="D1890" s="65" t="s">
        <v>621</v>
      </c>
      <c r="E1890" s="65" t="s">
        <v>302</v>
      </c>
      <c r="F1890" s="65" t="s">
        <v>6</v>
      </c>
      <c r="G1890" s="16" t="s">
        <v>1120</v>
      </c>
      <c r="H1890" s="20"/>
      <c r="I1890" s="20">
        <v>1</v>
      </c>
      <c r="J1890" s="16"/>
      <c r="K1890" s="16"/>
      <c r="L1890" s="20" t="s">
        <v>6</v>
      </c>
      <c r="M1890" s="65" t="s">
        <v>1886</v>
      </c>
      <c r="N1890" s="11"/>
      <c r="O1890" s="20" t="str">
        <f>VLOOKUP(C1890,'10. Свод Перечней'!C:H,6,0)</f>
        <v/>
      </c>
      <c r="P1890" s="20">
        <v>0</v>
      </c>
      <c r="Q1890" s="20">
        <f t="shared" si="31"/>
        <v>0</v>
      </c>
      <c r="R1890" s="16" t="s">
        <v>1108</v>
      </c>
      <c r="S1890" s="17">
        <v>43189</v>
      </c>
    </row>
    <row r="1891" spans="1:19">
      <c r="A1891" s="65"/>
      <c r="B1891" s="65"/>
      <c r="C1891" s="65"/>
      <c r="D1891" s="65"/>
      <c r="E1891" s="65"/>
      <c r="F1891" s="65"/>
      <c r="G1891" s="16" t="s">
        <v>1383</v>
      </c>
      <c r="H1891" s="20"/>
      <c r="I1891" s="20"/>
      <c r="J1891" s="16"/>
      <c r="K1891" s="16" t="s">
        <v>1384</v>
      </c>
      <c r="L1891" s="20" t="s">
        <v>1106</v>
      </c>
      <c r="M1891" s="65"/>
      <c r="N1891" s="11"/>
      <c r="O1891" s="20" t="e">
        <f>VLOOKUP(C1891,'10. Свод Перечней'!C:H,6,0)</f>
        <v>#N/A</v>
      </c>
      <c r="P1891" s="20"/>
      <c r="Q1891" s="20" t="e">
        <f t="shared" si="31"/>
        <v>#N/A</v>
      </c>
      <c r="R1891" s="16" t="s">
        <v>1108</v>
      </c>
      <c r="S1891" s="17">
        <v>43189</v>
      </c>
    </row>
    <row r="1892" spans="1:19">
      <c r="A1892" s="65"/>
      <c r="B1892" s="65"/>
      <c r="C1892" s="65"/>
      <c r="D1892" s="65"/>
      <c r="E1892" s="65"/>
      <c r="F1892" s="65"/>
      <c r="G1892" s="16" t="s">
        <v>1304</v>
      </c>
      <c r="H1892" s="20"/>
      <c r="I1892" s="20"/>
      <c r="J1892" s="16"/>
      <c r="K1892" s="16" t="s">
        <v>1506</v>
      </c>
      <c r="L1892" s="20" t="s">
        <v>1106</v>
      </c>
      <c r="M1892" s="65"/>
      <c r="N1892" s="11"/>
      <c r="O1892" s="20" t="e">
        <f>VLOOKUP(C1892,'10. Свод Перечней'!C:H,6,0)</f>
        <v>#N/A</v>
      </c>
      <c r="P1892" s="20"/>
      <c r="Q1892" s="20" t="e">
        <f t="shared" si="31"/>
        <v>#N/A</v>
      </c>
      <c r="R1892" s="16" t="s">
        <v>1108</v>
      </c>
      <c r="S1892" s="17">
        <v>43189</v>
      </c>
    </row>
    <row r="1893" spans="1:19">
      <c r="A1893" s="65"/>
      <c r="B1893" s="65"/>
      <c r="C1893" s="65"/>
      <c r="D1893" s="65"/>
      <c r="E1893" s="65"/>
      <c r="F1893" s="65"/>
      <c r="G1893" s="16" t="s">
        <v>1121</v>
      </c>
      <c r="H1893" s="20"/>
      <c r="I1893" s="20"/>
      <c r="J1893" s="16"/>
      <c r="K1893" s="16" t="s">
        <v>1122</v>
      </c>
      <c r="L1893" s="20" t="s">
        <v>1106</v>
      </c>
      <c r="M1893" s="65"/>
      <c r="N1893" s="11"/>
      <c r="O1893" s="20" t="e">
        <f>VLOOKUP(C1893,'10. Свод Перечней'!C:H,6,0)</f>
        <v>#N/A</v>
      </c>
      <c r="P1893" s="20"/>
      <c r="Q1893" s="20" t="e">
        <f t="shared" si="31"/>
        <v>#N/A</v>
      </c>
      <c r="R1893" s="16" t="s">
        <v>1108</v>
      </c>
      <c r="S1893" s="17">
        <v>43189</v>
      </c>
    </row>
    <row r="1894" spans="1:19">
      <c r="A1894" s="65"/>
      <c r="B1894" s="65"/>
      <c r="C1894" s="65"/>
      <c r="D1894" s="65"/>
      <c r="E1894" s="65"/>
      <c r="F1894" s="65"/>
      <c r="G1894" s="16" t="s">
        <v>1115</v>
      </c>
      <c r="H1894" s="20"/>
      <c r="I1894" s="20"/>
      <c r="J1894" s="16"/>
      <c r="K1894" s="16" t="s">
        <v>1217</v>
      </c>
      <c r="L1894" s="20" t="s">
        <v>1106</v>
      </c>
      <c r="M1894" s="65"/>
      <c r="N1894" s="11"/>
      <c r="O1894" s="20" t="e">
        <f>VLOOKUP(C1894,'10. Свод Перечней'!C:H,6,0)</f>
        <v>#N/A</v>
      </c>
      <c r="P1894" s="20"/>
      <c r="Q1894" s="20" t="e">
        <f t="shared" si="31"/>
        <v>#N/A</v>
      </c>
      <c r="R1894" s="16" t="s">
        <v>1108</v>
      </c>
      <c r="S1894" s="17">
        <v>43189</v>
      </c>
    </row>
    <row r="1895" spans="1:19">
      <c r="A1895" s="65"/>
      <c r="B1895" s="65">
        <v>361</v>
      </c>
      <c r="C1895" s="65" t="s">
        <v>636</v>
      </c>
      <c r="D1895" s="65" t="s">
        <v>637</v>
      </c>
      <c r="E1895" s="65" t="s">
        <v>5</v>
      </c>
      <c r="F1895" s="65" t="s">
        <v>6</v>
      </c>
      <c r="G1895" s="16" t="s">
        <v>1120</v>
      </c>
      <c r="H1895" s="20"/>
      <c r="I1895" s="20">
        <v>0.1</v>
      </c>
      <c r="J1895" s="16"/>
      <c r="K1895" s="16"/>
      <c r="L1895" s="20" t="s">
        <v>6</v>
      </c>
      <c r="M1895" s="65" t="s">
        <v>1889</v>
      </c>
      <c r="N1895" s="11"/>
      <c r="O1895" s="20" t="str">
        <f>VLOOKUP(C1895,'10. Свод Перечней'!C:H,6,0)</f>
        <v/>
      </c>
      <c r="P1895" s="20">
        <v>0</v>
      </c>
      <c r="Q1895" s="20">
        <f t="shared" si="31"/>
        <v>0</v>
      </c>
      <c r="R1895" s="16" t="s">
        <v>1108</v>
      </c>
      <c r="S1895" s="17">
        <v>43189</v>
      </c>
    </row>
    <row r="1896" spans="1:19">
      <c r="A1896" s="65"/>
      <c r="B1896" s="65"/>
      <c r="C1896" s="65"/>
      <c r="D1896" s="65"/>
      <c r="E1896" s="65"/>
      <c r="F1896" s="65"/>
      <c r="G1896" s="16" t="s">
        <v>1813</v>
      </c>
      <c r="H1896" s="20"/>
      <c r="I1896" s="20"/>
      <c r="J1896" s="16"/>
      <c r="K1896" s="16" t="s">
        <v>1122</v>
      </c>
      <c r="L1896" s="20" t="s">
        <v>1106</v>
      </c>
      <c r="M1896" s="65"/>
      <c r="N1896" s="11"/>
      <c r="O1896" s="20" t="e">
        <f>VLOOKUP(C1896,'10. Свод Перечней'!C:H,6,0)</f>
        <v>#N/A</v>
      </c>
      <c r="P1896" s="20"/>
      <c r="Q1896" s="20" t="e">
        <f t="shared" si="31"/>
        <v>#N/A</v>
      </c>
      <c r="R1896" s="16" t="s">
        <v>1108</v>
      </c>
      <c r="S1896" s="17">
        <v>43189</v>
      </c>
    </row>
    <row r="1897" spans="1:19">
      <c r="A1897" s="65"/>
      <c r="B1897" s="65"/>
      <c r="C1897" s="65"/>
      <c r="D1897" s="65"/>
      <c r="E1897" s="65"/>
      <c r="F1897" s="65"/>
      <c r="G1897" s="16" t="s">
        <v>1890</v>
      </c>
      <c r="H1897" s="20"/>
      <c r="I1897" s="20"/>
      <c r="J1897" s="16"/>
      <c r="K1897" s="16" t="s">
        <v>1122</v>
      </c>
      <c r="L1897" s="20" t="s">
        <v>1106</v>
      </c>
      <c r="M1897" s="65"/>
      <c r="N1897" s="11"/>
      <c r="O1897" s="20" t="e">
        <f>VLOOKUP(C1897,'10. Свод Перечней'!C:H,6,0)</f>
        <v>#N/A</v>
      </c>
      <c r="P1897" s="20"/>
      <c r="Q1897" s="20" t="e">
        <f t="shared" si="31"/>
        <v>#N/A</v>
      </c>
      <c r="R1897" s="16" t="s">
        <v>1108</v>
      </c>
      <c r="S1897" s="17">
        <v>43189</v>
      </c>
    </row>
    <row r="1898" spans="1:19">
      <c r="A1898" s="65"/>
      <c r="B1898" s="65"/>
      <c r="C1898" s="65"/>
      <c r="D1898" s="65"/>
      <c r="E1898" s="65"/>
      <c r="F1898" s="65"/>
      <c r="G1898" s="16" t="s">
        <v>1304</v>
      </c>
      <c r="H1898" s="20"/>
      <c r="I1898" s="20"/>
      <c r="J1898" s="16"/>
      <c r="K1898" s="16" t="s">
        <v>1506</v>
      </c>
      <c r="L1898" s="20" t="s">
        <v>1106</v>
      </c>
      <c r="M1898" s="65"/>
      <c r="N1898" s="11"/>
      <c r="O1898" s="20" t="e">
        <f>VLOOKUP(C1898,'10. Свод Перечней'!C:H,6,0)</f>
        <v>#N/A</v>
      </c>
      <c r="P1898" s="20"/>
      <c r="Q1898" s="20" t="e">
        <f t="shared" si="31"/>
        <v>#N/A</v>
      </c>
      <c r="R1898" s="16" t="s">
        <v>1108</v>
      </c>
      <c r="S1898" s="17">
        <v>43189</v>
      </c>
    </row>
    <row r="1899" spans="1:19">
      <c r="A1899" s="65"/>
      <c r="B1899" s="65"/>
      <c r="C1899" s="65"/>
      <c r="D1899" s="65"/>
      <c r="E1899" s="65"/>
      <c r="F1899" s="65"/>
      <c r="G1899" s="16" t="s">
        <v>1121</v>
      </c>
      <c r="H1899" s="20"/>
      <c r="I1899" s="20"/>
      <c r="J1899" s="16"/>
      <c r="K1899" s="16" t="s">
        <v>1122</v>
      </c>
      <c r="L1899" s="20" t="s">
        <v>1106</v>
      </c>
      <c r="M1899" s="65"/>
      <c r="N1899" s="11"/>
      <c r="O1899" s="20" t="e">
        <f>VLOOKUP(C1899,'10. Свод Перечней'!C:H,6,0)</f>
        <v>#N/A</v>
      </c>
      <c r="P1899" s="20"/>
      <c r="Q1899" s="20" t="e">
        <f t="shared" si="31"/>
        <v>#N/A</v>
      </c>
      <c r="R1899" s="16" t="s">
        <v>1108</v>
      </c>
      <c r="S1899" s="17">
        <v>43189</v>
      </c>
    </row>
    <row r="1900" spans="1:19">
      <c r="A1900" s="65"/>
      <c r="B1900" s="65"/>
      <c r="C1900" s="65"/>
      <c r="D1900" s="65"/>
      <c r="E1900" s="65"/>
      <c r="F1900" s="65"/>
      <c r="G1900" s="16" t="s">
        <v>1115</v>
      </c>
      <c r="H1900" s="20"/>
      <c r="I1900" s="20"/>
      <c r="J1900" s="16" t="s">
        <v>1891</v>
      </c>
      <c r="K1900" s="16"/>
      <c r="L1900" s="20" t="s">
        <v>1106</v>
      </c>
      <c r="M1900" s="65"/>
      <c r="N1900" s="11"/>
      <c r="O1900" s="20" t="e">
        <f>VLOOKUP(C1900,'10. Свод Перечней'!C:H,6,0)</f>
        <v>#N/A</v>
      </c>
      <c r="P1900" s="20"/>
      <c r="Q1900" s="20" t="e">
        <f t="shared" si="31"/>
        <v>#N/A</v>
      </c>
      <c r="R1900" s="16" t="s">
        <v>1108</v>
      </c>
      <c r="S1900" s="17">
        <v>43189</v>
      </c>
    </row>
    <row r="1901" spans="1:19">
      <c r="A1901" s="65"/>
      <c r="B1901" s="65">
        <v>362</v>
      </c>
      <c r="C1901" s="65" t="s">
        <v>638</v>
      </c>
      <c r="D1901" s="65" t="s">
        <v>637</v>
      </c>
      <c r="E1901" s="65" t="s">
        <v>152</v>
      </c>
      <c r="F1901" s="65" t="s">
        <v>6</v>
      </c>
      <c r="G1901" s="16" t="s">
        <v>1892</v>
      </c>
      <c r="H1901" s="20"/>
      <c r="I1901" s="20"/>
      <c r="J1901" s="16"/>
      <c r="K1901" s="16" t="s">
        <v>1893</v>
      </c>
      <c r="L1901" s="20" t="s">
        <v>1106</v>
      </c>
      <c r="M1901" s="65" t="s">
        <v>1894</v>
      </c>
      <c r="N1901" s="11" t="s">
        <v>639</v>
      </c>
      <c r="O1901" s="20" t="str">
        <f>VLOOKUP(C1901,'10. Свод Перечней'!C:H,6,0)</f>
        <v>10.72.12.130-00000002</v>
      </c>
      <c r="P1901" s="20" t="s">
        <v>639</v>
      </c>
      <c r="Q1901" s="20" t="str">
        <f t="shared" si="31"/>
        <v>10.72.12.130-00000002</v>
      </c>
      <c r="R1901" s="16" t="s">
        <v>1108</v>
      </c>
      <c r="S1901" s="17">
        <v>43615</v>
      </c>
    </row>
    <row r="1902" spans="1:19">
      <c r="A1902" s="65"/>
      <c r="B1902" s="65"/>
      <c r="C1902" s="65"/>
      <c r="D1902" s="65"/>
      <c r="E1902" s="65"/>
      <c r="F1902" s="65"/>
      <c r="G1902" s="16" t="s">
        <v>1719</v>
      </c>
      <c r="H1902" s="20"/>
      <c r="I1902" s="20"/>
      <c r="J1902" s="16"/>
      <c r="K1902" s="16" t="s">
        <v>1889</v>
      </c>
      <c r="L1902" s="20" t="s">
        <v>1106</v>
      </c>
      <c r="M1902" s="65"/>
      <c r="N1902" s="11"/>
      <c r="O1902" s="20" t="e">
        <f>VLOOKUP(C1902,'10. Свод Перечней'!C:H,6,0)</f>
        <v>#N/A</v>
      </c>
      <c r="P1902" s="20"/>
      <c r="Q1902" s="20" t="e">
        <f t="shared" si="31"/>
        <v>#N/A</v>
      </c>
      <c r="R1902" s="16" t="s">
        <v>1108</v>
      </c>
      <c r="S1902" s="17">
        <v>43615</v>
      </c>
    </row>
    <row r="1903" spans="1:19">
      <c r="A1903" s="65"/>
      <c r="B1903" s="65"/>
      <c r="C1903" s="65"/>
      <c r="D1903" s="65"/>
      <c r="E1903" s="65"/>
      <c r="F1903" s="65"/>
      <c r="G1903" s="16" t="s">
        <v>1869</v>
      </c>
      <c r="H1903" s="20"/>
      <c r="I1903" s="20"/>
      <c r="J1903" s="16" t="s">
        <v>1895</v>
      </c>
      <c r="K1903" s="16"/>
      <c r="L1903" s="20" t="s">
        <v>1106</v>
      </c>
      <c r="M1903" s="65"/>
      <c r="N1903" s="11"/>
      <c r="O1903" s="20" t="e">
        <f>VLOOKUP(C1903,'10. Свод Перечней'!C:H,6,0)</f>
        <v>#N/A</v>
      </c>
      <c r="P1903" s="20"/>
      <c r="Q1903" s="20" t="e">
        <f t="shared" si="31"/>
        <v>#N/A</v>
      </c>
      <c r="R1903" s="16" t="s">
        <v>1108</v>
      </c>
      <c r="S1903" s="17">
        <v>43615</v>
      </c>
    </row>
    <row r="1904" spans="1:19">
      <c r="A1904" s="65"/>
      <c r="B1904" s="65"/>
      <c r="C1904" s="65"/>
      <c r="D1904" s="65"/>
      <c r="E1904" s="65"/>
      <c r="F1904" s="65"/>
      <c r="G1904" s="16" t="s">
        <v>1896</v>
      </c>
      <c r="H1904" s="20"/>
      <c r="I1904" s="20"/>
      <c r="J1904" s="16"/>
      <c r="K1904" s="16" t="s">
        <v>1286</v>
      </c>
      <c r="L1904" s="20" t="s">
        <v>1106</v>
      </c>
      <c r="M1904" s="65"/>
      <c r="N1904" s="11"/>
      <c r="O1904" s="20" t="e">
        <f>VLOOKUP(C1904,'10. Свод Перечней'!C:H,6,0)</f>
        <v>#N/A</v>
      </c>
      <c r="P1904" s="20"/>
      <c r="Q1904" s="20" t="e">
        <f t="shared" si="31"/>
        <v>#N/A</v>
      </c>
      <c r="R1904" s="16" t="s">
        <v>1108</v>
      </c>
      <c r="S1904" s="17">
        <v>43615</v>
      </c>
    </row>
    <row r="1905" spans="1:19">
      <c r="A1905" s="65"/>
      <c r="B1905" s="65"/>
      <c r="C1905" s="65"/>
      <c r="D1905" s="65"/>
      <c r="E1905" s="65"/>
      <c r="F1905" s="65"/>
      <c r="G1905" s="16" t="s">
        <v>1104</v>
      </c>
      <c r="H1905" s="20"/>
      <c r="I1905" s="20"/>
      <c r="J1905" s="16"/>
      <c r="K1905" s="16" t="s">
        <v>1897</v>
      </c>
      <c r="L1905" s="20" t="s">
        <v>1106</v>
      </c>
      <c r="M1905" s="65"/>
      <c r="N1905" s="11"/>
      <c r="O1905" s="20" t="e">
        <f>VLOOKUP(C1905,'10. Свод Перечней'!C:H,6,0)</f>
        <v>#N/A</v>
      </c>
      <c r="P1905" s="20"/>
      <c r="Q1905" s="20" t="e">
        <f t="shared" si="31"/>
        <v>#N/A</v>
      </c>
      <c r="R1905" s="16" t="s">
        <v>1108</v>
      </c>
      <c r="S1905" s="17">
        <v>43615</v>
      </c>
    </row>
    <row r="1906" spans="1:19">
      <c r="A1906" s="65"/>
      <c r="B1906" s="65"/>
      <c r="C1906" s="65"/>
      <c r="D1906" s="65"/>
      <c r="E1906" s="65"/>
      <c r="F1906" s="65"/>
      <c r="G1906" s="16" t="s">
        <v>1304</v>
      </c>
      <c r="H1906" s="20"/>
      <c r="I1906" s="20"/>
      <c r="J1906" s="16"/>
      <c r="K1906" s="16" t="s">
        <v>1506</v>
      </c>
      <c r="L1906" s="20" t="s">
        <v>1106</v>
      </c>
      <c r="M1906" s="65"/>
      <c r="N1906" s="11"/>
      <c r="O1906" s="20" t="e">
        <f>VLOOKUP(C1906,'10. Свод Перечней'!C:H,6,0)</f>
        <v>#N/A</v>
      </c>
      <c r="P1906" s="20"/>
      <c r="Q1906" s="20" t="e">
        <f t="shared" si="31"/>
        <v>#N/A</v>
      </c>
      <c r="R1906" s="16" t="s">
        <v>1108</v>
      </c>
      <c r="S1906" s="17">
        <v>43615</v>
      </c>
    </row>
    <row r="1907" spans="1:19">
      <c r="A1907" s="65"/>
      <c r="B1907" s="65"/>
      <c r="C1907" s="65"/>
      <c r="D1907" s="65"/>
      <c r="E1907" s="65"/>
      <c r="F1907" s="65"/>
      <c r="G1907" s="16" t="s">
        <v>1113</v>
      </c>
      <c r="H1907" s="20"/>
      <c r="I1907" s="20"/>
      <c r="J1907" s="16"/>
      <c r="K1907" s="16" t="s">
        <v>1114</v>
      </c>
      <c r="L1907" s="20" t="s">
        <v>1106</v>
      </c>
      <c r="M1907" s="65"/>
      <c r="N1907" s="11"/>
      <c r="O1907" s="20" t="e">
        <f>VLOOKUP(C1907,'10. Свод Перечней'!C:H,6,0)</f>
        <v>#N/A</v>
      </c>
      <c r="P1907" s="20"/>
      <c r="Q1907" s="20" t="e">
        <f t="shared" si="31"/>
        <v>#N/A</v>
      </c>
      <c r="R1907" s="16" t="s">
        <v>1108</v>
      </c>
      <c r="S1907" s="17">
        <v>43615</v>
      </c>
    </row>
    <row r="1908" spans="1:19">
      <c r="A1908" s="65"/>
      <c r="B1908" s="65"/>
      <c r="C1908" s="65"/>
      <c r="D1908" s="65"/>
      <c r="E1908" s="65"/>
      <c r="F1908" s="65"/>
      <c r="G1908" s="16" t="s">
        <v>1115</v>
      </c>
      <c r="H1908" s="20"/>
      <c r="I1908" s="20"/>
      <c r="J1908" s="16" t="s">
        <v>1898</v>
      </c>
      <c r="K1908" s="16"/>
      <c r="L1908" s="20" t="s">
        <v>1106</v>
      </c>
      <c r="M1908" s="65"/>
      <c r="N1908" s="11"/>
      <c r="O1908" s="20" t="e">
        <f>VLOOKUP(C1908,'10. Свод Перечней'!C:H,6,0)</f>
        <v>#N/A</v>
      </c>
      <c r="P1908" s="20"/>
      <c r="Q1908" s="20" t="e">
        <f t="shared" si="31"/>
        <v>#N/A</v>
      </c>
      <c r="R1908" s="16" t="s">
        <v>1108</v>
      </c>
      <c r="S1908" s="17">
        <v>43615</v>
      </c>
    </row>
    <row r="1909" spans="1:19">
      <c r="A1909" s="65"/>
      <c r="B1909" s="65">
        <v>363</v>
      </c>
      <c r="C1909" s="65" t="s">
        <v>640</v>
      </c>
      <c r="D1909" s="65" t="s">
        <v>637</v>
      </c>
      <c r="E1909" s="65" t="s">
        <v>57</v>
      </c>
      <c r="F1909" s="65" t="s">
        <v>6</v>
      </c>
      <c r="G1909" s="16" t="s">
        <v>1892</v>
      </c>
      <c r="H1909" s="20"/>
      <c r="I1909" s="20"/>
      <c r="J1909" s="16"/>
      <c r="K1909" s="16" t="s">
        <v>1893</v>
      </c>
      <c r="L1909" s="20" t="s">
        <v>1106</v>
      </c>
      <c r="M1909" s="65" t="s">
        <v>1894</v>
      </c>
      <c r="N1909" s="11" t="s">
        <v>639</v>
      </c>
      <c r="O1909" s="20" t="str">
        <f>VLOOKUP(C1909,'10. Свод Перечней'!C:H,6,0)</f>
        <v>10.72.12.130-00000002</v>
      </c>
      <c r="P1909" s="20" t="s">
        <v>639</v>
      </c>
      <c r="Q1909" s="20" t="str">
        <f t="shared" si="31"/>
        <v>10.72.12.130-00000002</v>
      </c>
      <c r="R1909" s="16" t="s">
        <v>1108</v>
      </c>
      <c r="S1909" s="17">
        <v>43615</v>
      </c>
    </row>
    <row r="1910" spans="1:19">
      <c r="A1910" s="65"/>
      <c r="B1910" s="65"/>
      <c r="C1910" s="65"/>
      <c r="D1910" s="65"/>
      <c r="E1910" s="65"/>
      <c r="F1910" s="65"/>
      <c r="G1910" s="16" t="s">
        <v>1719</v>
      </c>
      <c r="H1910" s="20"/>
      <c r="I1910" s="20"/>
      <c r="J1910" s="16"/>
      <c r="K1910" s="16" t="s">
        <v>1889</v>
      </c>
      <c r="L1910" s="20" t="s">
        <v>1106</v>
      </c>
      <c r="M1910" s="65"/>
      <c r="N1910" s="11"/>
      <c r="O1910" s="20" t="e">
        <f>VLOOKUP(C1910,'10. Свод Перечней'!C:H,6,0)</f>
        <v>#N/A</v>
      </c>
      <c r="P1910" s="20"/>
      <c r="Q1910" s="20" t="e">
        <f t="shared" si="31"/>
        <v>#N/A</v>
      </c>
      <c r="R1910" s="16" t="s">
        <v>1108</v>
      </c>
      <c r="S1910" s="17">
        <v>43615</v>
      </c>
    </row>
    <row r="1911" spans="1:19">
      <c r="A1911" s="65"/>
      <c r="B1911" s="65"/>
      <c r="C1911" s="65"/>
      <c r="D1911" s="65"/>
      <c r="E1911" s="65"/>
      <c r="F1911" s="65"/>
      <c r="G1911" s="16" t="s">
        <v>1869</v>
      </c>
      <c r="H1911" s="20"/>
      <c r="I1911" s="20"/>
      <c r="J1911" s="16" t="s">
        <v>1895</v>
      </c>
      <c r="K1911" s="16"/>
      <c r="L1911" s="20" t="s">
        <v>1106</v>
      </c>
      <c r="M1911" s="65"/>
      <c r="N1911" s="11"/>
      <c r="O1911" s="20" t="e">
        <f>VLOOKUP(C1911,'10. Свод Перечней'!C:H,6,0)</f>
        <v>#N/A</v>
      </c>
      <c r="P1911" s="20"/>
      <c r="Q1911" s="20" t="e">
        <f t="shared" si="31"/>
        <v>#N/A</v>
      </c>
      <c r="R1911" s="16" t="s">
        <v>1108</v>
      </c>
      <c r="S1911" s="17">
        <v>43615</v>
      </c>
    </row>
    <row r="1912" spans="1:19">
      <c r="A1912" s="65"/>
      <c r="B1912" s="65"/>
      <c r="C1912" s="65"/>
      <c r="D1912" s="65"/>
      <c r="E1912" s="65"/>
      <c r="F1912" s="65"/>
      <c r="G1912" s="16" t="s">
        <v>1896</v>
      </c>
      <c r="H1912" s="20"/>
      <c r="I1912" s="20"/>
      <c r="J1912" s="16"/>
      <c r="K1912" s="16" t="s">
        <v>1286</v>
      </c>
      <c r="L1912" s="20" t="s">
        <v>1106</v>
      </c>
      <c r="M1912" s="65"/>
      <c r="N1912" s="11"/>
      <c r="O1912" s="20" t="e">
        <f>VLOOKUP(C1912,'10. Свод Перечней'!C:H,6,0)</f>
        <v>#N/A</v>
      </c>
      <c r="P1912" s="20"/>
      <c r="Q1912" s="20" t="e">
        <f t="shared" si="31"/>
        <v>#N/A</v>
      </c>
      <c r="R1912" s="16" t="s">
        <v>1108</v>
      </c>
      <c r="S1912" s="17">
        <v>43615</v>
      </c>
    </row>
    <row r="1913" spans="1:19">
      <c r="A1913" s="65"/>
      <c r="B1913" s="65"/>
      <c r="C1913" s="65"/>
      <c r="D1913" s="65"/>
      <c r="E1913" s="65"/>
      <c r="F1913" s="65"/>
      <c r="G1913" s="16" t="s">
        <v>1104</v>
      </c>
      <c r="H1913" s="20"/>
      <c r="I1913" s="20"/>
      <c r="J1913" s="16"/>
      <c r="K1913" s="16" t="s">
        <v>1897</v>
      </c>
      <c r="L1913" s="20" t="s">
        <v>1106</v>
      </c>
      <c r="M1913" s="65"/>
      <c r="N1913" s="11"/>
      <c r="O1913" s="20" t="e">
        <f>VLOOKUP(C1913,'10. Свод Перечней'!C:H,6,0)</f>
        <v>#N/A</v>
      </c>
      <c r="P1913" s="20"/>
      <c r="Q1913" s="20" t="e">
        <f t="shared" si="31"/>
        <v>#N/A</v>
      </c>
      <c r="R1913" s="16" t="s">
        <v>1108</v>
      </c>
      <c r="S1913" s="17">
        <v>43615</v>
      </c>
    </row>
    <row r="1914" spans="1:19">
      <c r="A1914" s="65"/>
      <c r="B1914" s="65"/>
      <c r="C1914" s="65"/>
      <c r="D1914" s="65"/>
      <c r="E1914" s="65"/>
      <c r="F1914" s="65"/>
      <c r="G1914" s="16" t="s">
        <v>1120</v>
      </c>
      <c r="H1914" s="20"/>
      <c r="I1914" s="20">
        <v>0.1</v>
      </c>
      <c r="J1914" s="16"/>
      <c r="K1914" s="16"/>
      <c r="L1914" s="20" t="s">
        <v>6</v>
      </c>
      <c r="M1914" s="65"/>
      <c r="N1914" s="11"/>
      <c r="O1914" s="20" t="e">
        <f>VLOOKUP(C1914,'10. Свод Перечней'!C:H,6,0)</f>
        <v>#N/A</v>
      </c>
      <c r="P1914" s="20"/>
      <c r="Q1914" s="20" t="e">
        <f t="shared" si="31"/>
        <v>#N/A</v>
      </c>
      <c r="R1914" s="16" t="s">
        <v>1108</v>
      </c>
      <c r="S1914" s="17">
        <v>43615</v>
      </c>
    </row>
    <row r="1915" spans="1:19">
      <c r="A1915" s="65"/>
      <c r="B1915" s="65"/>
      <c r="C1915" s="65"/>
      <c r="D1915" s="65"/>
      <c r="E1915" s="65"/>
      <c r="F1915" s="65"/>
      <c r="G1915" s="16" t="s">
        <v>1304</v>
      </c>
      <c r="H1915" s="20"/>
      <c r="I1915" s="20"/>
      <c r="J1915" s="16"/>
      <c r="K1915" s="16" t="s">
        <v>1506</v>
      </c>
      <c r="L1915" s="20" t="s">
        <v>1106</v>
      </c>
      <c r="M1915" s="65"/>
      <c r="N1915" s="11"/>
      <c r="O1915" s="20" t="e">
        <f>VLOOKUP(C1915,'10. Свод Перечней'!C:H,6,0)</f>
        <v>#N/A</v>
      </c>
      <c r="P1915" s="20"/>
      <c r="Q1915" s="20" t="e">
        <f t="shared" si="31"/>
        <v>#N/A</v>
      </c>
      <c r="R1915" s="16" t="s">
        <v>1108</v>
      </c>
      <c r="S1915" s="17">
        <v>43615</v>
      </c>
    </row>
    <row r="1916" spans="1:19">
      <c r="A1916" s="65"/>
      <c r="B1916" s="65"/>
      <c r="C1916" s="65"/>
      <c r="D1916" s="65"/>
      <c r="E1916" s="65"/>
      <c r="F1916" s="65"/>
      <c r="G1916" s="16" t="s">
        <v>1121</v>
      </c>
      <c r="H1916" s="20"/>
      <c r="I1916" s="20"/>
      <c r="J1916" s="16"/>
      <c r="K1916" s="16" t="s">
        <v>1122</v>
      </c>
      <c r="L1916" s="20" t="s">
        <v>1106</v>
      </c>
      <c r="M1916" s="65"/>
      <c r="N1916" s="11"/>
      <c r="O1916" s="20" t="e">
        <f>VLOOKUP(C1916,'10. Свод Перечней'!C:H,6,0)</f>
        <v>#N/A</v>
      </c>
      <c r="P1916" s="20"/>
      <c r="Q1916" s="20" t="e">
        <f t="shared" si="31"/>
        <v>#N/A</v>
      </c>
      <c r="R1916" s="16" t="s">
        <v>1108</v>
      </c>
      <c r="S1916" s="17">
        <v>43615</v>
      </c>
    </row>
    <row r="1917" spans="1:19">
      <c r="A1917" s="65"/>
      <c r="B1917" s="65"/>
      <c r="C1917" s="65"/>
      <c r="D1917" s="65"/>
      <c r="E1917" s="65"/>
      <c r="F1917" s="65"/>
      <c r="G1917" s="16" t="s">
        <v>1115</v>
      </c>
      <c r="H1917" s="20"/>
      <c r="I1917" s="20"/>
      <c r="J1917" s="16" t="s">
        <v>1898</v>
      </c>
      <c r="K1917" s="16"/>
      <c r="L1917" s="20" t="s">
        <v>1106</v>
      </c>
      <c r="M1917" s="65"/>
      <c r="N1917" s="11"/>
      <c r="O1917" s="20" t="e">
        <f>VLOOKUP(C1917,'10. Свод Перечней'!C:H,6,0)</f>
        <v>#N/A</v>
      </c>
      <c r="P1917" s="20"/>
      <c r="Q1917" s="20" t="e">
        <f t="shared" si="31"/>
        <v>#N/A</v>
      </c>
      <c r="R1917" s="16" t="s">
        <v>1108</v>
      </c>
      <c r="S1917" s="17">
        <v>43615</v>
      </c>
    </row>
    <row r="1918" spans="1:19">
      <c r="A1918" s="65"/>
      <c r="B1918" s="65">
        <v>364</v>
      </c>
      <c r="C1918" s="65" t="s">
        <v>641</v>
      </c>
      <c r="D1918" s="65" t="s">
        <v>637</v>
      </c>
      <c r="E1918" s="65" t="s">
        <v>43</v>
      </c>
      <c r="F1918" s="65" t="s">
        <v>6</v>
      </c>
      <c r="G1918" s="16" t="s">
        <v>1892</v>
      </c>
      <c r="H1918" s="20"/>
      <c r="I1918" s="20"/>
      <c r="J1918" s="16" t="s">
        <v>1899</v>
      </c>
      <c r="K1918" s="16"/>
      <c r="L1918" s="20" t="s">
        <v>1106</v>
      </c>
      <c r="M1918" s="65" t="s">
        <v>1889</v>
      </c>
      <c r="N1918" s="11" t="s">
        <v>639</v>
      </c>
      <c r="O1918" s="20" t="str">
        <f>VLOOKUP(C1918,'10. Свод Перечней'!C:H,6,0)</f>
        <v>10.72.12.130-00000002</v>
      </c>
      <c r="P1918" s="20" t="s">
        <v>639</v>
      </c>
      <c r="Q1918" s="20" t="str">
        <f t="shared" si="31"/>
        <v>10.72.12.130-00000002</v>
      </c>
      <c r="R1918" s="16" t="s">
        <v>1108</v>
      </c>
      <c r="S1918" s="17">
        <v>43615</v>
      </c>
    </row>
    <row r="1919" spans="1:19">
      <c r="A1919" s="65"/>
      <c r="B1919" s="65"/>
      <c r="C1919" s="65"/>
      <c r="D1919" s="65"/>
      <c r="E1919" s="65"/>
      <c r="F1919" s="65"/>
      <c r="G1919" s="16" t="s">
        <v>1719</v>
      </c>
      <c r="H1919" s="20"/>
      <c r="I1919" s="20"/>
      <c r="J1919" s="16"/>
      <c r="K1919" s="16" t="s">
        <v>1889</v>
      </c>
      <c r="L1919" s="20" t="s">
        <v>1106</v>
      </c>
      <c r="M1919" s="65"/>
      <c r="N1919" s="11"/>
      <c r="O1919" s="20" t="e">
        <f>VLOOKUP(C1919,'10. Свод Перечней'!C:H,6,0)</f>
        <v>#N/A</v>
      </c>
      <c r="P1919" s="20"/>
      <c r="Q1919" s="20" t="e">
        <f t="shared" si="31"/>
        <v>#N/A</v>
      </c>
      <c r="R1919" s="16" t="s">
        <v>1108</v>
      </c>
      <c r="S1919" s="17">
        <v>43615</v>
      </c>
    </row>
    <row r="1920" spans="1:19">
      <c r="A1920" s="65"/>
      <c r="B1920" s="65"/>
      <c r="C1920" s="65"/>
      <c r="D1920" s="65"/>
      <c r="E1920" s="65"/>
      <c r="F1920" s="65"/>
      <c r="G1920" s="16" t="s">
        <v>1869</v>
      </c>
      <c r="H1920" s="20"/>
      <c r="I1920" s="20"/>
      <c r="J1920" s="16" t="s">
        <v>1895</v>
      </c>
      <c r="K1920" s="16"/>
      <c r="L1920" s="20" t="s">
        <v>1106</v>
      </c>
      <c r="M1920" s="65"/>
      <c r="N1920" s="11"/>
      <c r="O1920" s="20" t="e">
        <f>VLOOKUP(C1920,'10. Свод Перечней'!C:H,6,0)</f>
        <v>#N/A</v>
      </c>
      <c r="P1920" s="20"/>
      <c r="Q1920" s="20" t="e">
        <f t="shared" si="31"/>
        <v>#N/A</v>
      </c>
      <c r="R1920" s="16" t="s">
        <v>1108</v>
      </c>
      <c r="S1920" s="17">
        <v>43615</v>
      </c>
    </row>
    <row r="1921" spans="1:19">
      <c r="A1921" s="65"/>
      <c r="B1921" s="65"/>
      <c r="C1921" s="65"/>
      <c r="D1921" s="65"/>
      <c r="E1921" s="65"/>
      <c r="F1921" s="65"/>
      <c r="G1921" s="16" t="s">
        <v>1896</v>
      </c>
      <c r="H1921" s="20"/>
      <c r="I1921" s="20"/>
      <c r="J1921" s="16"/>
      <c r="K1921" s="16" t="s">
        <v>1286</v>
      </c>
      <c r="L1921" s="20" t="s">
        <v>1106</v>
      </c>
      <c r="M1921" s="65"/>
      <c r="N1921" s="11"/>
      <c r="O1921" s="20" t="e">
        <f>VLOOKUP(C1921,'10. Свод Перечней'!C:H,6,0)</f>
        <v>#N/A</v>
      </c>
      <c r="P1921" s="20"/>
      <c r="Q1921" s="20" t="e">
        <f t="shared" si="31"/>
        <v>#N/A</v>
      </c>
      <c r="R1921" s="16" t="s">
        <v>1108</v>
      </c>
      <c r="S1921" s="17">
        <v>43615</v>
      </c>
    </row>
    <row r="1922" spans="1:19">
      <c r="A1922" s="65"/>
      <c r="B1922" s="65"/>
      <c r="C1922" s="65"/>
      <c r="D1922" s="65"/>
      <c r="E1922" s="65"/>
      <c r="F1922" s="65"/>
      <c r="G1922" s="16" t="s">
        <v>1304</v>
      </c>
      <c r="H1922" s="20"/>
      <c r="I1922" s="20"/>
      <c r="J1922" s="16"/>
      <c r="K1922" s="16" t="s">
        <v>1506</v>
      </c>
      <c r="L1922" s="20" t="s">
        <v>1106</v>
      </c>
      <c r="M1922" s="65"/>
      <c r="N1922" s="11"/>
      <c r="O1922" s="20" t="e">
        <f>VLOOKUP(C1922,'10. Свод Перечней'!C:H,6,0)</f>
        <v>#N/A</v>
      </c>
      <c r="P1922" s="20"/>
      <c r="Q1922" s="20" t="e">
        <f t="shared" si="31"/>
        <v>#N/A</v>
      </c>
      <c r="R1922" s="16" t="s">
        <v>1108</v>
      </c>
      <c r="S1922" s="17">
        <v>43615</v>
      </c>
    </row>
    <row r="1923" spans="1:19">
      <c r="A1923" s="65"/>
      <c r="B1923" s="65"/>
      <c r="C1923" s="65"/>
      <c r="D1923" s="65"/>
      <c r="E1923" s="65"/>
      <c r="F1923" s="65"/>
      <c r="G1923" s="16" t="s">
        <v>1113</v>
      </c>
      <c r="H1923" s="20"/>
      <c r="I1923" s="20"/>
      <c r="J1923" s="16"/>
      <c r="K1923" s="16" t="s">
        <v>1114</v>
      </c>
      <c r="L1923" s="20" t="s">
        <v>1106</v>
      </c>
      <c r="M1923" s="65"/>
      <c r="N1923" s="11"/>
      <c r="O1923" s="20" t="e">
        <f>VLOOKUP(C1923,'10. Свод Перечней'!C:H,6,0)</f>
        <v>#N/A</v>
      </c>
      <c r="P1923" s="20"/>
      <c r="Q1923" s="20" t="e">
        <f t="shared" si="31"/>
        <v>#N/A</v>
      </c>
      <c r="R1923" s="16" t="s">
        <v>1108</v>
      </c>
      <c r="S1923" s="17">
        <v>43615</v>
      </c>
    </row>
    <row r="1924" spans="1:19">
      <c r="A1924" s="65"/>
      <c r="B1924" s="65"/>
      <c r="C1924" s="65"/>
      <c r="D1924" s="65"/>
      <c r="E1924" s="65"/>
      <c r="F1924" s="65"/>
      <c r="G1924" s="16" t="s">
        <v>1115</v>
      </c>
      <c r="H1924" s="20"/>
      <c r="I1924" s="20"/>
      <c r="J1924" s="16" t="s">
        <v>1891</v>
      </c>
      <c r="K1924" s="16"/>
      <c r="L1924" s="20" t="s">
        <v>1106</v>
      </c>
      <c r="M1924" s="65"/>
      <c r="N1924" s="11"/>
      <c r="O1924" s="20" t="e">
        <f>VLOOKUP(C1924,'10. Свод Перечней'!C:H,6,0)</f>
        <v>#N/A</v>
      </c>
      <c r="P1924" s="20"/>
      <c r="Q1924" s="20" t="e">
        <f t="shared" si="31"/>
        <v>#N/A</v>
      </c>
      <c r="R1924" s="16" t="s">
        <v>1108</v>
      </c>
      <c r="S1924" s="17">
        <v>43615</v>
      </c>
    </row>
    <row r="1925" spans="1:19">
      <c r="A1925" s="65"/>
      <c r="B1925" s="65">
        <v>365</v>
      </c>
      <c r="C1925" s="65" t="s">
        <v>642</v>
      </c>
      <c r="D1925" s="65" t="s">
        <v>637</v>
      </c>
      <c r="E1925" s="65" t="s">
        <v>9</v>
      </c>
      <c r="F1925" s="65" t="s">
        <v>6</v>
      </c>
      <c r="G1925" s="16" t="s">
        <v>1892</v>
      </c>
      <c r="H1925" s="20"/>
      <c r="I1925" s="20"/>
      <c r="J1925" s="16" t="s">
        <v>1899</v>
      </c>
      <c r="K1925" s="16"/>
      <c r="L1925" s="20" t="s">
        <v>1106</v>
      </c>
      <c r="M1925" s="65" t="s">
        <v>1889</v>
      </c>
      <c r="N1925" s="11" t="s">
        <v>639</v>
      </c>
      <c r="O1925" s="20" t="str">
        <f>VLOOKUP(C1925,'10. Свод Перечней'!C:H,6,0)</f>
        <v>10.72.12.130-00000002</v>
      </c>
      <c r="P1925" s="20" t="s">
        <v>639</v>
      </c>
      <c r="Q1925" s="20" t="str">
        <f t="shared" si="31"/>
        <v>10.72.12.130-00000002</v>
      </c>
      <c r="R1925" s="16" t="s">
        <v>1108</v>
      </c>
      <c r="S1925" s="17">
        <v>43615</v>
      </c>
    </row>
    <row r="1926" spans="1:19">
      <c r="A1926" s="65"/>
      <c r="B1926" s="65"/>
      <c r="C1926" s="65"/>
      <c r="D1926" s="65"/>
      <c r="E1926" s="65"/>
      <c r="F1926" s="65"/>
      <c r="G1926" s="16" t="s">
        <v>1719</v>
      </c>
      <c r="H1926" s="20"/>
      <c r="I1926" s="20"/>
      <c r="J1926" s="16"/>
      <c r="K1926" s="16" t="s">
        <v>1889</v>
      </c>
      <c r="L1926" s="20" t="s">
        <v>1106</v>
      </c>
      <c r="M1926" s="65"/>
      <c r="N1926" s="11"/>
      <c r="O1926" s="20" t="e">
        <f>VLOOKUP(C1926,'10. Свод Перечней'!C:H,6,0)</f>
        <v>#N/A</v>
      </c>
      <c r="P1926" s="20"/>
      <c r="Q1926" s="20" t="e">
        <f t="shared" si="31"/>
        <v>#N/A</v>
      </c>
      <c r="R1926" s="16" t="s">
        <v>1108</v>
      </c>
      <c r="S1926" s="17">
        <v>43615</v>
      </c>
    </row>
    <row r="1927" spans="1:19">
      <c r="A1927" s="65"/>
      <c r="B1927" s="65"/>
      <c r="C1927" s="65"/>
      <c r="D1927" s="65"/>
      <c r="E1927" s="65"/>
      <c r="F1927" s="65"/>
      <c r="G1927" s="16" t="s">
        <v>1869</v>
      </c>
      <c r="H1927" s="20"/>
      <c r="I1927" s="20"/>
      <c r="J1927" s="16" t="s">
        <v>1895</v>
      </c>
      <c r="K1927" s="16"/>
      <c r="L1927" s="20" t="s">
        <v>1106</v>
      </c>
      <c r="M1927" s="65"/>
      <c r="N1927" s="11"/>
      <c r="O1927" s="20" t="e">
        <f>VLOOKUP(C1927,'10. Свод Перечней'!C:H,6,0)</f>
        <v>#N/A</v>
      </c>
      <c r="P1927" s="20"/>
      <c r="Q1927" s="20" t="e">
        <f t="shared" si="31"/>
        <v>#N/A</v>
      </c>
      <c r="R1927" s="16" t="s">
        <v>1108</v>
      </c>
      <c r="S1927" s="17">
        <v>43615</v>
      </c>
    </row>
    <row r="1928" spans="1:19">
      <c r="A1928" s="65"/>
      <c r="B1928" s="65"/>
      <c r="C1928" s="65"/>
      <c r="D1928" s="65"/>
      <c r="E1928" s="65"/>
      <c r="F1928" s="65"/>
      <c r="G1928" s="16" t="s">
        <v>1896</v>
      </c>
      <c r="H1928" s="20"/>
      <c r="I1928" s="20"/>
      <c r="J1928" s="16"/>
      <c r="K1928" s="16" t="s">
        <v>1286</v>
      </c>
      <c r="L1928" s="20" t="s">
        <v>1106</v>
      </c>
      <c r="M1928" s="65"/>
      <c r="N1928" s="11"/>
      <c r="O1928" s="20" t="e">
        <f>VLOOKUP(C1928,'10. Свод Перечней'!C:H,6,0)</f>
        <v>#N/A</v>
      </c>
      <c r="P1928" s="20"/>
      <c r="Q1928" s="20" t="e">
        <f t="shared" si="31"/>
        <v>#N/A</v>
      </c>
      <c r="R1928" s="16" t="s">
        <v>1108</v>
      </c>
      <c r="S1928" s="17">
        <v>43615</v>
      </c>
    </row>
    <row r="1929" spans="1:19">
      <c r="A1929" s="65"/>
      <c r="B1929" s="65"/>
      <c r="C1929" s="65"/>
      <c r="D1929" s="65"/>
      <c r="E1929" s="65"/>
      <c r="F1929" s="65"/>
      <c r="G1929" s="16" t="s">
        <v>1120</v>
      </c>
      <c r="H1929" s="20"/>
      <c r="I1929" s="20">
        <v>0.1</v>
      </c>
      <c r="J1929" s="16"/>
      <c r="K1929" s="16"/>
      <c r="L1929" s="20" t="s">
        <v>6</v>
      </c>
      <c r="M1929" s="65"/>
      <c r="N1929" s="11"/>
      <c r="O1929" s="20" t="e">
        <f>VLOOKUP(C1929,'10. Свод Перечней'!C:H,6,0)</f>
        <v>#N/A</v>
      </c>
      <c r="P1929" s="20"/>
      <c r="Q1929" s="20" t="e">
        <f t="shared" si="31"/>
        <v>#N/A</v>
      </c>
      <c r="R1929" s="16" t="s">
        <v>1108</v>
      </c>
      <c r="S1929" s="17">
        <v>43615</v>
      </c>
    </row>
    <row r="1930" spans="1:19">
      <c r="A1930" s="65"/>
      <c r="B1930" s="65"/>
      <c r="C1930" s="65"/>
      <c r="D1930" s="65"/>
      <c r="E1930" s="65"/>
      <c r="F1930" s="65"/>
      <c r="G1930" s="16" t="s">
        <v>1304</v>
      </c>
      <c r="H1930" s="20"/>
      <c r="I1930" s="20"/>
      <c r="J1930" s="16"/>
      <c r="K1930" s="16" t="s">
        <v>1506</v>
      </c>
      <c r="L1930" s="20" t="s">
        <v>1106</v>
      </c>
      <c r="M1930" s="65"/>
      <c r="N1930" s="11"/>
      <c r="O1930" s="20" t="e">
        <f>VLOOKUP(C1930,'10. Свод Перечней'!C:H,6,0)</f>
        <v>#N/A</v>
      </c>
      <c r="P1930" s="20"/>
      <c r="Q1930" s="20" t="e">
        <f t="shared" si="31"/>
        <v>#N/A</v>
      </c>
      <c r="R1930" s="16" t="s">
        <v>1108</v>
      </c>
      <c r="S1930" s="17">
        <v>43615</v>
      </c>
    </row>
    <row r="1931" spans="1:19">
      <c r="A1931" s="65"/>
      <c r="B1931" s="65"/>
      <c r="C1931" s="65"/>
      <c r="D1931" s="65"/>
      <c r="E1931" s="65"/>
      <c r="F1931" s="65"/>
      <c r="G1931" s="16" t="s">
        <v>1121</v>
      </c>
      <c r="H1931" s="20"/>
      <c r="I1931" s="20"/>
      <c r="J1931" s="16"/>
      <c r="K1931" s="16" t="s">
        <v>1122</v>
      </c>
      <c r="L1931" s="20" t="s">
        <v>1106</v>
      </c>
      <c r="M1931" s="65"/>
      <c r="N1931" s="11"/>
      <c r="O1931" s="20" t="e">
        <f>VLOOKUP(C1931,'10. Свод Перечней'!C:H,6,0)</f>
        <v>#N/A</v>
      </c>
      <c r="P1931" s="20"/>
      <c r="Q1931" s="20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6" t="s">
        <v>1108</v>
      </c>
      <c r="S1931" s="17">
        <v>43615</v>
      </c>
    </row>
    <row r="1932" spans="1:19">
      <c r="A1932" s="65"/>
      <c r="B1932" s="65"/>
      <c r="C1932" s="65"/>
      <c r="D1932" s="65"/>
      <c r="E1932" s="65"/>
      <c r="F1932" s="65"/>
      <c r="G1932" s="16" t="s">
        <v>1115</v>
      </c>
      <c r="H1932" s="20"/>
      <c r="I1932" s="20"/>
      <c r="J1932" s="16" t="s">
        <v>1891</v>
      </c>
      <c r="K1932" s="16"/>
      <c r="L1932" s="20" t="s">
        <v>1106</v>
      </c>
      <c r="M1932" s="65"/>
      <c r="N1932" s="11"/>
      <c r="O1932" s="20" t="e">
        <f>VLOOKUP(C1932,'10. Свод Перечней'!C:H,6,0)</f>
        <v>#N/A</v>
      </c>
      <c r="P1932" s="20"/>
      <c r="Q1932" s="20" t="e">
        <f t="shared" si="32"/>
        <v>#N/A</v>
      </c>
      <c r="R1932" s="16" t="s">
        <v>1108</v>
      </c>
      <c r="S1932" s="17">
        <v>43615</v>
      </c>
    </row>
    <row r="1933" spans="1:19">
      <c r="A1933" s="65"/>
      <c r="B1933" s="65">
        <v>366</v>
      </c>
      <c r="C1933" s="65" t="s">
        <v>643</v>
      </c>
      <c r="D1933" s="65" t="s">
        <v>637</v>
      </c>
      <c r="E1933" s="65" t="s">
        <v>239</v>
      </c>
      <c r="F1933" s="65" t="s">
        <v>6</v>
      </c>
      <c r="G1933" s="16" t="s">
        <v>1383</v>
      </c>
      <c r="H1933" s="20"/>
      <c r="I1933" s="20"/>
      <c r="J1933" s="16"/>
      <c r="K1933" s="16" t="s">
        <v>1384</v>
      </c>
      <c r="L1933" s="20" t="s">
        <v>1106</v>
      </c>
      <c r="M1933" s="65" t="s">
        <v>1889</v>
      </c>
      <c r="N1933" s="11"/>
      <c r="O1933" s="20" t="str">
        <f>VLOOKUP(C1933,'10. Свод Перечней'!C:H,6,0)</f>
        <v/>
      </c>
      <c r="P1933" s="20">
        <v>0</v>
      </c>
      <c r="Q1933" s="20">
        <f t="shared" si="32"/>
        <v>0</v>
      </c>
      <c r="R1933" s="16" t="s">
        <v>1108</v>
      </c>
      <c r="S1933" s="17">
        <v>43189</v>
      </c>
    </row>
    <row r="1934" spans="1:19">
      <c r="A1934" s="65"/>
      <c r="B1934" s="65"/>
      <c r="C1934" s="65"/>
      <c r="D1934" s="65"/>
      <c r="E1934" s="65"/>
      <c r="F1934" s="65"/>
      <c r="G1934" s="16" t="s">
        <v>1304</v>
      </c>
      <c r="H1934" s="20"/>
      <c r="I1934" s="20"/>
      <c r="J1934" s="16"/>
      <c r="K1934" s="16" t="s">
        <v>1506</v>
      </c>
      <c r="L1934" s="20" t="s">
        <v>1106</v>
      </c>
      <c r="M1934" s="65"/>
      <c r="N1934" s="11"/>
      <c r="O1934" s="20" t="e">
        <f>VLOOKUP(C1934,'10. Свод Перечней'!C:H,6,0)</f>
        <v>#N/A</v>
      </c>
      <c r="P1934" s="20"/>
      <c r="Q1934" s="20" t="e">
        <f t="shared" si="32"/>
        <v>#N/A</v>
      </c>
      <c r="R1934" s="16" t="s">
        <v>1108</v>
      </c>
      <c r="S1934" s="17">
        <v>43189</v>
      </c>
    </row>
    <row r="1935" spans="1:19">
      <c r="A1935" s="65"/>
      <c r="B1935" s="65"/>
      <c r="C1935" s="65"/>
      <c r="D1935" s="65"/>
      <c r="E1935" s="65"/>
      <c r="F1935" s="65"/>
      <c r="G1935" s="16" t="s">
        <v>1113</v>
      </c>
      <c r="H1935" s="20"/>
      <c r="I1935" s="20"/>
      <c r="J1935" s="16"/>
      <c r="K1935" s="16" t="s">
        <v>1114</v>
      </c>
      <c r="L1935" s="20" t="s">
        <v>1106</v>
      </c>
      <c r="M1935" s="65"/>
      <c r="N1935" s="11"/>
      <c r="O1935" s="20" t="e">
        <f>VLOOKUP(C1935,'10. Свод Перечней'!C:H,6,0)</f>
        <v>#N/A</v>
      </c>
      <c r="P1935" s="20"/>
      <c r="Q1935" s="20" t="e">
        <f t="shared" si="32"/>
        <v>#N/A</v>
      </c>
      <c r="R1935" s="16" t="s">
        <v>1108</v>
      </c>
      <c r="S1935" s="17">
        <v>43189</v>
      </c>
    </row>
    <row r="1936" spans="1:19">
      <c r="A1936" s="65"/>
      <c r="B1936" s="65"/>
      <c r="C1936" s="65"/>
      <c r="D1936" s="65"/>
      <c r="E1936" s="65"/>
      <c r="F1936" s="65"/>
      <c r="G1936" s="16" t="s">
        <v>1115</v>
      </c>
      <c r="H1936" s="20"/>
      <c r="I1936" s="20"/>
      <c r="J1936" s="16"/>
      <c r="K1936" s="16" t="s">
        <v>1217</v>
      </c>
      <c r="L1936" s="20" t="s">
        <v>1106</v>
      </c>
      <c r="M1936" s="65"/>
      <c r="N1936" s="11"/>
      <c r="O1936" s="20" t="e">
        <f>VLOOKUP(C1936,'10. Свод Перечней'!C:H,6,0)</f>
        <v>#N/A</v>
      </c>
      <c r="P1936" s="20"/>
      <c r="Q1936" s="20" t="e">
        <f t="shared" si="32"/>
        <v>#N/A</v>
      </c>
      <c r="R1936" s="16" t="s">
        <v>1108</v>
      </c>
      <c r="S1936" s="17">
        <v>43189</v>
      </c>
    </row>
    <row r="1937" spans="1:19" ht="38.25">
      <c r="A1937" s="65"/>
      <c r="B1937" s="65">
        <v>367</v>
      </c>
      <c r="C1937" s="65" t="s">
        <v>644</v>
      </c>
      <c r="D1937" s="65" t="s">
        <v>645</v>
      </c>
      <c r="E1937" s="65" t="s">
        <v>5</v>
      </c>
      <c r="F1937" s="65" t="s">
        <v>6</v>
      </c>
      <c r="G1937" s="16" t="s">
        <v>1869</v>
      </c>
      <c r="H1937" s="20"/>
      <c r="I1937" s="20"/>
      <c r="J1937" s="16" t="s">
        <v>1900</v>
      </c>
      <c r="K1937" s="16"/>
      <c r="L1937" s="20" t="s">
        <v>1106</v>
      </c>
      <c r="M1937" s="65" t="s">
        <v>1901</v>
      </c>
      <c r="N1937" s="11" t="s">
        <v>646</v>
      </c>
      <c r="O1937" s="20" t="str">
        <f>VLOOKUP(C1937,'10. Свод Перечней'!C:H,6,0)</f>
        <v>10.72.12.140-00000007, 10.72.12.140-00000006, 10.72.12.140-00000005</v>
      </c>
      <c r="P1937" s="20" t="s">
        <v>646</v>
      </c>
      <c r="Q1937" s="20" t="str">
        <f t="shared" si="32"/>
        <v>10.72.12.140-00000007, 10.72.12.140-00000006, 10.72.12.140-00000005</v>
      </c>
      <c r="R1937" s="16" t="s">
        <v>1108</v>
      </c>
      <c r="S1937" s="17">
        <v>43615</v>
      </c>
    </row>
    <row r="1938" spans="1:19">
      <c r="A1938" s="65"/>
      <c r="B1938" s="65"/>
      <c r="C1938" s="65"/>
      <c r="D1938" s="65"/>
      <c r="E1938" s="65"/>
      <c r="F1938" s="65"/>
      <c r="G1938" s="16" t="s">
        <v>1866</v>
      </c>
      <c r="H1938" s="20"/>
      <c r="I1938" s="20"/>
      <c r="J1938" s="16" t="s">
        <v>1902</v>
      </c>
      <c r="K1938" s="16"/>
      <c r="L1938" s="20" t="s">
        <v>1106</v>
      </c>
      <c r="M1938" s="65"/>
      <c r="N1938" s="11"/>
      <c r="O1938" s="20" t="e">
        <f>VLOOKUP(C1938,'10. Свод Перечней'!C:H,6,0)</f>
        <v>#N/A</v>
      </c>
      <c r="P1938" s="20"/>
      <c r="Q1938" s="20" t="e">
        <f t="shared" si="32"/>
        <v>#N/A</v>
      </c>
      <c r="R1938" s="16" t="s">
        <v>1108</v>
      </c>
      <c r="S1938" s="17">
        <v>43615</v>
      </c>
    </row>
    <row r="1939" spans="1:19">
      <c r="A1939" s="65"/>
      <c r="B1939" s="65"/>
      <c r="C1939" s="65"/>
      <c r="D1939" s="65"/>
      <c r="E1939" s="65"/>
      <c r="F1939" s="65"/>
      <c r="G1939" s="16" t="s">
        <v>1304</v>
      </c>
      <c r="H1939" s="20"/>
      <c r="I1939" s="20"/>
      <c r="J1939" s="16"/>
      <c r="K1939" s="16" t="s">
        <v>1506</v>
      </c>
      <c r="L1939" s="20" t="s">
        <v>1106</v>
      </c>
      <c r="M1939" s="65"/>
      <c r="N1939" s="11"/>
      <c r="O1939" s="20" t="e">
        <f>VLOOKUP(C1939,'10. Свод Перечней'!C:H,6,0)</f>
        <v>#N/A</v>
      </c>
      <c r="P1939" s="20"/>
      <c r="Q1939" s="20" t="e">
        <f t="shared" si="32"/>
        <v>#N/A</v>
      </c>
      <c r="R1939" s="16" t="s">
        <v>1108</v>
      </c>
      <c r="S1939" s="17">
        <v>43615</v>
      </c>
    </row>
    <row r="1940" spans="1:19">
      <c r="A1940" s="65"/>
      <c r="B1940" s="65"/>
      <c r="C1940" s="65"/>
      <c r="D1940" s="65"/>
      <c r="E1940" s="65"/>
      <c r="F1940" s="65"/>
      <c r="G1940" s="16" t="s">
        <v>1113</v>
      </c>
      <c r="H1940" s="20"/>
      <c r="I1940" s="20"/>
      <c r="J1940" s="16"/>
      <c r="K1940" s="16" t="s">
        <v>1114</v>
      </c>
      <c r="L1940" s="20" t="s">
        <v>1106</v>
      </c>
      <c r="M1940" s="65"/>
      <c r="N1940" s="11"/>
      <c r="O1940" s="20" t="e">
        <f>VLOOKUP(C1940,'10. Свод Перечней'!C:H,6,0)</f>
        <v>#N/A</v>
      </c>
      <c r="P1940" s="20"/>
      <c r="Q1940" s="20" t="e">
        <f t="shared" si="32"/>
        <v>#N/A</v>
      </c>
      <c r="R1940" s="16" t="s">
        <v>1108</v>
      </c>
      <c r="S1940" s="17">
        <v>43615</v>
      </c>
    </row>
    <row r="1941" spans="1:19">
      <c r="A1941" s="65"/>
      <c r="B1941" s="65"/>
      <c r="C1941" s="65"/>
      <c r="D1941" s="65"/>
      <c r="E1941" s="65"/>
      <c r="F1941" s="65"/>
      <c r="G1941" s="16" t="s">
        <v>1115</v>
      </c>
      <c r="H1941" s="20"/>
      <c r="I1941" s="20"/>
      <c r="J1941" s="16"/>
      <c r="K1941" s="16" t="s">
        <v>1903</v>
      </c>
      <c r="L1941" s="20" t="s">
        <v>1106</v>
      </c>
      <c r="M1941" s="65"/>
      <c r="N1941" s="11"/>
      <c r="O1941" s="20" t="e">
        <f>VLOOKUP(C1941,'10. Свод Перечней'!C:H,6,0)</f>
        <v>#N/A</v>
      </c>
      <c r="P1941" s="20"/>
      <c r="Q1941" s="20" t="e">
        <f t="shared" si="32"/>
        <v>#N/A</v>
      </c>
      <c r="R1941" s="16" t="s">
        <v>1108</v>
      </c>
      <c r="S1941" s="17">
        <v>43615</v>
      </c>
    </row>
    <row r="1942" spans="1:19" ht="38.25">
      <c r="A1942" s="65"/>
      <c r="B1942" s="65">
        <v>368</v>
      </c>
      <c r="C1942" s="65" t="s">
        <v>647</v>
      </c>
      <c r="D1942" s="65" t="s">
        <v>645</v>
      </c>
      <c r="E1942" s="65" t="s">
        <v>9</v>
      </c>
      <c r="F1942" s="65" t="s">
        <v>6</v>
      </c>
      <c r="G1942" s="16" t="s">
        <v>1869</v>
      </c>
      <c r="H1942" s="20"/>
      <c r="I1942" s="20"/>
      <c r="J1942" s="16" t="s">
        <v>1900</v>
      </c>
      <c r="K1942" s="16"/>
      <c r="L1942" s="20" t="s">
        <v>1106</v>
      </c>
      <c r="M1942" s="65" t="s">
        <v>1901</v>
      </c>
      <c r="N1942" s="11" t="s">
        <v>646</v>
      </c>
      <c r="O1942" s="20" t="str">
        <f>VLOOKUP(C1942,'10. Свод Перечней'!C:H,6,0)</f>
        <v>10.72.12.140-00000007, 10.72.12.140-00000006, 10.72.12.140-00000005</v>
      </c>
      <c r="P1942" s="20" t="s">
        <v>646</v>
      </c>
      <c r="Q1942" s="20" t="str">
        <f t="shared" si="32"/>
        <v>10.72.12.140-00000007, 10.72.12.140-00000006, 10.72.12.140-00000005</v>
      </c>
      <c r="R1942" s="16" t="s">
        <v>1108</v>
      </c>
      <c r="S1942" s="17">
        <v>43615</v>
      </c>
    </row>
    <row r="1943" spans="1:19">
      <c r="A1943" s="65"/>
      <c r="B1943" s="65"/>
      <c r="C1943" s="65"/>
      <c r="D1943" s="65"/>
      <c r="E1943" s="65"/>
      <c r="F1943" s="65"/>
      <c r="G1943" s="16" t="s">
        <v>1866</v>
      </c>
      <c r="H1943" s="20"/>
      <c r="I1943" s="20"/>
      <c r="J1943" s="16" t="s">
        <v>1902</v>
      </c>
      <c r="K1943" s="16"/>
      <c r="L1943" s="20" t="s">
        <v>1106</v>
      </c>
      <c r="M1943" s="65"/>
      <c r="N1943" s="11"/>
      <c r="O1943" s="20" t="e">
        <f>VLOOKUP(C1943,'10. Свод Перечней'!C:H,6,0)</f>
        <v>#N/A</v>
      </c>
      <c r="P1943" s="20"/>
      <c r="Q1943" s="20" t="e">
        <f t="shared" si="32"/>
        <v>#N/A</v>
      </c>
      <c r="R1943" s="16" t="s">
        <v>1108</v>
      </c>
      <c r="S1943" s="17">
        <v>43615</v>
      </c>
    </row>
    <row r="1944" spans="1:19">
      <c r="A1944" s="65"/>
      <c r="B1944" s="65"/>
      <c r="C1944" s="65"/>
      <c r="D1944" s="65"/>
      <c r="E1944" s="65"/>
      <c r="F1944" s="65"/>
      <c r="G1944" s="16" t="s">
        <v>1120</v>
      </c>
      <c r="H1944" s="20"/>
      <c r="I1944" s="20">
        <v>1</v>
      </c>
      <c r="J1944" s="16"/>
      <c r="K1944" s="16"/>
      <c r="L1944" s="20" t="s">
        <v>6</v>
      </c>
      <c r="M1944" s="65"/>
      <c r="N1944" s="11"/>
      <c r="O1944" s="20" t="e">
        <f>VLOOKUP(C1944,'10. Свод Перечней'!C:H,6,0)</f>
        <v>#N/A</v>
      </c>
      <c r="P1944" s="20"/>
      <c r="Q1944" s="20" t="e">
        <f t="shared" si="32"/>
        <v>#N/A</v>
      </c>
      <c r="R1944" s="16" t="s">
        <v>1108</v>
      </c>
      <c r="S1944" s="17">
        <v>43615</v>
      </c>
    </row>
    <row r="1945" spans="1:19">
      <c r="A1945" s="65"/>
      <c r="B1945" s="65"/>
      <c r="C1945" s="65"/>
      <c r="D1945" s="65"/>
      <c r="E1945" s="65"/>
      <c r="F1945" s="65"/>
      <c r="G1945" s="16" t="s">
        <v>1304</v>
      </c>
      <c r="H1945" s="20"/>
      <c r="I1945" s="20"/>
      <c r="J1945" s="16"/>
      <c r="K1945" s="16" t="s">
        <v>1506</v>
      </c>
      <c r="L1945" s="20" t="s">
        <v>1106</v>
      </c>
      <c r="M1945" s="65"/>
      <c r="N1945" s="11"/>
      <c r="O1945" s="20" t="e">
        <f>VLOOKUP(C1945,'10. Свод Перечней'!C:H,6,0)</f>
        <v>#N/A</v>
      </c>
      <c r="P1945" s="20"/>
      <c r="Q1945" s="20" t="e">
        <f t="shared" si="32"/>
        <v>#N/A</v>
      </c>
      <c r="R1945" s="16" t="s">
        <v>1108</v>
      </c>
      <c r="S1945" s="17">
        <v>43615</v>
      </c>
    </row>
    <row r="1946" spans="1:19">
      <c r="A1946" s="65"/>
      <c r="B1946" s="65"/>
      <c r="C1946" s="65"/>
      <c r="D1946" s="65"/>
      <c r="E1946" s="65"/>
      <c r="F1946" s="65"/>
      <c r="G1946" s="16" t="s">
        <v>1121</v>
      </c>
      <c r="H1946" s="20"/>
      <c r="I1946" s="20"/>
      <c r="J1946" s="16"/>
      <c r="K1946" s="16" t="s">
        <v>1122</v>
      </c>
      <c r="L1946" s="20" t="s">
        <v>1106</v>
      </c>
      <c r="M1946" s="65"/>
      <c r="N1946" s="11"/>
      <c r="O1946" s="20" t="e">
        <f>VLOOKUP(C1946,'10. Свод Перечней'!C:H,6,0)</f>
        <v>#N/A</v>
      </c>
      <c r="P1946" s="20"/>
      <c r="Q1946" s="20" t="e">
        <f t="shared" si="32"/>
        <v>#N/A</v>
      </c>
      <c r="R1946" s="16" t="s">
        <v>1108</v>
      </c>
      <c r="S1946" s="17">
        <v>43615</v>
      </c>
    </row>
    <row r="1947" spans="1:19">
      <c r="A1947" s="65"/>
      <c r="B1947" s="65"/>
      <c r="C1947" s="65"/>
      <c r="D1947" s="65"/>
      <c r="E1947" s="65"/>
      <c r="F1947" s="65"/>
      <c r="G1947" s="16" t="s">
        <v>1115</v>
      </c>
      <c r="H1947" s="20"/>
      <c r="I1947" s="20"/>
      <c r="J1947" s="16"/>
      <c r="K1947" s="16" t="s">
        <v>1903</v>
      </c>
      <c r="L1947" s="20" t="s">
        <v>1106</v>
      </c>
      <c r="M1947" s="65"/>
      <c r="N1947" s="11"/>
      <c r="O1947" s="20" t="e">
        <f>VLOOKUP(C1947,'10. Свод Перечней'!C:H,6,0)</f>
        <v>#N/A</v>
      </c>
      <c r="P1947" s="20"/>
      <c r="Q1947" s="20" t="e">
        <f t="shared" si="32"/>
        <v>#N/A</v>
      </c>
      <c r="R1947" s="16" t="s">
        <v>1108</v>
      </c>
      <c r="S1947" s="17">
        <v>43615</v>
      </c>
    </row>
    <row r="1948" spans="1:19">
      <c r="A1948" s="65"/>
      <c r="B1948" s="65">
        <v>369</v>
      </c>
      <c r="C1948" s="65" t="s">
        <v>648</v>
      </c>
      <c r="D1948" s="65" t="s">
        <v>649</v>
      </c>
      <c r="E1948" s="65" t="s">
        <v>152</v>
      </c>
      <c r="F1948" s="65" t="s">
        <v>6</v>
      </c>
      <c r="G1948" s="16" t="s">
        <v>1109</v>
      </c>
      <c r="H1948" s="20"/>
      <c r="I1948" s="20"/>
      <c r="J1948" s="16"/>
      <c r="K1948" s="16" t="s">
        <v>1904</v>
      </c>
      <c r="L1948" s="20" t="s">
        <v>1106</v>
      </c>
      <c r="M1948" s="65" t="s">
        <v>1905</v>
      </c>
      <c r="N1948" s="11"/>
      <c r="O1948" s="20" t="str">
        <f>VLOOKUP(C1948,'10. Свод Перечней'!C:H,6,0)</f>
        <v/>
      </c>
      <c r="P1948" s="20">
        <v>0</v>
      </c>
      <c r="Q1948" s="20">
        <f t="shared" si="32"/>
        <v>0</v>
      </c>
      <c r="R1948" s="16" t="s">
        <v>1108</v>
      </c>
      <c r="S1948" s="17">
        <v>43189</v>
      </c>
    </row>
    <row r="1949" spans="1:19">
      <c r="A1949" s="65"/>
      <c r="B1949" s="65"/>
      <c r="C1949" s="65"/>
      <c r="D1949" s="65"/>
      <c r="E1949" s="65"/>
      <c r="F1949" s="65"/>
      <c r="G1949" s="16" t="s">
        <v>1120</v>
      </c>
      <c r="H1949" s="20"/>
      <c r="I1949" s="20">
        <v>0.1</v>
      </c>
      <c r="J1949" s="16"/>
      <c r="K1949" s="16"/>
      <c r="L1949" s="20" t="s">
        <v>6</v>
      </c>
      <c r="M1949" s="65"/>
      <c r="N1949" s="11"/>
      <c r="O1949" s="20" t="e">
        <f>VLOOKUP(C1949,'10. Свод Перечней'!C:H,6,0)</f>
        <v>#N/A</v>
      </c>
      <c r="P1949" s="20"/>
      <c r="Q1949" s="20" t="e">
        <f t="shared" si="32"/>
        <v>#N/A</v>
      </c>
      <c r="R1949" s="16" t="s">
        <v>1108</v>
      </c>
      <c r="S1949" s="17">
        <v>43189</v>
      </c>
    </row>
    <row r="1950" spans="1:19">
      <c r="A1950" s="65"/>
      <c r="B1950" s="65"/>
      <c r="C1950" s="65"/>
      <c r="D1950" s="65"/>
      <c r="E1950" s="65"/>
      <c r="F1950" s="65"/>
      <c r="G1950" s="16" t="s">
        <v>1121</v>
      </c>
      <c r="H1950" s="20"/>
      <c r="I1950" s="20"/>
      <c r="J1950" s="16"/>
      <c r="K1950" s="16" t="s">
        <v>1122</v>
      </c>
      <c r="L1950" s="20" t="s">
        <v>1106</v>
      </c>
      <c r="M1950" s="65"/>
      <c r="N1950" s="11"/>
      <c r="O1950" s="20" t="e">
        <f>VLOOKUP(C1950,'10. Свод Перечней'!C:H,6,0)</f>
        <v>#N/A</v>
      </c>
      <c r="P1950" s="20"/>
      <c r="Q1950" s="20" t="e">
        <f t="shared" si="32"/>
        <v>#N/A</v>
      </c>
      <c r="R1950" s="16" t="s">
        <v>1108</v>
      </c>
      <c r="S1950" s="17">
        <v>43189</v>
      </c>
    </row>
    <row r="1951" spans="1:19">
      <c r="A1951" s="65"/>
      <c r="B1951" s="65"/>
      <c r="C1951" s="65"/>
      <c r="D1951" s="65"/>
      <c r="E1951" s="65"/>
      <c r="F1951" s="65"/>
      <c r="G1951" s="16" t="s">
        <v>1115</v>
      </c>
      <c r="H1951" s="20"/>
      <c r="I1951" s="20"/>
      <c r="J1951" s="16"/>
      <c r="K1951" s="16" t="s">
        <v>1906</v>
      </c>
      <c r="L1951" s="20" t="s">
        <v>1106</v>
      </c>
      <c r="M1951" s="65"/>
      <c r="N1951" s="11"/>
      <c r="O1951" s="20" t="e">
        <f>VLOOKUP(C1951,'10. Свод Перечней'!C:H,6,0)</f>
        <v>#N/A</v>
      </c>
      <c r="P1951" s="20"/>
      <c r="Q1951" s="20" t="e">
        <f t="shared" si="32"/>
        <v>#N/A</v>
      </c>
      <c r="R1951" s="16" t="s">
        <v>1108</v>
      </c>
      <c r="S1951" s="17">
        <v>43189</v>
      </c>
    </row>
    <row r="1952" spans="1:19">
      <c r="A1952" s="65"/>
      <c r="B1952" s="65">
        <v>370</v>
      </c>
      <c r="C1952" s="65" t="s">
        <v>650</v>
      </c>
      <c r="D1952" s="65" t="s">
        <v>649</v>
      </c>
      <c r="E1952" s="65" t="s">
        <v>9</v>
      </c>
      <c r="F1952" s="65" t="s">
        <v>6</v>
      </c>
      <c r="G1952" s="16" t="s">
        <v>1109</v>
      </c>
      <c r="H1952" s="20"/>
      <c r="I1952" s="20"/>
      <c r="J1952" s="16"/>
      <c r="K1952" s="16" t="s">
        <v>1907</v>
      </c>
      <c r="L1952" s="20" t="s">
        <v>1106</v>
      </c>
      <c r="M1952" s="65" t="s">
        <v>1908</v>
      </c>
      <c r="N1952" s="11"/>
      <c r="O1952" s="20" t="str">
        <f>VLOOKUP(C1952,'10. Свод Перечней'!C:H,6,0)</f>
        <v/>
      </c>
      <c r="P1952" s="20">
        <v>0</v>
      </c>
      <c r="Q1952" s="20">
        <f t="shared" si="32"/>
        <v>0</v>
      </c>
      <c r="R1952" s="16" t="s">
        <v>1108</v>
      </c>
      <c r="S1952" s="17">
        <v>43189</v>
      </c>
    </row>
    <row r="1953" spans="1:19">
      <c r="A1953" s="65"/>
      <c r="B1953" s="65"/>
      <c r="C1953" s="65"/>
      <c r="D1953" s="65"/>
      <c r="E1953" s="65"/>
      <c r="F1953" s="65"/>
      <c r="G1953" s="16" t="s">
        <v>1120</v>
      </c>
      <c r="H1953" s="20"/>
      <c r="I1953" s="20">
        <v>1</v>
      </c>
      <c r="J1953" s="16"/>
      <c r="K1953" s="16"/>
      <c r="L1953" s="20" t="s">
        <v>6</v>
      </c>
      <c r="M1953" s="65"/>
      <c r="N1953" s="11"/>
      <c r="O1953" s="20" t="e">
        <f>VLOOKUP(C1953,'10. Свод Перечней'!C:H,6,0)</f>
        <v>#N/A</v>
      </c>
      <c r="P1953" s="20"/>
      <c r="Q1953" s="20" t="e">
        <f t="shared" si="32"/>
        <v>#N/A</v>
      </c>
      <c r="R1953" s="16" t="s">
        <v>1108</v>
      </c>
      <c r="S1953" s="17">
        <v>43189</v>
      </c>
    </row>
    <row r="1954" spans="1:19">
      <c r="A1954" s="65"/>
      <c r="B1954" s="65"/>
      <c r="C1954" s="65"/>
      <c r="D1954" s="65"/>
      <c r="E1954" s="65"/>
      <c r="F1954" s="65"/>
      <c r="G1954" s="16" t="s">
        <v>1764</v>
      </c>
      <c r="H1954" s="20"/>
      <c r="I1954" s="20"/>
      <c r="J1954" s="16"/>
      <c r="K1954" s="16" t="s">
        <v>1909</v>
      </c>
      <c r="L1954" s="20" t="s">
        <v>1106</v>
      </c>
      <c r="M1954" s="65"/>
      <c r="N1954" s="11"/>
      <c r="O1954" s="20" t="e">
        <f>VLOOKUP(C1954,'10. Свод Перечней'!C:H,6,0)</f>
        <v>#N/A</v>
      </c>
      <c r="P1954" s="20"/>
      <c r="Q1954" s="20" t="e">
        <f t="shared" si="32"/>
        <v>#N/A</v>
      </c>
      <c r="R1954" s="16" t="s">
        <v>1108</v>
      </c>
      <c r="S1954" s="17">
        <v>43189</v>
      </c>
    </row>
    <row r="1955" spans="1:19">
      <c r="A1955" s="65"/>
      <c r="B1955" s="65"/>
      <c r="C1955" s="65"/>
      <c r="D1955" s="65"/>
      <c r="E1955" s="65"/>
      <c r="F1955" s="65"/>
      <c r="G1955" s="16" t="s">
        <v>1769</v>
      </c>
      <c r="H1955" s="20"/>
      <c r="I1955" s="20"/>
      <c r="J1955" s="16"/>
      <c r="K1955" s="16" t="s">
        <v>1157</v>
      </c>
      <c r="L1955" s="20" t="s">
        <v>1106</v>
      </c>
      <c r="M1955" s="65"/>
      <c r="N1955" s="11"/>
      <c r="O1955" s="20" t="e">
        <f>VLOOKUP(C1955,'10. Свод Перечней'!C:H,6,0)</f>
        <v>#N/A</v>
      </c>
      <c r="P1955" s="20"/>
      <c r="Q1955" s="20" t="e">
        <f t="shared" si="32"/>
        <v>#N/A</v>
      </c>
      <c r="R1955" s="16" t="s">
        <v>1108</v>
      </c>
      <c r="S1955" s="17">
        <v>43189</v>
      </c>
    </row>
    <row r="1956" spans="1:19">
      <c r="A1956" s="65"/>
      <c r="B1956" s="65"/>
      <c r="C1956" s="65"/>
      <c r="D1956" s="65"/>
      <c r="E1956" s="65"/>
      <c r="F1956" s="65"/>
      <c r="G1956" s="16" t="s">
        <v>1121</v>
      </c>
      <c r="H1956" s="20"/>
      <c r="I1956" s="20"/>
      <c r="J1956" s="16"/>
      <c r="K1956" s="16" t="s">
        <v>1122</v>
      </c>
      <c r="L1956" s="20" t="s">
        <v>1106</v>
      </c>
      <c r="M1956" s="65"/>
      <c r="N1956" s="11"/>
      <c r="O1956" s="20" t="e">
        <f>VLOOKUP(C1956,'10. Свод Перечней'!C:H,6,0)</f>
        <v>#N/A</v>
      </c>
      <c r="P1956" s="20"/>
      <c r="Q1956" s="20" t="e">
        <f t="shared" si="32"/>
        <v>#N/A</v>
      </c>
      <c r="R1956" s="16" t="s">
        <v>1108</v>
      </c>
      <c r="S1956" s="17">
        <v>43189</v>
      </c>
    </row>
    <row r="1957" spans="1:19">
      <c r="A1957" s="65"/>
      <c r="B1957" s="65"/>
      <c r="C1957" s="65"/>
      <c r="D1957" s="65"/>
      <c r="E1957" s="65"/>
      <c r="F1957" s="65"/>
      <c r="G1957" s="16" t="s">
        <v>1115</v>
      </c>
      <c r="H1957" s="20"/>
      <c r="I1957" s="20"/>
      <c r="J1957" s="16"/>
      <c r="K1957" s="16" t="s">
        <v>1910</v>
      </c>
      <c r="L1957" s="20" t="s">
        <v>1106</v>
      </c>
      <c r="M1957" s="65"/>
      <c r="N1957" s="11"/>
      <c r="O1957" s="20" t="e">
        <f>VLOOKUP(C1957,'10. Свод Перечней'!C:H,6,0)</f>
        <v>#N/A</v>
      </c>
      <c r="P1957" s="20"/>
      <c r="Q1957" s="20" t="e">
        <f t="shared" si="32"/>
        <v>#N/A</v>
      </c>
      <c r="R1957" s="16" t="s">
        <v>1108</v>
      </c>
      <c r="S1957" s="17">
        <v>43189</v>
      </c>
    </row>
    <row r="1958" spans="1:19">
      <c r="A1958" s="65"/>
      <c r="B1958" s="65">
        <v>371</v>
      </c>
      <c r="C1958" s="65" t="s">
        <v>651</v>
      </c>
      <c r="D1958" s="65" t="s">
        <v>649</v>
      </c>
      <c r="E1958" s="65" t="s">
        <v>57</v>
      </c>
      <c r="F1958" s="65" t="s">
        <v>6</v>
      </c>
      <c r="G1958" s="16" t="s">
        <v>1104</v>
      </c>
      <c r="H1958" s="20"/>
      <c r="I1958" s="20"/>
      <c r="J1958" s="16"/>
      <c r="K1958" s="16" t="s">
        <v>1911</v>
      </c>
      <c r="L1958" s="20" t="s">
        <v>1106</v>
      </c>
      <c r="M1958" s="65" t="s">
        <v>1908</v>
      </c>
      <c r="N1958" s="11"/>
      <c r="O1958" s="20" t="str">
        <f>VLOOKUP(C1958,'10. Свод Перечней'!C:H,6,0)</f>
        <v/>
      </c>
      <c r="P1958" s="20">
        <v>0</v>
      </c>
      <c r="Q1958" s="20">
        <f t="shared" si="32"/>
        <v>0</v>
      </c>
      <c r="R1958" s="16" t="s">
        <v>1108</v>
      </c>
      <c r="S1958" s="17">
        <v>43677</v>
      </c>
    </row>
    <row r="1959" spans="1:19">
      <c r="A1959" s="65"/>
      <c r="B1959" s="65"/>
      <c r="C1959" s="65"/>
      <c r="D1959" s="65"/>
      <c r="E1959" s="65"/>
      <c r="F1959" s="65"/>
      <c r="G1959" s="16" t="s">
        <v>1109</v>
      </c>
      <c r="H1959" s="20"/>
      <c r="I1959" s="20"/>
      <c r="J1959" s="16"/>
      <c r="K1959" s="16" t="s">
        <v>1907</v>
      </c>
      <c r="L1959" s="20" t="s">
        <v>1106</v>
      </c>
      <c r="M1959" s="65"/>
      <c r="N1959" s="11"/>
      <c r="O1959" s="20" t="e">
        <f>VLOOKUP(C1959,'10. Свод Перечней'!C:H,6,0)</f>
        <v>#N/A</v>
      </c>
      <c r="P1959" s="20"/>
      <c r="Q1959" s="20" t="e">
        <f t="shared" si="32"/>
        <v>#N/A</v>
      </c>
      <c r="R1959" s="16" t="s">
        <v>1108</v>
      </c>
      <c r="S1959" s="17">
        <v>43677</v>
      </c>
    </row>
    <row r="1960" spans="1:19">
      <c r="A1960" s="65"/>
      <c r="B1960" s="65"/>
      <c r="C1960" s="65"/>
      <c r="D1960" s="65"/>
      <c r="E1960" s="65"/>
      <c r="F1960" s="65"/>
      <c r="G1960" s="16" t="s">
        <v>1120</v>
      </c>
      <c r="H1960" s="20"/>
      <c r="I1960" s="20">
        <v>0.1</v>
      </c>
      <c r="J1960" s="16"/>
      <c r="K1960" s="16"/>
      <c r="L1960" s="20" t="s">
        <v>6</v>
      </c>
      <c r="M1960" s="65"/>
      <c r="N1960" s="11"/>
      <c r="O1960" s="20" t="e">
        <f>VLOOKUP(C1960,'10. Свод Перечней'!C:H,6,0)</f>
        <v>#N/A</v>
      </c>
      <c r="P1960" s="20"/>
      <c r="Q1960" s="20" t="e">
        <f t="shared" si="32"/>
        <v>#N/A</v>
      </c>
      <c r="R1960" s="16" t="s">
        <v>1108</v>
      </c>
      <c r="S1960" s="17">
        <v>43677</v>
      </c>
    </row>
    <row r="1961" spans="1:19">
      <c r="A1961" s="65"/>
      <c r="B1961" s="65"/>
      <c r="C1961" s="65"/>
      <c r="D1961" s="65"/>
      <c r="E1961" s="65"/>
      <c r="F1961" s="65"/>
      <c r="G1961" s="16" t="s">
        <v>1764</v>
      </c>
      <c r="H1961" s="20"/>
      <c r="I1961" s="20"/>
      <c r="J1961" s="16"/>
      <c r="K1961" s="16" t="s">
        <v>1909</v>
      </c>
      <c r="L1961" s="20" t="s">
        <v>1106</v>
      </c>
      <c r="M1961" s="65"/>
      <c r="N1961" s="11"/>
      <c r="O1961" s="20" t="e">
        <f>VLOOKUP(C1961,'10. Свод Перечней'!C:H,6,0)</f>
        <v>#N/A</v>
      </c>
      <c r="P1961" s="20"/>
      <c r="Q1961" s="20" t="e">
        <f t="shared" si="32"/>
        <v>#N/A</v>
      </c>
      <c r="R1961" s="16" t="s">
        <v>1108</v>
      </c>
      <c r="S1961" s="17">
        <v>43677</v>
      </c>
    </row>
    <row r="1962" spans="1:19">
      <c r="A1962" s="65"/>
      <c r="B1962" s="65"/>
      <c r="C1962" s="65"/>
      <c r="D1962" s="65"/>
      <c r="E1962" s="65"/>
      <c r="F1962" s="65"/>
      <c r="G1962" s="16" t="s">
        <v>1769</v>
      </c>
      <c r="H1962" s="20"/>
      <c r="I1962" s="20"/>
      <c r="J1962" s="16" t="s">
        <v>1680</v>
      </c>
      <c r="K1962" s="16"/>
      <c r="L1962" s="20" t="s">
        <v>1106</v>
      </c>
      <c r="M1962" s="65"/>
      <c r="N1962" s="11"/>
      <c r="O1962" s="20" t="e">
        <f>VLOOKUP(C1962,'10. Свод Перечней'!C:H,6,0)</f>
        <v>#N/A</v>
      </c>
      <c r="P1962" s="20"/>
      <c r="Q1962" s="20" t="e">
        <f t="shared" si="32"/>
        <v>#N/A</v>
      </c>
      <c r="R1962" s="16" t="s">
        <v>1108</v>
      </c>
      <c r="S1962" s="17">
        <v>43677</v>
      </c>
    </row>
    <row r="1963" spans="1:19">
      <c r="A1963" s="65"/>
      <c r="B1963" s="65"/>
      <c r="C1963" s="65"/>
      <c r="D1963" s="65"/>
      <c r="E1963" s="65"/>
      <c r="F1963" s="65"/>
      <c r="G1963" s="16" t="s">
        <v>1121</v>
      </c>
      <c r="H1963" s="20"/>
      <c r="I1963" s="20"/>
      <c r="J1963" s="16"/>
      <c r="K1963" s="16" t="s">
        <v>1122</v>
      </c>
      <c r="L1963" s="20" t="s">
        <v>1106</v>
      </c>
      <c r="M1963" s="65"/>
      <c r="N1963" s="11"/>
      <c r="O1963" s="20" t="e">
        <f>VLOOKUP(C1963,'10. Свод Перечней'!C:H,6,0)</f>
        <v>#N/A</v>
      </c>
      <c r="P1963" s="20"/>
      <c r="Q1963" s="20" t="e">
        <f t="shared" si="32"/>
        <v>#N/A</v>
      </c>
      <c r="R1963" s="16" t="s">
        <v>1108</v>
      </c>
      <c r="S1963" s="17">
        <v>43677</v>
      </c>
    </row>
    <row r="1964" spans="1:19">
      <c r="A1964" s="65"/>
      <c r="B1964" s="65"/>
      <c r="C1964" s="65"/>
      <c r="D1964" s="65"/>
      <c r="E1964" s="65"/>
      <c r="F1964" s="65"/>
      <c r="G1964" s="16" t="s">
        <v>1115</v>
      </c>
      <c r="H1964" s="20"/>
      <c r="I1964" s="20"/>
      <c r="J1964" s="16"/>
      <c r="K1964" s="16" t="s">
        <v>1912</v>
      </c>
      <c r="L1964" s="20" t="s">
        <v>1106</v>
      </c>
      <c r="M1964" s="65"/>
      <c r="N1964" s="11"/>
      <c r="O1964" s="20" t="e">
        <f>VLOOKUP(C1964,'10. Свод Перечней'!C:H,6,0)</f>
        <v>#N/A</v>
      </c>
      <c r="P1964" s="20"/>
      <c r="Q1964" s="20" t="e">
        <f t="shared" si="32"/>
        <v>#N/A</v>
      </c>
      <c r="R1964" s="16" t="s">
        <v>1108</v>
      </c>
      <c r="S1964" s="17">
        <v>43677</v>
      </c>
    </row>
    <row r="1965" spans="1:19">
      <c r="A1965" s="65"/>
      <c r="B1965" s="65">
        <v>372</v>
      </c>
      <c r="C1965" s="65" t="s">
        <v>652</v>
      </c>
      <c r="D1965" s="65" t="s">
        <v>649</v>
      </c>
      <c r="E1965" s="65" t="s">
        <v>239</v>
      </c>
      <c r="F1965" s="65" t="s">
        <v>6</v>
      </c>
      <c r="G1965" s="16" t="s">
        <v>1109</v>
      </c>
      <c r="H1965" s="20"/>
      <c r="I1965" s="20"/>
      <c r="J1965" s="16"/>
      <c r="K1965" s="16" t="s">
        <v>1913</v>
      </c>
      <c r="L1965" s="20" t="s">
        <v>1106</v>
      </c>
      <c r="M1965" s="65" t="s">
        <v>1914</v>
      </c>
      <c r="N1965" s="11"/>
      <c r="O1965" s="20" t="str">
        <f>VLOOKUP(C1965,'10. Свод Перечней'!C:H,6,0)</f>
        <v/>
      </c>
      <c r="P1965" s="20">
        <v>0</v>
      </c>
      <c r="Q1965" s="20">
        <f t="shared" si="32"/>
        <v>0</v>
      </c>
      <c r="R1965" s="16" t="s">
        <v>1108</v>
      </c>
      <c r="S1965" s="17">
        <v>43189</v>
      </c>
    </row>
    <row r="1966" spans="1:19">
      <c r="A1966" s="65"/>
      <c r="B1966" s="65"/>
      <c r="C1966" s="65"/>
      <c r="D1966" s="65"/>
      <c r="E1966" s="65"/>
      <c r="F1966" s="65"/>
      <c r="G1966" s="16" t="s">
        <v>1120</v>
      </c>
      <c r="H1966" s="20"/>
      <c r="I1966" s="20">
        <v>0.1</v>
      </c>
      <c r="J1966" s="16"/>
      <c r="K1966" s="16"/>
      <c r="L1966" s="20" t="s">
        <v>6</v>
      </c>
      <c r="M1966" s="65"/>
      <c r="N1966" s="11"/>
      <c r="O1966" s="20" t="e">
        <f>VLOOKUP(C1966,'10. Свод Перечней'!C:H,6,0)</f>
        <v>#N/A</v>
      </c>
      <c r="P1966" s="20"/>
      <c r="Q1966" s="20" t="e">
        <f t="shared" si="32"/>
        <v>#N/A</v>
      </c>
      <c r="R1966" s="16" t="s">
        <v>1108</v>
      </c>
      <c r="S1966" s="17">
        <v>43189</v>
      </c>
    </row>
    <row r="1967" spans="1:19">
      <c r="A1967" s="65"/>
      <c r="B1967" s="65"/>
      <c r="C1967" s="65"/>
      <c r="D1967" s="65"/>
      <c r="E1967" s="65"/>
      <c r="F1967" s="65"/>
      <c r="G1967" s="16" t="s">
        <v>1121</v>
      </c>
      <c r="H1967" s="20"/>
      <c r="I1967" s="20"/>
      <c r="J1967" s="16"/>
      <c r="K1967" s="16" t="s">
        <v>1122</v>
      </c>
      <c r="L1967" s="20" t="s">
        <v>1106</v>
      </c>
      <c r="M1967" s="65"/>
      <c r="N1967" s="11"/>
      <c r="O1967" s="20" t="e">
        <f>VLOOKUP(C1967,'10. Свод Перечней'!C:H,6,0)</f>
        <v>#N/A</v>
      </c>
      <c r="P1967" s="20"/>
      <c r="Q1967" s="20" t="e">
        <f t="shared" si="32"/>
        <v>#N/A</v>
      </c>
      <c r="R1967" s="16" t="s">
        <v>1108</v>
      </c>
      <c r="S1967" s="17">
        <v>43189</v>
      </c>
    </row>
    <row r="1968" spans="1:19">
      <c r="A1968" s="65"/>
      <c r="B1968" s="65"/>
      <c r="C1968" s="65"/>
      <c r="D1968" s="65"/>
      <c r="E1968" s="65"/>
      <c r="F1968" s="65"/>
      <c r="G1968" s="16" t="s">
        <v>1115</v>
      </c>
      <c r="H1968" s="20"/>
      <c r="I1968" s="20"/>
      <c r="J1968" s="16"/>
      <c r="K1968" s="16" t="s">
        <v>1915</v>
      </c>
      <c r="L1968" s="20" t="s">
        <v>1106</v>
      </c>
      <c r="M1968" s="65"/>
      <c r="N1968" s="11"/>
      <c r="O1968" s="20" t="e">
        <f>VLOOKUP(C1968,'10. Свод Перечней'!C:H,6,0)</f>
        <v>#N/A</v>
      </c>
      <c r="P1968" s="20"/>
      <c r="Q1968" s="20" t="e">
        <f t="shared" si="32"/>
        <v>#N/A</v>
      </c>
      <c r="R1968" s="16" t="s">
        <v>1108</v>
      </c>
      <c r="S1968" s="17">
        <v>43189</v>
      </c>
    </row>
    <row r="1969" spans="1:19">
      <c r="A1969" s="65"/>
      <c r="B1969" s="65">
        <v>373</v>
      </c>
      <c r="C1969" s="65" t="s">
        <v>653</v>
      </c>
      <c r="D1969" s="65" t="s">
        <v>654</v>
      </c>
      <c r="E1969" s="65" t="s">
        <v>5</v>
      </c>
      <c r="F1969" s="65" t="s">
        <v>6</v>
      </c>
      <c r="G1969" s="16" t="s">
        <v>1109</v>
      </c>
      <c r="H1969" s="20"/>
      <c r="I1969" s="20"/>
      <c r="J1969" s="16"/>
      <c r="K1969" s="16" t="s">
        <v>1916</v>
      </c>
      <c r="L1969" s="20" t="s">
        <v>1106</v>
      </c>
      <c r="M1969" s="65" t="s">
        <v>1917</v>
      </c>
      <c r="N1969" s="11"/>
      <c r="O1969" s="20" t="str">
        <f>VLOOKUP(C1969,'10. Свод Перечней'!C:H,6,0)</f>
        <v/>
      </c>
      <c r="P1969" s="20">
        <v>0</v>
      </c>
      <c r="Q1969" s="20">
        <f t="shared" si="32"/>
        <v>0</v>
      </c>
      <c r="R1969" s="16" t="s">
        <v>1108</v>
      </c>
      <c r="S1969" s="17">
        <v>43189</v>
      </c>
    </row>
    <row r="1970" spans="1:19">
      <c r="A1970" s="65"/>
      <c r="B1970" s="65"/>
      <c r="C1970" s="65"/>
      <c r="D1970" s="65"/>
      <c r="E1970" s="65"/>
      <c r="F1970" s="65"/>
      <c r="G1970" s="16" t="s">
        <v>1383</v>
      </c>
      <c r="H1970" s="20"/>
      <c r="I1970" s="20"/>
      <c r="J1970" s="16"/>
      <c r="K1970" s="16" t="s">
        <v>1384</v>
      </c>
      <c r="L1970" s="20" t="s">
        <v>1106</v>
      </c>
      <c r="M1970" s="65"/>
      <c r="N1970" s="11"/>
      <c r="O1970" s="20" t="e">
        <f>VLOOKUP(C1970,'10. Свод Перечней'!C:H,6,0)</f>
        <v>#N/A</v>
      </c>
      <c r="P1970" s="20"/>
      <c r="Q1970" s="20" t="e">
        <f t="shared" si="32"/>
        <v>#N/A</v>
      </c>
      <c r="R1970" s="16" t="s">
        <v>1108</v>
      </c>
      <c r="S1970" s="17">
        <v>43189</v>
      </c>
    </row>
    <row r="1971" spans="1:19">
      <c r="A1971" s="65"/>
      <c r="B1971" s="65"/>
      <c r="C1971" s="65"/>
      <c r="D1971" s="65"/>
      <c r="E1971" s="65"/>
      <c r="F1971" s="65"/>
      <c r="G1971" s="16" t="s">
        <v>1304</v>
      </c>
      <c r="H1971" s="20"/>
      <c r="I1971" s="20"/>
      <c r="J1971" s="16"/>
      <c r="K1971" s="16" t="s">
        <v>1847</v>
      </c>
      <c r="L1971" s="20" t="s">
        <v>1106</v>
      </c>
      <c r="M1971" s="65"/>
      <c r="N1971" s="11"/>
      <c r="O1971" s="20" t="e">
        <f>VLOOKUP(C1971,'10. Свод Перечней'!C:H,6,0)</f>
        <v>#N/A</v>
      </c>
      <c r="P1971" s="20"/>
      <c r="Q1971" s="20" t="e">
        <f t="shared" si="32"/>
        <v>#N/A</v>
      </c>
      <c r="R1971" s="16" t="s">
        <v>1108</v>
      </c>
      <c r="S1971" s="17">
        <v>43189</v>
      </c>
    </row>
    <row r="1972" spans="1:19">
      <c r="A1972" s="65"/>
      <c r="B1972" s="65"/>
      <c r="C1972" s="65"/>
      <c r="D1972" s="65"/>
      <c r="E1972" s="65"/>
      <c r="F1972" s="65"/>
      <c r="G1972" s="16" t="s">
        <v>1848</v>
      </c>
      <c r="H1972" s="20"/>
      <c r="I1972" s="20"/>
      <c r="J1972" s="16"/>
      <c r="K1972" s="16" t="s">
        <v>1122</v>
      </c>
      <c r="L1972" s="20" t="s">
        <v>1106</v>
      </c>
      <c r="M1972" s="65"/>
      <c r="N1972" s="11"/>
      <c r="O1972" s="20" t="e">
        <f>VLOOKUP(C1972,'10. Свод Перечней'!C:H,6,0)</f>
        <v>#N/A</v>
      </c>
      <c r="P1972" s="20"/>
      <c r="Q1972" s="20" t="e">
        <f t="shared" si="32"/>
        <v>#N/A</v>
      </c>
      <c r="R1972" s="16" t="s">
        <v>1108</v>
      </c>
      <c r="S1972" s="17">
        <v>43189</v>
      </c>
    </row>
    <row r="1973" spans="1:19">
      <c r="A1973" s="65"/>
      <c r="B1973" s="65"/>
      <c r="C1973" s="65"/>
      <c r="D1973" s="65"/>
      <c r="E1973" s="65"/>
      <c r="F1973" s="65"/>
      <c r="G1973" s="16" t="s">
        <v>1115</v>
      </c>
      <c r="H1973" s="20"/>
      <c r="I1973" s="20"/>
      <c r="J1973" s="16"/>
      <c r="K1973" s="16" t="s">
        <v>1217</v>
      </c>
      <c r="L1973" s="20" t="s">
        <v>1106</v>
      </c>
      <c r="M1973" s="65"/>
      <c r="N1973" s="11"/>
      <c r="O1973" s="20" t="e">
        <f>VLOOKUP(C1973,'10. Свод Перечней'!C:H,6,0)</f>
        <v>#N/A</v>
      </c>
      <c r="P1973" s="20"/>
      <c r="Q1973" s="20" t="e">
        <f t="shared" si="32"/>
        <v>#N/A</v>
      </c>
      <c r="R1973" s="16" t="s">
        <v>1108</v>
      </c>
      <c r="S1973" s="17">
        <v>43189</v>
      </c>
    </row>
    <row r="1974" spans="1:19">
      <c r="A1974" s="65"/>
      <c r="B1974" s="65">
        <v>374</v>
      </c>
      <c r="C1974" s="65" t="s">
        <v>655</v>
      </c>
      <c r="D1974" s="65" t="s">
        <v>654</v>
      </c>
      <c r="E1974" s="65" t="s">
        <v>9</v>
      </c>
      <c r="F1974" s="65" t="s">
        <v>6</v>
      </c>
      <c r="G1974" s="16" t="s">
        <v>1109</v>
      </c>
      <c r="H1974" s="20"/>
      <c r="I1974" s="20"/>
      <c r="J1974" s="16"/>
      <c r="K1974" s="16" t="s">
        <v>1916</v>
      </c>
      <c r="L1974" s="20" t="s">
        <v>1106</v>
      </c>
      <c r="M1974" s="65" t="s">
        <v>1917</v>
      </c>
      <c r="N1974" s="11"/>
      <c r="O1974" s="20" t="str">
        <f>VLOOKUP(C1974,'10. Свод Перечней'!C:H,6,0)</f>
        <v/>
      </c>
      <c r="P1974" s="20">
        <v>0</v>
      </c>
      <c r="Q1974" s="20">
        <f t="shared" si="32"/>
        <v>0</v>
      </c>
      <c r="R1974" s="16" t="s">
        <v>1108</v>
      </c>
      <c r="S1974" s="17">
        <v>43189</v>
      </c>
    </row>
    <row r="1975" spans="1:19">
      <c r="A1975" s="65"/>
      <c r="B1975" s="65"/>
      <c r="C1975" s="65"/>
      <c r="D1975" s="65"/>
      <c r="E1975" s="65"/>
      <c r="F1975" s="65"/>
      <c r="G1975" s="16" t="s">
        <v>1813</v>
      </c>
      <c r="H1975" s="20"/>
      <c r="I1975" s="20"/>
      <c r="J1975" s="16"/>
      <c r="K1975" s="16" t="s">
        <v>1122</v>
      </c>
      <c r="L1975" s="20" t="s">
        <v>1106</v>
      </c>
      <c r="M1975" s="65"/>
      <c r="N1975" s="11"/>
      <c r="O1975" s="20" t="e">
        <f>VLOOKUP(C1975,'10. Свод Перечней'!C:H,6,0)</f>
        <v>#N/A</v>
      </c>
      <c r="P1975" s="20"/>
      <c r="Q1975" s="20" t="e">
        <f t="shared" si="32"/>
        <v>#N/A</v>
      </c>
      <c r="R1975" s="16" t="s">
        <v>1108</v>
      </c>
      <c r="S1975" s="17">
        <v>43189</v>
      </c>
    </row>
    <row r="1976" spans="1:19">
      <c r="A1976" s="65"/>
      <c r="B1976" s="65"/>
      <c r="C1976" s="65"/>
      <c r="D1976" s="65"/>
      <c r="E1976" s="65"/>
      <c r="F1976" s="65"/>
      <c r="G1976" s="16" t="s">
        <v>1383</v>
      </c>
      <c r="H1976" s="20"/>
      <c r="I1976" s="20"/>
      <c r="J1976" s="16"/>
      <c r="K1976" s="16" t="s">
        <v>1384</v>
      </c>
      <c r="L1976" s="20" t="s">
        <v>1106</v>
      </c>
      <c r="M1976" s="65"/>
      <c r="N1976" s="11"/>
      <c r="O1976" s="20" t="e">
        <f>VLOOKUP(C1976,'10. Свод Перечней'!C:H,6,0)</f>
        <v>#N/A</v>
      </c>
      <c r="P1976" s="20"/>
      <c r="Q1976" s="20" t="e">
        <f t="shared" si="32"/>
        <v>#N/A</v>
      </c>
      <c r="R1976" s="16" t="s">
        <v>1108</v>
      </c>
      <c r="S1976" s="17">
        <v>43189</v>
      </c>
    </row>
    <row r="1977" spans="1:19">
      <c r="A1977" s="65"/>
      <c r="B1977" s="65"/>
      <c r="C1977" s="65"/>
      <c r="D1977" s="65"/>
      <c r="E1977" s="65"/>
      <c r="F1977" s="65"/>
      <c r="G1977" s="16" t="s">
        <v>1304</v>
      </c>
      <c r="H1977" s="20"/>
      <c r="I1977" s="20"/>
      <c r="J1977" s="16"/>
      <c r="K1977" s="16" t="s">
        <v>1847</v>
      </c>
      <c r="L1977" s="20" t="s">
        <v>1106</v>
      </c>
      <c r="M1977" s="65"/>
      <c r="N1977" s="11"/>
      <c r="O1977" s="20" t="e">
        <f>VLOOKUP(C1977,'10. Свод Перечней'!C:H,6,0)</f>
        <v>#N/A</v>
      </c>
      <c r="P1977" s="20"/>
      <c r="Q1977" s="20" t="e">
        <f t="shared" si="32"/>
        <v>#N/A</v>
      </c>
      <c r="R1977" s="16" t="s">
        <v>1108</v>
      </c>
      <c r="S1977" s="17">
        <v>43189</v>
      </c>
    </row>
    <row r="1978" spans="1:19">
      <c r="A1978" s="65"/>
      <c r="B1978" s="65"/>
      <c r="C1978" s="65"/>
      <c r="D1978" s="65"/>
      <c r="E1978" s="65"/>
      <c r="F1978" s="65"/>
      <c r="G1978" s="16" t="s">
        <v>1848</v>
      </c>
      <c r="H1978" s="20"/>
      <c r="I1978" s="20"/>
      <c r="J1978" s="16"/>
      <c r="K1978" s="16" t="s">
        <v>1122</v>
      </c>
      <c r="L1978" s="20" t="s">
        <v>1106</v>
      </c>
      <c r="M1978" s="65"/>
      <c r="N1978" s="11"/>
      <c r="O1978" s="20" t="e">
        <f>VLOOKUP(C1978,'10. Свод Перечней'!C:H,6,0)</f>
        <v>#N/A</v>
      </c>
      <c r="P1978" s="20"/>
      <c r="Q1978" s="20" t="e">
        <f t="shared" si="32"/>
        <v>#N/A</v>
      </c>
      <c r="R1978" s="16" t="s">
        <v>1108</v>
      </c>
      <c r="S1978" s="17">
        <v>43189</v>
      </c>
    </row>
    <row r="1979" spans="1:19">
      <c r="A1979" s="65"/>
      <c r="B1979" s="65"/>
      <c r="C1979" s="65"/>
      <c r="D1979" s="65"/>
      <c r="E1979" s="65"/>
      <c r="F1979" s="65"/>
      <c r="G1979" s="16" t="s">
        <v>1115</v>
      </c>
      <c r="H1979" s="20"/>
      <c r="I1979" s="20"/>
      <c r="J1979" s="16"/>
      <c r="K1979" s="16" t="s">
        <v>1217</v>
      </c>
      <c r="L1979" s="20" t="s">
        <v>1106</v>
      </c>
      <c r="M1979" s="65"/>
      <c r="N1979" s="11"/>
      <c r="O1979" s="20" t="e">
        <f>VLOOKUP(C1979,'10. Свод Перечней'!C:H,6,0)</f>
        <v>#N/A</v>
      </c>
      <c r="P1979" s="20"/>
      <c r="Q1979" s="20" t="e">
        <f t="shared" si="32"/>
        <v>#N/A</v>
      </c>
      <c r="R1979" s="16" t="s">
        <v>1108</v>
      </c>
      <c r="S1979" s="17">
        <v>43189</v>
      </c>
    </row>
    <row r="1980" spans="1:19" ht="51">
      <c r="A1980" s="65"/>
      <c r="B1980" s="65">
        <v>375</v>
      </c>
      <c r="C1980" s="65" t="s">
        <v>656</v>
      </c>
      <c r="D1980" s="65" t="s">
        <v>657</v>
      </c>
      <c r="E1980" s="65" t="s">
        <v>5</v>
      </c>
      <c r="F1980" s="65" t="s">
        <v>6</v>
      </c>
      <c r="G1980" s="16" t="s">
        <v>1918</v>
      </c>
      <c r="H1980" s="20"/>
      <c r="I1980" s="20"/>
      <c r="J1980" s="16" t="s">
        <v>1919</v>
      </c>
      <c r="K1980" s="16"/>
      <c r="L1980" s="20" t="s">
        <v>1106</v>
      </c>
      <c r="M1980" s="65" t="s">
        <v>1920</v>
      </c>
      <c r="N1980" s="11" t="s">
        <v>658</v>
      </c>
      <c r="O1980" s="20" t="str">
        <f>VLOOKUP(C1980,'10. Свод Перечней'!C:H,6,0)</f>
        <v>10.73.11.000-00000009, 10.73.11.000-00000010, 10.73.11.000-00000011, 10.73.11.000-00000012</v>
      </c>
      <c r="P1980" s="20" t="s">
        <v>658</v>
      </c>
      <c r="Q1980" s="20" t="str">
        <f t="shared" si="32"/>
        <v>10.73.11.000-00000009, 10.73.11.000-00000010, 10.73.11.000-00000011, 10.73.11.000-00000012</v>
      </c>
      <c r="R1980" s="16" t="s">
        <v>1108</v>
      </c>
      <c r="S1980" s="17">
        <v>43615</v>
      </c>
    </row>
    <row r="1981" spans="1:19">
      <c r="A1981" s="65"/>
      <c r="B1981" s="65"/>
      <c r="C1981" s="65"/>
      <c r="D1981" s="65"/>
      <c r="E1981" s="65"/>
      <c r="F1981" s="65"/>
      <c r="G1981" s="16" t="s">
        <v>1419</v>
      </c>
      <c r="H1981" s="20"/>
      <c r="I1981" s="20"/>
      <c r="J1981" s="16"/>
      <c r="K1981" s="16" t="s">
        <v>1921</v>
      </c>
      <c r="L1981" s="20" t="s">
        <v>1106</v>
      </c>
      <c r="M1981" s="65"/>
      <c r="N1981" s="11"/>
      <c r="O1981" s="20" t="e">
        <f>VLOOKUP(C1981,'10. Свод Перечней'!C:H,6,0)</f>
        <v>#N/A</v>
      </c>
      <c r="P1981" s="20"/>
      <c r="Q1981" s="20" t="e">
        <f t="shared" si="32"/>
        <v>#N/A</v>
      </c>
      <c r="R1981" s="16" t="s">
        <v>1108</v>
      </c>
      <c r="S1981" s="17">
        <v>43615</v>
      </c>
    </row>
    <row r="1982" spans="1:19">
      <c r="A1982" s="65"/>
      <c r="B1982" s="65"/>
      <c r="C1982" s="65"/>
      <c r="D1982" s="65"/>
      <c r="E1982" s="65"/>
      <c r="F1982" s="65"/>
      <c r="G1982" s="16" t="s">
        <v>1922</v>
      </c>
      <c r="H1982" s="20"/>
      <c r="I1982" s="20"/>
      <c r="J1982" s="16"/>
      <c r="K1982" s="16" t="s">
        <v>1378</v>
      </c>
      <c r="L1982" s="20" t="s">
        <v>1106</v>
      </c>
      <c r="M1982" s="65"/>
      <c r="N1982" s="11"/>
      <c r="O1982" s="20" t="e">
        <f>VLOOKUP(C1982,'10. Свод Перечней'!C:H,6,0)</f>
        <v>#N/A</v>
      </c>
      <c r="P1982" s="20"/>
      <c r="Q1982" s="20" t="e">
        <f t="shared" si="32"/>
        <v>#N/A</v>
      </c>
      <c r="R1982" s="16" t="s">
        <v>1108</v>
      </c>
      <c r="S1982" s="17">
        <v>43615</v>
      </c>
    </row>
    <row r="1983" spans="1:19">
      <c r="A1983" s="65"/>
      <c r="B1983" s="65"/>
      <c r="C1983" s="65"/>
      <c r="D1983" s="65"/>
      <c r="E1983" s="65"/>
      <c r="F1983" s="65"/>
      <c r="G1983" s="16" t="s">
        <v>1923</v>
      </c>
      <c r="H1983" s="20"/>
      <c r="I1983" s="20"/>
      <c r="J1983" s="16" t="s">
        <v>1332</v>
      </c>
      <c r="K1983" s="16"/>
      <c r="L1983" s="20" t="s">
        <v>1106</v>
      </c>
      <c r="M1983" s="65"/>
      <c r="N1983" s="11"/>
      <c r="O1983" s="20" t="e">
        <f>VLOOKUP(C1983,'10. Свод Перечней'!C:H,6,0)</f>
        <v>#N/A</v>
      </c>
      <c r="P1983" s="20"/>
      <c r="Q1983" s="20" t="e">
        <f t="shared" si="32"/>
        <v>#N/A</v>
      </c>
      <c r="R1983" s="16" t="s">
        <v>1108</v>
      </c>
      <c r="S1983" s="17">
        <v>43615</v>
      </c>
    </row>
    <row r="1984" spans="1:19">
      <c r="A1984" s="65"/>
      <c r="B1984" s="65"/>
      <c r="C1984" s="65"/>
      <c r="D1984" s="65"/>
      <c r="E1984" s="65"/>
      <c r="F1984" s="65"/>
      <c r="G1984" s="16" t="s">
        <v>1924</v>
      </c>
      <c r="H1984" s="20"/>
      <c r="I1984" s="20"/>
      <c r="J1984" s="16" t="s">
        <v>1332</v>
      </c>
      <c r="K1984" s="16"/>
      <c r="L1984" s="20" t="s">
        <v>1106</v>
      </c>
      <c r="M1984" s="65"/>
      <c r="N1984" s="11"/>
      <c r="O1984" s="20" t="e">
        <f>VLOOKUP(C1984,'10. Свод Перечней'!C:H,6,0)</f>
        <v>#N/A</v>
      </c>
      <c r="P1984" s="20"/>
      <c r="Q1984" s="20" t="e">
        <f t="shared" si="32"/>
        <v>#N/A</v>
      </c>
      <c r="R1984" s="16" t="s">
        <v>1108</v>
      </c>
      <c r="S1984" s="17">
        <v>43615</v>
      </c>
    </row>
    <row r="1985" spans="1:19">
      <c r="A1985" s="65"/>
      <c r="B1985" s="65"/>
      <c r="C1985" s="65"/>
      <c r="D1985" s="65"/>
      <c r="E1985" s="65"/>
      <c r="F1985" s="65"/>
      <c r="G1985" s="16" t="s">
        <v>1925</v>
      </c>
      <c r="H1985" s="20"/>
      <c r="I1985" s="20"/>
      <c r="J1985" s="16"/>
      <c r="K1985" s="16" t="s">
        <v>1157</v>
      </c>
      <c r="L1985" s="20" t="s">
        <v>1106</v>
      </c>
      <c r="M1985" s="65"/>
      <c r="N1985" s="11"/>
      <c r="O1985" s="20" t="e">
        <f>VLOOKUP(C1985,'10. Свод Перечней'!C:H,6,0)</f>
        <v>#N/A</v>
      </c>
      <c r="P1985" s="20"/>
      <c r="Q1985" s="20" t="e">
        <f t="shared" si="32"/>
        <v>#N/A</v>
      </c>
      <c r="R1985" s="16" t="s">
        <v>1108</v>
      </c>
      <c r="S1985" s="17">
        <v>43615</v>
      </c>
    </row>
    <row r="1986" spans="1:19">
      <c r="A1986" s="65"/>
      <c r="B1986" s="65"/>
      <c r="C1986" s="65"/>
      <c r="D1986" s="65"/>
      <c r="E1986" s="65"/>
      <c r="F1986" s="65"/>
      <c r="G1986" s="16" t="s">
        <v>1120</v>
      </c>
      <c r="H1986" s="20"/>
      <c r="I1986" s="20">
        <v>1</v>
      </c>
      <c r="J1986" s="16"/>
      <c r="K1986" s="16"/>
      <c r="L1986" s="20" t="s">
        <v>6</v>
      </c>
      <c r="M1986" s="65"/>
      <c r="N1986" s="11"/>
      <c r="O1986" s="20" t="e">
        <f>VLOOKUP(C1986,'10. Свод Перечней'!C:H,6,0)</f>
        <v>#N/A</v>
      </c>
      <c r="P1986" s="20"/>
      <c r="Q1986" s="20" t="e">
        <f t="shared" si="32"/>
        <v>#N/A</v>
      </c>
      <c r="R1986" s="16" t="s">
        <v>1108</v>
      </c>
      <c r="S1986" s="17">
        <v>43615</v>
      </c>
    </row>
    <row r="1987" spans="1:19">
      <c r="A1987" s="65"/>
      <c r="B1987" s="65"/>
      <c r="C1987" s="65"/>
      <c r="D1987" s="65"/>
      <c r="E1987" s="65"/>
      <c r="F1987" s="65"/>
      <c r="G1987" s="16" t="s">
        <v>1121</v>
      </c>
      <c r="H1987" s="20"/>
      <c r="I1987" s="20"/>
      <c r="J1987" s="16"/>
      <c r="K1987" s="16" t="s">
        <v>1122</v>
      </c>
      <c r="L1987" s="20" t="s">
        <v>1106</v>
      </c>
      <c r="M1987" s="65"/>
      <c r="N1987" s="11"/>
      <c r="O1987" s="20" t="e">
        <f>VLOOKUP(C1987,'10. Свод Перечней'!C:H,6,0)</f>
        <v>#N/A</v>
      </c>
      <c r="P1987" s="20"/>
      <c r="Q1987" s="20" t="e">
        <f t="shared" si="32"/>
        <v>#N/A</v>
      </c>
      <c r="R1987" s="16" t="s">
        <v>1108</v>
      </c>
      <c r="S1987" s="17">
        <v>43615</v>
      </c>
    </row>
    <row r="1988" spans="1:19">
      <c r="A1988" s="65"/>
      <c r="B1988" s="65"/>
      <c r="C1988" s="65"/>
      <c r="D1988" s="65"/>
      <c r="E1988" s="65"/>
      <c r="F1988" s="65"/>
      <c r="G1988" s="16" t="s">
        <v>1115</v>
      </c>
      <c r="H1988" s="20"/>
      <c r="I1988" s="20"/>
      <c r="J1988" s="16"/>
      <c r="K1988" s="16" t="s">
        <v>1926</v>
      </c>
      <c r="L1988" s="20" t="s">
        <v>1106</v>
      </c>
      <c r="M1988" s="65"/>
      <c r="N1988" s="11"/>
      <c r="O1988" s="20" t="e">
        <f>VLOOKUP(C1988,'10. Свод Перечней'!C:H,6,0)</f>
        <v>#N/A</v>
      </c>
      <c r="P1988" s="20"/>
      <c r="Q1988" s="20" t="e">
        <f t="shared" si="32"/>
        <v>#N/A</v>
      </c>
      <c r="R1988" s="16" t="s">
        <v>1108</v>
      </c>
      <c r="S1988" s="17">
        <v>43615</v>
      </c>
    </row>
    <row r="1989" spans="1:19" ht="51">
      <c r="A1989" s="65"/>
      <c r="B1989" s="65">
        <v>376</v>
      </c>
      <c r="C1989" s="65" t="s">
        <v>659</v>
      </c>
      <c r="D1989" s="65" t="s">
        <v>657</v>
      </c>
      <c r="E1989" s="65" t="s">
        <v>9</v>
      </c>
      <c r="F1989" s="65" t="s">
        <v>6</v>
      </c>
      <c r="G1989" s="16" t="s">
        <v>1918</v>
      </c>
      <c r="H1989" s="20"/>
      <c r="I1989" s="20"/>
      <c r="J1989" s="16" t="s">
        <v>1919</v>
      </c>
      <c r="K1989" s="16"/>
      <c r="L1989" s="20" t="s">
        <v>1106</v>
      </c>
      <c r="M1989" s="65" t="s">
        <v>1920</v>
      </c>
      <c r="N1989" s="11" t="s">
        <v>658</v>
      </c>
      <c r="O1989" s="20" t="str">
        <f>VLOOKUP(C1989,'10. Свод Перечней'!C:H,6,0)</f>
        <v>10.73.11.000-00000009, 10.73.11.000-00000010, 10.73.11.000-00000011, 10.73.11.000-00000012</v>
      </c>
      <c r="P1989" s="20" t="s">
        <v>658</v>
      </c>
      <c r="Q1989" s="20" t="str">
        <f t="shared" si="32"/>
        <v>10.73.11.000-00000009, 10.73.11.000-00000010, 10.73.11.000-00000011, 10.73.11.000-00000012</v>
      </c>
      <c r="R1989" s="16" t="s">
        <v>1108</v>
      </c>
      <c r="S1989" s="17">
        <v>43615</v>
      </c>
    </row>
    <row r="1990" spans="1:19">
      <c r="A1990" s="65"/>
      <c r="B1990" s="65"/>
      <c r="C1990" s="65"/>
      <c r="D1990" s="65"/>
      <c r="E1990" s="65"/>
      <c r="F1990" s="65"/>
      <c r="G1990" s="16" t="s">
        <v>1419</v>
      </c>
      <c r="H1990" s="20"/>
      <c r="I1990" s="20"/>
      <c r="J1990" s="16"/>
      <c r="K1990" s="16" t="s">
        <v>1921</v>
      </c>
      <c r="L1990" s="20" t="s">
        <v>1106</v>
      </c>
      <c r="M1990" s="65"/>
      <c r="N1990" s="11"/>
      <c r="O1990" s="20" t="e">
        <f>VLOOKUP(C1990,'10. Свод Перечней'!C:H,6,0)</f>
        <v>#N/A</v>
      </c>
      <c r="P1990" s="20"/>
      <c r="Q1990" s="20" t="e">
        <f t="shared" si="32"/>
        <v>#N/A</v>
      </c>
      <c r="R1990" s="16" t="s">
        <v>1108</v>
      </c>
      <c r="S1990" s="17">
        <v>43615</v>
      </c>
    </row>
    <row r="1991" spans="1:19">
      <c r="A1991" s="65"/>
      <c r="B1991" s="65"/>
      <c r="C1991" s="65"/>
      <c r="D1991" s="65"/>
      <c r="E1991" s="65"/>
      <c r="F1991" s="65"/>
      <c r="G1991" s="16" t="s">
        <v>1922</v>
      </c>
      <c r="H1991" s="20"/>
      <c r="I1991" s="20"/>
      <c r="J1991" s="16"/>
      <c r="K1991" s="16" t="s">
        <v>1378</v>
      </c>
      <c r="L1991" s="20" t="s">
        <v>1106</v>
      </c>
      <c r="M1991" s="65"/>
      <c r="N1991" s="11"/>
      <c r="O1991" s="20" t="e">
        <f>VLOOKUP(C1991,'10. Свод Перечней'!C:H,6,0)</f>
        <v>#N/A</v>
      </c>
      <c r="P1991" s="20"/>
      <c r="Q1991" s="20" t="e">
        <f t="shared" si="32"/>
        <v>#N/A</v>
      </c>
      <c r="R1991" s="16" t="s">
        <v>1108</v>
      </c>
      <c r="S1991" s="17">
        <v>43615</v>
      </c>
    </row>
    <row r="1992" spans="1:19">
      <c r="A1992" s="65"/>
      <c r="B1992" s="65"/>
      <c r="C1992" s="65"/>
      <c r="D1992" s="65"/>
      <c r="E1992" s="65"/>
      <c r="F1992" s="65"/>
      <c r="G1992" s="16" t="s">
        <v>1923</v>
      </c>
      <c r="H1992" s="20"/>
      <c r="I1992" s="20"/>
      <c r="J1992" s="16" t="s">
        <v>1332</v>
      </c>
      <c r="K1992" s="16"/>
      <c r="L1992" s="20" t="s">
        <v>1106</v>
      </c>
      <c r="M1992" s="65"/>
      <c r="N1992" s="11"/>
      <c r="O1992" s="20" t="e">
        <f>VLOOKUP(C1992,'10. Свод Перечней'!C:H,6,0)</f>
        <v>#N/A</v>
      </c>
      <c r="P1992" s="20"/>
      <c r="Q1992" s="20" t="e">
        <f t="shared" si="32"/>
        <v>#N/A</v>
      </c>
      <c r="R1992" s="16" t="s">
        <v>1108</v>
      </c>
      <c r="S1992" s="17">
        <v>43615</v>
      </c>
    </row>
    <row r="1993" spans="1:19">
      <c r="A1993" s="65"/>
      <c r="B1993" s="65"/>
      <c r="C1993" s="65"/>
      <c r="D1993" s="65"/>
      <c r="E1993" s="65"/>
      <c r="F1993" s="65"/>
      <c r="G1993" s="16" t="s">
        <v>1924</v>
      </c>
      <c r="H1993" s="20"/>
      <c r="I1993" s="20"/>
      <c r="J1993" s="16" t="s">
        <v>1332</v>
      </c>
      <c r="K1993" s="16"/>
      <c r="L1993" s="20" t="s">
        <v>1106</v>
      </c>
      <c r="M1993" s="65"/>
      <c r="N1993" s="11"/>
      <c r="O1993" s="20" t="e">
        <f>VLOOKUP(C1993,'10. Свод Перечней'!C:H,6,0)</f>
        <v>#N/A</v>
      </c>
      <c r="P1993" s="20"/>
      <c r="Q1993" s="20" t="e">
        <f t="shared" si="32"/>
        <v>#N/A</v>
      </c>
      <c r="R1993" s="16" t="s">
        <v>1108</v>
      </c>
      <c r="S1993" s="17">
        <v>43615</v>
      </c>
    </row>
    <row r="1994" spans="1:19">
      <c r="A1994" s="65"/>
      <c r="B1994" s="65"/>
      <c r="C1994" s="65"/>
      <c r="D1994" s="65"/>
      <c r="E1994" s="65"/>
      <c r="F1994" s="65"/>
      <c r="G1994" s="16" t="s">
        <v>1925</v>
      </c>
      <c r="H1994" s="20"/>
      <c r="I1994" s="20"/>
      <c r="J1994" s="16"/>
      <c r="K1994" s="16" t="s">
        <v>1157</v>
      </c>
      <c r="L1994" s="20" t="s">
        <v>1106</v>
      </c>
      <c r="M1994" s="65"/>
      <c r="N1994" s="11"/>
      <c r="O1994" s="20" t="e">
        <f>VLOOKUP(C1994,'10. Свод Перечней'!C:H,6,0)</f>
        <v>#N/A</v>
      </c>
      <c r="P1994" s="20"/>
      <c r="Q1994" s="20" t="e">
        <f t="shared" si="32"/>
        <v>#N/A</v>
      </c>
      <c r="R1994" s="16" t="s">
        <v>1108</v>
      </c>
      <c r="S1994" s="17">
        <v>43615</v>
      </c>
    </row>
    <row r="1995" spans="1:19">
      <c r="A1995" s="65"/>
      <c r="B1995" s="65"/>
      <c r="C1995" s="65"/>
      <c r="D1995" s="65"/>
      <c r="E1995" s="65"/>
      <c r="F1995" s="65"/>
      <c r="G1995" s="16" t="s">
        <v>1113</v>
      </c>
      <c r="H1995" s="20"/>
      <c r="I1995" s="20"/>
      <c r="J1995" s="16"/>
      <c r="K1995" s="16" t="s">
        <v>1114</v>
      </c>
      <c r="L1995" s="20" t="s">
        <v>1106</v>
      </c>
      <c r="M1995" s="65"/>
      <c r="N1995" s="11"/>
      <c r="O1995" s="20" t="e">
        <f>VLOOKUP(C1995,'10. Свод Перечней'!C:H,6,0)</f>
        <v>#N/A</v>
      </c>
      <c r="P1995" s="20"/>
      <c r="Q1995" s="20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6" t="s">
        <v>1108</v>
      </c>
      <c r="S1995" s="17">
        <v>43615</v>
      </c>
    </row>
    <row r="1996" spans="1:19">
      <c r="A1996" s="65"/>
      <c r="B1996" s="65"/>
      <c r="C1996" s="65"/>
      <c r="D1996" s="65"/>
      <c r="E1996" s="65"/>
      <c r="F1996" s="65"/>
      <c r="G1996" s="16" t="s">
        <v>1115</v>
      </c>
      <c r="H1996" s="20"/>
      <c r="I1996" s="20"/>
      <c r="J1996" s="16"/>
      <c r="K1996" s="16" t="s">
        <v>1926</v>
      </c>
      <c r="L1996" s="20" t="s">
        <v>1106</v>
      </c>
      <c r="M1996" s="65"/>
      <c r="N1996" s="11"/>
      <c r="O1996" s="20" t="e">
        <f>VLOOKUP(C1996,'10. Свод Перечней'!C:H,6,0)</f>
        <v>#N/A</v>
      </c>
      <c r="P1996" s="20"/>
      <c r="Q1996" s="20" t="e">
        <f t="shared" si="33"/>
        <v>#N/A</v>
      </c>
      <c r="R1996" s="16" t="s">
        <v>1108</v>
      </c>
      <c r="S1996" s="17">
        <v>43615</v>
      </c>
    </row>
    <row r="1997" spans="1:19">
      <c r="A1997" s="65"/>
      <c r="B1997" s="65">
        <v>377</v>
      </c>
      <c r="C1997" s="65" t="s">
        <v>660</v>
      </c>
      <c r="D1997" s="65" t="s">
        <v>661</v>
      </c>
      <c r="E1997" s="65" t="s">
        <v>5</v>
      </c>
      <c r="F1997" s="65" t="s">
        <v>6</v>
      </c>
      <c r="G1997" s="16" t="s">
        <v>1383</v>
      </c>
      <c r="H1997" s="20"/>
      <c r="I1997" s="20"/>
      <c r="J1997" s="16"/>
      <c r="K1997" s="16" t="s">
        <v>1384</v>
      </c>
      <c r="L1997" s="20" t="s">
        <v>1106</v>
      </c>
      <c r="M1997" s="65" t="s">
        <v>1927</v>
      </c>
      <c r="N1997" s="11"/>
      <c r="O1997" s="20" t="str">
        <f>VLOOKUP(C1997,'10. Свод Перечней'!C:H,6,0)</f>
        <v/>
      </c>
      <c r="P1997" s="20">
        <v>0</v>
      </c>
      <c r="Q1997" s="20">
        <f t="shared" si="33"/>
        <v>0</v>
      </c>
      <c r="R1997" s="16" t="s">
        <v>1108</v>
      </c>
      <c r="S1997" s="17">
        <v>43189</v>
      </c>
    </row>
    <row r="1998" spans="1:19">
      <c r="A1998" s="65"/>
      <c r="B1998" s="65"/>
      <c r="C1998" s="65"/>
      <c r="D1998" s="65"/>
      <c r="E1998" s="65"/>
      <c r="F1998" s="65"/>
      <c r="G1998" s="16" t="s">
        <v>1113</v>
      </c>
      <c r="H1998" s="20"/>
      <c r="I1998" s="20"/>
      <c r="J1998" s="16"/>
      <c r="K1998" s="16" t="s">
        <v>1114</v>
      </c>
      <c r="L1998" s="20" t="s">
        <v>1106</v>
      </c>
      <c r="M1998" s="65"/>
      <c r="N1998" s="11"/>
      <c r="O1998" s="20" t="e">
        <f>VLOOKUP(C1998,'10. Свод Перечней'!C:H,6,0)</f>
        <v>#N/A</v>
      </c>
      <c r="P1998" s="20"/>
      <c r="Q1998" s="20" t="e">
        <f t="shared" si="33"/>
        <v>#N/A</v>
      </c>
      <c r="R1998" s="16" t="s">
        <v>1108</v>
      </c>
      <c r="S1998" s="17">
        <v>43189</v>
      </c>
    </row>
    <row r="1999" spans="1:19">
      <c r="A1999" s="65"/>
      <c r="B1999" s="65"/>
      <c r="C1999" s="65"/>
      <c r="D1999" s="65"/>
      <c r="E1999" s="65"/>
      <c r="F1999" s="65"/>
      <c r="G1999" s="16" t="s">
        <v>1115</v>
      </c>
      <c r="H1999" s="20"/>
      <c r="I1999" s="20"/>
      <c r="J1999" s="16"/>
      <c r="K1999" s="16" t="s">
        <v>1217</v>
      </c>
      <c r="L1999" s="20" t="s">
        <v>1106</v>
      </c>
      <c r="M1999" s="65"/>
      <c r="N1999" s="11"/>
      <c r="O1999" s="20" t="e">
        <f>VLOOKUP(C1999,'10. Свод Перечней'!C:H,6,0)</f>
        <v>#N/A</v>
      </c>
      <c r="P1999" s="20"/>
      <c r="Q1999" s="20" t="e">
        <f t="shared" si="33"/>
        <v>#N/A</v>
      </c>
      <c r="R1999" s="16" t="s">
        <v>1108</v>
      </c>
      <c r="S1999" s="17">
        <v>43189</v>
      </c>
    </row>
    <row r="2000" spans="1:19">
      <c r="A2000" s="65"/>
      <c r="B2000" s="65">
        <v>378</v>
      </c>
      <c r="C2000" s="65" t="s">
        <v>662</v>
      </c>
      <c r="D2000" s="65" t="s">
        <v>661</v>
      </c>
      <c r="E2000" s="65" t="s">
        <v>9</v>
      </c>
      <c r="F2000" s="65" t="s">
        <v>6</v>
      </c>
      <c r="G2000" s="16" t="s">
        <v>1120</v>
      </c>
      <c r="H2000" s="20"/>
      <c r="I2000" s="20">
        <v>1</v>
      </c>
      <c r="J2000" s="16"/>
      <c r="K2000" s="16"/>
      <c r="L2000" s="20" t="s">
        <v>6</v>
      </c>
      <c r="M2000" s="65" t="s">
        <v>1927</v>
      </c>
      <c r="N2000" s="11"/>
      <c r="O2000" s="20" t="str">
        <f>VLOOKUP(C2000,'10. Свод Перечней'!C:H,6,0)</f>
        <v/>
      </c>
      <c r="P2000" s="20">
        <v>0</v>
      </c>
      <c r="Q2000" s="20">
        <f t="shared" si="33"/>
        <v>0</v>
      </c>
      <c r="R2000" s="16" t="s">
        <v>1108</v>
      </c>
      <c r="S2000" s="17">
        <v>43189</v>
      </c>
    </row>
    <row r="2001" spans="1:19">
      <c r="A2001" s="65"/>
      <c r="B2001" s="65"/>
      <c r="C2001" s="65"/>
      <c r="D2001" s="65"/>
      <c r="E2001" s="65"/>
      <c r="F2001" s="65"/>
      <c r="G2001" s="16" t="s">
        <v>1383</v>
      </c>
      <c r="H2001" s="20"/>
      <c r="I2001" s="20"/>
      <c r="J2001" s="16"/>
      <c r="K2001" s="16" t="s">
        <v>1384</v>
      </c>
      <c r="L2001" s="20" t="s">
        <v>1106</v>
      </c>
      <c r="M2001" s="65"/>
      <c r="N2001" s="11"/>
      <c r="O2001" s="20" t="e">
        <f>VLOOKUP(C2001,'10. Свод Перечней'!C:H,6,0)</f>
        <v>#N/A</v>
      </c>
      <c r="P2001" s="20"/>
      <c r="Q2001" s="20" t="e">
        <f t="shared" si="33"/>
        <v>#N/A</v>
      </c>
      <c r="R2001" s="16" t="s">
        <v>1108</v>
      </c>
      <c r="S2001" s="17">
        <v>43189</v>
      </c>
    </row>
    <row r="2002" spans="1:19">
      <c r="A2002" s="65"/>
      <c r="B2002" s="65"/>
      <c r="C2002" s="65"/>
      <c r="D2002" s="65"/>
      <c r="E2002" s="65"/>
      <c r="F2002" s="65"/>
      <c r="G2002" s="16" t="s">
        <v>1121</v>
      </c>
      <c r="H2002" s="20"/>
      <c r="I2002" s="20"/>
      <c r="J2002" s="16"/>
      <c r="K2002" s="16" t="s">
        <v>1122</v>
      </c>
      <c r="L2002" s="20" t="s">
        <v>1106</v>
      </c>
      <c r="M2002" s="65"/>
      <c r="N2002" s="11"/>
      <c r="O2002" s="20" t="e">
        <f>VLOOKUP(C2002,'10. Свод Перечней'!C:H,6,0)</f>
        <v>#N/A</v>
      </c>
      <c r="P2002" s="20"/>
      <c r="Q2002" s="20" t="e">
        <f t="shared" si="33"/>
        <v>#N/A</v>
      </c>
      <c r="R2002" s="16" t="s">
        <v>1108</v>
      </c>
      <c r="S2002" s="17">
        <v>43189</v>
      </c>
    </row>
    <row r="2003" spans="1:19">
      <c r="A2003" s="65"/>
      <c r="B2003" s="65"/>
      <c r="C2003" s="65"/>
      <c r="D2003" s="65"/>
      <c r="E2003" s="65"/>
      <c r="F2003" s="65"/>
      <c r="G2003" s="16" t="s">
        <v>1115</v>
      </c>
      <c r="H2003" s="20"/>
      <c r="I2003" s="20"/>
      <c r="J2003" s="16"/>
      <c r="K2003" s="16" t="s">
        <v>1217</v>
      </c>
      <c r="L2003" s="20" t="s">
        <v>1106</v>
      </c>
      <c r="M2003" s="65"/>
      <c r="N2003" s="11"/>
      <c r="O2003" s="20" t="e">
        <f>VLOOKUP(C2003,'10. Свод Перечней'!C:H,6,0)</f>
        <v>#N/A</v>
      </c>
      <c r="P2003" s="20"/>
      <c r="Q2003" s="20" t="e">
        <f t="shared" si="33"/>
        <v>#N/A</v>
      </c>
      <c r="R2003" s="16" t="s">
        <v>1108</v>
      </c>
      <c r="S2003" s="17">
        <v>43189</v>
      </c>
    </row>
    <row r="2004" spans="1:19">
      <c r="A2004" s="65"/>
      <c r="B2004" s="65">
        <v>379</v>
      </c>
      <c r="C2004" s="65" t="s">
        <v>663</v>
      </c>
      <c r="D2004" s="65" t="s">
        <v>664</v>
      </c>
      <c r="E2004" s="65" t="s">
        <v>57</v>
      </c>
      <c r="F2004" s="65" t="s">
        <v>6</v>
      </c>
      <c r="G2004" s="16" t="s">
        <v>1928</v>
      </c>
      <c r="H2004" s="20"/>
      <c r="I2004" s="20"/>
      <c r="J2004" s="16"/>
      <c r="K2004" s="16" t="s">
        <v>1929</v>
      </c>
      <c r="L2004" s="20" t="s">
        <v>1106</v>
      </c>
      <c r="M2004" s="65" t="s">
        <v>1930</v>
      </c>
      <c r="N2004" s="11" t="s">
        <v>665</v>
      </c>
      <c r="O2004" s="20" t="str">
        <f>VLOOKUP(C2004,'10. Свод Перечней'!C:H,6,0)</f>
        <v>10.81.12.110-00000004</v>
      </c>
      <c r="P2004" s="20" t="s">
        <v>665</v>
      </c>
      <c r="Q2004" s="20" t="str">
        <f t="shared" si="33"/>
        <v>10.81.12.110-00000004</v>
      </c>
      <c r="R2004" s="16" t="s">
        <v>1108</v>
      </c>
      <c r="S2004" s="17">
        <v>43463</v>
      </c>
    </row>
    <row r="2005" spans="1:19">
      <c r="A2005" s="65"/>
      <c r="B2005" s="65"/>
      <c r="C2005" s="65"/>
      <c r="D2005" s="65"/>
      <c r="E2005" s="65"/>
      <c r="F2005" s="65"/>
      <c r="G2005" s="16" t="s">
        <v>1304</v>
      </c>
      <c r="H2005" s="20"/>
      <c r="I2005" s="20"/>
      <c r="J2005" s="16"/>
      <c r="K2005" s="16" t="s">
        <v>1931</v>
      </c>
      <c r="L2005" s="20" t="s">
        <v>1106</v>
      </c>
      <c r="M2005" s="65"/>
      <c r="N2005" s="11"/>
      <c r="O2005" s="20" t="e">
        <f>VLOOKUP(C2005,'10. Свод Перечней'!C:H,6,0)</f>
        <v>#N/A</v>
      </c>
      <c r="P2005" s="20"/>
      <c r="Q2005" s="20" t="e">
        <f t="shared" si="33"/>
        <v>#N/A</v>
      </c>
      <c r="R2005" s="16" t="s">
        <v>1108</v>
      </c>
      <c r="S2005" s="17">
        <v>43463</v>
      </c>
    </row>
    <row r="2006" spans="1:19">
      <c r="A2006" s="65"/>
      <c r="B2006" s="65"/>
      <c r="C2006" s="65"/>
      <c r="D2006" s="65"/>
      <c r="E2006" s="65"/>
      <c r="F2006" s="65"/>
      <c r="G2006" s="16" t="s">
        <v>1113</v>
      </c>
      <c r="H2006" s="20"/>
      <c r="I2006" s="20"/>
      <c r="J2006" s="16"/>
      <c r="K2006" s="16" t="s">
        <v>1114</v>
      </c>
      <c r="L2006" s="20" t="s">
        <v>1106</v>
      </c>
      <c r="M2006" s="65"/>
      <c r="N2006" s="11"/>
      <c r="O2006" s="20" t="e">
        <f>VLOOKUP(C2006,'10. Свод Перечней'!C:H,6,0)</f>
        <v>#N/A</v>
      </c>
      <c r="P2006" s="20"/>
      <c r="Q2006" s="20" t="e">
        <f t="shared" si="33"/>
        <v>#N/A</v>
      </c>
      <c r="R2006" s="16" t="s">
        <v>1108</v>
      </c>
      <c r="S2006" s="17">
        <v>43463</v>
      </c>
    </row>
    <row r="2007" spans="1:19">
      <c r="A2007" s="65"/>
      <c r="B2007" s="65"/>
      <c r="C2007" s="65"/>
      <c r="D2007" s="65"/>
      <c r="E2007" s="65"/>
      <c r="F2007" s="65"/>
      <c r="G2007" s="16" t="s">
        <v>1115</v>
      </c>
      <c r="H2007" s="20"/>
      <c r="I2007" s="20"/>
      <c r="J2007" s="16" t="s">
        <v>1932</v>
      </c>
      <c r="K2007" s="16"/>
      <c r="L2007" s="20" t="s">
        <v>1106</v>
      </c>
      <c r="M2007" s="65"/>
      <c r="N2007" s="11"/>
      <c r="O2007" s="20" t="e">
        <f>VLOOKUP(C2007,'10. Свод Перечней'!C:H,6,0)</f>
        <v>#N/A</v>
      </c>
      <c r="P2007" s="20"/>
      <c r="Q2007" s="20" t="e">
        <f t="shared" si="33"/>
        <v>#N/A</v>
      </c>
      <c r="R2007" s="16" t="s">
        <v>1108</v>
      </c>
      <c r="S2007" s="17">
        <v>43463</v>
      </c>
    </row>
    <row r="2008" spans="1:19">
      <c r="A2008" s="65"/>
      <c r="B2008" s="65">
        <v>380</v>
      </c>
      <c r="C2008" s="65" t="s">
        <v>666</v>
      </c>
      <c r="D2008" s="65" t="s">
        <v>664</v>
      </c>
      <c r="E2008" s="65" t="s">
        <v>239</v>
      </c>
      <c r="F2008" s="65" t="s">
        <v>6</v>
      </c>
      <c r="G2008" s="16" t="s">
        <v>1928</v>
      </c>
      <c r="H2008" s="20"/>
      <c r="I2008" s="20"/>
      <c r="J2008" s="16"/>
      <c r="K2008" s="16" t="s">
        <v>1929</v>
      </c>
      <c r="L2008" s="20" t="s">
        <v>1106</v>
      </c>
      <c r="M2008" s="65" t="s">
        <v>1930</v>
      </c>
      <c r="N2008" s="11" t="s">
        <v>665</v>
      </c>
      <c r="O2008" s="20" t="str">
        <f>VLOOKUP(C2008,'10. Свод Перечней'!C:H,6,0)</f>
        <v>10.81.12.110-00000004</v>
      </c>
      <c r="P2008" s="20" t="s">
        <v>665</v>
      </c>
      <c r="Q2008" s="20" t="str">
        <f t="shared" si="33"/>
        <v>10.81.12.110-00000004</v>
      </c>
      <c r="R2008" s="16" t="s">
        <v>1108</v>
      </c>
      <c r="S2008" s="17">
        <v>43463</v>
      </c>
    </row>
    <row r="2009" spans="1:19">
      <c r="A2009" s="65"/>
      <c r="B2009" s="65"/>
      <c r="C2009" s="65"/>
      <c r="D2009" s="65"/>
      <c r="E2009" s="65"/>
      <c r="F2009" s="65"/>
      <c r="G2009" s="16" t="s">
        <v>1120</v>
      </c>
      <c r="H2009" s="20"/>
      <c r="I2009" s="20">
        <v>1</v>
      </c>
      <c r="J2009" s="16"/>
      <c r="K2009" s="16"/>
      <c r="L2009" s="20" t="s">
        <v>6</v>
      </c>
      <c r="M2009" s="65"/>
      <c r="N2009" s="11"/>
      <c r="O2009" s="20" t="e">
        <f>VLOOKUP(C2009,'10. Свод Перечней'!C:H,6,0)</f>
        <v>#N/A</v>
      </c>
      <c r="P2009" s="20"/>
      <c r="Q2009" s="20" t="e">
        <f t="shared" si="33"/>
        <v>#N/A</v>
      </c>
      <c r="R2009" s="16" t="s">
        <v>1108</v>
      </c>
      <c r="S2009" s="17">
        <v>43463</v>
      </c>
    </row>
    <row r="2010" spans="1:19">
      <c r="A2010" s="65"/>
      <c r="B2010" s="65"/>
      <c r="C2010" s="65"/>
      <c r="D2010" s="65"/>
      <c r="E2010" s="65"/>
      <c r="F2010" s="65"/>
      <c r="G2010" s="16" t="s">
        <v>1304</v>
      </c>
      <c r="H2010" s="20"/>
      <c r="I2010" s="20"/>
      <c r="J2010" s="16"/>
      <c r="K2010" s="16" t="s">
        <v>1931</v>
      </c>
      <c r="L2010" s="20" t="s">
        <v>1106</v>
      </c>
      <c r="M2010" s="65"/>
      <c r="N2010" s="11"/>
      <c r="O2010" s="20" t="e">
        <f>VLOOKUP(C2010,'10. Свод Перечней'!C:H,6,0)</f>
        <v>#N/A</v>
      </c>
      <c r="P2010" s="20"/>
      <c r="Q2010" s="20" t="e">
        <f t="shared" si="33"/>
        <v>#N/A</v>
      </c>
      <c r="R2010" s="16" t="s">
        <v>1108</v>
      </c>
      <c r="S2010" s="17">
        <v>43463</v>
      </c>
    </row>
    <row r="2011" spans="1:19">
      <c r="A2011" s="65"/>
      <c r="B2011" s="65"/>
      <c r="C2011" s="65"/>
      <c r="D2011" s="65"/>
      <c r="E2011" s="65"/>
      <c r="F2011" s="65"/>
      <c r="G2011" s="16" t="s">
        <v>1121</v>
      </c>
      <c r="H2011" s="20"/>
      <c r="I2011" s="20"/>
      <c r="J2011" s="16"/>
      <c r="K2011" s="16" t="s">
        <v>1122</v>
      </c>
      <c r="L2011" s="20" t="s">
        <v>1106</v>
      </c>
      <c r="M2011" s="65"/>
      <c r="N2011" s="11"/>
      <c r="O2011" s="20" t="e">
        <f>VLOOKUP(C2011,'10. Свод Перечней'!C:H,6,0)</f>
        <v>#N/A</v>
      </c>
      <c r="P2011" s="20"/>
      <c r="Q2011" s="20" t="e">
        <f t="shared" si="33"/>
        <v>#N/A</v>
      </c>
      <c r="R2011" s="16" t="s">
        <v>1108</v>
      </c>
      <c r="S2011" s="17">
        <v>43463</v>
      </c>
    </row>
    <row r="2012" spans="1:19">
      <c r="A2012" s="65"/>
      <c r="B2012" s="65"/>
      <c r="C2012" s="65"/>
      <c r="D2012" s="65"/>
      <c r="E2012" s="65"/>
      <c r="F2012" s="65"/>
      <c r="G2012" s="16" t="s">
        <v>1115</v>
      </c>
      <c r="H2012" s="20"/>
      <c r="I2012" s="20"/>
      <c r="J2012" s="16" t="s">
        <v>1932</v>
      </c>
      <c r="K2012" s="16"/>
      <c r="L2012" s="20" t="s">
        <v>1106</v>
      </c>
      <c r="M2012" s="65"/>
      <c r="N2012" s="11"/>
      <c r="O2012" s="20" t="e">
        <f>VLOOKUP(C2012,'10. Свод Перечней'!C:H,6,0)</f>
        <v>#N/A</v>
      </c>
      <c r="P2012" s="20"/>
      <c r="Q2012" s="20" t="e">
        <f t="shared" si="33"/>
        <v>#N/A</v>
      </c>
      <c r="R2012" s="16" t="s">
        <v>1108</v>
      </c>
      <c r="S2012" s="17">
        <v>43463</v>
      </c>
    </row>
    <row r="2013" spans="1:19">
      <c r="A2013" s="65"/>
      <c r="B2013" s="65">
        <v>381</v>
      </c>
      <c r="C2013" s="65" t="s">
        <v>667</v>
      </c>
      <c r="D2013" s="65" t="s">
        <v>664</v>
      </c>
      <c r="E2013" s="65" t="s">
        <v>43</v>
      </c>
      <c r="F2013" s="65" t="s">
        <v>6</v>
      </c>
      <c r="G2013" s="16" t="s">
        <v>1928</v>
      </c>
      <c r="H2013" s="20"/>
      <c r="I2013" s="20"/>
      <c r="J2013" s="16"/>
      <c r="K2013" s="16" t="s">
        <v>1933</v>
      </c>
      <c r="L2013" s="20" t="s">
        <v>1106</v>
      </c>
      <c r="M2013" s="65" t="s">
        <v>1933</v>
      </c>
      <c r="N2013" s="11" t="s">
        <v>668</v>
      </c>
      <c r="O2013" s="20" t="str">
        <f>VLOOKUP(C2013,'10. Свод Перечней'!C:H,6,0)</f>
        <v>10.81.12.110-00000002</v>
      </c>
      <c r="P2013" s="20" t="s">
        <v>668</v>
      </c>
      <c r="Q2013" s="20" t="str">
        <f t="shared" si="33"/>
        <v>10.81.12.110-00000002</v>
      </c>
      <c r="R2013" s="16" t="s">
        <v>1108</v>
      </c>
      <c r="S2013" s="17">
        <v>43463</v>
      </c>
    </row>
    <row r="2014" spans="1:19">
      <c r="A2014" s="65"/>
      <c r="B2014" s="65"/>
      <c r="C2014" s="65"/>
      <c r="D2014" s="65"/>
      <c r="E2014" s="65"/>
      <c r="F2014" s="65"/>
      <c r="G2014" s="16" t="s">
        <v>1120</v>
      </c>
      <c r="H2014" s="20"/>
      <c r="I2014" s="20">
        <v>1</v>
      </c>
      <c r="J2014" s="16"/>
      <c r="K2014" s="16"/>
      <c r="L2014" s="20" t="s">
        <v>6</v>
      </c>
      <c r="M2014" s="65"/>
      <c r="N2014" s="11"/>
      <c r="O2014" s="20" t="e">
        <f>VLOOKUP(C2014,'10. Свод Перечней'!C:H,6,0)</f>
        <v>#N/A</v>
      </c>
      <c r="P2014" s="20"/>
      <c r="Q2014" s="20" t="e">
        <f t="shared" si="33"/>
        <v>#N/A</v>
      </c>
      <c r="R2014" s="16" t="s">
        <v>1108</v>
      </c>
      <c r="S2014" s="17">
        <v>43463</v>
      </c>
    </row>
    <row r="2015" spans="1:19">
      <c r="A2015" s="65"/>
      <c r="B2015" s="65"/>
      <c r="C2015" s="65"/>
      <c r="D2015" s="65"/>
      <c r="E2015" s="65"/>
      <c r="F2015" s="65"/>
      <c r="G2015" s="16" t="s">
        <v>1304</v>
      </c>
      <c r="H2015" s="20"/>
      <c r="I2015" s="20"/>
      <c r="J2015" s="16"/>
      <c r="K2015" s="16" t="s">
        <v>1931</v>
      </c>
      <c r="L2015" s="20" t="s">
        <v>1106</v>
      </c>
      <c r="M2015" s="65"/>
      <c r="N2015" s="11"/>
      <c r="O2015" s="20" t="e">
        <f>VLOOKUP(C2015,'10. Свод Перечней'!C:H,6,0)</f>
        <v>#N/A</v>
      </c>
      <c r="P2015" s="20"/>
      <c r="Q2015" s="20" t="e">
        <f t="shared" si="33"/>
        <v>#N/A</v>
      </c>
      <c r="R2015" s="16" t="s">
        <v>1108</v>
      </c>
      <c r="S2015" s="17">
        <v>43463</v>
      </c>
    </row>
    <row r="2016" spans="1:19">
      <c r="A2016" s="65"/>
      <c r="B2016" s="65"/>
      <c r="C2016" s="65"/>
      <c r="D2016" s="65"/>
      <c r="E2016" s="65"/>
      <c r="F2016" s="65"/>
      <c r="G2016" s="16" t="s">
        <v>1121</v>
      </c>
      <c r="H2016" s="20"/>
      <c r="I2016" s="20"/>
      <c r="J2016" s="16"/>
      <c r="K2016" s="16" t="s">
        <v>1122</v>
      </c>
      <c r="L2016" s="20" t="s">
        <v>1106</v>
      </c>
      <c r="M2016" s="65"/>
      <c r="N2016" s="11"/>
      <c r="O2016" s="20" t="e">
        <f>VLOOKUP(C2016,'10. Свод Перечней'!C:H,6,0)</f>
        <v>#N/A</v>
      </c>
      <c r="P2016" s="20"/>
      <c r="Q2016" s="20" t="e">
        <f t="shared" si="33"/>
        <v>#N/A</v>
      </c>
      <c r="R2016" s="16" t="s">
        <v>1108</v>
      </c>
      <c r="S2016" s="17">
        <v>43463</v>
      </c>
    </row>
    <row r="2017" spans="1:19">
      <c r="A2017" s="65"/>
      <c r="B2017" s="65"/>
      <c r="C2017" s="65"/>
      <c r="D2017" s="65"/>
      <c r="E2017" s="65"/>
      <c r="F2017" s="65"/>
      <c r="G2017" s="16" t="s">
        <v>1115</v>
      </c>
      <c r="H2017" s="20"/>
      <c r="I2017" s="20"/>
      <c r="J2017" s="16" t="s">
        <v>1932</v>
      </c>
      <c r="K2017" s="16"/>
      <c r="L2017" s="20" t="s">
        <v>1106</v>
      </c>
      <c r="M2017" s="65"/>
      <c r="N2017" s="11"/>
      <c r="O2017" s="20" t="e">
        <f>VLOOKUP(C2017,'10. Свод Перечней'!C:H,6,0)</f>
        <v>#N/A</v>
      </c>
      <c r="P2017" s="20"/>
      <c r="Q2017" s="20" t="e">
        <f t="shared" si="33"/>
        <v>#N/A</v>
      </c>
      <c r="R2017" s="16" t="s">
        <v>1108</v>
      </c>
      <c r="S2017" s="17">
        <v>43463</v>
      </c>
    </row>
    <row r="2018" spans="1:19">
      <c r="A2018" s="65"/>
      <c r="B2018" s="65">
        <v>382</v>
      </c>
      <c r="C2018" s="65" t="s">
        <v>669</v>
      </c>
      <c r="D2018" s="65" t="s">
        <v>670</v>
      </c>
      <c r="E2018" s="65" t="s">
        <v>5</v>
      </c>
      <c r="F2018" s="65" t="s">
        <v>6</v>
      </c>
      <c r="G2018" s="16" t="s">
        <v>1934</v>
      </c>
      <c r="H2018" s="20"/>
      <c r="I2018" s="20"/>
      <c r="J2018" s="16"/>
      <c r="K2018" s="16" t="s">
        <v>1935</v>
      </c>
      <c r="L2018" s="20" t="s">
        <v>1106</v>
      </c>
      <c r="M2018" s="65" t="s">
        <v>1936</v>
      </c>
      <c r="N2018" s="11" t="s">
        <v>671</v>
      </c>
      <c r="O2018" s="20" t="str">
        <f>VLOOKUP(C2018,'10. Свод Перечней'!C:H,6,0)</f>
        <v>10.82.14.000-00000009</v>
      </c>
      <c r="P2018" s="20" t="s">
        <v>671</v>
      </c>
      <c r="Q2018" s="20" t="str">
        <f t="shared" si="33"/>
        <v>10.82.14.000-00000009</v>
      </c>
      <c r="R2018" s="16" t="s">
        <v>1108</v>
      </c>
      <c r="S2018" s="17">
        <v>43463</v>
      </c>
    </row>
    <row r="2019" spans="1:19">
      <c r="A2019" s="65"/>
      <c r="B2019" s="65"/>
      <c r="C2019" s="65"/>
      <c r="D2019" s="65"/>
      <c r="E2019" s="65"/>
      <c r="F2019" s="65"/>
      <c r="G2019" s="16" t="s">
        <v>1937</v>
      </c>
      <c r="H2019" s="20"/>
      <c r="I2019" s="20"/>
      <c r="J2019" s="16"/>
      <c r="K2019" s="16" t="s">
        <v>1194</v>
      </c>
      <c r="L2019" s="20" t="s">
        <v>1106</v>
      </c>
      <c r="M2019" s="65"/>
      <c r="N2019" s="11"/>
      <c r="O2019" s="20" t="e">
        <f>VLOOKUP(C2019,'10. Свод Перечней'!C:H,6,0)</f>
        <v>#N/A</v>
      </c>
      <c r="P2019" s="20"/>
      <c r="Q2019" s="20" t="e">
        <f t="shared" si="33"/>
        <v>#N/A</v>
      </c>
      <c r="R2019" s="16" t="s">
        <v>1108</v>
      </c>
      <c r="S2019" s="17">
        <v>43463</v>
      </c>
    </row>
    <row r="2020" spans="1:19">
      <c r="A2020" s="65"/>
      <c r="B2020" s="65"/>
      <c r="C2020" s="65"/>
      <c r="D2020" s="65"/>
      <c r="E2020" s="65"/>
      <c r="F2020" s="65"/>
      <c r="G2020" s="16" t="s">
        <v>1120</v>
      </c>
      <c r="H2020" s="20"/>
      <c r="I2020" s="20">
        <v>1</v>
      </c>
      <c r="J2020" s="16"/>
      <c r="K2020" s="16"/>
      <c r="L2020" s="20" t="s">
        <v>6</v>
      </c>
      <c r="M2020" s="65"/>
      <c r="N2020" s="11"/>
      <c r="O2020" s="20" t="e">
        <f>VLOOKUP(C2020,'10. Свод Перечней'!C:H,6,0)</f>
        <v>#N/A</v>
      </c>
      <c r="P2020" s="20"/>
      <c r="Q2020" s="20" t="e">
        <f t="shared" si="33"/>
        <v>#N/A</v>
      </c>
      <c r="R2020" s="16" t="s">
        <v>1108</v>
      </c>
      <c r="S2020" s="17">
        <v>43463</v>
      </c>
    </row>
    <row r="2021" spans="1:19">
      <c r="A2021" s="65"/>
      <c r="B2021" s="65"/>
      <c r="C2021" s="65"/>
      <c r="D2021" s="65"/>
      <c r="E2021" s="65"/>
      <c r="F2021" s="65"/>
      <c r="G2021" s="16" t="s">
        <v>1304</v>
      </c>
      <c r="H2021" s="20"/>
      <c r="I2021" s="20"/>
      <c r="J2021" s="16"/>
      <c r="K2021" s="16" t="s">
        <v>1506</v>
      </c>
      <c r="L2021" s="20" t="s">
        <v>1106</v>
      </c>
      <c r="M2021" s="65"/>
      <c r="N2021" s="11"/>
      <c r="O2021" s="20" t="e">
        <f>VLOOKUP(C2021,'10. Свод Перечней'!C:H,6,0)</f>
        <v>#N/A</v>
      </c>
      <c r="P2021" s="20"/>
      <c r="Q2021" s="20" t="e">
        <f t="shared" si="33"/>
        <v>#N/A</v>
      </c>
      <c r="R2021" s="16" t="s">
        <v>1108</v>
      </c>
      <c r="S2021" s="17">
        <v>43463</v>
      </c>
    </row>
    <row r="2022" spans="1:19">
      <c r="A2022" s="65"/>
      <c r="B2022" s="65"/>
      <c r="C2022" s="65"/>
      <c r="D2022" s="65"/>
      <c r="E2022" s="65"/>
      <c r="F2022" s="65"/>
      <c r="G2022" s="16" t="s">
        <v>1121</v>
      </c>
      <c r="H2022" s="20"/>
      <c r="I2022" s="20"/>
      <c r="J2022" s="16"/>
      <c r="K2022" s="16" t="s">
        <v>1122</v>
      </c>
      <c r="L2022" s="20" t="s">
        <v>1106</v>
      </c>
      <c r="M2022" s="65"/>
      <c r="N2022" s="11"/>
      <c r="O2022" s="20" t="e">
        <f>VLOOKUP(C2022,'10. Свод Перечней'!C:H,6,0)</f>
        <v>#N/A</v>
      </c>
      <c r="P2022" s="20"/>
      <c r="Q2022" s="20" t="e">
        <f t="shared" si="33"/>
        <v>#N/A</v>
      </c>
      <c r="R2022" s="16" t="s">
        <v>1108</v>
      </c>
      <c r="S2022" s="17">
        <v>43463</v>
      </c>
    </row>
    <row r="2023" spans="1:19">
      <c r="A2023" s="65"/>
      <c r="B2023" s="65"/>
      <c r="C2023" s="65"/>
      <c r="D2023" s="65"/>
      <c r="E2023" s="65"/>
      <c r="F2023" s="65"/>
      <c r="G2023" s="16" t="s">
        <v>1115</v>
      </c>
      <c r="H2023" s="20"/>
      <c r="I2023" s="20"/>
      <c r="J2023" s="16" t="s">
        <v>1938</v>
      </c>
      <c r="K2023" s="16"/>
      <c r="L2023" s="20" t="s">
        <v>1106</v>
      </c>
      <c r="M2023" s="65"/>
      <c r="N2023" s="11"/>
      <c r="O2023" s="20" t="e">
        <f>VLOOKUP(C2023,'10. Свод Перечней'!C:H,6,0)</f>
        <v>#N/A</v>
      </c>
      <c r="P2023" s="20"/>
      <c r="Q2023" s="20" t="e">
        <f t="shared" si="33"/>
        <v>#N/A</v>
      </c>
      <c r="R2023" s="16" t="s">
        <v>1108</v>
      </c>
      <c r="S2023" s="17">
        <v>43463</v>
      </c>
    </row>
    <row r="2024" spans="1:19">
      <c r="A2024" s="65"/>
      <c r="B2024" s="65">
        <v>383</v>
      </c>
      <c r="C2024" s="65" t="s">
        <v>842</v>
      </c>
      <c r="D2024" s="65" t="s">
        <v>672</v>
      </c>
      <c r="E2024" s="65" t="s">
        <v>5</v>
      </c>
      <c r="F2024" s="65" t="s">
        <v>6</v>
      </c>
      <c r="G2024" s="16" t="s">
        <v>1939</v>
      </c>
      <c r="H2024" s="20"/>
      <c r="I2024" s="20"/>
      <c r="J2024" s="16"/>
      <c r="K2024" s="16" t="s">
        <v>1940</v>
      </c>
      <c r="L2024" s="20" t="s">
        <v>1106</v>
      </c>
      <c r="M2024" s="65" t="s">
        <v>1941</v>
      </c>
      <c r="N2024" s="11" t="s">
        <v>879</v>
      </c>
      <c r="O2024" s="20" t="str">
        <f>VLOOKUP(C2024,'10. Свод Перечней'!C:H,6,0)</f>
        <v>10.82.22.110-00000002</v>
      </c>
      <c r="P2024" s="20" t="s">
        <v>879</v>
      </c>
      <c r="Q2024" s="20" t="str">
        <f t="shared" si="33"/>
        <v>10.82.22.110-00000002</v>
      </c>
      <c r="R2024" s="16" t="s">
        <v>1108</v>
      </c>
      <c r="S2024" s="17">
        <v>43921</v>
      </c>
    </row>
    <row r="2025" spans="1:19">
      <c r="A2025" s="65"/>
      <c r="B2025" s="65"/>
      <c r="C2025" s="65"/>
      <c r="D2025" s="65"/>
      <c r="E2025" s="65"/>
      <c r="F2025" s="65"/>
      <c r="G2025" s="16" t="s">
        <v>1942</v>
      </c>
      <c r="H2025" s="20"/>
      <c r="I2025" s="20"/>
      <c r="J2025" s="16" t="s">
        <v>1943</v>
      </c>
      <c r="K2025" s="16"/>
      <c r="L2025" s="20" t="s">
        <v>1106</v>
      </c>
      <c r="M2025" s="65"/>
      <c r="N2025" s="11"/>
      <c r="O2025" s="20" t="e">
        <f>VLOOKUP(C2025,'10. Свод Перечней'!C:H,6,0)</f>
        <v>#N/A</v>
      </c>
      <c r="P2025" s="20"/>
      <c r="Q2025" s="20" t="e">
        <f t="shared" si="33"/>
        <v>#N/A</v>
      </c>
      <c r="R2025" s="16" t="s">
        <v>1108</v>
      </c>
      <c r="S2025" s="17">
        <v>43921</v>
      </c>
    </row>
    <row r="2026" spans="1:19">
      <c r="A2026" s="65"/>
      <c r="B2026" s="65"/>
      <c r="C2026" s="65"/>
      <c r="D2026" s="65"/>
      <c r="E2026" s="65"/>
      <c r="F2026" s="65"/>
      <c r="G2026" s="16" t="s">
        <v>1120</v>
      </c>
      <c r="H2026" s="20"/>
      <c r="I2026" s="20">
        <v>0.1</v>
      </c>
      <c r="J2026" s="16"/>
      <c r="K2026" s="16"/>
      <c r="L2026" s="20" t="s">
        <v>6</v>
      </c>
      <c r="M2026" s="65"/>
      <c r="N2026" s="11"/>
      <c r="O2026" s="20" t="e">
        <f>VLOOKUP(C2026,'10. Свод Перечней'!C:H,6,0)</f>
        <v>#N/A</v>
      </c>
      <c r="P2026" s="20"/>
      <c r="Q2026" s="20" t="e">
        <f t="shared" si="33"/>
        <v>#N/A</v>
      </c>
      <c r="R2026" s="16" t="s">
        <v>1108</v>
      </c>
      <c r="S2026" s="17">
        <v>43921</v>
      </c>
    </row>
    <row r="2027" spans="1:19">
      <c r="A2027" s="65"/>
      <c r="B2027" s="65"/>
      <c r="C2027" s="65"/>
      <c r="D2027" s="65"/>
      <c r="E2027" s="65"/>
      <c r="F2027" s="65"/>
      <c r="G2027" s="16" t="s">
        <v>1944</v>
      </c>
      <c r="H2027" s="20"/>
      <c r="I2027" s="20"/>
      <c r="J2027" s="16"/>
      <c r="K2027" s="16" t="s">
        <v>1945</v>
      </c>
      <c r="L2027" s="20" t="s">
        <v>1106</v>
      </c>
      <c r="M2027" s="65"/>
      <c r="N2027" s="11"/>
      <c r="O2027" s="20" t="e">
        <f>VLOOKUP(C2027,'10. Свод Перечней'!C:H,6,0)</f>
        <v>#N/A</v>
      </c>
      <c r="P2027" s="20"/>
      <c r="Q2027" s="20" t="e">
        <f t="shared" si="33"/>
        <v>#N/A</v>
      </c>
      <c r="R2027" s="16" t="s">
        <v>1108</v>
      </c>
      <c r="S2027" s="17">
        <v>43921</v>
      </c>
    </row>
    <row r="2028" spans="1:19">
      <c r="A2028" s="65"/>
      <c r="B2028" s="65"/>
      <c r="C2028" s="65"/>
      <c r="D2028" s="65"/>
      <c r="E2028" s="65"/>
      <c r="F2028" s="65"/>
      <c r="G2028" s="16" t="s">
        <v>1304</v>
      </c>
      <c r="H2028" s="20"/>
      <c r="I2028" s="20"/>
      <c r="J2028" s="16"/>
      <c r="K2028" s="16" t="s">
        <v>1506</v>
      </c>
      <c r="L2028" s="20" t="s">
        <v>1106</v>
      </c>
      <c r="M2028" s="65"/>
      <c r="N2028" s="11"/>
      <c r="O2028" s="20" t="e">
        <f>VLOOKUP(C2028,'10. Свод Перечней'!C:H,6,0)</f>
        <v>#N/A</v>
      </c>
      <c r="P2028" s="20"/>
      <c r="Q2028" s="20" t="e">
        <f t="shared" si="33"/>
        <v>#N/A</v>
      </c>
      <c r="R2028" s="16" t="s">
        <v>1108</v>
      </c>
      <c r="S2028" s="17">
        <v>43921</v>
      </c>
    </row>
    <row r="2029" spans="1:19">
      <c r="A2029" s="65"/>
      <c r="B2029" s="65"/>
      <c r="C2029" s="65"/>
      <c r="D2029" s="65"/>
      <c r="E2029" s="65"/>
      <c r="F2029" s="65"/>
      <c r="G2029" s="16" t="s">
        <v>1121</v>
      </c>
      <c r="H2029" s="20"/>
      <c r="I2029" s="20"/>
      <c r="J2029" s="16"/>
      <c r="K2029" s="16" t="s">
        <v>1122</v>
      </c>
      <c r="L2029" s="20" t="s">
        <v>1106</v>
      </c>
      <c r="M2029" s="65"/>
      <c r="N2029" s="11"/>
      <c r="O2029" s="20" t="e">
        <f>VLOOKUP(C2029,'10. Свод Перечней'!C:H,6,0)</f>
        <v>#N/A</v>
      </c>
      <c r="P2029" s="20"/>
      <c r="Q2029" s="20" t="e">
        <f t="shared" si="33"/>
        <v>#N/A</v>
      </c>
      <c r="R2029" s="16" t="s">
        <v>1108</v>
      </c>
      <c r="S2029" s="17">
        <v>43921</v>
      </c>
    </row>
    <row r="2030" spans="1:19">
      <c r="A2030" s="65"/>
      <c r="B2030" s="65"/>
      <c r="C2030" s="65"/>
      <c r="D2030" s="65"/>
      <c r="E2030" s="65"/>
      <c r="F2030" s="65"/>
      <c r="G2030" s="16" t="s">
        <v>1115</v>
      </c>
      <c r="H2030" s="20"/>
      <c r="I2030" s="20"/>
      <c r="J2030" s="16"/>
      <c r="K2030" s="16" t="s">
        <v>1946</v>
      </c>
      <c r="L2030" s="20" t="s">
        <v>1106</v>
      </c>
      <c r="M2030" s="65"/>
      <c r="N2030" s="11"/>
      <c r="O2030" s="20" t="e">
        <f>VLOOKUP(C2030,'10. Свод Перечней'!C:H,6,0)</f>
        <v>#N/A</v>
      </c>
      <c r="P2030" s="20"/>
      <c r="Q2030" s="20" t="e">
        <f t="shared" si="33"/>
        <v>#N/A</v>
      </c>
      <c r="R2030" s="16" t="s">
        <v>1108</v>
      </c>
      <c r="S2030" s="17">
        <v>43921</v>
      </c>
    </row>
    <row r="2031" spans="1:19">
      <c r="A2031" s="65"/>
      <c r="B2031" s="65">
        <v>384</v>
      </c>
      <c r="C2031" s="65" t="s">
        <v>843</v>
      </c>
      <c r="D2031" s="65" t="s">
        <v>672</v>
      </c>
      <c r="E2031" s="65" t="s">
        <v>43</v>
      </c>
      <c r="F2031" s="65" t="s">
        <v>6</v>
      </c>
      <c r="G2031" s="16" t="s">
        <v>1939</v>
      </c>
      <c r="H2031" s="20"/>
      <c r="I2031" s="20"/>
      <c r="J2031" s="16"/>
      <c r="K2031" s="16" t="s">
        <v>1940</v>
      </c>
      <c r="L2031" s="20" t="s">
        <v>1106</v>
      </c>
      <c r="M2031" s="65" t="s">
        <v>1941</v>
      </c>
      <c r="N2031" s="11" t="s">
        <v>879</v>
      </c>
      <c r="O2031" s="20" t="str">
        <f>VLOOKUP(C2031,'10. Свод Перечней'!C:H,6,0)</f>
        <v>10.82.22.110-00000002</v>
      </c>
      <c r="P2031" s="20" t="s">
        <v>879</v>
      </c>
      <c r="Q2031" s="20" t="str">
        <f t="shared" si="33"/>
        <v>10.82.22.110-00000002</v>
      </c>
      <c r="R2031" s="16" t="s">
        <v>1108</v>
      </c>
      <c r="S2031" s="17">
        <v>43921</v>
      </c>
    </row>
    <row r="2032" spans="1:19">
      <c r="A2032" s="65"/>
      <c r="B2032" s="65"/>
      <c r="C2032" s="65"/>
      <c r="D2032" s="65"/>
      <c r="E2032" s="65"/>
      <c r="F2032" s="65"/>
      <c r="G2032" s="16" t="s">
        <v>1942</v>
      </c>
      <c r="H2032" s="20"/>
      <c r="I2032" s="20"/>
      <c r="J2032" s="16" t="s">
        <v>1943</v>
      </c>
      <c r="K2032" s="16"/>
      <c r="L2032" s="20" t="s">
        <v>1106</v>
      </c>
      <c r="M2032" s="65"/>
      <c r="N2032" s="11"/>
      <c r="O2032" s="20" t="e">
        <f>VLOOKUP(C2032,'10. Свод Перечней'!C:H,6,0)</f>
        <v>#N/A</v>
      </c>
      <c r="P2032" s="20"/>
      <c r="Q2032" s="20" t="e">
        <f t="shared" si="33"/>
        <v>#N/A</v>
      </c>
      <c r="R2032" s="16" t="s">
        <v>1108</v>
      </c>
      <c r="S2032" s="17">
        <v>43921</v>
      </c>
    </row>
    <row r="2033" spans="1:19">
      <c r="A2033" s="65"/>
      <c r="B2033" s="65"/>
      <c r="C2033" s="65"/>
      <c r="D2033" s="65"/>
      <c r="E2033" s="65"/>
      <c r="F2033" s="65"/>
      <c r="G2033" s="16" t="s">
        <v>1120</v>
      </c>
      <c r="H2033" s="20">
        <v>0.15</v>
      </c>
      <c r="I2033" s="20">
        <v>0.25</v>
      </c>
      <c r="J2033" s="16"/>
      <c r="K2033" s="16"/>
      <c r="L2033" s="20" t="s">
        <v>6</v>
      </c>
      <c r="M2033" s="65"/>
      <c r="N2033" s="11"/>
      <c r="O2033" s="20" t="e">
        <f>VLOOKUP(C2033,'10. Свод Перечней'!C:H,6,0)</f>
        <v>#N/A</v>
      </c>
      <c r="P2033" s="20"/>
      <c r="Q2033" s="20" t="e">
        <f t="shared" si="33"/>
        <v>#N/A</v>
      </c>
      <c r="R2033" s="16" t="s">
        <v>1108</v>
      </c>
      <c r="S2033" s="17">
        <v>43921</v>
      </c>
    </row>
    <row r="2034" spans="1:19">
      <c r="A2034" s="65"/>
      <c r="B2034" s="65"/>
      <c r="C2034" s="65"/>
      <c r="D2034" s="65"/>
      <c r="E2034" s="65"/>
      <c r="F2034" s="65"/>
      <c r="G2034" s="16" t="s">
        <v>1944</v>
      </c>
      <c r="H2034" s="20"/>
      <c r="I2034" s="20"/>
      <c r="J2034" s="16"/>
      <c r="K2034" s="16" t="s">
        <v>1945</v>
      </c>
      <c r="L2034" s="20" t="s">
        <v>1106</v>
      </c>
      <c r="M2034" s="65"/>
      <c r="N2034" s="11"/>
      <c r="O2034" s="20" t="e">
        <f>VLOOKUP(C2034,'10. Свод Перечней'!C:H,6,0)</f>
        <v>#N/A</v>
      </c>
      <c r="P2034" s="20"/>
      <c r="Q2034" s="20" t="e">
        <f t="shared" si="33"/>
        <v>#N/A</v>
      </c>
      <c r="R2034" s="16" t="s">
        <v>1108</v>
      </c>
      <c r="S2034" s="17">
        <v>43921</v>
      </c>
    </row>
    <row r="2035" spans="1:19">
      <c r="A2035" s="65"/>
      <c r="B2035" s="65"/>
      <c r="C2035" s="65"/>
      <c r="D2035" s="65"/>
      <c r="E2035" s="65"/>
      <c r="F2035" s="65"/>
      <c r="G2035" s="16" t="s">
        <v>1304</v>
      </c>
      <c r="H2035" s="20"/>
      <c r="I2035" s="20"/>
      <c r="J2035" s="16"/>
      <c r="K2035" s="16" t="s">
        <v>1506</v>
      </c>
      <c r="L2035" s="20" t="s">
        <v>1106</v>
      </c>
      <c r="M2035" s="65"/>
      <c r="N2035" s="11"/>
      <c r="O2035" s="20" t="e">
        <f>VLOOKUP(C2035,'10. Свод Перечней'!C:H,6,0)</f>
        <v>#N/A</v>
      </c>
      <c r="P2035" s="20"/>
      <c r="Q2035" s="20" t="e">
        <f t="shared" si="33"/>
        <v>#N/A</v>
      </c>
      <c r="R2035" s="16" t="s">
        <v>1108</v>
      </c>
      <c r="S2035" s="17">
        <v>43921</v>
      </c>
    </row>
    <row r="2036" spans="1:19">
      <c r="A2036" s="65"/>
      <c r="B2036" s="65"/>
      <c r="C2036" s="65"/>
      <c r="D2036" s="65"/>
      <c r="E2036" s="65"/>
      <c r="F2036" s="65"/>
      <c r="G2036" s="16" t="s">
        <v>1121</v>
      </c>
      <c r="H2036" s="20"/>
      <c r="I2036" s="20"/>
      <c r="J2036" s="16"/>
      <c r="K2036" s="16" t="s">
        <v>1122</v>
      </c>
      <c r="L2036" s="20" t="s">
        <v>1106</v>
      </c>
      <c r="M2036" s="65"/>
      <c r="N2036" s="11"/>
      <c r="O2036" s="20" t="e">
        <f>VLOOKUP(C2036,'10. Свод Перечней'!C:H,6,0)</f>
        <v>#N/A</v>
      </c>
      <c r="P2036" s="20"/>
      <c r="Q2036" s="20" t="e">
        <f t="shared" si="33"/>
        <v>#N/A</v>
      </c>
      <c r="R2036" s="16" t="s">
        <v>1108</v>
      </c>
      <c r="S2036" s="17">
        <v>43921</v>
      </c>
    </row>
    <row r="2037" spans="1:19">
      <c r="A2037" s="65"/>
      <c r="B2037" s="65"/>
      <c r="C2037" s="65"/>
      <c r="D2037" s="65"/>
      <c r="E2037" s="65"/>
      <c r="F2037" s="65"/>
      <c r="G2037" s="16" t="s">
        <v>1115</v>
      </c>
      <c r="H2037" s="20"/>
      <c r="I2037" s="20"/>
      <c r="J2037" s="16"/>
      <c r="K2037" s="16" t="s">
        <v>1946</v>
      </c>
      <c r="L2037" s="20" t="s">
        <v>1106</v>
      </c>
      <c r="M2037" s="65"/>
      <c r="N2037" s="11"/>
      <c r="O2037" s="20" t="e">
        <f>VLOOKUP(C2037,'10. Свод Перечней'!C:H,6,0)</f>
        <v>#N/A</v>
      </c>
      <c r="P2037" s="20"/>
      <c r="Q2037" s="20" t="e">
        <f t="shared" si="33"/>
        <v>#N/A</v>
      </c>
      <c r="R2037" s="16" t="s">
        <v>1108</v>
      </c>
      <c r="S2037" s="17">
        <v>43921</v>
      </c>
    </row>
    <row r="2038" spans="1:19">
      <c r="A2038" s="65"/>
      <c r="B2038" s="65">
        <v>385</v>
      </c>
      <c r="C2038" s="65" t="s">
        <v>844</v>
      </c>
      <c r="D2038" s="65" t="s">
        <v>672</v>
      </c>
      <c r="E2038" s="65" t="s">
        <v>9</v>
      </c>
      <c r="F2038" s="65" t="s">
        <v>6</v>
      </c>
      <c r="G2038" s="16" t="s">
        <v>1939</v>
      </c>
      <c r="H2038" s="20"/>
      <c r="I2038" s="20"/>
      <c r="J2038" s="16"/>
      <c r="K2038" s="16" t="s">
        <v>1940</v>
      </c>
      <c r="L2038" s="20" t="s">
        <v>1106</v>
      </c>
      <c r="M2038" s="65" t="s">
        <v>1947</v>
      </c>
      <c r="N2038" s="11" t="s">
        <v>879</v>
      </c>
      <c r="O2038" s="20" t="str">
        <f>VLOOKUP(C2038,'10. Свод Перечней'!C:H,6,0)</f>
        <v>10.82.22.110-00000002</v>
      </c>
      <c r="P2038" s="20" t="s">
        <v>879</v>
      </c>
      <c r="Q2038" s="20" t="str">
        <f t="shared" si="33"/>
        <v>10.82.22.110-00000002</v>
      </c>
      <c r="R2038" s="16" t="s">
        <v>1108</v>
      </c>
      <c r="S2038" s="17">
        <v>43921</v>
      </c>
    </row>
    <row r="2039" spans="1:19">
      <c r="A2039" s="65"/>
      <c r="B2039" s="65"/>
      <c r="C2039" s="65"/>
      <c r="D2039" s="65"/>
      <c r="E2039" s="65"/>
      <c r="F2039" s="65"/>
      <c r="G2039" s="16" t="s">
        <v>1948</v>
      </c>
      <c r="H2039" s="20"/>
      <c r="I2039" s="20"/>
      <c r="J2039" s="16" t="s">
        <v>1949</v>
      </c>
      <c r="K2039" s="16"/>
      <c r="L2039" s="20" t="s">
        <v>1106</v>
      </c>
      <c r="M2039" s="65"/>
      <c r="N2039" s="11"/>
      <c r="O2039" s="20" t="e">
        <f>VLOOKUP(C2039,'10. Свод Перечней'!C:H,6,0)</f>
        <v>#N/A</v>
      </c>
      <c r="P2039" s="20"/>
      <c r="Q2039" s="20" t="e">
        <f t="shared" si="33"/>
        <v>#N/A</v>
      </c>
      <c r="R2039" s="16" t="s">
        <v>1108</v>
      </c>
      <c r="S2039" s="17">
        <v>43921</v>
      </c>
    </row>
    <row r="2040" spans="1:19">
      <c r="A2040" s="65"/>
      <c r="B2040" s="65"/>
      <c r="C2040" s="65"/>
      <c r="D2040" s="65"/>
      <c r="E2040" s="65"/>
      <c r="F2040" s="65"/>
      <c r="G2040" s="16" t="s">
        <v>1942</v>
      </c>
      <c r="H2040" s="20"/>
      <c r="I2040" s="20"/>
      <c r="J2040" s="16" t="s">
        <v>1943</v>
      </c>
      <c r="K2040" s="16"/>
      <c r="L2040" s="20" t="s">
        <v>1106</v>
      </c>
      <c r="M2040" s="65"/>
      <c r="N2040" s="11"/>
      <c r="O2040" s="20" t="e">
        <f>VLOOKUP(C2040,'10. Свод Перечней'!C:H,6,0)</f>
        <v>#N/A</v>
      </c>
      <c r="P2040" s="20"/>
      <c r="Q2040" s="20" t="e">
        <f t="shared" si="33"/>
        <v>#N/A</v>
      </c>
      <c r="R2040" s="16" t="s">
        <v>1108</v>
      </c>
      <c r="S2040" s="17">
        <v>43921</v>
      </c>
    </row>
    <row r="2041" spans="1:19">
      <c r="A2041" s="65"/>
      <c r="B2041" s="65"/>
      <c r="C2041" s="65"/>
      <c r="D2041" s="65"/>
      <c r="E2041" s="65"/>
      <c r="F2041" s="65"/>
      <c r="G2041" s="16" t="s">
        <v>1120</v>
      </c>
      <c r="H2041" s="20"/>
      <c r="I2041" s="20">
        <v>0.1</v>
      </c>
      <c r="J2041" s="16"/>
      <c r="K2041" s="16"/>
      <c r="L2041" s="20" t="s">
        <v>6</v>
      </c>
      <c r="M2041" s="65"/>
      <c r="N2041" s="11"/>
      <c r="O2041" s="20" t="e">
        <f>VLOOKUP(C2041,'10. Свод Перечней'!C:H,6,0)</f>
        <v>#N/A</v>
      </c>
      <c r="P2041" s="20"/>
      <c r="Q2041" s="20" t="e">
        <f t="shared" si="33"/>
        <v>#N/A</v>
      </c>
      <c r="R2041" s="16" t="s">
        <v>1108</v>
      </c>
      <c r="S2041" s="17">
        <v>43921</v>
      </c>
    </row>
    <row r="2042" spans="1:19">
      <c r="A2042" s="65"/>
      <c r="B2042" s="65"/>
      <c r="C2042" s="65"/>
      <c r="D2042" s="65"/>
      <c r="E2042" s="65"/>
      <c r="F2042" s="65"/>
      <c r="G2042" s="16" t="s">
        <v>1304</v>
      </c>
      <c r="H2042" s="20"/>
      <c r="I2042" s="20"/>
      <c r="J2042" s="16"/>
      <c r="K2042" s="16" t="s">
        <v>1506</v>
      </c>
      <c r="L2042" s="20" t="s">
        <v>1106</v>
      </c>
      <c r="M2042" s="65"/>
      <c r="N2042" s="11"/>
      <c r="O2042" s="20" t="e">
        <f>VLOOKUP(C2042,'10. Свод Перечней'!C:H,6,0)</f>
        <v>#N/A</v>
      </c>
      <c r="P2042" s="20"/>
      <c r="Q2042" s="20" t="e">
        <f t="shared" si="33"/>
        <v>#N/A</v>
      </c>
      <c r="R2042" s="16" t="s">
        <v>1108</v>
      </c>
      <c r="S2042" s="17">
        <v>43921</v>
      </c>
    </row>
    <row r="2043" spans="1:19">
      <c r="A2043" s="65"/>
      <c r="B2043" s="65"/>
      <c r="C2043" s="65"/>
      <c r="D2043" s="65"/>
      <c r="E2043" s="65"/>
      <c r="F2043" s="65"/>
      <c r="G2043" s="16" t="s">
        <v>1121</v>
      </c>
      <c r="H2043" s="20"/>
      <c r="I2043" s="20"/>
      <c r="J2043" s="16"/>
      <c r="K2043" s="16" t="s">
        <v>1122</v>
      </c>
      <c r="L2043" s="20" t="s">
        <v>1106</v>
      </c>
      <c r="M2043" s="65"/>
      <c r="N2043" s="11"/>
      <c r="O2043" s="20" t="e">
        <f>VLOOKUP(C2043,'10. Свод Перечней'!C:H,6,0)</f>
        <v>#N/A</v>
      </c>
      <c r="P2043" s="20"/>
      <c r="Q2043" s="20" t="e">
        <f t="shared" si="33"/>
        <v>#N/A</v>
      </c>
      <c r="R2043" s="16" t="s">
        <v>1108</v>
      </c>
      <c r="S2043" s="17">
        <v>43921</v>
      </c>
    </row>
    <row r="2044" spans="1:19">
      <c r="A2044" s="65"/>
      <c r="B2044" s="65"/>
      <c r="C2044" s="65"/>
      <c r="D2044" s="65"/>
      <c r="E2044" s="65"/>
      <c r="F2044" s="65"/>
      <c r="G2044" s="16" t="s">
        <v>1115</v>
      </c>
      <c r="H2044" s="20"/>
      <c r="I2044" s="20"/>
      <c r="J2044" s="16"/>
      <c r="K2044" s="16" t="s">
        <v>1946</v>
      </c>
      <c r="L2044" s="20" t="s">
        <v>1106</v>
      </c>
      <c r="M2044" s="65"/>
      <c r="N2044" s="11"/>
      <c r="O2044" s="20" t="e">
        <f>VLOOKUP(C2044,'10. Свод Перечней'!C:H,6,0)</f>
        <v>#N/A</v>
      </c>
      <c r="P2044" s="20"/>
      <c r="Q2044" s="20" t="e">
        <f t="shared" si="33"/>
        <v>#N/A</v>
      </c>
      <c r="R2044" s="16" t="s">
        <v>1108</v>
      </c>
      <c r="S2044" s="17">
        <v>43921</v>
      </c>
    </row>
    <row r="2045" spans="1:19">
      <c r="A2045" s="65"/>
      <c r="B2045" s="65">
        <v>386</v>
      </c>
      <c r="C2045" s="65" t="s">
        <v>845</v>
      </c>
      <c r="D2045" s="65" t="s">
        <v>672</v>
      </c>
      <c r="E2045" s="65" t="s">
        <v>152</v>
      </c>
      <c r="F2045" s="65" t="s">
        <v>6</v>
      </c>
      <c r="G2045" s="16" t="s">
        <v>1939</v>
      </c>
      <c r="H2045" s="20"/>
      <c r="I2045" s="20"/>
      <c r="J2045" s="16"/>
      <c r="K2045" s="16" t="s">
        <v>1940</v>
      </c>
      <c r="L2045" s="20" t="s">
        <v>1106</v>
      </c>
      <c r="M2045" s="65" t="s">
        <v>1947</v>
      </c>
      <c r="N2045" s="11" t="s">
        <v>879</v>
      </c>
      <c r="O2045" s="20" t="str">
        <f>VLOOKUP(C2045,'10. Свод Перечней'!C:H,6,0)</f>
        <v>10.82.22.110-00000002</v>
      </c>
      <c r="P2045" s="20" t="s">
        <v>879</v>
      </c>
      <c r="Q2045" s="20" t="str">
        <f t="shared" si="33"/>
        <v>10.82.22.110-00000002</v>
      </c>
      <c r="R2045" s="16" t="s">
        <v>1108</v>
      </c>
      <c r="S2045" s="17">
        <v>43921</v>
      </c>
    </row>
    <row r="2046" spans="1:19">
      <c r="A2046" s="65"/>
      <c r="B2046" s="65"/>
      <c r="C2046" s="65"/>
      <c r="D2046" s="65"/>
      <c r="E2046" s="65"/>
      <c r="F2046" s="65"/>
      <c r="G2046" s="16" t="s">
        <v>1948</v>
      </c>
      <c r="H2046" s="20"/>
      <c r="I2046" s="20"/>
      <c r="J2046" s="16" t="s">
        <v>1949</v>
      </c>
      <c r="K2046" s="16"/>
      <c r="L2046" s="20" t="s">
        <v>1106</v>
      </c>
      <c r="M2046" s="65"/>
      <c r="N2046" s="11"/>
      <c r="O2046" s="20" t="e">
        <f>VLOOKUP(C2046,'10. Свод Перечней'!C:H,6,0)</f>
        <v>#N/A</v>
      </c>
      <c r="P2046" s="20"/>
      <c r="Q2046" s="20" t="e">
        <f t="shared" si="33"/>
        <v>#N/A</v>
      </c>
      <c r="R2046" s="16" t="s">
        <v>1108</v>
      </c>
      <c r="S2046" s="17">
        <v>43921</v>
      </c>
    </row>
    <row r="2047" spans="1:19">
      <c r="A2047" s="65"/>
      <c r="B2047" s="65"/>
      <c r="C2047" s="65"/>
      <c r="D2047" s="65"/>
      <c r="E2047" s="65"/>
      <c r="F2047" s="65"/>
      <c r="G2047" s="16" t="s">
        <v>1942</v>
      </c>
      <c r="H2047" s="20"/>
      <c r="I2047" s="20"/>
      <c r="J2047" s="16" t="s">
        <v>1943</v>
      </c>
      <c r="K2047" s="16"/>
      <c r="L2047" s="20" t="s">
        <v>1106</v>
      </c>
      <c r="M2047" s="65"/>
      <c r="N2047" s="11"/>
      <c r="O2047" s="20" t="e">
        <f>VLOOKUP(C2047,'10. Свод Перечней'!C:H,6,0)</f>
        <v>#N/A</v>
      </c>
      <c r="P2047" s="20"/>
      <c r="Q2047" s="20" t="e">
        <f t="shared" si="33"/>
        <v>#N/A</v>
      </c>
      <c r="R2047" s="16" t="s">
        <v>1108</v>
      </c>
      <c r="S2047" s="17">
        <v>43921</v>
      </c>
    </row>
    <row r="2048" spans="1:19">
      <c r="A2048" s="65"/>
      <c r="B2048" s="65"/>
      <c r="C2048" s="65"/>
      <c r="D2048" s="65"/>
      <c r="E2048" s="65"/>
      <c r="F2048" s="65"/>
      <c r="G2048" s="16" t="s">
        <v>1120</v>
      </c>
      <c r="H2048" s="20">
        <v>0.15</v>
      </c>
      <c r="I2048" s="20">
        <v>0.25</v>
      </c>
      <c r="J2048" s="16"/>
      <c r="K2048" s="16"/>
      <c r="L2048" s="20" t="s">
        <v>6</v>
      </c>
      <c r="M2048" s="65"/>
      <c r="N2048" s="11"/>
      <c r="O2048" s="20" t="e">
        <f>VLOOKUP(C2048,'10. Свод Перечней'!C:H,6,0)</f>
        <v>#N/A</v>
      </c>
      <c r="P2048" s="20"/>
      <c r="Q2048" s="20" t="e">
        <f t="shared" si="33"/>
        <v>#N/A</v>
      </c>
      <c r="R2048" s="16" t="s">
        <v>1108</v>
      </c>
      <c r="S2048" s="17">
        <v>43921</v>
      </c>
    </row>
    <row r="2049" spans="1:19">
      <c r="A2049" s="65"/>
      <c r="B2049" s="65"/>
      <c r="C2049" s="65"/>
      <c r="D2049" s="65"/>
      <c r="E2049" s="65"/>
      <c r="F2049" s="65"/>
      <c r="G2049" s="16" t="s">
        <v>1304</v>
      </c>
      <c r="H2049" s="20"/>
      <c r="I2049" s="20"/>
      <c r="J2049" s="16"/>
      <c r="K2049" s="16" t="s">
        <v>1506</v>
      </c>
      <c r="L2049" s="20" t="s">
        <v>1106</v>
      </c>
      <c r="M2049" s="65"/>
      <c r="N2049" s="11"/>
      <c r="O2049" s="20" t="e">
        <f>VLOOKUP(C2049,'10. Свод Перечней'!C:H,6,0)</f>
        <v>#N/A</v>
      </c>
      <c r="P2049" s="20"/>
      <c r="Q2049" s="20" t="e">
        <f t="shared" si="33"/>
        <v>#N/A</v>
      </c>
      <c r="R2049" s="16" t="s">
        <v>1108</v>
      </c>
      <c r="S2049" s="17">
        <v>43921</v>
      </c>
    </row>
    <row r="2050" spans="1:19">
      <c r="A2050" s="65"/>
      <c r="B2050" s="65"/>
      <c r="C2050" s="65"/>
      <c r="D2050" s="65"/>
      <c r="E2050" s="65"/>
      <c r="F2050" s="65"/>
      <c r="G2050" s="16" t="s">
        <v>1121</v>
      </c>
      <c r="H2050" s="20"/>
      <c r="I2050" s="20"/>
      <c r="J2050" s="16"/>
      <c r="K2050" s="16" t="s">
        <v>1122</v>
      </c>
      <c r="L2050" s="20" t="s">
        <v>1106</v>
      </c>
      <c r="M2050" s="65"/>
      <c r="N2050" s="11"/>
      <c r="O2050" s="20" t="e">
        <f>VLOOKUP(C2050,'10. Свод Перечней'!C:H,6,0)</f>
        <v>#N/A</v>
      </c>
      <c r="P2050" s="20"/>
      <c r="Q2050" s="20" t="e">
        <f t="shared" si="33"/>
        <v>#N/A</v>
      </c>
      <c r="R2050" s="16" t="s">
        <v>1108</v>
      </c>
      <c r="S2050" s="17">
        <v>43921</v>
      </c>
    </row>
    <row r="2051" spans="1:19">
      <c r="A2051" s="65"/>
      <c r="B2051" s="65"/>
      <c r="C2051" s="65"/>
      <c r="D2051" s="65"/>
      <c r="E2051" s="65"/>
      <c r="F2051" s="65"/>
      <c r="G2051" s="16" t="s">
        <v>1115</v>
      </c>
      <c r="H2051" s="20"/>
      <c r="I2051" s="20"/>
      <c r="J2051" s="16"/>
      <c r="K2051" s="16" t="s">
        <v>1946</v>
      </c>
      <c r="L2051" s="20" t="s">
        <v>1106</v>
      </c>
      <c r="M2051" s="65"/>
      <c r="N2051" s="11"/>
      <c r="O2051" s="20" t="e">
        <f>VLOOKUP(C2051,'10. Свод Перечней'!C:H,6,0)</f>
        <v>#N/A</v>
      </c>
      <c r="P2051" s="20"/>
      <c r="Q2051" s="20" t="e">
        <f t="shared" si="33"/>
        <v>#N/A</v>
      </c>
      <c r="R2051" s="16" t="s">
        <v>1108</v>
      </c>
      <c r="S2051" s="17">
        <v>43921</v>
      </c>
    </row>
    <row r="2052" spans="1:19">
      <c r="A2052" s="65"/>
      <c r="B2052" s="65">
        <v>387</v>
      </c>
      <c r="C2052" s="65" t="s">
        <v>673</v>
      </c>
      <c r="D2052" s="65" t="s">
        <v>674</v>
      </c>
      <c r="E2052" s="65" t="s">
        <v>5</v>
      </c>
      <c r="F2052" s="65" t="s">
        <v>6</v>
      </c>
      <c r="G2052" s="16" t="s">
        <v>1104</v>
      </c>
      <c r="H2052" s="20"/>
      <c r="I2052" s="20"/>
      <c r="J2052" s="16"/>
      <c r="K2052" s="16" t="s">
        <v>1950</v>
      </c>
      <c r="L2052" s="20" t="s">
        <v>1106</v>
      </c>
      <c r="M2052" s="65" t="s">
        <v>1951</v>
      </c>
      <c r="N2052" s="11"/>
      <c r="O2052" s="20" t="str">
        <f>VLOOKUP(C2052,'10. Свод Перечней'!C:H,6,0)</f>
        <v/>
      </c>
      <c r="P2052" s="20">
        <v>0</v>
      </c>
      <c r="Q2052" s="20">
        <f t="shared" si="33"/>
        <v>0</v>
      </c>
      <c r="R2052" s="16" t="s">
        <v>1108</v>
      </c>
      <c r="S2052" s="17">
        <v>43189</v>
      </c>
    </row>
    <row r="2053" spans="1:19">
      <c r="A2053" s="65"/>
      <c r="B2053" s="65"/>
      <c r="C2053" s="65"/>
      <c r="D2053" s="65"/>
      <c r="E2053" s="65"/>
      <c r="F2053" s="65"/>
      <c r="G2053" s="16" t="s">
        <v>1952</v>
      </c>
      <c r="H2053" s="20"/>
      <c r="I2053" s="20"/>
      <c r="J2053" s="16" t="s">
        <v>1953</v>
      </c>
      <c r="K2053" s="16"/>
      <c r="L2053" s="20" t="s">
        <v>1106</v>
      </c>
      <c r="M2053" s="65"/>
      <c r="N2053" s="11"/>
      <c r="O2053" s="20" t="e">
        <f>VLOOKUP(C2053,'10. Свод Перечней'!C:H,6,0)</f>
        <v>#N/A</v>
      </c>
      <c r="P2053" s="20"/>
      <c r="Q2053" s="20" t="e">
        <f t="shared" si="33"/>
        <v>#N/A</v>
      </c>
      <c r="R2053" s="16" t="s">
        <v>1108</v>
      </c>
      <c r="S2053" s="17">
        <v>43189</v>
      </c>
    </row>
    <row r="2054" spans="1:19">
      <c r="A2054" s="65"/>
      <c r="B2054" s="65"/>
      <c r="C2054" s="65"/>
      <c r="D2054" s="65"/>
      <c r="E2054" s="65"/>
      <c r="F2054" s="65"/>
      <c r="G2054" s="16" t="s">
        <v>1890</v>
      </c>
      <c r="H2054" s="20"/>
      <c r="I2054" s="20"/>
      <c r="J2054" s="16"/>
      <c r="K2054" s="16" t="s">
        <v>1122</v>
      </c>
      <c r="L2054" s="20" t="s">
        <v>1106</v>
      </c>
      <c r="M2054" s="65"/>
      <c r="N2054" s="11"/>
      <c r="O2054" s="20" t="e">
        <f>VLOOKUP(C2054,'10. Свод Перечней'!C:H,6,0)</f>
        <v>#N/A</v>
      </c>
      <c r="P2054" s="20"/>
      <c r="Q2054" s="20" t="e">
        <f t="shared" si="33"/>
        <v>#N/A</v>
      </c>
      <c r="R2054" s="16" t="s">
        <v>1108</v>
      </c>
      <c r="S2054" s="17">
        <v>43189</v>
      </c>
    </row>
    <row r="2055" spans="1:19">
      <c r="A2055" s="65"/>
      <c r="B2055" s="65"/>
      <c r="C2055" s="65"/>
      <c r="D2055" s="65"/>
      <c r="E2055" s="65"/>
      <c r="F2055" s="65"/>
      <c r="G2055" s="16" t="s">
        <v>1304</v>
      </c>
      <c r="H2055" s="20"/>
      <c r="I2055" s="20"/>
      <c r="J2055" s="16"/>
      <c r="K2055" s="16" t="s">
        <v>1506</v>
      </c>
      <c r="L2055" s="20" t="s">
        <v>1106</v>
      </c>
      <c r="M2055" s="65"/>
      <c r="N2055" s="11"/>
      <c r="O2055" s="20" t="e">
        <f>VLOOKUP(C2055,'10. Свод Перечней'!C:H,6,0)</f>
        <v>#N/A</v>
      </c>
      <c r="P2055" s="20"/>
      <c r="Q2055" s="20" t="e">
        <f t="shared" si="33"/>
        <v>#N/A</v>
      </c>
      <c r="R2055" s="16" t="s">
        <v>1108</v>
      </c>
      <c r="S2055" s="17">
        <v>43189</v>
      </c>
    </row>
    <row r="2056" spans="1:19">
      <c r="A2056" s="65"/>
      <c r="B2056" s="65"/>
      <c r="C2056" s="65"/>
      <c r="D2056" s="65"/>
      <c r="E2056" s="65"/>
      <c r="F2056" s="65"/>
      <c r="G2056" s="16" t="s">
        <v>1113</v>
      </c>
      <c r="H2056" s="20"/>
      <c r="I2056" s="20"/>
      <c r="J2056" s="16"/>
      <c r="K2056" s="16" t="s">
        <v>1114</v>
      </c>
      <c r="L2056" s="20" t="s">
        <v>1106</v>
      </c>
      <c r="M2056" s="65"/>
      <c r="N2056" s="11"/>
      <c r="O2056" s="20" t="e">
        <f>VLOOKUP(C2056,'10. Свод Перечней'!C:H,6,0)</f>
        <v>#N/A</v>
      </c>
      <c r="P2056" s="20"/>
      <c r="Q2056" s="20" t="e">
        <f t="shared" si="33"/>
        <v>#N/A</v>
      </c>
      <c r="R2056" s="16" t="s">
        <v>1108</v>
      </c>
      <c r="S2056" s="17">
        <v>43189</v>
      </c>
    </row>
    <row r="2057" spans="1:19">
      <c r="A2057" s="65"/>
      <c r="B2057" s="65"/>
      <c r="C2057" s="65"/>
      <c r="D2057" s="65"/>
      <c r="E2057" s="65"/>
      <c r="F2057" s="65"/>
      <c r="G2057" s="16" t="s">
        <v>1115</v>
      </c>
      <c r="H2057" s="20"/>
      <c r="I2057" s="20"/>
      <c r="J2057" s="16" t="s">
        <v>1954</v>
      </c>
      <c r="K2057" s="16"/>
      <c r="L2057" s="20" t="s">
        <v>1106</v>
      </c>
      <c r="M2057" s="65"/>
      <c r="N2057" s="11"/>
      <c r="O2057" s="20" t="e">
        <f>VLOOKUP(C2057,'10. Свод Перечней'!C:H,6,0)</f>
        <v>#N/A</v>
      </c>
      <c r="P2057" s="20"/>
      <c r="Q2057" s="20" t="e">
        <f t="shared" si="33"/>
        <v>#N/A</v>
      </c>
      <c r="R2057" s="16" t="s">
        <v>1108</v>
      </c>
      <c r="S2057" s="17">
        <v>43189</v>
      </c>
    </row>
    <row r="2058" spans="1:19">
      <c r="A2058" s="65"/>
      <c r="B2058" s="65">
        <v>388</v>
      </c>
      <c r="C2058" s="65" t="s">
        <v>675</v>
      </c>
      <c r="D2058" s="65" t="s">
        <v>676</v>
      </c>
      <c r="E2058" s="65" t="s">
        <v>5</v>
      </c>
      <c r="F2058" s="65" t="s">
        <v>6</v>
      </c>
      <c r="G2058" s="16" t="s">
        <v>1955</v>
      </c>
      <c r="H2058" s="20"/>
      <c r="I2058" s="20"/>
      <c r="J2058" s="16"/>
      <c r="K2058" s="16" t="s">
        <v>1623</v>
      </c>
      <c r="L2058" s="20" t="s">
        <v>1106</v>
      </c>
      <c r="M2058" s="65" t="s">
        <v>1956</v>
      </c>
      <c r="N2058" s="11"/>
      <c r="O2058" s="20" t="str">
        <f>VLOOKUP(C2058,'10. Свод Перечней'!C:H,6,0)</f>
        <v/>
      </c>
      <c r="P2058" s="20">
        <v>0</v>
      </c>
      <c r="Q2058" s="20">
        <f t="shared" si="33"/>
        <v>0</v>
      </c>
      <c r="R2058" s="16" t="s">
        <v>1108</v>
      </c>
      <c r="S2058" s="17">
        <v>43189</v>
      </c>
    </row>
    <row r="2059" spans="1:19">
      <c r="A2059" s="65"/>
      <c r="B2059" s="65"/>
      <c r="C2059" s="65"/>
      <c r="D2059" s="65"/>
      <c r="E2059" s="65"/>
      <c r="F2059" s="65"/>
      <c r="G2059" s="16" t="s">
        <v>1304</v>
      </c>
      <c r="H2059" s="20"/>
      <c r="I2059" s="20"/>
      <c r="J2059" s="16"/>
      <c r="K2059" s="16" t="s">
        <v>1506</v>
      </c>
      <c r="L2059" s="20" t="s">
        <v>1106</v>
      </c>
      <c r="M2059" s="65"/>
      <c r="N2059" s="11"/>
      <c r="O2059" s="20" t="e">
        <f>VLOOKUP(C2059,'10. Свод Перечней'!C:H,6,0)</f>
        <v>#N/A</v>
      </c>
      <c r="P2059" s="20"/>
      <c r="Q2059" s="20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6" t="s">
        <v>1108</v>
      </c>
      <c r="S2059" s="17">
        <v>43189</v>
      </c>
    </row>
    <row r="2060" spans="1:19">
      <c r="A2060" s="65"/>
      <c r="B2060" s="65"/>
      <c r="C2060" s="65"/>
      <c r="D2060" s="65"/>
      <c r="E2060" s="65"/>
      <c r="F2060" s="65"/>
      <c r="G2060" s="16" t="s">
        <v>1113</v>
      </c>
      <c r="H2060" s="20"/>
      <c r="I2060" s="20"/>
      <c r="J2060" s="16"/>
      <c r="K2060" s="16" t="s">
        <v>1114</v>
      </c>
      <c r="L2060" s="20" t="s">
        <v>1106</v>
      </c>
      <c r="M2060" s="65"/>
      <c r="N2060" s="11"/>
      <c r="O2060" s="20" t="e">
        <f>VLOOKUP(C2060,'10. Свод Перечней'!C:H,6,0)</f>
        <v>#N/A</v>
      </c>
      <c r="P2060" s="20"/>
      <c r="Q2060" s="20" t="e">
        <f t="shared" si="34"/>
        <v>#N/A</v>
      </c>
      <c r="R2060" s="16" t="s">
        <v>1108</v>
      </c>
      <c r="S2060" s="17">
        <v>43189</v>
      </c>
    </row>
    <row r="2061" spans="1:19">
      <c r="A2061" s="65"/>
      <c r="B2061" s="65"/>
      <c r="C2061" s="65"/>
      <c r="D2061" s="65"/>
      <c r="E2061" s="65"/>
      <c r="F2061" s="65"/>
      <c r="G2061" s="16" t="s">
        <v>1115</v>
      </c>
      <c r="H2061" s="20"/>
      <c r="I2061" s="20"/>
      <c r="J2061" s="16" t="s">
        <v>1957</v>
      </c>
      <c r="K2061" s="16"/>
      <c r="L2061" s="20" t="s">
        <v>1106</v>
      </c>
      <c r="M2061" s="65"/>
      <c r="N2061" s="11"/>
      <c r="O2061" s="20" t="e">
        <f>VLOOKUP(C2061,'10. Свод Перечней'!C:H,6,0)</f>
        <v>#N/A</v>
      </c>
      <c r="P2061" s="20"/>
      <c r="Q2061" s="20" t="e">
        <f t="shared" si="34"/>
        <v>#N/A</v>
      </c>
      <c r="R2061" s="16" t="s">
        <v>1108</v>
      </c>
      <c r="S2061" s="17">
        <v>43189</v>
      </c>
    </row>
    <row r="2062" spans="1:19">
      <c r="A2062" s="65"/>
      <c r="B2062" s="65">
        <v>389</v>
      </c>
      <c r="C2062" s="65" t="s">
        <v>677</v>
      </c>
      <c r="D2062" s="65" t="s">
        <v>676</v>
      </c>
      <c r="E2062" s="65" t="s">
        <v>9</v>
      </c>
      <c r="F2062" s="65" t="s">
        <v>6</v>
      </c>
      <c r="G2062" s="16" t="s">
        <v>1120</v>
      </c>
      <c r="H2062" s="20"/>
      <c r="I2062" s="20">
        <v>0.1</v>
      </c>
      <c r="J2062" s="16"/>
      <c r="K2062" s="16"/>
      <c r="L2062" s="20" t="s">
        <v>6</v>
      </c>
      <c r="M2062" s="65" t="s">
        <v>1956</v>
      </c>
      <c r="N2062" s="11"/>
      <c r="O2062" s="20" t="str">
        <f>VLOOKUP(C2062,'10. Свод Перечней'!C:H,6,0)</f>
        <v/>
      </c>
      <c r="P2062" s="20">
        <v>0</v>
      </c>
      <c r="Q2062" s="20">
        <f t="shared" si="34"/>
        <v>0</v>
      </c>
      <c r="R2062" s="16" t="s">
        <v>1108</v>
      </c>
      <c r="S2062" s="17">
        <v>43189</v>
      </c>
    </row>
    <row r="2063" spans="1:19">
      <c r="A2063" s="65"/>
      <c r="B2063" s="65"/>
      <c r="C2063" s="65"/>
      <c r="D2063" s="65"/>
      <c r="E2063" s="65"/>
      <c r="F2063" s="65"/>
      <c r="G2063" s="16" t="s">
        <v>1955</v>
      </c>
      <c r="H2063" s="20"/>
      <c r="I2063" s="20"/>
      <c r="J2063" s="16"/>
      <c r="K2063" s="16" t="s">
        <v>1623</v>
      </c>
      <c r="L2063" s="20" t="s">
        <v>1106</v>
      </c>
      <c r="M2063" s="65"/>
      <c r="N2063" s="11"/>
      <c r="O2063" s="20" t="e">
        <f>VLOOKUP(C2063,'10. Свод Перечней'!C:H,6,0)</f>
        <v>#N/A</v>
      </c>
      <c r="P2063" s="20"/>
      <c r="Q2063" s="20" t="e">
        <f t="shared" si="34"/>
        <v>#N/A</v>
      </c>
      <c r="R2063" s="16" t="s">
        <v>1108</v>
      </c>
      <c r="S2063" s="17">
        <v>43189</v>
      </c>
    </row>
    <row r="2064" spans="1:19">
      <c r="A2064" s="65"/>
      <c r="B2064" s="65"/>
      <c r="C2064" s="65"/>
      <c r="D2064" s="65"/>
      <c r="E2064" s="65"/>
      <c r="F2064" s="65"/>
      <c r="G2064" s="16" t="s">
        <v>1304</v>
      </c>
      <c r="H2064" s="20"/>
      <c r="I2064" s="20"/>
      <c r="J2064" s="16"/>
      <c r="K2064" s="16" t="s">
        <v>1506</v>
      </c>
      <c r="L2064" s="20" t="s">
        <v>1106</v>
      </c>
      <c r="M2064" s="65"/>
      <c r="N2064" s="11"/>
      <c r="O2064" s="20" t="e">
        <f>VLOOKUP(C2064,'10. Свод Перечней'!C:H,6,0)</f>
        <v>#N/A</v>
      </c>
      <c r="P2064" s="20"/>
      <c r="Q2064" s="20" t="e">
        <f t="shared" si="34"/>
        <v>#N/A</v>
      </c>
      <c r="R2064" s="16" t="s">
        <v>1108</v>
      </c>
      <c r="S2064" s="17">
        <v>43189</v>
      </c>
    </row>
    <row r="2065" spans="1:19">
      <c r="A2065" s="65"/>
      <c r="B2065" s="65"/>
      <c r="C2065" s="65"/>
      <c r="D2065" s="65"/>
      <c r="E2065" s="65"/>
      <c r="F2065" s="65"/>
      <c r="G2065" s="16" t="s">
        <v>1121</v>
      </c>
      <c r="H2065" s="20"/>
      <c r="I2065" s="20"/>
      <c r="J2065" s="16"/>
      <c r="K2065" s="16" t="s">
        <v>1122</v>
      </c>
      <c r="L2065" s="20" t="s">
        <v>1106</v>
      </c>
      <c r="M2065" s="65"/>
      <c r="N2065" s="11"/>
      <c r="O2065" s="20" t="e">
        <f>VLOOKUP(C2065,'10. Свод Перечней'!C:H,6,0)</f>
        <v>#N/A</v>
      </c>
      <c r="P2065" s="20"/>
      <c r="Q2065" s="20" t="e">
        <f t="shared" si="34"/>
        <v>#N/A</v>
      </c>
      <c r="R2065" s="16" t="s">
        <v>1108</v>
      </c>
      <c r="S2065" s="17">
        <v>43189</v>
      </c>
    </row>
    <row r="2066" spans="1:19">
      <c r="A2066" s="65"/>
      <c r="B2066" s="65"/>
      <c r="C2066" s="65"/>
      <c r="D2066" s="65"/>
      <c r="E2066" s="65"/>
      <c r="F2066" s="65"/>
      <c r="G2066" s="16" t="s">
        <v>1115</v>
      </c>
      <c r="H2066" s="20"/>
      <c r="I2066" s="20"/>
      <c r="J2066" s="16" t="s">
        <v>1957</v>
      </c>
      <c r="K2066" s="16"/>
      <c r="L2066" s="20" t="s">
        <v>1106</v>
      </c>
      <c r="M2066" s="65"/>
      <c r="N2066" s="11"/>
      <c r="O2066" s="20" t="e">
        <f>VLOOKUP(C2066,'10. Свод Перечней'!C:H,6,0)</f>
        <v>#N/A</v>
      </c>
      <c r="P2066" s="20"/>
      <c r="Q2066" s="20" t="e">
        <f t="shared" si="34"/>
        <v>#N/A</v>
      </c>
      <c r="R2066" s="16" t="s">
        <v>1108</v>
      </c>
      <c r="S2066" s="17">
        <v>43189</v>
      </c>
    </row>
    <row r="2067" spans="1:19">
      <c r="A2067" s="65"/>
      <c r="B2067" s="65">
        <v>390</v>
      </c>
      <c r="C2067" s="65" t="s">
        <v>678</v>
      </c>
      <c r="D2067" s="65" t="s">
        <v>679</v>
      </c>
      <c r="E2067" s="65" t="s">
        <v>9</v>
      </c>
      <c r="F2067" s="65" t="s">
        <v>6</v>
      </c>
      <c r="G2067" s="16" t="s">
        <v>1104</v>
      </c>
      <c r="H2067" s="20"/>
      <c r="I2067" s="20"/>
      <c r="J2067" s="16"/>
      <c r="K2067" s="16" t="s">
        <v>1958</v>
      </c>
      <c r="L2067" s="20" t="s">
        <v>1106</v>
      </c>
      <c r="M2067" s="65" t="s">
        <v>1959</v>
      </c>
      <c r="N2067" s="11"/>
      <c r="O2067" s="20" t="str">
        <f>VLOOKUP(C2067,'10. Свод Перечней'!C:H,6,0)</f>
        <v/>
      </c>
      <c r="P2067" s="20">
        <v>0</v>
      </c>
      <c r="Q2067" s="20">
        <f t="shared" si="34"/>
        <v>0</v>
      </c>
      <c r="R2067" s="16" t="s">
        <v>1108</v>
      </c>
      <c r="S2067" s="17">
        <v>43189</v>
      </c>
    </row>
    <row r="2068" spans="1:19">
      <c r="A2068" s="65"/>
      <c r="B2068" s="65"/>
      <c r="C2068" s="65"/>
      <c r="D2068" s="65"/>
      <c r="E2068" s="65"/>
      <c r="F2068" s="65"/>
      <c r="G2068" s="16" t="s">
        <v>1109</v>
      </c>
      <c r="H2068" s="20"/>
      <c r="I2068" s="20"/>
      <c r="J2068" s="16"/>
      <c r="K2068" s="16" t="s">
        <v>1446</v>
      </c>
      <c r="L2068" s="20" t="s">
        <v>1106</v>
      </c>
      <c r="M2068" s="65"/>
      <c r="N2068" s="11"/>
      <c r="O2068" s="20" t="e">
        <f>VLOOKUP(C2068,'10. Свод Перечней'!C:H,6,0)</f>
        <v>#N/A</v>
      </c>
      <c r="P2068" s="20"/>
      <c r="Q2068" s="20" t="e">
        <f t="shared" si="34"/>
        <v>#N/A</v>
      </c>
      <c r="R2068" s="16" t="s">
        <v>1108</v>
      </c>
      <c r="S2068" s="17">
        <v>43189</v>
      </c>
    </row>
    <row r="2069" spans="1:19">
      <c r="A2069" s="65"/>
      <c r="B2069" s="65"/>
      <c r="C2069" s="65"/>
      <c r="D2069" s="65"/>
      <c r="E2069" s="65"/>
      <c r="F2069" s="65"/>
      <c r="G2069" s="16" t="s">
        <v>1120</v>
      </c>
      <c r="H2069" s="20"/>
      <c r="I2069" s="20">
        <v>1</v>
      </c>
      <c r="J2069" s="16"/>
      <c r="K2069" s="16"/>
      <c r="L2069" s="20" t="s">
        <v>6</v>
      </c>
      <c r="M2069" s="65"/>
      <c r="N2069" s="11"/>
      <c r="O2069" s="20" t="e">
        <f>VLOOKUP(C2069,'10. Свод Перечней'!C:H,6,0)</f>
        <v>#N/A</v>
      </c>
      <c r="P2069" s="20"/>
      <c r="Q2069" s="20" t="e">
        <f t="shared" si="34"/>
        <v>#N/A</v>
      </c>
      <c r="R2069" s="16" t="s">
        <v>1108</v>
      </c>
      <c r="S2069" s="17">
        <v>43189</v>
      </c>
    </row>
    <row r="2070" spans="1:19">
      <c r="A2070" s="65"/>
      <c r="B2070" s="65"/>
      <c r="C2070" s="65"/>
      <c r="D2070" s="65"/>
      <c r="E2070" s="65"/>
      <c r="F2070" s="65"/>
      <c r="G2070" s="16" t="s">
        <v>1304</v>
      </c>
      <c r="H2070" s="20"/>
      <c r="I2070" s="20"/>
      <c r="J2070" s="16"/>
      <c r="K2070" s="16" t="s">
        <v>1506</v>
      </c>
      <c r="L2070" s="20" t="s">
        <v>1106</v>
      </c>
      <c r="M2070" s="65"/>
      <c r="N2070" s="11"/>
      <c r="O2070" s="20" t="e">
        <f>VLOOKUP(C2070,'10. Свод Перечней'!C:H,6,0)</f>
        <v>#N/A</v>
      </c>
      <c r="P2070" s="20"/>
      <c r="Q2070" s="20" t="e">
        <f t="shared" si="34"/>
        <v>#N/A</v>
      </c>
      <c r="R2070" s="16" t="s">
        <v>1108</v>
      </c>
      <c r="S2070" s="17">
        <v>43189</v>
      </c>
    </row>
    <row r="2071" spans="1:19">
      <c r="A2071" s="65"/>
      <c r="B2071" s="65"/>
      <c r="C2071" s="65"/>
      <c r="D2071" s="65"/>
      <c r="E2071" s="65"/>
      <c r="F2071" s="65"/>
      <c r="G2071" s="16" t="s">
        <v>1121</v>
      </c>
      <c r="H2071" s="20"/>
      <c r="I2071" s="20"/>
      <c r="J2071" s="16"/>
      <c r="K2071" s="16" t="s">
        <v>1122</v>
      </c>
      <c r="L2071" s="20" t="s">
        <v>1106</v>
      </c>
      <c r="M2071" s="65"/>
      <c r="N2071" s="11"/>
      <c r="O2071" s="20" t="e">
        <f>VLOOKUP(C2071,'10. Свод Перечней'!C:H,6,0)</f>
        <v>#N/A</v>
      </c>
      <c r="P2071" s="20"/>
      <c r="Q2071" s="20" t="e">
        <f t="shared" si="34"/>
        <v>#N/A</v>
      </c>
      <c r="R2071" s="16" t="s">
        <v>1108</v>
      </c>
      <c r="S2071" s="17">
        <v>43189</v>
      </c>
    </row>
    <row r="2072" spans="1:19">
      <c r="A2072" s="65"/>
      <c r="B2072" s="65"/>
      <c r="C2072" s="65"/>
      <c r="D2072" s="65"/>
      <c r="E2072" s="65"/>
      <c r="F2072" s="65"/>
      <c r="G2072" s="16" t="s">
        <v>1115</v>
      </c>
      <c r="H2072" s="20"/>
      <c r="I2072" s="20"/>
      <c r="J2072" s="16"/>
      <c r="K2072" s="16" t="s">
        <v>1960</v>
      </c>
      <c r="L2072" s="20" t="s">
        <v>1106</v>
      </c>
      <c r="M2072" s="65"/>
      <c r="N2072" s="11"/>
      <c r="O2072" s="20" t="e">
        <f>VLOOKUP(C2072,'10. Свод Перечней'!C:H,6,0)</f>
        <v>#N/A</v>
      </c>
      <c r="P2072" s="20"/>
      <c r="Q2072" s="20" t="e">
        <f t="shared" si="34"/>
        <v>#N/A</v>
      </c>
      <c r="R2072" s="16" t="s">
        <v>1108</v>
      </c>
      <c r="S2072" s="17">
        <v>43189</v>
      </c>
    </row>
    <row r="2073" spans="1:19">
      <c r="A2073" s="65"/>
      <c r="B2073" s="65">
        <v>391</v>
      </c>
      <c r="C2073" s="65" t="s">
        <v>680</v>
      </c>
      <c r="D2073" s="65" t="s">
        <v>679</v>
      </c>
      <c r="E2073" s="65" t="s">
        <v>5</v>
      </c>
      <c r="F2073" s="65" t="s">
        <v>6</v>
      </c>
      <c r="G2073" s="16" t="s">
        <v>1104</v>
      </c>
      <c r="H2073" s="20"/>
      <c r="I2073" s="20"/>
      <c r="J2073" s="16"/>
      <c r="K2073" s="16" t="s">
        <v>1958</v>
      </c>
      <c r="L2073" s="20" t="s">
        <v>1106</v>
      </c>
      <c r="M2073" s="65" t="s">
        <v>1959</v>
      </c>
      <c r="N2073" s="11"/>
      <c r="O2073" s="20" t="str">
        <f>VLOOKUP(C2073,'10. Свод Перечней'!C:H,6,0)</f>
        <v/>
      </c>
      <c r="P2073" s="20">
        <v>0</v>
      </c>
      <c r="Q2073" s="20">
        <f t="shared" si="34"/>
        <v>0</v>
      </c>
      <c r="R2073" s="16" t="s">
        <v>1108</v>
      </c>
      <c r="S2073" s="17">
        <v>43189</v>
      </c>
    </row>
    <row r="2074" spans="1:19">
      <c r="A2074" s="65"/>
      <c r="B2074" s="65"/>
      <c r="C2074" s="65"/>
      <c r="D2074" s="65"/>
      <c r="E2074" s="65"/>
      <c r="F2074" s="65"/>
      <c r="G2074" s="16" t="s">
        <v>1109</v>
      </c>
      <c r="H2074" s="20"/>
      <c r="I2074" s="20"/>
      <c r="J2074" s="16"/>
      <c r="K2074" s="16" t="s">
        <v>1446</v>
      </c>
      <c r="L2074" s="20" t="s">
        <v>1106</v>
      </c>
      <c r="M2074" s="65"/>
      <c r="N2074" s="11"/>
      <c r="O2074" s="20" t="e">
        <f>VLOOKUP(C2074,'10. Свод Перечней'!C:H,6,0)</f>
        <v>#N/A</v>
      </c>
      <c r="P2074" s="20"/>
      <c r="Q2074" s="20" t="e">
        <f t="shared" si="34"/>
        <v>#N/A</v>
      </c>
      <c r="R2074" s="16" t="s">
        <v>1108</v>
      </c>
      <c r="S2074" s="17">
        <v>43189</v>
      </c>
    </row>
    <row r="2075" spans="1:19">
      <c r="A2075" s="65"/>
      <c r="B2075" s="65"/>
      <c r="C2075" s="65"/>
      <c r="D2075" s="65"/>
      <c r="E2075" s="65"/>
      <c r="F2075" s="65"/>
      <c r="G2075" s="16" t="s">
        <v>1304</v>
      </c>
      <c r="H2075" s="20"/>
      <c r="I2075" s="20"/>
      <c r="J2075" s="16"/>
      <c r="K2075" s="16" t="s">
        <v>1506</v>
      </c>
      <c r="L2075" s="20" t="s">
        <v>1106</v>
      </c>
      <c r="M2075" s="65"/>
      <c r="N2075" s="11"/>
      <c r="O2075" s="20" t="e">
        <f>VLOOKUP(C2075,'10. Свод Перечней'!C:H,6,0)</f>
        <v>#N/A</v>
      </c>
      <c r="P2075" s="20"/>
      <c r="Q2075" s="20" t="e">
        <f t="shared" si="34"/>
        <v>#N/A</v>
      </c>
      <c r="R2075" s="16" t="s">
        <v>1108</v>
      </c>
      <c r="S2075" s="17">
        <v>43189</v>
      </c>
    </row>
    <row r="2076" spans="1:19">
      <c r="A2076" s="65"/>
      <c r="B2076" s="65"/>
      <c r="C2076" s="65"/>
      <c r="D2076" s="65"/>
      <c r="E2076" s="65"/>
      <c r="F2076" s="65"/>
      <c r="G2076" s="16" t="s">
        <v>1113</v>
      </c>
      <c r="H2076" s="20"/>
      <c r="I2076" s="20"/>
      <c r="J2076" s="16"/>
      <c r="K2076" s="16" t="s">
        <v>1114</v>
      </c>
      <c r="L2076" s="20" t="s">
        <v>1106</v>
      </c>
      <c r="M2076" s="65"/>
      <c r="N2076" s="11"/>
      <c r="O2076" s="20" t="e">
        <f>VLOOKUP(C2076,'10. Свод Перечней'!C:H,6,0)</f>
        <v>#N/A</v>
      </c>
      <c r="P2076" s="20"/>
      <c r="Q2076" s="20" t="e">
        <f t="shared" si="34"/>
        <v>#N/A</v>
      </c>
      <c r="R2076" s="16" t="s">
        <v>1108</v>
      </c>
      <c r="S2076" s="17">
        <v>43189</v>
      </c>
    </row>
    <row r="2077" spans="1:19">
      <c r="A2077" s="65"/>
      <c r="B2077" s="65"/>
      <c r="C2077" s="65"/>
      <c r="D2077" s="65"/>
      <c r="E2077" s="65"/>
      <c r="F2077" s="65"/>
      <c r="G2077" s="16" t="s">
        <v>1115</v>
      </c>
      <c r="H2077" s="20"/>
      <c r="I2077" s="20"/>
      <c r="J2077" s="16"/>
      <c r="K2077" s="16" t="s">
        <v>1960</v>
      </c>
      <c r="L2077" s="20" t="s">
        <v>1106</v>
      </c>
      <c r="M2077" s="65"/>
      <c r="N2077" s="11"/>
      <c r="O2077" s="20" t="e">
        <f>VLOOKUP(C2077,'10. Свод Перечней'!C:H,6,0)</f>
        <v>#N/A</v>
      </c>
      <c r="P2077" s="20"/>
      <c r="Q2077" s="20" t="e">
        <f t="shared" si="34"/>
        <v>#N/A</v>
      </c>
      <c r="R2077" s="16" t="s">
        <v>1108</v>
      </c>
      <c r="S2077" s="17">
        <v>43189</v>
      </c>
    </row>
    <row r="2078" spans="1:19">
      <c r="A2078" s="65"/>
      <c r="B2078" s="65">
        <v>392</v>
      </c>
      <c r="C2078" s="65" t="s">
        <v>681</v>
      </c>
      <c r="D2078" s="65" t="s">
        <v>682</v>
      </c>
      <c r="E2078" s="65" t="s">
        <v>5</v>
      </c>
      <c r="F2078" s="65" t="s">
        <v>6</v>
      </c>
      <c r="G2078" s="16" t="s">
        <v>1104</v>
      </c>
      <c r="H2078" s="20"/>
      <c r="I2078" s="20"/>
      <c r="J2078" s="16"/>
      <c r="K2078" s="16" t="s">
        <v>1961</v>
      </c>
      <c r="L2078" s="20" t="s">
        <v>1106</v>
      </c>
      <c r="M2078" s="65" t="s">
        <v>1962</v>
      </c>
      <c r="N2078" s="11"/>
      <c r="O2078" s="20" t="str">
        <f>VLOOKUP(C2078,'10. Свод Перечней'!C:H,6,0)</f>
        <v/>
      </c>
      <c r="P2078" s="20">
        <v>0</v>
      </c>
      <c r="Q2078" s="20">
        <f t="shared" si="34"/>
        <v>0</v>
      </c>
      <c r="R2078" s="16" t="s">
        <v>1108</v>
      </c>
      <c r="S2078" s="17">
        <v>43189</v>
      </c>
    </row>
    <row r="2079" spans="1:19">
      <c r="A2079" s="65"/>
      <c r="B2079" s="65"/>
      <c r="C2079" s="65"/>
      <c r="D2079" s="65"/>
      <c r="E2079" s="65"/>
      <c r="F2079" s="65"/>
      <c r="G2079" s="16" t="s">
        <v>1109</v>
      </c>
      <c r="H2079" s="20"/>
      <c r="I2079" s="20"/>
      <c r="J2079" s="16"/>
      <c r="K2079" s="16" t="s">
        <v>1446</v>
      </c>
      <c r="L2079" s="20" t="s">
        <v>1106</v>
      </c>
      <c r="M2079" s="65"/>
      <c r="N2079" s="11"/>
      <c r="O2079" s="20" t="e">
        <f>VLOOKUP(C2079,'10. Свод Перечней'!C:H,6,0)</f>
        <v>#N/A</v>
      </c>
      <c r="P2079" s="20"/>
      <c r="Q2079" s="20" t="e">
        <f t="shared" si="34"/>
        <v>#N/A</v>
      </c>
      <c r="R2079" s="16" t="s">
        <v>1108</v>
      </c>
      <c r="S2079" s="17">
        <v>43189</v>
      </c>
    </row>
    <row r="2080" spans="1:19">
      <c r="A2080" s="65"/>
      <c r="B2080" s="65"/>
      <c r="C2080" s="65"/>
      <c r="D2080" s="65"/>
      <c r="E2080" s="65"/>
      <c r="F2080" s="65"/>
      <c r="G2080" s="16" t="s">
        <v>1120</v>
      </c>
      <c r="H2080" s="20"/>
      <c r="I2080" s="20">
        <v>1</v>
      </c>
      <c r="J2080" s="16"/>
      <c r="K2080" s="16"/>
      <c r="L2080" s="20" t="s">
        <v>6</v>
      </c>
      <c r="M2080" s="65"/>
      <c r="N2080" s="11"/>
      <c r="O2080" s="20" t="e">
        <f>VLOOKUP(C2080,'10. Свод Перечней'!C:H,6,0)</f>
        <v>#N/A</v>
      </c>
      <c r="P2080" s="20"/>
      <c r="Q2080" s="20" t="e">
        <f t="shared" si="34"/>
        <v>#N/A</v>
      </c>
      <c r="R2080" s="16" t="s">
        <v>1108</v>
      </c>
      <c r="S2080" s="17">
        <v>43189</v>
      </c>
    </row>
    <row r="2081" spans="1:19">
      <c r="A2081" s="65"/>
      <c r="B2081" s="65"/>
      <c r="C2081" s="65"/>
      <c r="D2081" s="65"/>
      <c r="E2081" s="65"/>
      <c r="F2081" s="65"/>
      <c r="G2081" s="16" t="s">
        <v>1304</v>
      </c>
      <c r="H2081" s="20"/>
      <c r="I2081" s="20"/>
      <c r="J2081" s="16"/>
      <c r="K2081" s="16" t="s">
        <v>1506</v>
      </c>
      <c r="L2081" s="20" t="s">
        <v>1106</v>
      </c>
      <c r="M2081" s="65"/>
      <c r="N2081" s="11"/>
      <c r="O2081" s="20" t="e">
        <f>VLOOKUP(C2081,'10. Свод Перечней'!C:H,6,0)</f>
        <v>#N/A</v>
      </c>
      <c r="P2081" s="20"/>
      <c r="Q2081" s="20" t="e">
        <f t="shared" si="34"/>
        <v>#N/A</v>
      </c>
      <c r="R2081" s="16" t="s">
        <v>1108</v>
      </c>
      <c r="S2081" s="17">
        <v>43189</v>
      </c>
    </row>
    <row r="2082" spans="1:19">
      <c r="A2082" s="65"/>
      <c r="B2082" s="65"/>
      <c r="C2082" s="65"/>
      <c r="D2082" s="65"/>
      <c r="E2082" s="65"/>
      <c r="F2082" s="65"/>
      <c r="G2082" s="16" t="s">
        <v>1121</v>
      </c>
      <c r="H2082" s="20"/>
      <c r="I2082" s="20"/>
      <c r="J2082" s="16"/>
      <c r="K2082" s="16" t="s">
        <v>1122</v>
      </c>
      <c r="L2082" s="20" t="s">
        <v>1106</v>
      </c>
      <c r="M2082" s="65"/>
      <c r="N2082" s="11"/>
      <c r="O2082" s="20" t="e">
        <f>VLOOKUP(C2082,'10. Свод Перечней'!C:H,6,0)</f>
        <v>#N/A</v>
      </c>
      <c r="P2082" s="20"/>
      <c r="Q2082" s="20" t="e">
        <f t="shared" si="34"/>
        <v>#N/A</v>
      </c>
      <c r="R2082" s="16" t="s">
        <v>1108</v>
      </c>
      <c r="S2082" s="17">
        <v>43189</v>
      </c>
    </row>
    <row r="2083" spans="1:19">
      <c r="A2083" s="65"/>
      <c r="B2083" s="65"/>
      <c r="C2083" s="65"/>
      <c r="D2083" s="65"/>
      <c r="E2083" s="65"/>
      <c r="F2083" s="65"/>
      <c r="G2083" s="16" t="s">
        <v>1115</v>
      </c>
      <c r="H2083" s="20"/>
      <c r="I2083" s="20"/>
      <c r="J2083" s="16"/>
      <c r="K2083" s="16" t="s">
        <v>1960</v>
      </c>
      <c r="L2083" s="20" t="s">
        <v>1106</v>
      </c>
      <c r="M2083" s="65"/>
      <c r="N2083" s="11"/>
      <c r="O2083" s="20" t="e">
        <f>VLOOKUP(C2083,'10. Свод Перечней'!C:H,6,0)</f>
        <v>#N/A</v>
      </c>
      <c r="P2083" s="20"/>
      <c r="Q2083" s="20" t="e">
        <f t="shared" si="34"/>
        <v>#N/A</v>
      </c>
      <c r="R2083" s="16" t="s">
        <v>1108</v>
      </c>
      <c r="S2083" s="17">
        <v>43189</v>
      </c>
    </row>
    <row r="2084" spans="1:19">
      <c r="A2084" s="65"/>
      <c r="B2084" s="65">
        <v>393</v>
      </c>
      <c r="C2084" s="65" t="s">
        <v>683</v>
      </c>
      <c r="D2084" s="65" t="s">
        <v>682</v>
      </c>
      <c r="E2084" s="65" t="s">
        <v>9</v>
      </c>
      <c r="F2084" s="65" t="s">
        <v>6</v>
      </c>
      <c r="G2084" s="16" t="s">
        <v>1104</v>
      </c>
      <c r="H2084" s="20"/>
      <c r="I2084" s="20"/>
      <c r="J2084" s="16"/>
      <c r="K2084" s="16" t="s">
        <v>1961</v>
      </c>
      <c r="L2084" s="20" t="s">
        <v>1106</v>
      </c>
      <c r="M2084" s="65" t="s">
        <v>1962</v>
      </c>
      <c r="N2084" s="11"/>
      <c r="O2084" s="20" t="str">
        <f>VLOOKUP(C2084,'10. Свод Перечней'!C:H,6,0)</f>
        <v/>
      </c>
      <c r="P2084" s="20">
        <v>0</v>
      </c>
      <c r="Q2084" s="20">
        <f t="shared" si="34"/>
        <v>0</v>
      </c>
      <c r="R2084" s="16" t="s">
        <v>1108</v>
      </c>
      <c r="S2084" s="17">
        <v>43189</v>
      </c>
    </row>
    <row r="2085" spans="1:19">
      <c r="A2085" s="65"/>
      <c r="B2085" s="65"/>
      <c r="C2085" s="65"/>
      <c r="D2085" s="65"/>
      <c r="E2085" s="65"/>
      <c r="F2085" s="65"/>
      <c r="G2085" s="16" t="s">
        <v>1109</v>
      </c>
      <c r="H2085" s="20"/>
      <c r="I2085" s="20"/>
      <c r="J2085" s="16"/>
      <c r="K2085" s="16" t="s">
        <v>1446</v>
      </c>
      <c r="L2085" s="20" t="s">
        <v>1106</v>
      </c>
      <c r="M2085" s="65"/>
      <c r="N2085" s="11"/>
      <c r="O2085" s="20" t="e">
        <f>VLOOKUP(C2085,'10. Свод Перечней'!C:H,6,0)</f>
        <v>#N/A</v>
      </c>
      <c r="P2085" s="20"/>
      <c r="Q2085" s="20" t="e">
        <f t="shared" si="34"/>
        <v>#N/A</v>
      </c>
      <c r="R2085" s="16" t="s">
        <v>1108</v>
      </c>
      <c r="S2085" s="17">
        <v>43189</v>
      </c>
    </row>
    <row r="2086" spans="1:19">
      <c r="A2086" s="65"/>
      <c r="B2086" s="65"/>
      <c r="C2086" s="65"/>
      <c r="D2086" s="65"/>
      <c r="E2086" s="65"/>
      <c r="F2086" s="65"/>
      <c r="G2086" s="16" t="s">
        <v>1304</v>
      </c>
      <c r="H2086" s="20"/>
      <c r="I2086" s="20"/>
      <c r="J2086" s="16"/>
      <c r="K2086" s="16" t="s">
        <v>1506</v>
      </c>
      <c r="L2086" s="20" t="s">
        <v>1106</v>
      </c>
      <c r="M2086" s="65"/>
      <c r="N2086" s="11"/>
      <c r="O2086" s="20" t="e">
        <f>VLOOKUP(C2086,'10. Свод Перечней'!C:H,6,0)</f>
        <v>#N/A</v>
      </c>
      <c r="P2086" s="20"/>
      <c r="Q2086" s="20" t="e">
        <f t="shared" si="34"/>
        <v>#N/A</v>
      </c>
      <c r="R2086" s="16" t="s">
        <v>1108</v>
      </c>
      <c r="S2086" s="17">
        <v>43189</v>
      </c>
    </row>
    <row r="2087" spans="1:19">
      <c r="A2087" s="65"/>
      <c r="B2087" s="65"/>
      <c r="C2087" s="65"/>
      <c r="D2087" s="65"/>
      <c r="E2087" s="65"/>
      <c r="F2087" s="65"/>
      <c r="G2087" s="16" t="s">
        <v>1113</v>
      </c>
      <c r="H2087" s="20"/>
      <c r="I2087" s="20"/>
      <c r="J2087" s="16"/>
      <c r="K2087" s="16" t="s">
        <v>1114</v>
      </c>
      <c r="L2087" s="20" t="s">
        <v>1106</v>
      </c>
      <c r="M2087" s="65"/>
      <c r="N2087" s="11"/>
      <c r="O2087" s="20" t="e">
        <f>VLOOKUP(C2087,'10. Свод Перечней'!C:H,6,0)</f>
        <v>#N/A</v>
      </c>
      <c r="P2087" s="20"/>
      <c r="Q2087" s="20" t="e">
        <f t="shared" si="34"/>
        <v>#N/A</v>
      </c>
      <c r="R2087" s="16" t="s">
        <v>1108</v>
      </c>
      <c r="S2087" s="17">
        <v>43189</v>
      </c>
    </row>
    <row r="2088" spans="1:19">
      <c r="A2088" s="65"/>
      <c r="B2088" s="65"/>
      <c r="C2088" s="65"/>
      <c r="D2088" s="65"/>
      <c r="E2088" s="65"/>
      <c r="F2088" s="65"/>
      <c r="G2088" s="16" t="s">
        <v>1115</v>
      </c>
      <c r="H2088" s="20"/>
      <c r="I2088" s="20"/>
      <c r="J2088" s="16"/>
      <c r="K2088" s="16" t="s">
        <v>1960</v>
      </c>
      <c r="L2088" s="20" t="s">
        <v>1106</v>
      </c>
      <c r="M2088" s="65"/>
      <c r="N2088" s="11"/>
      <c r="O2088" s="20" t="e">
        <f>VLOOKUP(C2088,'10. Свод Перечней'!C:H,6,0)</f>
        <v>#N/A</v>
      </c>
      <c r="P2088" s="20"/>
      <c r="Q2088" s="20" t="e">
        <f t="shared" si="34"/>
        <v>#N/A</v>
      </c>
      <c r="R2088" s="16" t="s">
        <v>1108</v>
      </c>
      <c r="S2088" s="17">
        <v>43189</v>
      </c>
    </row>
    <row r="2089" spans="1:19">
      <c r="A2089" s="65"/>
      <c r="B2089" s="65">
        <v>394</v>
      </c>
      <c r="C2089" s="65" t="s">
        <v>684</v>
      </c>
      <c r="D2089" s="65" t="s">
        <v>682</v>
      </c>
      <c r="E2089" s="65" t="s">
        <v>43</v>
      </c>
      <c r="F2089" s="65" t="s">
        <v>6</v>
      </c>
      <c r="G2089" s="16" t="s">
        <v>1104</v>
      </c>
      <c r="H2089" s="20"/>
      <c r="I2089" s="20"/>
      <c r="J2089" s="16"/>
      <c r="K2089" s="16" t="s">
        <v>1963</v>
      </c>
      <c r="L2089" s="20" t="s">
        <v>1106</v>
      </c>
      <c r="M2089" s="65" t="s">
        <v>1964</v>
      </c>
      <c r="N2089" s="11"/>
      <c r="O2089" s="20" t="str">
        <f>VLOOKUP(C2089,'10. Свод Перечней'!C:H,6,0)</f>
        <v/>
      </c>
      <c r="P2089" s="20">
        <v>0</v>
      </c>
      <c r="Q2089" s="20">
        <f t="shared" si="34"/>
        <v>0</v>
      </c>
      <c r="R2089" s="16" t="s">
        <v>1108</v>
      </c>
      <c r="S2089" s="17">
        <v>43189</v>
      </c>
    </row>
    <row r="2090" spans="1:19">
      <c r="A2090" s="65"/>
      <c r="B2090" s="65"/>
      <c r="C2090" s="65"/>
      <c r="D2090" s="65"/>
      <c r="E2090" s="65"/>
      <c r="F2090" s="65"/>
      <c r="G2090" s="16" t="s">
        <v>1109</v>
      </c>
      <c r="H2090" s="20"/>
      <c r="I2090" s="20"/>
      <c r="J2090" s="16"/>
      <c r="K2090" s="16" t="s">
        <v>1446</v>
      </c>
      <c r="L2090" s="20" t="s">
        <v>1106</v>
      </c>
      <c r="M2090" s="65"/>
      <c r="N2090" s="11"/>
      <c r="O2090" s="20" t="e">
        <f>VLOOKUP(C2090,'10. Свод Перечней'!C:H,6,0)</f>
        <v>#N/A</v>
      </c>
      <c r="P2090" s="20"/>
      <c r="Q2090" s="20" t="e">
        <f t="shared" si="34"/>
        <v>#N/A</v>
      </c>
      <c r="R2090" s="16" t="s">
        <v>1108</v>
      </c>
      <c r="S2090" s="17">
        <v>43189</v>
      </c>
    </row>
    <row r="2091" spans="1:19">
      <c r="A2091" s="65"/>
      <c r="B2091" s="65"/>
      <c r="C2091" s="65"/>
      <c r="D2091" s="65"/>
      <c r="E2091" s="65"/>
      <c r="F2091" s="65"/>
      <c r="G2091" s="16" t="s">
        <v>1304</v>
      </c>
      <c r="H2091" s="20"/>
      <c r="I2091" s="20"/>
      <c r="J2091" s="16"/>
      <c r="K2091" s="16" t="s">
        <v>1506</v>
      </c>
      <c r="L2091" s="20" t="s">
        <v>1106</v>
      </c>
      <c r="M2091" s="65"/>
      <c r="N2091" s="11"/>
      <c r="O2091" s="20" t="e">
        <f>VLOOKUP(C2091,'10. Свод Перечней'!C:H,6,0)</f>
        <v>#N/A</v>
      </c>
      <c r="P2091" s="20"/>
      <c r="Q2091" s="20" t="e">
        <f t="shared" si="34"/>
        <v>#N/A</v>
      </c>
      <c r="R2091" s="16" t="s">
        <v>1108</v>
      </c>
      <c r="S2091" s="17">
        <v>43189</v>
      </c>
    </row>
    <row r="2092" spans="1:19">
      <c r="A2092" s="65"/>
      <c r="B2092" s="65"/>
      <c r="C2092" s="65"/>
      <c r="D2092" s="65"/>
      <c r="E2092" s="65"/>
      <c r="F2092" s="65"/>
      <c r="G2092" s="16" t="s">
        <v>1113</v>
      </c>
      <c r="H2092" s="20"/>
      <c r="I2092" s="20"/>
      <c r="J2092" s="16"/>
      <c r="K2092" s="16" t="s">
        <v>1114</v>
      </c>
      <c r="L2092" s="20" t="s">
        <v>1106</v>
      </c>
      <c r="M2092" s="65"/>
      <c r="N2092" s="11"/>
      <c r="O2092" s="20" t="e">
        <f>VLOOKUP(C2092,'10. Свод Перечней'!C:H,6,0)</f>
        <v>#N/A</v>
      </c>
      <c r="P2092" s="20"/>
      <c r="Q2092" s="20" t="e">
        <f t="shared" si="34"/>
        <v>#N/A</v>
      </c>
      <c r="R2092" s="16" t="s">
        <v>1108</v>
      </c>
      <c r="S2092" s="17">
        <v>43189</v>
      </c>
    </row>
    <row r="2093" spans="1:19">
      <c r="A2093" s="65"/>
      <c r="B2093" s="65"/>
      <c r="C2093" s="65"/>
      <c r="D2093" s="65"/>
      <c r="E2093" s="65"/>
      <c r="F2093" s="65"/>
      <c r="G2093" s="16" t="s">
        <v>1115</v>
      </c>
      <c r="H2093" s="20"/>
      <c r="I2093" s="20"/>
      <c r="J2093" s="16"/>
      <c r="K2093" s="16" t="s">
        <v>1960</v>
      </c>
      <c r="L2093" s="20" t="s">
        <v>1106</v>
      </c>
      <c r="M2093" s="65"/>
      <c r="N2093" s="11"/>
      <c r="O2093" s="20" t="e">
        <f>VLOOKUP(C2093,'10. Свод Перечней'!C:H,6,0)</f>
        <v>#N/A</v>
      </c>
      <c r="P2093" s="20"/>
      <c r="Q2093" s="20" t="e">
        <f t="shared" si="34"/>
        <v>#N/A</v>
      </c>
      <c r="R2093" s="16" t="s">
        <v>1108</v>
      </c>
      <c r="S2093" s="17">
        <v>43189</v>
      </c>
    </row>
    <row r="2094" spans="1:19">
      <c r="A2094" s="65"/>
      <c r="B2094" s="65">
        <v>395</v>
      </c>
      <c r="C2094" s="65" t="s">
        <v>685</v>
      </c>
      <c r="D2094" s="65" t="s">
        <v>682</v>
      </c>
      <c r="E2094" s="65" t="s">
        <v>152</v>
      </c>
      <c r="F2094" s="65" t="s">
        <v>6</v>
      </c>
      <c r="G2094" s="16" t="s">
        <v>1104</v>
      </c>
      <c r="H2094" s="20"/>
      <c r="I2094" s="20"/>
      <c r="J2094" s="16"/>
      <c r="K2094" s="16" t="s">
        <v>1963</v>
      </c>
      <c r="L2094" s="20" t="s">
        <v>1106</v>
      </c>
      <c r="M2094" s="65" t="s">
        <v>1964</v>
      </c>
      <c r="N2094" s="11"/>
      <c r="O2094" s="20" t="str">
        <f>VLOOKUP(C2094,'10. Свод Перечней'!C:H,6,0)</f>
        <v/>
      </c>
      <c r="P2094" s="20">
        <v>0</v>
      </c>
      <c r="Q2094" s="20">
        <f t="shared" si="34"/>
        <v>0</v>
      </c>
      <c r="R2094" s="16" t="s">
        <v>1108</v>
      </c>
      <c r="S2094" s="17">
        <v>43189</v>
      </c>
    </row>
    <row r="2095" spans="1:19">
      <c r="A2095" s="65"/>
      <c r="B2095" s="65"/>
      <c r="C2095" s="65"/>
      <c r="D2095" s="65"/>
      <c r="E2095" s="65"/>
      <c r="F2095" s="65"/>
      <c r="G2095" s="16" t="s">
        <v>1109</v>
      </c>
      <c r="H2095" s="20"/>
      <c r="I2095" s="20"/>
      <c r="J2095" s="16"/>
      <c r="K2095" s="16" t="s">
        <v>1446</v>
      </c>
      <c r="L2095" s="20" t="s">
        <v>1106</v>
      </c>
      <c r="M2095" s="65"/>
      <c r="N2095" s="11"/>
      <c r="O2095" s="20" t="e">
        <f>VLOOKUP(C2095,'10. Свод Перечней'!C:H,6,0)</f>
        <v>#N/A</v>
      </c>
      <c r="P2095" s="20"/>
      <c r="Q2095" s="20" t="e">
        <f t="shared" si="34"/>
        <v>#N/A</v>
      </c>
      <c r="R2095" s="16" t="s">
        <v>1108</v>
      </c>
      <c r="S2095" s="17">
        <v>43189</v>
      </c>
    </row>
    <row r="2096" spans="1:19">
      <c r="A2096" s="65"/>
      <c r="B2096" s="65"/>
      <c r="C2096" s="65"/>
      <c r="D2096" s="65"/>
      <c r="E2096" s="65"/>
      <c r="F2096" s="65"/>
      <c r="G2096" s="16" t="s">
        <v>1120</v>
      </c>
      <c r="H2096" s="20"/>
      <c r="I2096" s="20">
        <v>1</v>
      </c>
      <c r="J2096" s="16"/>
      <c r="K2096" s="16"/>
      <c r="L2096" s="20" t="s">
        <v>6</v>
      </c>
      <c r="M2096" s="65"/>
      <c r="N2096" s="11"/>
      <c r="O2096" s="20" t="e">
        <f>VLOOKUP(C2096,'10. Свод Перечней'!C:H,6,0)</f>
        <v>#N/A</v>
      </c>
      <c r="P2096" s="20"/>
      <c r="Q2096" s="20" t="e">
        <f t="shared" si="34"/>
        <v>#N/A</v>
      </c>
      <c r="R2096" s="16" t="s">
        <v>1108</v>
      </c>
      <c r="S2096" s="17">
        <v>43189</v>
      </c>
    </row>
    <row r="2097" spans="1:19">
      <c r="A2097" s="65"/>
      <c r="B2097" s="65"/>
      <c r="C2097" s="65"/>
      <c r="D2097" s="65"/>
      <c r="E2097" s="65"/>
      <c r="F2097" s="65"/>
      <c r="G2097" s="16" t="s">
        <v>1304</v>
      </c>
      <c r="H2097" s="20"/>
      <c r="I2097" s="20"/>
      <c r="J2097" s="16"/>
      <c r="K2097" s="16" t="s">
        <v>1506</v>
      </c>
      <c r="L2097" s="20" t="s">
        <v>1106</v>
      </c>
      <c r="M2097" s="65"/>
      <c r="N2097" s="11"/>
      <c r="O2097" s="20" t="e">
        <f>VLOOKUP(C2097,'10. Свод Перечней'!C:H,6,0)</f>
        <v>#N/A</v>
      </c>
      <c r="P2097" s="20"/>
      <c r="Q2097" s="20" t="e">
        <f t="shared" si="34"/>
        <v>#N/A</v>
      </c>
      <c r="R2097" s="16" t="s">
        <v>1108</v>
      </c>
      <c r="S2097" s="17">
        <v>43189</v>
      </c>
    </row>
    <row r="2098" spans="1:19">
      <c r="A2098" s="65"/>
      <c r="B2098" s="65"/>
      <c r="C2098" s="65"/>
      <c r="D2098" s="65"/>
      <c r="E2098" s="65"/>
      <c r="F2098" s="65"/>
      <c r="G2098" s="16" t="s">
        <v>1121</v>
      </c>
      <c r="H2098" s="20"/>
      <c r="I2098" s="20"/>
      <c r="J2098" s="16"/>
      <c r="K2098" s="16" t="s">
        <v>1122</v>
      </c>
      <c r="L2098" s="20" t="s">
        <v>1106</v>
      </c>
      <c r="M2098" s="65"/>
      <c r="N2098" s="11"/>
      <c r="O2098" s="20" t="e">
        <f>VLOOKUP(C2098,'10. Свод Перечней'!C:H,6,0)</f>
        <v>#N/A</v>
      </c>
      <c r="P2098" s="20"/>
      <c r="Q2098" s="20" t="e">
        <f t="shared" si="34"/>
        <v>#N/A</v>
      </c>
      <c r="R2098" s="16" t="s">
        <v>1108</v>
      </c>
      <c r="S2098" s="17">
        <v>43189</v>
      </c>
    </row>
    <row r="2099" spans="1:19">
      <c r="A2099" s="65"/>
      <c r="B2099" s="65"/>
      <c r="C2099" s="65"/>
      <c r="D2099" s="65"/>
      <c r="E2099" s="65"/>
      <c r="F2099" s="65"/>
      <c r="G2099" s="16" t="s">
        <v>1115</v>
      </c>
      <c r="H2099" s="20"/>
      <c r="I2099" s="20"/>
      <c r="J2099" s="16"/>
      <c r="K2099" s="16" t="s">
        <v>1960</v>
      </c>
      <c r="L2099" s="20" t="s">
        <v>1106</v>
      </c>
      <c r="M2099" s="65"/>
      <c r="N2099" s="11"/>
      <c r="O2099" s="20" t="e">
        <f>VLOOKUP(C2099,'10. Свод Перечней'!C:H,6,0)</f>
        <v>#N/A</v>
      </c>
      <c r="P2099" s="20"/>
      <c r="Q2099" s="20" t="e">
        <f t="shared" si="34"/>
        <v>#N/A</v>
      </c>
      <c r="R2099" s="16" t="s">
        <v>1108</v>
      </c>
      <c r="S2099" s="17">
        <v>43189</v>
      </c>
    </row>
    <row r="2100" spans="1:19">
      <c r="A2100" s="65"/>
      <c r="B2100" s="65">
        <v>396</v>
      </c>
      <c r="C2100" s="65" t="s">
        <v>686</v>
      </c>
      <c r="D2100" s="65" t="s">
        <v>687</v>
      </c>
      <c r="E2100" s="65" t="s">
        <v>5</v>
      </c>
      <c r="F2100" s="65" t="s">
        <v>6</v>
      </c>
      <c r="G2100" s="16" t="s">
        <v>1304</v>
      </c>
      <c r="H2100" s="20"/>
      <c r="I2100" s="20"/>
      <c r="J2100" s="16"/>
      <c r="K2100" s="16" t="s">
        <v>1506</v>
      </c>
      <c r="L2100" s="20" t="s">
        <v>1106</v>
      </c>
      <c r="M2100" s="65" t="s">
        <v>1965</v>
      </c>
      <c r="N2100" s="11"/>
      <c r="O2100" s="20" t="str">
        <f>VLOOKUP(C2100,'10. Свод Перечней'!C:H,6,0)</f>
        <v/>
      </c>
      <c r="P2100" s="20">
        <v>0</v>
      </c>
      <c r="Q2100" s="20">
        <f t="shared" si="34"/>
        <v>0</v>
      </c>
      <c r="R2100" s="16" t="s">
        <v>1108</v>
      </c>
      <c r="S2100" s="17">
        <v>43189</v>
      </c>
    </row>
    <row r="2101" spans="1:19">
      <c r="A2101" s="65"/>
      <c r="B2101" s="65"/>
      <c r="C2101" s="65"/>
      <c r="D2101" s="65"/>
      <c r="E2101" s="65"/>
      <c r="F2101" s="65"/>
      <c r="G2101" s="16" t="s">
        <v>1113</v>
      </c>
      <c r="H2101" s="20"/>
      <c r="I2101" s="20"/>
      <c r="J2101" s="16"/>
      <c r="K2101" s="16" t="s">
        <v>1114</v>
      </c>
      <c r="L2101" s="20" t="s">
        <v>1106</v>
      </c>
      <c r="M2101" s="65"/>
      <c r="N2101" s="11"/>
      <c r="O2101" s="20" t="e">
        <f>VLOOKUP(C2101,'10. Свод Перечней'!C:H,6,0)</f>
        <v>#N/A</v>
      </c>
      <c r="P2101" s="20"/>
      <c r="Q2101" s="20" t="e">
        <f t="shared" si="34"/>
        <v>#N/A</v>
      </c>
      <c r="R2101" s="16" t="s">
        <v>1108</v>
      </c>
      <c r="S2101" s="17">
        <v>43189</v>
      </c>
    </row>
    <row r="2102" spans="1:19">
      <c r="A2102" s="65"/>
      <c r="B2102" s="65"/>
      <c r="C2102" s="65"/>
      <c r="D2102" s="65"/>
      <c r="E2102" s="65"/>
      <c r="F2102" s="65"/>
      <c r="G2102" s="16" t="s">
        <v>1115</v>
      </c>
      <c r="H2102" s="20"/>
      <c r="I2102" s="20"/>
      <c r="J2102" s="16"/>
      <c r="K2102" s="16" t="s">
        <v>1966</v>
      </c>
      <c r="L2102" s="20" t="s">
        <v>1106</v>
      </c>
      <c r="M2102" s="65"/>
      <c r="N2102" s="11"/>
      <c r="O2102" s="20" t="e">
        <f>VLOOKUP(C2102,'10. Свод Перечней'!C:H,6,0)</f>
        <v>#N/A</v>
      </c>
      <c r="P2102" s="20"/>
      <c r="Q2102" s="20" t="e">
        <f t="shared" si="34"/>
        <v>#N/A</v>
      </c>
      <c r="R2102" s="16" t="s">
        <v>1108</v>
      </c>
      <c r="S2102" s="17">
        <v>43189</v>
      </c>
    </row>
    <row r="2103" spans="1:19">
      <c r="A2103" s="65"/>
      <c r="B2103" s="65">
        <v>397</v>
      </c>
      <c r="C2103" s="65" t="s">
        <v>688</v>
      </c>
      <c r="D2103" s="65" t="s">
        <v>687</v>
      </c>
      <c r="E2103" s="65" t="s">
        <v>9</v>
      </c>
      <c r="F2103" s="65" t="s">
        <v>6</v>
      </c>
      <c r="G2103" s="16" t="s">
        <v>1120</v>
      </c>
      <c r="H2103" s="20">
        <v>0.3</v>
      </c>
      <c r="I2103" s="20">
        <v>1</v>
      </c>
      <c r="J2103" s="16"/>
      <c r="K2103" s="16"/>
      <c r="L2103" s="20" t="s">
        <v>6</v>
      </c>
      <c r="M2103" s="65" t="s">
        <v>1965</v>
      </c>
      <c r="N2103" s="11"/>
      <c r="O2103" s="20" t="str">
        <f>VLOOKUP(C2103,'10. Свод Перечней'!C:H,6,0)</f>
        <v/>
      </c>
      <c r="P2103" s="20">
        <v>0</v>
      </c>
      <c r="Q2103" s="20">
        <f t="shared" si="34"/>
        <v>0</v>
      </c>
      <c r="R2103" s="16" t="s">
        <v>1108</v>
      </c>
      <c r="S2103" s="17">
        <v>43189</v>
      </c>
    </row>
    <row r="2104" spans="1:19">
      <c r="A2104" s="65"/>
      <c r="B2104" s="65"/>
      <c r="C2104" s="65"/>
      <c r="D2104" s="65"/>
      <c r="E2104" s="65"/>
      <c r="F2104" s="65"/>
      <c r="G2104" s="16" t="s">
        <v>1304</v>
      </c>
      <c r="H2104" s="20"/>
      <c r="I2104" s="20"/>
      <c r="J2104" s="16"/>
      <c r="K2104" s="16" t="s">
        <v>1506</v>
      </c>
      <c r="L2104" s="20" t="s">
        <v>1106</v>
      </c>
      <c r="M2104" s="65"/>
      <c r="N2104" s="11"/>
      <c r="O2104" s="20" t="e">
        <f>VLOOKUP(C2104,'10. Свод Перечней'!C:H,6,0)</f>
        <v>#N/A</v>
      </c>
      <c r="P2104" s="20"/>
      <c r="Q2104" s="20" t="e">
        <f t="shared" si="34"/>
        <v>#N/A</v>
      </c>
      <c r="R2104" s="16" t="s">
        <v>1108</v>
      </c>
      <c r="S2104" s="17">
        <v>43189</v>
      </c>
    </row>
    <row r="2105" spans="1:19">
      <c r="A2105" s="65"/>
      <c r="B2105" s="65"/>
      <c r="C2105" s="65"/>
      <c r="D2105" s="65"/>
      <c r="E2105" s="65"/>
      <c r="F2105" s="65"/>
      <c r="G2105" s="16" t="s">
        <v>1121</v>
      </c>
      <c r="H2105" s="20"/>
      <c r="I2105" s="20"/>
      <c r="J2105" s="16"/>
      <c r="K2105" s="16" t="s">
        <v>1122</v>
      </c>
      <c r="L2105" s="20" t="s">
        <v>1106</v>
      </c>
      <c r="M2105" s="65"/>
      <c r="N2105" s="11"/>
      <c r="O2105" s="20" t="e">
        <f>VLOOKUP(C2105,'10. Свод Перечней'!C:H,6,0)</f>
        <v>#N/A</v>
      </c>
      <c r="P2105" s="20"/>
      <c r="Q2105" s="20" t="e">
        <f t="shared" si="34"/>
        <v>#N/A</v>
      </c>
      <c r="R2105" s="16" t="s">
        <v>1108</v>
      </c>
      <c r="S2105" s="17">
        <v>43189</v>
      </c>
    </row>
    <row r="2106" spans="1:19">
      <c r="A2106" s="65"/>
      <c r="B2106" s="65"/>
      <c r="C2106" s="65"/>
      <c r="D2106" s="65"/>
      <c r="E2106" s="65"/>
      <c r="F2106" s="65"/>
      <c r="G2106" s="16" t="s">
        <v>1115</v>
      </c>
      <c r="H2106" s="20"/>
      <c r="I2106" s="20"/>
      <c r="J2106" s="16"/>
      <c r="K2106" s="16" t="s">
        <v>1966</v>
      </c>
      <c r="L2106" s="20" t="s">
        <v>1106</v>
      </c>
      <c r="M2106" s="65"/>
      <c r="N2106" s="11"/>
      <c r="O2106" s="20" t="e">
        <f>VLOOKUP(C2106,'10. Свод Перечней'!C:H,6,0)</f>
        <v>#N/A</v>
      </c>
      <c r="P2106" s="20"/>
      <c r="Q2106" s="20" t="e">
        <f t="shared" si="34"/>
        <v>#N/A</v>
      </c>
      <c r="R2106" s="16" t="s">
        <v>1108</v>
      </c>
      <c r="S2106" s="17">
        <v>43189</v>
      </c>
    </row>
    <row r="2107" spans="1:19">
      <c r="A2107" s="65"/>
      <c r="B2107" s="65">
        <v>398</v>
      </c>
      <c r="C2107" s="65" t="s">
        <v>689</v>
      </c>
      <c r="D2107" s="65" t="s">
        <v>687</v>
      </c>
      <c r="E2107" s="65" t="s">
        <v>43</v>
      </c>
      <c r="F2107" s="65" t="s">
        <v>6</v>
      </c>
      <c r="G2107" s="16" t="s">
        <v>1120</v>
      </c>
      <c r="H2107" s="20"/>
      <c r="I2107" s="20">
        <v>0.25</v>
      </c>
      <c r="J2107" s="16"/>
      <c r="K2107" s="16"/>
      <c r="L2107" s="20" t="s">
        <v>6</v>
      </c>
      <c r="M2107" s="65" t="s">
        <v>1965</v>
      </c>
      <c r="N2107" s="11"/>
      <c r="O2107" s="20" t="str">
        <f>VLOOKUP(C2107,'10. Свод Перечней'!C:H,6,0)</f>
        <v/>
      </c>
      <c r="P2107" s="20">
        <v>0</v>
      </c>
      <c r="Q2107" s="20">
        <f t="shared" si="34"/>
        <v>0</v>
      </c>
      <c r="R2107" s="16" t="s">
        <v>1108</v>
      </c>
      <c r="S2107" s="17">
        <v>43189</v>
      </c>
    </row>
    <row r="2108" spans="1:19">
      <c r="A2108" s="65"/>
      <c r="B2108" s="65"/>
      <c r="C2108" s="65"/>
      <c r="D2108" s="65"/>
      <c r="E2108" s="65"/>
      <c r="F2108" s="65"/>
      <c r="G2108" s="16" t="s">
        <v>1304</v>
      </c>
      <c r="H2108" s="20"/>
      <c r="I2108" s="20"/>
      <c r="J2108" s="16"/>
      <c r="K2108" s="16" t="s">
        <v>1506</v>
      </c>
      <c r="L2108" s="20" t="s">
        <v>1106</v>
      </c>
      <c r="M2108" s="65"/>
      <c r="N2108" s="11"/>
      <c r="O2108" s="20" t="e">
        <f>VLOOKUP(C2108,'10. Свод Перечней'!C:H,6,0)</f>
        <v>#N/A</v>
      </c>
      <c r="P2108" s="20"/>
      <c r="Q2108" s="20" t="e">
        <f t="shared" si="34"/>
        <v>#N/A</v>
      </c>
      <c r="R2108" s="16" t="s">
        <v>1108</v>
      </c>
      <c r="S2108" s="17">
        <v>43189</v>
      </c>
    </row>
    <row r="2109" spans="1:19">
      <c r="A2109" s="65"/>
      <c r="B2109" s="65"/>
      <c r="C2109" s="65"/>
      <c r="D2109" s="65"/>
      <c r="E2109" s="65"/>
      <c r="F2109" s="65"/>
      <c r="G2109" s="16" t="s">
        <v>1121</v>
      </c>
      <c r="H2109" s="20"/>
      <c r="I2109" s="20"/>
      <c r="J2109" s="16"/>
      <c r="K2109" s="16" t="s">
        <v>1122</v>
      </c>
      <c r="L2109" s="20" t="s">
        <v>1106</v>
      </c>
      <c r="M2109" s="65"/>
      <c r="N2109" s="11"/>
      <c r="O2109" s="20" t="e">
        <f>VLOOKUP(C2109,'10. Свод Перечней'!C:H,6,0)</f>
        <v>#N/A</v>
      </c>
      <c r="P2109" s="20"/>
      <c r="Q2109" s="20" t="e">
        <f t="shared" si="34"/>
        <v>#N/A</v>
      </c>
      <c r="R2109" s="16" t="s">
        <v>1108</v>
      </c>
      <c r="S2109" s="17">
        <v>43189</v>
      </c>
    </row>
    <row r="2110" spans="1:19">
      <c r="A2110" s="65"/>
      <c r="B2110" s="65"/>
      <c r="C2110" s="65"/>
      <c r="D2110" s="65"/>
      <c r="E2110" s="65"/>
      <c r="F2110" s="65"/>
      <c r="G2110" s="16" t="s">
        <v>1115</v>
      </c>
      <c r="H2110" s="20"/>
      <c r="I2110" s="20"/>
      <c r="J2110" s="16"/>
      <c r="K2110" s="16" t="s">
        <v>1966</v>
      </c>
      <c r="L2110" s="20" t="s">
        <v>1106</v>
      </c>
      <c r="M2110" s="65"/>
      <c r="N2110" s="11"/>
      <c r="O2110" s="20" t="e">
        <f>VLOOKUP(C2110,'10. Свод Перечней'!C:H,6,0)</f>
        <v>#N/A</v>
      </c>
      <c r="P2110" s="20"/>
      <c r="Q2110" s="20" t="e">
        <f t="shared" si="34"/>
        <v>#N/A</v>
      </c>
      <c r="R2110" s="16" t="s">
        <v>1108</v>
      </c>
      <c r="S2110" s="17">
        <v>43189</v>
      </c>
    </row>
    <row r="2111" spans="1:19">
      <c r="A2111" s="65"/>
      <c r="B2111" s="65">
        <v>399</v>
      </c>
      <c r="C2111" s="65" t="s">
        <v>690</v>
      </c>
      <c r="D2111" s="65" t="s">
        <v>691</v>
      </c>
      <c r="E2111" s="65" t="s">
        <v>5</v>
      </c>
      <c r="F2111" s="65" t="s">
        <v>6</v>
      </c>
      <c r="G2111" s="16" t="s">
        <v>1304</v>
      </c>
      <c r="H2111" s="20"/>
      <c r="I2111" s="20"/>
      <c r="J2111" s="16"/>
      <c r="K2111" s="16" t="s">
        <v>1506</v>
      </c>
      <c r="L2111" s="20" t="s">
        <v>1106</v>
      </c>
      <c r="M2111" s="65" t="s">
        <v>692</v>
      </c>
      <c r="N2111" s="11" t="s">
        <v>693</v>
      </c>
      <c r="O2111" s="20" t="str">
        <f>VLOOKUP(C2111,'10. Свод Перечней'!C:H,6,0)</f>
        <v>10.82.23.210-00000002</v>
      </c>
      <c r="P2111" s="20" t="s">
        <v>693</v>
      </c>
      <c r="Q2111" s="20" t="str">
        <f t="shared" si="34"/>
        <v>10.82.23.210-00000002</v>
      </c>
      <c r="R2111" s="16" t="s">
        <v>1108</v>
      </c>
      <c r="S2111" s="17">
        <v>43463</v>
      </c>
    </row>
    <row r="2112" spans="1:19">
      <c r="A2112" s="65"/>
      <c r="B2112" s="65"/>
      <c r="C2112" s="65"/>
      <c r="D2112" s="65"/>
      <c r="E2112" s="65"/>
      <c r="F2112" s="65"/>
      <c r="G2112" s="16" t="s">
        <v>1967</v>
      </c>
      <c r="H2112" s="20"/>
      <c r="I2112" s="20"/>
      <c r="J2112" s="16"/>
      <c r="K2112" s="16" t="s">
        <v>1194</v>
      </c>
      <c r="L2112" s="20" t="s">
        <v>1106</v>
      </c>
      <c r="M2112" s="65"/>
      <c r="N2112" s="11"/>
      <c r="O2112" s="20" t="e">
        <f>VLOOKUP(C2112,'10. Свод Перечней'!C:H,6,0)</f>
        <v>#N/A</v>
      </c>
      <c r="P2112" s="20"/>
      <c r="Q2112" s="20" t="e">
        <f t="shared" si="34"/>
        <v>#N/A</v>
      </c>
      <c r="R2112" s="16" t="s">
        <v>1108</v>
      </c>
      <c r="S2112" s="17">
        <v>43463</v>
      </c>
    </row>
    <row r="2113" spans="1:19">
      <c r="A2113" s="65"/>
      <c r="B2113" s="65"/>
      <c r="C2113" s="65"/>
      <c r="D2113" s="65"/>
      <c r="E2113" s="65"/>
      <c r="F2113" s="65"/>
      <c r="G2113" s="16" t="s">
        <v>1896</v>
      </c>
      <c r="H2113" s="20"/>
      <c r="I2113" s="20"/>
      <c r="J2113" s="16"/>
      <c r="K2113" s="16" t="s">
        <v>1194</v>
      </c>
      <c r="L2113" s="20" t="s">
        <v>1106</v>
      </c>
      <c r="M2113" s="65"/>
      <c r="N2113" s="11"/>
      <c r="O2113" s="20" t="e">
        <f>VLOOKUP(C2113,'10. Свод Перечней'!C:H,6,0)</f>
        <v>#N/A</v>
      </c>
      <c r="P2113" s="20"/>
      <c r="Q2113" s="20" t="e">
        <f t="shared" si="34"/>
        <v>#N/A</v>
      </c>
      <c r="R2113" s="16" t="s">
        <v>1108</v>
      </c>
      <c r="S2113" s="17">
        <v>43463</v>
      </c>
    </row>
    <row r="2114" spans="1:19">
      <c r="A2114" s="65"/>
      <c r="B2114" s="65"/>
      <c r="C2114" s="65"/>
      <c r="D2114" s="65"/>
      <c r="E2114" s="65"/>
      <c r="F2114" s="65"/>
      <c r="G2114" s="16" t="s">
        <v>1113</v>
      </c>
      <c r="H2114" s="20"/>
      <c r="I2114" s="20"/>
      <c r="J2114" s="16"/>
      <c r="K2114" s="16" t="s">
        <v>1114</v>
      </c>
      <c r="L2114" s="20" t="s">
        <v>1106</v>
      </c>
      <c r="M2114" s="65"/>
      <c r="N2114" s="11"/>
      <c r="O2114" s="20" t="e">
        <f>VLOOKUP(C2114,'10. Свод Перечней'!C:H,6,0)</f>
        <v>#N/A</v>
      </c>
      <c r="P2114" s="20"/>
      <c r="Q2114" s="20" t="e">
        <f t="shared" si="34"/>
        <v>#N/A</v>
      </c>
      <c r="R2114" s="16" t="s">
        <v>1108</v>
      </c>
      <c r="S2114" s="17">
        <v>43463</v>
      </c>
    </row>
    <row r="2115" spans="1:19">
      <c r="A2115" s="65"/>
      <c r="B2115" s="65"/>
      <c r="C2115" s="65"/>
      <c r="D2115" s="65"/>
      <c r="E2115" s="65"/>
      <c r="F2115" s="65"/>
      <c r="G2115" s="16" t="s">
        <v>1115</v>
      </c>
      <c r="H2115" s="20"/>
      <c r="I2115" s="20"/>
      <c r="J2115" s="16" t="s">
        <v>1968</v>
      </c>
      <c r="K2115" s="16"/>
      <c r="L2115" s="20" t="s">
        <v>1106</v>
      </c>
      <c r="M2115" s="65"/>
      <c r="N2115" s="11"/>
      <c r="O2115" s="20" t="e">
        <f>VLOOKUP(C2115,'10. Свод Перечней'!C:H,6,0)</f>
        <v>#N/A</v>
      </c>
      <c r="P2115" s="20"/>
      <c r="Q2115" s="20" t="e">
        <f t="shared" si="34"/>
        <v>#N/A</v>
      </c>
      <c r="R2115" s="16" t="s">
        <v>1108</v>
      </c>
      <c r="S2115" s="17">
        <v>43463</v>
      </c>
    </row>
    <row r="2116" spans="1:19">
      <c r="A2116" s="65"/>
      <c r="B2116" s="65">
        <v>400</v>
      </c>
      <c r="C2116" s="65" t="s">
        <v>694</v>
      </c>
      <c r="D2116" s="65" t="s">
        <v>691</v>
      </c>
      <c r="E2116" s="65" t="s">
        <v>9</v>
      </c>
      <c r="F2116" s="65" t="s">
        <v>6</v>
      </c>
      <c r="G2116" s="16" t="s">
        <v>1120</v>
      </c>
      <c r="H2116" s="20"/>
      <c r="I2116" s="20">
        <v>1</v>
      </c>
      <c r="J2116" s="16"/>
      <c r="K2116" s="16"/>
      <c r="L2116" s="20" t="s">
        <v>6</v>
      </c>
      <c r="M2116" s="65" t="s">
        <v>692</v>
      </c>
      <c r="N2116" s="11" t="s">
        <v>693</v>
      </c>
      <c r="O2116" s="20" t="str">
        <f>VLOOKUP(C2116,'10. Свод Перечней'!C:H,6,0)</f>
        <v>10.82.23.210-00000002</v>
      </c>
      <c r="P2116" s="20" t="s">
        <v>693</v>
      </c>
      <c r="Q2116" s="20" t="str">
        <f t="shared" si="34"/>
        <v>10.82.23.210-00000002</v>
      </c>
      <c r="R2116" s="16" t="s">
        <v>1108</v>
      </c>
      <c r="S2116" s="17">
        <v>43463</v>
      </c>
    </row>
    <row r="2117" spans="1:19">
      <c r="A2117" s="65"/>
      <c r="B2117" s="65"/>
      <c r="C2117" s="65"/>
      <c r="D2117" s="65"/>
      <c r="E2117" s="65"/>
      <c r="F2117" s="65"/>
      <c r="G2117" s="16" t="s">
        <v>1304</v>
      </c>
      <c r="H2117" s="20"/>
      <c r="I2117" s="20"/>
      <c r="J2117" s="16"/>
      <c r="K2117" s="16" t="s">
        <v>1506</v>
      </c>
      <c r="L2117" s="20" t="s">
        <v>1106</v>
      </c>
      <c r="M2117" s="65"/>
      <c r="N2117" s="11"/>
      <c r="O2117" s="20" t="e">
        <f>VLOOKUP(C2117,'10. Свод Перечней'!C:H,6,0)</f>
        <v>#N/A</v>
      </c>
      <c r="P2117" s="20"/>
      <c r="Q2117" s="20" t="e">
        <f t="shared" si="34"/>
        <v>#N/A</v>
      </c>
      <c r="R2117" s="16" t="s">
        <v>1108</v>
      </c>
      <c r="S2117" s="17">
        <v>43463</v>
      </c>
    </row>
    <row r="2118" spans="1:19">
      <c r="A2118" s="65"/>
      <c r="B2118" s="65"/>
      <c r="C2118" s="65"/>
      <c r="D2118" s="65"/>
      <c r="E2118" s="65"/>
      <c r="F2118" s="65"/>
      <c r="G2118" s="16" t="s">
        <v>1967</v>
      </c>
      <c r="H2118" s="20"/>
      <c r="I2118" s="20"/>
      <c r="J2118" s="16"/>
      <c r="K2118" s="16" t="s">
        <v>1194</v>
      </c>
      <c r="L2118" s="20" t="s">
        <v>1106</v>
      </c>
      <c r="M2118" s="65"/>
      <c r="N2118" s="11"/>
      <c r="O2118" s="20" t="e">
        <f>VLOOKUP(C2118,'10. Свод Перечней'!C:H,6,0)</f>
        <v>#N/A</v>
      </c>
      <c r="P2118" s="20"/>
      <c r="Q2118" s="20" t="e">
        <f t="shared" si="34"/>
        <v>#N/A</v>
      </c>
      <c r="R2118" s="16" t="s">
        <v>1108</v>
      </c>
      <c r="S2118" s="17">
        <v>43463</v>
      </c>
    </row>
    <row r="2119" spans="1:19">
      <c r="A2119" s="65"/>
      <c r="B2119" s="65"/>
      <c r="C2119" s="65"/>
      <c r="D2119" s="65"/>
      <c r="E2119" s="65"/>
      <c r="F2119" s="65"/>
      <c r="G2119" s="16" t="s">
        <v>1896</v>
      </c>
      <c r="H2119" s="20"/>
      <c r="I2119" s="20"/>
      <c r="J2119" s="16"/>
      <c r="K2119" s="16" t="s">
        <v>1194</v>
      </c>
      <c r="L2119" s="20" t="s">
        <v>1106</v>
      </c>
      <c r="M2119" s="65"/>
      <c r="N2119" s="11"/>
      <c r="O2119" s="20" t="e">
        <f>VLOOKUP(C2119,'10. Свод Перечней'!C:H,6,0)</f>
        <v>#N/A</v>
      </c>
      <c r="P2119" s="20"/>
      <c r="Q2119" s="20" t="e">
        <f t="shared" si="34"/>
        <v>#N/A</v>
      </c>
      <c r="R2119" s="16" t="s">
        <v>1108</v>
      </c>
      <c r="S2119" s="17">
        <v>43463</v>
      </c>
    </row>
    <row r="2120" spans="1:19">
      <c r="A2120" s="65"/>
      <c r="B2120" s="65"/>
      <c r="C2120" s="65"/>
      <c r="D2120" s="65"/>
      <c r="E2120" s="65"/>
      <c r="F2120" s="65"/>
      <c r="G2120" s="16" t="s">
        <v>1121</v>
      </c>
      <c r="H2120" s="20"/>
      <c r="I2120" s="20"/>
      <c r="J2120" s="16"/>
      <c r="K2120" s="16" t="s">
        <v>1122</v>
      </c>
      <c r="L2120" s="20" t="s">
        <v>1106</v>
      </c>
      <c r="M2120" s="65"/>
      <c r="N2120" s="11"/>
      <c r="O2120" s="20" t="e">
        <f>VLOOKUP(C2120,'10. Свод Перечней'!C:H,6,0)</f>
        <v>#N/A</v>
      </c>
      <c r="P2120" s="20"/>
      <c r="Q2120" s="20" t="e">
        <f t="shared" si="34"/>
        <v>#N/A</v>
      </c>
      <c r="R2120" s="16" t="s">
        <v>1108</v>
      </c>
      <c r="S2120" s="17">
        <v>43463</v>
      </c>
    </row>
    <row r="2121" spans="1:19">
      <c r="A2121" s="65"/>
      <c r="B2121" s="65"/>
      <c r="C2121" s="65"/>
      <c r="D2121" s="65"/>
      <c r="E2121" s="65"/>
      <c r="F2121" s="65"/>
      <c r="G2121" s="16" t="s">
        <v>1115</v>
      </c>
      <c r="H2121" s="20"/>
      <c r="I2121" s="20"/>
      <c r="J2121" s="16" t="s">
        <v>1968</v>
      </c>
      <c r="K2121" s="16"/>
      <c r="L2121" s="20" t="s">
        <v>1106</v>
      </c>
      <c r="M2121" s="65"/>
      <c r="N2121" s="11"/>
      <c r="O2121" s="20" t="e">
        <f>VLOOKUP(C2121,'10. Свод Перечней'!C:H,6,0)</f>
        <v>#N/A</v>
      </c>
      <c r="P2121" s="20"/>
      <c r="Q2121" s="20" t="e">
        <f t="shared" si="34"/>
        <v>#N/A</v>
      </c>
      <c r="R2121" s="16" t="s">
        <v>1108</v>
      </c>
      <c r="S2121" s="17">
        <v>43463</v>
      </c>
    </row>
    <row r="2122" spans="1:19">
      <c r="A2122" s="65"/>
      <c r="B2122" s="65">
        <v>401</v>
      </c>
      <c r="C2122" s="65" t="s">
        <v>695</v>
      </c>
      <c r="D2122" s="65" t="s">
        <v>691</v>
      </c>
      <c r="E2122" s="65" t="s">
        <v>43</v>
      </c>
      <c r="F2122" s="65" t="s">
        <v>6</v>
      </c>
      <c r="G2122" s="16" t="s">
        <v>1120</v>
      </c>
      <c r="H2122" s="20"/>
      <c r="I2122" s="20">
        <v>1</v>
      </c>
      <c r="J2122" s="16"/>
      <c r="K2122" s="16"/>
      <c r="L2122" s="20" t="s">
        <v>6</v>
      </c>
      <c r="M2122" s="65" t="s">
        <v>692</v>
      </c>
      <c r="N2122" s="11" t="s">
        <v>693</v>
      </c>
      <c r="O2122" s="20" t="str">
        <f>VLOOKUP(C2122,'10. Свод Перечней'!C:H,6,0)</f>
        <v>10.82.23.210-00000002</v>
      </c>
      <c r="P2122" s="20" t="s">
        <v>693</v>
      </c>
      <c r="Q2122" s="20" t="str">
        <f t="shared" si="34"/>
        <v>10.82.23.210-00000002</v>
      </c>
      <c r="R2122" s="16" t="s">
        <v>1108</v>
      </c>
      <c r="S2122" s="17">
        <v>43463</v>
      </c>
    </row>
    <row r="2123" spans="1:19">
      <c r="A2123" s="65"/>
      <c r="B2123" s="65"/>
      <c r="C2123" s="65"/>
      <c r="D2123" s="65"/>
      <c r="E2123" s="65"/>
      <c r="F2123" s="65"/>
      <c r="G2123" s="16" t="s">
        <v>1813</v>
      </c>
      <c r="H2123" s="20"/>
      <c r="I2123" s="20"/>
      <c r="J2123" s="16"/>
      <c r="K2123" s="16" t="s">
        <v>1122</v>
      </c>
      <c r="L2123" s="20" t="s">
        <v>1106</v>
      </c>
      <c r="M2123" s="65"/>
      <c r="N2123" s="11"/>
      <c r="O2123" s="20" t="e">
        <f>VLOOKUP(C2123,'10. Свод Перечней'!C:H,6,0)</f>
        <v>#N/A</v>
      </c>
      <c r="P2123" s="20"/>
      <c r="Q2123" s="20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6" t="s">
        <v>1108</v>
      </c>
      <c r="S2123" s="17">
        <v>43463</v>
      </c>
    </row>
    <row r="2124" spans="1:19">
      <c r="A2124" s="65"/>
      <c r="B2124" s="65"/>
      <c r="C2124" s="65"/>
      <c r="D2124" s="65"/>
      <c r="E2124" s="65"/>
      <c r="F2124" s="65"/>
      <c r="G2124" s="16" t="s">
        <v>1304</v>
      </c>
      <c r="H2124" s="20"/>
      <c r="I2124" s="20"/>
      <c r="J2124" s="16"/>
      <c r="K2124" s="16" t="s">
        <v>1506</v>
      </c>
      <c r="L2124" s="20" t="s">
        <v>1106</v>
      </c>
      <c r="M2124" s="65"/>
      <c r="N2124" s="11"/>
      <c r="O2124" s="20" t="e">
        <f>VLOOKUP(C2124,'10. Свод Перечней'!C:H,6,0)</f>
        <v>#N/A</v>
      </c>
      <c r="P2124" s="20"/>
      <c r="Q2124" s="20" t="e">
        <f t="shared" si="35"/>
        <v>#N/A</v>
      </c>
      <c r="R2124" s="16" t="s">
        <v>1108</v>
      </c>
      <c r="S2124" s="17">
        <v>43463</v>
      </c>
    </row>
    <row r="2125" spans="1:19">
      <c r="A2125" s="65"/>
      <c r="B2125" s="65"/>
      <c r="C2125" s="65"/>
      <c r="D2125" s="65"/>
      <c r="E2125" s="65"/>
      <c r="F2125" s="65"/>
      <c r="G2125" s="16" t="s">
        <v>1967</v>
      </c>
      <c r="H2125" s="20"/>
      <c r="I2125" s="20"/>
      <c r="J2125" s="16"/>
      <c r="K2125" s="16" t="s">
        <v>1194</v>
      </c>
      <c r="L2125" s="20" t="s">
        <v>1106</v>
      </c>
      <c r="M2125" s="65"/>
      <c r="N2125" s="11"/>
      <c r="O2125" s="20" t="e">
        <f>VLOOKUP(C2125,'10. Свод Перечней'!C:H,6,0)</f>
        <v>#N/A</v>
      </c>
      <c r="P2125" s="20"/>
      <c r="Q2125" s="20" t="e">
        <f t="shared" si="35"/>
        <v>#N/A</v>
      </c>
      <c r="R2125" s="16" t="s">
        <v>1108</v>
      </c>
      <c r="S2125" s="17">
        <v>43463</v>
      </c>
    </row>
    <row r="2126" spans="1:19">
      <c r="A2126" s="65"/>
      <c r="B2126" s="65"/>
      <c r="C2126" s="65"/>
      <c r="D2126" s="65"/>
      <c r="E2126" s="65"/>
      <c r="F2126" s="65"/>
      <c r="G2126" s="16" t="s">
        <v>1896</v>
      </c>
      <c r="H2126" s="20"/>
      <c r="I2126" s="20"/>
      <c r="J2126" s="16"/>
      <c r="K2126" s="16" t="s">
        <v>1194</v>
      </c>
      <c r="L2126" s="20" t="s">
        <v>1106</v>
      </c>
      <c r="M2126" s="65"/>
      <c r="N2126" s="11"/>
      <c r="O2126" s="20" t="e">
        <f>VLOOKUP(C2126,'10. Свод Перечней'!C:H,6,0)</f>
        <v>#N/A</v>
      </c>
      <c r="P2126" s="20"/>
      <c r="Q2126" s="20" t="e">
        <f t="shared" si="35"/>
        <v>#N/A</v>
      </c>
      <c r="R2126" s="16" t="s">
        <v>1108</v>
      </c>
      <c r="S2126" s="17">
        <v>43463</v>
      </c>
    </row>
    <row r="2127" spans="1:19">
      <c r="A2127" s="65"/>
      <c r="B2127" s="65"/>
      <c r="C2127" s="65"/>
      <c r="D2127" s="65"/>
      <c r="E2127" s="65"/>
      <c r="F2127" s="65"/>
      <c r="G2127" s="16" t="s">
        <v>1121</v>
      </c>
      <c r="H2127" s="20"/>
      <c r="I2127" s="20"/>
      <c r="J2127" s="16"/>
      <c r="K2127" s="16" t="s">
        <v>1122</v>
      </c>
      <c r="L2127" s="20" t="s">
        <v>1106</v>
      </c>
      <c r="M2127" s="65"/>
      <c r="N2127" s="11"/>
      <c r="O2127" s="20" t="e">
        <f>VLOOKUP(C2127,'10. Свод Перечней'!C:H,6,0)</f>
        <v>#N/A</v>
      </c>
      <c r="P2127" s="20"/>
      <c r="Q2127" s="20" t="e">
        <f t="shared" si="35"/>
        <v>#N/A</v>
      </c>
      <c r="R2127" s="16" t="s">
        <v>1108</v>
      </c>
      <c r="S2127" s="17">
        <v>43463</v>
      </c>
    </row>
    <row r="2128" spans="1:19">
      <c r="A2128" s="65"/>
      <c r="B2128" s="65"/>
      <c r="C2128" s="65"/>
      <c r="D2128" s="65"/>
      <c r="E2128" s="65"/>
      <c r="F2128" s="65"/>
      <c r="G2128" s="16" t="s">
        <v>1115</v>
      </c>
      <c r="H2128" s="20"/>
      <c r="I2128" s="20"/>
      <c r="J2128" s="16" t="s">
        <v>1968</v>
      </c>
      <c r="K2128" s="16"/>
      <c r="L2128" s="20" t="s">
        <v>1106</v>
      </c>
      <c r="M2128" s="65"/>
      <c r="N2128" s="11"/>
      <c r="O2128" s="20" t="e">
        <f>VLOOKUP(C2128,'10. Свод Перечней'!C:H,6,0)</f>
        <v>#N/A</v>
      </c>
      <c r="P2128" s="20"/>
      <c r="Q2128" s="20" t="e">
        <f t="shared" si="35"/>
        <v>#N/A</v>
      </c>
      <c r="R2128" s="16" t="s">
        <v>1108</v>
      </c>
      <c r="S2128" s="17">
        <v>43463</v>
      </c>
    </row>
    <row r="2129" spans="1:19">
      <c r="A2129" s="65"/>
      <c r="B2129" s="65">
        <v>402</v>
      </c>
      <c r="C2129" s="65" t="s">
        <v>696</v>
      </c>
      <c r="D2129" s="65" t="s">
        <v>697</v>
      </c>
      <c r="E2129" s="65" t="s">
        <v>5</v>
      </c>
      <c r="F2129" s="65" t="s">
        <v>6</v>
      </c>
      <c r="G2129" s="16" t="s">
        <v>1104</v>
      </c>
      <c r="H2129" s="20"/>
      <c r="I2129" s="20"/>
      <c r="J2129" s="16"/>
      <c r="K2129" s="16" t="s">
        <v>1969</v>
      </c>
      <c r="L2129" s="20" t="s">
        <v>1106</v>
      </c>
      <c r="M2129" s="65" t="s">
        <v>1970</v>
      </c>
      <c r="N2129" s="11"/>
      <c r="O2129" s="20" t="str">
        <f>VLOOKUP(C2129,'10. Свод Перечней'!C:H,6,0)</f>
        <v/>
      </c>
      <c r="P2129" s="20">
        <v>0</v>
      </c>
      <c r="Q2129" s="20">
        <f t="shared" si="35"/>
        <v>0</v>
      </c>
      <c r="R2129" s="16" t="s">
        <v>1108</v>
      </c>
      <c r="S2129" s="17">
        <v>43921</v>
      </c>
    </row>
    <row r="2130" spans="1:19">
      <c r="A2130" s="65"/>
      <c r="B2130" s="65"/>
      <c r="C2130" s="65"/>
      <c r="D2130" s="65"/>
      <c r="E2130" s="65"/>
      <c r="F2130" s="65"/>
      <c r="G2130" s="16" t="s">
        <v>1304</v>
      </c>
      <c r="H2130" s="20"/>
      <c r="I2130" s="20"/>
      <c r="J2130" s="16"/>
      <c r="K2130" s="16" t="s">
        <v>1506</v>
      </c>
      <c r="L2130" s="20" t="s">
        <v>1106</v>
      </c>
      <c r="M2130" s="65"/>
      <c r="N2130" s="11"/>
      <c r="O2130" s="20" t="e">
        <f>VLOOKUP(C2130,'10. Свод Перечней'!C:H,6,0)</f>
        <v>#N/A</v>
      </c>
      <c r="P2130" s="20"/>
      <c r="Q2130" s="20" t="e">
        <f t="shared" si="35"/>
        <v>#N/A</v>
      </c>
      <c r="R2130" s="16" t="s">
        <v>1108</v>
      </c>
      <c r="S2130" s="17">
        <v>43921</v>
      </c>
    </row>
    <row r="2131" spans="1:19">
      <c r="A2131" s="65"/>
      <c r="B2131" s="65"/>
      <c r="C2131" s="65"/>
      <c r="D2131" s="65"/>
      <c r="E2131" s="65"/>
      <c r="F2131" s="65"/>
      <c r="G2131" s="16" t="s">
        <v>1113</v>
      </c>
      <c r="H2131" s="20"/>
      <c r="I2131" s="20"/>
      <c r="J2131" s="16"/>
      <c r="K2131" s="16" t="s">
        <v>1114</v>
      </c>
      <c r="L2131" s="20" t="s">
        <v>1106</v>
      </c>
      <c r="M2131" s="65"/>
      <c r="N2131" s="11"/>
      <c r="O2131" s="20" t="e">
        <f>VLOOKUP(C2131,'10. Свод Перечней'!C:H,6,0)</f>
        <v>#N/A</v>
      </c>
      <c r="P2131" s="20"/>
      <c r="Q2131" s="20" t="e">
        <f t="shared" si="35"/>
        <v>#N/A</v>
      </c>
      <c r="R2131" s="16" t="s">
        <v>1108</v>
      </c>
      <c r="S2131" s="17">
        <v>43921</v>
      </c>
    </row>
    <row r="2132" spans="1:19">
      <c r="A2132" s="65"/>
      <c r="B2132" s="65"/>
      <c r="C2132" s="65"/>
      <c r="D2132" s="65"/>
      <c r="E2132" s="65"/>
      <c r="F2132" s="65"/>
      <c r="G2132" s="16" t="s">
        <v>1115</v>
      </c>
      <c r="H2132" s="20"/>
      <c r="I2132" s="20"/>
      <c r="J2132" s="16" t="s">
        <v>1954</v>
      </c>
      <c r="K2132" s="16"/>
      <c r="L2132" s="20" t="s">
        <v>1106</v>
      </c>
      <c r="M2132" s="65"/>
      <c r="N2132" s="11"/>
      <c r="O2132" s="20" t="e">
        <f>VLOOKUP(C2132,'10. Свод Перечней'!C:H,6,0)</f>
        <v>#N/A</v>
      </c>
      <c r="P2132" s="20"/>
      <c r="Q2132" s="20" t="e">
        <f t="shared" si="35"/>
        <v>#N/A</v>
      </c>
      <c r="R2132" s="16" t="s">
        <v>1108</v>
      </c>
      <c r="S2132" s="17">
        <v>43921</v>
      </c>
    </row>
    <row r="2133" spans="1:19">
      <c r="A2133" s="65"/>
      <c r="B2133" s="65">
        <v>403</v>
      </c>
      <c r="C2133" s="65" t="s">
        <v>698</v>
      </c>
      <c r="D2133" s="65" t="s">
        <v>699</v>
      </c>
      <c r="E2133" s="65" t="s">
        <v>5</v>
      </c>
      <c r="F2133" s="65" t="s">
        <v>6</v>
      </c>
      <c r="G2133" s="16" t="s">
        <v>1104</v>
      </c>
      <c r="H2133" s="20"/>
      <c r="I2133" s="20"/>
      <c r="J2133" s="16"/>
      <c r="K2133" s="16" t="s">
        <v>1971</v>
      </c>
      <c r="L2133" s="20" t="s">
        <v>1106</v>
      </c>
      <c r="M2133" s="65" t="s">
        <v>1972</v>
      </c>
      <c r="N2133" s="11"/>
      <c r="O2133" s="20" t="e">
        <f>VLOOKUP(C2133,'10. Свод Перечней'!C:H,6,0)</f>
        <v>#N/A</v>
      </c>
      <c r="P2133" s="20">
        <v>0</v>
      </c>
      <c r="Q2133" s="20" t="e">
        <f t="shared" si="35"/>
        <v>#N/A</v>
      </c>
      <c r="R2133" s="16" t="s">
        <v>1108</v>
      </c>
      <c r="S2133" s="17">
        <v>43189</v>
      </c>
    </row>
    <row r="2134" spans="1:19">
      <c r="A2134" s="65"/>
      <c r="B2134" s="65"/>
      <c r="C2134" s="65"/>
      <c r="D2134" s="65"/>
      <c r="E2134" s="65"/>
      <c r="F2134" s="65"/>
      <c r="G2134" s="16" t="s">
        <v>1120</v>
      </c>
      <c r="H2134" s="20"/>
      <c r="I2134" s="20">
        <v>0.1</v>
      </c>
      <c r="J2134" s="16"/>
      <c r="K2134" s="16"/>
      <c r="L2134" s="20" t="s">
        <v>6</v>
      </c>
      <c r="M2134" s="65"/>
      <c r="N2134" s="11"/>
      <c r="O2134" s="20" t="e">
        <f>VLOOKUP(C2134,'10. Свод Перечней'!C:H,6,0)</f>
        <v>#N/A</v>
      </c>
      <c r="P2134" s="20"/>
      <c r="Q2134" s="20" t="e">
        <f t="shared" si="35"/>
        <v>#N/A</v>
      </c>
      <c r="R2134" s="16" t="s">
        <v>1108</v>
      </c>
      <c r="S2134" s="17">
        <v>43189</v>
      </c>
    </row>
    <row r="2135" spans="1:19">
      <c r="A2135" s="65"/>
      <c r="B2135" s="65"/>
      <c r="C2135" s="65"/>
      <c r="D2135" s="65"/>
      <c r="E2135" s="65"/>
      <c r="F2135" s="65"/>
      <c r="G2135" s="16" t="s">
        <v>1121</v>
      </c>
      <c r="H2135" s="20"/>
      <c r="I2135" s="20"/>
      <c r="J2135" s="16"/>
      <c r="K2135" s="16" t="s">
        <v>1122</v>
      </c>
      <c r="L2135" s="20" t="s">
        <v>1106</v>
      </c>
      <c r="M2135" s="65"/>
      <c r="N2135" s="11"/>
      <c r="O2135" s="20" t="e">
        <f>VLOOKUP(C2135,'10. Свод Перечней'!C:H,6,0)</f>
        <v>#N/A</v>
      </c>
      <c r="P2135" s="20"/>
      <c r="Q2135" s="20" t="e">
        <f t="shared" si="35"/>
        <v>#N/A</v>
      </c>
      <c r="R2135" s="16" t="s">
        <v>1108</v>
      </c>
      <c r="S2135" s="17">
        <v>43189</v>
      </c>
    </row>
    <row r="2136" spans="1:19">
      <c r="A2136" s="65"/>
      <c r="B2136" s="65"/>
      <c r="C2136" s="65"/>
      <c r="D2136" s="65"/>
      <c r="E2136" s="65"/>
      <c r="F2136" s="65"/>
      <c r="G2136" s="16" t="s">
        <v>1115</v>
      </c>
      <c r="H2136" s="20"/>
      <c r="I2136" s="20"/>
      <c r="J2136" s="16"/>
      <c r="K2136" s="16" t="s">
        <v>1973</v>
      </c>
      <c r="L2136" s="20" t="s">
        <v>1106</v>
      </c>
      <c r="M2136" s="65"/>
      <c r="N2136" s="11"/>
      <c r="O2136" s="20" t="e">
        <f>VLOOKUP(C2136,'10. Свод Перечней'!C:H,6,0)</f>
        <v>#N/A</v>
      </c>
      <c r="P2136" s="20"/>
      <c r="Q2136" s="20" t="e">
        <f t="shared" si="35"/>
        <v>#N/A</v>
      </c>
      <c r="R2136" s="16" t="s">
        <v>1108</v>
      </c>
      <c r="S2136" s="17">
        <v>43189</v>
      </c>
    </row>
    <row r="2137" spans="1:19">
      <c r="A2137" s="65"/>
      <c r="B2137" s="65">
        <v>404</v>
      </c>
      <c r="C2137" s="65" t="s">
        <v>700</v>
      </c>
      <c r="D2137" s="65" t="s">
        <v>699</v>
      </c>
      <c r="E2137" s="65" t="s">
        <v>9</v>
      </c>
      <c r="F2137" s="65" t="s">
        <v>6</v>
      </c>
      <c r="G2137" s="16" t="s">
        <v>1974</v>
      </c>
      <c r="H2137" s="20"/>
      <c r="I2137" s="20"/>
      <c r="J2137" s="16"/>
      <c r="K2137" s="16" t="s">
        <v>1975</v>
      </c>
      <c r="L2137" s="20" t="s">
        <v>1106</v>
      </c>
      <c r="M2137" s="65" t="s">
        <v>1976</v>
      </c>
      <c r="N2137" s="11" t="s">
        <v>701</v>
      </c>
      <c r="O2137" s="20" t="str">
        <f>VLOOKUP(C2137,'10. Свод Перечней'!C:H,6,0)</f>
        <v>10.83.12.120-00000002</v>
      </c>
      <c r="P2137" s="20" t="s">
        <v>701</v>
      </c>
      <c r="Q2137" s="20" t="str">
        <f t="shared" si="35"/>
        <v>10.83.12.120-00000002</v>
      </c>
      <c r="R2137" s="16" t="s">
        <v>1108</v>
      </c>
      <c r="S2137" s="17">
        <v>43615</v>
      </c>
    </row>
    <row r="2138" spans="1:19">
      <c r="A2138" s="65"/>
      <c r="B2138" s="65"/>
      <c r="C2138" s="65"/>
      <c r="D2138" s="65"/>
      <c r="E2138" s="65"/>
      <c r="F2138" s="65"/>
      <c r="G2138" s="16" t="s">
        <v>1120</v>
      </c>
      <c r="H2138" s="20"/>
      <c r="I2138" s="20">
        <v>1</v>
      </c>
      <c r="J2138" s="16"/>
      <c r="K2138" s="16"/>
      <c r="L2138" s="20" t="s">
        <v>6</v>
      </c>
      <c r="M2138" s="65"/>
      <c r="N2138" s="11"/>
      <c r="O2138" s="20" t="e">
        <f>VLOOKUP(C2138,'10. Свод Перечней'!C:H,6,0)</f>
        <v>#N/A</v>
      </c>
      <c r="P2138" s="20"/>
      <c r="Q2138" s="20" t="e">
        <f t="shared" si="35"/>
        <v>#N/A</v>
      </c>
      <c r="R2138" s="16" t="s">
        <v>1108</v>
      </c>
      <c r="S2138" s="17">
        <v>43615</v>
      </c>
    </row>
    <row r="2139" spans="1:19">
      <c r="A2139" s="65"/>
      <c r="B2139" s="65"/>
      <c r="C2139" s="65"/>
      <c r="D2139" s="65"/>
      <c r="E2139" s="65"/>
      <c r="F2139" s="65"/>
      <c r="G2139" s="16" t="s">
        <v>1121</v>
      </c>
      <c r="H2139" s="20"/>
      <c r="I2139" s="20"/>
      <c r="J2139" s="16"/>
      <c r="K2139" s="16" t="s">
        <v>1122</v>
      </c>
      <c r="L2139" s="20" t="s">
        <v>1106</v>
      </c>
      <c r="M2139" s="65"/>
      <c r="N2139" s="11"/>
      <c r="O2139" s="20" t="e">
        <f>VLOOKUP(C2139,'10. Свод Перечней'!C:H,6,0)</f>
        <v>#N/A</v>
      </c>
      <c r="P2139" s="20"/>
      <c r="Q2139" s="20" t="e">
        <f t="shared" si="35"/>
        <v>#N/A</v>
      </c>
      <c r="R2139" s="16" t="s">
        <v>1108</v>
      </c>
      <c r="S2139" s="17">
        <v>43615</v>
      </c>
    </row>
    <row r="2140" spans="1:19">
      <c r="A2140" s="65"/>
      <c r="B2140" s="65"/>
      <c r="C2140" s="65"/>
      <c r="D2140" s="65"/>
      <c r="E2140" s="65"/>
      <c r="F2140" s="65"/>
      <c r="G2140" s="16" t="s">
        <v>1115</v>
      </c>
      <c r="H2140" s="20"/>
      <c r="I2140" s="20"/>
      <c r="J2140" s="16"/>
      <c r="K2140" s="16" t="s">
        <v>1217</v>
      </c>
      <c r="L2140" s="20" t="s">
        <v>1106</v>
      </c>
      <c r="M2140" s="65"/>
      <c r="N2140" s="11"/>
      <c r="O2140" s="20" t="e">
        <f>VLOOKUP(C2140,'10. Свод Перечней'!C:H,6,0)</f>
        <v>#N/A</v>
      </c>
      <c r="P2140" s="20"/>
      <c r="Q2140" s="20" t="e">
        <f t="shared" si="35"/>
        <v>#N/A</v>
      </c>
      <c r="R2140" s="16" t="s">
        <v>1108</v>
      </c>
      <c r="S2140" s="17">
        <v>43615</v>
      </c>
    </row>
    <row r="2141" spans="1:19">
      <c r="A2141" s="65"/>
      <c r="B2141" s="65">
        <v>405</v>
      </c>
      <c r="C2141" s="65" t="s">
        <v>702</v>
      </c>
      <c r="D2141" s="65" t="s">
        <v>699</v>
      </c>
      <c r="E2141" s="65" t="s">
        <v>43</v>
      </c>
      <c r="F2141" s="65" t="s">
        <v>6</v>
      </c>
      <c r="G2141" s="16" t="s">
        <v>1974</v>
      </c>
      <c r="H2141" s="20"/>
      <c r="I2141" s="20"/>
      <c r="J2141" s="16"/>
      <c r="K2141" s="16" t="s">
        <v>1977</v>
      </c>
      <c r="L2141" s="20" t="s">
        <v>1106</v>
      </c>
      <c r="M2141" s="65" t="s">
        <v>1976</v>
      </c>
      <c r="N2141" s="11" t="s">
        <v>703</v>
      </c>
      <c r="O2141" s="20" t="str">
        <f>VLOOKUP(C2141,'10. Свод Перечней'!C:H,6,0)</f>
        <v>10.83.12.120-00000003</v>
      </c>
      <c r="P2141" s="20" t="s">
        <v>703</v>
      </c>
      <c r="Q2141" s="20" t="str">
        <f t="shared" si="35"/>
        <v>10.83.12.120-00000003</v>
      </c>
      <c r="R2141" s="16" t="s">
        <v>1108</v>
      </c>
      <c r="S2141" s="17">
        <v>43615</v>
      </c>
    </row>
    <row r="2142" spans="1:19">
      <c r="A2142" s="65"/>
      <c r="B2142" s="65"/>
      <c r="C2142" s="65"/>
      <c r="D2142" s="65"/>
      <c r="E2142" s="65"/>
      <c r="F2142" s="65"/>
      <c r="G2142" s="16" t="s">
        <v>1120</v>
      </c>
      <c r="H2142" s="20"/>
      <c r="I2142" s="20">
        <v>1</v>
      </c>
      <c r="J2142" s="16"/>
      <c r="K2142" s="16"/>
      <c r="L2142" s="20" t="s">
        <v>6</v>
      </c>
      <c r="M2142" s="65"/>
      <c r="N2142" s="11"/>
      <c r="O2142" s="20" t="e">
        <f>VLOOKUP(C2142,'10. Свод Перечней'!C:H,6,0)</f>
        <v>#N/A</v>
      </c>
      <c r="P2142" s="20"/>
      <c r="Q2142" s="20" t="e">
        <f t="shared" si="35"/>
        <v>#N/A</v>
      </c>
      <c r="R2142" s="16" t="s">
        <v>1108</v>
      </c>
      <c r="S2142" s="17">
        <v>43615</v>
      </c>
    </row>
    <row r="2143" spans="1:19">
      <c r="A2143" s="65"/>
      <c r="B2143" s="65"/>
      <c r="C2143" s="65"/>
      <c r="D2143" s="65"/>
      <c r="E2143" s="65"/>
      <c r="F2143" s="65"/>
      <c r="G2143" s="16" t="s">
        <v>1121</v>
      </c>
      <c r="H2143" s="20"/>
      <c r="I2143" s="20"/>
      <c r="J2143" s="16"/>
      <c r="K2143" s="16" t="s">
        <v>1122</v>
      </c>
      <c r="L2143" s="20" t="s">
        <v>1106</v>
      </c>
      <c r="M2143" s="65"/>
      <c r="N2143" s="11"/>
      <c r="O2143" s="20" t="e">
        <f>VLOOKUP(C2143,'10. Свод Перечней'!C:H,6,0)</f>
        <v>#N/A</v>
      </c>
      <c r="P2143" s="20"/>
      <c r="Q2143" s="20" t="e">
        <f t="shared" si="35"/>
        <v>#N/A</v>
      </c>
      <c r="R2143" s="16" t="s">
        <v>1108</v>
      </c>
      <c r="S2143" s="17">
        <v>43615</v>
      </c>
    </row>
    <row r="2144" spans="1:19">
      <c r="A2144" s="65"/>
      <c r="B2144" s="65"/>
      <c r="C2144" s="65"/>
      <c r="D2144" s="65"/>
      <c r="E2144" s="65"/>
      <c r="F2144" s="65"/>
      <c r="G2144" s="16" t="s">
        <v>1115</v>
      </c>
      <c r="H2144" s="20"/>
      <c r="I2144" s="20"/>
      <c r="J2144" s="16"/>
      <c r="K2144" s="16" t="s">
        <v>1978</v>
      </c>
      <c r="L2144" s="20" t="s">
        <v>1106</v>
      </c>
      <c r="M2144" s="65"/>
      <c r="N2144" s="11"/>
      <c r="O2144" s="20" t="e">
        <f>VLOOKUP(C2144,'10. Свод Перечней'!C:H,6,0)</f>
        <v>#N/A</v>
      </c>
      <c r="P2144" s="20"/>
      <c r="Q2144" s="20" t="e">
        <f t="shared" si="35"/>
        <v>#N/A</v>
      </c>
      <c r="R2144" s="16" t="s">
        <v>1108</v>
      </c>
      <c r="S2144" s="17">
        <v>43615</v>
      </c>
    </row>
    <row r="2145" spans="1:19">
      <c r="A2145" s="65"/>
      <c r="B2145" s="65">
        <v>406</v>
      </c>
      <c r="C2145" s="65" t="s">
        <v>704</v>
      </c>
      <c r="D2145" s="65" t="s">
        <v>705</v>
      </c>
      <c r="E2145" s="65" t="s">
        <v>5</v>
      </c>
      <c r="F2145" s="65" t="s">
        <v>6</v>
      </c>
      <c r="G2145" s="16" t="s">
        <v>1979</v>
      </c>
      <c r="H2145" s="20"/>
      <c r="I2145" s="20"/>
      <c r="J2145" s="16"/>
      <c r="K2145" s="16" t="s">
        <v>1980</v>
      </c>
      <c r="L2145" s="20" t="s">
        <v>1106</v>
      </c>
      <c r="M2145" s="65" t="s">
        <v>1981</v>
      </c>
      <c r="N2145" s="11" t="s">
        <v>706</v>
      </c>
      <c r="O2145" s="20" t="str">
        <f>VLOOKUP(C2145,'10. Свод Перечней'!C:H,6,0)</f>
        <v>10.83.13.120-00000003</v>
      </c>
      <c r="P2145" s="20" t="s">
        <v>706</v>
      </c>
      <c r="Q2145" s="20" t="str">
        <f t="shared" si="35"/>
        <v>10.83.13.120-00000003</v>
      </c>
      <c r="R2145" s="16" t="s">
        <v>1108</v>
      </c>
      <c r="S2145" s="17">
        <v>43434</v>
      </c>
    </row>
    <row r="2146" spans="1:19">
      <c r="A2146" s="65"/>
      <c r="B2146" s="65"/>
      <c r="C2146" s="65"/>
      <c r="D2146" s="65"/>
      <c r="E2146" s="65"/>
      <c r="F2146" s="65"/>
      <c r="G2146" s="16" t="s">
        <v>1982</v>
      </c>
      <c r="H2146" s="20"/>
      <c r="I2146" s="20"/>
      <c r="J2146" s="16"/>
      <c r="K2146" s="16" t="s">
        <v>1983</v>
      </c>
      <c r="L2146" s="20" t="s">
        <v>1106</v>
      </c>
      <c r="M2146" s="65"/>
      <c r="N2146" s="11"/>
      <c r="O2146" s="20" t="e">
        <f>VLOOKUP(C2146,'10. Свод Перечней'!C:H,6,0)</f>
        <v>#N/A</v>
      </c>
      <c r="P2146" s="20"/>
      <c r="Q2146" s="20" t="e">
        <f t="shared" si="35"/>
        <v>#N/A</v>
      </c>
      <c r="R2146" s="16" t="s">
        <v>1108</v>
      </c>
      <c r="S2146" s="17">
        <v>43434</v>
      </c>
    </row>
    <row r="2147" spans="1:19">
      <c r="A2147" s="65"/>
      <c r="B2147" s="65"/>
      <c r="C2147" s="65"/>
      <c r="D2147" s="65"/>
      <c r="E2147" s="65"/>
      <c r="F2147" s="65"/>
      <c r="G2147" s="16" t="s">
        <v>1120</v>
      </c>
      <c r="H2147" s="20"/>
      <c r="I2147" s="20">
        <v>0.5</v>
      </c>
      <c r="J2147" s="16"/>
      <c r="K2147" s="16"/>
      <c r="L2147" s="20" t="s">
        <v>6</v>
      </c>
      <c r="M2147" s="65"/>
      <c r="N2147" s="11"/>
      <c r="O2147" s="20" t="e">
        <f>VLOOKUP(C2147,'10. Свод Перечней'!C:H,6,0)</f>
        <v>#N/A</v>
      </c>
      <c r="P2147" s="20"/>
      <c r="Q2147" s="20" t="e">
        <f t="shared" si="35"/>
        <v>#N/A</v>
      </c>
      <c r="R2147" s="16" t="s">
        <v>1108</v>
      </c>
      <c r="S2147" s="17">
        <v>43434</v>
      </c>
    </row>
    <row r="2148" spans="1:19">
      <c r="A2148" s="65"/>
      <c r="B2148" s="65"/>
      <c r="C2148" s="65"/>
      <c r="D2148" s="65"/>
      <c r="E2148" s="65"/>
      <c r="F2148" s="65"/>
      <c r="G2148" s="16" t="s">
        <v>1121</v>
      </c>
      <c r="H2148" s="20"/>
      <c r="I2148" s="20"/>
      <c r="J2148" s="16"/>
      <c r="K2148" s="16" t="s">
        <v>1122</v>
      </c>
      <c r="L2148" s="20" t="s">
        <v>1106</v>
      </c>
      <c r="M2148" s="65"/>
      <c r="N2148" s="11"/>
      <c r="O2148" s="20" t="e">
        <f>VLOOKUP(C2148,'10. Свод Перечней'!C:H,6,0)</f>
        <v>#N/A</v>
      </c>
      <c r="P2148" s="20"/>
      <c r="Q2148" s="20" t="e">
        <f t="shared" si="35"/>
        <v>#N/A</v>
      </c>
      <c r="R2148" s="16" t="s">
        <v>1108</v>
      </c>
      <c r="S2148" s="17">
        <v>43434</v>
      </c>
    </row>
    <row r="2149" spans="1:19">
      <c r="A2149" s="65"/>
      <c r="B2149" s="65"/>
      <c r="C2149" s="65"/>
      <c r="D2149" s="65"/>
      <c r="E2149" s="65"/>
      <c r="F2149" s="65"/>
      <c r="G2149" s="16" t="s">
        <v>1115</v>
      </c>
      <c r="H2149" s="20"/>
      <c r="I2149" s="20"/>
      <c r="J2149" s="16" t="s">
        <v>1984</v>
      </c>
      <c r="K2149" s="16"/>
      <c r="L2149" s="20" t="s">
        <v>1106</v>
      </c>
      <c r="M2149" s="65"/>
      <c r="N2149" s="11"/>
      <c r="O2149" s="20" t="e">
        <f>VLOOKUP(C2149,'10. Свод Перечней'!C:H,6,0)</f>
        <v>#N/A</v>
      </c>
      <c r="P2149" s="20"/>
      <c r="Q2149" s="20" t="e">
        <f t="shared" si="35"/>
        <v>#N/A</v>
      </c>
      <c r="R2149" s="16" t="s">
        <v>1108</v>
      </c>
      <c r="S2149" s="17">
        <v>43434</v>
      </c>
    </row>
    <row r="2150" spans="1:19">
      <c r="A2150" s="65"/>
      <c r="B2150" s="65">
        <v>407</v>
      </c>
      <c r="C2150" s="65" t="s">
        <v>707</v>
      </c>
      <c r="D2150" s="65" t="s">
        <v>705</v>
      </c>
      <c r="E2150" s="65" t="s">
        <v>9</v>
      </c>
      <c r="F2150" s="65" t="s">
        <v>6</v>
      </c>
      <c r="G2150" s="16" t="s">
        <v>1979</v>
      </c>
      <c r="H2150" s="20"/>
      <c r="I2150" s="20"/>
      <c r="J2150" s="16"/>
      <c r="K2150" s="16" t="s">
        <v>1985</v>
      </c>
      <c r="L2150" s="20" t="s">
        <v>1106</v>
      </c>
      <c r="M2150" s="65" t="s">
        <v>1981</v>
      </c>
      <c r="N2150" s="11" t="s">
        <v>708</v>
      </c>
      <c r="O2150" s="20" t="str">
        <f>VLOOKUP(C2150,'10. Свод Перечней'!C:H,6,0)</f>
        <v>10.83.13.120-00000004</v>
      </c>
      <c r="P2150" s="20" t="s">
        <v>708</v>
      </c>
      <c r="Q2150" s="20" t="str">
        <f t="shared" si="35"/>
        <v>10.83.13.120-00000004</v>
      </c>
      <c r="R2150" s="16" t="s">
        <v>1108</v>
      </c>
      <c r="S2150" s="17">
        <v>43434</v>
      </c>
    </row>
    <row r="2151" spans="1:19">
      <c r="A2151" s="65"/>
      <c r="B2151" s="65"/>
      <c r="C2151" s="65"/>
      <c r="D2151" s="65"/>
      <c r="E2151" s="65"/>
      <c r="F2151" s="65"/>
      <c r="G2151" s="16" t="s">
        <v>1120</v>
      </c>
      <c r="H2151" s="20"/>
      <c r="I2151" s="20">
        <v>0.5</v>
      </c>
      <c r="J2151" s="16"/>
      <c r="K2151" s="16"/>
      <c r="L2151" s="20" t="s">
        <v>6</v>
      </c>
      <c r="M2151" s="65"/>
      <c r="N2151" s="11"/>
      <c r="O2151" s="20" t="e">
        <f>VLOOKUP(C2151,'10. Свод Перечней'!C:H,6,0)</f>
        <v>#N/A</v>
      </c>
      <c r="P2151" s="20"/>
      <c r="Q2151" s="20" t="e">
        <f t="shared" si="35"/>
        <v>#N/A</v>
      </c>
      <c r="R2151" s="16" t="s">
        <v>1108</v>
      </c>
      <c r="S2151" s="17">
        <v>43434</v>
      </c>
    </row>
    <row r="2152" spans="1:19">
      <c r="A2152" s="65"/>
      <c r="B2152" s="65"/>
      <c r="C2152" s="65"/>
      <c r="D2152" s="65"/>
      <c r="E2152" s="65"/>
      <c r="F2152" s="65"/>
      <c r="G2152" s="16" t="s">
        <v>1121</v>
      </c>
      <c r="H2152" s="20"/>
      <c r="I2152" s="20"/>
      <c r="J2152" s="16"/>
      <c r="K2152" s="16" t="s">
        <v>1122</v>
      </c>
      <c r="L2152" s="20" t="s">
        <v>1106</v>
      </c>
      <c r="M2152" s="65"/>
      <c r="N2152" s="11"/>
      <c r="O2152" s="20" t="e">
        <f>VLOOKUP(C2152,'10. Свод Перечней'!C:H,6,0)</f>
        <v>#N/A</v>
      </c>
      <c r="P2152" s="20"/>
      <c r="Q2152" s="20" t="e">
        <f t="shared" si="35"/>
        <v>#N/A</v>
      </c>
      <c r="R2152" s="16" t="s">
        <v>1108</v>
      </c>
      <c r="S2152" s="17">
        <v>43434</v>
      </c>
    </row>
    <row r="2153" spans="1:19">
      <c r="A2153" s="65"/>
      <c r="B2153" s="65"/>
      <c r="C2153" s="65"/>
      <c r="D2153" s="65"/>
      <c r="E2153" s="65"/>
      <c r="F2153" s="65"/>
      <c r="G2153" s="16" t="s">
        <v>1115</v>
      </c>
      <c r="H2153" s="20"/>
      <c r="I2153" s="20"/>
      <c r="J2153" s="16" t="s">
        <v>1984</v>
      </c>
      <c r="K2153" s="16"/>
      <c r="L2153" s="20" t="s">
        <v>1106</v>
      </c>
      <c r="M2153" s="65"/>
      <c r="N2153" s="11"/>
      <c r="O2153" s="20" t="e">
        <f>VLOOKUP(C2153,'10. Свод Перечней'!C:H,6,0)</f>
        <v>#N/A</v>
      </c>
      <c r="P2153" s="20"/>
      <c r="Q2153" s="20" t="e">
        <f t="shared" si="35"/>
        <v>#N/A</v>
      </c>
      <c r="R2153" s="16" t="s">
        <v>1108</v>
      </c>
      <c r="S2153" s="17">
        <v>43434</v>
      </c>
    </row>
    <row r="2154" spans="1:19">
      <c r="A2154" s="65"/>
      <c r="B2154" s="65">
        <v>408</v>
      </c>
      <c r="C2154" s="65" t="s">
        <v>709</v>
      </c>
      <c r="D2154" s="65" t="s">
        <v>705</v>
      </c>
      <c r="E2154" s="65" t="s">
        <v>43</v>
      </c>
      <c r="F2154" s="65" t="s">
        <v>6</v>
      </c>
      <c r="G2154" s="16" t="s">
        <v>1979</v>
      </c>
      <c r="H2154" s="20"/>
      <c r="I2154" s="20"/>
      <c r="J2154" s="16"/>
      <c r="K2154" s="16" t="s">
        <v>1980</v>
      </c>
      <c r="L2154" s="20" t="s">
        <v>1106</v>
      </c>
      <c r="M2154" s="65" t="s">
        <v>1981</v>
      </c>
      <c r="N2154" s="11" t="s">
        <v>706</v>
      </c>
      <c r="O2154" s="20" t="str">
        <f>VLOOKUP(C2154,'10. Свод Перечней'!C:H,6,0)</f>
        <v>10.83.13.120-00000003</v>
      </c>
      <c r="P2154" s="20" t="s">
        <v>706</v>
      </c>
      <c r="Q2154" s="20" t="str">
        <f t="shared" si="35"/>
        <v>10.83.13.120-00000003</v>
      </c>
      <c r="R2154" s="16" t="s">
        <v>1108</v>
      </c>
      <c r="S2154" s="17">
        <v>43434</v>
      </c>
    </row>
    <row r="2155" spans="1:19">
      <c r="A2155" s="65"/>
      <c r="B2155" s="65"/>
      <c r="C2155" s="65"/>
      <c r="D2155" s="65"/>
      <c r="E2155" s="65"/>
      <c r="F2155" s="65"/>
      <c r="G2155" s="16" t="s">
        <v>1982</v>
      </c>
      <c r="H2155" s="20"/>
      <c r="I2155" s="20"/>
      <c r="J2155" s="16"/>
      <c r="K2155" s="16" t="s">
        <v>1986</v>
      </c>
      <c r="L2155" s="20" t="s">
        <v>1106</v>
      </c>
      <c r="M2155" s="65"/>
      <c r="N2155" s="11"/>
      <c r="O2155" s="20" t="e">
        <f>VLOOKUP(C2155,'10. Свод Перечней'!C:H,6,0)</f>
        <v>#N/A</v>
      </c>
      <c r="P2155" s="20"/>
      <c r="Q2155" s="20" t="e">
        <f t="shared" si="35"/>
        <v>#N/A</v>
      </c>
      <c r="R2155" s="16" t="s">
        <v>1108</v>
      </c>
      <c r="S2155" s="17">
        <v>43434</v>
      </c>
    </row>
    <row r="2156" spans="1:19">
      <c r="A2156" s="65"/>
      <c r="B2156" s="65"/>
      <c r="C2156" s="65"/>
      <c r="D2156" s="65"/>
      <c r="E2156" s="65"/>
      <c r="F2156" s="65"/>
      <c r="G2156" s="16" t="s">
        <v>1120</v>
      </c>
      <c r="H2156" s="20"/>
      <c r="I2156" s="20">
        <v>0.5</v>
      </c>
      <c r="J2156" s="16"/>
      <c r="K2156" s="16"/>
      <c r="L2156" s="20" t="s">
        <v>6</v>
      </c>
      <c r="M2156" s="65"/>
      <c r="N2156" s="11"/>
      <c r="O2156" s="20" t="e">
        <f>VLOOKUP(C2156,'10. Свод Перечней'!C:H,6,0)</f>
        <v>#N/A</v>
      </c>
      <c r="P2156" s="20"/>
      <c r="Q2156" s="20" t="e">
        <f t="shared" si="35"/>
        <v>#N/A</v>
      </c>
      <c r="R2156" s="16" t="s">
        <v>1108</v>
      </c>
      <c r="S2156" s="17">
        <v>43434</v>
      </c>
    </row>
    <row r="2157" spans="1:19">
      <c r="A2157" s="65"/>
      <c r="B2157" s="65"/>
      <c r="C2157" s="65"/>
      <c r="D2157" s="65"/>
      <c r="E2157" s="65"/>
      <c r="F2157" s="65"/>
      <c r="G2157" s="16" t="s">
        <v>1121</v>
      </c>
      <c r="H2157" s="20"/>
      <c r="I2157" s="20"/>
      <c r="J2157" s="16"/>
      <c r="K2157" s="16" t="s">
        <v>1122</v>
      </c>
      <c r="L2157" s="20" t="s">
        <v>1106</v>
      </c>
      <c r="M2157" s="65"/>
      <c r="N2157" s="11"/>
      <c r="O2157" s="20" t="e">
        <f>VLOOKUP(C2157,'10. Свод Перечней'!C:H,6,0)</f>
        <v>#N/A</v>
      </c>
      <c r="P2157" s="20"/>
      <c r="Q2157" s="20" t="e">
        <f t="shared" si="35"/>
        <v>#N/A</v>
      </c>
      <c r="R2157" s="16" t="s">
        <v>1108</v>
      </c>
      <c r="S2157" s="17">
        <v>43434</v>
      </c>
    </row>
    <row r="2158" spans="1:19">
      <c r="A2158" s="65"/>
      <c r="B2158" s="65"/>
      <c r="C2158" s="65"/>
      <c r="D2158" s="65"/>
      <c r="E2158" s="65"/>
      <c r="F2158" s="65"/>
      <c r="G2158" s="16" t="s">
        <v>1115</v>
      </c>
      <c r="H2158" s="20"/>
      <c r="I2158" s="20"/>
      <c r="J2158" s="16" t="s">
        <v>1984</v>
      </c>
      <c r="K2158" s="16"/>
      <c r="L2158" s="20" t="s">
        <v>1106</v>
      </c>
      <c r="M2158" s="65"/>
      <c r="N2158" s="11"/>
      <c r="O2158" s="20" t="e">
        <f>VLOOKUP(C2158,'10. Свод Перечней'!C:H,6,0)</f>
        <v>#N/A</v>
      </c>
      <c r="P2158" s="20"/>
      <c r="Q2158" s="20" t="e">
        <f t="shared" si="35"/>
        <v>#N/A</v>
      </c>
      <c r="R2158" s="16" t="s">
        <v>1108</v>
      </c>
      <c r="S2158" s="17">
        <v>43434</v>
      </c>
    </row>
    <row r="2159" spans="1:19">
      <c r="A2159" s="65"/>
      <c r="B2159" s="65">
        <v>409</v>
      </c>
      <c r="C2159" s="65" t="s">
        <v>710</v>
      </c>
      <c r="D2159" s="65" t="s">
        <v>711</v>
      </c>
      <c r="E2159" s="65" t="s">
        <v>5</v>
      </c>
      <c r="F2159" s="65" t="s">
        <v>6</v>
      </c>
      <c r="G2159" s="16" t="s">
        <v>1120</v>
      </c>
      <c r="H2159" s="20"/>
      <c r="I2159" s="20">
        <v>0.5</v>
      </c>
      <c r="J2159" s="16"/>
      <c r="K2159" s="16"/>
      <c r="L2159" s="20" t="s">
        <v>6</v>
      </c>
      <c r="M2159" s="65" t="s">
        <v>1987</v>
      </c>
      <c r="N2159" s="11"/>
      <c r="O2159" s="20" t="str">
        <f>VLOOKUP(C2159,'10. Свод Перечней'!C:H,6,0)</f>
        <v/>
      </c>
      <c r="P2159" s="20">
        <v>0</v>
      </c>
      <c r="Q2159" s="20">
        <f t="shared" si="35"/>
        <v>0</v>
      </c>
      <c r="R2159" s="16" t="s">
        <v>1108</v>
      </c>
      <c r="S2159" s="17">
        <v>43189</v>
      </c>
    </row>
    <row r="2160" spans="1:19">
      <c r="A2160" s="65"/>
      <c r="B2160" s="65"/>
      <c r="C2160" s="65"/>
      <c r="D2160" s="65"/>
      <c r="E2160" s="65"/>
      <c r="F2160" s="65"/>
      <c r="G2160" s="16" t="s">
        <v>1304</v>
      </c>
      <c r="H2160" s="20"/>
      <c r="I2160" s="20"/>
      <c r="J2160" s="16"/>
      <c r="K2160" s="16" t="s">
        <v>1931</v>
      </c>
      <c r="L2160" s="20" t="s">
        <v>1106</v>
      </c>
      <c r="M2160" s="65"/>
      <c r="N2160" s="11"/>
      <c r="O2160" s="20" t="e">
        <f>VLOOKUP(C2160,'10. Свод Перечней'!C:H,6,0)</f>
        <v>#N/A</v>
      </c>
      <c r="P2160" s="20"/>
      <c r="Q2160" s="20" t="e">
        <f t="shared" si="35"/>
        <v>#N/A</v>
      </c>
      <c r="R2160" s="16" t="s">
        <v>1108</v>
      </c>
      <c r="S2160" s="17">
        <v>43189</v>
      </c>
    </row>
    <row r="2161" spans="1:19">
      <c r="A2161" s="65"/>
      <c r="B2161" s="65"/>
      <c r="C2161" s="65"/>
      <c r="D2161" s="65"/>
      <c r="E2161" s="65"/>
      <c r="F2161" s="65"/>
      <c r="G2161" s="16" t="s">
        <v>1121</v>
      </c>
      <c r="H2161" s="20"/>
      <c r="I2161" s="20"/>
      <c r="J2161" s="16"/>
      <c r="K2161" s="16" t="s">
        <v>1122</v>
      </c>
      <c r="L2161" s="20" t="s">
        <v>1106</v>
      </c>
      <c r="M2161" s="65"/>
      <c r="N2161" s="11"/>
      <c r="O2161" s="20" t="e">
        <f>VLOOKUP(C2161,'10. Свод Перечней'!C:H,6,0)</f>
        <v>#N/A</v>
      </c>
      <c r="P2161" s="20"/>
      <c r="Q2161" s="20" t="e">
        <f t="shared" si="35"/>
        <v>#N/A</v>
      </c>
      <c r="R2161" s="16" t="s">
        <v>1108</v>
      </c>
      <c r="S2161" s="17">
        <v>43189</v>
      </c>
    </row>
    <row r="2162" spans="1:19">
      <c r="A2162" s="65"/>
      <c r="B2162" s="65"/>
      <c r="C2162" s="65"/>
      <c r="D2162" s="65"/>
      <c r="E2162" s="65"/>
      <c r="F2162" s="65"/>
      <c r="G2162" s="16" t="s">
        <v>1115</v>
      </c>
      <c r="H2162" s="20"/>
      <c r="I2162" s="20"/>
      <c r="J2162" s="16"/>
      <c r="K2162" s="16" t="s">
        <v>1217</v>
      </c>
      <c r="L2162" s="20" t="s">
        <v>1106</v>
      </c>
      <c r="M2162" s="65"/>
      <c r="N2162" s="11"/>
      <c r="O2162" s="20" t="e">
        <f>VLOOKUP(C2162,'10. Свод Перечней'!C:H,6,0)</f>
        <v>#N/A</v>
      </c>
      <c r="P2162" s="20"/>
      <c r="Q2162" s="20" t="e">
        <f t="shared" si="35"/>
        <v>#N/A</v>
      </c>
      <c r="R2162" s="16" t="s">
        <v>1108</v>
      </c>
      <c r="S2162" s="17">
        <v>43189</v>
      </c>
    </row>
    <row r="2163" spans="1:19">
      <c r="A2163" s="65"/>
      <c r="B2163" s="65">
        <v>410</v>
      </c>
      <c r="C2163" s="65" t="s">
        <v>846</v>
      </c>
      <c r="D2163" s="65" t="s">
        <v>712</v>
      </c>
      <c r="E2163" s="65" t="s">
        <v>5</v>
      </c>
      <c r="F2163" s="65" t="s">
        <v>325</v>
      </c>
      <c r="G2163" s="16" t="s">
        <v>1109</v>
      </c>
      <c r="H2163" s="20"/>
      <c r="I2163" s="20"/>
      <c r="J2163" s="16"/>
      <c r="K2163" s="16" t="s">
        <v>1611</v>
      </c>
      <c r="L2163" s="20" t="s">
        <v>1106</v>
      </c>
      <c r="M2163" s="65" t="s">
        <v>1988</v>
      </c>
      <c r="N2163" s="11" t="s">
        <v>895</v>
      </c>
      <c r="O2163" s="20" t="str">
        <f>VLOOKUP(C2163,'10. Свод Перечней'!C:H,6,0)</f>
        <v>10.84.11.000-00000001</v>
      </c>
      <c r="P2163" s="20" t="s">
        <v>895</v>
      </c>
      <c r="Q2163" s="20" t="str">
        <f t="shared" si="35"/>
        <v>10.84.11.000-00000001</v>
      </c>
      <c r="R2163" s="16" t="s">
        <v>1108</v>
      </c>
      <c r="S2163" s="17">
        <v>43921</v>
      </c>
    </row>
    <row r="2164" spans="1:19">
      <c r="A2164" s="65"/>
      <c r="B2164" s="65"/>
      <c r="C2164" s="65"/>
      <c r="D2164" s="65"/>
      <c r="E2164" s="65"/>
      <c r="F2164" s="65"/>
      <c r="G2164" s="16" t="s">
        <v>1989</v>
      </c>
      <c r="H2164" s="20"/>
      <c r="I2164" s="20"/>
      <c r="J2164" s="16"/>
      <c r="K2164" s="16">
        <v>9</v>
      </c>
      <c r="L2164" s="20" t="s">
        <v>1544</v>
      </c>
      <c r="M2164" s="65"/>
      <c r="N2164" s="11"/>
      <c r="O2164" s="20" t="e">
        <f>VLOOKUP(C2164,'10. Свод Перечней'!C:H,6,0)</f>
        <v>#N/A</v>
      </c>
      <c r="P2164" s="20"/>
      <c r="Q2164" s="20" t="e">
        <f t="shared" si="35"/>
        <v>#N/A</v>
      </c>
      <c r="R2164" s="16" t="s">
        <v>1108</v>
      </c>
      <c r="S2164" s="17">
        <v>43921</v>
      </c>
    </row>
    <row r="2165" spans="1:19">
      <c r="A2165" s="65"/>
      <c r="B2165" s="65"/>
      <c r="C2165" s="65"/>
      <c r="D2165" s="65"/>
      <c r="E2165" s="65"/>
      <c r="F2165" s="65"/>
      <c r="G2165" s="16" t="s">
        <v>1507</v>
      </c>
      <c r="H2165" s="20"/>
      <c r="I2165" s="20">
        <v>1</v>
      </c>
      <c r="J2165" s="16"/>
      <c r="K2165" s="16"/>
      <c r="L2165" s="20" t="s">
        <v>325</v>
      </c>
      <c r="M2165" s="65"/>
      <c r="N2165" s="11"/>
      <c r="O2165" s="20" t="e">
        <f>VLOOKUP(C2165,'10. Свод Перечней'!C:H,6,0)</f>
        <v>#N/A</v>
      </c>
      <c r="P2165" s="20"/>
      <c r="Q2165" s="20" t="e">
        <f t="shared" si="35"/>
        <v>#N/A</v>
      </c>
      <c r="R2165" s="16" t="s">
        <v>1108</v>
      </c>
      <c r="S2165" s="17">
        <v>43921</v>
      </c>
    </row>
    <row r="2166" spans="1:19">
      <c r="A2166" s="65"/>
      <c r="B2166" s="65"/>
      <c r="C2166" s="65"/>
      <c r="D2166" s="65"/>
      <c r="E2166" s="65"/>
      <c r="F2166" s="65"/>
      <c r="G2166" s="16" t="s">
        <v>1121</v>
      </c>
      <c r="H2166" s="20"/>
      <c r="I2166" s="20"/>
      <c r="J2166" s="16"/>
      <c r="K2166" s="16" t="s">
        <v>1122</v>
      </c>
      <c r="L2166" s="20" t="s">
        <v>1106</v>
      </c>
      <c r="M2166" s="65"/>
      <c r="N2166" s="11"/>
      <c r="O2166" s="20" t="e">
        <f>VLOOKUP(C2166,'10. Свод Перечней'!C:H,6,0)</f>
        <v>#N/A</v>
      </c>
      <c r="P2166" s="20"/>
      <c r="Q2166" s="20" t="e">
        <f t="shared" si="35"/>
        <v>#N/A</v>
      </c>
      <c r="R2166" s="16" t="s">
        <v>1108</v>
      </c>
      <c r="S2166" s="17">
        <v>43921</v>
      </c>
    </row>
    <row r="2167" spans="1:19">
      <c r="A2167" s="65"/>
      <c r="B2167" s="65"/>
      <c r="C2167" s="65"/>
      <c r="D2167" s="65"/>
      <c r="E2167" s="65"/>
      <c r="F2167" s="65"/>
      <c r="G2167" s="16" t="s">
        <v>1115</v>
      </c>
      <c r="H2167" s="20"/>
      <c r="I2167" s="20"/>
      <c r="J2167" s="16" t="s">
        <v>1990</v>
      </c>
      <c r="K2167" s="16"/>
      <c r="L2167" s="20" t="s">
        <v>1106</v>
      </c>
      <c r="M2167" s="65"/>
      <c r="N2167" s="11"/>
      <c r="O2167" s="20" t="e">
        <f>VLOOKUP(C2167,'10. Свод Перечней'!C:H,6,0)</f>
        <v>#N/A</v>
      </c>
      <c r="P2167" s="20"/>
      <c r="Q2167" s="20" t="e">
        <f t="shared" si="35"/>
        <v>#N/A</v>
      </c>
      <c r="R2167" s="16" t="s">
        <v>1108</v>
      </c>
      <c r="S2167" s="17">
        <v>43921</v>
      </c>
    </row>
    <row r="2168" spans="1:19">
      <c r="A2168" s="65"/>
      <c r="B2168" s="65">
        <v>411</v>
      </c>
      <c r="C2168" s="65" t="s">
        <v>847</v>
      </c>
      <c r="D2168" s="65" t="s">
        <v>713</v>
      </c>
      <c r="E2168" s="65" t="s">
        <v>5</v>
      </c>
      <c r="F2168" s="65" t="s">
        <v>6</v>
      </c>
      <c r="G2168" s="16" t="s">
        <v>1120</v>
      </c>
      <c r="H2168" s="20"/>
      <c r="I2168" s="20">
        <v>1</v>
      </c>
      <c r="J2168" s="16"/>
      <c r="K2168" s="16"/>
      <c r="L2168" s="20" t="s">
        <v>6</v>
      </c>
      <c r="M2168" s="65" t="s">
        <v>714</v>
      </c>
      <c r="N2168" s="11" t="s">
        <v>880</v>
      </c>
      <c r="O2168" s="20" t="str">
        <f>VLOOKUP(C2168,'10. Свод Перечней'!C:H,6,0)</f>
        <v>10.84.12.120-00000001</v>
      </c>
      <c r="P2168" s="20" t="s">
        <v>880</v>
      </c>
      <c r="Q2168" s="20" t="str">
        <f t="shared" si="35"/>
        <v>10.84.12.120-00000001</v>
      </c>
      <c r="R2168" s="16" t="s">
        <v>1108</v>
      </c>
      <c r="S2168" s="17">
        <v>43921</v>
      </c>
    </row>
    <row r="2169" spans="1:19">
      <c r="A2169" s="65"/>
      <c r="B2169" s="65"/>
      <c r="C2169" s="65"/>
      <c r="D2169" s="65"/>
      <c r="E2169" s="65"/>
      <c r="F2169" s="65"/>
      <c r="G2169" s="16" t="s">
        <v>1304</v>
      </c>
      <c r="H2169" s="20"/>
      <c r="I2169" s="20"/>
      <c r="J2169" s="16"/>
      <c r="K2169" s="16" t="s">
        <v>1506</v>
      </c>
      <c r="L2169" s="20" t="s">
        <v>1106</v>
      </c>
      <c r="M2169" s="65"/>
      <c r="N2169" s="11"/>
      <c r="O2169" s="20" t="e">
        <f>VLOOKUP(C2169,'10. Свод Перечней'!C:H,6,0)</f>
        <v>#N/A</v>
      </c>
      <c r="P2169" s="20"/>
      <c r="Q2169" s="20" t="e">
        <f t="shared" si="35"/>
        <v>#N/A</v>
      </c>
      <c r="R2169" s="16" t="s">
        <v>1108</v>
      </c>
      <c r="S2169" s="17">
        <v>43921</v>
      </c>
    </row>
    <row r="2170" spans="1:19">
      <c r="A2170" s="65"/>
      <c r="B2170" s="65"/>
      <c r="C2170" s="65"/>
      <c r="D2170" s="65"/>
      <c r="E2170" s="65"/>
      <c r="F2170" s="65"/>
      <c r="G2170" s="16" t="s">
        <v>1121</v>
      </c>
      <c r="H2170" s="20"/>
      <c r="I2170" s="20"/>
      <c r="J2170" s="16"/>
      <c r="K2170" s="16" t="s">
        <v>1122</v>
      </c>
      <c r="L2170" s="20" t="s">
        <v>1106</v>
      </c>
      <c r="M2170" s="65"/>
      <c r="N2170" s="11"/>
      <c r="O2170" s="20" t="e">
        <f>VLOOKUP(C2170,'10. Свод Перечней'!C:H,6,0)</f>
        <v>#N/A</v>
      </c>
      <c r="P2170" s="20"/>
      <c r="Q2170" s="20" t="e">
        <f t="shared" si="35"/>
        <v>#N/A</v>
      </c>
      <c r="R2170" s="16" t="s">
        <v>1108</v>
      </c>
      <c r="S2170" s="17">
        <v>43921</v>
      </c>
    </row>
    <row r="2171" spans="1:19">
      <c r="A2171" s="65"/>
      <c r="B2171" s="65"/>
      <c r="C2171" s="65"/>
      <c r="D2171" s="65"/>
      <c r="E2171" s="65"/>
      <c r="F2171" s="65"/>
      <c r="G2171" s="16" t="s">
        <v>1115</v>
      </c>
      <c r="H2171" s="20"/>
      <c r="I2171" s="20"/>
      <c r="J2171" s="16" t="s">
        <v>1991</v>
      </c>
      <c r="K2171" s="16"/>
      <c r="L2171" s="20" t="s">
        <v>1106</v>
      </c>
      <c r="M2171" s="65"/>
      <c r="N2171" s="11"/>
      <c r="O2171" s="20" t="e">
        <f>VLOOKUP(C2171,'10. Свод Перечней'!C:H,6,0)</f>
        <v>#N/A</v>
      </c>
      <c r="P2171" s="20"/>
      <c r="Q2171" s="20" t="e">
        <f t="shared" si="35"/>
        <v>#N/A</v>
      </c>
      <c r="R2171" s="16" t="s">
        <v>1108</v>
      </c>
      <c r="S2171" s="17">
        <v>43921</v>
      </c>
    </row>
    <row r="2172" spans="1:19">
      <c r="A2172" s="65"/>
      <c r="B2172" s="65">
        <v>412</v>
      </c>
      <c r="C2172" s="65" t="s">
        <v>715</v>
      </c>
      <c r="D2172" s="65" t="s">
        <v>716</v>
      </c>
      <c r="E2172" s="65" t="s">
        <v>43</v>
      </c>
      <c r="F2172" s="65" t="s">
        <v>6</v>
      </c>
      <c r="G2172" s="16" t="s">
        <v>1677</v>
      </c>
      <c r="H2172" s="20">
        <v>50</v>
      </c>
      <c r="I2172" s="20"/>
      <c r="J2172" s="16"/>
      <c r="K2172" s="16"/>
      <c r="L2172" s="20" t="s">
        <v>1544</v>
      </c>
      <c r="M2172" s="65" t="s">
        <v>717</v>
      </c>
      <c r="N2172" s="11" t="s">
        <v>898</v>
      </c>
      <c r="O2172" s="20" t="str">
        <f>VLOOKUP(C2172,'10. Свод Перечней'!C:H,6,0)</f>
        <v>10.84.12.130-00000002</v>
      </c>
      <c r="P2172" s="20" t="s">
        <v>898</v>
      </c>
      <c r="Q2172" s="20" t="str">
        <f t="shared" si="35"/>
        <v>10.84.12.130-00000002</v>
      </c>
      <c r="R2172" s="16" t="s">
        <v>1108</v>
      </c>
      <c r="S2172" s="17">
        <v>43921</v>
      </c>
    </row>
    <row r="2173" spans="1:19">
      <c r="A2173" s="65"/>
      <c r="B2173" s="65"/>
      <c r="C2173" s="65"/>
      <c r="D2173" s="65"/>
      <c r="E2173" s="65"/>
      <c r="F2173" s="65"/>
      <c r="G2173" s="16" t="s">
        <v>1120</v>
      </c>
      <c r="H2173" s="20"/>
      <c r="I2173" s="20">
        <v>1</v>
      </c>
      <c r="J2173" s="16"/>
      <c r="K2173" s="16"/>
      <c r="L2173" s="20" t="s">
        <v>6</v>
      </c>
      <c r="M2173" s="65"/>
      <c r="N2173" s="11"/>
      <c r="O2173" s="20" t="e">
        <f>VLOOKUP(C2173,'10. Свод Перечней'!C:H,6,0)</f>
        <v>#N/A</v>
      </c>
      <c r="P2173" s="20"/>
      <c r="Q2173" s="20" t="e">
        <f t="shared" si="35"/>
        <v>#N/A</v>
      </c>
      <c r="R2173" s="16" t="s">
        <v>1108</v>
      </c>
      <c r="S2173" s="17">
        <v>43921</v>
      </c>
    </row>
    <row r="2174" spans="1:19">
      <c r="A2174" s="65"/>
      <c r="B2174" s="65"/>
      <c r="C2174" s="65"/>
      <c r="D2174" s="65"/>
      <c r="E2174" s="65"/>
      <c r="F2174" s="65"/>
      <c r="G2174" s="16" t="s">
        <v>1304</v>
      </c>
      <c r="H2174" s="20"/>
      <c r="I2174" s="20"/>
      <c r="J2174" s="16"/>
      <c r="K2174" s="16" t="s">
        <v>1506</v>
      </c>
      <c r="L2174" s="20" t="s">
        <v>1106</v>
      </c>
      <c r="M2174" s="65"/>
      <c r="N2174" s="11"/>
      <c r="O2174" s="20" t="e">
        <f>VLOOKUP(C2174,'10. Свод Перечней'!C:H,6,0)</f>
        <v>#N/A</v>
      </c>
      <c r="P2174" s="20"/>
      <c r="Q2174" s="20" t="e">
        <f t="shared" si="35"/>
        <v>#N/A</v>
      </c>
      <c r="R2174" s="16" t="s">
        <v>1108</v>
      </c>
      <c r="S2174" s="17">
        <v>43921</v>
      </c>
    </row>
    <row r="2175" spans="1:19">
      <c r="A2175" s="65"/>
      <c r="B2175" s="65"/>
      <c r="C2175" s="65"/>
      <c r="D2175" s="65"/>
      <c r="E2175" s="65"/>
      <c r="F2175" s="65"/>
      <c r="G2175" s="16" t="s">
        <v>1121</v>
      </c>
      <c r="H2175" s="20"/>
      <c r="I2175" s="20"/>
      <c r="J2175" s="16"/>
      <c r="K2175" s="16" t="s">
        <v>1122</v>
      </c>
      <c r="L2175" s="20" t="s">
        <v>1106</v>
      </c>
      <c r="M2175" s="65"/>
      <c r="N2175" s="11"/>
      <c r="O2175" s="20" t="e">
        <f>VLOOKUP(C2175,'10. Свод Перечней'!C:H,6,0)</f>
        <v>#N/A</v>
      </c>
      <c r="P2175" s="20"/>
      <c r="Q2175" s="20" t="e">
        <f t="shared" si="35"/>
        <v>#N/A</v>
      </c>
      <c r="R2175" s="16" t="s">
        <v>1108</v>
      </c>
      <c r="S2175" s="17">
        <v>43921</v>
      </c>
    </row>
    <row r="2176" spans="1:19">
      <c r="A2176" s="65"/>
      <c r="B2176" s="65"/>
      <c r="C2176" s="65"/>
      <c r="D2176" s="65"/>
      <c r="E2176" s="65"/>
      <c r="F2176" s="65"/>
      <c r="G2176" s="16" t="s">
        <v>1115</v>
      </c>
      <c r="H2176" s="20"/>
      <c r="I2176" s="20"/>
      <c r="J2176" s="16" t="s">
        <v>1992</v>
      </c>
      <c r="K2176" s="16"/>
      <c r="L2176" s="20" t="s">
        <v>1106</v>
      </c>
      <c r="M2176" s="65"/>
      <c r="N2176" s="11"/>
      <c r="O2176" s="20" t="e">
        <f>VLOOKUP(C2176,'10. Свод Перечней'!C:H,6,0)</f>
        <v>#N/A</v>
      </c>
      <c r="P2176" s="20"/>
      <c r="Q2176" s="20" t="e">
        <f t="shared" si="35"/>
        <v>#N/A</v>
      </c>
      <c r="R2176" s="16" t="s">
        <v>1108</v>
      </c>
      <c r="S2176" s="17">
        <v>43921</v>
      </c>
    </row>
    <row r="2177" spans="1:19">
      <c r="A2177" s="65"/>
      <c r="B2177" s="65">
        <v>413</v>
      </c>
      <c r="C2177" s="65" t="s">
        <v>718</v>
      </c>
      <c r="D2177" s="65" t="s">
        <v>719</v>
      </c>
      <c r="E2177" s="65" t="s">
        <v>5</v>
      </c>
      <c r="F2177" s="65" t="s">
        <v>6</v>
      </c>
      <c r="G2177" s="16" t="s">
        <v>1104</v>
      </c>
      <c r="H2177" s="20"/>
      <c r="I2177" s="20"/>
      <c r="J2177" s="16"/>
      <c r="K2177" s="16" t="s">
        <v>1993</v>
      </c>
      <c r="L2177" s="20" t="s">
        <v>1106</v>
      </c>
      <c r="M2177" s="65" t="s">
        <v>1994</v>
      </c>
      <c r="N2177" s="11"/>
      <c r="O2177" s="20" t="str">
        <f>VLOOKUP(C2177,'10. Свод Перечней'!C:H,6,0)</f>
        <v/>
      </c>
      <c r="P2177" s="20">
        <v>0</v>
      </c>
      <c r="Q2177" s="20">
        <f t="shared" si="35"/>
        <v>0</v>
      </c>
      <c r="R2177" s="16" t="s">
        <v>1108</v>
      </c>
      <c r="S2177" s="17">
        <v>43677</v>
      </c>
    </row>
    <row r="2178" spans="1:19">
      <c r="A2178" s="65"/>
      <c r="B2178" s="65"/>
      <c r="C2178" s="65"/>
      <c r="D2178" s="65"/>
      <c r="E2178" s="65"/>
      <c r="F2178" s="65"/>
      <c r="G2178" s="16" t="s">
        <v>1120</v>
      </c>
      <c r="H2178" s="20"/>
      <c r="I2178" s="20">
        <v>1</v>
      </c>
      <c r="J2178" s="16"/>
      <c r="K2178" s="16"/>
      <c r="L2178" s="20" t="s">
        <v>6</v>
      </c>
      <c r="M2178" s="65"/>
      <c r="N2178" s="11"/>
      <c r="O2178" s="20" t="e">
        <f>VLOOKUP(C2178,'10. Свод Перечней'!C:H,6,0)</f>
        <v>#N/A</v>
      </c>
      <c r="P2178" s="20"/>
      <c r="Q2178" s="20" t="e">
        <f t="shared" si="35"/>
        <v>#N/A</v>
      </c>
      <c r="R2178" s="16" t="s">
        <v>1108</v>
      </c>
      <c r="S2178" s="17">
        <v>43677</v>
      </c>
    </row>
    <row r="2179" spans="1:19">
      <c r="A2179" s="65"/>
      <c r="B2179" s="65"/>
      <c r="C2179" s="65"/>
      <c r="D2179" s="65"/>
      <c r="E2179" s="65"/>
      <c r="F2179" s="65"/>
      <c r="G2179" s="16" t="s">
        <v>1304</v>
      </c>
      <c r="H2179" s="20"/>
      <c r="I2179" s="20"/>
      <c r="J2179" s="16"/>
      <c r="K2179" s="16" t="s">
        <v>1506</v>
      </c>
      <c r="L2179" s="20" t="s">
        <v>1106</v>
      </c>
      <c r="M2179" s="65"/>
      <c r="N2179" s="11"/>
      <c r="O2179" s="20" t="e">
        <f>VLOOKUP(C2179,'10. Свод Перечней'!C:H,6,0)</f>
        <v>#N/A</v>
      </c>
      <c r="P2179" s="20"/>
      <c r="Q2179" s="20" t="e">
        <f t="shared" si="35"/>
        <v>#N/A</v>
      </c>
      <c r="R2179" s="16" t="s">
        <v>1108</v>
      </c>
      <c r="S2179" s="17">
        <v>43677</v>
      </c>
    </row>
    <row r="2180" spans="1:19">
      <c r="A2180" s="65"/>
      <c r="B2180" s="65"/>
      <c r="C2180" s="65"/>
      <c r="D2180" s="65"/>
      <c r="E2180" s="65"/>
      <c r="F2180" s="65"/>
      <c r="G2180" s="16" t="s">
        <v>1121</v>
      </c>
      <c r="H2180" s="20"/>
      <c r="I2180" s="20"/>
      <c r="J2180" s="16"/>
      <c r="K2180" s="16" t="s">
        <v>1122</v>
      </c>
      <c r="L2180" s="20" t="s">
        <v>1106</v>
      </c>
      <c r="M2180" s="65"/>
      <c r="N2180" s="11"/>
      <c r="O2180" s="20" t="e">
        <f>VLOOKUP(C2180,'10. Свод Перечней'!C:H,6,0)</f>
        <v>#N/A</v>
      </c>
      <c r="P2180" s="20"/>
      <c r="Q2180" s="20" t="e">
        <f t="shared" si="35"/>
        <v>#N/A</v>
      </c>
      <c r="R2180" s="16" t="s">
        <v>1108</v>
      </c>
      <c r="S2180" s="17">
        <v>43677</v>
      </c>
    </row>
    <row r="2181" spans="1:19">
      <c r="A2181" s="65"/>
      <c r="B2181" s="65"/>
      <c r="C2181" s="65"/>
      <c r="D2181" s="65"/>
      <c r="E2181" s="65"/>
      <c r="F2181" s="65"/>
      <c r="G2181" s="16" t="s">
        <v>1115</v>
      </c>
      <c r="H2181" s="20"/>
      <c r="I2181" s="20"/>
      <c r="J2181" s="16" t="s">
        <v>1992</v>
      </c>
      <c r="K2181" s="16"/>
      <c r="L2181" s="20" t="s">
        <v>1106</v>
      </c>
      <c r="M2181" s="65"/>
      <c r="N2181" s="11"/>
      <c r="O2181" s="20" t="e">
        <f>VLOOKUP(C2181,'10. Свод Перечней'!C:H,6,0)</f>
        <v>#N/A</v>
      </c>
      <c r="P2181" s="20"/>
      <c r="Q2181" s="20" t="e">
        <f t="shared" si="35"/>
        <v>#N/A</v>
      </c>
      <c r="R2181" s="16" t="s">
        <v>1108</v>
      </c>
      <c r="S2181" s="17">
        <v>43677</v>
      </c>
    </row>
    <row r="2182" spans="1:19">
      <c r="A2182" s="65"/>
      <c r="B2182" s="65">
        <v>414</v>
      </c>
      <c r="C2182" s="65" t="s">
        <v>720</v>
      </c>
      <c r="D2182" s="65" t="s">
        <v>721</v>
      </c>
      <c r="E2182" s="65" t="s">
        <v>5</v>
      </c>
      <c r="F2182" s="65" t="s">
        <v>6</v>
      </c>
      <c r="G2182" s="16" t="s">
        <v>1104</v>
      </c>
      <c r="H2182" s="20"/>
      <c r="I2182" s="20"/>
      <c r="J2182" s="16"/>
      <c r="K2182" s="16" t="s">
        <v>1995</v>
      </c>
      <c r="L2182" s="20" t="s">
        <v>1106</v>
      </c>
      <c r="M2182" s="65" t="s">
        <v>1996</v>
      </c>
      <c r="N2182" s="11"/>
      <c r="O2182" s="20" t="str">
        <f>VLOOKUP(C2182,'10. Свод Перечней'!C:H,6,0)</f>
        <v/>
      </c>
      <c r="P2182" s="20">
        <v>0</v>
      </c>
      <c r="Q2182" s="20">
        <f t="shared" si="35"/>
        <v>0</v>
      </c>
      <c r="R2182" s="16" t="s">
        <v>1108</v>
      </c>
      <c r="S2182" s="17">
        <v>43189</v>
      </c>
    </row>
    <row r="2183" spans="1:19">
      <c r="A2183" s="65"/>
      <c r="B2183" s="65"/>
      <c r="C2183" s="65"/>
      <c r="D2183" s="65"/>
      <c r="E2183" s="65"/>
      <c r="F2183" s="65"/>
      <c r="G2183" s="16" t="s">
        <v>1120</v>
      </c>
      <c r="H2183" s="20"/>
      <c r="I2183" s="20">
        <v>1</v>
      </c>
      <c r="J2183" s="16"/>
      <c r="K2183" s="16"/>
      <c r="L2183" s="20" t="s">
        <v>6</v>
      </c>
      <c r="M2183" s="65"/>
      <c r="N2183" s="11"/>
      <c r="O2183" s="20" t="e">
        <f>VLOOKUP(C2183,'10. Свод Перечней'!C:H,6,0)</f>
        <v>#N/A</v>
      </c>
      <c r="P2183" s="20"/>
      <c r="Q2183" s="20" t="e">
        <f t="shared" si="35"/>
        <v>#N/A</v>
      </c>
      <c r="R2183" s="16" t="s">
        <v>1108</v>
      </c>
      <c r="S2183" s="17">
        <v>43189</v>
      </c>
    </row>
    <row r="2184" spans="1:19">
      <c r="A2184" s="65"/>
      <c r="B2184" s="65"/>
      <c r="C2184" s="65"/>
      <c r="D2184" s="65"/>
      <c r="E2184" s="65"/>
      <c r="F2184" s="65"/>
      <c r="G2184" s="16" t="s">
        <v>1121</v>
      </c>
      <c r="H2184" s="20"/>
      <c r="I2184" s="20"/>
      <c r="J2184" s="16"/>
      <c r="K2184" s="16" t="s">
        <v>1122</v>
      </c>
      <c r="L2184" s="20" t="s">
        <v>1106</v>
      </c>
      <c r="M2184" s="65"/>
      <c r="N2184" s="11"/>
      <c r="O2184" s="20" t="e">
        <f>VLOOKUP(C2184,'10. Свод Перечней'!C:H,6,0)</f>
        <v>#N/A</v>
      </c>
      <c r="P2184" s="20"/>
      <c r="Q2184" s="20" t="e">
        <f t="shared" si="35"/>
        <v>#N/A</v>
      </c>
      <c r="R2184" s="16" t="s">
        <v>1108</v>
      </c>
      <c r="S2184" s="17">
        <v>43189</v>
      </c>
    </row>
    <row r="2185" spans="1:19">
      <c r="A2185" s="65"/>
      <c r="B2185" s="65"/>
      <c r="C2185" s="65"/>
      <c r="D2185" s="65"/>
      <c r="E2185" s="65"/>
      <c r="F2185" s="65"/>
      <c r="G2185" s="16" t="s">
        <v>1115</v>
      </c>
      <c r="H2185" s="20"/>
      <c r="I2185" s="20"/>
      <c r="J2185" s="16" t="s">
        <v>1997</v>
      </c>
      <c r="K2185" s="16"/>
      <c r="L2185" s="20" t="s">
        <v>1106</v>
      </c>
      <c r="M2185" s="65"/>
      <c r="N2185" s="11"/>
      <c r="O2185" s="20" t="e">
        <f>VLOOKUP(C2185,'10. Свод Перечней'!C:H,6,0)</f>
        <v>#N/A</v>
      </c>
      <c r="P2185" s="20"/>
      <c r="Q2185" s="20" t="e">
        <f t="shared" si="35"/>
        <v>#N/A</v>
      </c>
      <c r="R2185" s="16" t="s">
        <v>1108</v>
      </c>
      <c r="S2185" s="17">
        <v>43189</v>
      </c>
    </row>
    <row r="2186" spans="1:19">
      <c r="A2186" s="65"/>
      <c r="B2186" s="65">
        <v>415</v>
      </c>
      <c r="C2186" s="65" t="s">
        <v>848</v>
      </c>
      <c r="D2186" s="65" t="s">
        <v>722</v>
      </c>
      <c r="E2186" s="65" t="s">
        <v>5</v>
      </c>
      <c r="F2186" s="65" t="s">
        <v>6</v>
      </c>
      <c r="G2186" s="16" t="s">
        <v>1998</v>
      </c>
      <c r="H2186" s="20"/>
      <c r="I2186" s="20"/>
      <c r="J2186" s="16"/>
      <c r="K2186" s="16" t="s">
        <v>1999</v>
      </c>
      <c r="L2186" s="20" t="s">
        <v>1106</v>
      </c>
      <c r="M2186" s="65" t="s">
        <v>2000</v>
      </c>
      <c r="N2186" s="11" t="s">
        <v>881</v>
      </c>
      <c r="O2186" s="20" t="str">
        <f>VLOOKUP(C2186,'10. Свод Перечней'!C:H,6,0)</f>
        <v>10.84.20.000-00000001</v>
      </c>
      <c r="P2186" s="20" t="s">
        <v>881</v>
      </c>
      <c r="Q2186" s="20" t="str">
        <f t="shared" si="35"/>
        <v>10.84.20.000-00000001</v>
      </c>
      <c r="R2186" s="16" t="s">
        <v>1108</v>
      </c>
      <c r="S2186" s="17">
        <v>43921</v>
      </c>
    </row>
    <row r="2187" spans="1:19">
      <c r="A2187" s="65"/>
      <c r="B2187" s="65"/>
      <c r="C2187" s="65"/>
      <c r="D2187" s="65"/>
      <c r="E2187" s="65"/>
      <c r="F2187" s="65"/>
      <c r="G2187" s="16" t="s">
        <v>2001</v>
      </c>
      <c r="H2187" s="20"/>
      <c r="I2187" s="20"/>
      <c r="J2187" s="16"/>
      <c r="K2187" s="16" t="s">
        <v>2002</v>
      </c>
      <c r="L2187" s="20" t="s">
        <v>1106</v>
      </c>
      <c r="M2187" s="65"/>
      <c r="N2187" s="11"/>
      <c r="O2187" s="20" t="e">
        <f>VLOOKUP(C2187,'10. Свод Перечней'!C:H,6,0)</f>
        <v>#N/A</v>
      </c>
      <c r="P2187" s="20"/>
      <c r="Q2187" s="20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6" t="s">
        <v>1108</v>
      </c>
      <c r="S2187" s="17">
        <v>43921</v>
      </c>
    </row>
    <row r="2188" spans="1:19">
      <c r="A2188" s="65"/>
      <c r="B2188" s="65"/>
      <c r="C2188" s="65"/>
      <c r="D2188" s="65"/>
      <c r="E2188" s="65"/>
      <c r="F2188" s="65"/>
      <c r="G2188" s="16" t="s">
        <v>1120</v>
      </c>
      <c r="H2188" s="20"/>
      <c r="I2188" s="20">
        <v>0.1</v>
      </c>
      <c r="J2188" s="16"/>
      <c r="K2188" s="16"/>
      <c r="L2188" s="20" t="s">
        <v>6</v>
      </c>
      <c r="M2188" s="65"/>
      <c r="N2188" s="11"/>
      <c r="O2188" s="20" t="e">
        <f>VLOOKUP(C2188,'10. Свод Перечней'!C:H,6,0)</f>
        <v>#N/A</v>
      </c>
      <c r="P2188" s="20"/>
      <c r="Q2188" s="20" t="e">
        <f t="shared" si="36"/>
        <v>#N/A</v>
      </c>
      <c r="R2188" s="16" t="s">
        <v>1108</v>
      </c>
      <c r="S2188" s="17">
        <v>43921</v>
      </c>
    </row>
    <row r="2189" spans="1:19">
      <c r="A2189" s="65"/>
      <c r="B2189" s="65"/>
      <c r="C2189" s="65"/>
      <c r="D2189" s="65"/>
      <c r="E2189" s="65"/>
      <c r="F2189" s="65"/>
      <c r="G2189" s="16" t="s">
        <v>1121</v>
      </c>
      <c r="H2189" s="20"/>
      <c r="I2189" s="20"/>
      <c r="J2189" s="16"/>
      <c r="K2189" s="16" t="s">
        <v>1122</v>
      </c>
      <c r="L2189" s="20" t="s">
        <v>1106</v>
      </c>
      <c r="M2189" s="65"/>
      <c r="N2189" s="11"/>
      <c r="O2189" s="20" t="e">
        <f>VLOOKUP(C2189,'10. Свод Перечней'!C:H,6,0)</f>
        <v>#N/A</v>
      </c>
      <c r="P2189" s="20"/>
      <c r="Q2189" s="20" t="e">
        <f t="shared" si="36"/>
        <v>#N/A</v>
      </c>
      <c r="R2189" s="16" t="s">
        <v>1108</v>
      </c>
      <c r="S2189" s="17">
        <v>43921</v>
      </c>
    </row>
    <row r="2190" spans="1:19">
      <c r="A2190" s="65"/>
      <c r="B2190" s="65"/>
      <c r="C2190" s="65"/>
      <c r="D2190" s="65"/>
      <c r="E2190" s="65"/>
      <c r="F2190" s="65"/>
      <c r="G2190" s="16" t="s">
        <v>1115</v>
      </c>
      <c r="H2190" s="20"/>
      <c r="I2190" s="20"/>
      <c r="J2190" s="16" t="s">
        <v>2003</v>
      </c>
      <c r="K2190" s="16"/>
      <c r="L2190" s="20" t="s">
        <v>1106</v>
      </c>
      <c r="M2190" s="65"/>
      <c r="N2190" s="11"/>
      <c r="O2190" s="20" t="e">
        <f>VLOOKUP(C2190,'10. Свод Перечней'!C:H,6,0)</f>
        <v>#N/A</v>
      </c>
      <c r="P2190" s="20"/>
      <c r="Q2190" s="20" t="e">
        <f t="shared" si="36"/>
        <v>#N/A</v>
      </c>
      <c r="R2190" s="16" t="s">
        <v>1108</v>
      </c>
      <c r="S2190" s="17">
        <v>43921</v>
      </c>
    </row>
    <row r="2191" spans="1:19">
      <c r="A2191" s="65"/>
      <c r="B2191" s="65">
        <v>416</v>
      </c>
      <c r="C2191" s="65" t="s">
        <v>849</v>
      </c>
      <c r="D2191" s="65" t="s">
        <v>723</v>
      </c>
      <c r="E2191" s="65" t="s">
        <v>5</v>
      </c>
      <c r="F2191" s="65" t="s">
        <v>6</v>
      </c>
      <c r="G2191" s="16" t="s">
        <v>2004</v>
      </c>
      <c r="H2191" s="20"/>
      <c r="I2191" s="20"/>
      <c r="J2191" s="16"/>
      <c r="K2191" s="16" t="s">
        <v>2005</v>
      </c>
      <c r="L2191" s="20" t="s">
        <v>1106</v>
      </c>
      <c r="M2191" s="65" t="s">
        <v>2006</v>
      </c>
      <c r="N2191" s="11" t="s">
        <v>882</v>
      </c>
      <c r="O2191" s="20" t="str">
        <f>VLOOKUP(C2191,'10. Свод Перечней'!C:H,6,0)</f>
        <v>10.84.23.164-00000001</v>
      </c>
      <c r="P2191" s="20" t="s">
        <v>882</v>
      </c>
      <c r="Q2191" s="20" t="str">
        <f t="shared" si="36"/>
        <v>10.84.23.164-00000001</v>
      </c>
      <c r="R2191" s="16" t="s">
        <v>1108</v>
      </c>
      <c r="S2191" s="17">
        <v>43921</v>
      </c>
    </row>
    <row r="2192" spans="1:19">
      <c r="A2192" s="65"/>
      <c r="B2192" s="65"/>
      <c r="C2192" s="65"/>
      <c r="D2192" s="65"/>
      <c r="E2192" s="65"/>
      <c r="F2192" s="65"/>
      <c r="G2192" s="16" t="s">
        <v>1120</v>
      </c>
      <c r="H2192" s="20"/>
      <c r="I2192" s="20">
        <v>0.1</v>
      </c>
      <c r="J2192" s="16"/>
      <c r="K2192" s="16"/>
      <c r="L2192" s="20" t="s">
        <v>6</v>
      </c>
      <c r="M2192" s="65"/>
      <c r="N2192" s="11"/>
      <c r="O2192" s="20" t="e">
        <f>VLOOKUP(C2192,'10. Свод Перечней'!C:H,6,0)</f>
        <v>#N/A</v>
      </c>
      <c r="P2192" s="20"/>
      <c r="Q2192" s="20" t="e">
        <f t="shared" si="36"/>
        <v>#N/A</v>
      </c>
      <c r="R2192" s="16" t="s">
        <v>1108</v>
      </c>
      <c r="S2192" s="17">
        <v>43921</v>
      </c>
    </row>
    <row r="2193" spans="1:19">
      <c r="A2193" s="65"/>
      <c r="B2193" s="65"/>
      <c r="C2193" s="65"/>
      <c r="D2193" s="65"/>
      <c r="E2193" s="65"/>
      <c r="F2193" s="65"/>
      <c r="G2193" s="16" t="s">
        <v>1121</v>
      </c>
      <c r="H2193" s="20"/>
      <c r="I2193" s="20"/>
      <c r="J2193" s="16"/>
      <c r="K2193" s="16" t="s">
        <v>1122</v>
      </c>
      <c r="L2193" s="20" t="s">
        <v>1106</v>
      </c>
      <c r="M2193" s="65"/>
      <c r="N2193" s="11"/>
      <c r="O2193" s="20" t="e">
        <f>VLOOKUP(C2193,'10. Свод Перечней'!C:H,6,0)</f>
        <v>#N/A</v>
      </c>
      <c r="P2193" s="20"/>
      <c r="Q2193" s="20" t="e">
        <f t="shared" si="36"/>
        <v>#N/A</v>
      </c>
      <c r="R2193" s="16" t="s">
        <v>1108</v>
      </c>
      <c r="S2193" s="17">
        <v>43921</v>
      </c>
    </row>
    <row r="2194" spans="1:19">
      <c r="A2194" s="65"/>
      <c r="B2194" s="65"/>
      <c r="C2194" s="65"/>
      <c r="D2194" s="65"/>
      <c r="E2194" s="65"/>
      <c r="F2194" s="65"/>
      <c r="G2194" s="16" t="s">
        <v>1115</v>
      </c>
      <c r="H2194" s="20"/>
      <c r="I2194" s="20"/>
      <c r="J2194" s="16" t="s">
        <v>2007</v>
      </c>
      <c r="K2194" s="16"/>
      <c r="L2194" s="20" t="s">
        <v>1106</v>
      </c>
      <c r="M2194" s="65"/>
      <c r="N2194" s="11"/>
      <c r="O2194" s="20" t="e">
        <f>VLOOKUP(C2194,'10. Свод Перечней'!C:H,6,0)</f>
        <v>#N/A</v>
      </c>
      <c r="P2194" s="20"/>
      <c r="Q2194" s="20" t="e">
        <f t="shared" si="36"/>
        <v>#N/A</v>
      </c>
      <c r="R2194" s="16" t="s">
        <v>1108</v>
      </c>
      <c r="S2194" s="17">
        <v>43921</v>
      </c>
    </row>
    <row r="2195" spans="1:19">
      <c r="A2195" s="65"/>
      <c r="B2195" s="65">
        <v>417</v>
      </c>
      <c r="C2195" s="65" t="s">
        <v>724</v>
      </c>
      <c r="D2195" s="65" t="s">
        <v>725</v>
      </c>
      <c r="E2195" s="65" t="s">
        <v>43</v>
      </c>
      <c r="F2195" s="65" t="s">
        <v>6</v>
      </c>
      <c r="G2195" s="16" t="s">
        <v>1104</v>
      </c>
      <c r="H2195" s="20"/>
      <c r="I2195" s="20"/>
      <c r="J2195" s="16"/>
      <c r="K2195" s="16" t="s">
        <v>2008</v>
      </c>
      <c r="L2195" s="20" t="s">
        <v>1106</v>
      </c>
      <c r="M2195" s="65" t="s">
        <v>2009</v>
      </c>
      <c r="N2195" s="11"/>
      <c r="O2195" s="20" t="str">
        <f>VLOOKUP(C2195,'10. Свод Перечней'!C:H,6,0)</f>
        <v/>
      </c>
      <c r="P2195" s="20">
        <v>0</v>
      </c>
      <c r="Q2195" s="20">
        <f t="shared" si="36"/>
        <v>0</v>
      </c>
      <c r="R2195" s="16" t="s">
        <v>1108</v>
      </c>
      <c r="S2195" s="17">
        <v>43189</v>
      </c>
    </row>
    <row r="2196" spans="1:19">
      <c r="A2196" s="65"/>
      <c r="B2196" s="65"/>
      <c r="C2196" s="65"/>
      <c r="D2196" s="65"/>
      <c r="E2196" s="65"/>
      <c r="F2196" s="65"/>
      <c r="G2196" s="16" t="s">
        <v>1120</v>
      </c>
      <c r="H2196" s="20"/>
      <c r="I2196" s="20">
        <v>1</v>
      </c>
      <c r="J2196" s="16"/>
      <c r="K2196" s="16"/>
      <c r="L2196" s="20" t="s">
        <v>6</v>
      </c>
      <c r="M2196" s="65"/>
      <c r="N2196" s="11"/>
      <c r="O2196" s="20" t="e">
        <f>VLOOKUP(C2196,'10. Свод Перечней'!C:H,6,0)</f>
        <v>#N/A</v>
      </c>
      <c r="P2196" s="20"/>
      <c r="Q2196" s="20" t="e">
        <f t="shared" si="36"/>
        <v>#N/A</v>
      </c>
      <c r="R2196" s="16" t="s">
        <v>1108</v>
      </c>
      <c r="S2196" s="17">
        <v>43189</v>
      </c>
    </row>
    <row r="2197" spans="1:19">
      <c r="A2197" s="65"/>
      <c r="B2197" s="65"/>
      <c r="C2197" s="65"/>
      <c r="D2197" s="65"/>
      <c r="E2197" s="65"/>
      <c r="F2197" s="65"/>
      <c r="G2197" s="16" t="s">
        <v>1121</v>
      </c>
      <c r="H2197" s="20"/>
      <c r="I2197" s="20"/>
      <c r="J2197" s="16"/>
      <c r="K2197" s="16" t="s">
        <v>1122</v>
      </c>
      <c r="L2197" s="20" t="s">
        <v>1106</v>
      </c>
      <c r="M2197" s="65"/>
      <c r="N2197" s="11"/>
      <c r="O2197" s="20" t="e">
        <f>VLOOKUP(C2197,'10. Свод Перечней'!C:H,6,0)</f>
        <v>#N/A</v>
      </c>
      <c r="P2197" s="20"/>
      <c r="Q2197" s="20" t="e">
        <f t="shared" si="36"/>
        <v>#N/A</v>
      </c>
      <c r="R2197" s="16" t="s">
        <v>1108</v>
      </c>
      <c r="S2197" s="17">
        <v>43189</v>
      </c>
    </row>
    <row r="2198" spans="1:19">
      <c r="A2198" s="65"/>
      <c r="B2198" s="65"/>
      <c r="C2198" s="65"/>
      <c r="D2198" s="65"/>
      <c r="E2198" s="65"/>
      <c r="F2198" s="65"/>
      <c r="G2198" s="16" t="s">
        <v>1115</v>
      </c>
      <c r="H2198" s="20"/>
      <c r="I2198" s="20"/>
      <c r="J2198" s="16"/>
      <c r="K2198" s="16" t="s">
        <v>1531</v>
      </c>
      <c r="L2198" s="20" t="s">
        <v>1106</v>
      </c>
      <c r="M2198" s="65"/>
      <c r="N2198" s="11"/>
      <c r="O2198" s="20" t="e">
        <f>VLOOKUP(C2198,'10. Свод Перечней'!C:H,6,0)</f>
        <v>#N/A</v>
      </c>
      <c r="P2198" s="20"/>
      <c r="Q2198" s="20" t="e">
        <f t="shared" si="36"/>
        <v>#N/A</v>
      </c>
      <c r="R2198" s="16" t="s">
        <v>1108</v>
      </c>
      <c r="S2198" s="17">
        <v>43189</v>
      </c>
    </row>
    <row r="2199" spans="1:19">
      <c r="A2199" s="65"/>
      <c r="B2199" s="65">
        <v>418</v>
      </c>
      <c r="C2199" s="65" t="s">
        <v>726</v>
      </c>
      <c r="D2199" s="65" t="s">
        <v>725</v>
      </c>
      <c r="E2199" s="65" t="s">
        <v>239</v>
      </c>
      <c r="F2199" s="65" t="s">
        <v>6</v>
      </c>
      <c r="G2199" s="16" t="s">
        <v>1104</v>
      </c>
      <c r="H2199" s="20"/>
      <c r="I2199" s="20"/>
      <c r="J2199" s="16"/>
      <c r="K2199" s="16" t="s">
        <v>1170</v>
      </c>
      <c r="L2199" s="20" t="s">
        <v>1106</v>
      </c>
      <c r="M2199" s="65" t="s">
        <v>2009</v>
      </c>
      <c r="N2199" s="11"/>
      <c r="O2199" s="20" t="str">
        <f>VLOOKUP(C2199,'10. Свод Перечней'!C:H,6,0)</f>
        <v/>
      </c>
      <c r="P2199" s="20">
        <v>0</v>
      </c>
      <c r="Q2199" s="20">
        <f t="shared" si="36"/>
        <v>0</v>
      </c>
      <c r="R2199" s="16" t="s">
        <v>1108</v>
      </c>
      <c r="S2199" s="17">
        <v>43189</v>
      </c>
    </row>
    <row r="2200" spans="1:19">
      <c r="A2200" s="65"/>
      <c r="B2200" s="65"/>
      <c r="C2200" s="65"/>
      <c r="D2200" s="65"/>
      <c r="E2200" s="65"/>
      <c r="F2200" s="65"/>
      <c r="G2200" s="16" t="s">
        <v>1120</v>
      </c>
      <c r="H2200" s="20"/>
      <c r="I2200" s="20">
        <v>1</v>
      </c>
      <c r="J2200" s="16"/>
      <c r="K2200" s="16"/>
      <c r="L2200" s="20" t="s">
        <v>6</v>
      </c>
      <c r="M2200" s="65"/>
      <c r="N2200" s="11"/>
      <c r="O2200" s="20" t="e">
        <f>VLOOKUP(C2200,'10. Свод Перечней'!C:H,6,0)</f>
        <v>#N/A</v>
      </c>
      <c r="P2200" s="20"/>
      <c r="Q2200" s="20" t="e">
        <f t="shared" si="36"/>
        <v>#N/A</v>
      </c>
      <c r="R2200" s="16" t="s">
        <v>1108</v>
      </c>
      <c r="S2200" s="17">
        <v>43189</v>
      </c>
    </row>
    <row r="2201" spans="1:19">
      <c r="A2201" s="65"/>
      <c r="B2201" s="65"/>
      <c r="C2201" s="65"/>
      <c r="D2201" s="65"/>
      <c r="E2201" s="65"/>
      <c r="F2201" s="65"/>
      <c r="G2201" s="16" t="s">
        <v>1121</v>
      </c>
      <c r="H2201" s="20"/>
      <c r="I2201" s="20"/>
      <c r="J2201" s="16"/>
      <c r="K2201" s="16" t="s">
        <v>1122</v>
      </c>
      <c r="L2201" s="20" t="s">
        <v>1106</v>
      </c>
      <c r="M2201" s="65"/>
      <c r="N2201" s="11"/>
      <c r="O2201" s="20" t="e">
        <f>VLOOKUP(C2201,'10. Свод Перечней'!C:H,6,0)</f>
        <v>#N/A</v>
      </c>
      <c r="P2201" s="20"/>
      <c r="Q2201" s="20" t="e">
        <f t="shared" si="36"/>
        <v>#N/A</v>
      </c>
      <c r="R2201" s="16" t="s">
        <v>1108</v>
      </c>
      <c r="S2201" s="17">
        <v>43189</v>
      </c>
    </row>
    <row r="2202" spans="1:19">
      <c r="A2202" s="65"/>
      <c r="B2202" s="65"/>
      <c r="C2202" s="65"/>
      <c r="D2202" s="65"/>
      <c r="E2202" s="65"/>
      <c r="F2202" s="65"/>
      <c r="G2202" s="16" t="s">
        <v>1115</v>
      </c>
      <c r="H2202" s="20"/>
      <c r="I2202" s="20"/>
      <c r="J2202" s="16"/>
      <c r="K2202" s="16" t="s">
        <v>1531</v>
      </c>
      <c r="L2202" s="20" t="s">
        <v>1106</v>
      </c>
      <c r="M2202" s="65"/>
      <c r="N2202" s="11"/>
      <c r="O2202" s="20" t="e">
        <f>VLOOKUP(C2202,'10. Свод Перечней'!C:H,6,0)</f>
        <v>#N/A</v>
      </c>
      <c r="P2202" s="20"/>
      <c r="Q2202" s="20" t="e">
        <f t="shared" si="36"/>
        <v>#N/A</v>
      </c>
      <c r="R2202" s="16" t="s">
        <v>1108</v>
      </c>
      <c r="S2202" s="17">
        <v>43189</v>
      </c>
    </row>
    <row r="2203" spans="1:19">
      <c r="A2203" s="65"/>
      <c r="B2203" s="65">
        <v>419</v>
      </c>
      <c r="C2203" s="65" t="s">
        <v>797</v>
      </c>
      <c r="D2203" s="65" t="s">
        <v>798</v>
      </c>
      <c r="E2203" s="65" t="s">
        <v>5</v>
      </c>
      <c r="F2203" s="65" t="s">
        <v>6</v>
      </c>
      <c r="G2203" s="16" t="s">
        <v>2010</v>
      </c>
      <c r="H2203" s="20"/>
      <c r="I2203" s="20"/>
      <c r="J2203" s="16"/>
      <c r="K2203" s="16" t="s">
        <v>2011</v>
      </c>
      <c r="L2203" s="20" t="s">
        <v>1106</v>
      </c>
      <c r="M2203" s="65" t="s">
        <v>2012</v>
      </c>
      <c r="N2203" s="11" t="s">
        <v>799</v>
      </c>
      <c r="O2203" s="20" t="str">
        <f>VLOOKUP(C2203,'10. Свод Перечней'!C:H,6,0)</f>
        <v>10.84.30.000-00000001</v>
      </c>
      <c r="P2203" s="20" t="s">
        <v>799</v>
      </c>
      <c r="Q2203" s="20" t="str">
        <f t="shared" si="36"/>
        <v>10.84.30.000-00000001</v>
      </c>
      <c r="R2203" s="16" t="s">
        <v>1108</v>
      </c>
      <c r="S2203" s="17">
        <v>43889</v>
      </c>
    </row>
    <row r="2204" spans="1:19">
      <c r="A2204" s="65"/>
      <c r="B2204" s="65"/>
      <c r="C2204" s="65"/>
      <c r="D2204" s="65"/>
      <c r="E2204" s="65"/>
      <c r="F2204" s="65"/>
      <c r="G2204" s="16" t="s">
        <v>2013</v>
      </c>
      <c r="H2204" s="20"/>
      <c r="I2204" s="20"/>
      <c r="J2204" s="16"/>
      <c r="K2204" s="16" t="s">
        <v>2014</v>
      </c>
      <c r="L2204" s="20" t="s">
        <v>1106</v>
      </c>
      <c r="M2204" s="65"/>
      <c r="N2204" s="11"/>
      <c r="O2204" s="20" t="e">
        <f>VLOOKUP(C2204,'10. Свод Перечней'!C:H,6,0)</f>
        <v>#N/A</v>
      </c>
      <c r="P2204" s="20"/>
      <c r="Q2204" s="20" t="e">
        <f t="shared" si="36"/>
        <v>#N/A</v>
      </c>
      <c r="R2204" s="16" t="s">
        <v>1108</v>
      </c>
      <c r="S2204" s="17">
        <v>43889</v>
      </c>
    </row>
    <row r="2205" spans="1:19">
      <c r="A2205" s="65"/>
      <c r="B2205" s="65"/>
      <c r="C2205" s="65"/>
      <c r="D2205" s="65"/>
      <c r="E2205" s="65"/>
      <c r="F2205" s="65"/>
      <c r="G2205" s="16" t="s">
        <v>2015</v>
      </c>
      <c r="H2205" s="20"/>
      <c r="I2205" s="20"/>
      <c r="J2205" s="16"/>
      <c r="K2205" s="16" t="s">
        <v>2016</v>
      </c>
      <c r="L2205" s="20" t="s">
        <v>1106</v>
      </c>
      <c r="M2205" s="65"/>
      <c r="N2205" s="11"/>
      <c r="O2205" s="20" t="e">
        <f>VLOOKUP(C2205,'10. Свод Перечней'!C:H,6,0)</f>
        <v>#N/A</v>
      </c>
      <c r="P2205" s="20"/>
      <c r="Q2205" s="20" t="e">
        <f t="shared" si="36"/>
        <v>#N/A</v>
      </c>
      <c r="R2205" s="16" t="s">
        <v>1108</v>
      </c>
      <c r="S2205" s="17">
        <v>43889</v>
      </c>
    </row>
    <row r="2206" spans="1:19">
      <c r="A2206" s="65"/>
      <c r="B2206" s="65"/>
      <c r="C2206" s="65"/>
      <c r="D2206" s="65"/>
      <c r="E2206" s="65"/>
      <c r="F2206" s="65"/>
      <c r="G2206" s="16" t="s">
        <v>2017</v>
      </c>
      <c r="H2206" s="20"/>
      <c r="I2206" s="20"/>
      <c r="J2206" s="16"/>
      <c r="K2206" s="16" t="s">
        <v>1194</v>
      </c>
      <c r="L2206" s="20" t="s">
        <v>1106</v>
      </c>
      <c r="M2206" s="65"/>
      <c r="N2206" s="11"/>
      <c r="O2206" s="20" t="e">
        <f>VLOOKUP(C2206,'10. Свод Перечней'!C:H,6,0)</f>
        <v>#N/A</v>
      </c>
      <c r="P2206" s="20"/>
      <c r="Q2206" s="20" t="e">
        <f t="shared" si="36"/>
        <v>#N/A</v>
      </c>
      <c r="R2206" s="16" t="s">
        <v>1108</v>
      </c>
      <c r="S2206" s="17">
        <v>43889</v>
      </c>
    </row>
    <row r="2207" spans="1:19">
      <c r="A2207" s="65"/>
      <c r="B2207" s="65"/>
      <c r="C2207" s="65"/>
      <c r="D2207" s="65"/>
      <c r="E2207" s="65"/>
      <c r="F2207" s="65"/>
      <c r="G2207" s="16" t="s">
        <v>1111</v>
      </c>
      <c r="H2207" s="20"/>
      <c r="I2207" s="20"/>
      <c r="J2207" s="16"/>
      <c r="K2207" s="16" t="s">
        <v>1157</v>
      </c>
      <c r="L2207" s="20" t="s">
        <v>1106</v>
      </c>
      <c r="M2207" s="65"/>
      <c r="N2207" s="11"/>
      <c r="O2207" s="20" t="e">
        <f>VLOOKUP(C2207,'10. Свод Перечней'!C:H,6,0)</f>
        <v>#N/A</v>
      </c>
      <c r="P2207" s="20"/>
      <c r="Q2207" s="20" t="e">
        <f t="shared" si="36"/>
        <v>#N/A</v>
      </c>
      <c r="R2207" s="16" t="s">
        <v>1108</v>
      </c>
      <c r="S2207" s="17">
        <v>43889</v>
      </c>
    </row>
    <row r="2208" spans="1:19">
      <c r="A2208" s="65"/>
      <c r="B2208" s="65"/>
      <c r="C2208" s="65"/>
      <c r="D2208" s="65"/>
      <c r="E2208" s="65"/>
      <c r="F2208" s="65"/>
      <c r="G2208" s="16" t="s">
        <v>1120</v>
      </c>
      <c r="H2208" s="20"/>
      <c r="I2208" s="20">
        <v>1</v>
      </c>
      <c r="J2208" s="16"/>
      <c r="K2208" s="16"/>
      <c r="L2208" s="20" t="s">
        <v>6</v>
      </c>
      <c r="M2208" s="65"/>
      <c r="N2208" s="11"/>
      <c r="O2208" s="20" t="e">
        <f>VLOOKUP(C2208,'10. Свод Перечней'!C:H,6,0)</f>
        <v>#N/A</v>
      </c>
      <c r="P2208" s="20"/>
      <c r="Q2208" s="20" t="e">
        <f t="shared" si="36"/>
        <v>#N/A</v>
      </c>
      <c r="R2208" s="16" t="s">
        <v>1108</v>
      </c>
      <c r="S2208" s="17">
        <v>43889</v>
      </c>
    </row>
    <row r="2209" spans="1:19">
      <c r="A2209" s="65"/>
      <c r="B2209" s="65"/>
      <c r="C2209" s="65"/>
      <c r="D2209" s="65"/>
      <c r="E2209" s="65"/>
      <c r="F2209" s="65"/>
      <c r="G2209" s="16" t="s">
        <v>1121</v>
      </c>
      <c r="H2209" s="20"/>
      <c r="I2209" s="20"/>
      <c r="J2209" s="16"/>
      <c r="K2209" s="16" t="s">
        <v>1122</v>
      </c>
      <c r="L2209" s="20" t="s">
        <v>1106</v>
      </c>
      <c r="M2209" s="65"/>
      <c r="N2209" s="11"/>
      <c r="O2209" s="20" t="e">
        <f>VLOOKUP(C2209,'10. Свод Перечней'!C:H,6,0)</f>
        <v>#N/A</v>
      </c>
      <c r="P2209" s="20"/>
      <c r="Q2209" s="20" t="e">
        <f t="shared" si="36"/>
        <v>#N/A</v>
      </c>
      <c r="R2209" s="16" t="s">
        <v>1108</v>
      </c>
      <c r="S2209" s="17">
        <v>43889</v>
      </c>
    </row>
    <row r="2210" spans="1:19">
      <c r="A2210" s="65"/>
      <c r="B2210" s="65"/>
      <c r="C2210" s="65"/>
      <c r="D2210" s="65"/>
      <c r="E2210" s="65"/>
      <c r="F2210" s="65"/>
      <c r="G2210" s="16" t="s">
        <v>1115</v>
      </c>
      <c r="H2210" s="20"/>
      <c r="I2210" s="20"/>
      <c r="J2210" s="16"/>
      <c r="K2210" s="16" t="s">
        <v>2018</v>
      </c>
      <c r="L2210" s="20" t="s">
        <v>1106</v>
      </c>
      <c r="M2210" s="65"/>
      <c r="N2210" s="11"/>
      <c r="O2210" s="20" t="e">
        <f>VLOOKUP(C2210,'10. Свод Перечней'!C:H,6,0)</f>
        <v>#N/A</v>
      </c>
      <c r="P2210" s="20"/>
      <c r="Q2210" s="20" t="e">
        <f t="shared" si="36"/>
        <v>#N/A</v>
      </c>
      <c r="R2210" s="16" t="s">
        <v>1108</v>
      </c>
      <c r="S2210" s="17">
        <v>43889</v>
      </c>
    </row>
    <row r="2211" spans="1:19">
      <c r="A2211" s="65"/>
      <c r="B2211" s="65">
        <v>420</v>
      </c>
      <c r="C2211" s="65" t="s">
        <v>727</v>
      </c>
      <c r="D2211" s="65" t="s">
        <v>798</v>
      </c>
      <c r="E2211" s="65" t="s">
        <v>9</v>
      </c>
      <c r="F2211" s="65" t="s">
        <v>6</v>
      </c>
      <c r="G2211" s="16" t="s">
        <v>2010</v>
      </c>
      <c r="H2211" s="20"/>
      <c r="I2211" s="20"/>
      <c r="J2211" s="16"/>
      <c r="K2211" s="16" t="s">
        <v>2011</v>
      </c>
      <c r="L2211" s="20" t="s">
        <v>1106</v>
      </c>
      <c r="M2211" s="65" t="s">
        <v>2012</v>
      </c>
      <c r="N2211" s="11" t="s">
        <v>799</v>
      </c>
      <c r="O2211" s="20" t="str">
        <f>VLOOKUP(C2211,'10. Свод Перечней'!C:H,6,0)</f>
        <v>10.84.30.000-00000001</v>
      </c>
      <c r="P2211" s="20" t="s">
        <v>799</v>
      </c>
      <c r="Q2211" s="20" t="str">
        <f t="shared" si="36"/>
        <v>10.84.30.000-00000001</v>
      </c>
      <c r="R2211" s="16" t="s">
        <v>1108</v>
      </c>
      <c r="S2211" s="17">
        <v>43889</v>
      </c>
    </row>
    <row r="2212" spans="1:19">
      <c r="A2212" s="65"/>
      <c r="B2212" s="65"/>
      <c r="C2212" s="65"/>
      <c r="D2212" s="65"/>
      <c r="E2212" s="65"/>
      <c r="F2212" s="65"/>
      <c r="G2212" s="16" t="s">
        <v>2013</v>
      </c>
      <c r="H2212" s="20"/>
      <c r="I2212" s="20"/>
      <c r="J2212" s="16"/>
      <c r="K2212" s="16" t="s">
        <v>2014</v>
      </c>
      <c r="L2212" s="20" t="s">
        <v>1106</v>
      </c>
      <c r="M2212" s="65"/>
      <c r="N2212" s="11"/>
      <c r="O2212" s="20" t="e">
        <f>VLOOKUP(C2212,'10. Свод Перечней'!C:H,6,0)</f>
        <v>#N/A</v>
      </c>
      <c r="P2212" s="20"/>
      <c r="Q2212" s="20" t="e">
        <f t="shared" si="36"/>
        <v>#N/A</v>
      </c>
      <c r="R2212" s="16" t="s">
        <v>1108</v>
      </c>
      <c r="S2212" s="17">
        <v>43889</v>
      </c>
    </row>
    <row r="2213" spans="1:19">
      <c r="A2213" s="65"/>
      <c r="B2213" s="65"/>
      <c r="C2213" s="65"/>
      <c r="D2213" s="65"/>
      <c r="E2213" s="65"/>
      <c r="F2213" s="65"/>
      <c r="G2213" s="16" t="s">
        <v>2015</v>
      </c>
      <c r="H2213" s="20"/>
      <c r="I2213" s="20"/>
      <c r="J2213" s="16"/>
      <c r="K2213" s="16" t="s">
        <v>2016</v>
      </c>
      <c r="L2213" s="20" t="s">
        <v>1106</v>
      </c>
      <c r="M2213" s="65"/>
      <c r="N2213" s="11"/>
      <c r="O2213" s="20" t="e">
        <f>VLOOKUP(C2213,'10. Свод Перечней'!C:H,6,0)</f>
        <v>#N/A</v>
      </c>
      <c r="P2213" s="20"/>
      <c r="Q2213" s="20" t="e">
        <f t="shared" si="36"/>
        <v>#N/A</v>
      </c>
      <c r="R2213" s="16" t="s">
        <v>1108</v>
      </c>
      <c r="S2213" s="17">
        <v>43889</v>
      </c>
    </row>
    <row r="2214" spans="1:19">
      <c r="A2214" s="65"/>
      <c r="B2214" s="65"/>
      <c r="C2214" s="65"/>
      <c r="D2214" s="65"/>
      <c r="E2214" s="65"/>
      <c r="F2214" s="65"/>
      <c r="G2214" s="16" t="s">
        <v>2017</v>
      </c>
      <c r="H2214" s="20"/>
      <c r="I2214" s="20"/>
      <c r="J2214" s="16"/>
      <c r="K2214" s="16" t="s">
        <v>1194</v>
      </c>
      <c r="L2214" s="20" t="s">
        <v>1106</v>
      </c>
      <c r="M2214" s="65"/>
      <c r="N2214" s="11"/>
      <c r="O2214" s="20" t="e">
        <f>VLOOKUP(C2214,'10. Свод Перечней'!C:H,6,0)</f>
        <v>#N/A</v>
      </c>
      <c r="P2214" s="20"/>
      <c r="Q2214" s="20" t="e">
        <f t="shared" si="36"/>
        <v>#N/A</v>
      </c>
      <c r="R2214" s="16" t="s">
        <v>1108</v>
      </c>
      <c r="S2214" s="17">
        <v>43889</v>
      </c>
    </row>
    <row r="2215" spans="1:19">
      <c r="A2215" s="65"/>
      <c r="B2215" s="65"/>
      <c r="C2215" s="65"/>
      <c r="D2215" s="65"/>
      <c r="E2215" s="65"/>
      <c r="F2215" s="65"/>
      <c r="G2215" s="16" t="s">
        <v>1111</v>
      </c>
      <c r="H2215" s="20"/>
      <c r="I2215" s="20"/>
      <c r="J2215" s="16"/>
      <c r="K2215" s="16" t="s">
        <v>1130</v>
      </c>
      <c r="L2215" s="20" t="s">
        <v>1106</v>
      </c>
      <c r="M2215" s="65"/>
      <c r="N2215" s="11"/>
      <c r="O2215" s="20" t="e">
        <f>VLOOKUP(C2215,'10. Свод Перечней'!C:H,6,0)</f>
        <v>#N/A</v>
      </c>
      <c r="P2215" s="20"/>
      <c r="Q2215" s="20" t="e">
        <f t="shared" si="36"/>
        <v>#N/A</v>
      </c>
      <c r="R2215" s="16" t="s">
        <v>1108</v>
      </c>
      <c r="S2215" s="17">
        <v>43889</v>
      </c>
    </row>
    <row r="2216" spans="1:19">
      <c r="A2216" s="65"/>
      <c r="B2216" s="65"/>
      <c r="C2216" s="65"/>
      <c r="D2216" s="65"/>
      <c r="E2216" s="65"/>
      <c r="F2216" s="65"/>
      <c r="G2216" s="16" t="s">
        <v>1120</v>
      </c>
      <c r="H2216" s="20"/>
      <c r="I2216" s="20">
        <v>1</v>
      </c>
      <c r="J2216" s="16"/>
      <c r="K2216" s="16"/>
      <c r="L2216" s="20" t="s">
        <v>6</v>
      </c>
      <c r="M2216" s="65"/>
      <c r="N2216" s="11"/>
      <c r="O2216" s="20" t="e">
        <f>VLOOKUP(C2216,'10. Свод Перечней'!C:H,6,0)</f>
        <v>#N/A</v>
      </c>
      <c r="P2216" s="20"/>
      <c r="Q2216" s="20" t="e">
        <f t="shared" si="36"/>
        <v>#N/A</v>
      </c>
      <c r="R2216" s="16" t="s">
        <v>1108</v>
      </c>
      <c r="S2216" s="17">
        <v>43889</v>
      </c>
    </row>
    <row r="2217" spans="1:19">
      <c r="A2217" s="65"/>
      <c r="B2217" s="65"/>
      <c r="C2217" s="65"/>
      <c r="D2217" s="65"/>
      <c r="E2217" s="65"/>
      <c r="F2217" s="65"/>
      <c r="G2217" s="16" t="s">
        <v>1121</v>
      </c>
      <c r="H2217" s="20"/>
      <c r="I2217" s="20"/>
      <c r="J2217" s="16"/>
      <c r="K2217" s="16" t="s">
        <v>1122</v>
      </c>
      <c r="L2217" s="20" t="s">
        <v>1106</v>
      </c>
      <c r="M2217" s="65"/>
      <c r="N2217" s="11"/>
      <c r="O2217" s="20" t="e">
        <f>VLOOKUP(C2217,'10. Свод Перечней'!C:H,6,0)</f>
        <v>#N/A</v>
      </c>
      <c r="P2217" s="20"/>
      <c r="Q2217" s="20" t="e">
        <f t="shared" si="36"/>
        <v>#N/A</v>
      </c>
      <c r="R2217" s="16" t="s">
        <v>1108</v>
      </c>
      <c r="S2217" s="17">
        <v>43889</v>
      </c>
    </row>
    <row r="2218" spans="1:19">
      <c r="A2218" s="65"/>
      <c r="B2218" s="65"/>
      <c r="C2218" s="65"/>
      <c r="D2218" s="65"/>
      <c r="E2218" s="65"/>
      <c r="F2218" s="65"/>
      <c r="G2218" s="16" t="s">
        <v>1115</v>
      </c>
      <c r="H2218" s="20"/>
      <c r="I2218" s="20"/>
      <c r="J2218" s="16"/>
      <c r="K2218" s="16" t="s">
        <v>2018</v>
      </c>
      <c r="L2218" s="20" t="s">
        <v>1106</v>
      </c>
      <c r="M2218" s="65"/>
      <c r="N2218" s="11"/>
      <c r="O2218" s="20" t="e">
        <f>VLOOKUP(C2218,'10. Свод Перечней'!C:H,6,0)</f>
        <v>#N/A</v>
      </c>
      <c r="P2218" s="20"/>
      <c r="Q2218" s="20" t="e">
        <f t="shared" si="36"/>
        <v>#N/A</v>
      </c>
      <c r="R2218" s="16" t="s">
        <v>1108</v>
      </c>
      <c r="S2218" s="17">
        <v>43889</v>
      </c>
    </row>
    <row r="2219" spans="1:19">
      <c r="A2219" s="65"/>
      <c r="B2219" s="65">
        <v>421</v>
      </c>
      <c r="C2219" s="65" t="s">
        <v>800</v>
      </c>
      <c r="D2219" s="65" t="s">
        <v>798</v>
      </c>
      <c r="E2219" s="65" t="s">
        <v>43</v>
      </c>
      <c r="F2219" s="65" t="s">
        <v>6</v>
      </c>
      <c r="G2219" s="16" t="s">
        <v>2010</v>
      </c>
      <c r="H2219" s="20"/>
      <c r="I2219" s="20"/>
      <c r="J2219" s="16"/>
      <c r="K2219" s="16" t="s">
        <v>2011</v>
      </c>
      <c r="L2219" s="20" t="s">
        <v>1106</v>
      </c>
      <c r="M2219" s="65" t="s">
        <v>2012</v>
      </c>
      <c r="N2219" s="11" t="s">
        <v>801</v>
      </c>
      <c r="O2219" s="20" t="str">
        <f>VLOOKUP(C2219,'10. Свод Перечней'!C:H,6,0)</f>
        <v>10.84.30.000-00000003</v>
      </c>
      <c r="P2219" s="20" t="s">
        <v>801</v>
      </c>
      <c r="Q2219" s="20" t="str">
        <f t="shared" si="36"/>
        <v>10.84.30.000-00000003</v>
      </c>
      <c r="R2219" s="16" t="s">
        <v>1108</v>
      </c>
      <c r="S2219" s="17">
        <v>43889</v>
      </c>
    </row>
    <row r="2220" spans="1:19">
      <c r="A2220" s="65"/>
      <c r="B2220" s="65"/>
      <c r="C2220" s="65"/>
      <c r="D2220" s="65"/>
      <c r="E2220" s="65"/>
      <c r="F2220" s="65"/>
      <c r="G2220" s="16" t="s">
        <v>2013</v>
      </c>
      <c r="H2220" s="20"/>
      <c r="I2220" s="20"/>
      <c r="J2220" s="16"/>
      <c r="K2220" s="16" t="s">
        <v>2019</v>
      </c>
      <c r="L2220" s="20" t="s">
        <v>1106</v>
      </c>
      <c r="M2220" s="65"/>
      <c r="N2220" s="11"/>
      <c r="O2220" s="20" t="e">
        <f>VLOOKUP(C2220,'10. Свод Перечней'!C:H,6,0)</f>
        <v>#N/A</v>
      </c>
      <c r="P2220" s="20"/>
      <c r="Q2220" s="20" t="e">
        <f t="shared" si="36"/>
        <v>#N/A</v>
      </c>
      <c r="R2220" s="16" t="s">
        <v>1108</v>
      </c>
      <c r="S2220" s="17">
        <v>43889</v>
      </c>
    </row>
    <row r="2221" spans="1:19">
      <c r="A2221" s="65"/>
      <c r="B2221" s="65"/>
      <c r="C2221" s="65"/>
      <c r="D2221" s="65"/>
      <c r="E2221" s="65"/>
      <c r="F2221" s="65"/>
      <c r="G2221" s="16" t="s">
        <v>2015</v>
      </c>
      <c r="H2221" s="20"/>
      <c r="I2221" s="20"/>
      <c r="J2221" s="16"/>
      <c r="K2221" s="16" t="s">
        <v>2016</v>
      </c>
      <c r="L2221" s="20" t="s">
        <v>1106</v>
      </c>
      <c r="M2221" s="65"/>
      <c r="N2221" s="11"/>
      <c r="O2221" s="20" t="e">
        <f>VLOOKUP(C2221,'10. Свод Перечней'!C:H,6,0)</f>
        <v>#N/A</v>
      </c>
      <c r="P2221" s="20"/>
      <c r="Q2221" s="20" t="e">
        <f t="shared" si="36"/>
        <v>#N/A</v>
      </c>
      <c r="R2221" s="16" t="s">
        <v>1108</v>
      </c>
      <c r="S2221" s="17">
        <v>43889</v>
      </c>
    </row>
    <row r="2222" spans="1:19">
      <c r="A2222" s="65"/>
      <c r="B2222" s="65"/>
      <c r="C2222" s="65"/>
      <c r="D2222" s="65"/>
      <c r="E2222" s="65"/>
      <c r="F2222" s="65"/>
      <c r="G2222" s="16" t="s">
        <v>2017</v>
      </c>
      <c r="H2222" s="20"/>
      <c r="I2222" s="20"/>
      <c r="J2222" s="16"/>
      <c r="K2222" s="16" t="s">
        <v>1194</v>
      </c>
      <c r="L2222" s="20" t="s">
        <v>1106</v>
      </c>
      <c r="M2222" s="65"/>
      <c r="N2222" s="11"/>
      <c r="O2222" s="20" t="e">
        <f>VLOOKUP(C2222,'10. Свод Перечней'!C:H,6,0)</f>
        <v>#N/A</v>
      </c>
      <c r="P2222" s="20"/>
      <c r="Q2222" s="20" t="e">
        <f t="shared" si="36"/>
        <v>#N/A</v>
      </c>
      <c r="R2222" s="16" t="s">
        <v>1108</v>
      </c>
      <c r="S2222" s="17">
        <v>43889</v>
      </c>
    </row>
    <row r="2223" spans="1:19">
      <c r="A2223" s="65"/>
      <c r="B2223" s="65"/>
      <c r="C2223" s="65"/>
      <c r="D2223" s="65"/>
      <c r="E2223" s="65"/>
      <c r="F2223" s="65"/>
      <c r="G2223" s="16" t="s">
        <v>1111</v>
      </c>
      <c r="H2223" s="20"/>
      <c r="I2223" s="20"/>
      <c r="J2223" s="16"/>
      <c r="K2223" s="16" t="s">
        <v>1157</v>
      </c>
      <c r="L2223" s="20" t="s">
        <v>1106</v>
      </c>
      <c r="M2223" s="65"/>
      <c r="N2223" s="11"/>
      <c r="O2223" s="20" t="e">
        <f>VLOOKUP(C2223,'10. Свод Перечней'!C:H,6,0)</f>
        <v>#N/A</v>
      </c>
      <c r="P2223" s="20"/>
      <c r="Q2223" s="20" t="e">
        <f t="shared" si="36"/>
        <v>#N/A</v>
      </c>
      <c r="R2223" s="16" t="s">
        <v>1108</v>
      </c>
      <c r="S2223" s="17">
        <v>43889</v>
      </c>
    </row>
    <row r="2224" spans="1:19">
      <c r="A2224" s="65"/>
      <c r="B2224" s="65"/>
      <c r="C2224" s="65"/>
      <c r="D2224" s="65"/>
      <c r="E2224" s="65"/>
      <c r="F2224" s="65"/>
      <c r="G2224" s="16" t="s">
        <v>1120</v>
      </c>
      <c r="H2224" s="20"/>
      <c r="I2224" s="20">
        <v>1</v>
      </c>
      <c r="J2224" s="16"/>
      <c r="K2224" s="16"/>
      <c r="L2224" s="20" t="s">
        <v>6</v>
      </c>
      <c r="M2224" s="65"/>
      <c r="N2224" s="11"/>
      <c r="O2224" s="20" t="e">
        <f>VLOOKUP(C2224,'10. Свод Перечней'!C:H,6,0)</f>
        <v>#N/A</v>
      </c>
      <c r="P2224" s="20"/>
      <c r="Q2224" s="20" t="e">
        <f t="shared" si="36"/>
        <v>#N/A</v>
      </c>
      <c r="R2224" s="16" t="s">
        <v>1108</v>
      </c>
      <c r="S2224" s="17">
        <v>43889</v>
      </c>
    </row>
    <row r="2225" spans="1:19">
      <c r="A2225" s="65"/>
      <c r="B2225" s="65"/>
      <c r="C2225" s="65"/>
      <c r="D2225" s="65"/>
      <c r="E2225" s="65"/>
      <c r="F2225" s="65"/>
      <c r="G2225" s="16" t="s">
        <v>1121</v>
      </c>
      <c r="H2225" s="20"/>
      <c r="I2225" s="20"/>
      <c r="J2225" s="16"/>
      <c r="K2225" s="16" t="s">
        <v>1122</v>
      </c>
      <c r="L2225" s="20" t="s">
        <v>1106</v>
      </c>
      <c r="M2225" s="65"/>
      <c r="N2225" s="11"/>
      <c r="O2225" s="20" t="e">
        <f>VLOOKUP(C2225,'10. Свод Перечней'!C:H,6,0)</f>
        <v>#N/A</v>
      </c>
      <c r="P2225" s="20"/>
      <c r="Q2225" s="20" t="e">
        <f t="shared" si="36"/>
        <v>#N/A</v>
      </c>
      <c r="R2225" s="16" t="s">
        <v>1108</v>
      </c>
      <c r="S2225" s="17">
        <v>43889</v>
      </c>
    </row>
    <row r="2226" spans="1:19">
      <c r="A2226" s="65"/>
      <c r="B2226" s="65"/>
      <c r="C2226" s="65"/>
      <c r="D2226" s="65"/>
      <c r="E2226" s="65"/>
      <c r="F2226" s="65"/>
      <c r="G2226" s="16" t="s">
        <v>1115</v>
      </c>
      <c r="H2226" s="20"/>
      <c r="I2226" s="20"/>
      <c r="J2226" s="16"/>
      <c r="K2226" s="16" t="s">
        <v>2018</v>
      </c>
      <c r="L2226" s="20" t="s">
        <v>1106</v>
      </c>
      <c r="M2226" s="65"/>
      <c r="N2226" s="11"/>
      <c r="O2226" s="20" t="e">
        <f>VLOOKUP(C2226,'10. Свод Перечней'!C:H,6,0)</f>
        <v>#N/A</v>
      </c>
      <c r="P2226" s="20"/>
      <c r="Q2226" s="20" t="e">
        <f t="shared" si="36"/>
        <v>#N/A</v>
      </c>
      <c r="R2226" s="16" t="s">
        <v>1108</v>
      </c>
      <c r="S2226" s="17">
        <v>43889</v>
      </c>
    </row>
    <row r="2227" spans="1:19">
      <c r="A2227" s="65"/>
      <c r="B2227" s="65">
        <v>422</v>
      </c>
      <c r="C2227" s="65" t="s">
        <v>802</v>
      </c>
      <c r="D2227" s="65" t="s">
        <v>798</v>
      </c>
      <c r="E2227" s="65" t="s">
        <v>152</v>
      </c>
      <c r="F2227" s="65" t="s">
        <v>6</v>
      </c>
      <c r="G2227" s="16" t="s">
        <v>2010</v>
      </c>
      <c r="H2227" s="20"/>
      <c r="I2227" s="20"/>
      <c r="J2227" s="16"/>
      <c r="K2227" s="16" t="s">
        <v>2011</v>
      </c>
      <c r="L2227" s="20" t="s">
        <v>1106</v>
      </c>
      <c r="M2227" s="65" t="s">
        <v>2012</v>
      </c>
      <c r="N2227" s="11" t="s">
        <v>801</v>
      </c>
      <c r="O2227" s="20" t="str">
        <f>VLOOKUP(C2227,'10. Свод Перечней'!C:H,6,0)</f>
        <v>10.84.30.000-00000003</v>
      </c>
      <c r="P2227" s="20" t="s">
        <v>801</v>
      </c>
      <c r="Q2227" s="20" t="str">
        <f t="shared" si="36"/>
        <v>10.84.30.000-00000003</v>
      </c>
      <c r="R2227" s="16" t="s">
        <v>1108</v>
      </c>
      <c r="S2227" s="17">
        <v>43889</v>
      </c>
    </row>
    <row r="2228" spans="1:19">
      <c r="A2228" s="65"/>
      <c r="B2228" s="65"/>
      <c r="C2228" s="65"/>
      <c r="D2228" s="65"/>
      <c r="E2228" s="65"/>
      <c r="F2228" s="65"/>
      <c r="G2228" s="16" t="s">
        <v>2013</v>
      </c>
      <c r="H2228" s="20"/>
      <c r="I2228" s="20"/>
      <c r="J2228" s="16"/>
      <c r="K2228" s="16" t="s">
        <v>2019</v>
      </c>
      <c r="L2228" s="20" t="s">
        <v>1106</v>
      </c>
      <c r="M2228" s="65"/>
      <c r="N2228" s="11"/>
      <c r="O2228" s="20" t="e">
        <f>VLOOKUP(C2228,'10. Свод Перечней'!C:H,6,0)</f>
        <v>#N/A</v>
      </c>
      <c r="P2228" s="20"/>
      <c r="Q2228" s="20" t="e">
        <f t="shared" si="36"/>
        <v>#N/A</v>
      </c>
      <c r="R2228" s="16" t="s">
        <v>1108</v>
      </c>
      <c r="S2228" s="17">
        <v>43889</v>
      </c>
    </row>
    <row r="2229" spans="1:19">
      <c r="A2229" s="65"/>
      <c r="B2229" s="65"/>
      <c r="C2229" s="65"/>
      <c r="D2229" s="65"/>
      <c r="E2229" s="65"/>
      <c r="F2229" s="65"/>
      <c r="G2229" s="16" t="s">
        <v>2015</v>
      </c>
      <c r="H2229" s="20"/>
      <c r="I2229" s="20"/>
      <c r="J2229" s="16"/>
      <c r="K2229" s="16" t="s">
        <v>2016</v>
      </c>
      <c r="L2229" s="20" t="s">
        <v>1106</v>
      </c>
      <c r="M2229" s="65"/>
      <c r="N2229" s="11"/>
      <c r="O2229" s="20" t="e">
        <f>VLOOKUP(C2229,'10. Свод Перечней'!C:H,6,0)</f>
        <v>#N/A</v>
      </c>
      <c r="P2229" s="20"/>
      <c r="Q2229" s="20" t="e">
        <f t="shared" si="36"/>
        <v>#N/A</v>
      </c>
      <c r="R2229" s="16" t="s">
        <v>1108</v>
      </c>
      <c r="S2229" s="17">
        <v>43889</v>
      </c>
    </row>
    <row r="2230" spans="1:19">
      <c r="A2230" s="65"/>
      <c r="B2230" s="65"/>
      <c r="C2230" s="65"/>
      <c r="D2230" s="65"/>
      <c r="E2230" s="65"/>
      <c r="F2230" s="65"/>
      <c r="G2230" s="16" t="s">
        <v>2017</v>
      </c>
      <c r="H2230" s="20"/>
      <c r="I2230" s="20"/>
      <c r="J2230" s="16"/>
      <c r="K2230" s="16" t="s">
        <v>1194</v>
      </c>
      <c r="L2230" s="20" t="s">
        <v>1106</v>
      </c>
      <c r="M2230" s="65"/>
      <c r="N2230" s="11"/>
      <c r="O2230" s="20" t="e">
        <f>VLOOKUP(C2230,'10. Свод Перечней'!C:H,6,0)</f>
        <v>#N/A</v>
      </c>
      <c r="P2230" s="20"/>
      <c r="Q2230" s="20" t="e">
        <f t="shared" si="36"/>
        <v>#N/A</v>
      </c>
      <c r="R2230" s="16" t="s">
        <v>1108</v>
      </c>
      <c r="S2230" s="17">
        <v>43889</v>
      </c>
    </row>
    <row r="2231" spans="1:19">
      <c r="A2231" s="65"/>
      <c r="B2231" s="65"/>
      <c r="C2231" s="65"/>
      <c r="D2231" s="65"/>
      <c r="E2231" s="65"/>
      <c r="F2231" s="65"/>
      <c r="G2231" s="16" t="s">
        <v>1111</v>
      </c>
      <c r="H2231" s="20"/>
      <c r="I2231" s="20"/>
      <c r="J2231" s="16"/>
      <c r="K2231" s="16" t="s">
        <v>1130</v>
      </c>
      <c r="L2231" s="20" t="s">
        <v>1106</v>
      </c>
      <c r="M2231" s="65"/>
      <c r="N2231" s="11"/>
      <c r="O2231" s="20" t="e">
        <f>VLOOKUP(C2231,'10. Свод Перечней'!C:H,6,0)</f>
        <v>#N/A</v>
      </c>
      <c r="P2231" s="20"/>
      <c r="Q2231" s="20" t="e">
        <f t="shared" si="36"/>
        <v>#N/A</v>
      </c>
      <c r="R2231" s="16" t="s">
        <v>1108</v>
      </c>
      <c r="S2231" s="17">
        <v>43889</v>
      </c>
    </row>
    <row r="2232" spans="1:19">
      <c r="A2232" s="65"/>
      <c r="B2232" s="65"/>
      <c r="C2232" s="65"/>
      <c r="D2232" s="65"/>
      <c r="E2232" s="65"/>
      <c r="F2232" s="65"/>
      <c r="G2232" s="16" t="s">
        <v>1120</v>
      </c>
      <c r="H2232" s="20"/>
      <c r="I2232" s="20">
        <v>1</v>
      </c>
      <c r="J2232" s="16"/>
      <c r="K2232" s="16"/>
      <c r="L2232" s="20" t="s">
        <v>6</v>
      </c>
      <c r="M2232" s="65"/>
      <c r="N2232" s="11"/>
      <c r="O2232" s="20" t="e">
        <f>VLOOKUP(C2232,'10. Свод Перечней'!C:H,6,0)</f>
        <v>#N/A</v>
      </c>
      <c r="P2232" s="20"/>
      <c r="Q2232" s="20" t="e">
        <f t="shared" si="36"/>
        <v>#N/A</v>
      </c>
      <c r="R2232" s="16" t="s">
        <v>1108</v>
      </c>
      <c r="S2232" s="17">
        <v>43889</v>
      </c>
    </row>
    <row r="2233" spans="1:19">
      <c r="A2233" s="65"/>
      <c r="B2233" s="65"/>
      <c r="C2233" s="65"/>
      <c r="D2233" s="65"/>
      <c r="E2233" s="65"/>
      <c r="F2233" s="65"/>
      <c r="G2233" s="16" t="s">
        <v>1121</v>
      </c>
      <c r="H2233" s="20"/>
      <c r="I2233" s="20"/>
      <c r="J2233" s="16"/>
      <c r="K2233" s="16" t="s">
        <v>1122</v>
      </c>
      <c r="L2233" s="20" t="s">
        <v>1106</v>
      </c>
      <c r="M2233" s="65"/>
      <c r="N2233" s="11"/>
      <c r="O2233" s="20" t="e">
        <f>VLOOKUP(C2233,'10. Свод Перечней'!C:H,6,0)</f>
        <v>#N/A</v>
      </c>
      <c r="P2233" s="20"/>
      <c r="Q2233" s="20" t="e">
        <f t="shared" si="36"/>
        <v>#N/A</v>
      </c>
      <c r="R2233" s="16" t="s">
        <v>1108</v>
      </c>
      <c r="S2233" s="17">
        <v>43889</v>
      </c>
    </row>
    <row r="2234" spans="1:19">
      <c r="A2234" s="65"/>
      <c r="B2234" s="65"/>
      <c r="C2234" s="65"/>
      <c r="D2234" s="65"/>
      <c r="E2234" s="65"/>
      <c r="F2234" s="65"/>
      <c r="G2234" s="16" t="s">
        <v>1115</v>
      </c>
      <c r="H2234" s="20"/>
      <c r="I2234" s="20"/>
      <c r="J2234" s="16"/>
      <c r="K2234" s="16" t="s">
        <v>2018</v>
      </c>
      <c r="L2234" s="20" t="s">
        <v>1106</v>
      </c>
      <c r="M2234" s="65"/>
      <c r="N2234" s="11"/>
      <c r="O2234" s="20" t="e">
        <f>VLOOKUP(C2234,'10. Свод Перечней'!C:H,6,0)</f>
        <v>#N/A</v>
      </c>
      <c r="P2234" s="20"/>
      <c r="Q2234" s="20" t="e">
        <f t="shared" si="36"/>
        <v>#N/A</v>
      </c>
      <c r="R2234" s="16" t="s">
        <v>1108</v>
      </c>
      <c r="S2234" s="17">
        <v>43889</v>
      </c>
    </row>
    <row r="2235" spans="1:19">
      <c r="A2235" s="65"/>
      <c r="B2235" s="65">
        <v>423</v>
      </c>
      <c r="C2235" s="65" t="s">
        <v>803</v>
      </c>
      <c r="D2235" s="65" t="s">
        <v>798</v>
      </c>
      <c r="E2235" s="65" t="s">
        <v>57</v>
      </c>
      <c r="F2235" s="65" t="s">
        <v>6</v>
      </c>
      <c r="G2235" s="16" t="s">
        <v>2010</v>
      </c>
      <c r="H2235" s="20"/>
      <c r="I2235" s="20"/>
      <c r="J2235" s="16"/>
      <c r="K2235" s="16" t="s">
        <v>2011</v>
      </c>
      <c r="L2235" s="20" t="s">
        <v>1106</v>
      </c>
      <c r="M2235" s="65" t="s">
        <v>2012</v>
      </c>
      <c r="N2235" s="11" t="s">
        <v>804</v>
      </c>
      <c r="O2235" s="20" t="str">
        <f>VLOOKUP(C2235,'10. Свод Перечней'!C:H,6,0)</f>
        <v>10.84.30.000-00000007</v>
      </c>
      <c r="P2235" s="20" t="s">
        <v>804</v>
      </c>
      <c r="Q2235" s="20" t="str">
        <f t="shared" si="36"/>
        <v>10.84.30.000-00000007</v>
      </c>
      <c r="R2235" s="16" t="s">
        <v>1108</v>
      </c>
      <c r="S2235" s="17">
        <v>43889</v>
      </c>
    </row>
    <row r="2236" spans="1:19">
      <c r="A2236" s="65"/>
      <c r="B2236" s="65"/>
      <c r="C2236" s="65"/>
      <c r="D2236" s="65"/>
      <c r="E2236" s="65"/>
      <c r="F2236" s="65"/>
      <c r="G2236" s="16" t="s">
        <v>2013</v>
      </c>
      <c r="H2236" s="20"/>
      <c r="I2236" s="20"/>
      <c r="J2236" s="16"/>
      <c r="K2236" s="16" t="s">
        <v>2020</v>
      </c>
      <c r="L2236" s="20" t="s">
        <v>1106</v>
      </c>
      <c r="M2236" s="65"/>
      <c r="N2236" s="11"/>
      <c r="O2236" s="20" t="e">
        <f>VLOOKUP(C2236,'10. Свод Перечней'!C:H,6,0)</f>
        <v>#N/A</v>
      </c>
      <c r="P2236" s="20"/>
      <c r="Q2236" s="20" t="e">
        <f t="shared" si="36"/>
        <v>#N/A</v>
      </c>
      <c r="R2236" s="16" t="s">
        <v>1108</v>
      </c>
      <c r="S2236" s="17">
        <v>43889</v>
      </c>
    </row>
    <row r="2237" spans="1:19">
      <c r="A2237" s="65"/>
      <c r="B2237" s="65"/>
      <c r="C2237" s="65"/>
      <c r="D2237" s="65"/>
      <c r="E2237" s="65"/>
      <c r="F2237" s="65"/>
      <c r="G2237" s="16" t="s">
        <v>2015</v>
      </c>
      <c r="H2237" s="20"/>
      <c r="I2237" s="20"/>
      <c r="J2237" s="16"/>
      <c r="K2237" s="16" t="s">
        <v>2016</v>
      </c>
      <c r="L2237" s="20" t="s">
        <v>1106</v>
      </c>
      <c r="M2237" s="65"/>
      <c r="N2237" s="11"/>
      <c r="O2237" s="20" t="e">
        <f>VLOOKUP(C2237,'10. Свод Перечней'!C:H,6,0)</f>
        <v>#N/A</v>
      </c>
      <c r="P2237" s="20"/>
      <c r="Q2237" s="20" t="e">
        <f t="shared" si="36"/>
        <v>#N/A</v>
      </c>
      <c r="R2237" s="16" t="s">
        <v>1108</v>
      </c>
      <c r="S2237" s="17">
        <v>43889</v>
      </c>
    </row>
    <row r="2238" spans="1:19">
      <c r="A2238" s="65"/>
      <c r="B2238" s="65"/>
      <c r="C2238" s="65"/>
      <c r="D2238" s="65"/>
      <c r="E2238" s="65"/>
      <c r="F2238" s="65"/>
      <c r="G2238" s="16" t="s">
        <v>2017</v>
      </c>
      <c r="H2238" s="20"/>
      <c r="I2238" s="20"/>
      <c r="J2238" s="16"/>
      <c r="K2238" s="16" t="s">
        <v>1194</v>
      </c>
      <c r="L2238" s="20" t="s">
        <v>1106</v>
      </c>
      <c r="M2238" s="65"/>
      <c r="N2238" s="11"/>
      <c r="O2238" s="20" t="e">
        <f>VLOOKUP(C2238,'10. Свод Перечней'!C:H,6,0)</f>
        <v>#N/A</v>
      </c>
      <c r="P2238" s="20"/>
      <c r="Q2238" s="20" t="e">
        <f t="shared" si="36"/>
        <v>#N/A</v>
      </c>
      <c r="R2238" s="16" t="s">
        <v>1108</v>
      </c>
      <c r="S2238" s="17">
        <v>43889</v>
      </c>
    </row>
    <row r="2239" spans="1:19">
      <c r="A2239" s="65"/>
      <c r="B2239" s="65"/>
      <c r="C2239" s="65"/>
      <c r="D2239" s="65"/>
      <c r="E2239" s="65"/>
      <c r="F2239" s="65"/>
      <c r="G2239" s="16" t="s">
        <v>1111</v>
      </c>
      <c r="H2239" s="20"/>
      <c r="I2239" s="20"/>
      <c r="J2239" s="16"/>
      <c r="K2239" s="16" t="s">
        <v>1157</v>
      </c>
      <c r="L2239" s="20" t="s">
        <v>1106</v>
      </c>
      <c r="M2239" s="65"/>
      <c r="N2239" s="11"/>
      <c r="O2239" s="20" t="e">
        <f>VLOOKUP(C2239,'10. Свод Перечней'!C:H,6,0)</f>
        <v>#N/A</v>
      </c>
      <c r="P2239" s="20"/>
      <c r="Q2239" s="20" t="e">
        <f t="shared" si="36"/>
        <v>#N/A</v>
      </c>
      <c r="R2239" s="16" t="s">
        <v>1108</v>
      </c>
      <c r="S2239" s="17">
        <v>43889</v>
      </c>
    </row>
    <row r="2240" spans="1:19">
      <c r="A2240" s="65"/>
      <c r="B2240" s="65"/>
      <c r="C2240" s="65"/>
      <c r="D2240" s="65"/>
      <c r="E2240" s="65"/>
      <c r="F2240" s="65"/>
      <c r="G2240" s="16" t="s">
        <v>1120</v>
      </c>
      <c r="H2240" s="20"/>
      <c r="I2240" s="20">
        <v>1</v>
      </c>
      <c r="J2240" s="16"/>
      <c r="K2240" s="16"/>
      <c r="L2240" s="20" t="s">
        <v>6</v>
      </c>
      <c r="M2240" s="65"/>
      <c r="N2240" s="11"/>
      <c r="O2240" s="20" t="e">
        <f>VLOOKUP(C2240,'10. Свод Перечней'!C:H,6,0)</f>
        <v>#N/A</v>
      </c>
      <c r="P2240" s="20"/>
      <c r="Q2240" s="20" t="e">
        <f t="shared" si="36"/>
        <v>#N/A</v>
      </c>
      <c r="R2240" s="16" t="s">
        <v>1108</v>
      </c>
      <c r="S2240" s="17">
        <v>43889</v>
      </c>
    </row>
    <row r="2241" spans="1:19">
      <c r="A2241" s="65"/>
      <c r="B2241" s="65"/>
      <c r="C2241" s="65"/>
      <c r="D2241" s="65"/>
      <c r="E2241" s="65"/>
      <c r="F2241" s="65"/>
      <c r="G2241" s="16" t="s">
        <v>1121</v>
      </c>
      <c r="H2241" s="20"/>
      <c r="I2241" s="20"/>
      <c r="J2241" s="16"/>
      <c r="K2241" s="16" t="s">
        <v>1122</v>
      </c>
      <c r="L2241" s="20" t="s">
        <v>1106</v>
      </c>
      <c r="M2241" s="65"/>
      <c r="N2241" s="11"/>
      <c r="O2241" s="20" t="e">
        <f>VLOOKUP(C2241,'10. Свод Перечней'!C:H,6,0)</f>
        <v>#N/A</v>
      </c>
      <c r="P2241" s="20"/>
      <c r="Q2241" s="20" t="e">
        <f t="shared" si="36"/>
        <v>#N/A</v>
      </c>
      <c r="R2241" s="16" t="s">
        <v>1108</v>
      </c>
      <c r="S2241" s="17">
        <v>43889</v>
      </c>
    </row>
    <row r="2242" spans="1:19">
      <c r="A2242" s="65"/>
      <c r="B2242" s="65"/>
      <c r="C2242" s="65"/>
      <c r="D2242" s="65"/>
      <c r="E2242" s="65"/>
      <c r="F2242" s="65"/>
      <c r="G2242" s="16" t="s">
        <v>1115</v>
      </c>
      <c r="H2242" s="20"/>
      <c r="I2242" s="20"/>
      <c r="J2242" s="16"/>
      <c r="K2242" s="16" t="s">
        <v>2018</v>
      </c>
      <c r="L2242" s="20" t="s">
        <v>1106</v>
      </c>
      <c r="M2242" s="65"/>
      <c r="N2242" s="11"/>
      <c r="O2242" s="20" t="e">
        <f>VLOOKUP(C2242,'10. Свод Перечней'!C:H,6,0)</f>
        <v>#N/A</v>
      </c>
      <c r="P2242" s="20"/>
      <c r="Q2242" s="20" t="e">
        <f t="shared" si="36"/>
        <v>#N/A</v>
      </c>
      <c r="R2242" s="16" t="s">
        <v>1108</v>
      </c>
      <c r="S2242" s="17">
        <v>43889</v>
      </c>
    </row>
    <row r="2243" spans="1:19">
      <c r="A2243" s="65"/>
      <c r="B2243" s="65">
        <v>424</v>
      </c>
      <c r="C2243" s="65" t="s">
        <v>805</v>
      </c>
      <c r="D2243" s="65" t="s">
        <v>798</v>
      </c>
      <c r="E2243" s="65" t="s">
        <v>239</v>
      </c>
      <c r="F2243" s="65" t="s">
        <v>6</v>
      </c>
      <c r="G2243" s="16" t="s">
        <v>2010</v>
      </c>
      <c r="H2243" s="20"/>
      <c r="I2243" s="20"/>
      <c r="J2243" s="16"/>
      <c r="K2243" s="16" t="s">
        <v>2011</v>
      </c>
      <c r="L2243" s="20" t="s">
        <v>1106</v>
      </c>
      <c r="M2243" s="65" t="s">
        <v>2012</v>
      </c>
      <c r="N2243" s="11" t="s">
        <v>804</v>
      </c>
      <c r="O2243" s="20" t="str">
        <f>VLOOKUP(C2243,'10. Свод Перечней'!C:H,6,0)</f>
        <v>10.84.30.000-00000007</v>
      </c>
      <c r="P2243" s="20" t="s">
        <v>804</v>
      </c>
      <c r="Q2243" s="20" t="str">
        <f t="shared" si="36"/>
        <v>10.84.30.000-00000007</v>
      </c>
      <c r="R2243" s="16" t="s">
        <v>1108</v>
      </c>
      <c r="S2243" s="17">
        <v>43889</v>
      </c>
    </row>
    <row r="2244" spans="1:19">
      <c r="A2244" s="65"/>
      <c r="B2244" s="65"/>
      <c r="C2244" s="65"/>
      <c r="D2244" s="65"/>
      <c r="E2244" s="65"/>
      <c r="F2244" s="65"/>
      <c r="G2244" s="16" t="s">
        <v>2013</v>
      </c>
      <c r="H2244" s="20"/>
      <c r="I2244" s="20"/>
      <c r="J2244" s="16"/>
      <c r="K2244" s="16" t="s">
        <v>2020</v>
      </c>
      <c r="L2244" s="20" t="s">
        <v>1106</v>
      </c>
      <c r="M2244" s="65"/>
      <c r="N2244" s="11"/>
      <c r="O2244" s="20" t="e">
        <f>VLOOKUP(C2244,'10. Свод Перечней'!C:H,6,0)</f>
        <v>#N/A</v>
      </c>
      <c r="P2244" s="20"/>
      <c r="Q2244" s="20" t="e">
        <f t="shared" si="36"/>
        <v>#N/A</v>
      </c>
      <c r="R2244" s="16" t="s">
        <v>1108</v>
      </c>
      <c r="S2244" s="17">
        <v>43889</v>
      </c>
    </row>
    <row r="2245" spans="1:19">
      <c r="A2245" s="65"/>
      <c r="B2245" s="65"/>
      <c r="C2245" s="65"/>
      <c r="D2245" s="65"/>
      <c r="E2245" s="65"/>
      <c r="F2245" s="65"/>
      <c r="G2245" s="16" t="s">
        <v>2015</v>
      </c>
      <c r="H2245" s="20"/>
      <c r="I2245" s="20"/>
      <c r="J2245" s="16"/>
      <c r="K2245" s="16" t="s">
        <v>2016</v>
      </c>
      <c r="L2245" s="20" t="s">
        <v>1106</v>
      </c>
      <c r="M2245" s="65"/>
      <c r="N2245" s="11"/>
      <c r="O2245" s="20" t="e">
        <f>VLOOKUP(C2245,'10. Свод Перечней'!C:H,6,0)</f>
        <v>#N/A</v>
      </c>
      <c r="P2245" s="20"/>
      <c r="Q2245" s="20" t="e">
        <f t="shared" si="36"/>
        <v>#N/A</v>
      </c>
      <c r="R2245" s="16" t="s">
        <v>1108</v>
      </c>
      <c r="S2245" s="17">
        <v>43889</v>
      </c>
    </row>
    <row r="2246" spans="1:19">
      <c r="A2246" s="65"/>
      <c r="B2246" s="65"/>
      <c r="C2246" s="65"/>
      <c r="D2246" s="65"/>
      <c r="E2246" s="65"/>
      <c r="F2246" s="65"/>
      <c r="G2246" s="16" t="s">
        <v>2017</v>
      </c>
      <c r="H2246" s="20"/>
      <c r="I2246" s="20"/>
      <c r="J2246" s="16"/>
      <c r="K2246" s="16" t="s">
        <v>1194</v>
      </c>
      <c r="L2246" s="20" t="s">
        <v>1106</v>
      </c>
      <c r="M2246" s="65"/>
      <c r="N2246" s="11"/>
      <c r="O2246" s="20" t="e">
        <f>VLOOKUP(C2246,'10. Свод Перечней'!C:H,6,0)</f>
        <v>#N/A</v>
      </c>
      <c r="P2246" s="20"/>
      <c r="Q2246" s="20" t="e">
        <f t="shared" si="36"/>
        <v>#N/A</v>
      </c>
      <c r="R2246" s="16" t="s">
        <v>1108</v>
      </c>
      <c r="S2246" s="17">
        <v>43889</v>
      </c>
    </row>
    <row r="2247" spans="1:19">
      <c r="A2247" s="65"/>
      <c r="B2247" s="65"/>
      <c r="C2247" s="65"/>
      <c r="D2247" s="65"/>
      <c r="E2247" s="65"/>
      <c r="F2247" s="65"/>
      <c r="G2247" s="16" t="s">
        <v>1111</v>
      </c>
      <c r="H2247" s="20"/>
      <c r="I2247" s="20"/>
      <c r="J2247" s="16"/>
      <c r="K2247" s="16" t="s">
        <v>1130</v>
      </c>
      <c r="L2247" s="20" t="s">
        <v>1106</v>
      </c>
      <c r="M2247" s="65"/>
      <c r="N2247" s="11"/>
      <c r="O2247" s="20" t="e">
        <f>VLOOKUP(C2247,'10. Свод Перечней'!C:H,6,0)</f>
        <v>#N/A</v>
      </c>
      <c r="P2247" s="20"/>
      <c r="Q2247" s="20" t="e">
        <f t="shared" si="36"/>
        <v>#N/A</v>
      </c>
      <c r="R2247" s="16" t="s">
        <v>1108</v>
      </c>
      <c r="S2247" s="17">
        <v>43889</v>
      </c>
    </row>
    <row r="2248" spans="1:19">
      <c r="A2248" s="65"/>
      <c r="B2248" s="65"/>
      <c r="C2248" s="65"/>
      <c r="D2248" s="65"/>
      <c r="E2248" s="65"/>
      <c r="F2248" s="65"/>
      <c r="G2248" s="16" t="s">
        <v>1120</v>
      </c>
      <c r="H2248" s="20"/>
      <c r="I2248" s="20">
        <v>1</v>
      </c>
      <c r="J2248" s="16"/>
      <c r="K2248" s="16"/>
      <c r="L2248" s="20" t="s">
        <v>6</v>
      </c>
      <c r="M2248" s="65"/>
      <c r="N2248" s="11"/>
      <c r="O2248" s="20" t="e">
        <f>VLOOKUP(C2248,'10. Свод Перечней'!C:H,6,0)</f>
        <v>#N/A</v>
      </c>
      <c r="P2248" s="20"/>
      <c r="Q2248" s="20" t="e">
        <f t="shared" si="36"/>
        <v>#N/A</v>
      </c>
      <c r="R2248" s="16" t="s">
        <v>1108</v>
      </c>
      <c r="S2248" s="17">
        <v>43889</v>
      </c>
    </row>
    <row r="2249" spans="1:19">
      <c r="A2249" s="65"/>
      <c r="B2249" s="65"/>
      <c r="C2249" s="65"/>
      <c r="D2249" s="65"/>
      <c r="E2249" s="65"/>
      <c r="F2249" s="65"/>
      <c r="G2249" s="16" t="s">
        <v>1121</v>
      </c>
      <c r="H2249" s="20"/>
      <c r="I2249" s="20"/>
      <c r="J2249" s="16"/>
      <c r="K2249" s="16" t="s">
        <v>1122</v>
      </c>
      <c r="L2249" s="20" t="s">
        <v>1106</v>
      </c>
      <c r="M2249" s="65"/>
      <c r="N2249" s="11"/>
      <c r="O2249" s="20" t="e">
        <f>VLOOKUP(C2249,'10. Свод Перечней'!C:H,6,0)</f>
        <v>#N/A</v>
      </c>
      <c r="P2249" s="20"/>
      <c r="Q2249" s="20" t="e">
        <f t="shared" si="36"/>
        <v>#N/A</v>
      </c>
      <c r="R2249" s="16" t="s">
        <v>1108</v>
      </c>
      <c r="S2249" s="17">
        <v>43889</v>
      </c>
    </row>
    <row r="2250" spans="1:19">
      <c r="A2250" s="65"/>
      <c r="B2250" s="65"/>
      <c r="C2250" s="65"/>
      <c r="D2250" s="65"/>
      <c r="E2250" s="65"/>
      <c r="F2250" s="65"/>
      <c r="G2250" s="16" t="s">
        <v>1115</v>
      </c>
      <c r="H2250" s="20"/>
      <c r="I2250" s="20"/>
      <c r="J2250" s="16"/>
      <c r="K2250" s="16" t="s">
        <v>2018</v>
      </c>
      <c r="L2250" s="20" t="s">
        <v>1106</v>
      </c>
      <c r="M2250" s="65"/>
      <c r="N2250" s="11"/>
      <c r="O2250" s="20" t="e">
        <f>VLOOKUP(C2250,'10. Свод Перечней'!C:H,6,0)</f>
        <v>#N/A</v>
      </c>
      <c r="P2250" s="20"/>
      <c r="Q2250" s="20" t="e">
        <f t="shared" si="36"/>
        <v>#N/A</v>
      </c>
      <c r="R2250" s="16" t="s">
        <v>1108</v>
      </c>
      <c r="S2250" s="17">
        <v>43889</v>
      </c>
    </row>
    <row r="2251" spans="1:19">
      <c r="A2251" s="65"/>
      <c r="B2251" s="65">
        <v>425</v>
      </c>
      <c r="C2251" s="65" t="s">
        <v>806</v>
      </c>
      <c r="D2251" s="65" t="s">
        <v>798</v>
      </c>
      <c r="E2251" s="65" t="s">
        <v>250</v>
      </c>
      <c r="F2251" s="65" t="s">
        <v>6</v>
      </c>
      <c r="G2251" s="16" t="s">
        <v>2010</v>
      </c>
      <c r="H2251" s="20"/>
      <c r="I2251" s="20"/>
      <c r="J2251" s="16"/>
      <c r="K2251" s="16" t="s">
        <v>2011</v>
      </c>
      <c r="L2251" s="20" t="s">
        <v>1106</v>
      </c>
      <c r="M2251" s="65" t="s">
        <v>2012</v>
      </c>
      <c r="N2251" s="11" t="s">
        <v>807</v>
      </c>
      <c r="O2251" s="20" t="str">
        <f>VLOOKUP(C2251,'10. Свод Перечней'!C:H,6,0)</f>
        <v>10.84.30.000-00000002</v>
      </c>
      <c r="P2251" s="20" t="s">
        <v>807</v>
      </c>
      <c r="Q2251" s="20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6" t="s">
        <v>1108</v>
      </c>
      <c r="S2251" s="17">
        <v>43889</v>
      </c>
    </row>
    <row r="2252" spans="1:19">
      <c r="A2252" s="65"/>
      <c r="B2252" s="65"/>
      <c r="C2252" s="65"/>
      <c r="D2252" s="65"/>
      <c r="E2252" s="65"/>
      <c r="F2252" s="65"/>
      <c r="G2252" s="16" t="s">
        <v>2013</v>
      </c>
      <c r="H2252" s="20"/>
      <c r="I2252" s="20"/>
      <c r="J2252" s="16"/>
      <c r="K2252" s="16" t="s">
        <v>2014</v>
      </c>
      <c r="L2252" s="20" t="s">
        <v>1106</v>
      </c>
      <c r="M2252" s="65"/>
      <c r="N2252" s="11"/>
      <c r="O2252" s="20" t="e">
        <f>VLOOKUP(C2252,'10. Свод Перечней'!C:H,6,0)</f>
        <v>#N/A</v>
      </c>
      <c r="P2252" s="20"/>
      <c r="Q2252" s="20" t="e">
        <f t="shared" si="37"/>
        <v>#N/A</v>
      </c>
      <c r="R2252" s="16" t="s">
        <v>1108</v>
      </c>
      <c r="S2252" s="17">
        <v>43889</v>
      </c>
    </row>
    <row r="2253" spans="1:19">
      <c r="A2253" s="65"/>
      <c r="B2253" s="65"/>
      <c r="C2253" s="65"/>
      <c r="D2253" s="65"/>
      <c r="E2253" s="65"/>
      <c r="F2253" s="65"/>
      <c r="G2253" s="16" t="s">
        <v>2015</v>
      </c>
      <c r="H2253" s="20"/>
      <c r="I2253" s="20"/>
      <c r="J2253" s="16"/>
      <c r="K2253" s="16" t="s">
        <v>2016</v>
      </c>
      <c r="L2253" s="20" t="s">
        <v>1106</v>
      </c>
      <c r="M2253" s="65"/>
      <c r="N2253" s="11"/>
      <c r="O2253" s="20" t="e">
        <f>VLOOKUP(C2253,'10. Свод Перечней'!C:H,6,0)</f>
        <v>#N/A</v>
      </c>
      <c r="P2253" s="20"/>
      <c r="Q2253" s="20" t="e">
        <f t="shared" si="37"/>
        <v>#N/A</v>
      </c>
      <c r="R2253" s="16" t="s">
        <v>1108</v>
      </c>
      <c r="S2253" s="17">
        <v>43889</v>
      </c>
    </row>
    <row r="2254" spans="1:19">
      <c r="A2254" s="65"/>
      <c r="B2254" s="65"/>
      <c r="C2254" s="65"/>
      <c r="D2254" s="65"/>
      <c r="E2254" s="65"/>
      <c r="F2254" s="65"/>
      <c r="G2254" s="16" t="s">
        <v>2017</v>
      </c>
      <c r="H2254" s="20"/>
      <c r="I2254" s="20"/>
      <c r="J2254" s="16"/>
      <c r="K2254" s="16" t="s">
        <v>1286</v>
      </c>
      <c r="L2254" s="20" t="s">
        <v>1106</v>
      </c>
      <c r="M2254" s="65"/>
      <c r="N2254" s="11"/>
      <c r="O2254" s="20" t="e">
        <f>VLOOKUP(C2254,'10. Свод Перечней'!C:H,6,0)</f>
        <v>#N/A</v>
      </c>
      <c r="P2254" s="20"/>
      <c r="Q2254" s="20" t="e">
        <f t="shared" si="37"/>
        <v>#N/A</v>
      </c>
      <c r="R2254" s="16" t="s">
        <v>1108</v>
      </c>
      <c r="S2254" s="17">
        <v>43889</v>
      </c>
    </row>
    <row r="2255" spans="1:19">
      <c r="A2255" s="65"/>
      <c r="B2255" s="65"/>
      <c r="C2255" s="65"/>
      <c r="D2255" s="65"/>
      <c r="E2255" s="65"/>
      <c r="F2255" s="65"/>
      <c r="G2255" s="16" t="s">
        <v>1111</v>
      </c>
      <c r="H2255" s="20"/>
      <c r="I2255" s="20"/>
      <c r="J2255" s="16"/>
      <c r="K2255" s="16" t="s">
        <v>1157</v>
      </c>
      <c r="L2255" s="20" t="s">
        <v>1106</v>
      </c>
      <c r="M2255" s="65"/>
      <c r="N2255" s="11"/>
      <c r="O2255" s="20" t="e">
        <f>VLOOKUP(C2255,'10. Свод Перечней'!C:H,6,0)</f>
        <v>#N/A</v>
      </c>
      <c r="P2255" s="20"/>
      <c r="Q2255" s="20" t="e">
        <f t="shared" si="37"/>
        <v>#N/A</v>
      </c>
      <c r="R2255" s="16" t="s">
        <v>1108</v>
      </c>
      <c r="S2255" s="17">
        <v>43889</v>
      </c>
    </row>
    <row r="2256" spans="1:19">
      <c r="A2256" s="65"/>
      <c r="B2256" s="65"/>
      <c r="C2256" s="65"/>
      <c r="D2256" s="65"/>
      <c r="E2256" s="65"/>
      <c r="F2256" s="65"/>
      <c r="G2256" s="16" t="s">
        <v>1120</v>
      </c>
      <c r="H2256" s="20"/>
      <c r="I2256" s="20">
        <v>1</v>
      </c>
      <c r="J2256" s="16"/>
      <c r="K2256" s="16"/>
      <c r="L2256" s="20" t="s">
        <v>6</v>
      </c>
      <c r="M2256" s="65"/>
      <c r="N2256" s="11"/>
      <c r="O2256" s="20" t="e">
        <f>VLOOKUP(C2256,'10. Свод Перечней'!C:H,6,0)</f>
        <v>#N/A</v>
      </c>
      <c r="P2256" s="20"/>
      <c r="Q2256" s="20" t="e">
        <f t="shared" si="37"/>
        <v>#N/A</v>
      </c>
      <c r="R2256" s="16" t="s">
        <v>1108</v>
      </c>
      <c r="S2256" s="17">
        <v>43889</v>
      </c>
    </row>
    <row r="2257" spans="1:19">
      <c r="A2257" s="65"/>
      <c r="B2257" s="65"/>
      <c r="C2257" s="65"/>
      <c r="D2257" s="65"/>
      <c r="E2257" s="65"/>
      <c r="F2257" s="65"/>
      <c r="G2257" s="16" t="s">
        <v>1304</v>
      </c>
      <c r="H2257" s="20"/>
      <c r="I2257" s="20"/>
      <c r="J2257" s="16"/>
      <c r="K2257" s="16" t="s">
        <v>2021</v>
      </c>
      <c r="L2257" s="20" t="s">
        <v>1106</v>
      </c>
      <c r="M2257" s="65"/>
      <c r="N2257" s="11"/>
      <c r="O2257" s="20" t="e">
        <f>VLOOKUP(C2257,'10. Свод Перечней'!C:H,6,0)</f>
        <v>#N/A</v>
      </c>
      <c r="P2257" s="20"/>
      <c r="Q2257" s="20" t="e">
        <f t="shared" si="37"/>
        <v>#N/A</v>
      </c>
      <c r="R2257" s="16" t="s">
        <v>1108</v>
      </c>
      <c r="S2257" s="17">
        <v>43889</v>
      </c>
    </row>
    <row r="2258" spans="1:19">
      <c r="A2258" s="65"/>
      <c r="B2258" s="65"/>
      <c r="C2258" s="65"/>
      <c r="D2258" s="65"/>
      <c r="E2258" s="65"/>
      <c r="F2258" s="65"/>
      <c r="G2258" s="16" t="s">
        <v>1115</v>
      </c>
      <c r="H2258" s="20"/>
      <c r="I2258" s="20"/>
      <c r="J2258" s="16" t="s">
        <v>2022</v>
      </c>
      <c r="K2258" s="16"/>
      <c r="L2258" s="20" t="s">
        <v>1106</v>
      </c>
      <c r="M2258" s="65"/>
      <c r="N2258" s="11"/>
      <c r="O2258" s="20" t="e">
        <f>VLOOKUP(C2258,'10. Свод Перечней'!C:H,6,0)</f>
        <v>#N/A</v>
      </c>
      <c r="P2258" s="20"/>
      <c r="Q2258" s="20" t="e">
        <f t="shared" si="37"/>
        <v>#N/A</v>
      </c>
      <c r="R2258" s="16" t="s">
        <v>1108</v>
      </c>
      <c r="S2258" s="17">
        <v>43889</v>
      </c>
    </row>
    <row r="2259" spans="1:19">
      <c r="A2259" s="65"/>
      <c r="B2259" s="65">
        <v>426</v>
      </c>
      <c r="C2259" s="65" t="s">
        <v>808</v>
      </c>
      <c r="D2259" s="65" t="s">
        <v>798</v>
      </c>
      <c r="E2259" s="65" t="s">
        <v>377</v>
      </c>
      <c r="F2259" s="65" t="s">
        <v>6</v>
      </c>
      <c r="G2259" s="16" t="s">
        <v>2010</v>
      </c>
      <c r="H2259" s="20"/>
      <c r="I2259" s="20"/>
      <c r="J2259" s="16"/>
      <c r="K2259" s="16" t="s">
        <v>2011</v>
      </c>
      <c r="L2259" s="20" t="s">
        <v>1106</v>
      </c>
      <c r="M2259" s="65" t="s">
        <v>2012</v>
      </c>
      <c r="N2259" s="11" t="s">
        <v>807</v>
      </c>
      <c r="O2259" s="20" t="str">
        <f>VLOOKUP(C2259,'10. Свод Перечней'!C:H,6,0)</f>
        <v>10.84.30.000-00000002</v>
      </c>
      <c r="P2259" s="20" t="s">
        <v>807</v>
      </c>
      <c r="Q2259" s="20" t="str">
        <f t="shared" si="37"/>
        <v>10.84.30.000-00000002</v>
      </c>
      <c r="R2259" s="16" t="s">
        <v>1108</v>
      </c>
      <c r="S2259" s="17">
        <v>43889</v>
      </c>
    </row>
    <row r="2260" spans="1:19">
      <c r="A2260" s="65"/>
      <c r="B2260" s="65"/>
      <c r="C2260" s="65"/>
      <c r="D2260" s="65"/>
      <c r="E2260" s="65"/>
      <c r="F2260" s="65"/>
      <c r="G2260" s="16" t="s">
        <v>2013</v>
      </c>
      <c r="H2260" s="20"/>
      <c r="I2260" s="20"/>
      <c r="J2260" s="16"/>
      <c r="K2260" s="16" t="s">
        <v>2014</v>
      </c>
      <c r="L2260" s="20" t="s">
        <v>1106</v>
      </c>
      <c r="M2260" s="65"/>
      <c r="N2260" s="11"/>
      <c r="O2260" s="20" t="e">
        <f>VLOOKUP(C2260,'10. Свод Перечней'!C:H,6,0)</f>
        <v>#N/A</v>
      </c>
      <c r="P2260" s="20"/>
      <c r="Q2260" s="20" t="e">
        <f t="shared" si="37"/>
        <v>#N/A</v>
      </c>
      <c r="R2260" s="16" t="s">
        <v>1108</v>
      </c>
      <c r="S2260" s="17">
        <v>43889</v>
      </c>
    </row>
    <row r="2261" spans="1:19">
      <c r="A2261" s="65"/>
      <c r="B2261" s="65"/>
      <c r="C2261" s="65"/>
      <c r="D2261" s="65"/>
      <c r="E2261" s="65"/>
      <c r="F2261" s="65"/>
      <c r="G2261" s="16" t="s">
        <v>2015</v>
      </c>
      <c r="H2261" s="20"/>
      <c r="I2261" s="20"/>
      <c r="J2261" s="16"/>
      <c r="K2261" s="16" t="s">
        <v>2016</v>
      </c>
      <c r="L2261" s="20" t="s">
        <v>1106</v>
      </c>
      <c r="M2261" s="65"/>
      <c r="N2261" s="11"/>
      <c r="O2261" s="20" t="e">
        <f>VLOOKUP(C2261,'10. Свод Перечней'!C:H,6,0)</f>
        <v>#N/A</v>
      </c>
      <c r="P2261" s="20"/>
      <c r="Q2261" s="20" t="e">
        <f t="shared" si="37"/>
        <v>#N/A</v>
      </c>
      <c r="R2261" s="16" t="s">
        <v>1108</v>
      </c>
      <c r="S2261" s="17">
        <v>43889</v>
      </c>
    </row>
    <row r="2262" spans="1:19">
      <c r="A2262" s="65"/>
      <c r="B2262" s="65"/>
      <c r="C2262" s="65"/>
      <c r="D2262" s="65"/>
      <c r="E2262" s="65"/>
      <c r="F2262" s="65"/>
      <c r="G2262" s="16" t="s">
        <v>2017</v>
      </c>
      <c r="H2262" s="20"/>
      <c r="I2262" s="20"/>
      <c r="J2262" s="16"/>
      <c r="K2262" s="16" t="s">
        <v>1286</v>
      </c>
      <c r="L2262" s="20" t="s">
        <v>1106</v>
      </c>
      <c r="M2262" s="65"/>
      <c r="N2262" s="11"/>
      <c r="O2262" s="20" t="e">
        <f>VLOOKUP(C2262,'10. Свод Перечней'!C:H,6,0)</f>
        <v>#N/A</v>
      </c>
      <c r="P2262" s="20"/>
      <c r="Q2262" s="20" t="e">
        <f t="shared" si="37"/>
        <v>#N/A</v>
      </c>
      <c r="R2262" s="16" t="s">
        <v>1108</v>
      </c>
      <c r="S2262" s="17">
        <v>43889</v>
      </c>
    </row>
    <row r="2263" spans="1:19">
      <c r="A2263" s="65"/>
      <c r="B2263" s="65"/>
      <c r="C2263" s="65"/>
      <c r="D2263" s="65"/>
      <c r="E2263" s="65"/>
      <c r="F2263" s="65"/>
      <c r="G2263" s="16" t="s">
        <v>1111</v>
      </c>
      <c r="H2263" s="20"/>
      <c r="I2263" s="20"/>
      <c r="J2263" s="16"/>
      <c r="K2263" s="16" t="s">
        <v>1130</v>
      </c>
      <c r="L2263" s="20" t="s">
        <v>1106</v>
      </c>
      <c r="M2263" s="65"/>
      <c r="N2263" s="11"/>
      <c r="O2263" s="20" t="e">
        <f>VLOOKUP(C2263,'10. Свод Перечней'!C:H,6,0)</f>
        <v>#N/A</v>
      </c>
      <c r="P2263" s="20"/>
      <c r="Q2263" s="20" t="e">
        <f t="shared" si="37"/>
        <v>#N/A</v>
      </c>
      <c r="R2263" s="16" t="s">
        <v>1108</v>
      </c>
      <c r="S2263" s="17">
        <v>43889</v>
      </c>
    </row>
    <row r="2264" spans="1:19">
      <c r="A2264" s="65"/>
      <c r="B2264" s="65"/>
      <c r="C2264" s="65"/>
      <c r="D2264" s="65"/>
      <c r="E2264" s="65"/>
      <c r="F2264" s="65"/>
      <c r="G2264" s="16" t="s">
        <v>1120</v>
      </c>
      <c r="H2264" s="20"/>
      <c r="I2264" s="20">
        <v>1</v>
      </c>
      <c r="J2264" s="16"/>
      <c r="K2264" s="16"/>
      <c r="L2264" s="20" t="s">
        <v>6</v>
      </c>
      <c r="M2264" s="65"/>
      <c r="N2264" s="11"/>
      <c r="O2264" s="20" t="e">
        <f>VLOOKUP(C2264,'10. Свод Перечней'!C:H,6,0)</f>
        <v>#N/A</v>
      </c>
      <c r="P2264" s="20"/>
      <c r="Q2264" s="20" t="e">
        <f t="shared" si="37"/>
        <v>#N/A</v>
      </c>
      <c r="R2264" s="16" t="s">
        <v>1108</v>
      </c>
      <c r="S2264" s="17">
        <v>43889</v>
      </c>
    </row>
    <row r="2265" spans="1:19">
      <c r="A2265" s="65"/>
      <c r="B2265" s="65"/>
      <c r="C2265" s="65"/>
      <c r="D2265" s="65"/>
      <c r="E2265" s="65"/>
      <c r="F2265" s="65"/>
      <c r="G2265" s="16" t="s">
        <v>1304</v>
      </c>
      <c r="H2265" s="20"/>
      <c r="I2265" s="20"/>
      <c r="J2265" s="16"/>
      <c r="K2265" s="16" t="s">
        <v>2021</v>
      </c>
      <c r="L2265" s="20" t="s">
        <v>1106</v>
      </c>
      <c r="M2265" s="65"/>
      <c r="N2265" s="11"/>
      <c r="O2265" s="20" t="e">
        <f>VLOOKUP(C2265,'10. Свод Перечней'!C:H,6,0)</f>
        <v>#N/A</v>
      </c>
      <c r="P2265" s="20"/>
      <c r="Q2265" s="20" t="e">
        <f t="shared" si="37"/>
        <v>#N/A</v>
      </c>
      <c r="R2265" s="16" t="s">
        <v>1108</v>
      </c>
      <c r="S2265" s="17">
        <v>43889</v>
      </c>
    </row>
    <row r="2266" spans="1:19">
      <c r="A2266" s="65"/>
      <c r="B2266" s="65"/>
      <c r="C2266" s="65"/>
      <c r="D2266" s="65"/>
      <c r="E2266" s="65"/>
      <c r="F2266" s="65"/>
      <c r="G2266" s="16" t="s">
        <v>1115</v>
      </c>
      <c r="H2266" s="20"/>
      <c r="I2266" s="20"/>
      <c r="J2266" s="16" t="s">
        <v>2022</v>
      </c>
      <c r="K2266" s="16"/>
      <c r="L2266" s="20" t="s">
        <v>1106</v>
      </c>
      <c r="M2266" s="65"/>
      <c r="N2266" s="11"/>
      <c r="O2266" s="20" t="e">
        <f>VLOOKUP(C2266,'10. Свод Перечней'!C:H,6,0)</f>
        <v>#N/A</v>
      </c>
      <c r="P2266" s="20"/>
      <c r="Q2266" s="20" t="e">
        <f t="shared" si="37"/>
        <v>#N/A</v>
      </c>
      <c r="R2266" s="16" t="s">
        <v>1108</v>
      </c>
      <c r="S2266" s="17">
        <v>43889</v>
      </c>
    </row>
    <row r="2267" spans="1:19">
      <c r="A2267" s="65"/>
      <c r="B2267" s="65">
        <v>427</v>
      </c>
      <c r="C2267" s="65" t="s">
        <v>809</v>
      </c>
      <c r="D2267" s="65" t="s">
        <v>798</v>
      </c>
      <c r="E2267" s="65" t="s">
        <v>297</v>
      </c>
      <c r="F2267" s="65" t="s">
        <v>6</v>
      </c>
      <c r="G2267" s="16" t="s">
        <v>2010</v>
      </c>
      <c r="H2267" s="20"/>
      <c r="I2267" s="20"/>
      <c r="J2267" s="16"/>
      <c r="K2267" s="16" t="s">
        <v>2011</v>
      </c>
      <c r="L2267" s="20" t="s">
        <v>1106</v>
      </c>
      <c r="M2267" s="65" t="s">
        <v>2012</v>
      </c>
      <c r="N2267" s="11" t="s">
        <v>810</v>
      </c>
      <c r="O2267" s="20" t="str">
        <f>VLOOKUP(C2267,'10. Свод Перечней'!C:H,6,0)</f>
        <v>10.84.30.000-00000004</v>
      </c>
      <c r="P2267" s="20" t="s">
        <v>810</v>
      </c>
      <c r="Q2267" s="20" t="str">
        <f t="shared" si="37"/>
        <v>10.84.30.000-00000004</v>
      </c>
      <c r="R2267" s="16" t="s">
        <v>1108</v>
      </c>
      <c r="S2267" s="17">
        <v>43889</v>
      </c>
    </row>
    <row r="2268" spans="1:19">
      <c r="A2268" s="65"/>
      <c r="B2268" s="65"/>
      <c r="C2268" s="65"/>
      <c r="D2268" s="65"/>
      <c r="E2268" s="65"/>
      <c r="F2268" s="65"/>
      <c r="G2268" s="16" t="s">
        <v>2013</v>
      </c>
      <c r="H2268" s="20"/>
      <c r="I2268" s="20"/>
      <c r="J2268" s="16"/>
      <c r="K2268" s="16" t="s">
        <v>2019</v>
      </c>
      <c r="L2268" s="20" t="s">
        <v>1106</v>
      </c>
      <c r="M2268" s="65"/>
      <c r="N2268" s="11"/>
      <c r="O2268" s="20" t="e">
        <f>VLOOKUP(C2268,'10. Свод Перечней'!C:H,6,0)</f>
        <v>#N/A</v>
      </c>
      <c r="P2268" s="20"/>
      <c r="Q2268" s="20" t="e">
        <f t="shared" si="37"/>
        <v>#N/A</v>
      </c>
      <c r="R2268" s="16" t="s">
        <v>1108</v>
      </c>
      <c r="S2268" s="17">
        <v>43889</v>
      </c>
    </row>
    <row r="2269" spans="1:19">
      <c r="A2269" s="65"/>
      <c r="B2269" s="65"/>
      <c r="C2269" s="65"/>
      <c r="D2269" s="65"/>
      <c r="E2269" s="65"/>
      <c r="F2269" s="65"/>
      <c r="G2269" s="16" t="s">
        <v>2015</v>
      </c>
      <c r="H2269" s="20"/>
      <c r="I2269" s="20"/>
      <c r="J2269" s="16"/>
      <c r="K2269" s="16" t="s">
        <v>2016</v>
      </c>
      <c r="L2269" s="20" t="s">
        <v>1106</v>
      </c>
      <c r="M2269" s="65"/>
      <c r="N2269" s="11"/>
      <c r="O2269" s="20" t="e">
        <f>VLOOKUP(C2269,'10. Свод Перечней'!C:H,6,0)</f>
        <v>#N/A</v>
      </c>
      <c r="P2269" s="20"/>
      <c r="Q2269" s="20" t="e">
        <f t="shared" si="37"/>
        <v>#N/A</v>
      </c>
      <c r="R2269" s="16" t="s">
        <v>1108</v>
      </c>
      <c r="S2269" s="17">
        <v>43889</v>
      </c>
    </row>
    <row r="2270" spans="1:19">
      <c r="A2270" s="65"/>
      <c r="B2270" s="65"/>
      <c r="C2270" s="65"/>
      <c r="D2270" s="65"/>
      <c r="E2270" s="65"/>
      <c r="F2270" s="65"/>
      <c r="G2270" s="16" t="s">
        <v>2017</v>
      </c>
      <c r="H2270" s="20"/>
      <c r="I2270" s="20"/>
      <c r="J2270" s="16"/>
      <c r="K2270" s="16" t="s">
        <v>1286</v>
      </c>
      <c r="L2270" s="20" t="s">
        <v>1106</v>
      </c>
      <c r="M2270" s="65"/>
      <c r="N2270" s="11"/>
      <c r="O2270" s="20" t="e">
        <f>VLOOKUP(C2270,'10. Свод Перечней'!C:H,6,0)</f>
        <v>#N/A</v>
      </c>
      <c r="P2270" s="20"/>
      <c r="Q2270" s="20" t="e">
        <f t="shared" si="37"/>
        <v>#N/A</v>
      </c>
      <c r="R2270" s="16" t="s">
        <v>1108</v>
      </c>
      <c r="S2270" s="17">
        <v>43889</v>
      </c>
    </row>
    <row r="2271" spans="1:19">
      <c r="A2271" s="65"/>
      <c r="B2271" s="65"/>
      <c r="C2271" s="65"/>
      <c r="D2271" s="65"/>
      <c r="E2271" s="65"/>
      <c r="F2271" s="65"/>
      <c r="G2271" s="16" t="s">
        <v>1111</v>
      </c>
      <c r="H2271" s="20"/>
      <c r="I2271" s="20"/>
      <c r="J2271" s="16"/>
      <c r="K2271" s="16" t="s">
        <v>1157</v>
      </c>
      <c r="L2271" s="20" t="s">
        <v>1106</v>
      </c>
      <c r="M2271" s="65"/>
      <c r="N2271" s="11"/>
      <c r="O2271" s="20" t="e">
        <f>VLOOKUP(C2271,'10. Свод Перечней'!C:H,6,0)</f>
        <v>#N/A</v>
      </c>
      <c r="P2271" s="20"/>
      <c r="Q2271" s="20" t="e">
        <f t="shared" si="37"/>
        <v>#N/A</v>
      </c>
      <c r="R2271" s="16" t="s">
        <v>1108</v>
      </c>
      <c r="S2271" s="17">
        <v>43889</v>
      </c>
    </row>
    <row r="2272" spans="1:19">
      <c r="A2272" s="65"/>
      <c r="B2272" s="65"/>
      <c r="C2272" s="65"/>
      <c r="D2272" s="65"/>
      <c r="E2272" s="65"/>
      <c r="F2272" s="65"/>
      <c r="G2272" s="16" t="s">
        <v>1120</v>
      </c>
      <c r="H2272" s="20"/>
      <c r="I2272" s="20">
        <v>1</v>
      </c>
      <c r="J2272" s="16"/>
      <c r="K2272" s="16"/>
      <c r="L2272" s="20" t="s">
        <v>6</v>
      </c>
      <c r="M2272" s="65"/>
      <c r="N2272" s="11"/>
      <c r="O2272" s="20" t="e">
        <f>VLOOKUP(C2272,'10. Свод Перечней'!C:H,6,0)</f>
        <v>#N/A</v>
      </c>
      <c r="P2272" s="20"/>
      <c r="Q2272" s="20" t="e">
        <f t="shared" si="37"/>
        <v>#N/A</v>
      </c>
      <c r="R2272" s="16" t="s">
        <v>1108</v>
      </c>
      <c r="S2272" s="17">
        <v>43889</v>
      </c>
    </row>
    <row r="2273" spans="1:19">
      <c r="A2273" s="65"/>
      <c r="B2273" s="65"/>
      <c r="C2273" s="65"/>
      <c r="D2273" s="65"/>
      <c r="E2273" s="65"/>
      <c r="F2273" s="65"/>
      <c r="G2273" s="16" t="s">
        <v>1304</v>
      </c>
      <c r="H2273" s="20"/>
      <c r="I2273" s="20"/>
      <c r="J2273" s="16"/>
      <c r="K2273" s="16" t="s">
        <v>2021</v>
      </c>
      <c r="L2273" s="20" t="s">
        <v>1106</v>
      </c>
      <c r="M2273" s="65"/>
      <c r="N2273" s="11"/>
      <c r="O2273" s="20" t="e">
        <f>VLOOKUP(C2273,'10. Свод Перечней'!C:H,6,0)</f>
        <v>#N/A</v>
      </c>
      <c r="P2273" s="20"/>
      <c r="Q2273" s="20" t="e">
        <f t="shared" si="37"/>
        <v>#N/A</v>
      </c>
      <c r="R2273" s="16" t="s">
        <v>1108</v>
      </c>
      <c r="S2273" s="17">
        <v>43889</v>
      </c>
    </row>
    <row r="2274" spans="1:19">
      <c r="A2274" s="65"/>
      <c r="B2274" s="65"/>
      <c r="C2274" s="65"/>
      <c r="D2274" s="65"/>
      <c r="E2274" s="65"/>
      <c r="F2274" s="65"/>
      <c r="G2274" s="16" t="s">
        <v>1115</v>
      </c>
      <c r="H2274" s="20"/>
      <c r="I2274" s="20"/>
      <c r="J2274" s="16" t="s">
        <v>2022</v>
      </c>
      <c r="K2274" s="16"/>
      <c r="L2274" s="20" t="s">
        <v>1106</v>
      </c>
      <c r="M2274" s="65"/>
      <c r="N2274" s="11"/>
      <c r="O2274" s="20" t="e">
        <f>VLOOKUP(C2274,'10. Свод Перечней'!C:H,6,0)</f>
        <v>#N/A</v>
      </c>
      <c r="P2274" s="20"/>
      <c r="Q2274" s="20" t="e">
        <f t="shared" si="37"/>
        <v>#N/A</v>
      </c>
      <c r="R2274" s="16" t="s">
        <v>1108</v>
      </c>
      <c r="S2274" s="17">
        <v>43889</v>
      </c>
    </row>
    <row r="2275" spans="1:19">
      <c r="A2275" s="65"/>
      <c r="B2275" s="65">
        <v>428</v>
      </c>
      <c r="C2275" s="65" t="s">
        <v>811</v>
      </c>
      <c r="D2275" s="65" t="s">
        <v>798</v>
      </c>
      <c r="E2275" s="65" t="s">
        <v>300</v>
      </c>
      <c r="F2275" s="65" t="s">
        <v>6</v>
      </c>
      <c r="G2275" s="16" t="s">
        <v>2010</v>
      </c>
      <c r="H2275" s="20"/>
      <c r="I2275" s="20"/>
      <c r="J2275" s="16"/>
      <c r="K2275" s="16" t="s">
        <v>2011</v>
      </c>
      <c r="L2275" s="20" t="s">
        <v>1106</v>
      </c>
      <c r="M2275" s="65" t="s">
        <v>2012</v>
      </c>
      <c r="N2275" s="11" t="s">
        <v>810</v>
      </c>
      <c r="O2275" s="20" t="str">
        <f>VLOOKUP(C2275,'10. Свод Перечней'!C:H,6,0)</f>
        <v>10.84.30.000-00000004</v>
      </c>
      <c r="P2275" s="20" t="s">
        <v>810</v>
      </c>
      <c r="Q2275" s="20" t="str">
        <f t="shared" si="37"/>
        <v>10.84.30.000-00000004</v>
      </c>
      <c r="R2275" s="16" t="s">
        <v>1108</v>
      </c>
      <c r="S2275" s="17">
        <v>43889</v>
      </c>
    </row>
    <row r="2276" spans="1:19">
      <c r="A2276" s="65"/>
      <c r="B2276" s="65"/>
      <c r="C2276" s="65"/>
      <c r="D2276" s="65"/>
      <c r="E2276" s="65"/>
      <c r="F2276" s="65"/>
      <c r="G2276" s="16" t="s">
        <v>2013</v>
      </c>
      <c r="H2276" s="20"/>
      <c r="I2276" s="20"/>
      <c r="J2276" s="16"/>
      <c r="K2276" s="16" t="s">
        <v>2019</v>
      </c>
      <c r="L2276" s="20" t="s">
        <v>1106</v>
      </c>
      <c r="M2276" s="65"/>
      <c r="N2276" s="11"/>
      <c r="O2276" s="20" t="e">
        <f>VLOOKUP(C2276,'10. Свод Перечней'!C:H,6,0)</f>
        <v>#N/A</v>
      </c>
      <c r="P2276" s="20"/>
      <c r="Q2276" s="20" t="e">
        <f t="shared" si="37"/>
        <v>#N/A</v>
      </c>
      <c r="R2276" s="16" t="s">
        <v>1108</v>
      </c>
      <c r="S2276" s="17">
        <v>43889</v>
      </c>
    </row>
    <row r="2277" spans="1:19">
      <c r="A2277" s="65"/>
      <c r="B2277" s="65"/>
      <c r="C2277" s="65"/>
      <c r="D2277" s="65"/>
      <c r="E2277" s="65"/>
      <c r="F2277" s="65"/>
      <c r="G2277" s="16" t="s">
        <v>2015</v>
      </c>
      <c r="H2277" s="20"/>
      <c r="I2277" s="20"/>
      <c r="J2277" s="16"/>
      <c r="K2277" s="16" t="s">
        <v>2016</v>
      </c>
      <c r="L2277" s="20" t="s">
        <v>1106</v>
      </c>
      <c r="M2277" s="65"/>
      <c r="N2277" s="11"/>
      <c r="O2277" s="20" t="e">
        <f>VLOOKUP(C2277,'10. Свод Перечней'!C:H,6,0)</f>
        <v>#N/A</v>
      </c>
      <c r="P2277" s="20"/>
      <c r="Q2277" s="20" t="e">
        <f t="shared" si="37"/>
        <v>#N/A</v>
      </c>
      <c r="R2277" s="16" t="s">
        <v>1108</v>
      </c>
      <c r="S2277" s="17">
        <v>43889</v>
      </c>
    </row>
    <row r="2278" spans="1:19">
      <c r="A2278" s="65"/>
      <c r="B2278" s="65"/>
      <c r="C2278" s="65"/>
      <c r="D2278" s="65"/>
      <c r="E2278" s="65"/>
      <c r="F2278" s="65"/>
      <c r="G2278" s="16" t="s">
        <v>2017</v>
      </c>
      <c r="H2278" s="20"/>
      <c r="I2278" s="20"/>
      <c r="J2278" s="16"/>
      <c r="K2278" s="16" t="s">
        <v>1286</v>
      </c>
      <c r="L2278" s="20" t="s">
        <v>1106</v>
      </c>
      <c r="M2278" s="65"/>
      <c r="N2278" s="11"/>
      <c r="O2278" s="20" t="e">
        <f>VLOOKUP(C2278,'10. Свод Перечней'!C:H,6,0)</f>
        <v>#N/A</v>
      </c>
      <c r="P2278" s="20"/>
      <c r="Q2278" s="20" t="e">
        <f t="shared" si="37"/>
        <v>#N/A</v>
      </c>
      <c r="R2278" s="16" t="s">
        <v>1108</v>
      </c>
      <c r="S2278" s="17">
        <v>43889</v>
      </c>
    </row>
    <row r="2279" spans="1:19">
      <c r="A2279" s="65"/>
      <c r="B2279" s="65"/>
      <c r="C2279" s="65"/>
      <c r="D2279" s="65"/>
      <c r="E2279" s="65"/>
      <c r="F2279" s="65"/>
      <c r="G2279" s="16" t="s">
        <v>1111</v>
      </c>
      <c r="H2279" s="20"/>
      <c r="I2279" s="20"/>
      <c r="J2279" s="16"/>
      <c r="K2279" s="16" t="s">
        <v>1130</v>
      </c>
      <c r="L2279" s="20" t="s">
        <v>1106</v>
      </c>
      <c r="M2279" s="65"/>
      <c r="N2279" s="11"/>
      <c r="O2279" s="20" t="e">
        <f>VLOOKUP(C2279,'10. Свод Перечней'!C:H,6,0)</f>
        <v>#N/A</v>
      </c>
      <c r="P2279" s="20"/>
      <c r="Q2279" s="20" t="e">
        <f t="shared" si="37"/>
        <v>#N/A</v>
      </c>
      <c r="R2279" s="16" t="s">
        <v>1108</v>
      </c>
      <c r="S2279" s="17">
        <v>43889</v>
      </c>
    </row>
    <row r="2280" spans="1:19">
      <c r="A2280" s="65"/>
      <c r="B2280" s="65"/>
      <c r="C2280" s="65"/>
      <c r="D2280" s="65"/>
      <c r="E2280" s="65"/>
      <c r="F2280" s="65"/>
      <c r="G2280" s="16" t="s">
        <v>1120</v>
      </c>
      <c r="H2280" s="20"/>
      <c r="I2280" s="20">
        <v>1</v>
      </c>
      <c r="J2280" s="16"/>
      <c r="K2280" s="16"/>
      <c r="L2280" s="20" t="s">
        <v>6</v>
      </c>
      <c r="M2280" s="65"/>
      <c r="N2280" s="11"/>
      <c r="O2280" s="20" t="e">
        <f>VLOOKUP(C2280,'10. Свод Перечней'!C:H,6,0)</f>
        <v>#N/A</v>
      </c>
      <c r="P2280" s="20"/>
      <c r="Q2280" s="20" t="e">
        <f t="shared" si="37"/>
        <v>#N/A</v>
      </c>
      <c r="R2280" s="16" t="s">
        <v>1108</v>
      </c>
      <c r="S2280" s="17">
        <v>43889</v>
      </c>
    </row>
    <row r="2281" spans="1:19">
      <c r="A2281" s="65"/>
      <c r="B2281" s="65"/>
      <c r="C2281" s="65"/>
      <c r="D2281" s="65"/>
      <c r="E2281" s="65"/>
      <c r="F2281" s="65"/>
      <c r="G2281" s="16" t="s">
        <v>1304</v>
      </c>
      <c r="H2281" s="20"/>
      <c r="I2281" s="20"/>
      <c r="J2281" s="16"/>
      <c r="K2281" s="16" t="s">
        <v>2021</v>
      </c>
      <c r="L2281" s="20" t="s">
        <v>1106</v>
      </c>
      <c r="M2281" s="65"/>
      <c r="N2281" s="11"/>
      <c r="O2281" s="20" t="e">
        <f>VLOOKUP(C2281,'10. Свод Перечней'!C:H,6,0)</f>
        <v>#N/A</v>
      </c>
      <c r="P2281" s="20"/>
      <c r="Q2281" s="20" t="e">
        <f t="shared" si="37"/>
        <v>#N/A</v>
      </c>
      <c r="R2281" s="16" t="s">
        <v>1108</v>
      </c>
      <c r="S2281" s="17">
        <v>43889</v>
      </c>
    </row>
    <row r="2282" spans="1:19">
      <c r="A2282" s="65"/>
      <c r="B2282" s="65"/>
      <c r="C2282" s="65"/>
      <c r="D2282" s="65"/>
      <c r="E2282" s="65"/>
      <c r="F2282" s="65"/>
      <c r="G2282" s="16" t="s">
        <v>1115</v>
      </c>
      <c r="H2282" s="20"/>
      <c r="I2282" s="20"/>
      <c r="J2282" s="16" t="s">
        <v>2022</v>
      </c>
      <c r="K2282" s="16"/>
      <c r="L2282" s="20" t="s">
        <v>1106</v>
      </c>
      <c r="M2282" s="65"/>
      <c r="N2282" s="11"/>
      <c r="O2282" s="20" t="e">
        <f>VLOOKUP(C2282,'10. Свод Перечней'!C:H,6,0)</f>
        <v>#N/A</v>
      </c>
      <c r="P2282" s="20"/>
      <c r="Q2282" s="20" t="e">
        <f t="shared" si="37"/>
        <v>#N/A</v>
      </c>
      <c r="R2282" s="16" t="s">
        <v>1108</v>
      </c>
      <c r="S2282" s="17">
        <v>43889</v>
      </c>
    </row>
    <row r="2283" spans="1:19">
      <c r="A2283" s="65"/>
      <c r="B2283" s="65">
        <v>429</v>
      </c>
      <c r="C2283" s="65" t="s">
        <v>812</v>
      </c>
      <c r="D2283" s="65" t="s">
        <v>798</v>
      </c>
      <c r="E2283" s="65" t="s">
        <v>302</v>
      </c>
      <c r="F2283" s="65" t="s">
        <v>6</v>
      </c>
      <c r="G2283" s="16" t="s">
        <v>2010</v>
      </c>
      <c r="H2283" s="20"/>
      <c r="I2283" s="20"/>
      <c r="J2283" s="16"/>
      <c r="K2283" s="16" t="s">
        <v>2011</v>
      </c>
      <c r="L2283" s="20" t="s">
        <v>1106</v>
      </c>
      <c r="M2283" s="65" t="s">
        <v>2012</v>
      </c>
      <c r="N2283" s="11" t="s">
        <v>813</v>
      </c>
      <c r="O2283" s="20" t="str">
        <f>VLOOKUP(C2283,'10. Свод Перечней'!C:H,6,0)</f>
        <v>10.84.30.000-00000008</v>
      </c>
      <c r="P2283" s="20" t="s">
        <v>813</v>
      </c>
      <c r="Q2283" s="20" t="str">
        <f t="shared" si="37"/>
        <v>10.84.30.000-00000008</v>
      </c>
      <c r="R2283" s="16" t="s">
        <v>1108</v>
      </c>
      <c r="S2283" s="17">
        <v>43889</v>
      </c>
    </row>
    <row r="2284" spans="1:19">
      <c r="A2284" s="65"/>
      <c r="B2284" s="65"/>
      <c r="C2284" s="65"/>
      <c r="D2284" s="65"/>
      <c r="E2284" s="65"/>
      <c r="F2284" s="65"/>
      <c r="G2284" s="16" t="s">
        <v>2013</v>
      </c>
      <c r="H2284" s="20"/>
      <c r="I2284" s="20"/>
      <c r="J2284" s="16"/>
      <c r="K2284" s="16" t="s">
        <v>2020</v>
      </c>
      <c r="L2284" s="20" t="s">
        <v>1106</v>
      </c>
      <c r="M2284" s="65"/>
      <c r="N2284" s="11"/>
      <c r="O2284" s="20" t="e">
        <f>VLOOKUP(C2284,'10. Свод Перечней'!C:H,6,0)</f>
        <v>#N/A</v>
      </c>
      <c r="P2284" s="20"/>
      <c r="Q2284" s="20" t="e">
        <f t="shared" si="37"/>
        <v>#N/A</v>
      </c>
      <c r="R2284" s="16" t="s">
        <v>1108</v>
      </c>
      <c r="S2284" s="17">
        <v>43889</v>
      </c>
    </row>
    <row r="2285" spans="1:19">
      <c r="A2285" s="65"/>
      <c r="B2285" s="65"/>
      <c r="C2285" s="65"/>
      <c r="D2285" s="65"/>
      <c r="E2285" s="65"/>
      <c r="F2285" s="65"/>
      <c r="G2285" s="16" t="s">
        <v>2015</v>
      </c>
      <c r="H2285" s="20"/>
      <c r="I2285" s="20"/>
      <c r="J2285" s="16"/>
      <c r="K2285" s="16" t="s">
        <v>2016</v>
      </c>
      <c r="L2285" s="20" t="s">
        <v>1106</v>
      </c>
      <c r="M2285" s="65"/>
      <c r="N2285" s="11"/>
      <c r="O2285" s="20" t="e">
        <f>VLOOKUP(C2285,'10. Свод Перечней'!C:H,6,0)</f>
        <v>#N/A</v>
      </c>
      <c r="P2285" s="20"/>
      <c r="Q2285" s="20" t="e">
        <f t="shared" si="37"/>
        <v>#N/A</v>
      </c>
      <c r="R2285" s="16" t="s">
        <v>1108</v>
      </c>
      <c r="S2285" s="17">
        <v>43889</v>
      </c>
    </row>
    <row r="2286" spans="1:19">
      <c r="A2286" s="65"/>
      <c r="B2286" s="65"/>
      <c r="C2286" s="65"/>
      <c r="D2286" s="65"/>
      <c r="E2286" s="65"/>
      <c r="F2286" s="65"/>
      <c r="G2286" s="16" t="s">
        <v>2017</v>
      </c>
      <c r="H2286" s="20"/>
      <c r="I2286" s="20"/>
      <c r="J2286" s="16"/>
      <c r="K2286" s="16" t="s">
        <v>1286</v>
      </c>
      <c r="L2286" s="20" t="s">
        <v>1106</v>
      </c>
      <c r="M2286" s="65"/>
      <c r="N2286" s="11"/>
      <c r="O2286" s="20" t="e">
        <f>VLOOKUP(C2286,'10. Свод Перечней'!C:H,6,0)</f>
        <v>#N/A</v>
      </c>
      <c r="P2286" s="20"/>
      <c r="Q2286" s="20" t="e">
        <f t="shared" si="37"/>
        <v>#N/A</v>
      </c>
      <c r="R2286" s="16" t="s">
        <v>1108</v>
      </c>
      <c r="S2286" s="17">
        <v>43889</v>
      </c>
    </row>
    <row r="2287" spans="1:19">
      <c r="A2287" s="65"/>
      <c r="B2287" s="65"/>
      <c r="C2287" s="65"/>
      <c r="D2287" s="65"/>
      <c r="E2287" s="65"/>
      <c r="F2287" s="65"/>
      <c r="G2287" s="16" t="s">
        <v>1111</v>
      </c>
      <c r="H2287" s="20"/>
      <c r="I2287" s="20"/>
      <c r="J2287" s="16"/>
      <c r="K2287" s="16" t="s">
        <v>1157</v>
      </c>
      <c r="L2287" s="20" t="s">
        <v>1106</v>
      </c>
      <c r="M2287" s="65"/>
      <c r="N2287" s="11"/>
      <c r="O2287" s="20" t="e">
        <f>VLOOKUP(C2287,'10. Свод Перечней'!C:H,6,0)</f>
        <v>#N/A</v>
      </c>
      <c r="P2287" s="20"/>
      <c r="Q2287" s="20" t="e">
        <f t="shared" si="37"/>
        <v>#N/A</v>
      </c>
      <c r="R2287" s="16" t="s">
        <v>1108</v>
      </c>
      <c r="S2287" s="17">
        <v>43889</v>
      </c>
    </row>
    <row r="2288" spans="1:19">
      <c r="A2288" s="65"/>
      <c r="B2288" s="65"/>
      <c r="C2288" s="65"/>
      <c r="D2288" s="65"/>
      <c r="E2288" s="65"/>
      <c r="F2288" s="65"/>
      <c r="G2288" s="16" t="s">
        <v>1120</v>
      </c>
      <c r="H2288" s="20"/>
      <c r="I2288" s="20">
        <v>1</v>
      </c>
      <c r="J2288" s="16"/>
      <c r="K2288" s="16"/>
      <c r="L2288" s="20" t="s">
        <v>6</v>
      </c>
      <c r="M2288" s="65"/>
      <c r="N2288" s="11"/>
      <c r="O2288" s="20" t="e">
        <f>VLOOKUP(C2288,'10. Свод Перечней'!C:H,6,0)</f>
        <v>#N/A</v>
      </c>
      <c r="P2288" s="20"/>
      <c r="Q2288" s="20" t="e">
        <f t="shared" si="37"/>
        <v>#N/A</v>
      </c>
      <c r="R2288" s="16" t="s">
        <v>1108</v>
      </c>
      <c r="S2288" s="17">
        <v>43889</v>
      </c>
    </row>
    <row r="2289" spans="1:19">
      <c r="A2289" s="65"/>
      <c r="B2289" s="65"/>
      <c r="C2289" s="65"/>
      <c r="D2289" s="65"/>
      <c r="E2289" s="65"/>
      <c r="F2289" s="65"/>
      <c r="G2289" s="16" t="s">
        <v>1304</v>
      </c>
      <c r="H2289" s="20"/>
      <c r="I2289" s="20"/>
      <c r="J2289" s="16"/>
      <c r="K2289" s="16" t="s">
        <v>2021</v>
      </c>
      <c r="L2289" s="20" t="s">
        <v>1106</v>
      </c>
      <c r="M2289" s="65"/>
      <c r="N2289" s="11"/>
      <c r="O2289" s="20" t="e">
        <f>VLOOKUP(C2289,'10. Свод Перечней'!C:H,6,0)</f>
        <v>#N/A</v>
      </c>
      <c r="P2289" s="20"/>
      <c r="Q2289" s="20" t="e">
        <f t="shared" si="37"/>
        <v>#N/A</v>
      </c>
      <c r="R2289" s="16" t="s">
        <v>1108</v>
      </c>
      <c r="S2289" s="17">
        <v>43889</v>
      </c>
    </row>
    <row r="2290" spans="1:19">
      <c r="A2290" s="65"/>
      <c r="B2290" s="65"/>
      <c r="C2290" s="65"/>
      <c r="D2290" s="65"/>
      <c r="E2290" s="65"/>
      <c r="F2290" s="65"/>
      <c r="G2290" s="16" t="s">
        <v>1115</v>
      </c>
      <c r="H2290" s="20"/>
      <c r="I2290" s="20"/>
      <c r="J2290" s="16" t="s">
        <v>2022</v>
      </c>
      <c r="K2290" s="16"/>
      <c r="L2290" s="20" t="s">
        <v>1106</v>
      </c>
      <c r="M2290" s="65"/>
      <c r="N2290" s="11"/>
      <c r="O2290" s="20" t="e">
        <f>VLOOKUP(C2290,'10. Свод Перечней'!C:H,6,0)</f>
        <v>#N/A</v>
      </c>
      <c r="P2290" s="20"/>
      <c r="Q2290" s="20" t="e">
        <f t="shared" si="37"/>
        <v>#N/A</v>
      </c>
      <c r="R2290" s="16" t="s">
        <v>1108</v>
      </c>
      <c r="S2290" s="17">
        <v>43889</v>
      </c>
    </row>
    <row r="2291" spans="1:19">
      <c r="A2291" s="65"/>
      <c r="B2291" s="65">
        <v>430</v>
      </c>
      <c r="C2291" s="65" t="s">
        <v>814</v>
      </c>
      <c r="D2291" s="65" t="s">
        <v>798</v>
      </c>
      <c r="E2291" s="65" t="s">
        <v>304</v>
      </c>
      <c r="F2291" s="65" t="s">
        <v>6</v>
      </c>
      <c r="G2291" s="16" t="s">
        <v>2010</v>
      </c>
      <c r="H2291" s="20"/>
      <c r="I2291" s="20"/>
      <c r="J2291" s="16"/>
      <c r="K2291" s="16" t="s">
        <v>2011</v>
      </c>
      <c r="L2291" s="20" t="s">
        <v>1106</v>
      </c>
      <c r="M2291" s="65" t="s">
        <v>2012</v>
      </c>
      <c r="N2291" s="11" t="s">
        <v>813</v>
      </c>
      <c r="O2291" s="20" t="str">
        <f>VLOOKUP(C2291,'10. Свод Перечней'!C:H,6,0)</f>
        <v>10.84.30.000-00000008</v>
      </c>
      <c r="P2291" s="20" t="s">
        <v>813</v>
      </c>
      <c r="Q2291" s="20" t="str">
        <f t="shared" si="37"/>
        <v>10.84.30.000-00000008</v>
      </c>
      <c r="R2291" s="16" t="s">
        <v>1108</v>
      </c>
      <c r="S2291" s="17">
        <v>43889</v>
      </c>
    </row>
    <row r="2292" spans="1:19">
      <c r="A2292" s="65"/>
      <c r="B2292" s="65"/>
      <c r="C2292" s="65"/>
      <c r="D2292" s="65"/>
      <c r="E2292" s="65"/>
      <c r="F2292" s="65"/>
      <c r="G2292" s="16" t="s">
        <v>2013</v>
      </c>
      <c r="H2292" s="20"/>
      <c r="I2292" s="20"/>
      <c r="J2292" s="16"/>
      <c r="K2292" s="16" t="s">
        <v>2020</v>
      </c>
      <c r="L2292" s="20" t="s">
        <v>1106</v>
      </c>
      <c r="M2292" s="65"/>
      <c r="N2292" s="11"/>
      <c r="O2292" s="20" t="e">
        <f>VLOOKUP(C2292,'10. Свод Перечней'!C:H,6,0)</f>
        <v>#N/A</v>
      </c>
      <c r="P2292" s="20"/>
      <c r="Q2292" s="20" t="e">
        <f t="shared" si="37"/>
        <v>#N/A</v>
      </c>
      <c r="R2292" s="16" t="s">
        <v>1108</v>
      </c>
      <c r="S2292" s="17">
        <v>43889</v>
      </c>
    </row>
    <row r="2293" spans="1:19">
      <c r="A2293" s="65"/>
      <c r="B2293" s="65"/>
      <c r="C2293" s="65"/>
      <c r="D2293" s="65"/>
      <c r="E2293" s="65"/>
      <c r="F2293" s="65"/>
      <c r="G2293" s="16" t="s">
        <v>2015</v>
      </c>
      <c r="H2293" s="20"/>
      <c r="I2293" s="20"/>
      <c r="J2293" s="16"/>
      <c r="K2293" s="16" t="s">
        <v>2016</v>
      </c>
      <c r="L2293" s="20" t="s">
        <v>1106</v>
      </c>
      <c r="M2293" s="65"/>
      <c r="N2293" s="11"/>
      <c r="O2293" s="20" t="e">
        <f>VLOOKUP(C2293,'10. Свод Перечней'!C:H,6,0)</f>
        <v>#N/A</v>
      </c>
      <c r="P2293" s="20"/>
      <c r="Q2293" s="20" t="e">
        <f t="shared" si="37"/>
        <v>#N/A</v>
      </c>
      <c r="R2293" s="16" t="s">
        <v>1108</v>
      </c>
      <c r="S2293" s="17">
        <v>43889</v>
      </c>
    </row>
    <row r="2294" spans="1:19">
      <c r="A2294" s="65"/>
      <c r="B2294" s="65"/>
      <c r="C2294" s="65"/>
      <c r="D2294" s="65"/>
      <c r="E2294" s="65"/>
      <c r="F2294" s="65"/>
      <c r="G2294" s="16" t="s">
        <v>2017</v>
      </c>
      <c r="H2294" s="20"/>
      <c r="I2294" s="20"/>
      <c r="J2294" s="16"/>
      <c r="K2294" s="16" t="s">
        <v>1286</v>
      </c>
      <c r="L2294" s="20" t="s">
        <v>1106</v>
      </c>
      <c r="M2294" s="65"/>
      <c r="N2294" s="11"/>
      <c r="O2294" s="20" t="e">
        <f>VLOOKUP(C2294,'10. Свод Перечней'!C:H,6,0)</f>
        <v>#N/A</v>
      </c>
      <c r="P2294" s="20"/>
      <c r="Q2294" s="20" t="e">
        <f t="shared" si="37"/>
        <v>#N/A</v>
      </c>
      <c r="R2294" s="16" t="s">
        <v>1108</v>
      </c>
      <c r="S2294" s="17">
        <v>43889</v>
      </c>
    </row>
    <row r="2295" spans="1:19">
      <c r="A2295" s="65"/>
      <c r="B2295" s="65"/>
      <c r="C2295" s="65"/>
      <c r="D2295" s="65"/>
      <c r="E2295" s="65"/>
      <c r="F2295" s="65"/>
      <c r="G2295" s="16" t="s">
        <v>1111</v>
      </c>
      <c r="H2295" s="20"/>
      <c r="I2295" s="20"/>
      <c r="J2295" s="16"/>
      <c r="K2295" s="16" t="s">
        <v>1130</v>
      </c>
      <c r="L2295" s="20" t="s">
        <v>1106</v>
      </c>
      <c r="M2295" s="65"/>
      <c r="N2295" s="11"/>
      <c r="O2295" s="20" t="e">
        <f>VLOOKUP(C2295,'10. Свод Перечней'!C:H,6,0)</f>
        <v>#N/A</v>
      </c>
      <c r="P2295" s="20"/>
      <c r="Q2295" s="20" t="e">
        <f t="shared" si="37"/>
        <v>#N/A</v>
      </c>
      <c r="R2295" s="16" t="s">
        <v>1108</v>
      </c>
      <c r="S2295" s="17">
        <v>43889</v>
      </c>
    </row>
    <row r="2296" spans="1:19">
      <c r="A2296" s="65"/>
      <c r="B2296" s="65"/>
      <c r="C2296" s="65"/>
      <c r="D2296" s="65"/>
      <c r="E2296" s="65"/>
      <c r="F2296" s="65"/>
      <c r="G2296" s="16" t="s">
        <v>1120</v>
      </c>
      <c r="H2296" s="20"/>
      <c r="I2296" s="20">
        <v>1</v>
      </c>
      <c r="J2296" s="16"/>
      <c r="K2296" s="16"/>
      <c r="L2296" s="20" t="s">
        <v>6</v>
      </c>
      <c r="M2296" s="65"/>
      <c r="N2296" s="11"/>
      <c r="O2296" s="20" t="e">
        <f>VLOOKUP(C2296,'10. Свод Перечней'!C:H,6,0)</f>
        <v>#N/A</v>
      </c>
      <c r="P2296" s="20"/>
      <c r="Q2296" s="20" t="e">
        <f t="shared" si="37"/>
        <v>#N/A</v>
      </c>
      <c r="R2296" s="16" t="s">
        <v>1108</v>
      </c>
      <c r="S2296" s="17">
        <v>43889</v>
      </c>
    </row>
    <row r="2297" spans="1:19">
      <c r="A2297" s="65"/>
      <c r="B2297" s="65"/>
      <c r="C2297" s="65"/>
      <c r="D2297" s="65"/>
      <c r="E2297" s="65"/>
      <c r="F2297" s="65"/>
      <c r="G2297" s="16" t="s">
        <v>1304</v>
      </c>
      <c r="H2297" s="20"/>
      <c r="I2297" s="20"/>
      <c r="J2297" s="16"/>
      <c r="K2297" s="16" t="s">
        <v>2021</v>
      </c>
      <c r="L2297" s="20" t="s">
        <v>1106</v>
      </c>
      <c r="M2297" s="65"/>
      <c r="N2297" s="11"/>
      <c r="O2297" s="20" t="e">
        <f>VLOOKUP(C2297,'10. Свод Перечней'!C:H,6,0)</f>
        <v>#N/A</v>
      </c>
      <c r="P2297" s="20"/>
      <c r="Q2297" s="20" t="e">
        <f t="shared" si="37"/>
        <v>#N/A</v>
      </c>
      <c r="R2297" s="16" t="s">
        <v>1108</v>
      </c>
      <c r="S2297" s="17">
        <v>43889</v>
      </c>
    </row>
    <row r="2298" spans="1:19">
      <c r="A2298" s="65"/>
      <c r="B2298" s="65"/>
      <c r="C2298" s="65"/>
      <c r="D2298" s="65"/>
      <c r="E2298" s="65"/>
      <c r="F2298" s="65"/>
      <c r="G2298" s="16" t="s">
        <v>1115</v>
      </c>
      <c r="H2298" s="20"/>
      <c r="I2298" s="20"/>
      <c r="J2298" s="16" t="s">
        <v>2022</v>
      </c>
      <c r="K2298" s="16"/>
      <c r="L2298" s="20" t="s">
        <v>1106</v>
      </c>
      <c r="M2298" s="65"/>
      <c r="N2298" s="11"/>
      <c r="O2298" s="20" t="e">
        <f>VLOOKUP(C2298,'10. Свод Перечней'!C:H,6,0)</f>
        <v>#N/A</v>
      </c>
      <c r="P2298" s="20"/>
      <c r="Q2298" s="20" t="e">
        <f t="shared" si="37"/>
        <v>#N/A</v>
      </c>
      <c r="R2298" s="16" t="s">
        <v>1108</v>
      </c>
      <c r="S2298" s="17">
        <v>43889</v>
      </c>
    </row>
    <row r="2299" spans="1:19">
      <c r="A2299" s="65"/>
      <c r="B2299" s="65">
        <v>431</v>
      </c>
      <c r="C2299" s="65" t="s">
        <v>785</v>
      </c>
      <c r="D2299" s="65" t="s">
        <v>728</v>
      </c>
      <c r="E2299" s="65" t="s">
        <v>43</v>
      </c>
      <c r="F2299" s="65" t="s">
        <v>325</v>
      </c>
      <c r="G2299" s="16" t="s">
        <v>1634</v>
      </c>
      <c r="H2299" s="20"/>
      <c r="I2299" s="20"/>
      <c r="J2299" s="16" t="s">
        <v>2023</v>
      </c>
      <c r="K2299" s="16"/>
      <c r="L2299" s="20" t="s">
        <v>1106</v>
      </c>
      <c r="M2299" s="65" t="s">
        <v>2024</v>
      </c>
      <c r="N2299" s="11" t="s">
        <v>792</v>
      </c>
      <c r="O2299" s="20" t="str">
        <f>VLOOKUP(C2299,'10. Свод Перечней'!C:H,6,0)</f>
        <v>10.86.10.110-00000002</v>
      </c>
      <c r="P2299" s="20" t="s">
        <v>792</v>
      </c>
      <c r="Q2299" s="20" t="str">
        <f t="shared" si="37"/>
        <v>10.86.10.110-00000002</v>
      </c>
      <c r="R2299" s="16" t="s">
        <v>1108</v>
      </c>
      <c r="S2299" s="17">
        <v>43830</v>
      </c>
    </row>
    <row r="2300" spans="1:19">
      <c r="A2300" s="65"/>
      <c r="B2300" s="65"/>
      <c r="C2300" s="65"/>
      <c r="D2300" s="65"/>
      <c r="E2300" s="65"/>
      <c r="F2300" s="65"/>
      <c r="G2300" s="16" t="s">
        <v>1663</v>
      </c>
      <c r="H2300" s="20"/>
      <c r="I2300" s="20"/>
      <c r="J2300" s="16"/>
      <c r="K2300" s="16">
        <v>3.2</v>
      </c>
      <c r="L2300" s="20" t="s">
        <v>1544</v>
      </c>
      <c r="M2300" s="65"/>
      <c r="N2300" s="11"/>
      <c r="O2300" s="20" t="e">
        <f>VLOOKUP(C2300,'10. Свод Перечней'!C:H,6,0)</f>
        <v>#N/A</v>
      </c>
      <c r="P2300" s="20"/>
      <c r="Q2300" s="20" t="e">
        <f t="shared" si="37"/>
        <v>#N/A</v>
      </c>
      <c r="R2300" s="16" t="s">
        <v>1108</v>
      </c>
      <c r="S2300" s="17">
        <v>43830</v>
      </c>
    </row>
    <row r="2301" spans="1:19">
      <c r="A2301" s="65"/>
      <c r="B2301" s="65"/>
      <c r="C2301" s="65"/>
      <c r="D2301" s="65"/>
      <c r="E2301" s="65"/>
      <c r="F2301" s="65"/>
      <c r="G2301" s="16" t="s">
        <v>1502</v>
      </c>
      <c r="H2301" s="20"/>
      <c r="I2301" s="20"/>
      <c r="J2301" s="16"/>
      <c r="K2301" s="16" t="s">
        <v>1286</v>
      </c>
      <c r="L2301" s="20" t="s">
        <v>1106</v>
      </c>
      <c r="M2301" s="65"/>
      <c r="N2301" s="11"/>
      <c r="O2301" s="20" t="e">
        <f>VLOOKUP(C2301,'10. Свод Перечней'!C:H,6,0)</f>
        <v>#N/A</v>
      </c>
      <c r="P2301" s="20"/>
      <c r="Q2301" s="20" t="e">
        <f t="shared" si="37"/>
        <v>#N/A</v>
      </c>
      <c r="R2301" s="16" t="s">
        <v>1108</v>
      </c>
      <c r="S2301" s="17">
        <v>43830</v>
      </c>
    </row>
    <row r="2302" spans="1:19">
      <c r="A2302" s="65"/>
      <c r="B2302" s="65"/>
      <c r="C2302" s="65"/>
      <c r="D2302" s="65"/>
      <c r="E2302" s="65"/>
      <c r="F2302" s="65"/>
      <c r="G2302" s="16" t="s">
        <v>1627</v>
      </c>
      <c r="H2302" s="20"/>
      <c r="I2302" s="20"/>
      <c r="J2302" s="16"/>
      <c r="K2302" s="16" t="s">
        <v>1628</v>
      </c>
      <c r="L2302" s="20" t="s">
        <v>1106</v>
      </c>
      <c r="M2302" s="65"/>
      <c r="N2302" s="11"/>
      <c r="O2302" s="20" t="e">
        <f>VLOOKUP(C2302,'10. Свод Перечней'!C:H,6,0)</f>
        <v>#N/A</v>
      </c>
      <c r="P2302" s="20"/>
      <c r="Q2302" s="20" t="e">
        <f t="shared" si="37"/>
        <v>#N/A</v>
      </c>
      <c r="R2302" s="16" t="s">
        <v>1108</v>
      </c>
      <c r="S2302" s="17">
        <v>43830</v>
      </c>
    </row>
    <row r="2303" spans="1:19">
      <c r="A2303" s="65"/>
      <c r="B2303" s="65"/>
      <c r="C2303" s="65"/>
      <c r="D2303" s="65"/>
      <c r="E2303" s="65"/>
      <c r="F2303" s="65"/>
      <c r="G2303" s="16" t="s">
        <v>1507</v>
      </c>
      <c r="H2303" s="20"/>
      <c r="I2303" s="20">
        <v>0.3</v>
      </c>
      <c r="J2303" s="16"/>
      <c r="K2303" s="16"/>
      <c r="L2303" s="20" t="s">
        <v>325</v>
      </c>
      <c r="M2303" s="65"/>
      <c r="N2303" s="11"/>
      <c r="O2303" s="20" t="e">
        <f>VLOOKUP(C2303,'10. Свод Перечней'!C:H,6,0)</f>
        <v>#N/A</v>
      </c>
      <c r="P2303" s="20"/>
      <c r="Q2303" s="20" t="e">
        <f t="shared" si="37"/>
        <v>#N/A</v>
      </c>
      <c r="R2303" s="16" t="s">
        <v>1108</v>
      </c>
      <c r="S2303" s="17">
        <v>43830</v>
      </c>
    </row>
    <row r="2304" spans="1:19">
      <c r="A2304" s="65"/>
      <c r="B2304" s="65"/>
      <c r="C2304" s="65"/>
      <c r="D2304" s="65"/>
      <c r="E2304" s="65"/>
      <c r="F2304" s="65"/>
      <c r="G2304" s="16" t="s">
        <v>1115</v>
      </c>
      <c r="H2304" s="20"/>
      <c r="I2304" s="20"/>
      <c r="J2304" s="16" t="s">
        <v>2025</v>
      </c>
      <c r="K2304" s="16"/>
      <c r="L2304" s="20" t="s">
        <v>1106</v>
      </c>
      <c r="M2304" s="65"/>
      <c r="N2304" s="11"/>
      <c r="O2304" s="20" t="e">
        <f>VLOOKUP(C2304,'10. Свод Перечней'!C:H,6,0)</f>
        <v>#N/A</v>
      </c>
      <c r="P2304" s="20"/>
      <c r="Q2304" s="20" t="e">
        <f t="shared" si="37"/>
        <v>#N/A</v>
      </c>
      <c r="R2304" s="16" t="s">
        <v>1108</v>
      </c>
      <c r="S2304" s="17">
        <v>43830</v>
      </c>
    </row>
    <row r="2305" spans="1:19">
      <c r="A2305" s="65"/>
      <c r="B2305" s="65">
        <v>432</v>
      </c>
      <c r="C2305" s="65" t="s">
        <v>787</v>
      </c>
      <c r="D2305" s="65" t="s">
        <v>728</v>
      </c>
      <c r="E2305" s="65" t="s">
        <v>9</v>
      </c>
      <c r="F2305" s="65" t="s">
        <v>325</v>
      </c>
      <c r="G2305" s="16" t="s">
        <v>1634</v>
      </c>
      <c r="H2305" s="20"/>
      <c r="I2305" s="20"/>
      <c r="J2305" s="16" t="s">
        <v>2023</v>
      </c>
      <c r="K2305" s="16"/>
      <c r="L2305" s="20" t="s">
        <v>1106</v>
      </c>
      <c r="M2305" s="65" t="s">
        <v>2024</v>
      </c>
      <c r="N2305" s="11" t="s">
        <v>793</v>
      </c>
      <c r="O2305" s="20" t="e">
        <f>VLOOKUP(C2305,'10. Свод Перечней'!C:H,6,0)</f>
        <v>#N/A</v>
      </c>
      <c r="P2305" s="20" t="s">
        <v>793</v>
      </c>
      <c r="Q2305" s="20" t="e">
        <f t="shared" si="37"/>
        <v>#N/A</v>
      </c>
      <c r="R2305" s="16" t="s">
        <v>1108</v>
      </c>
      <c r="S2305" s="17">
        <v>43830</v>
      </c>
    </row>
    <row r="2306" spans="1:19">
      <c r="A2306" s="65"/>
      <c r="B2306" s="65"/>
      <c r="C2306" s="65"/>
      <c r="D2306" s="65"/>
      <c r="E2306" s="65"/>
      <c r="F2306" s="65"/>
      <c r="G2306" s="16" t="s">
        <v>1663</v>
      </c>
      <c r="H2306" s="20"/>
      <c r="I2306" s="20"/>
      <c r="J2306" s="16"/>
      <c r="K2306" s="16">
        <v>3.2</v>
      </c>
      <c r="L2306" s="20" t="s">
        <v>1544</v>
      </c>
      <c r="M2306" s="65"/>
      <c r="N2306" s="11"/>
      <c r="O2306" s="20" t="e">
        <f>VLOOKUP(C2306,'10. Свод Перечней'!C:H,6,0)</f>
        <v>#N/A</v>
      </c>
      <c r="P2306" s="20"/>
      <c r="Q2306" s="20" t="e">
        <f t="shared" si="37"/>
        <v>#N/A</v>
      </c>
      <c r="R2306" s="16" t="s">
        <v>1108</v>
      </c>
      <c r="S2306" s="17">
        <v>43830</v>
      </c>
    </row>
    <row r="2307" spans="1:19">
      <c r="A2307" s="65"/>
      <c r="B2307" s="65"/>
      <c r="C2307" s="65"/>
      <c r="D2307" s="65"/>
      <c r="E2307" s="65"/>
      <c r="F2307" s="65"/>
      <c r="G2307" s="16" t="s">
        <v>1502</v>
      </c>
      <c r="H2307" s="20"/>
      <c r="I2307" s="20"/>
      <c r="J2307" s="16"/>
      <c r="K2307" s="16" t="s">
        <v>1194</v>
      </c>
      <c r="L2307" s="20" t="s">
        <v>1106</v>
      </c>
      <c r="M2307" s="65"/>
      <c r="N2307" s="11"/>
      <c r="O2307" s="20" t="e">
        <f>VLOOKUP(C2307,'10. Свод Перечней'!C:H,6,0)</f>
        <v>#N/A</v>
      </c>
      <c r="P2307" s="20"/>
      <c r="Q2307" s="20" t="e">
        <f t="shared" si="37"/>
        <v>#N/A</v>
      </c>
      <c r="R2307" s="16" t="s">
        <v>1108</v>
      </c>
      <c r="S2307" s="17">
        <v>43830</v>
      </c>
    </row>
    <row r="2308" spans="1:19">
      <c r="A2308" s="65"/>
      <c r="B2308" s="65"/>
      <c r="C2308" s="65"/>
      <c r="D2308" s="65"/>
      <c r="E2308" s="65"/>
      <c r="F2308" s="65"/>
      <c r="G2308" s="16" t="s">
        <v>1627</v>
      </c>
      <c r="H2308" s="20"/>
      <c r="I2308" s="20"/>
      <c r="J2308" s="16"/>
      <c r="K2308" s="16" t="s">
        <v>1628</v>
      </c>
      <c r="L2308" s="20" t="s">
        <v>1106</v>
      </c>
      <c r="M2308" s="65"/>
      <c r="N2308" s="11"/>
      <c r="O2308" s="20" t="e">
        <f>VLOOKUP(C2308,'10. Свод Перечней'!C:H,6,0)</f>
        <v>#N/A</v>
      </c>
      <c r="P2308" s="20"/>
      <c r="Q2308" s="20" t="e">
        <f t="shared" si="37"/>
        <v>#N/A</v>
      </c>
      <c r="R2308" s="16" t="s">
        <v>1108</v>
      </c>
      <c r="S2308" s="17">
        <v>43830</v>
      </c>
    </row>
    <row r="2309" spans="1:19">
      <c r="A2309" s="65"/>
      <c r="B2309" s="65"/>
      <c r="C2309" s="65"/>
      <c r="D2309" s="65"/>
      <c r="E2309" s="65"/>
      <c r="F2309" s="65"/>
      <c r="G2309" s="16" t="s">
        <v>1507</v>
      </c>
      <c r="H2309" s="20"/>
      <c r="I2309" s="20">
        <v>0.3</v>
      </c>
      <c r="J2309" s="16"/>
      <c r="K2309" s="16"/>
      <c r="L2309" s="20" t="s">
        <v>325</v>
      </c>
      <c r="M2309" s="65"/>
      <c r="N2309" s="11"/>
      <c r="O2309" s="20" t="e">
        <f>VLOOKUP(C2309,'10. Свод Перечней'!C:H,6,0)</f>
        <v>#N/A</v>
      </c>
      <c r="P2309" s="20"/>
      <c r="Q2309" s="20" t="e">
        <f t="shared" si="37"/>
        <v>#N/A</v>
      </c>
      <c r="R2309" s="16" t="s">
        <v>1108</v>
      </c>
      <c r="S2309" s="17">
        <v>43830</v>
      </c>
    </row>
    <row r="2310" spans="1:19">
      <c r="A2310" s="65"/>
      <c r="B2310" s="65"/>
      <c r="C2310" s="65"/>
      <c r="D2310" s="65"/>
      <c r="E2310" s="65"/>
      <c r="F2310" s="65"/>
      <c r="G2310" s="16" t="s">
        <v>1115</v>
      </c>
      <c r="H2310" s="20"/>
      <c r="I2310" s="20"/>
      <c r="J2310" s="16" t="s">
        <v>2025</v>
      </c>
      <c r="K2310" s="16"/>
      <c r="L2310" s="20" t="s">
        <v>1106</v>
      </c>
      <c r="M2310" s="65"/>
      <c r="N2310" s="11"/>
      <c r="O2310" s="20" t="e">
        <f>VLOOKUP(C2310,'10. Свод Перечней'!C:H,6,0)</f>
        <v>#N/A</v>
      </c>
      <c r="P2310" s="20"/>
      <c r="Q2310" s="20" t="e">
        <f t="shared" si="37"/>
        <v>#N/A</v>
      </c>
      <c r="R2310" s="16" t="s">
        <v>1108</v>
      </c>
      <c r="S2310" s="17">
        <v>43830</v>
      </c>
    </row>
    <row r="2311" spans="1:19">
      <c r="A2311" s="65"/>
      <c r="B2311" s="65">
        <v>433</v>
      </c>
      <c r="C2311" s="65" t="s">
        <v>786</v>
      </c>
      <c r="D2311" s="65" t="s">
        <v>728</v>
      </c>
      <c r="E2311" s="65" t="s">
        <v>302</v>
      </c>
      <c r="F2311" s="65" t="s">
        <v>325</v>
      </c>
      <c r="G2311" s="16" t="s">
        <v>1634</v>
      </c>
      <c r="H2311" s="20"/>
      <c r="I2311" s="20"/>
      <c r="J2311" s="16" t="s">
        <v>2023</v>
      </c>
      <c r="K2311" s="16"/>
      <c r="L2311" s="20" t="s">
        <v>1106</v>
      </c>
      <c r="M2311" s="65" t="s">
        <v>2024</v>
      </c>
      <c r="N2311" s="11" t="s">
        <v>792</v>
      </c>
      <c r="O2311" s="20" t="str">
        <f>VLOOKUP(C2311,'10. Свод Перечней'!C:H,6,0)</f>
        <v>10.86.10.110-00000002</v>
      </c>
      <c r="P2311" s="20" t="s">
        <v>792</v>
      </c>
      <c r="Q2311" s="20" t="str">
        <f t="shared" si="37"/>
        <v>10.86.10.110-00000002</v>
      </c>
      <c r="R2311" s="16" t="s">
        <v>1108</v>
      </c>
      <c r="S2311" s="17">
        <v>43830</v>
      </c>
    </row>
    <row r="2312" spans="1:19">
      <c r="A2312" s="65"/>
      <c r="B2312" s="65"/>
      <c r="C2312" s="65"/>
      <c r="D2312" s="65"/>
      <c r="E2312" s="65"/>
      <c r="F2312" s="65"/>
      <c r="G2312" s="16" t="s">
        <v>1663</v>
      </c>
      <c r="H2312" s="20"/>
      <c r="I2312" s="20"/>
      <c r="J2312" s="16"/>
      <c r="K2312" s="16">
        <v>3.5</v>
      </c>
      <c r="L2312" s="20" t="s">
        <v>1544</v>
      </c>
      <c r="M2312" s="65"/>
      <c r="N2312" s="11"/>
      <c r="O2312" s="20" t="e">
        <f>VLOOKUP(C2312,'10. Свод Перечней'!C:H,6,0)</f>
        <v>#N/A</v>
      </c>
      <c r="P2312" s="20"/>
      <c r="Q2312" s="20" t="e">
        <f t="shared" si="37"/>
        <v>#N/A</v>
      </c>
      <c r="R2312" s="16" t="s">
        <v>1108</v>
      </c>
      <c r="S2312" s="17">
        <v>43830</v>
      </c>
    </row>
    <row r="2313" spans="1:19">
      <c r="A2313" s="65"/>
      <c r="B2313" s="65"/>
      <c r="C2313" s="65"/>
      <c r="D2313" s="65"/>
      <c r="E2313" s="65"/>
      <c r="F2313" s="65"/>
      <c r="G2313" s="16" t="s">
        <v>1502</v>
      </c>
      <c r="H2313" s="20"/>
      <c r="I2313" s="20"/>
      <c r="J2313" s="16"/>
      <c r="K2313" s="16" t="s">
        <v>1286</v>
      </c>
      <c r="L2313" s="20" t="s">
        <v>1106</v>
      </c>
      <c r="M2313" s="65"/>
      <c r="N2313" s="11"/>
      <c r="O2313" s="20" t="e">
        <f>VLOOKUP(C2313,'10. Свод Перечней'!C:H,6,0)</f>
        <v>#N/A</v>
      </c>
      <c r="P2313" s="20"/>
      <c r="Q2313" s="20" t="e">
        <f t="shared" si="37"/>
        <v>#N/A</v>
      </c>
      <c r="R2313" s="16" t="s">
        <v>1108</v>
      </c>
      <c r="S2313" s="17">
        <v>43830</v>
      </c>
    </row>
    <row r="2314" spans="1:19">
      <c r="A2314" s="65"/>
      <c r="B2314" s="65"/>
      <c r="C2314" s="65"/>
      <c r="D2314" s="65"/>
      <c r="E2314" s="65"/>
      <c r="F2314" s="65"/>
      <c r="G2314" s="16" t="s">
        <v>1627</v>
      </c>
      <c r="H2314" s="20"/>
      <c r="I2314" s="20"/>
      <c r="J2314" s="16"/>
      <c r="K2314" s="16" t="s">
        <v>1628</v>
      </c>
      <c r="L2314" s="20" t="s">
        <v>1106</v>
      </c>
      <c r="M2314" s="65"/>
      <c r="N2314" s="11"/>
      <c r="O2314" s="20" t="e">
        <f>VLOOKUP(C2314,'10. Свод Перечней'!C:H,6,0)</f>
        <v>#N/A</v>
      </c>
      <c r="P2314" s="20"/>
      <c r="Q2314" s="20" t="e">
        <f t="shared" si="37"/>
        <v>#N/A</v>
      </c>
      <c r="R2314" s="16" t="s">
        <v>1108</v>
      </c>
      <c r="S2314" s="17">
        <v>43830</v>
      </c>
    </row>
    <row r="2315" spans="1:19">
      <c r="A2315" s="65"/>
      <c r="B2315" s="65"/>
      <c r="C2315" s="65"/>
      <c r="D2315" s="65"/>
      <c r="E2315" s="65"/>
      <c r="F2315" s="65"/>
      <c r="G2315" s="16" t="s">
        <v>1507</v>
      </c>
      <c r="H2315" s="20"/>
      <c r="I2315" s="20">
        <v>0.3</v>
      </c>
      <c r="J2315" s="16"/>
      <c r="K2315" s="16"/>
      <c r="L2315" s="20" t="s">
        <v>325</v>
      </c>
      <c r="M2315" s="65"/>
      <c r="N2315" s="11"/>
      <c r="O2315" s="20" t="e">
        <f>VLOOKUP(C2315,'10. Свод Перечней'!C:H,6,0)</f>
        <v>#N/A</v>
      </c>
      <c r="P2315" s="20"/>
      <c r="Q2315" s="20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6" t="s">
        <v>1108</v>
      </c>
      <c r="S2315" s="17">
        <v>43830</v>
      </c>
    </row>
    <row r="2316" spans="1:19">
      <c r="A2316" s="65"/>
      <c r="B2316" s="65"/>
      <c r="C2316" s="65"/>
      <c r="D2316" s="65"/>
      <c r="E2316" s="65"/>
      <c r="F2316" s="65"/>
      <c r="G2316" s="16" t="s">
        <v>1115</v>
      </c>
      <c r="H2316" s="20"/>
      <c r="I2316" s="20"/>
      <c r="J2316" s="16" t="s">
        <v>2025</v>
      </c>
      <c r="K2316" s="16"/>
      <c r="L2316" s="20" t="s">
        <v>1106</v>
      </c>
      <c r="M2316" s="65"/>
      <c r="N2316" s="11"/>
      <c r="O2316" s="20" t="e">
        <f>VLOOKUP(C2316,'10. Свод Перечней'!C:H,6,0)</f>
        <v>#N/A</v>
      </c>
      <c r="P2316" s="20"/>
      <c r="Q2316" s="20" t="e">
        <f t="shared" si="38"/>
        <v>#N/A</v>
      </c>
      <c r="R2316" s="16" t="s">
        <v>1108</v>
      </c>
      <c r="S2316" s="17">
        <v>43830</v>
      </c>
    </row>
    <row r="2317" spans="1:19">
      <c r="A2317" s="65"/>
      <c r="B2317" s="65">
        <v>434</v>
      </c>
      <c r="C2317" s="65" t="s">
        <v>788</v>
      </c>
      <c r="D2317" s="65" t="s">
        <v>728</v>
      </c>
      <c r="E2317" s="65" t="s">
        <v>239</v>
      </c>
      <c r="F2317" s="65" t="s">
        <v>325</v>
      </c>
      <c r="G2317" s="16" t="s">
        <v>1634</v>
      </c>
      <c r="H2317" s="20"/>
      <c r="I2317" s="20"/>
      <c r="J2317" s="16" t="s">
        <v>2023</v>
      </c>
      <c r="K2317" s="16"/>
      <c r="L2317" s="20" t="s">
        <v>1106</v>
      </c>
      <c r="M2317" s="65" t="s">
        <v>2024</v>
      </c>
      <c r="N2317" s="11" t="s">
        <v>793</v>
      </c>
      <c r="O2317" s="20" t="str">
        <f>VLOOKUP(C2317,'10. Свод Перечней'!C:H,6,0)</f>
        <v>10.86.10.110-00000001</v>
      </c>
      <c r="P2317" s="20" t="s">
        <v>793</v>
      </c>
      <c r="Q2317" s="20" t="str">
        <f t="shared" si="38"/>
        <v>10.86.10.110-00000001</v>
      </c>
      <c r="R2317" s="16" t="s">
        <v>1108</v>
      </c>
      <c r="S2317" s="17">
        <v>43830</v>
      </c>
    </row>
    <row r="2318" spans="1:19">
      <c r="A2318" s="65"/>
      <c r="B2318" s="65"/>
      <c r="C2318" s="65"/>
      <c r="D2318" s="65"/>
      <c r="E2318" s="65"/>
      <c r="F2318" s="65"/>
      <c r="G2318" s="16" t="s">
        <v>1663</v>
      </c>
      <c r="H2318" s="20"/>
      <c r="I2318" s="20"/>
      <c r="J2318" s="16"/>
      <c r="K2318" s="16">
        <v>3.5</v>
      </c>
      <c r="L2318" s="20" t="s">
        <v>1544</v>
      </c>
      <c r="M2318" s="65"/>
      <c r="N2318" s="11"/>
      <c r="O2318" s="20" t="e">
        <f>VLOOKUP(C2318,'10. Свод Перечней'!C:H,6,0)</f>
        <v>#N/A</v>
      </c>
      <c r="P2318" s="20"/>
      <c r="Q2318" s="20" t="e">
        <f t="shared" si="38"/>
        <v>#N/A</v>
      </c>
      <c r="R2318" s="16" t="s">
        <v>1108</v>
      </c>
      <c r="S2318" s="17">
        <v>43830</v>
      </c>
    </row>
    <row r="2319" spans="1:19">
      <c r="A2319" s="65"/>
      <c r="B2319" s="65"/>
      <c r="C2319" s="65"/>
      <c r="D2319" s="65"/>
      <c r="E2319" s="65"/>
      <c r="F2319" s="65"/>
      <c r="G2319" s="16" t="s">
        <v>1502</v>
      </c>
      <c r="H2319" s="20"/>
      <c r="I2319" s="20"/>
      <c r="J2319" s="16"/>
      <c r="K2319" s="16" t="s">
        <v>1194</v>
      </c>
      <c r="L2319" s="20" t="s">
        <v>1106</v>
      </c>
      <c r="M2319" s="65"/>
      <c r="N2319" s="11"/>
      <c r="O2319" s="20" t="e">
        <f>VLOOKUP(C2319,'10. Свод Перечней'!C:H,6,0)</f>
        <v>#N/A</v>
      </c>
      <c r="P2319" s="20"/>
      <c r="Q2319" s="20" t="e">
        <f t="shared" si="38"/>
        <v>#N/A</v>
      </c>
      <c r="R2319" s="16" t="s">
        <v>1108</v>
      </c>
      <c r="S2319" s="17">
        <v>43830</v>
      </c>
    </row>
    <row r="2320" spans="1:19">
      <c r="A2320" s="65"/>
      <c r="B2320" s="65"/>
      <c r="C2320" s="65"/>
      <c r="D2320" s="65"/>
      <c r="E2320" s="65"/>
      <c r="F2320" s="65"/>
      <c r="G2320" s="16" t="s">
        <v>1627</v>
      </c>
      <c r="H2320" s="20"/>
      <c r="I2320" s="20"/>
      <c r="J2320" s="16"/>
      <c r="K2320" s="16" t="s">
        <v>1628</v>
      </c>
      <c r="L2320" s="20" t="s">
        <v>1106</v>
      </c>
      <c r="M2320" s="65"/>
      <c r="N2320" s="11"/>
      <c r="O2320" s="20" t="e">
        <f>VLOOKUP(C2320,'10. Свод Перечней'!C:H,6,0)</f>
        <v>#N/A</v>
      </c>
      <c r="P2320" s="20"/>
      <c r="Q2320" s="20" t="e">
        <f t="shared" si="38"/>
        <v>#N/A</v>
      </c>
      <c r="R2320" s="16" t="s">
        <v>1108</v>
      </c>
      <c r="S2320" s="17">
        <v>43830</v>
      </c>
    </row>
    <row r="2321" spans="1:19">
      <c r="A2321" s="65"/>
      <c r="B2321" s="65"/>
      <c r="C2321" s="65"/>
      <c r="D2321" s="65"/>
      <c r="E2321" s="65"/>
      <c r="F2321" s="65"/>
      <c r="G2321" s="16" t="s">
        <v>1507</v>
      </c>
      <c r="H2321" s="20"/>
      <c r="I2321" s="20">
        <v>0.3</v>
      </c>
      <c r="J2321" s="16"/>
      <c r="K2321" s="16"/>
      <c r="L2321" s="20" t="s">
        <v>325</v>
      </c>
      <c r="M2321" s="65"/>
      <c r="N2321" s="11"/>
      <c r="O2321" s="20" t="e">
        <f>VLOOKUP(C2321,'10. Свод Перечней'!C:H,6,0)</f>
        <v>#N/A</v>
      </c>
      <c r="P2321" s="20"/>
      <c r="Q2321" s="20" t="e">
        <f t="shared" si="38"/>
        <v>#N/A</v>
      </c>
      <c r="R2321" s="16" t="s">
        <v>1108</v>
      </c>
      <c r="S2321" s="17">
        <v>43830</v>
      </c>
    </row>
    <row r="2322" spans="1:19">
      <c r="A2322" s="65"/>
      <c r="B2322" s="65"/>
      <c r="C2322" s="65"/>
      <c r="D2322" s="65"/>
      <c r="E2322" s="65"/>
      <c r="F2322" s="65"/>
      <c r="G2322" s="16" t="s">
        <v>1115</v>
      </c>
      <c r="H2322" s="20"/>
      <c r="I2322" s="20"/>
      <c r="J2322" s="16" t="s">
        <v>2025</v>
      </c>
      <c r="K2322" s="16"/>
      <c r="L2322" s="20" t="s">
        <v>1106</v>
      </c>
      <c r="M2322" s="65"/>
      <c r="N2322" s="11"/>
      <c r="O2322" s="20" t="e">
        <f>VLOOKUP(C2322,'10. Свод Перечней'!C:H,6,0)</f>
        <v>#N/A</v>
      </c>
      <c r="P2322" s="20"/>
      <c r="Q2322" s="20" t="e">
        <f t="shared" si="38"/>
        <v>#N/A</v>
      </c>
      <c r="R2322" s="16" t="s">
        <v>1108</v>
      </c>
      <c r="S2322" s="17">
        <v>43830</v>
      </c>
    </row>
    <row r="2323" spans="1:19">
      <c r="A2323" s="65"/>
      <c r="B2323" s="65">
        <v>435</v>
      </c>
      <c r="C2323" s="65" t="s">
        <v>729</v>
      </c>
      <c r="D2323" s="65" t="s">
        <v>730</v>
      </c>
      <c r="E2323" s="65" t="s">
        <v>5</v>
      </c>
      <c r="F2323" s="65" t="s">
        <v>6</v>
      </c>
      <c r="G2323" s="16" t="s">
        <v>1429</v>
      </c>
      <c r="H2323" s="20"/>
      <c r="I2323" s="20"/>
      <c r="J2323" s="16"/>
      <c r="K2323" s="16" t="s">
        <v>1371</v>
      </c>
      <c r="L2323" s="20" t="s">
        <v>1106</v>
      </c>
      <c r="M2323" s="65" t="s">
        <v>2026</v>
      </c>
      <c r="N2323" s="11"/>
      <c r="O2323" s="20" t="e">
        <f>VLOOKUP(C2323,'10. Свод Перечней'!C:H,6,0)</f>
        <v>#N/A</v>
      </c>
      <c r="P2323" s="20">
        <v>0</v>
      </c>
      <c r="Q2323" s="20" t="e">
        <f t="shared" si="38"/>
        <v>#N/A</v>
      </c>
      <c r="R2323" s="16" t="s">
        <v>1108</v>
      </c>
      <c r="S2323" s="17">
        <v>43738</v>
      </c>
    </row>
    <row r="2324" spans="1:19">
      <c r="A2324" s="65"/>
      <c r="B2324" s="65"/>
      <c r="C2324" s="65"/>
      <c r="D2324" s="65"/>
      <c r="E2324" s="65"/>
      <c r="F2324" s="65"/>
      <c r="G2324" s="16" t="s">
        <v>1630</v>
      </c>
      <c r="H2324" s="20"/>
      <c r="I2324" s="20"/>
      <c r="J2324" s="16"/>
      <c r="K2324" s="16" t="s">
        <v>2027</v>
      </c>
      <c r="L2324" s="20" t="s">
        <v>1106</v>
      </c>
      <c r="M2324" s="65"/>
      <c r="N2324" s="11"/>
      <c r="O2324" s="20" t="e">
        <f>VLOOKUP(C2324,'10. Свод Перечней'!C:H,6,0)</f>
        <v>#N/A</v>
      </c>
      <c r="P2324" s="20"/>
      <c r="Q2324" s="20" t="e">
        <f t="shared" si="38"/>
        <v>#N/A</v>
      </c>
      <c r="R2324" s="16" t="s">
        <v>1108</v>
      </c>
      <c r="S2324" s="17">
        <v>43738</v>
      </c>
    </row>
    <row r="2325" spans="1:19">
      <c r="A2325" s="65"/>
      <c r="B2325" s="65"/>
      <c r="C2325" s="65"/>
      <c r="D2325" s="65"/>
      <c r="E2325" s="65"/>
      <c r="F2325" s="65"/>
      <c r="G2325" s="16" t="s">
        <v>1632</v>
      </c>
      <c r="H2325" s="20"/>
      <c r="I2325" s="20"/>
      <c r="J2325" s="16"/>
      <c r="K2325" s="16" t="s">
        <v>1712</v>
      </c>
      <c r="L2325" s="20" t="s">
        <v>1106</v>
      </c>
      <c r="M2325" s="65"/>
      <c r="N2325" s="11"/>
      <c r="O2325" s="20" t="e">
        <f>VLOOKUP(C2325,'10. Свод Перечней'!C:H,6,0)</f>
        <v>#N/A</v>
      </c>
      <c r="P2325" s="20"/>
      <c r="Q2325" s="20" t="e">
        <f t="shared" si="38"/>
        <v>#N/A</v>
      </c>
      <c r="R2325" s="16" t="s">
        <v>1108</v>
      </c>
      <c r="S2325" s="17">
        <v>43738</v>
      </c>
    </row>
    <row r="2326" spans="1:19">
      <c r="A2326" s="65"/>
      <c r="B2326" s="65"/>
      <c r="C2326" s="65"/>
      <c r="D2326" s="65"/>
      <c r="E2326" s="65"/>
      <c r="F2326" s="65"/>
      <c r="G2326" s="16" t="s">
        <v>1120</v>
      </c>
      <c r="H2326" s="20"/>
      <c r="I2326" s="20">
        <v>0.15</v>
      </c>
      <c r="J2326" s="16"/>
      <c r="K2326" s="16"/>
      <c r="L2326" s="20" t="s">
        <v>6</v>
      </c>
      <c r="M2326" s="65"/>
      <c r="N2326" s="11"/>
      <c r="O2326" s="20" t="e">
        <f>VLOOKUP(C2326,'10. Свод Перечней'!C:H,6,0)</f>
        <v>#N/A</v>
      </c>
      <c r="P2326" s="20"/>
      <c r="Q2326" s="20" t="e">
        <f t="shared" si="38"/>
        <v>#N/A</v>
      </c>
      <c r="R2326" s="16" t="s">
        <v>1108</v>
      </c>
      <c r="S2326" s="17">
        <v>43738</v>
      </c>
    </row>
    <row r="2327" spans="1:19">
      <c r="A2327" s="65"/>
      <c r="B2327" s="65"/>
      <c r="C2327" s="65"/>
      <c r="D2327" s="65"/>
      <c r="E2327" s="65"/>
      <c r="F2327" s="65"/>
      <c r="G2327" s="16" t="s">
        <v>1304</v>
      </c>
      <c r="H2327" s="20"/>
      <c r="I2327" s="20"/>
      <c r="J2327" s="16"/>
      <c r="K2327" s="16" t="s">
        <v>1506</v>
      </c>
      <c r="L2327" s="20" t="s">
        <v>1106</v>
      </c>
      <c r="M2327" s="65"/>
      <c r="N2327" s="11"/>
      <c r="O2327" s="20" t="e">
        <f>VLOOKUP(C2327,'10. Свод Перечней'!C:H,6,0)</f>
        <v>#N/A</v>
      </c>
      <c r="P2327" s="20"/>
      <c r="Q2327" s="20" t="e">
        <f t="shared" si="38"/>
        <v>#N/A</v>
      </c>
      <c r="R2327" s="16" t="s">
        <v>1108</v>
      </c>
      <c r="S2327" s="17">
        <v>43738</v>
      </c>
    </row>
    <row r="2328" spans="1:19">
      <c r="A2328" s="65"/>
      <c r="B2328" s="65"/>
      <c r="C2328" s="65"/>
      <c r="D2328" s="65"/>
      <c r="E2328" s="65"/>
      <c r="F2328" s="65"/>
      <c r="G2328" s="16" t="s">
        <v>1115</v>
      </c>
      <c r="H2328" s="20"/>
      <c r="I2328" s="20"/>
      <c r="J2328" s="16"/>
      <c r="K2328" s="16" t="s">
        <v>1669</v>
      </c>
      <c r="L2328" s="20" t="s">
        <v>1106</v>
      </c>
      <c r="M2328" s="65"/>
      <c r="N2328" s="11"/>
      <c r="O2328" s="20" t="e">
        <f>VLOOKUP(C2328,'10. Свод Перечней'!C:H,6,0)</f>
        <v>#N/A</v>
      </c>
      <c r="P2328" s="20"/>
      <c r="Q2328" s="20" t="e">
        <f t="shared" si="38"/>
        <v>#N/A</v>
      </c>
      <c r="R2328" s="16" t="s">
        <v>1108</v>
      </c>
      <c r="S2328" s="17">
        <v>43738</v>
      </c>
    </row>
    <row r="2329" spans="1:19">
      <c r="A2329" s="65"/>
      <c r="B2329" s="65">
        <v>436</v>
      </c>
      <c r="C2329" s="65" t="s">
        <v>731</v>
      </c>
      <c r="D2329" s="65" t="s">
        <v>730</v>
      </c>
      <c r="E2329" s="65" t="s">
        <v>9</v>
      </c>
      <c r="F2329" s="65" t="s">
        <v>6</v>
      </c>
      <c r="G2329" s="16" t="s">
        <v>1429</v>
      </c>
      <c r="H2329" s="20"/>
      <c r="I2329" s="20"/>
      <c r="J2329" s="16"/>
      <c r="K2329" s="16" t="s">
        <v>1371</v>
      </c>
      <c r="L2329" s="20" t="s">
        <v>1106</v>
      </c>
      <c r="M2329" s="65" t="s">
        <v>2026</v>
      </c>
      <c r="N2329" s="11"/>
      <c r="O2329" s="20" t="e">
        <f>VLOOKUP(C2329,'10. Свод Перечней'!C:H,6,0)</f>
        <v>#N/A</v>
      </c>
      <c r="P2329" s="20">
        <v>0</v>
      </c>
      <c r="Q2329" s="20" t="e">
        <f t="shared" si="38"/>
        <v>#N/A</v>
      </c>
      <c r="R2329" s="16" t="s">
        <v>1108</v>
      </c>
      <c r="S2329" s="17">
        <v>43738</v>
      </c>
    </row>
    <row r="2330" spans="1:19">
      <c r="A2330" s="65"/>
      <c r="B2330" s="65"/>
      <c r="C2330" s="65"/>
      <c r="D2330" s="65"/>
      <c r="E2330" s="65"/>
      <c r="F2330" s="65"/>
      <c r="G2330" s="16" t="s">
        <v>1630</v>
      </c>
      <c r="H2330" s="20"/>
      <c r="I2330" s="20"/>
      <c r="J2330" s="16"/>
      <c r="K2330" s="16" t="s">
        <v>2027</v>
      </c>
      <c r="L2330" s="20" t="s">
        <v>1106</v>
      </c>
      <c r="M2330" s="65"/>
      <c r="N2330" s="11"/>
      <c r="O2330" s="20" t="e">
        <f>VLOOKUP(C2330,'10. Свод Перечней'!C:H,6,0)</f>
        <v>#N/A</v>
      </c>
      <c r="P2330" s="20"/>
      <c r="Q2330" s="20" t="e">
        <f t="shared" si="38"/>
        <v>#N/A</v>
      </c>
      <c r="R2330" s="16" t="s">
        <v>1108</v>
      </c>
      <c r="S2330" s="17">
        <v>43738</v>
      </c>
    </row>
    <row r="2331" spans="1:19">
      <c r="A2331" s="65"/>
      <c r="B2331" s="65"/>
      <c r="C2331" s="65"/>
      <c r="D2331" s="65"/>
      <c r="E2331" s="65"/>
      <c r="F2331" s="65"/>
      <c r="G2331" s="16" t="s">
        <v>1632</v>
      </c>
      <c r="H2331" s="20"/>
      <c r="I2331" s="20"/>
      <c r="J2331" s="16"/>
      <c r="K2331" s="16" t="s">
        <v>1712</v>
      </c>
      <c r="L2331" s="20" t="s">
        <v>1106</v>
      </c>
      <c r="M2331" s="65"/>
      <c r="N2331" s="11"/>
      <c r="O2331" s="20" t="e">
        <f>VLOOKUP(C2331,'10. Свод Перечней'!C:H,6,0)</f>
        <v>#N/A</v>
      </c>
      <c r="P2331" s="20"/>
      <c r="Q2331" s="20" t="e">
        <f t="shared" si="38"/>
        <v>#N/A</v>
      </c>
      <c r="R2331" s="16" t="s">
        <v>1108</v>
      </c>
      <c r="S2331" s="17">
        <v>43738</v>
      </c>
    </row>
    <row r="2332" spans="1:19">
      <c r="A2332" s="65"/>
      <c r="B2332" s="65"/>
      <c r="C2332" s="65"/>
      <c r="D2332" s="65"/>
      <c r="E2332" s="65"/>
      <c r="F2332" s="65"/>
      <c r="G2332" s="16" t="s">
        <v>1845</v>
      </c>
      <c r="H2332" s="20"/>
      <c r="I2332" s="20"/>
      <c r="J2332" s="16"/>
      <c r="K2332" s="16" t="s">
        <v>1122</v>
      </c>
      <c r="L2332" s="20" t="s">
        <v>1106</v>
      </c>
      <c r="M2332" s="65"/>
      <c r="N2332" s="11"/>
      <c r="O2332" s="20" t="e">
        <f>VLOOKUP(C2332,'10. Свод Перечней'!C:H,6,0)</f>
        <v>#N/A</v>
      </c>
      <c r="P2332" s="20"/>
      <c r="Q2332" s="20" t="e">
        <f t="shared" si="38"/>
        <v>#N/A</v>
      </c>
      <c r="R2332" s="16" t="s">
        <v>1108</v>
      </c>
      <c r="S2332" s="17">
        <v>43738</v>
      </c>
    </row>
    <row r="2333" spans="1:19">
      <c r="A2333" s="65"/>
      <c r="B2333" s="65"/>
      <c r="C2333" s="65"/>
      <c r="D2333" s="65"/>
      <c r="E2333" s="65"/>
      <c r="F2333" s="65"/>
      <c r="G2333" s="16" t="s">
        <v>1120</v>
      </c>
      <c r="H2333" s="20"/>
      <c r="I2333" s="20">
        <v>0.15</v>
      </c>
      <c r="J2333" s="16"/>
      <c r="K2333" s="16"/>
      <c r="L2333" s="20" t="s">
        <v>6</v>
      </c>
      <c r="M2333" s="65"/>
      <c r="N2333" s="11"/>
      <c r="O2333" s="20" t="e">
        <f>VLOOKUP(C2333,'10. Свод Перечней'!C:H,6,0)</f>
        <v>#N/A</v>
      </c>
      <c r="P2333" s="20"/>
      <c r="Q2333" s="20" t="e">
        <f t="shared" si="38"/>
        <v>#N/A</v>
      </c>
      <c r="R2333" s="16" t="s">
        <v>1108</v>
      </c>
      <c r="S2333" s="17">
        <v>43738</v>
      </c>
    </row>
    <row r="2334" spans="1:19">
      <c r="A2334" s="65"/>
      <c r="B2334" s="65"/>
      <c r="C2334" s="65"/>
      <c r="D2334" s="65"/>
      <c r="E2334" s="65"/>
      <c r="F2334" s="65"/>
      <c r="G2334" s="16" t="s">
        <v>1304</v>
      </c>
      <c r="H2334" s="20"/>
      <c r="I2334" s="20"/>
      <c r="J2334" s="16"/>
      <c r="K2334" s="16" t="s">
        <v>1506</v>
      </c>
      <c r="L2334" s="20" t="s">
        <v>1106</v>
      </c>
      <c r="M2334" s="65"/>
      <c r="N2334" s="11"/>
      <c r="O2334" s="20" t="e">
        <f>VLOOKUP(C2334,'10. Свод Перечней'!C:H,6,0)</f>
        <v>#N/A</v>
      </c>
      <c r="P2334" s="20"/>
      <c r="Q2334" s="20" t="e">
        <f t="shared" si="38"/>
        <v>#N/A</v>
      </c>
      <c r="R2334" s="16" t="s">
        <v>1108</v>
      </c>
      <c r="S2334" s="17">
        <v>43738</v>
      </c>
    </row>
    <row r="2335" spans="1:19">
      <c r="A2335" s="65"/>
      <c r="B2335" s="65"/>
      <c r="C2335" s="65"/>
      <c r="D2335" s="65"/>
      <c r="E2335" s="65"/>
      <c r="F2335" s="65"/>
      <c r="G2335" s="16" t="s">
        <v>1115</v>
      </c>
      <c r="H2335" s="20"/>
      <c r="I2335" s="20"/>
      <c r="J2335" s="16"/>
      <c r="K2335" s="16" t="s">
        <v>1669</v>
      </c>
      <c r="L2335" s="20" t="s">
        <v>1106</v>
      </c>
      <c r="M2335" s="65"/>
      <c r="N2335" s="11"/>
      <c r="O2335" s="20" t="e">
        <f>VLOOKUP(C2335,'10. Свод Перечней'!C:H,6,0)</f>
        <v>#N/A</v>
      </c>
      <c r="P2335" s="20"/>
      <c r="Q2335" s="20" t="e">
        <f t="shared" si="38"/>
        <v>#N/A</v>
      </c>
      <c r="R2335" s="16" t="s">
        <v>1108</v>
      </c>
      <c r="S2335" s="17">
        <v>43738</v>
      </c>
    </row>
    <row r="2336" spans="1:19" ht="63.75">
      <c r="A2336" s="65"/>
      <c r="B2336" s="65">
        <v>437</v>
      </c>
      <c r="C2336" s="65" t="s">
        <v>789</v>
      </c>
      <c r="D2336" s="65" t="s">
        <v>732</v>
      </c>
      <c r="E2336" s="65" t="s">
        <v>5</v>
      </c>
      <c r="F2336" s="65" t="s">
        <v>6</v>
      </c>
      <c r="G2336" s="16" t="s">
        <v>2028</v>
      </c>
      <c r="H2336" s="20"/>
      <c r="I2336" s="20"/>
      <c r="J2336" s="16" t="s">
        <v>2029</v>
      </c>
      <c r="K2336" s="16"/>
      <c r="L2336" s="20" t="s">
        <v>1106</v>
      </c>
      <c r="M2336" s="65" t="s">
        <v>2030</v>
      </c>
      <c r="N2336" s="11" t="s">
        <v>794</v>
      </c>
      <c r="O2336" s="20" t="str">
        <f>VLOOKUP(C2336,'10. Свод Перечней'!C:H,6,0)</f>
        <v>10.86.10.133-00000007</v>
      </c>
      <c r="P2336" s="20" t="s">
        <v>794</v>
      </c>
      <c r="Q2336" s="20" t="str">
        <f t="shared" si="38"/>
        <v>НЕ СОВПАДАЕТ АХТУНГ!!!!!!!!!!!!!!!!!!!!!!!!!!!!!!!!!!!!!!!!!!!!!!!!!!!!!!!!!!!!!!!!!!!!!!!!!!!!!!!!!!!!!!!!!!!!!!!!!!!!!!!!!!!!!!!!!!!!!!!!!!!!!!!!!!</v>
      </c>
      <c r="R2336" s="16" t="s">
        <v>1108</v>
      </c>
      <c r="S2336" s="17">
        <v>43830</v>
      </c>
    </row>
    <row r="2337" spans="1:19">
      <c r="A2337" s="65"/>
      <c r="B2337" s="65"/>
      <c r="C2337" s="65"/>
      <c r="D2337" s="65"/>
      <c r="E2337" s="65"/>
      <c r="F2337" s="65"/>
      <c r="G2337" s="16" t="s">
        <v>2031</v>
      </c>
      <c r="H2337" s="20"/>
      <c r="I2337" s="20"/>
      <c r="J2337" s="16"/>
      <c r="K2337" s="16" t="s">
        <v>2032</v>
      </c>
      <c r="L2337" s="20" t="s">
        <v>1106</v>
      </c>
      <c r="M2337" s="65"/>
      <c r="N2337" s="11"/>
      <c r="O2337" s="20" t="e">
        <f>VLOOKUP(C2337,'10. Свод Перечней'!C:H,6,0)</f>
        <v>#N/A</v>
      </c>
      <c r="P2337" s="20"/>
      <c r="Q2337" s="20" t="e">
        <f t="shared" si="38"/>
        <v>#N/A</v>
      </c>
      <c r="R2337" s="16" t="s">
        <v>1108</v>
      </c>
      <c r="S2337" s="17">
        <v>43830</v>
      </c>
    </row>
    <row r="2338" spans="1:19">
      <c r="A2338" s="65"/>
      <c r="B2338" s="65"/>
      <c r="C2338" s="65"/>
      <c r="D2338" s="65"/>
      <c r="E2338" s="65"/>
      <c r="F2338" s="65"/>
      <c r="G2338" s="16" t="s">
        <v>2033</v>
      </c>
      <c r="H2338" s="20"/>
      <c r="I2338" s="20"/>
      <c r="J2338" s="16"/>
      <c r="K2338" s="16" t="s">
        <v>2034</v>
      </c>
      <c r="L2338" s="20" t="s">
        <v>1106</v>
      </c>
      <c r="M2338" s="65"/>
      <c r="N2338" s="11"/>
      <c r="O2338" s="20" t="e">
        <f>VLOOKUP(C2338,'10. Свод Перечней'!C:H,6,0)</f>
        <v>#N/A</v>
      </c>
      <c r="P2338" s="20"/>
      <c r="Q2338" s="20" t="e">
        <f t="shared" si="38"/>
        <v>#N/A</v>
      </c>
      <c r="R2338" s="16" t="s">
        <v>1108</v>
      </c>
      <c r="S2338" s="17">
        <v>43830</v>
      </c>
    </row>
    <row r="2339" spans="1:19">
      <c r="A2339" s="65"/>
      <c r="B2339" s="65"/>
      <c r="C2339" s="65"/>
      <c r="D2339" s="65"/>
      <c r="E2339" s="65"/>
      <c r="F2339" s="65"/>
      <c r="G2339" s="16" t="s">
        <v>1120</v>
      </c>
      <c r="H2339" s="20"/>
      <c r="I2339" s="20">
        <v>0.5</v>
      </c>
      <c r="J2339" s="16"/>
      <c r="K2339" s="16"/>
      <c r="L2339" s="20" t="s">
        <v>6</v>
      </c>
      <c r="M2339" s="65"/>
      <c r="N2339" s="11"/>
      <c r="O2339" s="20" t="e">
        <f>VLOOKUP(C2339,'10. Свод Перечней'!C:H,6,0)</f>
        <v>#N/A</v>
      </c>
      <c r="P2339" s="20"/>
      <c r="Q2339" s="20" t="e">
        <f t="shared" si="38"/>
        <v>#N/A</v>
      </c>
      <c r="R2339" s="16" t="s">
        <v>1108</v>
      </c>
      <c r="S2339" s="17">
        <v>43830</v>
      </c>
    </row>
    <row r="2340" spans="1:19">
      <c r="A2340" s="65"/>
      <c r="B2340" s="65"/>
      <c r="C2340" s="65"/>
      <c r="D2340" s="65"/>
      <c r="E2340" s="65"/>
      <c r="F2340" s="65"/>
      <c r="G2340" s="16" t="s">
        <v>1429</v>
      </c>
      <c r="H2340" s="20"/>
      <c r="I2340" s="20"/>
      <c r="J2340" s="16"/>
      <c r="K2340" s="16" t="s">
        <v>2035</v>
      </c>
      <c r="L2340" s="20" t="s">
        <v>1106</v>
      </c>
      <c r="M2340" s="65"/>
      <c r="N2340" s="11"/>
      <c r="O2340" s="20" t="e">
        <f>VLOOKUP(C2340,'10. Свод Перечней'!C:H,6,0)</f>
        <v>#N/A</v>
      </c>
      <c r="P2340" s="20"/>
      <c r="Q2340" s="20" t="e">
        <f t="shared" si="38"/>
        <v>#N/A</v>
      </c>
      <c r="R2340" s="16" t="s">
        <v>1108</v>
      </c>
      <c r="S2340" s="17">
        <v>43830</v>
      </c>
    </row>
    <row r="2341" spans="1:19">
      <c r="A2341" s="65"/>
      <c r="B2341" s="65"/>
      <c r="C2341" s="65"/>
      <c r="D2341" s="65"/>
      <c r="E2341" s="65"/>
      <c r="F2341" s="65"/>
      <c r="G2341" s="16" t="s">
        <v>1115</v>
      </c>
      <c r="H2341" s="20"/>
      <c r="I2341" s="20"/>
      <c r="J2341" s="16"/>
      <c r="K2341" s="16" t="s">
        <v>1669</v>
      </c>
      <c r="L2341" s="20" t="s">
        <v>1106</v>
      </c>
      <c r="M2341" s="65"/>
      <c r="N2341" s="11"/>
      <c r="O2341" s="20" t="e">
        <f>VLOOKUP(C2341,'10. Свод Перечней'!C:H,6,0)</f>
        <v>#N/A</v>
      </c>
      <c r="P2341" s="20"/>
      <c r="Q2341" s="20" t="e">
        <f t="shared" si="38"/>
        <v>#N/A</v>
      </c>
      <c r="R2341" s="16" t="s">
        <v>1108</v>
      </c>
      <c r="S2341" s="17">
        <v>43830</v>
      </c>
    </row>
    <row r="2342" spans="1:19">
      <c r="A2342" s="65"/>
      <c r="B2342" s="65">
        <v>438</v>
      </c>
      <c r="C2342" s="65" t="s">
        <v>733</v>
      </c>
      <c r="D2342" s="65" t="s">
        <v>734</v>
      </c>
      <c r="E2342" s="65" t="s">
        <v>5</v>
      </c>
      <c r="F2342" s="65" t="s">
        <v>6</v>
      </c>
      <c r="G2342" s="16" t="s">
        <v>1120</v>
      </c>
      <c r="H2342" s="20"/>
      <c r="I2342" s="20">
        <v>0.1</v>
      </c>
      <c r="J2342" s="16"/>
      <c r="K2342" s="16"/>
      <c r="L2342" s="20" t="s">
        <v>6</v>
      </c>
      <c r="M2342" s="65" t="s">
        <v>2036</v>
      </c>
      <c r="N2342" s="11"/>
      <c r="O2342" s="20" t="str">
        <f>VLOOKUP(C2342,'10. Свод Перечней'!C:H,6,0)</f>
        <v/>
      </c>
      <c r="P2342" s="20">
        <v>0</v>
      </c>
      <c r="Q2342" s="20">
        <f t="shared" si="38"/>
        <v>0</v>
      </c>
      <c r="R2342" s="16" t="s">
        <v>1108</v>
      </c>
      <c r="S2342" s="17">
        <v>43738</v>
      </c>
    </row>
    <row r="2343" spans="1:19">
      <c r="A2343" s="65"/>
      <c r="B2343" s="65"/>
      <c r="C2343" s="65"/>
      <c r="D2343" s="65"/>
      <c r="E2343" s="65"/>
      <c r="F2343" s="65"/>
      <c r="G2343" s="16" t="s">
        <v>1813</v>
      </c>
      <c r="H2343" s="20"/>
      <c r="I2343" s="20"/>
      <c r="J2343" s="16"/>
      <c r="K2343" s="16" t="s">
        <v>1122</v>
      </c>
      <c r="L2343" s="20" t="s">
        <v>1106</v>
      </c>
      <c r="M2343" s="65"/>
      <c r="N2343" s="11"/>
      <c r="O2343" s="20" t="e">
        <f>VLOOKUP(C2343,'10. Свод Перечней'!C:H,6,0)</f>
        <v>#N/A</v>
      </c>
      <c r="P2343" s="20"/>
      <c r="Q2343" s="20" t="e">
        <f t="shared" si="38"/>
        <v>#N/A</v>
      </c>
      <c r="R2343" s="16" t="s">
        <v>1108</v>
      </c>
      <c r="S2343" s="17">
        <v>43738</v>
      </c>
    </row>
    <row r="2344" spans="1:19">
      <c r="A2344" s="65"/>
      <c r="B2344" s="65"/>
      <c r="C2344" s="65"/>
      <c r="D2344" s="65"/>
      <c r="E2344" s="65"/>
      <c r="F2344" s="65"/>
      <c r="G2344" s="16" t="s">
        <v>1429</v>
      </c>
      <c r="H2344" s="20"/>
      <c r="I2344" s="20"/>
      <c r="J2344" s="16"/>
      <c r="K2344" s="16" t="s">
        <v>2037</v>
      </c>
      <c r="L2344" s="20" t="s">
        <v>1106</v>
      </c>
      <c r="M2344" s="65"/>
      <c r="N2344" s="11"/>
      <c r="O2344" s="20" t="e">
        <f>VLOOKUP(C2344,'10. Свод Перечней'!C:H,6,0)</f>
        <v>#N/A</v>
      </c>
      <c r="P2344" s="20"/>
      <c r="Q2344" s="20" t="e">
        <f t="shared" si="38"/>
        <v>#N/A</v>
      </c>
      <c r="R2344" s="16" t="s">
        <v>1108</v>
      </c>
      <c r="S2344" s="17">
        <v>43738</v>
      </c>
    </row>
    <row r="2345" spans="1:19">
      <c r="A2345" s="65"/>
      <c r="B2345" s="65"/>
      <c r="C2345" s="65"/>
      <c r="D2345" s="65"/>
      <c r="E2345" s="65"/>
      <c r="F2345" s="65"/>
      <c r="G2345" s="16" t="s">
        <v>2038</v>
      </c>
      <c r="H2345" s="20"/>
      <c r="I2345" s="20"/>
      <c r="J2345" s="16"/>
      <c r="K2345" s="16" t="s">
        <v>2039</v>
      </c>
      <c r="L2345" s="20" t="s">
        <v>1106</v>
      </c>
      <c r="M2345" s="65"/>
      <c r="N2345" s="11"/>
      <c r="O2345" s="20" t="e">
        <f>VLOOKUP(C2345,'10. Свод Перечней'!C:H,6,0)</f>
        <v>#N/A</v>
      </c>
      <c r="P2345" s="20"/>
      <c r="Q2345" s="20" t="e">
        <f t="shared" si="38"/>
        <v>#N/A</v>
      </c>
      <c r="R2345" s="16" t="s">
        <v>1108</v>
      </c>
      <c r="S2345" s="17">
        <v>43738</v>
      </c>
    </row>
    <row r="2346" spans="1:19">
      <c r="A2346" s="65"/>
      <c r="B2346" s="65"/>
      <c r="C2346" s="65"/>
      <c r="D2346" s="65"/>
      <c r="E2346" s="65"/>
      <c r="F2346" s="65"/>
      <c r="G2346" s="16" t="s">
        <v>1115</v>
      </c>
      <c r="H2346" s="20"/>
      <c r="I2346" s="20"/>
      <c r="J2346" s="16"/>
      <c r="K2346" s="16" t="s">
        <v>1669</v>
      </c>
      <c r="L2346" s="20" t="s">
        <v>1106</v>
      </c>
      <c r="M2346" s="65"/>
      <c r="N2346" s="11"/>
      <c r="O2346" s="20" t="e">
        <f>VLOOKUP(C2346,'10. Свод Перечней'!C:H,6,0)</f>
        <v>#N/A</v>
      </c>
      <c r="P2346" s="20"/>
      <c r="Q2346" s="20" t="e">
        <f t="shared" si="38"/>
        <v>#N/A</v>
      </c>
      <c r="R2346" s="16" t="s">
        <v>1108</v>
      </c>
      <c r="S2346" s="17">
        <v>43738</v>
      </c>
    </row>
    <row r="2347" spans="1:19" ht="102">
      <c r="A2347" s="65"/>
      <c r="B2347" s="65">
        <v>439</v>
      </c>
      <c r="C2347" s="65" t="s">
        <v>850</v>
      </c>
      <c r="D2347" s="65" t="s">
        <v>735</v>
      </c>
      <c r="E2347" s="65" t="s">
        <v>5</v>
      </c>
      <c r="F2347" s="65" t="s">
        <v>6</v>
      </c>
      <c r="G2347" s="16" t="s">
        <v>2040</v>
      </c>
      <c r="H2347" s="20"/>
      <c r="I2347" s="20"/>
      <c r="J2347" s="16" t="s">
        <v>2041</v>
      </c>
      <c r="K2347" s="16"/>
      <c r="L2347" s="20" t="s">
        <v>1106</v>
      </c>
      <c r="M2347" s="65" t="s">
        <v>2042</v>
      </c>
      <c r="N2347" s="11" t="s">
        <v>883</v>
      </c>
      <c r="O2347" s="20" t="str">
        <f>VLOOKUP(C2347,'10. Свод Перечней'!C:H,6,0)</f>
        <v>10.86.10.200-00000001, 10.86.10.200-00000002, 10.86.10.200-00000003, 10.86.10.200-00000004, 10.86.10.200-00000005, 10.86.10.200-00000006, 10.86.10.200-00000007, 10.86.10.200-00000008</v>
      </c>
      <c r="P2347" s="20" t="s">
        <v>883</v>
      </c>
      <c r="Q2347" s="20" t="str">
        <f t="shared" si="38"/>
        <v>10.86.10.200-00000001, 10.86.10.200-00000002, 10.86.10.200-00000003, 10.86.10.200-00000004, 10.86.10.200-00000005, 10.86.10.200-00000006, 10.86.10.200-00000007, 10.86.10.200-00000008</v>
      </c>
      <c r="R2347" s="16" t="s">
        <v>1108</v>
      </c>
      <c r="S2347" s="17">
        <v>43921</v>
      </c>
    </row>
    <row r="2348" spans="1:19">
      <c r="A2348" s="65"/>
      <c r="B2348" s="65"/>
      <c r="C2348" s="65"/>
      <c r="D2348" s="65"/>
      <c r="E2348" s="65"/>
      <c r="F2348" s="65"/>
      <c r="G2348" s="16" t="s">
        <v>2043</v>
      </c>
      <c r="H2348" s="20"/>
      <c r="I2348" s="20"/>
      <c r="J2348" s="16" t="s">
        <v>2044</v>
      </c>
      <c r="K2348" s="16"/>
      <c r="L2348" s="20" t="s">
        <v>1106</v>
      </c>
      <c r="M2348" s="65"/>
      <c r="N2348" s="11"/>
      <c r="O2348" s="20" t="e">
        <f>VLOOKUP(C2348,'10. Свод Перечней'!C:H,6,0)</f>
        <v>#N/A</v>
      </c>
      <c r="P2348" s="20"/>
      <c r="Q2348" s="20" t="e">
        <f t="shared" si="38"/>
        <v>#N/A</v>
      </c>
      <c r="R2348" s="16" t="s">
        <v>1108</v>
      </c>
      <c r="S2348" s="17">
        <v>43921</v>
      </c>
    </row>
    <row r="2349" spans="1:19">
      <c r="A2349" s="65"/>
      <c r="B2349" s="65"/>
      <c r="C2349" s="65"/>
      <c r="D2349" s="65"/>
      <c r="E2349" s="65"/>
      <c r="F2349" s="65"/>
      <c r="G2349" s="16" t="s">
        <v>2045</v>
      </c>
      <c r="H2349" s="20"/>
      <c r="I2349" s="20"/>
      <c r="J2349" s="16" t="s">
        <v>1332</v>
      </c>
      <c r="K2349" s="16"/>
      <c r="L2349" s="20" t="s">
        <v>1106</v>
      </c>
      <c r="M2349" s="65"/>
      <c r="N2349" s="11"/>
      <c r="O2349" s="20" t="e">
        <f>VLOOKUP(C2349,'10. Свод Перечней'!C:H,6,0)</f>
        <v>#N/A</v>
      </c>
      <c r="P2349" s="20"/>
      <c r="Q2349" s="20" t="e">
        <f t="shared" si="38"/>
        <v>#N/A</v>
      </c>
      <c r="R2349" s="16" t="s">
        <v>1108</v>
      </c>
      <c r="S2349" s="17">
        <v>43921</v>
      </c>
    </row>
    <row r="2350" spans="1:19">
      <c r="A2350" s="65"/>
      <c r="B2350" s="65"/>
      <c r="C2350" s="65"/>
      <c r="D2350" s="65"/>
      <c r="E2350" s="65"/>
      <c r="F2350" s="65"/>
      <c r="G2350" s="16" t="s">
        <v>2046</v>
      </c>
      <c r="H2350" s="20"/>
      <c r="I2350" s="20"/>
      <c r="J2350" s="16" t="s">
        <v>1332</v>
      </c>
      <c r="K2350" s="16"/>
      <c r="L2350" s="20" t="s">
        <v>1106</v>
      </c>
      <c r="M2350" s="65"/>
      <c r="N2350" s="11"/>
      <c r="O2350" s="20" t="e">
        <f>VLOOKUP(C2350,'10. Свод Перечней'!C:H,6,0)</f>
        <v>#N/A</v>
      </c>
      <c r="P2350" s="20"/>
      <c r="Q2350" s="20" t="e">
        <f t="shared" si="38"/>
        <v>#N/A</v>
      </c>
      <c r="R2350" s="16" t="s">
        <v>1108</v>
      </c>
      <c r="S2350" s="17">
        <v>43921</v>
      </c>
    </row>
    <row r="2351" spans="1:19">
      <c r="A2351" s="65"/>
      <c r="B2351" s="65"/>
      <c r="C2351" s="65"/>
      <c r="D2351" s="65"/>
      <c r="E2351" s="65"/>
      <c r="F2351" s="65"/>
      <c r="G2351" s="16" t="s">
        <v>1502</v>
      </c>
      <c r="H2351" s="20"/>
      <c r="I2351" s="20"/>
      <c r="J2351" s="16" t="s">
        <v>1332</v>
      </c>
      <c r="K2351" s="16"/>
      <c r="L2351" s="20" t="s">
        <v>1106</v>
      </c>
      <c r="M2351" s="65"/>
      <c r="N2351" s="11"/>
      <c r="O2351" s="20" t="e">
        <f>VLOOKUP(C2351,'10. Свод Перечней'!C:H,6,0)</f>
        <v>#N/A</v>
      </c>
      <c r="P2351" s="20"/>
      <c r="Q2351" s="20" t="e">
        <f t="shared" si="38"/>
        <v>#N/A</v>
      </c>
      <c r="R2351" s="16" t="s">
        <v>1108</v>
      </c>
      <c r="S2351" s="17">
        <v>43921</v>
      </c>
    </row>
    <row r="2352" spans="1:19">
      <c r="A2352" s="65"/>
      <c r="B2352" s="65"/>
      <c r="C2352" s="65"/>
      <c r="D2352" s="65"/>
      <c r="E2352" s="65"/>
      <c r="F2352" s="65"/>
      <c r="G2352" s="16" t="s">
        <v>2047</v>
      </c>
      <c r="H2352" s="20"/>
      <c r="I2352" s="20"/>
      <c r="J2352" s="16" t="s">
        <v>1332</v>
      </c>
      <c r="K2352" s="16"/>
      <c r="L2352" s="20" t="s">
        <v>1106</v>
      </c>
      <c r="M2352" s="65"/>
      <c r="N2352" s="11"/>
      <c r="O2352" s="20" t="e">
        <f>VLOOKUP(C2352,'10. Свод Перечней'!C:H,6,0)</f>
        <v>#N/A</v>
      </c>
      <c r="P2352" s="20"/>
      <c r="Q2352" s="20" t="e">
        <f t="shared" si="38"/>
        <v>#N/A</v>
      </c>
      <c r="R2352" s="16" t="s">
        <v>1108</v>
      </c>
      <c r="S2352" s="17">
        <v>43921</v>
      </c>
    </row>
    <row r="2353" spans="1:19">
      <c r="A2353" s="65"/>
      <c r="B2353" s="65"/>
      <c r="C2353" s="65"/>
      <c r="D2353" s="65"/>
      <c r="E2353" s="65"/>
      <c r="F2353" s="65"/>
      <c r="G2353" s="16" t="s">
        <v>2048</v>
      </c>
      <c r="H2353" s="20"/>
      <c r="I2353" s="20"/>
      <c r="J2353" s="16" t="s">
        <v>1332</v>
      </c>
      <c r="K2353" s="16"/>
      <c r="L2353" s="20" t="s">
        <v>1106</v>
      </c>
      <c r="M2353" s="65"/>
      <c r="N2353" s="11"/>
      <c r="O2353" s="20" t="e">
        <f>VLOOKUP(C2353,'10. Свод Перечней'!C:H,6,0)</f>
        <v>#N/A</v>
      </c>
      <c r="P2353" s="20"/>
      <c r="Q2353" s="20" t="e">
        <f t="shared" si="38"/>
        <v>#N/A</v>
      </c>
      <c r="R2353" s="16" t="s">
        <v>1108</v>
      </c>
      <c r="S2353" s="17">
        <v>43921</v>
      </c>
    </row>
    <row r="2354" spans="1:19">
      <c r="A2354" s="65"/>
      <c r="B2354" s="65"/>
      <c r="C2354" s="65"/>
      <c r="D2354" s="65"/>
      <c r="E2354" s="65"/>
      <c r="F2354" s="65"/>
      <c r="G2354" s="16" t="s">
        <v>2049</v>
      </c>
      <c r="H2354" s="20"/>
      <c r="I2354" s="20"/>
      <c r="J2354" s="16" t="s">
        <v>1332</v>
      </c>
      <c r="K2354" s="16"/>
      <c r="L2354" s="20" t="s">
        <v>1106</v>
      </c>
      <c r="M2354" s="65"/>
      <c r="N2354" s="11"/>
      <c r="O2354" s="20" t="e">
        <f>VLOOKUP(C2354,'10. Свод Перечней'!C:H,6,0)</f>
        <v>#N/A</v>
      </c>
      <c r="P2354" s="20"/>
      <c r="Q2354" s="20" t="e">
        <f t="shared" si="38"/>
        <v>#N/A</v>
      </c>
      <c r="R2354" s="16" t="s">
        <v>1108</v>
      </c>
      <c r="S2354" s="17">
        <v>43921</v>
      </c>
    </row>
    <row r="2355" spans="1:19">
      <c r="A2355" s="65"/>
      <c r="B2355" s="65"/>
      <c r="C2355" s="65"/>
      <c r="D2355" s="65"/>
      <c r="E2355" s="65"/>
      <c r="F2355" s="65"/>
      <c r="G2355" s="16" t="s">
        <v>1120</v>
      </c>
      <c r="H2355" s="20"/>
      <c r="I2355" s="20">
        <v>0.25</v>
      </c>
      <c r="J2355" s="16"/>
      <c r="K2355" s="16"/>
      <c r="L2355" s="20" t="s">
        <v>6</v>
      </c>
      <c r="M2355" s="65"/>
      <c r="N2355" s="11"/>
      <c r="O2355" s="20" t="e">
        <f>VLOOKUP(C2355,'10. Свод Перечней'!C:H,6,0)</f>
        <v>#N/A</v>
      </c>
      <c r="P2355" s="20"/>
      <c r="Q2355" s="20" t="e">
        <f t="shared" si="38"/>
        <v>#N/A</v>
      </c>
      <c r="R2355" s="16" t="s">
        <v>1108</v>
      </c>
      <c r="S2355" s="17">
        <v>43921</v>
      </c>
    </row>
    <row r="2356" spans="1:19">
      <c r="A2356" s="65"/>
      <c r="B2356" s="65"/>
      <c r="C2356" s="65"/>
      <c r="D2356" s="65"/>
      <c r="E2356" s="65"/>
      <c r="F2356" s="65"/>
      <c r="G2356" s="16" t="s">
        <v>1304</v>
      </c>
      <c r="H2356" s="20"/>
      <c r="I2356" s="20"/>
      <c r="J2356" s="16"/>
      <c r="K2356" s="16" t="s">
        <v>1506</v>
      </c>
      <c r="L2356" s="20" t="s">
        <v>1106</v>
      </c>
      <c r="M2356" s="65"/>
      <c r="N2356" s="11"/>
      <c r="O2356" s="20" t="e">
        <f>VLOOKUP(C2356,'10. Свод Перечней'!C:H,6,0)</f>
        <v>#N/A</v>
      </c>
      <c r="P2356" s="20"/>
      <c r="Q2356" s="20" t="e">
        <f t="shared" si="38"/>
        <v>#N/A</v>
      </c>
      <c r="R2356" s="16" t="s">
        <v>1108</v>
      </c>
      <c r="S2356" s="17">
        <v>43921</v>
      </c>
    </row>
    <row r="2357" spans="1:19">
      <c r="A2357" s="65"/>
      <c r="B2357" s="65"/>
      <c r="C2357" s="65"/>
      <c r="D2357" s="65"/>
      <c r="E2357" s="65"/>
      <c r="F2357" s="65"/>
      <c r="G2357" s="16" t="s">
        <v>1115</v>
      </c>
      <c r="H2357" s="20"/>
      <c r="I2357" s="20"/>
      <c r="J2357" s="16" t="s">
        <v>2050</v>
      </c>
      <c r="K2357" s="16"/>
      <c r="L2357" s="20" t="s">
        <v>1106</v>
      </c>
      <c r="M2357" s="65"/>
      <c r="N2357" s="11"/>
      <c r="O2357" s="20" t="e">
        <f>VLOOKUP(C2357,'10. Свод Перечней'!C:H,6,0)</f>
        <v>#N/A</v>
      </c>
      <c r="P2357" s="20"/>
      <c r="Q2357" s="20" t="e">
        <f t="shared" si="38"/>
        <v>#N/A</v>
      </c>
      <c r="R2357" s="16" t="s">
        <v>1108</v>
      </c>
      <c r="S2357" s="17">
        <v>43921</v>
      </c>
    </row>
    <row r="2358" spans="1:19" ht="25.5">
      <c r="A2358" s="65"/>
      <c r="B2358" s="65">
        <v>440</v>
      </c>
      <c r="C2358" s="65" t="s">
        <v>851</v>
      </c>
      <c r="D2358" s="65" t="s">
        <v>736</v>
      </c>
      <c r="E2358" s="65" t="s">
        <v>5</v>
      </c>
      <c r="F2358" s="65" t="s">
        <v>6</v>
      </c>
      <c r="G2358" s="16" t="s">
        <v>2040</v>
      </c>
      <c r="H2358" s="20"/>
      <c r="I2358" s="20"/>
      <c r="J2358" s="16" t="s">
        <v>2051</v>
      </c>
      <c r="K2358" s="16"/>
      <c r="L2358" s="20" t="s">
        <v>1106</v>
      </c>
      <c r="M2358" s="65" t="s">
        <v>2052</v>
      </c>
      <c r="N2358" s="11" t="s">
        <v>884</v>
      </c>
      <c r="O2358" s="20" t="str">
        <f>VLOOKUP(C2358,'10. Свод Перечней'!C:H,6,0)</f>
        <v>10.86.10.240-00000001, 10.86.10.240-00000002</v>
      </c>
      <c r="P2358" s="20" t="s">
        <v>884</v>
      </c>
      <c r="Q2358" s="20" t="str">
        <f t="shared" si="38"/>
        <v>10.86.10.240-00000001, 10.86.10.240-00000002</v>
      </c>
      <c r="R2358" s="16" t="s">
        <v>1108</v>
      </c>
      <c r="S2358" s="17">
        <v>43921</v>
      </c>
    </row>
    <row r="2359" spans="1:19">
      <c r="A2359" s="65"/>
      <c r="B2359" s="65"/>
      <c r="C2359" s="65"/>
      <c r="D2359" s="65"/>
      <c r="E2359" s="65"/>
      <c r="F2359" s="65"/>
      <c r="G2359" s="16" t="s">
        <v>2053</v>
      </c>
      <c r="H2359" s="20"/>
      <c r="I2359" s="20"/>
      <c r="J2359" s="16" t="s">
        <v>2044</v>
      </c>
      <c r="K2359" s="16"/>
      <c r="L2359" s="20" t="s">
        <v>1106</v>
      </c>
      <c r="M2359" s="65"/>
      <c r="N2359" s="11"/>
      <c r="O2359" s="20" t="e">
        <f>VLOOKUP(C2359,'10. Свод Перечней'!C:H,6,0)</f>
        <v>#N/A</v>
      </c>
      <c r="P2359" s="20"/>
      <c r="Q2359" s="20" t="e">
        <f t="shared" si="38"/>
        <v>#N/A</v>
      </c>
      <c r="R2359" s="16" t="s">
        <v>1108</v>
      </c>
      <c r="S2359" s="17">
        <v>43921</v>
      </c>
    </row>
    <row r="2360" spans="1:19">
      <c r="A2360" s="65"/>
      <c r="B2360" s="65"/>
      <c r="C2360" s="65"/>
      <c r="D2360" s="65"/>
      <c r="E2360" s="65"/>
      <c r="F2360" s="65"/>
      <c r="G2360" s="16" t="s">
        <v>2054</v>
      </c>
      <c r="H2360" s="20"/>
      <c r="I2360" s="20"/>
      <c r="J2360" s="16" t="s">
        <v>1332</v>
      </c>
      <c r="K2360" s="16"/>
      <c r="L2360" s="20" t="s">
        <v>1106</v>
      </c>
      <c r="M2360" s="65"/>
      <c r="N2360" s="11"/>
      <c r="O2360" s="20" t="e">
        <f>VLOOKUP(C2360,'10. Свод Перечней'!C:H,6,0)</f>
        <v>#N/A</v>
      </c>
      <c r="P2360" s="20"/>
      <c r="Q2360" s="20" t="e">
        <f t="shared" si="38"/>
        <v>#N/A</v>
      </c>
      <c r="R2360" s="16" t="s">
        <v>1108</v>
      </c>
      <c r="S2360" s="17">
        <v>43921</v>
      </c>
    </row>
    <row r="2361" spans="1:19">
      <c r="A2361" s="65"/>
      <c r="B2361" s="65"/>
      <c r="C2361" s="65"/>
      <c r="D2361" s="65"/>
      <c r="E2361" s="65"/>
      <c r="F2361" s="65"/>
      <c r="G2361" s="16" t="s">
        <v>2045</v>
      </c>
      <c r="H2361" s="20"/>
      <c r="I2361" s="20"/>
      <c r="J2361" s="16" t="s">
        <v>1332</v>
      </c>
      <c r="K2361" s="16"/>
      <c r="L2361" s="20" t="s">
        <v>1106</v>
      </c>
      <c r="M2361" s="65"/>
      <c r="N2361" s="11"/>
      <c r="O2361" s="20" t="e">
        <f>VLOOKUP(C2361,'10. Свод Перечней'!C:H,6,0)</f>
        <v>#N/A</v>
      </c>
      <c r="P2361" s="20"/>
      <c r="Q2361" s="20" t="e">
        <f t="shared" si="38"/>
        <v>#N/A</v>
      </c>
      <c r="R2361" s="16" t="s">
        <v>1108</v>
      </c>
      <c r="S2361" s="17">
        <v>43921</v>
      </c>
    </row>
    <row r="2362" spans="1:19">
      <c r="A2362" s="65"/>
      <c r="B2362" s="65"/>
      <c r="C2362" s="65"/>
      <c r="D2362" s="65"/>
      <c r="E2362" s="65"/>
      <c r="F2362" s="65"/>
      <c r="G2362" s="16" t="s">
        <v>2046</v>
      </c>
      <c r="H2362" s="20"/>
      <c r="I2362" s="20"/>
      <c r="J2362" s="16" t="s">
        <v>1332</v>
      </c>
      <c r="K2362" s="16"/>
      <c r="L2362" s="20" t="s">
        <v>1106</v>
      </c>
      <c r="M2362" s="65"/>
      <c r="N2362" s="11"/>
      <c r="O2362" s="20" t="e">
        <f>VLOOKUP(C2362,'10. Свод Перечней'!C:H,6,0)</f>
        <v>#N/A</v>
      </c>
      <c r="P2362" s="20"/>
      <c r="Q2362" s="20" t="e">
        <f t="shared" si="38"/>
        <v>#N/A</v>
      </c>
      <c r="R2362" s="16" t="s">
        <v>1108</v>
      </c>
      <c r="S2362" s="17">
        <v>43921</v>
      </c>
    </row>
    <row r="2363" spans="1:19">
      <c r="A2363" s="65"/>
      <c r="B2363" s="65"/>
      <c r="C2363" s="65"/>
      <c r="D2363" s="65"/>
      <c r="E2363" s="65"/>
      <c r="F2363" s="65"/>
      <c r="G2363" s="16" t="s">
        <v>1502</v>
      </c>
      <c r="H2363" s="20"/>
      <c r="I2363" s="20"/>
      <c r="J2363" s="16" t="s">
        <v>1332</v>
      </c>
      <c r="K2363" s="16"/>
      <c r="L2363" s="20" t="s">
        <v>1106</v>
      </c>
      <c r="M2363" s="65"/>
      <c r="N2363" s="11"/>
      <c r="O2363" s="20" t="e">
        <f>VLOOKUP(C2363,'10. Свод Перечней'!C:H,6,0)</f>
        <v>#N/A</v>
      </c>
      <c r="P2363" s="20"/>
      <c r="Q2363" s="20" t="e">
        <f t="shared" si="38"/>
        <v>#N/A</v>
      </c>
      <c r="R2363" s="16" t="s">
        <v>1108</v>
      </c>
      <c r="S2363" s="17">
        <v>43921</v>
      </c>
    </row>
    <row r="2364" spans="1:19">
      <c r="A2364" s="65"/>
      <c r="B2364" s="65"/>
      <c r="C2364" s="65"/>
      <c r="D2364" s="65"/>
      <c r="E2364" s="65"/>
      <c r="F2364" s="65"/>
      <c r="G2364" s="16" t="s">
        <v>2049</v>
      </c>
      <c r="H2364" s="20"/>
      <c r="I2364" s="20"/>
      <c r="J2364" s="16" t="s">
        <v>1332</v>
      </c>
      <c r="K2364" s="16"/>
      <c r="L2364" s="20" t="s">
        <v>1106</v>
      </c>
      <c r="M2364" s="65"/>
      <c r="N2364" s="11"/>
      <c r="O2364" s="20" t="e">
        <f>VLOOKUP(C2364,'10. Свод Перечней'!C:H,6,0)</f>
        <v>#N/A</v>
      </c>
      <c r="P2364" s="20"/>
      <c r="Q2364" s="20" t="e">
        <f t="shared" si="38"/>
        <v>#N/A</v>
      </c>
      <c r="R2364" s="16" t="s">
        <v>1108</v>
      </c>
      <c r="S2364" s="17">
        <v>43921</v>
      </c>
    </row>
    <row r="2365" spans="1:19">
      <c r="A2365" s="65"/>
      <c r="B2365" s="65"/>
      <c r="C2365" s="65"/>
      <c r="D2365" s="65"/>
      <c r="E2365" s="65"/>
      <c r="F2365" s="65"/>
      <c r="G2365" s="16" t="s">
        <v>1120</v>
      </c>
      <c r="H2365" s="20"/>
      <c r="I2365" s="20">
        <v>0.25</v>
      </c>
      <c r="J2365" s="16"/>
      <c r="K2365" s="16"/>
      <c r="L2365" s="20" t="s">
        <v>6</v>
      </c>
      <c r="M2365" s="65"/>
      <c r="N2365" s="11"/>
      <c r="O2365" s="20" t="e">
        <f>VLOOKUP(C2365,'10. Свод Перечней'!C:H,6,0)</f>
        <v>#N/A</v>
      </c>
      <c r="P2365" s="20"/>
      <c r="Q2365" s="20" t="e">
        <f t="shared" si="38"/>
        <v>#N/A</v>
      </c>
      <c r="R2365" s="16" t="s">
        <v>1108</v>
      </c>
      <c r="S2365" s="17">
        <v>43921</v>
      </c>
    </row>
    <row r="2366" spans="1:19">
      <c r="A2366" s="65"/>
      <c r="B2366" s="65"/>
      <c r="C2366" s="65"/>
      <c r="D2366" s="65"/>
      <c r="E2366" s="65"/>
      <c r="F2366" s="65"/>
      <c r="G2366" s="16" t="s">
        <v>1304</v>
      </c>
      <c r="H2366" s="20"/>
      <c r="I2366" s="20"/>
      <c r="J2366" s="16"/>
      <c r="K2366" s="16" t="s">
        <v>1506</v>
      </c>
      <c r="L2366" s="20" t="s">
        <v>1106</v>
      </c>
      <c r="M2366" s="65"/>
      <c r="N2366" s="11"/>
      <c r="O2366" s="20" t="e">
        <f>VLOOKUP(C2366,'10. Свод Перечней'!C:H,6,0)</f>
        <v>#N/A</v>
      </c>
      <c r="P2366" s="20"/>
      <c r="Q2366" s="20" t="e">
        <f t="shared" si="38"/>
        <v>#N/A</v>
      </c>
      <c r="R2366" s="16" t="s">
        <v>1108</v>
      </c>
      <c r="S2366" s="17">
        <v>43921</v>
      </c>
    </row>
    <row r="2367" spans="1:19">
      <c r="A2367" s="65"/>
      <c r="B2367" s="65"/>
      <c r="C2367" s="65"/>
      <c r="D2367" s="65"/>
      <c r="E2367" s="65"/>
      <c r="F2367" s="65"/>
      <c r="G2367" s="16" t="s">
        <v>1115</v>
      </c>
      <c r="H2367" s="20"/>
      <c r="I2367" s="20"/>
      <c r="J2367" s="16" t="s">
        <v>2055</v>
      </c>
      <c r="K2367" s="16"/>
      <c r="L2367" s="20" t="s">
        <v>1106</v>
      </c>
      <c r="M2367" s="65"/>
      <c r="N2367" s="11"/>
      <c r="O2367" s="20" t="e">
        <f>VLOOKUP(C2367,'10. Свод Перечней'!C:H,6,0)</f>
        <v>#N/A</v>
      </c>
      <c r="P2367" s="20"/>
      <c r="Q2367" s="20" t="e">
        <f t="shared" si="38"/>
        <v>#N/A</v>
      </c>
      <c r="R2367" s="16" t="s">
        <v>1108</v>
      </c>
      <c r="S2367" s="17">
        <v>43921</v>
      </c>
    </row>
    <row r="2368" spans="1:19" ht="25.5">
      <c r="A2368" s="65"/>
      <c r="B2368" s="65">
        <v>441</v>
      </c>
      <c r="C2368" s="65" t="s">
        <v>852</v>
      </c>
      <c r="D2368" s="65" t="s">
        <v>737</v>
      </c>
      <c r="E2368" s="65" t="s">
        <v>5</v>
      </c>
      <c r="F2368" s="65" t="s">
        <v>325</v>
      </c>
      <c r="G2368" s="16" t="s">
        <v>1495</v>
      </c>
      <c r="H2368" s="20"/>
      <c r="I2368" s="20"/>
      <c r="J2368" s="16" t="s">
        <v>2056</v>
      </c>
      <c r="K2368" s="16"/>
      <c r="L2368" s="20" t="s">
        <v>1106</v>
      </c>
      <c r="M2368" s="65" t="s">
        <v>2057</v>
      </c>
      <c r="N2368" s="11" t="s">
        <v>885</v>
      </c>
      <c r="O2368" s="20" t="str">
        <f>VLOOKUP(C2368,'10. Свод Перечней'!C:H,6,0)</f>
        <v>10.86.10.243-00000001, 10.86.10.243-00000002</v>
      </c>
      <c r="P2368" s="20" t="s">
        <v>885</v>
      </c>
      <c r="Q2368" s="20" t="str">
        <f t="shared" si="38"/>
        <v>10.86.10.243-00000001, 10.86.10.243-00000002</v>
      </c>
      <c r="R2368" s="16" t="s">
        <v>1108</v>
      </c>
      <c r="S2368" s="17">
        <v>43921</v>
      </c>
    </row>
    <row r="2369" spans="1:19">
      <c r="A2369" s="65"/>
      <c r="B2369" s="65"/>
      <c r="C2369" s="65"/>
      <c r="D2369" s="65"/>
      <c r="E2369" s="65"/>
      <c r="F2369" s="65"/>
      <c r="G2369" s="16" t="s">
        <v>1500</v>
      </c>
      <c r="H2369" s="20"/>
      <c r="I2369" s="20"/>
      <c r="J2369" s="16" t="s">
        <v>2058</v>
      </c>
      <c r="K2369" s="16"/>
      <c r="L2369" s="20" t="s">
        <v>1106</v>
      </c>
      <c r="M2369" s="65"/>
      <c r="N2369" s="11"/>
      <c r="O2369" s="20" t="e">
        <f>VLOOKUP(C2369,'10. Свод Перечней'!C:H,6,0)</f>
        <v>#N/A</v>
      </c>
      <c r="P2369" s="20"/>
      <c r="Q2369" s="20" t="e">
        <f t="shared" si="38"/>
        <v>#N/A</v>
      </c>
      <c r="R2369" s="16" t="s">
        <v>1108</v>
      </c>
      <c r="S2369" s="17">
        <v>43921</v>
      </c>
    </row>
    <row r="2370" spans="1:19">
      <c r="A2370" s="65"/>
      <c r="B2370" s="65"/>
      <c r="C2370" s="65"/>
      <c r="D2370" s="65"/>
      <c r="E2370" s="65"/>
      <c r="F2370" s="65"/>
      <c r="G2370" s="16" t="s">
        <v>1498</v>
      </c>
      <c r="H2370" s="20"/>
      <c r="I2370" s="20"/>
      <c r="J2370" s="16" t="s">
        <v>1589</v>
      </c>
      <c r="K2370" s="16"/>
      <c r="L2370" s="20" t="s">
        <v>1106</v>
      </c>
      <c r="M2370" s="65"/>
      <c r="N2370" s="11"/>
      <c r="O2370" s="20" t="e">
        <f>VLOOKUP(C2370,'10. Свод Перечней'!C:H,6,0)</f>
        <v>#N/A</v>
      </c>
      <c r="P2370" s="20"/>
      <c r="Q2370" s="20" t="e">
        <f t="shared" si="38"/>
        <v>#N/A</v>
      </c>
      <c r="R2370" s="16" t="s">
        <v>1108</v>
      </c>
      <c r="S2370" s="17">
        <v>43921</v>
      </c>
    </row>
    <row r="2371" spans="1:19">
      <c r="A2371" s="65"/>
      <c r="B2371" s="65"/>
      <c r="C2371" s="65"/>
      <c r="D2371" s="65"/>
      <c r="E2371" s="65"/>
      <c r="F2371" s="65"/>
      <c r="G2371" s="16" t="s">
        <v>2059</v>
      </c>
      <c r="H2371" s="20"/>
      <c r="I2371" s="20"/>
      <c r="J2371" s="16"/>
      <c r="K2371" s="16" t="s">
        <v>2060</v>
      </c>
      <c r="L2371" s="20" t="s">
        <v>1106</v>
      </c>
      <c r="M2371" s="65"/>
      <c r="N2371" s="11"/>
      <c r="O2371" s="20" t="e">
        <f>VLOOKUP(C2371,'10. Свод Перечней'!C:H,6,0)</f>
        <v>#N/A</v>
      </c>
      <c r="P2371" s="20"/>
      <c r="Q2371" s="20" t="e">
        <f t="shared" si="38"/>
        <v>#N/A</v>
      </c>
      <c r="R2371" s="16" t="s">
        <v>1108</v>
      </c>
      <c r="S2371" s="17">
        <v>43921</v>
      </c>
    </row>
    <row r="2372" spans="1:19">
      <c r="A2372" s="65"/>
      <c r="B2372" s="65"/>
      <c r="C2372" s="65"/>
      <c r="D2372" s="65"/>
      <c r="E2372" s="65"/>
      <c r="F2372" s="65"/>
      <c r="G2372" s="16" t="s">
        <v>1503</v>
      </c>
      <c r="H2372" s="20"/>
      <c r="I2372" s="20"/>
      <c r="J2372" s="16" t="s">
        <v>1332</v>
      </c>
      <c r="K2372" s="16"/>
      <c r="L2372" s="20" t="s">
        <v>1106</v>
      </c>
      <c r="M2372" s="65"/>
      <c r="N2372" s="11"/>
      <c r="O2372" s="20" t="e">
        <f>VLOOKUP(C2372,'10. Свод Перечней'!C:H,6,0)</f>
        <v>#N/A</v>
      </c>
      <c r="P2372" s="20"/>
      <c r="Q2372" s="20" t="e">
        <f t="shared" si="38"/>
        <v>#N/A</v>
      </c>
      <c r="R2372" s="16" t="s">
        <v>1108</v>
      </c>
      <c r="S2372" s="17">
        <v>43921</v>
      </c>
    </row>
    <row r="2373" spans="1:19">
      <c r="A2373" s="65"/>
      <c r="B2373" s="65"/>
      <c r="C2373" s="65"/>
      <c r="D2373" s="65"/>
      <c r="E2373" s="65"/>
      <c r="F2373" s="65"/>
      <c r="G2373" s="16" t="s">
        <v>1504</v>
      </c>
      <c r="H2373" s="20"/>
      <c r="I2373" s="20"/>
      <c r="J2373" s="16" t="s">
        <v>1332</v>
      </c>
      <c r="K2373" s="16"/>
      <c r="L2373" s="20" t="s">
        <v>1106</v>
      </c>
      <c r="M2373" s="65"/>
      <c r="N2373" s="11"/>
      <c r="O2373" s="20" t="e">
        <f>VLOOKUP(C2373,'10. Свод Перечней'!C:H,6,0)</f>
        <v>#N/A</v>
      </c>
      <c r="P2373" s="20"/>
      <c r="Q2373" s="20" t="e">
        <f t="shared" si="38"/>
        <v>#N/A</v>
      </c>
      <c r="R2373" s="16" t="s">
        <v>1108</v>
      </c>
      <c r="S2373" s="17">
        <v>43921</v>
      </c>
    </row>
    <row r="2374" spans="1:19">
      <c r="A2374" s="65"/>
      <c r="B2374" s="65"/>
      <c r="C2374" s="65"/>
      <c r="D2374" s="65"/>
      <c r="E2374" s="65"/>
      <c r="F2374" s="65"/>
      <c r="G2374" s="16" t="s">
        <v>1502</v>
      </c>
      <c r="H2374" s="20"/>
      <c r="I2374" s="20"/>
      <c r="J2374" s="16" t="s">
        <v>1332</v>
      </c>
      <c r="K2374" s="16"/>
      <c r="L2374" s="20" t="s">
        <v>1106</v>
      </c>
      <c r="M2374" s="65"/>
      <c r="N2374" s="11"/>
      <c r="O2374" s="20" t="e">
        <f>VLOOKUP(C2374,'10. Свод Перечней'!C:H,6,0)</f>
        <v>#N/A</v>
      </c>
      <c r="P2374" s="20"/>
      <c r="Q2374" s="20" t="e">
        <f t="shared" si="38"/>
        <v>#N/A</v>
      </c>
      <c r="R2374" s="16" t="s">
        <v>1108</v>
      </c>
      <c r="S2374" s="17">
        <v>43921</v>
      </c>
    </row>
    <row r="2375" spans="1:19">
      <c r="A2375" s="65"/>
      <c r="B2375" s="65"/>
      <c r="C2375" s="65"/>
      <c r="D2375" s="65"/>
      <c r="E2375" s="65"/>
      <c r="F2375" s="65"/>
      <c r="G2375" s="16" t="s">
        <v>1507</v>
      </c>
      <c r="H2375" s="20"/>
      <c r="I2375" s="20">
        <v>0.35</v>
      </c>
      <c r="J2375" s="16"/>
      <c r="K2375" s="16"/>
      <c r="L2375" s="20" t="s">
        <v>325</v>
      </c>
      <c r="M2375" s="65"/>
      <c r="N2375" s="11"/>
      <c r="O2375" s="20" t="e">
        <f>VLOOKUP(C2375,'10. Свод Перечней'!C:H,6,0)</f>
        <v>#N/A</v>
      </c>
      <c r="P2375" s="20"/>
      <c r="Q2375" s="20" t="e">
        <f t="shared" si="38"/>
        <v>#N/A</v>
      </c>
      <c r="R2375" s="16" t="s">
        <v>1108</v>
      </c>
      <c r="S2375" s="17">
        <v>43921</v>
      </c>
    </row>
    <row r="2376" spans="1:19">
      <c r="A2376" s="65"/>
      <c r="B2376" s="65"/>
      <c r="C2376" s="65"/>
      <c r="D2376" s="65"/>
      <c r="E2376" s="65"/>
      <c r="F2376" s="65"/>
      <c r="G2376" s="16" t="s">
        <v>1304</v>
      </c>
      <c r="H2376" s="20"/>
      <c r="I2376" s="20"/>
      <c r="J2376" s="16"/>
      <c r="K2376" s="16" t="s">
        <v>2061</v>
      </c>
      <c r="L2376" s="20" t="s">
        <v>1106</v>
      </c>
      <c r="M2376" s="65"/>
      <c r="N2376" s="11"/>
      <c r="O2376" s="20" t="e">
        <f>VLOOKUP(C2376,'10. Свод Перечней'!C:H,6,0)</f>
        <v>#N/A</v>
      </c>
      <c r="P2376" s="20"/>
      <c r="Q2376" s="20" t="e">
        <f t="shared" si="38"/>
        <v>#N/A</v>
      </c>
      <c r="R2376" s="16" t="s">
        <v>1108</v>
      </c>
      <c r="S2376" s="17">
        <v>43921</v>
      </c>
    </row>
    <row r="2377" spans="1:19">
      <c r="A2377" s="65"/>
      <c r="B2377" s="65"/>
      <c r="C2377" s="65"/>
      <c r="D2377" s="65"/>
      <c r="E2377" s="65"/>
      <c r="F2377" s="65"/>
      <c r="G2377" s="16" t="s">
        <v>1115</v>
      </c>
      <c r="H2377" s="20"/>
      <c r="I2377" s="20"/>
      <c r="J2377" s="16" t="s">
        <v>2062</v>
      </c>
      <c r="K2377" s="16"/>
      <c r="L2377" s="20" t="s">
        <v>1106</v>
      </c>
      <c r="M2377" s="65"/>
      <c r="N2377" s="11"/>
      <c r="O2377" s="20" t="e">
        <f>VLOOKUP(C2377,'10. Свод Перечней'!C:H,6,0)</f>
        <v>#N/A</v>
      </c>
      <c r="P2377" s="20"/>
      <c r="Q2377" s="20" t="e">
        <f t="shared" si="38"/>
        <v>#N/A</v>
      </c>
      <c r="R2377" s="16" t="s">
        <v>1108</v>
      </c>
      <c r="S2377" s="17">
        <v>43921</v>
      </c>
    </row>
    <row r="2378" spans="1:19">
      <c r="A2378" s="65"/>
      <c r="B2378" s="65">
        <v>442</v>
      </c>
      <c r="C2378" s="65" t="s">
        <v>738</v>
      </c>
      <c r="D2378" s="65" t="s">
        <v>739</v>
      </c>
      <c r="E2378" s="65" t="s">
        <v>9</v>
      </c>
      <c r="F2378" s="65" t="s">
        <v>6</v>
      </c>
      <c r="G2378" s="16" t="s">
        <v>1109</v>
      </c>
      <c r="H2378" s="20"/>
      <c r="I2378" s="20"/>
      <c r="J2378" s="16"/>
      <c r="K2378" s="16" t="s">
        <v>2063</v>
      </c>
      <c r="L2378" s="20" t="s">
        <v>1106</v>
      </c>
      <c r="M2378" s="65" t="s">
        <v>2064</v>
      </c>
      <c r="N2378" s="11"/>
      <c r="O2378" s="20" t="e">
        <f>VLOOKUP(C2378,'10. Свод Перечней'!C:H,6,0)</f>
        <v>#N/A</v>
      </c>
      <c r="P2378" s="20">
        <v>0</v>
      </c>
      <c r="Q2378" s="20" t="e">
        <f t="shared" si="38"/>
        <v>#N/A</v>
      </c>
      <c r="R2378" s="16" t="s">
        <v>1108</v>
      </c>
      <c r="S2378" s="17">
        <v>43189</v>
      </c>
    </row>
    <row r="2379" spans="1:19">
      <c r="A2379" s="65"/>
      <c r="B2379" s="65"/>
      <c r="C2379" s="65"/>
      <c r="D2379" s="65"/>
      <c r="E2379" s="65"/>
      <c r="F2379" s="65"/>
      <c r="G2379" s="16" t="s">
        <v>1120</v>
      </c>
      <c r="H2379" s="20"/>
      <c r="I2379" s="20">
        <v>1</v>
      </c>
      <c r="J2379" s="16"/>
      <c r="K2379" s="16"/>
      <c r="L2379" s="20" t="s">
        <v>6</v>
      </c>
      <c r="M2379" s="65"/>
      <c r="N2379" s="11"/>
      <c r="O2379" s="20" t="e">
        <f>VLOOKUP(C2379,'10. Свод Перечней'!C:H,6,0)</f>
        <v>#N/A</v>
      </c>
      <c r="P2379" s="20"/>
      <c r="Q2379" s="20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6" t="s">
        <v>1108</v>
      </c>
      <c r="S2379" s="17">
        <v>43189</v>
      </c>
    </row>
    <row r="2380" spans="1:19">
      <c r="A2380" s="65"/>
      <c r="B2380" s="65"/>
      <c r="C2380" s="65"/>
      <c r="D2380" s="65"/>
      <c r="E2380" s="65"/>
      <c r="F2380" s="65"/>
      <c r="G2380" s="16" t="s">
        <v>1429</v>
      </c>
      <c r="H2380" s="20"/>
      <c r="I2380" s="20"/>
      <c r="J2380" s="16"/>
      <c r="K2380" s="16" t="s">
        <v>1371</v>
      </c>
      <c r="L2380" s="20" t="s">
        <v>1106</v>
      </c>
      <c r="M2380" s="65"/>
      <c r="N2380" s="11"/>
      <c r="O2380" s="20" t="e">
        <f>VLOOKUP(C2380,'10. Свод Перечней'!C:H,6,0)</f>
        <v>#N/A</v>
      </c>
      <c r="P2380" s="20"/>
      <c r="Q2380" s="20" t="e">
        <f t="shared" si="39"/>
        <v>#N/A</v>
      </c>
      <c r="R2380" s="16" t="s">
        <v>1108</v>
      </c>
      <c r="S2380" s="17">
        <v>43189</v>
      </c>
    </row>
    <row r="2381" spans="1:19">
      <c r="A2381" s="65"/>
      <c r="B2381" s="65"/>
      <c r="C2381" s="65"/>
      <c r="D2381" s="65"/>
      <c r="E2381" s="65"/>
      <c r="F2381" s="65"/>
      <c r="G2381" s="16" t="s">
        <v>1121</v>
      </c>
      <c r="H2381" s="20"/>
      <c r="I2381" s="20"/>
      <c r="J2381" s="16"/>
      <c r="K2381" s="16" t="s">
        <v>1122</v>
      </c>
      <c r="L2381" s="20" t="s">
        <v>1106</v>
      </c>
      <c r="M2381" s="65"/>
      <c r="N2381" s="11"/>
      <c r="O2381" s="20" t="e">
        <f>VLOOKUP(C2381,'10. Свод Перечней'!C:H,6,0)</f>
        <v>#N/A</v>
      </c>
      <c r="P2381" s="20"/>
      <c r="Q2381" s="20" t="e">
        <f t="shared" si="39"/>
        <v>#N/A</v>
      </c>
      <c r="R2381" s="16" t="s">
        <v>1108</v>
      </c>
      <c r="S2381" s="17">
        <v>43189</v>
      </c>
    </row>
    <row r="2382" spans="1:19">
      <c r="A2382" s="65"/>
      <c r="B2382" s="65"/>
      <c r="C2382" s="65"/>
      <c r="D2382" s="65"/>
      <c r="E2382" s="65"/>
      <c r="F2382" s="65"/>
      <c r="G2382" s="16" t="s">
        <v>1115</v>
      </c>
      <c r="H2382" s="20"/>
      <c r="I2382" s="20"/>
      <c r="J2382" s="16"/>
      <c r="K2382" s="16" t="s">
        <v>2065</v>
      </c>
      <c r="L2382" s="20" t="s">
        <v>1106</v>
      </c>
      <c r="M2382" s="65"/>
      <c r="N2382" s="11"/>
      <c r="O2382" s="20" t="e">
        <f>VLOOKUP(C2382,'10. Свод Перечней'!C:H,6,0)</f>
        <v>#N/A</v>
      </c>
      <c r="P2382" s="20"/>
      <c r="Q2382" s="20" t="e">
        <f t="shared" si="39"/>
        <v>#N/A</v>
      </c>
      <c r="R2382" s="16" t="s">
        <v>1108</v>
      </c>
      <c r="S2382" s="17">
        <v>43189</v>
      </c>
    </row>
    <row r="2383" spans="1:19">
      <c r="A2383" s="65"/>
      <c r="B2383" s="65">
        <v>443</v>
      </c>
      <c r="C2383" s="65" t="s">
        <v>740</v>
      </c>
      <c r="D2383" s="65" t="s">
        <v>739</v>
      </c>
      <c r="E2383" s="65" t="s">
        <v>5</v>
      </c>
      <c r="F2383" s="65" t="s">
        <v>6</v>
      </c>
      <c r="G2383" s="16" t="s">
        <v>1429</v>
      </c>
      <c r="H2383" s="20"/>
      <c r="I2383" s="20"/>
      <c r="J2383" s="16"/>
      <c r="K2383" s="16" t="s">
        <v>1371</v>
      </c>
      <c r="L2383" s="20" t="s">
        <v>1106</v>
      </c>
      <c r="M2383" s="65" t="s">
        <v>2066</v>
      </c>
      <c r="N2383" s="11"/>
      <c r="O2383" s="20" t="e">
        <f>VLOOKUP(C2383,'10. Свод Перечней'!C:H,6,0)</f>
        <v>#N/A</v>
      </c>
      <c r="P2383" s="20">
        <v>0</v>
      </c>
      <c r="Q2383" s="20" t="e">
        <f t="shared" si="39"/>
        <v>#N/A</v>
      </c>
      <c r="R2383" s="16" t="s">
        <v>1108</v>
      </c>
      <c r="S2383" s="17">
        <v>43738</v>
      </c>
    </row>
    <row r="2384" spans="1:19">
      <c r="A2384" s="65"/>
      <c r="B2384" s="65"/>
      <c r="C2384" s="65"/>
      <c r="D2384" s="65"/>
      <c r="E2384" s="65"/>
      <c r="F2384" s="65"/>
      <c r="G2384" s="16" t="s">
        <v>1109</v>
      </c>
      <c r="H2384" s="20"/>
      <c r="I2384" s="20"/>
      <c r="J2384" s="16"/>
      <c r="K2384" s="16" t="s">
        <v>2067</v>
      </c>
      <c r="L2384" s="20" t="s">
        <v>1106</v>
      </c>
      <c r="M2384" s="65"/>
      <c r="N2384" s="11"/>
      <c r="O2384" s="20" t="e">
        <f>VLOOKUP(C2384,'10. Свод Перечней'!C:H,6,0)</f>
        <v>#N/A</v>
      </c>
      <c r="P2384" s="20"/>
      <c r="Q2384" s="20" t="e">
        <f t="shared" si="39"/>
        <v>#N/A</v>
      </c>
      <c r="R2384" s="16" t="s">
        <v>1108</v>
      </c>
      <c r="S2384" s="17">
        <v>43738</v>
      </c>
    </row>
    <row r="2385" spans="1:19">
      <c r="A2385" s="65"/>
      <c r="B2385" s="65"/>
      <c r="C2385" s="65"/>
      <c r="D2385" s="65"/>
      <c r="E2385" s="65"/>
      <c r="F2385" s="65"/>
      <c r="G2385" s="16" t="s">
        <v>1120</v>
      </c>
      <c r="H2385" s="20"/>
      <c r="I2385" s="20">
        <v>1</v>
      </c>
      <c r="J2385" s="16"/>
      <c r="K2385" s="16"/>
      <c r="L2385" s="20" t="s">
        <v>6</v>
      </c>
      <c r="M2385" s="65"/>
      <c r="N2385" s="11"/>
      <c r="O2385" s="20" t="e">
        <f>VLOOKUP(C2385,'10. Свод Перечней'!C:H,6,0)</f>
        <v>#N/A</v>
      </c>
      <c r="P2385" s="20"/>
      <c r="Q2385" s="20" t="e">
        <f t="shared" si="39"/>
        <v>#N/A</v>
      </c>
      <c r="R2385" s="16" t="s">
        <v>1108</v>
      </c>
      <c r="S2385" s="17">
        <v>43738</v>
      </c>
    </row>
    <row r="2386" spans="1:19">
      <c r="A2386" s="65"/>
      <c r="B2386" s="65"/>
      <c r="C2386" s="65"/>
      <c r="D2386" s="65"/>
      <c r="E2386" s="65"/>
      <c r="F2386" s="65"/>
      <c r="G2386" s="16" t="s">
        <v>1115</v>
      </c>
      <c r="H2386" s="20"/>
      <c r="I2386" s="20"/>
      <c r="J2386" s="16" t="s">
        <v>2068</v>
      </c>
      <c r="K2386" s="16"/>
      <c r="L2386" s="20" t="s">
        <v>1106</v>
      </c>
      <c r="M2386" s="65"/>
      <c r="N2386" s="11"/>
      <c r="O2386" s="20" t="e">
        <f>VLOOKUP(C2386,'10. Свод Перечней'!C:H,6,0)</f>
        <v>#N/A</v>
      </c>
      <c r="P2386" s="20"/>
      <c r="Q2386" s="20" t="e">
        <f t="shared" si="39"/>
        <v>#N/A</v>
      </c>
      <c r="R2386" s="16" t="s">
        <v>1108</v>
      </c>
      <c r="S2386" s="17">
        <v>43738</v>
      </c>
    </row>
    <row r="2387" spans="1:19">
      <c r="A2387" s="65"/>
      <c r="B2387" s="65">
        <v>444</v>
      </c>
      <c r="C2387" s="65" t="s">
        <v>741</v>
      </c>
      <c r="D2387" s="65" t="s">
        <v>742</v>
      </c>
      <c r="E2387" s="65" t="s">
        <v>5</v>
      </c>
      <c r="F2387" s="65" t="s">
        <v>6</v>
      </c>
      <c r="G2387" s="16" t="s">
        <v>1851</v>
      </c>
      <c r="H2387" s="20"/>
      <c r="I2387" s="20"/>
      <c r="J2387" s="16"/>
      <c r="K2387" s="16" t="s">
        <v>2069</v>
      </c>
      <c r="L2387" s="20" t="s">
        <v>1106</v>
      </c>
      <c r="M2387" s="65" t="s">
        <v>2070</v>
      </c>
      <c r="N2387" s="11" t="s">
        <v>743</v>
      </c>
      <c r="O2387" s="20" t="str">
        <f>VLOOKUP(C2387,'10. Свод Перечней'!C:H,6,0)</f>
        <v>10.86.10.610-00000004</v>
      </c>
      <c r="P2387" s="20" t="s">
        <v>743</v>
      </c>
      <c r="Q2387" s="20" t="str">
        <f t="shared" si="39"/>
        <v>10.86.10.610-00000004</v>
      </c>
      <c r="R2387" s="16" t="s">
        <v>1108</v>
      </c>
      <c r="S2387" s="17">
        <v>43738</v>
      </c>
    </row>
    <row r="2388" spans="1:19">
      <c r="A2388" s="65"/>
      <c r="B2388" s="65"/>
      <c r="C2388" s="65"/>
      <c r="D2388" s="65"/>
      <c r="E2388" s="65"/>
      <c r="F2388" s="65"/>
      <c r="G2388" s="16" t="s">
        <v>2071</v>
      </c>
      <c r="H2388" s="20"/>
      <c r="I2388" s="20"/>
      <c r="J2388" s="16" t="s">
        <v>2072</v>
      </c>
      <c r="K2388" s="16"/>
      <c r="L2388" s="20" t="s">
        <v>1106</v>
      </c>
      <c r="M2388" s="65"/>
      <c r="N2388" s="11"/>
      <c r="O2388" s="20" t="e">
        <f>VLOOKUP(C2388,'10. Свод Перечней'!C:H,6,0)</f>
        <v>#N/A</v>
      </c>
      <c r="P2388" s="20"/>
      <c r="Q2388" s="20" t="e">
        <f t="shared" si="39"/>
        <v>#N/A</v>
      </c>
      <c r="R2388" s="16" t="s">
        <v>1108</v>
      </c>
      <c r="S2388" s="17">
        <v>43738</v>
      </c>
    </row>
    <row r="2389" spans="1:19">
      <c r="A2389" s="65"/>
      <c r="B2389" s="65"/>
      <c r="C2389" s="65"/>
      <c r="D2389" s="65"/>
      <c r="E2389" s="65"/>
      <c r="F2389" s="65"/>
      <c r="G2389" s="16" t="s">
        <v>1429</v>
      </c>
      <c r="H2389" s="20"/>
      <c r="I2389" s="20"/>
      <c r="J2389" s="16"/>
      <c r="K2389" s="16" t="s">
        <v>2073</v>
      </c>
      <c r="L2389" s="20" t="s">
        <v>1106</v>
      </c>
      <c r="M2389" s="65"/>
      <c r="N2389" s="11"/>
      <c r="O2389" s="20" t="e">
        <f>VLOOKUP(C2389,'10. Свод Перечней'!C:H,6,0)</f>
        <v>#N/A</v>
      </c>
      <c r="P2389" s="20"/>
      <c r="Q2389" s="20" t="e">
        <f t="shared" si="39"/>
        <v>#N/A</v>
      </c>
      <c r="R2389" s="16" t="s">
        <v>1108</v>
      </c>
      <c r="S2389" s="17">
        <v>43738</v>
      </c>
    </row>
    <row r="2390" spans="1:19">
      <c r="A2390" s="65"/>
      <c r="B2390" s="65"/>
      <c r="C2390" s="65"/>
      <c r="D2390" s="65"/>
      <c r="E2390" s="65"/>
      <c r="F2390" s="65"/>
      <c r="G2390" s="16" t="s">
        <v>1113</v>
      </c>
      <c r="H2390" s="20"/>
      <c r="I2390" s="20"/>
      <c r="J2390" s="16"/>
      <c r="K2390" s="16" t="s">
        <v>1114</v>
      </c>
      <c r="L2390" s="20" t="s">
        <v>1106</v>
      </c>
      <c r="M2390" s="65"/>
      <c r="N2390" s="11"/>
      <c r="O2390" s="20" t="e">
        <f>VLOOKUP(C2390,'10. Свод Перечней'!C:H,6,0)</f>
        <v>#N/A</v>
      </c>
      <c r="P2390" s="20"/>
      <c r="Q2390" s="20" t="e">
        <f t="shared" si="39"/>
        <v>#N/A</v>
      </c>
      <c r="R2390" s="16" t="s">
        <v>1108</v>
      </c>
      <c r="S2390" s="17">
        <v>43738</v>
      </c>
    </row>
    <row r="2391" spans="1:19">
      <c r="A2391" s="65"/>
      <c r="B2391" s="65"/>
      <c r="C2391" s="65"/>
      <c r="D2391" s="65"/>
      <c r="E2391" s="65"/>
      <c r="F2391" s="65"/>
      <c r="G2391" s="16" t="s">
        <v>1115</v>
      </c>
      <c r="H2391" s="20"/>
      <c r="I2391" s="20"/>
      <c r="J2391" s="16" t="s">
        <v>2074</v>
      </c>
      <c r="K2391" s="16"/>
      <c r="L2391" s="20" t="s">
        <v>1106</v>
      </c>
      <c r="M2391" s="65"/>
      <c r="N2391" s="11"/>
      <c r="O2391" s="20" t="e">
        <f>VLOOKUP(C2391,'10. Свод Перечней'!C:H,6,0)</f>
        <v>#N/A</v>
      </c>
      <c r="P2391" s="20"/>
      <c r="Q2391" s="20" t="e">
        <f t="shared" si="39"/>
        <v>#N/A</v>
      </c>
      <c r="R2391" s="16" t="s">
        <v>1108</v>
      </c>
      <c r="S2391" s="17">
        <v>43738</v>
      </c>
    </row>
    <row r="2392" spans="1:19">
      <c r="A2392" s="65"/>
      <c r="B2392" s="65">
        <v>445</v>
      </c>
      <c r="C2392" s="65" t="s">
        <v>781</v>
      </c>
      <c r="D2392" s="65" t="s">
        <v>780</v>
      </c>
      <c r="E2392" s="65" t="s">
        <v>5</v>
      </c>
      <c r="F2392" s="65" t="s">
        <v>6</v>
      </c>
      <c r="G2392" s="16" t="s">
        <v>1104</v>
      </c>
      <c r="H2392" s="20"/>
      <c r="I2392" s="20"/>
      <c r="J2392" s="16"/>
      <c r="K2392" s="16" t="s">
        <v>1386</v>
      </c>
      <c r="L2392" s="20" t="s">
        <v>1106</v>
      </c>
      <c r="M2392" s="65" t="s">
        <v>2075</v>
      </c>
      <c r="N2392" s="11"/>
      <c r="O2392" s="20" t="str">
        <f>VLOOKUP(C2392,'10. Свод Перечней'!C:H,6,0)</f>
        <v/>
      </c>
      <c r="P2392" s="20">
        <v>0</v>
      </c>
      <c r="Q2392" s="20">
        <f t="shared" si="39"/>
        <v>0</v>
      </c>
      <c r="R2392" s="16" t="s">
        <v>1108</v>
      </c>
      <c r="S2392" s="17">
        <v>43769</v>
      </c>
    </row>
    <row r="2393" spans="1:19">
      <c r="A2393" s="65"/>
      <c r="B2393" s="65"/>
      <c r="C2393" s="65"/>
      <c r="D2393" s="65"/>
      <c r="E2393" s="65"/>
      <c r="F2393" s="65"/>
      <c r="G2393" s="16" t="s">
        <v>2076</v>
      </c>
      <c r="H2393" s="20"/>
      <c r="I2393" s="20"/>
      <c r="J2393" s="16"/>
      <c r="K2393" s="16" t="s">
        <v>1122</v>
      </c>
      <c r="L2393" s="20" t="s">
        <v>1106</v>
      </c>
      <c r="M2393" s="65"/>
      <c r="N2393" s="11"/>
      <c r="O2393" s="20" t="e">
        <f>VLOOKUP(C2393,'10. Свод Перечней'!C:H,6,0)</f>
        <v>#N/A</v>
      </c>
      <c r="P2393" s="20"/>
      <c r="Q2393" s="20" t="e">
        <f t="shared" si="39"/>
        <v>#N/A</v>
      </c>
      <c r="R2393" s="16" t="s">
        <v>1108</v>
      </c>
      <c r="S2393" s="17">
        <v>43769</v>
      </c>
    </row>
    <row r="2394" spans="1:19">
      <c r="A2394" s="65"/>
      <c r="B2394" s="65"/>
      <c r="C2394" s="65"/>
      <c r="D2394" s="65"/>
      <c r="E2394" s="65"/>
      <c r="F2394" s="65"/>
      <c r="G2394" s="16" t="s">
        <v>1113</v>
      </c>
      <c r="H2394" s="20"/>
      <c r="I2394" s="20"/>
      <c r="J2394" s="16"/>
      <c r="K2394" s="16" t="s">
        <v>1114</v>
      </c>
      <c r="L2394" s="20" t="s">
        <v>1106</v>
      </c>
      <c r="M2394" s="65"/>
      <c r="N2394" s="11"/>
      <c r="O2394" s="20" t="e">
        <f>VLOOKUP(C2394,'10. Свод Перечней'!C:H,6,0)</f>
        <v>#N/A</v>
      </c>
      <c r="P2394" s="20"/>
      <c r="Q2394" s="20" t="e">
        <f t="shared" si="39"/>
        <v>#N/A</v>
      </c>
      <c r="R2394" s="16" t="s">
        <v>1108</v>
      </c>
      <c r="S2394" s="17">
        <v>43769</v>
      </c>
    </row>
    <row r="2395" spans="1:19">
      <c r="A2395" s="65"/>
      <c r="B2395" s="65"/>
      <c r="C2395" s="65"/>
      <c r="D2395" s="65"/>
      <c r="E2395" s="65"/>
      <c r="F2395" s="65"/>
      <c r="G2395" s="16" t="s">
        <v>1115</v>
      </c>
      <c r="H2395" s="20"/>
      <c r="I2395" s="20"/>
      <c r="J2395" s="16" t="s">
        <v>2077</v>
      </c>
      <c r="K2395" s="16"/>
      <c r="L2395" s="20" t="s">
        <v>1106</v>
      </c>
      <c r="M2395" s="65"/>
      <c r="N2395" s="11"/>
      <c r="O2395" s="20" t="e">
        <f>VLOOKUP(C2395,'10. Свод Перечней'!C:H,6,0)</f>
        <v>#N/A</v>
      </c>
      <c r="P2395" s="20"/>
      <c r="Q2395" s="20" t="e">
        <f t="shared" si="39"/>
        <v>#N/A</v>
      </c>
      <c r="R2395" s="16" t="s">
        <v>1108</v>
      </c>
      <c r="S2395" s="17">
        <v>43769</v>
      </c>
    </row>
    <row r="2396" spans="1:19">
      <c r="A2396" s="65"/>
      <c r="B2396" s="65">
        <v>446</v>
      </c>
      <c r="C2396" s="65" t="s">
        <v>853</v>
      </c>
      <c r="D2396" s="65" t="s">
        <v>744</v>
      </c>
      <c r="E2396" s="65" t="s">
        <v>5</v>
      </c>
      <c r="F2396" s="65" t="s">
        <v>6</v>
      </c>
      <c r="G2396" s="16" t="s">
        <v>2040</v>
      </c>
      <c r="H2396" s="20"/>
      <c r="I2396" s="20"/>
      <c r="J2396" s="16"/>
      <c r="K2396" s="16" t="s">
        <v>2078</v>
      </c>
      <c r="L2396" s="20" t="s">
        <v>1106</v>
      </c>
      <c r="M2396" s="65" t="s">
        <v>2079</v>
      </c>
      <c r="N2396" s="11" t="s">
        <v>886</v>
      </c>
      <c r="O2396" s="20" t="str">
        <f>VLOOKUP(C2396,'10. Свод Перечней'!C:H,6,0)</f>
        <v>10.86.10.660-00000004</v>
      </c>
      <c r="P2396" s="20" t="s">
        <v>886</v>
      </c>
      <c r="Q2396" s="20" t="str">
        <f t="shared" si="39"/>
        <v>10.86.10.660-00000004</v>
      </c>
      <c r="R2396" s="16" t="s">
        <v>1108</v>
      </c>
      <c r="S2396" s="17">
        <v>43921</v>
      </c>
    </row>
    <row r="2397" spans="1:19">
      <c r="A2397" s="65"/>
      <c r="B2397" s="65"/>
      <c r="C2397" s="65"/>
      <c r="D2397" s="65"/>
      <c r="E2397" s="65"/>
      <c r="F2397" s="65"/>
      <c r="G2397" s="16" t="s">
        <v>2080</v>
      </c>
      <c r="H2397" s="20"/>
      <c r="I2397" s="20"/>
      <c r="J2397" s="16"/>
      <c r="K2397" s="16" t="s">
        <v>1378</v>
      </c>
      <c r="L2397" s="20" t="s">
        <v>1106</v>
      </c>
      <c r="M2397" s="65"/>
      <c r="N2397" s="11"/>
      <c r="O2397" s="20" t="e">
        <f>VLOOKUP(C2397,'10. Свод Перечней'!C:H,6,0)</f>
        <v>#N/A</v>
      </c>
      <c r="P2397" s="20"/>
      <c r="Q2397" s="20" t="e">
        <f t="shared" si="39"/>
        <v>#N/A</v>
      </c>
      <c r="R2397" s="16" t="s">
        <v>1108</v>
      </c>
      <c r="S2397" s="17">
        <v>43921</v>
      </c>
    </row>
    <row r="2398" spans="1:19">
      <c r="A2398" s="65"/>
      <c r="B2398" s="65"/>
      <c r="C2398" s="65"/>
      <c r="D2398" s="65"/>
      <c r="E2398" s="65"/>
      <c r="F2398" s="65"/>
      <c r="G2398" s="16" t="s">
        <v>1120</v>
      </c>
      <c r="H2398" s="20"/>
      <c r="I2398" s="20">
        <v>0.25</v>
      </c>
      <c r="J2398" s="16"/>
      <c r="K2398" s="16"/>
      <c r="L2398" s="20" t="s">
        <v>6</v>
      </c>
      <c r="M2398" s="65"/>
      <c r="N2398" s="11"/>
      <c r="O2398" s="20" t="e">
        <f>VLOOKUP(C2398,'10. Свод Перечней'!C:H,6,0)</f>
        <v>#N/A</v>
      </c>
      <c r="P2398" s="20"/>
      <c r="Q2398" s="20" t="e">
        <f t="shared" si="39"/>
        <v>#N/A</v>
      </c>
      <c r="R2398" s="16" t="s">
        <v>1108</v>
      </c>
      <c r="S2398" s="17">
        <v>43921</v>
      </c>
    </row>
    <row r="2399" spans="1:19">
      <c r="A2399" s="65"/>
      <c r="B2399" s="65"/>
      <c r="C2399" s="65"/>
      <c r="D2399" s="65"/>
      <c r="E2399" s="65"/>
      <c r="F2399" s="65"/>
      <c r="G2399" s="16" t="s">
        <v>1115</v>
      </c>
      <c r="H2399" s="20"/>
      <c r="I2399" s="20"/>
      <c r="J2399" s="16" t="s">
        <v>2081</v>
      </c>
      <c r="K2399" s="16"/>
      <c r="L2399" s="20" t="s">
        <v>1106</v>
      </c>
      <c r="M2399" s="65"/>
      <c r="N2399" s="11"/>
      <c r="O2399" s="20" t="e">
        <f>VLOOKUP(C2399,'10. Свод Перечней'!C:H,6,0)</f>
        <v>#N/A</v>
      </c>
      <c r="P2399" s="20"/>
      <c r="Q2399" s="20" t="e">
        <f t="shared" si="39"/>
        <v>#N/A</v>
      </c>
      <c r="R2399" s="16" t="s">
        <v>1108</v>
      </c>
      <c r="S2399" s="17">
        <v>43921</v>
      </c>
    </row>
    <row r="2400" spans="1:19">
      <c r="A2400" s="65"/>
      <c r="B2400" s="65">
        <v>447</v>
      </c>
      <c r="C2400" s="65" t="s">
        <v>854</v>
      </c>
      <c r="D2400" s="65" t="s">
        <v>744</v>
      </c>
      <c r="E2400" s="65" t="s">
        <v>9</v>
      </c>
      <c r="F2400" s="65" t="s">
        <v>6</v>
      </c>
      <c r="G2400" s="16" t="s">
        <v>2040</v>
      </c>
      <c r="H2400" s="20"/>
      <c r="I2400" s="20"/>
      <c r="J2400" s="16"/>
      <c r="K2400" s="16" t="s">
        <v>2078</v>
      </c>
      <c r="L2400" s="20" t="s">
        <v>1106</v>
      </c>
      <c r="M2400" s="65" t="s">
        <v>2079</v>
      </c>
      <c r="N2400" s="11" t="s">
        <v>886</v>
      </c>
      <c r="O2400" s="20" t="str">
        <f>VLOOKUP(C2400,'10. Свод Перечней'!C:H,6,0)</f>
        <v>10.86.10.660-00000004</v>
      </c>
      <c r="P2400" s="20" t="s">
        <v>886</v>
      </c>
      <c r="Q2400" s="20" t="str">
        <f t="shared" si="39"/>
        <v>10.86.10.660-00000004</v>
      </c>
      <c r="R2400" s="16" t="s">
        <v>1108</v>
      </c>
      <c r="S2400" s="17">
        <v>43921</v>
      </c>
    </row>
    <row r="2401" spans="1:19">
      <c r="A2401" s="65"/>
      <c r="B2401" s="65"/>
      <c r="C2401" s="65"/>
      <c r="D2401" s="65"/>
      <c r="E2401" s="65"/>
      <c r="F2401" s="65"/>
      <c r="G2401" s="16" t="s">
        <v>2080</v>
      </c>
      <c r="H2401" s="20"/>
      <c r="I2401" s="20"/>
      <c r="J2401" s="16"/>
      <c r="K2401" s="16" t="s">
        <v>2082</v>
      </c>
      <c r="L2401" s="20" t="s">
        <v>1106</v>
      </c>
      <c r="M2401" s="65"/>
      <c r="N2401" s="11"/>
      <c r="O2401" s="20" t="e">
        <f>VLOOKUP(C2401,'10. Свод Перечней'!C:H,6,0)</f>
        <v>#N/A</v>
      </c>
      <c r="P2401" s="20"/>
      <c r="Q2401" s="20" t="e">
        <f t="shared" si="39"/>
        <v>#N/A</v>
      </c>
      <c r="R2401" s="16" t="s">
        <v>1108</v>
      </c>
      <c r="S2401" s="17">
        <v>43921</v>
      </c>
    </row>
    <row r="2402" spans="1:19">
      <c r="A2402" s="65"/>
      <c r="B2402" s="65"/>
      <c r="C2402" s="65"/>
      <c r="D2402" s="65"/>
      <c r="E2402" s="65"/>
      <c r="F2402" s="65"/>
      <c r="G2402" s="16" t="s">
        <v>1120</v>
      </c>
      <c r="H2402" s="20"/>
      <c r="I2402" s="20">
        <v>0.25</v>
      </c>
      <c r="J2402" s="16"/>
      <c r="K2402" s="16"/>
      <c r="L2402" s="20" t="s">
        <v>6</v>
      </c>
      <c r="M2402" s="65"/>
      <c r="N2402" s="11"/>
      <c r="O2402" s="20" t="e">
        <f>VLOOKUP(C2402,'10. Свод Перечней'!C:H,6,0)</f>
        <v>#N/A</v>
      </c>
      <c r="P2402" s="20"/>
      <c r="Q2402" s="20" t="e">
        <f t="shared" si="39"/>
        <v>#N/A</v>
      </c>
      <c r="R2402" s="16" t="s">
        <v>1108</v>
      </c>
      <c r="S2402" s="17">
        <v>43921</v>
      </c>
    </row>
    <row r="2403" spans="1:19">
      <c r="A2403" s="65"/>
      <c r="B2403" s="65"/>
      <c r="C2403" s="65"/>
      <c r="D2403" s="65"/>
      <c r="E2403" s="65"/>
      <c r="F2403" s="65"/>
      <c r="G2403" s="16" t="s">
        <v>1115</v>
      </c>
      <c r="H2403" s="20"/>
      <c r="I2403" s="20"/>
      <c r="J2403" s="16" t="s">
        <v>2081</v>
      </c>
      <c r="K2403" s="16"/>
      <c r="L2403" s="20" t="s">
        <v>1106</v>
      </c>
      <c r="M2403" s="65"/>
      <c r="N2403" s="11"/>
      <c r="O2403" s="20" t="e">
        <f>VLOOKUP(C2403,'10. Свод Перечней'!C:H,6,0)</f>
        <v>#N/A</v>
      </c>
      <c r="P2403" s="20"/>
      <c r="Q2403" s="20" t="e">
        <f t="shared" si="39"/>
        <v>#N/A</v>
      </c>
      <c r="R2403" s="16" t="s">
        <v>1108</v>
      </c>
      <c r="S2403" s="17">
        <v>43921</v>
      </c>
    </row>
    <row r="2404" spans="1:19">
      <c r="A2404" s="65"/>
      <c r="B2404" s="65">
        <v>448</v>
      </c>
      <c r="C2404" s="65" t="s">
        <v>855</v>
      </c>
      <c r="D2404" s="65" t="s">
        <v>745</v>
      </c>
      <c r="E2404" s="65" t="s">
        <v>5</v>
      </c>
      <c r="F2404" s="65" t="s">
        <v>6</v>
      </c>
      <c r="G2404" s="16" t="s">
        <v>2040</v>
      </c>
      <c r="H2404" s="20"/>
      <c r="I2404" s="20"/>
      <c r="J2404" s="16"/>
      <c r="K2404" s="16" t="s">
        <v>2083</v>
      </c>
      <c r="L2404" s="20" t="s">
        <v>1106</v>
      </c>
      <c r="M2404" s="65" t="s">
        <v>2084</v>
      </c>
      <c r="N2404" s="11" t="s">
        <v>887</v>
      </c>
      <c r="O2404" s="20" t="str">
        <f>VLOOKUP(C2404,'10. Свод Перечней'!C:H,6,0)</f>
        <v>10.86.10.660-00000003</v>
      </c>
      <c r="P2404" s="20" t="s">
        <v>887</v>
      </c>
      <c r="Q2404" s="20" t="str">
        <f t="shared" si="39"/>
        <v>10.86.10.660-00000003</v>
      </c>
      <c r="R2404" s="16" t="s">
        <v>1108</v>
      </c>
      <c r="S2404" s="17">
        <v>43921</v>
      </c>
    </row>
    <row r="2405" spans="1:19">
      <c r="A2405" s="65"/>
      <c r="B2405" s="65"/>
      <c r="C2405" s="65"/>
      <c r="D2405" s="65"/>
      <c r="E2405" s="65"/>
      <c r="F2405" s="65"/>
      <c r="G2405" s="16" t="s">
        <v>2080</v>
      </c>
      <c r="H2405" s="20"/>
      <c r="I2405" s="20"/>
      <c r="J2405" s="16"/>
      <c r="K2405" s="16" t="s">
        <v>1378</v>
      </c>
      <c r="L2405" s="20" t="s">
        <v>1106</v>
      </c>
      <c r="M2405" s="65"/>
      <c r="N2405" s="11"/>
      <c r="O2405" s="20" t="e">
        <f>VLOOKUP(C2405,'10. Свод Перечней'!C:H,6,0)</f>
        <v>#N/A</v>
      </c>
      <c r="P2405" s="20"/>
      <c r="Q2405" s="20" t="e">
        <f t="shared" si="39"/>
        <v>#N/A</v>
      </c>
      <c r="R2405" s="16" t="s">
        <v>1108</v>
      </c>
      <c r="S2405" s="17">
        <v>43921</v>
      </c>
    </row>
    <row r="2406" spans="1:19">
      <c r="A2406" s="65"/>
      <c r="B2406" s="65"/>
      <c r="C2406" s="65"/>
      <c r="D2406" s="65"/>
      <c r="E2406" s="65"/>
      <c r="F2406" s="65"/>
      <c r="G2406" s="16" t="s">
        <v>1120</v>
      </c>
      <c r="H2406" s="20"/>
      <c r="I2406" s="20">
        <v>0.25</v>
      </c>
      <c r="J2406" s="16"/>
      <c r="K2406" s="16"/>
      <c r="L2406" s="20" t="s">
        <v>6</v>
      </c>
      <c r="M2406" s="65"/>
      <c r="N2406" s="11"/>
      <c r="O2406" s="20" t="e">
        <f>VLOOKUP(C2406,'10. Свод Перечней'!C:H,6,0)</f>
        <v>#N/A</v>
      </c>
      <c r="P2406" s="20"/>
      <c r="Q2406" s="20" t="e">
        <f t="shared" si="39"/>
        <v>#N/A</v>
      </c>
      <c r="R2406" s="16" t="s">
        <v>1108</v>
      </c>
      <c r="S2406" s="17">
        <v>43921</v>
      </c>
    </row>
    <row r="2407" spans="1:19">
      <c r="A2407" s="65"/>
      <c r="B2407" s="65"/>
      <c r="C2407" s="65"/>
      <c r="D2407" s="65"/>
      <c r="E2407" s="65"/>
      <c r="F2407" s="65"/>
      <c r="G2407" s="16" t="s">
        <v>1115</v>
      </c>
      <c r="H2407" s="20"/>
      <c r="I2407" s="20"/>
      <c r="J2407" s="16" t="s">
        <v>2085</v>
      </c>
      <c r="K2407" s="16"/>
      <c r="L2407" s="20" t="s">
        <v>1106</v>
      </c>
      <c r="M2407" s="65"/>
      <c r="N2407" s="11"/>
      <c r="O2407" s="20" t="e">
        <f>VLOOKUP(C2407,'10. Свод Перечней'!C:H,6,0)</f>
        <v>#N/A</v>
      </c>
      <c r="P2407" s="20"/>
      <c r="Q2407" s="20" t="e">
        <f t="shared" si="39"/>
        <v>#N/A</v>
      </c>
      <c r="R2407" s="16" t="s">
        <v>1108</v>
      </c>
      <c r="S2407" s="17">
        <v>43921</v>
      </c>
    </row>
    <row r="2408" spans="1:19" ht="25.5">
      <c r="A2408" s="65"/>
      <c r="B2408" s="65">
        <v>449</v>
      </c>
      <c r="C2408" s="65" t="s">
        <v>856</v>
      </c>
      <c r="D2408" s="65" t="s">
        <v>746</v>
      </c>
      <c r="E2408" s="65" t="s">
        <v>5</v>
      </c>
      <c r="F2408" s="65" t="s">
        <v>6</v>
      </c>
      <c r="G2408" s="16" t="s">
        <v>2040</v>
      </c>
      <c r="H2408" s="20"/>
      <c r="I2408" s="20"/>
      <c r="J2408" s="16" t="s">
        <v>2086</v>
      </c>
      <c r="K2408" s="16"/>
      <c r="L2408" s="20" t="s">
        <v>1106</v>
      </c>
      <c r="M2408" s="65" t="s">
        <v>2087</v>
      </c>
      <c r="N2408" s="11" t="s">
        <v>888</v>
      </c>
      <c r="O2408" s="20" t="str">
        <f>VLOOKUP(C2408,'10. Свод Перечней'!C:H,6,0)</f>
        <v>10.86.10.660-00000001, 10.86.10.660-00000002</v>
      </c>
      <c r="P2408" s="20" t="s">
        <v>888</v>
      </c>
      <c r="Q2408" s="20" t="str">
        <f t="shared" si="39"/>
        <v>10.86.10.660-00000001, 10.86.10.660-00000002</v>
      </c>
      <c r="R2408" s="16" t="s">
        <v>1108</v>
      </c>
      <c r="S2408" s="17">
        <v>43921</v>
      </c>
    </row>
    <row r="2409" spans="1:19">
      <c r="A2409" s="65"/>
      <c r="B2409" s="65"/>
      <c r="C2409" s="65"/>
      <c r="D2409" s="65"/>
      <c r="E2409" s="65"/>
      <c r="F2409" s="65"/>
      <c r="G2409" s="16" t="s">
        <v>2080</v>
      </c>
      <c r="H2409" s="20"/>
      <c r="I2409" s="20"/>
      <c r="J2409" s="16" t="s">
        <v>2088</v>
      </c>
      <c r="K2409" s="16"/>
      <c r="L2409" s="20" t="s">
        <v>1106</v>
      </c>
      <c r="M2409" s="65"/>
      <c r="N2409" s="11"/>
      <c r="O2409" s="20" t="e">
        <f>VLOOKUP(C2409,'10. Свод Перечней'!C:H,6,0)</f>
        <v>#N/A</v>
      </c>
      <c r="P2409" s="20"/>
      <c r="Q2409" s="20" t="e">
        <f t="shared" si="39"/>
        <v>#N/A</v>
      </c>
      <c r="R2409" s="16" t="s">
        <v>1108</v>
      </c>
      <c r="S2409" s="17">
        <v>43921</v>
      </c>
    </row>
    <row r="2410" spans="1:19">
      <c r="A2410" s="65"/>
      <c r="B2410" s="65"/>
      <c r="C2410" s="65"/>
      <c r="D2410" s="65"/>
      <c r="E2410" s="65"/>
      <c r="F2410" s="65"/>
      <c r="G2410" s="16" t="s">
        <v>1120</v>
      </c>
      <c r="H2410" s="20"/>
      <c r="I2410" s="20">
        <v>0.2</v>
      </c>
      <c r="J2410" s="16"/>
      <c r="K2410" s="16"/>
      <c r="L2410" s="20" t="s">
        <v>6</v>
      </c>
      <c r="M2410" s="65"/>
      <c r="N2410" s="11"/>
      <c r="O2410" s="20" t="e">
        <f>VLOOKUP(C2410,'10. Свод Перечней'!C:H,6,0)</f>
        <v>#N/A</v>
      </c>
      <c r="P2410" s="20"/>
      <c r="Q2410" s="20" t="e">
        <f t="shared" si="39"/>
        <v>#N/A</v>
      </c>
      <c r="R2410" s="16" t="s">
        <v>1108</v>
      </c>
      <c r="S2410" s="17">
        <v>43921</v>
      </c>
    </row>
    <row r="2411" spans="1:19">
      <c r="A2411" s="65"/>
      <c r="B2411" s="65"/>
      <c r="C2411" s="65"/>
      <c r="D2411" s="65"/>
      <c r="E2411" s="65"/>
      <c r="F2411" s="65"/>
      <c r="G2411" s="16" t="s">
        <v>1115</v>
      </c>
      <c r="H2411" s="20"/>
      <c r="I2411" s="20"/>
      <c r="J2411" s="16"/>
      <c r="K2411" s="16" t="s">
        <v>1387</v>
      </c>
      <c r="L2411" s="20" t="s">
        <v>1106</v>
      </c>
      <c r="M2411" s="65"/>
      <c r="N2411" s="11"/>
      <c r="O2411" s="20" t="e">
        <f>VLOOKUP(C2411,'10. Свод Перечней'!C:H,6,0)</f>
        <v>#N/A</v>
      </c>
      <c r="P2411" s="20"/>
      <c r="Q2411" s="20" t="e">
        <f t="shared" si="39"/>
        <v>#N/A</v>
      </c>
      <c r="R2411" s="16" t="s">
        <v>1108</v>
      </c>
      <c r="S2411" s="17">
        <v>43921</v>
      </c>
    </row>
    <row r="2412" spans="1:19">
      <c r="A2412" s="65"/>
      <c r="B2412" s="65">
        <v>450</v>
      </c>
      <c r="C2412" s="65" t="s">
        <v>747</v>
      </c>
      <c r="D2412" s="65" t="s">
        <v>746</v>
      </c>
      <c r="E2412" s="65" t="s">
        <v>9</v>
      </c>
      <c r="F2412" s="65" t="s">
        <v>6</v>
      </c>
      <c r="G2412" s="16" t="s">
        <v>1429</v>
      </c>
      <c r="H2412" s="20"/>
      <c r="I2412" s="20"/>
      <c r="J2412" s="16"/>
      <c r="K2412" s="16" t="s">
        <v>1371</v>
      </c>
      <c r="L2412" s="20" t="s">
        <v>1106</v>
      </c>
      <c r="M2412" s="65" t="s">
        <v>2089</v>
      </c>
      <c r="N2412" s="11"/>
      <c r="O2412" s="20" t="str">
        <f>VLOOKUP(C2412,'10. Свод Перечней'!C:H,6,0)</f>
        <v/>
      </c>
      <c r="P2412" s="20">
        <v>0</v>
      </c>
      <c r="Q2412" s="20">
        <f t="shared" si="39"/>
        <v>0</v>
      </c>
      <c r="R2412" s="16" t="s">
        <v>1108</v>
      </c>
      <c r="S2412" s="17">
        <v>43738</v>
      </c>
    </row>
    <row r="2413" spans="1:19">
      <c r="A2413" s="65"/>
      <c r="B2413" s="65"/>
      <c r="C2413" s="65"/>
      <c r="D2413" s="65"/>
      <c r="E2413" s="65"/>
      <c r="F2413" s="65"/>
      <c r="G2413" s="16" t="s">
        <v>1109</v>
      </c>
      <c r="H2413" s="20"/>
      <c r="I2413" s="20"/>
      <c r="J2413" s="16"/>
      <c r="K2413" s="16" t="s">
        <v>2090</v>
      </c>
      <c r="L2413" s="20" t="s">
        <v>1106</v>
      </c>
      <c r="M2413" s="65"/>
      <c r="N2413" s="11"/>
      <c r="O2413" s="20" t="e">
        <f>VLOOKUP(C2413,'10. Свод Перечней'!C:H,6,0)</f>
        <v>#N/A</v>
      </c>
      <c r="P2413" s="20"/>
      <c r="Q2413" s="20" t="e">
        <f t="shared" si="39"/>
        <v>#N/A</v>
      </c>
      <c r="R2413" s="16" t="s">
        <v>1108</v>
      </c>
      <c r="S2413" s="17">
        <v>43738</v>
      </c>
    </row>
    <row r="2414" spans="1:19">
      <c r="A2414" s="65"/>
      <c r="B2414" s="65"/>
      <c r="C2414" s="65"/>
      <c r="D2414" s="65"/>
      <c r="E2414" s="65"/>
      <c r="F2414" s="65"/>
      <c r="G2414" s="16" t="s">
        <v>1120</v>
      </c>
      <c r="H2414" s="20"/>
      <c r="I2414" s="20">
        <v>0.25</v>
      </c>
      <c r="J2414" s="16"/>
      <c r="K2414" s="16"/>
      <c r="L2414" s="20" t="s">
        <v>6</v>
      </c>
      <c r="M2414" s="65"/>
      <c r="N2414" s="11"/>
      <c r="O2414" s="20" t="e">
        <f>VLOOKUP(C2414,'10. Свод Перечней'!C:H,6,0)</f>
        <v>#N/A</v>
      </c>
      <c r="P2414" s="20"/>
      <c r="Q2414" s="20" t="e">
        <f t="shared" si="39"/>
        <v>#N/A</v>
      </c>
      <c r="R2414" s="16" t="s">
        <v>1108</v>
      </c>
      <c r="S2414" s="17">
        <v>43738</v>
      </c>
    </row>
    <row r="2415" spans="1:19">
      <c r="A2415" s="65"/>
      <c r="B2415" s="65"/>
      <c r="C2415" s="65"/>
      <c r="D2415" s="65"/>
      <c r="E2415" s="65"/>
      <c r="F2415" s="65"/>
      <c r="G2415" s="16" t="s">
        <v>1115</v>
      </c>
      <c r="H2415" s="20"/>
      <c r="I2415" s="20"/>
      <c r="J2415" s="16" t="s">
        <v>2091</v>
      </c>
      <c r="K2415" s="16"/>
      <c r="L2415" s="20" t="s">
        <v>1106</v>
      </c>
      <c r="M2415" s="65"/>
      <c r="N2415" s="11"/>
      <c r="O2415" s="20" t="e">
        <f>VLOOKUP(C2415,'10. Свод Перечней'!C:H,6,0)</f>
        <v>#N/A</v>
      </c>
      <c r="P2415" s="20"/>
      <c r="Q2415" s="20" t="e">
        <f t="shared" si="39"/>
        <v>#N/A</v>
      </c>
      <c r="R2415" s="16" t="s">
        <v>1108</v>
      </c>
      <c r="S2415" s="17">
        <v>43738</v>
      </c>
    </row>
    <row r="2416" spans="1:19">
      <c r="A2416" s="65"/>
      <c r="B2416" s="65">
        <v>451</v>
      </c>
      <c r="C2416" s="65" t="s">
        <v>784</v>
      </c>
      <c r="D2416" s="65" t="s">
        <v>796</v>
      </c>
      <c r="E2416" s="65" t="s">
        <v>5</v>
      </c>
      <c r="F2416" s="65" t="s">
        <v>6</v>
      </c>
      <c r="G2416" s="16" t="s">
        <v>2092</v>
      </c>
      <c r="H2416" s="20"/>
      <c r="I2416" s="20"/>
      <c r="J2416" s="16"/>
      <c r="K2416" s="16" t="s">
        <v>1286</v>
      </c>
      <c r="L2416" s="20" t="s">
        <v>1106</v>
      </c>
      <c r="M2416" s="65" t="s">
        <v>2093</v>
      </c>
      <c r="N2416" s="11" t="s">
        <v>795</v>
      </c>
      <c r="O2416" s="20" t="str">
        <f>VLOOKUP(C2416,'10. Свод Перечней'!C:H,6,0)</f>
        <v>10.86.10.910-00000001</v>
      </c>
      <c r="P2416" s="20" t="s">
        <v>795</v>
      </c>
      <c r="Q2416" s="20" t="str">
        <f t="shared" si="39"/>
        <v>10.86.10.910-00000001</v>
      </c>
      <c r="R2416" s="16" t="s">
        <v>1108</v>
      </c>
      <c r="S2416" s="17">
        <v>43830</v>
      </c>
    </row>
    <row r="2417" spans="1:19">
      <c r="A2417" s="65"/>
      <c r="B2417" s="65"/>
      <c r="C2417" s="65"/>
      <c r="D2417" s="65"/>
      <c r="E2417" s="65"/>
      <c r="F2417" s="65"/>
      <c r="G2417" s="16" t="s">
        <v>2094</v>
      </c>
      <c r="H2417" s="20"/>
      <c r="I2417" s="20"/>
      <c r="J2417" s="16" t="s">
        <v>2095</v>
      </c>
      <c r="K2417" s="16"/>
      <c r="L2417" s="20" t="s">
        <v>1106</v>
      </c>
      <c r="M2417" s="65"/>
      <c r="N2417" s="11"/>
      <c r="O2417" s="20" t="e">
        <f>VLOOKUP(C2417,'10. Свод Перечней'!C:H,6,0)</f>
        <v>#N/A</v>
      </c>
      <c r="P2417" s="20"/>
      <c r="Q2417" s="20" t="e">
        <f t="shared" si="39"/>
        <v>#N/A</v>
      </c>
      <c r="R2417" s="16" t="s">
        <v>1108</v>
      </c>
      <c r="S2417" s="17">
        <v>43830</v>
      </c>
    </row>
    <row r="2418" spans="1:19">
      <c r="A2418" s="65"/>
      <c r="B2418" s="65"/>
      <c r="C2418" s="65"/>
      <c r="D2418" s="65"/>
      <c r="E2418" s="65"/>
      <c r="F2418" s="65"/>
      <c r="G2418" s="16" t="s">
        <v>1502</v>
      </c>
      <c r="H2418" s="20"/>
      <c r="I2418" s="20"/>
      <c r="J2418" s="16"/>
      <c r="K2418" s="16" t="s">
        <v>1194</v>
      </c>
      <c r="L2418" s="20" t="s">
        <v>1106</v>
      </c>
      <c r="M2418" s="65"/>
      <c r="N2418" s="11"/>
      <c r="O2418" s="20" t="e">
        <f>VLOOKUP(C2418,'10. Свод Перечней'!C:H,6,0)</f>
        <v>#N/A</v>
      </c>
      <c r="P2418" s="20"/>
      <c r="Q2418" s="20" t="e">
        <f t="shared" si="39"/>
        <v>#N/A</v>
      </c>
      <c r="R2418" s="16" t="s">
        <v>1108</v>
      </c>
      <c r="S2418" s="17">
        <v>43830</v>
      </c>
    </row>
    <row r="2419" spans="1:19">
      <c r="A2419" s="65"/>
      <c r="B2419" s="65"/>
      <c r="C2419" s="65"/>
      <c r="D2419" s="65"/>
      <c r="E2419" s="65"/>
      <c r="F2419" s="65"/>
      <c r="G2419" s="16" t="s">
        <v>1104</v>
      </c>
      <c r="H2419" s="20"/>
      <c r="I2419" s="20"/>
      <c r="J2419" s="16"/>
      <c r="K2419" s="16" t="s">
        <v>2063</v>
      </c>
      <c r="L2419" s="20" t="s">
        <v>1106</v>
      </c>
      <c r="M2419" s="65"/>
      <c r="N2419" s="11"/>
      <c r="O2419" s="20" t="e">
        <f>VLOOKUP(C2419,'10. Свод Перечней'!C:H,6,0)</f>
        <v>#N/A</v>
      </c>
      <c r="P2419" s="20"/>
      <c r="Q2419" s="20" t="e">
        <f t="shared" si="39"/>
        <v>#N/A</v>
      </c>
      <c r="R2419" s="16" t="s">
        <v>1108</v>
      </c>
      <c r="S2419" s="17">
        <v>43830</v>
      </c>
    </row>
    <row r="2420" spans="1:19">
      <c r="A2420" s="65"/>
      <c r="B2420" s="65"/>
      <c r="C2420" s="65"/>
      <c r="D2420" s="65"/>
      <c r="E2420" s="65"/>
      <c r="F2420" s="65"/>
      <c r="G2420" s="16" t="s">
        <v>1120</v>
      </c>
      <c r="H2420" s="20"/>
      <c r="I2420" s="20">
        <v>1</v>
      </c>
      <c r="J2420" s="16"/>
      <c r="K2420" s="16"/>
      <c r="L2420" s="20" t="s">
        <v>6</v>
      </c>
      <c r="M2420" s="65"/>
      <c r="N2420" s="11"/>
      <c r="O2420" s="20" t="e">
        <f>VLOOKUP(C2420,'10. Свод Перечней'!C:H,6,0)</f>
        <v>#N/A</v>
      </c>
      <c r="P2420" s="20"/>
      <c r="Q2420" s="20" t="e">
        <f t="shared" si="39"/>
        <v>#N/A</v>
      </c>
      <c r="R2420" s="16" t="s">
        <v>1108</v>
      </c>
      <c r="S2420" s="17">
        <v>43830</v>
      </c>
    </row>
    <row r="2421" spans="1:19">
      <c r="A2421" s="65"/>
      <c r="B2421" s="65"/>
      <c r="C2421" s="65"/>
      <c r="D2421" s="65"/>
      <c r="E2421" s="65"/>
      <c r="F2421" s="65"/>
      <c r="G2421" s="16" t="s">
        <v>1121</v>
      </c>
      <c r="H2421" s="20"/>
      <c r="I2421" s="20"/>
      <c r="J2421" s="16"/>
      <c r="K2421" s="16" t="s">
        <v>1122</v>
      </c>
      <c r="L2421" s="20" t="s">
        <v>1106</v>
      </c>
      <c r="M2421" s="65"/>
      <c r="N2421" s="11"/>
      <c r="O2421" s="20" t="e">
        <f>VLOOKUP(C2421,'10. Свод Перечней'!C:H,6,0)</f>
        <v>#N/A</v>
      </c>
      <c r="P2421" s="20"/>
      <c r="Q2421" s="20" t="e">
        <f t="shared" si="39"/>
        <v>#N/A</v>
      </c>
      <c r="R2421" s="16" t="s">
        <v>1108</v>
      </c>
      <c r="S2421" s="17">
        <v>43830</v>
      </c>
    </row>
    <row r="2422" spans="1:19">
      <c r="A2422" s="65"/>
      <c r="B2422" s="65"/>
      <c r="C2422" s="65"/>
      <c r="D2422" s="65"/>
      <c r="E2422" s="65"/>
      <c r="F2422" s="65"/>
      <c r="G2422" s="16" t="s">
        <v>1115</v>
      </c>
      <c r="H2422" s="20"/>
      <c r="I2422" s="20"/>
      <c r="J2422" s="16" t="s">
        <v>2096</v>
      </c>
      <c r="K2422" s="16"/>
      <c r="L2422" s="20" t="s">
        <v>1106</v>
      </c>
      <c r="M2422" s="65"/>
      <c r="N2422" s="11"/>
      <c r="O2422" s="20" t="e">
        <f>VLOOKUP(C2422,'10. Свод Перечней'!C:H,6,0)</f>
        <v>#N/A</v>
      </c>
      <c r="P2422" s="20"/>
      <c r="Q2422" s="20" t="e">
        <f t="shared" si="39"/>
        <v>#N/A</v>
      </c>
      <c r="R2422" s="16" t="s">
        <v>1108</v>
      </c>
      <c r="S2422" s="17">
        <v>43830</v>
      </c>
    </row>
    <row r="2423" spans="1:19">
      <c r="A2423" s="65"/>
      <c r="B2423" s="65">
        <v>452</v>
      </c>
      <c r="C2423" s="65" t="s">
        <v>748</v>
      </c>
      <c r="D2423" s="65" t="s">
        <v>749</v>
      </c>
      <c r="E2423" s="65" t="s">
        <v>5</v>
      </c>
      <c r="F2423" s="65" t="s">
        <v>325</v>
      </c>
      <c r="G2423" s="16" t="s">
        <v>1104</v>
      </c>
      <c r="H2423" s="20"/>
      <c r="I2423" s="20"/>
      <c r="J2423" s="16"/>
      <c r="K2423" s="16" t="s">
        <v>2097</v>
      </c>
      <c r="L2423" s="20" t="s">
        <v>1106</v>
      </c>
      <c r="M2423" s="65" t="s">
        <v>2098</v>
      </c>
      <c r="N2423" s="11"/>
      <c r="O2423" s="20" t="e">
        <f>VLOOKUP(C2423,'10. Свод Перечней'!C:H,6,0)</f>
        <v>#N/A</v>
      </c>
      <c r="P2423" s="20">
        <v>0</v>
      </c>
      <c r="Q2423" s="20" t="e">
        <f t="shared" si="39"/>
        <v>#N/A</v>
      </c>
      <c r="R2423" s="16" t="s">
        <v>1108</v>
      </c>
      <c r="S2423" s="17">
        <v>43189</v>
      </c>
    </row>
    <row r="2424" spans="1:19">
      <c r="A2424" s="65"/>
      <c r="B2424" s="65"/>
      <c r="C2424" s="65"/>
      <c r="D2424" s="65"/>
      <c r="E2424" s="65"/>
      <c r="F2424" s="65"/>
      <c r="G2424" s="16" t="s">
        <v>1109</v>
      </c>
      <c r="H2424" s="20"/>
      <c r="I2424" s="20"/>
      <c r="J2424" s="16" t="s">
        <v>2099</v>
      </c>
      <c r="K2424" s="16"/>
      <c r="L2424" s="20" t="s">
        <v>1106</v>
      </c>
      <c r="M2424" s="65"/>
      <c r="N2424" s="11"/>
      <c r="O2424" s="20" t="e">
        <f>VLOOKUP(C2424,'10. Свод Перечней'!C:H,6,0)</f>
        <v>#N/A</v>
      </c>
      <c r="P2424" s="20"/>
      <c r="Q2424" s="20" t="e">
        <f t="shared" si="39"/>
        <v>#N/A</v>
      </c>
      <c r="R2424" s="16" t="s">
        <v>1108</v>
      </c>
      <c r="S2424" s="17">
        <v>43189</v>
      </c>
    </row>
    <row r="2425" spans="1:19">
      <c r="A2425" s="65"/>
      <c r="B2425" s="65"/>
      <c r="C2425" s="65"/>
      <c r="D2425" s="65"/>
      <c r="E2425" s="65"/>
      <c r="F2425" s="65"/>
      <c r="G2425" s="16" t="s">
        <v>1507</v>
      </c>
      <c r="H2425" s="20"/>
      <c r="I2425" s="20">
        <v>1</v>
      </c>
      <c r="J2425" s="16"/>
      <c r="K2425" s="16"/>
      <c r="L2425" s="20" t="s">
        <v>325</v>
      </c>
      <c r="M2425" s="65"/>
      <c r="N2425" s="11"/>
      <c r="O2425" s="20" t="e">
        <f>VLOOKUP(C2425,'10. Свод Перечней'!C:H,6,0)</f>
        <v>#N/A</v>
      </c>
      <c r="P2425" s="20"/>
      <c r="Q2425" s="20" t="e">
        <f t="shared" si="39"/>
        <v>#N/A</v>
      </c>
      <c r="R2425" s="16" t="s">
        <v>1108</v>
      </c>
      <c r="S2425" s="17">
        <v>43189</v>
      </c>
    </row>
    <row r="2426" spans="1:19">
      <c r="A2426" s="65"/>
      <c r="B2426" s="65"/>
      <c r="C2426" s="65"/>
      <c r="D2426" s="65"/>
      <c r="E2426" s="65"/>
      <c r="F2426" s="65"/>
      <c r="G2426" s="16" t="s">
        <v>2100</v>
      </c>
      <c r="H2426" s="20"/>
      <c r="I2426" s="20"/>
      <c r="J2426" s="16"/>
      <c r="K2426" s="16" t="s">
        <v>2101</v>
      </c>
      <c r="L2426" s="20" t="s">
        <v>1106</v>
      </c>
      <c r="M2426" s="65"/>
      <c r="N2426" s="11"/>
      <c r="O2426" s="20" t="e">
        <f>VLOOKUP(C2426,'10. Свод Перечней'!C:H,6,0)</f>
        <v>#N/A</v>
      </c>
      <c r="P2426" s="20"/>
      <c r="Q2426" s="20" t="e">
        <f t="shared" si="39"/>
        <v>#N/A</v>
      </c>
      <c r="R2426" s="16" t="s">
        <v>1108</v>
      </c>
      <c r="S2426" s="17">
        <v>43189</v>
      </c>
    </row>
    <row r="2427" spans="1:19">
      <c r="A2427" s="65"/>
      <c r="B2427" s="65"/>
      <c r="C2427" s="65"/>
      <c r="D2427" s="65"/>
      <c r="E2427" s="65"/>
      <c r="F2427" s="65"/>
      <c r="G2427" s="16" t="s">
        <v>1121</v>
      </c>
      <c r="H2427" s="20"/>
      <c r="I2427" s="20"/>
      <c r="J2427" s="16"/>
      <c r="K2427" s="16" t="s">
        <v>1122</v>
      </c>
      <c r="L2427" s="20" t="s">
        <v>1106</v>
      </c>
      <c r="M2427" s="65"/>
      <c r="N2427" s="11"/>
      <c r="O2427" s="20" t="e">
        <f>VLOOKUP(C2427,'10. Свод Перечней'!C:H,6,0)</f>
        <v>#N/A</v>
      </c>
      <c r="P2427" s="20"/>
      <c r="Q2427" s="20" t="e">
        <f t="shared" si="39"/>
        <v>#N/A</v>
      </c>
      <c r="R2427" s="16" t="s">
        <v>1108</v>
      </c>
      <c r="S2427" s="17">
        <v>43189</v>
      </c>
    </row>
    <row r="2428" spans="1:19">
      <c r="A2428" s="65"/>
      <c r="B2428" s="65"/>
      <c r="C2428" s="65"/>
      <c r="D2428" s="65"/>
      <c r="E2428" s="65"/>
      <c r="F2428" s="65"/>
      <c r="G2428" s="16" t="s">
        <v>1115</v>
      </c>
      <c r="H2428" s="20"/>
      <c r="I2428" s="20"/>
      <c r="J2428" s="16"/>
      <c r="K2428" s="16" t="s">
        <v>2102</v>
      </c>
      <c r="L2428" s="20" t="s">
        <v>1106</v>
      </c>
      <c r="M2428" s="65"/>
      <c r="N2428" s="11"/>
      <c r="O2428" s="20" t="e">
        <f>VLOOKUP(C2428,'10. Свод Перечней'!C:H,6,0)</f>
        <v>#N/A</v>
      </c>
      <c r="P2428" s="20"/>
      <c r="Q2428" s="20" t="e">
        <f t="shared" si="39"/>
        <v>#N/A</v>
      </c>
      <c r="R2428" s="16" t="s">
        <v>1108</v>
      </c>
      <c r="S2428" s="17">
        <v>43189</v>
      </c>
    </row>
    <row r="2429" spans="1:19">
      <c r="A2429" s="65"/>
      <c r="B2429" s="65">
        <v>453</v>
      </c>
      <c r="C2429" s="65" t="s">
        <v>750</v>
      </c>
      <c r="D2429" s="65" t="s">
        <v>751</v>
      </c>
      <c r="E2429" s="65" t="s">
        <v>5</v>
      </c>
      <c r="F2429" s="65" t="s">
        <v>6</v>
      </c>
      <c r="G2429" s="16" t="s">
        <v>1111</v>
      </c>
      <c r="H2429" s="20"/>
      <c r="I2429" s="20"/>
      <c r="J2429" s="16"/>
      <c r="K2429" s="16" t="s">
        <v>1157</v>
      </c>
      <c r="L2429" s="20" t="s">
        <v>1106</v>
      </c>
      <c r="M2429" s="65" t="s">
        <v>2103</v>
      </c>
      <c r="N2429" s="11" t="s">
        <v>752</v>
      </c>
      <c r="O2429" s="20" t="str">
        <f>VLOOKUP(C2429,'10. Свод Перечней'!C:H,6,0)</f>
        <v>10.89.13.111-00000003</v>
      </c>
      <c r="P2429" s="20" t="s">
        <v>752</v>
      </c>
      <c r="Q2429" s="20" t="str">
        <f t="shared" si="39"/>
        <v>10.89.13.111-00000003</v>
      </c>
      <c r="R2429" s="16" t="s">
        <v>1108</v>
      </c>
      <c r="S2429" s="17">
        <v>43677</v>
      </c>
    </row>
    <row r="2430" spans="1:19">
      <c r="A2430" s="65"/>
      <c r="B2430" s="65"/>
      <c r="C2430" s="65"/>
      <c r="D2430" s="65"/>
      <c r="E2430" s="65"/>
      <c r="F2430" s="65"/>
      <c r="G2430" s="16" t="s">
        <v>1120</v>
      </c>
      <c r="H2430" s="20"/>
      <c r="I2430" s="20">
        <v>0.1</v>
      </c>
      <c r="J2430" s="16"/>
      <c r="K2430" s="16"/>
      <c r="L2430" s="20" t="s">
        <v>6</v>
      </c>
      <c r="M2430" s="65"/>
      <c r="N2430" s="11"/>
      <c r="O2430" s="20" t="e">
        <f>VLOOKUP(C2430,'10. Свод Перечней'!C:H,6,0)</f>
        <v>#N/A</v>
      </c>
      <c r="P2430" s="20"/>
      <c r="Q2430" s="20" t="e">
        <f t="shared" si="39"/>
        <v>#N/A</v>
      </c>
      <c r="R2430" s="16" t="s">
        <v>1108</v>
      </c>
      <c r="S2430" s="17">
        <v>43677</v>
      </c>
    </row>
    <row r="2431" spans="1:19">
      <c r="A2431" s="65"/>
      <c r="B2431" s="65"/>
      <c r="C2431" s="65"/>
      <c r="D2431" s="65"/>
      <c r="E2431" s="65"/>
      <c r="F2431" s="65"/>
      <c r="G2431" s="16" t="s">
        <v>1121</v>
      </c>
      <c r="H2431" s="20"/>
      <c r="I2431" s="20"/>
      <c r="J2431" s="16"/>
      <c r="K2431" s="16" t="s">
        <v>1122</v>
      </c>
      <c r="L2431" s="20" t="s">
        <v>1106</v>
      </c>
      <c r="M2431" s="65"/>
      <c r="N2431" s="11"/>
      <c r="O2431" s="20" t="e">
        <f>VLOOKUP(C2431,'10. Свод Перечней'!C:H,6,0)</f>
        <v>#N/A</v>
      </c>
      <c r="P2431" s="20"/>
      <c r="Q2431" s="20" t="e">
        <f t="shared" si="39"/>
        <v>#N/A</v>
      </c>
      <c r="R2431" s="16" t="s">
        <v>1108</v>
      </c>
      <c r="S2431" s="17">
        <v>43677</v>
      </c>
    </row>
    <row r="2432" spans="1:19">
      <c r="A2432" s="65"/>
      <c r="B2432" s="65"/>
      <c r="C2432" s="65"/>
      <c r="D2432" s="65"/>
      <c r="E2432" s="65"/>
      <c r="F2432" s="65"/>
      <c r="G2432" s="16" t="s">
        <v>1115</v>
      </c>
      <c r="H2432" s="20"/>
      <c r="I2432" s="20"/>
      <c r="J2432" s="16" t="s">
        <v>2104</v>
      </c>
      <c r="K2432" s="16"/>
      <c r="L2432" s="20" t="s">
        <v>1106</v>
      </c>
      <c r="M2432" s="65"/>
      <c r="N2432" s="11"/>
      <c r="O2432" s="20" t="e">
        <f>VLOOKUP(C2432,'10. Свод Перечней'!C:H,6,0)</f>
        <v>#N/A</v>
      </c>
      <c r="P2432" s="20"/>
      <c r="Q2432" s="20" t="e">
        <f t="shared" si="39"/>
        <v>#N/A</v>
      </c>
      <c r="R2432" s="16" t="s">
        <v>1108</v>
      </c>
      <c r="S2432" s="17">
        <v>43677</v>
      </c>
    </row>
    <row r="2433" spans="1:19">
      <c r="A2433" s="65"/>
      <c r="B2433" s="65">
        <v>454</v>
      </c>
      <c r="C2433" s="65" t="s">
        <v>753</v>
      </c>
      <c r="D2433" s="65" t="s">
        <v>751</v>
      </c>
      <c r="E2433" s="65" t="s">
        <v>9</v>
      </c>
      <c r="F2433" s="65" t="s">
        <v>6</v>
      </c>
      <c r="G2433" s="16" t="s">
        <v>1111</v>
      </c>
      <c r="H2433" s="20"/>
      <c r="I2433" s="20"/>
      <c r="J2433" s="16"/>
      <c r="K2433" s="16" t="s">
        <v>1157</v>
      </c>
      <c r="L2433" s="20" t="s">
        <v>1106</v>
      </c>
      <c r="M2433" s="65" t="s">
        <v>2103</v>
      </c>
      <c r="N2433" s="11" t="s">
        <v>752</v>
      </c>
      <c r="O2433" s="20" t="str">
        <f>VLOOKUP(C2433,'10. Свод Перечней'!C:H,6,0)</f>
        <v>10.89.13.111-00000003</v>
      </c>
      <c r="P2433" s="20" t="s">
        <v>752</v>
      </c>
      <c r="Q2433" s="20" t="str">
        <f t="shared" si="39"/>
        <v>10.89.13.111-00000003</v>
      </c>
      <c r="R2433" s="16" t="s">
        <v>1108</v>
      </c>
      <c r="S2433" s="17">
        <v>43677</v>
      </c>
    </row>
    <row r="2434" spans="1:19">
      <c r="A2434" s="65"/>
      <c r="B2434" s="65"/>
      <c r="C2434" s="65"/>
      <c r="D2434" s="65"/>
      <c r="E2434" s="65"/>
      <c r="F2434" s="65"/>
      <c r="G2434" s="16" t="s">
        <v>1120</v>
      </c>
      <c r="H2434" s="20">
        <v>0.6</v>
      </c>
      <c r="I2434" s="20">
        <v>1</v>
      </c>
      <c r="J2434" s="16"/>
      <c r="K2434" s="16"/>
      <c r="L2434" s="20" t="s">
        <v>6</v>
      </c>
      <c r="M2434" s="65"/>
      <c r="N2434" s="11"/>
      <c r="O2434" s="20" t="e">
        <f>VLOOKUP(C2434,'10. Свод Перечней'!C:H,6,0)</f>
        <v>#N/A</v>
      </c>
      <c r="P2434" s="20"/>
      <c r="Q2434" s="20" t="e">
        <f t="shared" si="39"/>
        <v>#N/A</v>
      </c>
      <c r="R2434" s="16" t="s">
        <v>1108</v>
      </c>
      <c r="S2434" s="17">
        <v>43677</v>
      </c>
    </row>
    <row r="2435" spans="1:19">
      <c r="A2435" s="65"/>
      <c r="B2435" s="65"/>
      <c r="C2435" s="65"/>
      <c r="D2435" s="65"/>
      <c r="E2435" s="65"/>
      <c r="F2435" s="65"/>
      <c r="G2435" s="16" t="s">
        <v>1121</v>
      </c>
      <c r="H2435" s="20"/>
      <c r="I2435" s="20"/>
      <c r="J2435" s="16"/>
      <c r="K2435" s="16" t="s">
        <v>1122</v>
      </c>
      <c r="L2435" s="20" t="s">
        <v>1106</v>
      </c>
      <c r="M2435" s="65"/>
      <c r="N2435" s="11"/>
      <c r="O2435" s="20" t="e">
        <f>VLOOKUP(C2435,'10. Свод Перечней'!C:H,6,0)</f>
        <v>#N/A</v>
      </c>
      <c r="P2435" s="20"/>
      <c r="Q2435" s="20" t="e">
        <f t="shared" si="39"/>
        <v>#N/A</v>
      </c>
      <c r="R2435" s="16" t="s">
        <v>1108</v>
      </c>
      <c r="S2435" s="17">
        <v>43677</v>
      </c>
    </row>
    <row r="2436" spans="1:19">
      <c r="A2436" s="65"/>
      <c r="B2436" s="65"/>
      <c r="C2436" s="65"/>
      <c r="D2436" s="65"/>
      <c r="E2436" s="65"/>
      <c r="F2436" s="65"/>
      <c r="G2436" s="16" t="s">
        <v>1115</v>
      </c>
      <c r="H2436" s="20"/>
      <c r="I2436" s="20"/>
      <c r="J2436" s="16" t="s">
        <v>2104</v>
      </c>
      <c r="K2436" s="16"/>
      <c r="L2436" s="20" t="s">
        <v>1106</v>
      </c>
      <c r="M2436" s="65"/>
      <c r="N2436" s="11"/>
      <c r="O2436" s="20" t="e">
        <f>VLOOKUP(C2436,'10. Свод Перечней'!C:H,6,0)</f>
        <v>#N/A</v>
      </c>
      <c r="P2436" s="20"/>
      <c r="Q2436" s="20" t="e">
        <f t="shared" si="39"/>
        <v>#N/A</v>
      </c>
      <c r="R2436" s="16" t="s">
        <v>1108</v>
      </c>
      <c r="S2436" s="17">
        <v>43677</v>
      </c>
    </row>
    <row r="2437" spans="1:19">
      <c r="A2437" s="65"/>
      <c r="B2437" s="65">
        <v>455</v>
      </c>
      <c r="C2437" s="65" t="s">
        <v>754</v>
      </c>
      <c r="D2437" s="65" t="s">
        <v>751</v>
      </c>
      <c r="E2437" s="65" t="s">
        <v>152</v>
      </c>
      <c r="F2437" s="65" t="s">
        <v>6</v>
      </c>
      <c r="G2437" s="16" t="s">
        <v>1111</v>
      </c>
      <c r="H2437" s="20"/>
      <c r="I2437" s="20"/>
      <c r="J2437" s="16"/>
      <c r="K2437" s="16" t="s">
        <v>1157</v>
      </c>
      <c r="L2437" s="20" t="s">
        <v>1106</v>
      </c>
      <c r="M2437" s="65" t="s">
        <v>2103</v>
      </c>
      <c r="N2437" s="11" t="s">
        <v>752</v>
      </c>
      <c r="O2437" s="20" t="str">
        <f>VLOOKUP(C2437,'10. Свод Перечней'!C:H,6,0)</f>
        <v>10.89.13.111-00000003</v>
      </c>
      <c r="P2437" s="20" t="s">
        <v>752</v>
      </c>
      <c r="Q2437" s="20" t="str">
        <f t="shared" si="39"/>
        <v>10.89.13.111-00000003</v>
      </c>
      <c r="R2437" s="16" t="s">
        <v>1108</v>
      </c>
      <c r="S2437" s="17">
        <v>43677</v>
      </c>
    </row>
    <row r="2438" spans="1:19">
      <c r="A2438" s="65"/>
      <c r="B2438" s="65"/>
      <c r="C2438" s="65"/>
      <c r="D2438" s="65"/>
      <c r="E2438" s="65"/>
      <c r="F2438" s="65"/>
      <c r="G2438" s="16" t="s">
        <v>1120</v>
      </c>
      <c r="H2438" s="20">
        <v>0.2</v>
      </c>
      <c r="I2438" s="20">
        <v>0.5</v>
      </c>
      <c r="J2438" s="16"/>
      <c r="K2438" s="16"/>
      <c r="L2438" s="20" t="s">
        <v>6</v>
      </c>
      <c r="M2438" s="65"/>
      <c r="N2438" s="11"/>
      <c r="O2438" s="20" t="e">
        <f>VLOOKUP(C2438,'10. Свод Перечней'!C:H,6,0)</f>
        <v>#N/A</v>
      </c>
      <c r="P2438" s="20"/>
      <c r="Q2438" s="20" t="e">
        <f t="shared" si="39"/>
        <v>#N/A</v>
      </c>
      <c r="R2438" s="16" t="s">
        <v>1108</v>
      </c>
      <c r="S2438" s="17">
        <v>43677</v>
      </c>
    </row>
    <row r="2439" spans="1:19">
      <c r="A2439" s="65"/>
      <c r="B2439" s="65"/>
      <c r="C2439" s="65"/>
      <c r="D2439" s="65"/>
      <c r="E2439" s="65"/>
      <c r="F2439" s="65"/>
      <c r="G2439" s="16" t="s">
        <v>1121</v>
      </c>
      <c r="H2439" s="20"/>
      <c r="I2439" s="20"/>
      <c r="J2439" s="16"/>
      <c r="K2439" s="16" t="s">
        <v>1122</v>
      </c>
      <c r="L2439" s="20" t="s">
        <v>1106</v>
      </c>
      <c r="M2439" s="65"/>
      <c r="N2439" s="11"/>
      <c r="O2439" s="20" t="e">
        <f>VLOOKUP(C2439,'10. Свод Перечней'!C:H,6,0)</f>
        <v>#N/A</v>
      </c>
      <c r="P2439" s="20"/>
      <c r="Q2439" s="20" t="e">
        <f t="shared" si="39"/>
        <v>#N/A</v>
      </c>
      <c r="R2439" s="16" t="s">
        <v>1108</v>
      </c>
      <c r="S2439" s="17">
        <v>43677</v>
      </c>
    </row>
    <row r="2440" spans="1:19">
      <c r="A2440" s="65"/>
      <c r="B2440" s="65"/>
      <c r="C2440" s="65"/>
      <c r="D2440" s="65"/>
      <c r="E2440" s="65"/>
      <c r="F2440" s="65"/>
      <c r="G2440" s="16" t="s">
        <v>1115</v>
      </c>
      <c r="H2440" s="20"/>
      <c r="I2440" s="20"/>
      <c r="J2440" s="16" t="s">
        <v>2104</v>
      </c>
      <c r="K2440" s="16"/>
      <c r="L2440" s="20" t="s">
        <v>1106</v>
      </c>
      <c r="M2440" s="65"/>
      <c r="N2440" s="11"/>
      <c r="O2440" s="20" t="e">
        <f>VLOOKUP(C2440,'10. Свод Перечней'!C:H,6,0)</f>
        <v>#N/A</v>
      </c>
      <c r="P2440" s="20"/>
      <c r="Q2440" s="20" t="e">
        <f t="shared" si="39"/>
        <v>#N/A</v>
      </c>
      <c r="R2440" s="16" t="s">
        <v>1108</v>
      </c>
      <c r="S2440" s="17">
        <v>43677</v>
      </c>
    </row>
    <row r="2441" spans="1:19">
      <c r="A2441" s="65"/>
      <c r="B2441" s="65">
        <v>456</v>
      </c>
      <c r="C2441" s="65" t="s">
        <v>755</v>
      </c>
      <c r="D2441" s="65" t="s">
        <v>756</v>
      </c>
      <c r="E2441" s="65" t="s">
        <v>5</v>
      </c>
      <c r="F2441" s="65" t="s">
        <v>6</v>
      </c>
      <c r="G2441" s="16" t="s">
        <v>1111</v>
      </c>
      <c r="H2441" s="20"/>
      <c r="I2441" s="20"/>
      <c r="J2441" s="16"/>
      <c r="K2441" s="16" t="s">
        <v>1157</v>
      </c>
      <c r="L2441" s="20" t="s">
        <v>1106</v>
      </c>
      <c r="M2441" s="65" t="s">
        <v>2105</v>
      </c>
      <c r="N2441" s="11" t="s">
        <v>757</v>
      </c>
      <c r="O2441" s="20" t="str">
        <f>VLOOKUP(C2441,'10. Свод Перечней'!C:H,6,0)</f>
        <v>10.89.13.112-00000003</v>
      </c>
      <c r="P2441" s="20" t="s">
        <v>757</v>
      </c>
      <c r="Q2441" s="20" t="str">
        <f t="shared" si="39"/>
        <v>10.89.13.112-00000003</v>
      </c>
      <c r="R2441" s="16" t="s">
        <v>1108</v>
      </c>
      <c r="S2441" s="17">
        <v>43677</v>
      </c>
    </row>
    <row r="2442" spans="1:19">
      <c r="A2442" s="65"/>
      <c r="B2442" s="65"/>
      <c r="C2442" s="65"/>
      <c r="D2442" s="65"/>
      <c r="E2442" s="65"/>
      <c r="F2442" s="65"/>
      <c r="G2442" s="16" t="s">
        <v>1120</v>
      </c>
      <c r="H2442" s="20"/>
      <c r="I2442" s="20">
        <v>0.1</v>
      </c>
      <c r="J2442" s="16"/>
      <c r="K2442" s="16"/>
      <c r="L2442" s="20" t="s">
        <v>6</v>
      </c>
      <c r="M2442" s="65"/>
      <c r="N2442" s="11"/>
      <c r="O2442" s="20" t="e">
        <f>VLOOKUP(C2442,'10. Свод Перечней'!C:H,6,0)</f>
        <v>#N/A</v>
      </c>
      <c r="P2442" s="20"/>
      <c r="Q2442" s="20" t="e">
        <f t="shared" si="39"/>
        <v>#N/A</v>
      </c>
      <c r="R2442" s="16" t="s">
        <v>1108</v>
      </c>
      <c r="S2442" s="17">
        <v>43677</v>
      </c>
    </row>
    <row r="2443" spans="1:19">
      <c r="A2443" s="65"/>
      <c r="B2443" s="65"/>
      <c r="C2443" s="65"/>
      <c r="D2443" s="65"/>
      <c r="E2443" s="65"/>
      <c r="F2443" s="65"/>
      <c r="G2443" s="16" t="s">
        <v>1121</v>
      </c>
      <c r="H2443" s="20"/>
      <c r="I2443" s="20"/>
      <c r="J2443" s="16"/>
      <c r="K2443" s="16" t="s">
        <v>1122</v>
      </c>
      <c r="L2443" s="20" t="s">
        <v>1106</v>
      </c>
      <c r="M2443" s="65"/>
      <c r="N2443" s="11"/>
      <c r="O2443" s="20" t="e">
        <f>VLOOKUP(C2443,'10. Свод Перечней'!C:H,6,0)</f>
        <v>#N/A</v>
      </c>
      <c r="P2443" s="20"/>
      <c r="Q2443" s="20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6" t="s">
        <v>1108</v>
      </c>
      <c r="S2443" s="17">
        <v>43677</v>
      </c>
    </row>
    <row r="2444" spans="1:19">
      <c r="A2444" s="65"/>
      <c r="B2444" s="65"/>
      <c r="C2444" s="65"/>
      <c r="D2444" s="65"/>
      <c r="E2444" s="65"/>
      <c r="F2444" s="65"/>
      <c r="G2444" s="16" t="s">
        <v>1115</v>
      </c>
      <c r="H2444" s="20"/>
      <c r="I2444" s="20"/>
      <c r="J2444" s="16"/>
      <c r="K2444" s="16" t="s">
        <v>2106</v>
      </c>
      <c r="L2444" s="20" t="s">
        <v>1106</v>
      </c>
      <c r="M2444" s="65"/>
      <c r="N2444" s="11"/>
      <c r="O2444" s="20" t="e">
        <f>VLOOKUP(C2444,'10. Свод Перечней'!C:H,6,0)</f>
        <v>#N/A</v>
      </c>
      <c r="P2444" s="20"/>
      <c r="Q2444" s="20" t="e">
        <f t="shared" si="40"/>
        <v>#N/A</v>
      </c>
      <c r="R2444" s="16" t="s">
        <v>1108</v>
      </c>
      <c r="S2444" s="17">
        <v>43677</v>
      </c>
    </row>
    <row r="2445" spans="1:19">
      <c r="A2445" s="65"/>
      <c r="B2445" s="65">
        <v>457</v>
      </c>
      <c r="C2445" s="65" t="s">
        <v>759</v>
      </c>
      <c r="D2445" s="65" t="s">
        <v>758</v>
      </c>
      <c r="E2445" s="65" t="s">
        <v>5</v>
      </c>
      <c r="F2445" s="65" t="s">
        <v>6</v>
      </c>
      <c r="G2445" s="16" t="s">
        <v>1120</v>
      </c>
      <c r="H2445" s="20"/>
      <c r="I2445" s="20">
        <v>0.01</v>
      </c>
      <c r="J2445" s="16"/>
      <c r="K2445" s="16"/>
      <c r="L2445" s="20" t="s">
        <v>6</v>
      </c>
      <c r="M2445" s="65" t="s">
        <v>760</v>
      </c>
      <c r="N2445" s="11"/>
      <c r="O2445" s="20" t="str">
        <f>VLOOKUP(C2445,'10. Свод Перечней'!C:H,6,0)</f>
        <v/>
      </c>
      <c r="P2445" s="20">
        <v>0</v>
      </c>
      <c r="Q2445" s="20">
        <f t="shared" si="40"/>
        <v>0</v>
      </c>
      <c r="R2445" s="16" t="s">
        <v>1108</v>
      </c>
      <c r="S2445" s="17">
        <v>43524</v>
      </c>
    </row>
    <row r="2446" spans="1:19">
      <c r="A2446" s="65"/>
      <c r="B2446" s="65"/>
      <c r="C2446" s="65"/>
      <c r="D2446" s="65"/>
      <c r="E2446" s="65"/>
      <c r="F2446" s="65"/>
      <c r="G2446" s="16" t="s">
        <v>1121</v>
      </c>
      <c r="H2446" s="20"/>
      <c r="I2446" s="20"/>
      <c r="J2446" s="16"/>
      <c r="K2446" s="16" t="s">
        <v>1122</v>
      </c>
      <c r="L2446" s="20" t="s">
        <v>1106</v>
      </c>
      <c r="M2446" s="65"/>
      <c r="N2446" s="11"/>
      <c r="O2446" s="20" t="e">
        <f>VLOOKUP(C2446,'10. Свод Перечней'!C:H,6,0)</f>
        <v>#N/A</v>
      </c>
      <c r="P2446" s="20"/>
      <c r="Q2446" s="20" t="e">
        <f t="shared" si="40"/>
        <v>#N/A</v>
      </c>
      <c r="R2446" s="16" t="s">
        <v>1108</v>
      </c>
      <c r="S2446" s="17">
        <v>43524</v>
      </c>
    </row>
    <row r="2447" spans="1:19">
      <c r="A2447" s="65"/>
      <c r="B2447" s="65"/>
      <c r="C2447" s="65"/>
      <c r="D2447" s="65"/>
      <c r="E2447" s="65"/>
      <c r="F2447" s="65"/>
      <c r="G2447" s="16" t="s">
        <v>1115</v>
      </c>
      <c r="H2447" s="20"/>
      <c r="I2447" s="20"/>
      <c r="J2447" s="16"/>
      <c r="K2447" s="16" t="s">
        <v>2107</v>
      </c>
      <c r="L2447" s="20" t="s">
        <v>1106</v>
      </c>
      <c r="M2447" s="65"/>
      <c r="N2447" s="11"/>
      <c r="O2447" s="20" t="e">
        <f>VLOOKUP(C2447,'10. Свод Перечней'!C:H,6,0)</f>
        <v>#N/A</v>
      </c>
      <c r="P2447" s="20"/>
      <c r="Q2447" s="20" t="e">
        <f t="shared" si="40"/>
        <v>#N/A</v>
      </c>
      <c r="R2447" s="16" t="s">
        <v>1108</v>
      </c>
      <c r="S2447" s="17">
        <v>43524</v>
      </c>
    </row>
    <row r="2448" spans="1:19">
      <c r="A2448" s="65"/>
      <c r="B2448" s="65">
        <v>458</v>
      </c>
      <c r="C2448" s="65" t="s">
        <v>761</v>
      </c>
      <c r="D2448" s="65" t="s">
        <v>758</v>
      </c>
      <c r="E2448" s="65" t="s">
        <v>57</v>
      </c>
      <c r="F2448" s="65" t="s">
        <v>6</v>
      </c>
      <c r="G2448" s="16" t="s">
        <v>1104</v>
      </c>
      <c r="H2448" s="20"/>
      <c r="I2448" s="20"/>
      <c r="J2448" s="16"/>
      <c r="K2448" s="16" t="s">
        <v>2108</v>
      </c>
      <c r="L2448" s="20" t="s">
        <v>1106</v>
      </c>
      <c r="M2448" s="65" t="s">
        <v>2109</v>
      </c>
      <c r="N2448" s="11"/>
      <c r="O2448" s="20" t="str">
        <f>VLOOKUP(C2448,'10. Свод Перечней'!C:H,6,0)</f>
        <v/>
      </c>
      <c r="P2448" s="20">
        <v>0</v>
      </c>
      <c r="Q2448" s="20">
        <f t="shared" si="40"/>
        <v>0</v>
      </c>
      <c r="R2448" s="16" t="s">
        <v>1108</v>
      </c>
      <c r="S2448" s="17">
        <v>43189</v>
      </c>
    </row>
    <row r="2449" spans="1:19">
      <c r="A2449" s="65"/>
      <c r="B2449" s="65"/>
      <c r="C2449" s="65"/>
      <c r="D2449" s="65"/>
      <c r="E2449" s="65"/>
      <c r="F2449" s="65"/>
      <c r="G2449" s="16" t="s">
        <v>1120</v>
      </c>
      <c r="H2449" s="20"/>
      <c r="I2449" s="20">
        <v>0.1</v>
      </c>
      <c r="J2449" s="16"/>
      <c r="K2449" s="16"/>
      <c r="L2449" s="20" t="s">
        <v>6</v>
      </c>
      <c r="M2449" s="65"/>
      <c r="N2449" s="11"/>
      <c r="O2449" s="20" t="e">
        <f>VLOOKUP(C2449,'10. Свод Перечней'!C:H,6,0)</f>
        <v>#N/A</v>
      </c>
      <c r="P2449" s="20"/>
      <c r="Q2449" s="20" t="e">
        <f t="shared" si="40"/>
        <v>#N/A</v>
      </c>
      <c r="R2449" s="16" t="s">
        <v>1108</v>
      </c>
      <c r="S2449" s="17">
        <v>43189</v>
      </c>
    </row>
    <row r="2450" spans="1:19">
      <c r="A2450" s="65"/>
      <c r="B2450" s="65"/>
      <c r="C2450" s="65"/>
      <c r="D2450" s="65"/>
      <c r="E2450" s="65"/>
      <c r="F2450" s="65"/>
      <c r="G2450" s="16" t="s">
        <v>1121</v>
      </c>
      <c r="H2450" s="20"/>
      <c r="I2450" s="20"/>
      <c r="J2450" s="16"/>
      <c r="K2450" s="16" t="s">
        <v>1122</v>
      </c>
      <c r="L2450" s="20" t="s">
        <v>1106</v>
      </c>
      <c r="M2450" s="65"/>
      <c r="N2450" s="11"/>
      <c r="O2450" s="20" t="e">
        <f>VLOOKUP(C2450,'10. Свод Перечней'!C:H,6,0)</f>
        <v>#N/A</v>
      </c>
      <c r="P2450" s="20"/>
      <c r="Q2450" s="20" t="e">
        <f t="shared" si="40"/>
        <v>#N/A</v>
      </c>
      <c r="R2450" s="16" t="s">
        <v>1108</v>
      </c>
      <c r="S2450" s="17">
        <v>43189</v>
      </c>
    </row>
    <row r="2451" spans="1:19">
      <c r="A2451" s="65"/>
      <c r="B2451" s="65"/>
      <c r="C2451" s="65"/>
      <c r="D2451" s="65"/>
      <c r="E2451" s="65"/>
      <c r="F2451" s="65"/>
      <c r="G2451" s="16" t="s">
        <v>1115</v>
      </c>
      <c r="H2451" s="20"/>
      <c r="I2451" s="20"/>
      <c r="J2451" s="16"/>
      <c r="K2451" s="16" t="s">
        <v>1217</v>
      </c>
      <c r="L2451" s="20" t="s">
        <v>1106</v>
      </c>
      <c r="M2451" s="65"/>
      <c r="N2451" s="11"/>
      <c r="O2451" s="20" t="e">
        <f>VLOOKUP(C2451,'10. Свод Перечней'!C:H,6,0)</f>
        <v>#N/A</v>
      </c>
      <c r="P2451" s="20"/>
      <c r="Q2451" s="20" t="e">
        <f t="shared" si="40"/>
        <v>#N/A</v>
      </c>
      <c r="R2451" s="16" t="s">
        <v>1108</v>
      </c>
      <c r="S2451" s="17">
        <v>43189</v>
      </c>
    </row>
    <row r="2452" spans="1:19">
      <c r="A2452" s="65"/>
      <c r="B2452" s="65">
        <v>459</v>
      </c>
      <c r="C2452" s="65" t="s">
        <v>762</v>
      </c>
      <c r="D2452" s="65" t="s">
        <v>758</v>
      </c>
      <c r="E2452" s="65" t="s">
        <v>9</v>
      </c>
      <c r="F2452" s="65" t="s">
        <v>6</v>
      </c>
      <c r="G2452" s="16" t="s">
        <v>1104</v>
      </c>
      <c r="H2452" s="20"/>
      <c r="I2452" s="20"/>
      <c r="J2452" s="16"/>
      <c r="K2452" s="16" t="s">
        <v>2110</v>
      </c>
      <c r="L2452" s="20" t="s">
        <v>1106</v>
      </c>
      <c r="M2452" s="65" t="s">
        <v>2111</v>
      </c>
      <c r="N2452" s="11"/>
      <c r="O2452" s="20" t="str">
        <f>VLOOKUP(C2452,'10. Свод Перечней'!C:H,6,0)</f>
        <v/>
      </c>
      <c r="P2452" s="20">
        <v>0</v>
      </c>
      <c r="Q2452" s="20">
        <f t="shared" si="40"/>
        <v>0</v>
      </c>
      <c r="R2452" s="16" t="s">
        <v>1108</v>
      </c>
      <c r="S2452" s="17">
        <v>43189</v>
      </c>
    </row>
    <row r="2453" spans="1:19">
      <c r="A2453" s="65"/>
      <c r="B2453" s="65"/>
      <c r="C2453" s="65"/>
      <c r="D2453" s="65"/>
      <c r="E2453" s="65"/>
      <c r="F2453" s="65"/>
      <c r="G2453" s="16" t="s">
        <v>1120</v>
      </c>
      <c r="H2453" s="20"/>
      <c r="I2453" s="20">
        <v>0.1</v>
      </c>
      <c r="J2453" s="16"/>
      <c r="K2453" s="16"/>
      <c r="L2453" s="20" t="s">
        <v>6</v>
      </c>
      <c r="M2453" s="65"/>
      <c r="N2453" s="11"/>
      <c r="O2453" s="20" t="e">
        <f>VLOOKUP(C2453,'10. Свод Перечней'!C:H,6,0)</f>
        <v>#N/A</v>
      </c>
      <c r="P2453" s="20"/>
      <c r="Q2453" s="20" t="e">
        <f t="shared" si="40"/>
        <v>#N/A</v>
      </c>
      <c r="R2453" s="16" t="s">
        <v>1108</v>
      </c>
      <c r="S2453" s="17">
        <v>43189</v>
      </c>
    </row>
    <row r="2454" spans="1:19">
      <c r="A2454" s="65"/>
      <c r="B2454" s="65"/>
      <c r="C2454" s="65"/>
      <c r="D2454" s="65"/>
      <c r="E2454" s="65"/>
      <c r="F2454" s="65"/>
      <c r="G2454" s="16" t="s">
        <v>1121</v>
      </c>
      <c r="H2454" s="20"/>
      <c r="I2454" s="20"/>
      <c r="J2454" s="16"/>
      <c r="K2454" s="16" t="s">
        <v>1122</v>
      </c>
      <c r="L2454" s="20" t="s">
        <v>1106</v>
      </c>
      <c r="M2454" s="65"/>
      <c r="N2454" s="11"/>
      <c r="O2454" s="20" t="e">
        <f>VLOOKUP(C2454,'10. Свод Перечней'!C:H,6,0)</f>
        <v>#N/A</v>
      </c>
      <c r="P2454" s="20"/>
      <c r="Q2454" s="20" t="e">
        <f t="shared" si="40"/>
        <v>#N/A</v>
      </c>
      <c r="R2454" s="16" t="s">
        <v>1108</v>
      </c>
      <c r="S2454" s="17">
        <v>43189</v>
      </c>
    </row>
    <row r="2455" spans="1:19">
      <c r="A2455" s="65"/>
      <c r="B2455" s="65"/>
      <c r="C2455" s="65"/>
      <c r="D2455" s="65"/>
      <c r="E2455" s="65"/>
      <c r="F2455" s="65"/>
      <c r="G2455" s="16" t="s">
        <v>1115</v>
      </c>
      <c r="H2455" s="20"/>
      <c r="I2455" s="20"/>
      <c r="J2455" s="16"/>
      <c r="K2455" s="16" t="s">
        <v>2112</v>
      </c>
      <c r="L2455" s="20" t="s">
        <v>1106</v>
      </c>
      <c r="M2455" s="65"/>
      <c r="N2455" s="11"/>
      <c r="O2455" s="20" t="e">
        <f>VLOOKUP(C2455,'10. Свод Перечней'!C:H,6,0)</f>
        <v>#N/A</v>
      </c>
      <c r="P2455" s="20"/>
      <c r="Q2455" s="20" t="e">
        <f t="shared" si="40"/>
        <v>#N/A</v>
      </c>
      <c r="R2455" s="16" t="s">
        <v>1108</v>
      </c>
      <c r="S2455" s="17">
        <v>43189</v>
      </c>
    </row>
    <row r="2456" spans="1:19">
      <c r="A2456" s="65"/>
      <c r="B2456" s="65">
        <v>460</v>
      </c>
      <c r="C2456" s="65" t="s">
        <v>763</v>
      </c>
      <c r="D2456" s="65" t="s">
        <v>758</v>
      </c>
      <c r="E2456" s="65" t="s">
        <v>152</v>
      </c>
      <c r="F2456" s="65" t="s">
        <v>6</v>
      </c>
      <c r="G2456" s="16" t="s">
        <v>1104</v>
      </c>
      <c r="H2456" s="20"/>
      <c r="I2456" s="20"/>
      <c r="J2456" s="16"/>
      <c r="K2456" s="16" t="s">
        <v>2113</v>
      </c>
      <c r="L2456" s="20" t="s">
        <v>1106</v>
      </c>
      <c r="M2456" s="65" t="s">
        <v>764</v>
      </c>
      <c r="N2456" s="11"/>
      <c r="O2456" s="20" t="str">
        <f>VLOOKUP(C2456,'10. Свод Перечней'!C:H,6,0)</f>
        <v/>
      </c>
      <c r="P2456" s="20">
        <v>0</v>
      </c>
      <c r="Q2456" s="20">
        <f t="shared" si="40"/>
        <v>0</v>
      </c>
      <c r="R2456" s="16" t="s">
        <v>1108</v>
      </c>
      <c r="S2456" s="17">
        <v>43189</v>
      </c>
    </row>
    <row r="2457" spans="1:19">
      <c r="A2457" s="65"/>
      <c r="B2457" s="65"/>
      <c r="C2457" s="65"/>
      <c r="D2457" s="65"/>
      <c r="E2457" s="65"/>
      <c r="F2457" s="65"/>
      <c r="G2457" s="16" t="s">
        <v>1120</v>
      </c>
      <c r="H2457" s="20"/>
      <c r="I2457" s="20">
        <v>1</v>
      </c>
      <c r="J2457" s="16"/>
      <c r="K2457" s="16"/>
      <c r="L2457" s="20" t="s">
        <v>6</v>
      </c>
      <c r="M2457" s="65"/>
      <c r="N2457" s="11"/>
      <c r="O2457" s="20" t="e">
        <f>VLOOKUP(C2457,'10. Свод Перечней'!C:H,6,0)</f>
        <v>#N/A</v>
      </c>
      <c r="P2457" s="20"/>
      <c r="Q2457" s="20" t="e">
        <f t="shared" si="40"/>
        <v>#N/A</v>
      </c>
      <c r="R2457" s="16" t="s">
        <v>1108</v>
      </c>
      <c r="S2457" s="17">
        <v>43189</v>
      </c>
    </row>
    <row r="2458" spans="1:19">
      <c r="A2458" s="65"/>
      <c r="B2458" s="65"/>
      <c r="C2458" s="65"/>
      <c r="D2458" s="65"/>
      <c r="E2458" s="65"/>
      <c r="F2458" s="65"/>
      <c r="G2458" s="16" t="s">
        <v>1121</v>
      </c>
      <c r="H2458" s="20"/>
      <c r="I2458" s="20"/>
      <c r="J2458" s="16"/>
      <c r="K2458" s="16" t="s">
        <v>1122</v>
      </c>
      <c r="L2458" s="20" t="s">
        <v>1106</v>
      </c>
      <c r="M2458" s="65"/>
      <c r="N2458" s="11"/>
      <c r="O2458" s="20" t="e">
        <f>VLOOKUP(C2458,'10. Свод Перечней'!C:H,6,0)</f>
        <v>#N/A</v>
      </c>
      <c r="P2458" s="20"/>
      <c r="Q2458" s="20" t="e">
        <f t="shared" si="40"/>
        <v>#N/A</v>
      </c>
      <c r="R2458" s="16" t="s">
        <v>1108</v>
      </c>
      <c r="S2458" s="17">
        <v>43189</v>
      </c>
    </row>
    <row r="2459" spans="1:19">
      <c r="A2459" s="65"/>
      <c r="B2459" s="65"/>
      <c r="C2459" s="65"/>
      <c r="D2459" s="65"/>
      <c r="E2459" s="65"/>
      <c r="F2459" s="65"/>
      <c r="G2459" s="16" t="s">
        <v>1115</v>
      </c>
      <c r="H2459" s="20"/>
      <c r="I2459" s="20"/>
      <c r="J2459" s="16"/>
      <c r="K2459" s="16" t="s">
        <v>2114</v>
      </c>
      <c r="L2459" s="20" t="s">
        <v>1106</v>
      </c>
      <c r="M2459" s="65"/>
      <c r="N2459" s="11"/>
      <c r="O2459" s="20" t="e">
        <f>VLOOKUP(C2459,'10. Свод Перечней'!C:H,6,0)</f>
        <v>#N/A</v>
      </c>
      <c r="P2459" s="20"/>
      <c r="Q2459" s="20" t="e">
        <f t="shared" si="40"/>
        <v>#N/A</v>
      </c>
      <c r="R2459" s="16" t="s">
        <v>1108</v>
      </c>
      <c r="S2459" s="17">
        <v>43189</v>
      </c>
    </row>
    <row r="2460" spans="1:19">
      <c r="A2460" s="65"/>
      <c r="B2460" s="65">
        <v>461</v>
      </c>
      <c r="C2460" s="65" t="s">
        <v>864</v>
      </c>
      <c r="D2460" s="65" t="s">
        <v>765</v>
      </c>
      <c r="E2460" s="65" t="s">
        <v>57</v>
      </c>
      <c r="F2460" s="65" t="s">
        <v>6</v>
      </c>
      <c r="G2460" s="16" t="s">
        <v>2115</v>
      </c>
      <c r="H2460" s="20"/>
      <c r="I2460" s="20"/>
      <c r="J2460" s="16" t="s">
        <v>1588</v>
      </c>
      <c r="K2460" s="16"/>
      <c r="L2460" s="20" t="s">
        <v>1106</v>
      </c>
      <c r="M2460" s="65" t="s">
        <v>2116</v>
      </c>
      <c r="N2460" s="11" t="s">
        <v>891</v>
      </c>
      <c r="O2460" s="20" t="str">
        <f>VLOOKUP(C2460,'10. Свод Перечней'!C:H,6,0)</f>
        <v>10.89.19.231-00000003</v>
      </c>
      <c r="P2460" s="20" t="s">
        <v>891</v>
      </c>
      <c r="Q2460" s="20" t="str">
        <f t="shared" si="40"/>
        <v>10.89.19.231-00000003</v>
      </c>
      <c r="R2460" s="16" t="s">
        <v>1108</v>
      </c>
      <c r="S2460" s="17">
        <v>43921</v>
      </c>
    </row>
    <row r="2461" spans="1:19">
      <c r="A2461" s="65"/>
      <c r="B2461" s="65"/>
      <c r="C2461" s="65"/>
      <c r="D2461" s="65"/>
      <c r="E2461" s="65"/>
      <c r="F2461" s="65"/>
      <c r="G2461" s="16" t="s">
        <v>2117</v>
      </c>
      <c r="H2461" s="20"/>
      <c r="I2461" s="20"/>
      <c r="J2461" s="16"/>
      <c r="K2461" s="16" t="s">
        <v>2118</v>
      </c>
      <c r="L2461" s="20" t="s">
        <v>1106</v>
      </c>
      <c r="M2461" s="65"/>
      <c r="N2461" s="11"/>
      <c r="O2461" s="20" t="e">
        <f>VLOOKUP(C2461,'10. Свод Перечней'!C:H,6,0)</f>
        <v>#N/A</v>
      </c>
      <c r="P2461" s="20"/>
      <c r="Q2461" s="20" t="e">
        <f t="shared" si="40"/>
        <v>#N/A</v>
      </c>
      <c r="R2461" s="16" t="s">
        <v>1108</v>
      </c>
      <c r="S2461" s="17">
        <v>43921</v>
      </c>
    </row>
    <row r="2462" spans="1:19">
      <c r="A2462" s="65"/>
      <c r="B2462" s="65"/>
      <c r="C2462" s="65"/>
      <c r="D2462" s="65"/>
      <c r="E2462" s="65"/>
      <c r="F2462" s="65"/>
      <c r="G2462" s="16" t="s">
        <v>1502</v>
      </c>
      <c r="H2462" s="20"/>
      <c r="I2462" s="20"/>
      <c r="J2462" s="16" t="s">
        <v>1332</v>
      </c>
      <c r="K2462" s="16"/>
      <c r="L2462" s="20" t="s">
        <v>1106</v>
      </c>
      <c r="M2462" s="65"/>
      <c r="N2462" s="11"/>
      <c r="O2462" s="20" t="e">
        <f>VLOOKUP(C2462,'10. Свод Перечней'!C:H,6,0)</f>
        <v>#N/A</v>
      </c>
      <c r="P2462" s="20"/>
      <c r="Q2462" s="20" t="e">
        <f t="shared" si="40"/>
        <v>#N/A</v>
      </c>
      <c r="R2462" s="16" t="s">
        <v>1108</v>
      </c>
      <c r="S2462" s="17">
        <v>43921</v>
      </c>
    </row>
    <row r="2463" spans="1:19">
      <c r="A2463" s="65"/>
      <c r="B2463" s="65"/>
      <c r="C2463" s="65"/>
      <c r="D2463" s="65"/>
      <c r="E2463" s="65"/>
      <c r="F2463" s="65"/>
      <c r="G2463" s="16" t="s">
        <v>1120</v>
      </c>
      <c r="H2463" s="20"/>
      <c r="I2463" s="20">
        <v>1</v>
      </c>
      <c r="J2463" s="16"/>
      <c r="K2463" s="16"/>
      <c r="L2463" s="20" t="s">
        <v>6</v>
      </c>
      <c r="M2463" s="65"/>
      <c r="N2463" s="11"/>
      <c r="O2463" s="20" t="e">
        <f>VLOOKUP(C2463,'10. Свод Перечней'!C:H,6,0)</f>
        <v>#N/A</v>
      </c>
      <c r="P2463" s="20"/>
      <c r="Q2463" s="20" t="e">
        <f t="shared" si="40"/>
        <v>#N/A</v>
      </c>
      <c r="R2463" s="16" t="s">
        <v>1108</v>
      </c>
      <c r="S2463" s="17">
        <v>43921</v>
      </c>
    </row>
    <row r="2464" spans="1:19">
      <c r="A2464" s="65"/>
      <c r="B2464" s="65"/>
      <c r="C2464" s="65"/>
      <c r="D2464" s="65"/>
      <c r="E2464" s="65"/>
      <c r="F2464" s="65"/>
      <c r="G2464" s="16" t="s">
        <v>1304</v>
      </c>
      <c r="H2464" s="20"/>
      <c r="I2464" s="20"/>
      <c r="J2464" s="16"/>
      <c r="K2464" s="16" t="s">
        <v>1506</v>
      </c>
      <c r="L2464" s="20" t="s">
        <v>1106</v>
      </c>
      <c r="M2464" s="65"/>
      <c r="N2464" s="11"/>
      <c r="O2464" s="20" t="e">
        <f>VLOOKUP(C2464,'10. Свод Перечней'!C:H,6,0)</f>
        <v>#N/A</v>
      </c>
      <c r="P2464" s="20"/>
      <c r="Q2464" s="20" t="e">
        <f t="shared" si="40"/>
        <v>#N/A</v>
      </c>
      <c r="R2464" s="16" t="s">
        <v>1108</v>
      </c>
      <c r="S2464" s="17">
        <v>43921</v>
      </c>
    </row>
    <row r="2465" spans="1:19">
      <c r="A2465" s="65"/>
      <c r="B2465" s="65"/>
      <c r="C2465" s="65"/>
      <c r="D2465" s="65"/>
      <c r="E2465" s="65"/>
      <c r="F2465" s="65"/>
      <c r="G2465" s="16" t="s">
        <v>1121</v>
      </c>
      <c r="H2465" s="20"/>
      <c r="I2465" s="20"/>
      <c r="J2465" s="16"/>
      <c r="K2465" s="16" t="s">
        <v>1122</v>
      </c>
      <c r="L2465" s="20" t="s">
        <v>1106</v>
      </c>
      <c r="M2465" s="65"/>
      <c r="N2465" s="11"/>
      <c r="O2465" s="20" t="e">
        <f>VLOOKUP(C2465,'10. Свод Перечней'!C:H,6,0)</f>
        <v>#N/A</v>
      </c>
      <c r="P2465" s="20"/>
      <c r="Q2465" s="20" t="e">
        <f t="shared" si="40"/>
        <v>#N/A</v>
      </c>
      <c r="R2465" s="16" t="s">
        <v>1108</v>
      </c>
      <c r="S2465" s="17">
        <v>43921</v>
      </c>
    </row>
    <row r="2466" spans="1:19">
      <c r="A2466" s="65"/>
      <c r="B2466" s="65"/>
      <c r="C2466" s="65"/>
      <c r="D2466" s="65"/>
      <c r="E2466" s="65"/>
      <c r="F2466" s="65"/>
      <c r="G2466" s="16" t="s">
        <v>1115</v>
      </c>
      <c r="H2466" s="20"/>
      <c r="I2466" s="20"/>
      <c r="J2466" s="16" t="s">
        <v>2119</v>
      </c>
      <c r="K2466" s="16"/>
      <c r="L2466" s="20" t="s">
        <v>1106</v>
      </c>
      <c r="M2466" s="65"/>
      <c r="N2466" s="11"/>
      <c r="O2466" s="20" t="e">
        <f>VLOOKUP(C2466,'10. Свод Перечней'!C:H,6,0)</f>
        <v>#N/A</v>
      </c>
      <c r="P2466" s="20"/>
      <c r="Q2466" s="20" t="e">
        <f t="shared" si="40"/>
        <v>#N/A</v>
      </c>
      <c r="R2466" s="16" t="s">
        <v>1108</v>
      </c>
      <c r="S2466" s="17">
        <v>43921</v>
      </c>
    </row>
    <row r="2467" spans="1:19">
      <c r="A2467" s="65"/>
      <c r="B2467" s="65">
        <v>462</v>
      </c>
      <c r="C2467" s="65" t="s">
        <v>857</v>
      </c>
      <c r="D2467" s="65" t="s">
        <v>765</v>
      </c>
      <c r="E2467" s="65" t="s">
        <v>5</v>
      </c>
      <c r="F2467" s="65" t="s">
        <v>6</v>
      </c>
      <c r="G2467" s="16" t="s">
        <v>2115</v>
      </c>
      <c r="H2467" s="20"/>
      <c r="I2467" s="20"/>
      <c r="J2467" s="16" t="s">
        <v>1588</v>
      </c>
      <c r="K2467" s="16"/>
      <c r="L2467" s="20" t="s">
        <v>1106</v>
      </c>
      <c r="M2467" s="65" t="s">
        <v>2120</v>
      </c>
      <c r="N2467" s="11" t="s">
        <v>889</v>
      </c>
      <c r="O2467" s="20" t="str">
        <f>VLOOKUP(C2467,'10. Свод Перечней'!C:H,6,0)</f>
        <v>10.89.19.231-00000001</v>
      </c>
      <c r="P2467" s="20" t="s">
        <v>889</v>
      </c>
      <c r="Q2467" s="20" t="str">
        <f t="shared" si="40"/>
        <v>10.89.19.231-00000001</v>
      </c>
      <c r="R2467" s="16" t="s">
        <v>1108</v>
      </c>
      <c r="S2467" s="17">
        <v>43921</v>
      </c>
    </row>
    <row r="2468" spans="1:19">
      <c r="A2468" s="65"/>
      <c r="B2468" s="65"/>
      <c r="C2468" s="65"/>
      <c r="D2468" s="65"/>
      <c r="E2468" s="65"/>
      <c r="F2468" s="65"/>
      <c r="G2468" s="16" t="s">
        <v>2117</v>
      </c>
      <c r="H2468" s="20"/>
      <c r="I2468" s="20"/>
      <c r="J2468" s="16"/>
      <c r="K2468" s="16" t="s">
        <v>2121</v>
      </c>
      <c r="L2468" s="20" t="s">
        <v>1106</v>
      </c>
      <c r="M2468" s="65"/>
      <c r="N2468" s="11"/>
      <c r="O2468" s="20" t="e">
        <f>VLOOKUP(C2468,'10. Свод Перечней'!C:H,6,0)</f>
        <v>#N/A</v>
      </c>
      <c r="P2468" s="20"/>
      <c r="Q2468" s="20" t="e">
        <f t="shared" si="40"/>
        <v>#N/A</v>
      </c>
      <c r="R2468" s="16" t="s">
        <v>1108</v>
      </c>
      <c r="S2468" s="17">
        <v>43921</v>
      </c>
    </row>
    <row r="2469" spans="1:19">
      <c r="A2469" s="65"/>
      <c r="B2469" s="65"/>
      <c r="C2469" s="65"/>
      <c r="D2469" s="65"/>
      <c r="E2469" s="65"/>
      <c r="F2469" s="65"/>
      <c r="G2469" s="16" t="s">
        <v>1502</v>
      </c>
      <c r="H2469" s="20"/>
      <c r="I2469" s="20"/>
      <c r="J2469" s="16"/>
      <c r="K2469" s="16" t="s">
        <v>1286</v>
      </c>
      <c r="L2469" s="20" t="s">
        <v>1106</v>
      </c>
      <c r="M2469" s="65"/>
      <c r="N2469" s="11"/>
      <c r="O2469" s="20" t="e">
        <f>VLOOKUP(C2469,'10. Свод Перечней'!C:H,6,0)</f>
        <v>#N/A</v>
      </c>
      <c r="P2469" s="20"/>
      <c r="Q2469" s="20" t="e">
        <f t="shared" si="40"/>
        <v>#N/A</v>
      </c>
      <c r="R2469" s="16" t="s">
        <v>1108</v>
      </c>
      <c r="S2469" s="17">
        <v>43921</v>
      </c>
    </row>
    <row r="2470" spans="1:19">
      <c r="A2470" s="65"/>
      <c r="B2470" s="65"/>
      <c r="C2470" s="65"/>
      <c r="D2470" s="65"/>
      <c r="E2470" s="65"/>
      <c r="F2470" s="65"/>
      <c r="G2470" s="16" t="s">
        <v>1120</v>
      </c>
      <c r="H2470" s="20"/>
      <c r="I2470" s="20">
        <v>1</v>
      </c>
      <c r="J2470" s="16"/>
      <c r="K2470" s="16"/>
      <c r="L2470" s="20" t="s">
        <v>6</v>
      </c>
      <c r="M2470" s="65"/>
      <c r="N2470" s="11"/>
      <c r="O2470" s="20" t="e">
        <f>VLOOKUP(C2470,'10. Свод Перечней'!C:H,6,0)</f>
        <v>#N/A</v>
      </c>
      <c r="P2470" s="20"/>
      <c r="Q2470" s="20" t="e">
        <f t="shared" si="40"/>
        <v>#N/A</v>
      </c>
      <c r="R2470" s="16" t="s">
        <v>1108</v>
      </c>
      <c r="S2470" s="17">
        <v>43921</v>
      </c>
    </row>
    <row r="2471" spans="1:19">
      <c r="A2471" s="65"/>
      <c r="B2471" s="65"/>
      <c r="C2471" s="65"/>
      <c r="D2471" s="65"/>
      <c r="E2471" s="65"/>
      <c r="F2471" s="65"/>
      <c r="G2471" s="16" t="s">
        <v>1304</v>
      </c>
      <c r="H2471" s="20"/>
      <c r="I2471" s="20"/>
      <c r="J2471" s="16"/>
      <c r="K2471" s="16" t="s">
        <v>1506</v>
      </c>
      <c r="L2471" s="20" t="s">
        <v>1106</v>
      </c>
      <c r="M2471" s="65"/>
      <c r="N2471" s="11"/>
      <c r="O2471" s="20" t="e">
        <f>VLOOKUP(C2471,'10. Свод Перечней'!C:H,6,0)</f>
        <v>#N/A</v>
      </c>
      <c r="P2471" s="20"/>
      <c r="Q2471" s="20" t="e">
        <f t="shared" si="40"/>
        <v>#N/A</v>
      </c>
      <c r="R2471" s="16" t="s">
        <v>1108</v>
      </c>
      <c r="S2471" s="17">
        <v>43921</v>
      </c>
    </row>
    <row r="2472" spans="1:19">
      <c r="A2472" s="65"/>
      <c r="B2472" s="65"/>
      <c r="C2472" s="65"/>
      <c r="D2472" s="65"/>
      <c r="E2472" s="65"/>
      <c r="F2472" s="65"/>
      <c r="G2472" s="16" t="s">
        <v>1121</v>
      </c>
      <c r="H2472" s="20"/>
      <c r="I2472" s="20"/>
      <c r="J2472" s="16"/>
      <c r="K2472" s="16" t="s">
        <v>1122</v>
      </c>
      <c r="L2472" s="20" t="s">
        <v>1106</v>
      </c>
      <c r="M2472" s="65"/>
      <c r="N2472" s="11"/>
      <c r="O2472" s="20" t="e">
        <f>VLOOKUP(C2472,'10. Свод Перечней'!C:H,6,0)</f>
        <v>#N/A</v>
      </c>
      <c r="P2472" s="20"/>
      <c r="Q2472" s="20" t="e">
        <f t="shared" si="40"/>
        <v>#N/A</v>
      </c>
      <c r="R2472" s="16" t="s">
        <v>1108</v>
      </c>
      <c r="S2472" s="17">
        <v>43921</v>
      </c>
    </row>
    <row r="2473" spans="1:19">
      <c r="A2473" s="65"/>
      <c r="B2473" s="65"/>
      <c r="C2473" s="65"/>
      <c r="D2473" s="65"/>
      <c r="E2473" s="65"/>
      <c r="F2473" s="65"/>
      <c r="G2473" s="16" t="s">
        <v>1115</v>
      </c>
      <c r="H2473" s="20"/>
      <c r="I2473" s="20"/>
      <c r="J2473" s="16"/>
      <c r="K2473" s="16" t="s">
        <v>1217</v>
      </c>
      <c r="L2473" s="20" t="s">
        <v>1106</v>
      </c>
      <c r="M2473" s="65"/>
      <c r="N2473" s="11"/>
      <c r="O2473" s="20" t="e">
        <f>VLOOKUP(C2473,'10. Свод Перечней'!C:H,6,0)</f>
        <v>#N/A</v>
      </c>
      <c r="P2473" s="20"/>
      <c r="Q2473" s="20" t="e">
        <f t="shared" si="40"/>
        <v>#N/A</v>
      </c>
      <c r="R2473" s="16" t="s">
        <v>1108</v>
      </c>
      <c r="S2473" s="17">
        <v>43921</v>
      </c>
    </row>
    <row r="2474" spans="1:19">
      <c r="A2474" s="65"/>
      <c r="B2474" s="65">
        <v>463</v>
      </c>
      <c r="C2474" s="65" t="s">
        <v>858</v>
      </c>
      <c r="D2474" s="65" t="s">
        <v>765</v>
      </c>
      <c r="E2474" s="65" t="s">
        <v>9</v>
      </c>
      <c r="F2474" s="65" t="s">
        <v>6</v>
      </c>
      <c r="G2474" s="16" t="s">
        <v>2115</v>
      </c>
      <c r="H2474" s="20"/>
      <c r="I2474" s="20"/>
      <c r="J2474" s="16" t="s">
        <v>1588</v>
      </c>
      <c r="K2474" s="16"/>
      <c r="L2474" s="20" t="s">
        <v>1106</v>
      </c>
      <c r="M2474" s="65" t="s">
        <v>2120</v>
      </c>
      <c r="N2474" s="11" t="s">
        <v>889</v>
      </c>
      <c r="O2474" s="20" t="str">
        <f>VLOOKUP(C2474,'10. Свод Перечней'!C:H,6,0)</f>
        <v>10.89.19.231-00000001</v>
      </c>
      <c r="P2474" s="20" t="s">
        <v>889</v>
      </c>
      <c r="Q2474" s="20" t="str">
        <f t="shared" si="40"/>
        <v>10.89.19.231-00000001</v>
      </c>
      <c r="R2474" s="16" t="s">
        <v>1108</v>
      </c>
      <c r="S2474" s="17">
        <v>43921</v>
      </c>
    </row>
    <row r="2475" spans="1:19">
      <c r="A2475" s="65"/>
      <c r="B2475" s="65"/>
      <c r="C2475" s="65"/>
      <c r="D2475" s="65"/>
      <c r="E2475" s="65"/>
      <c r="F2475" s="65"/>
      <c r="G2475" s="16" t="s">
        <v>2117</v>
      </c>
      <c r="H2475" s="20"/>
      <c r="I2475" s="20"/>
      <c r="J2475" s="16"/>
      <c r="K2475" s="16" t="s">
        <v>2121</v>
      </c>
      <c r="L2475" s="20" t="s">
        <v>1106</v>
      </c>
      <c r="M2475" s="65"/>
      <c r="N2475" s="11"/>
      <c r="O2475" s="20" t="e">
        <f>VLOOKUP(C2475,'10. Свод Перечней'!C:H,6,0)</f>
        <v>#N/A</v>
      </c>
      <c r="P2475" s="20"/>
      <c r="Q2475" s="20" t="e">
        <f t="shared" si="40"/>
        <v>#N/A</v>
      </c>
      <c r="R2475" s="16" t="s">
        <v>1108</v>
      </c>
      <c r="S2475" s="17">
        <v>43921</v>
      </c>
    </row>
    <row r="2476" spans="1:19">
      <c r="A2476" s="65"/>
      <c r="B2476" s="65"/>
      <c r="C2476" s="65"/>
      <c r="D2476" s="65"/>
      <c r="E2476" s="65"/>
      <c r="F2476" s="65"/>
      <c r="G2476" s="16" t="s">
        <v>1502</v>
      </c>
      <c r="H2476" s="20"/>
      <c r="I2476" s="20"/>
      <c r="J2476" s="16"/>
      <c r="K2476" s="16" t="s">
        <v>1286</v>
      </c>
      <c r="L2476" s="20" t="s">
        <v>1106</v>
      </c>
      <c r="M2476" s="65"/>
      <c r="N2476" s="11"/>
      <c r="O2476" s="20" t="e">
        <f>VLOOKUP(C2476,'10. Свод Перечней'!C:H,6,0)</f>
        <v>#N/A</v>
      </c>
      <c r="P2476" s="20"/>
      <c r="Q2476" s="20" t="e">
        <f t="shared" si="40"/>
        <v>#N/A</v>
      </c>
      <c r="R2476" s="16" t="s">
        <v>1108</v>
      </c>
      <c r="S2476" s="17">
        <v>43921</v>
      </c>
    </row>
    <row r="2477" spans="1:19">
      <c r="A2477" s="65"/>
      <c r="B2477" s="65"/>
      <c r="C2477" s="65"/>
      <c r="D2477" s="65"/>
      <c r="E2477" s="65"/>
      <c r="F2477" s="65"/>
      <c r="G2477" s="16" t="s">
        <v>1120</v>
      </c>
      <c r="H2477" s="20"/>
      <c r="I2477" s="20">
        <v>0.02</v>
      </c>
      <c r="J2477" s="16"/>
      <c r="K2477" s="16"/>
      <c r="L2477" s="20" t="s">
        <v>6</v>
      </c>
      <c r="M2477" s="65"/>
      <c r="N2477" s="11"/>
      <c r="O2477" s="20" t="e">
        <f>VLOOKUP(C2477,'10. Свод Перечней'!C:H,6,0)</f>
        <v>#N/A</v>
      </c>
      <c r="P2477" s="20"/>
      <c r="Q2477" s="20" t="e">
        <f t="shared" si="40"/>
        <v>#N/A</v>
      </c>
      <c r="R2477" s="16" t="s">
        <v>1108</v>
      </c>
      <c r="S2477" s="17">
        <v>43921</v>
      </c>
    </row>
    <row r="2478" spans="1:19">
      <c r="A2478" s="65"/>
      <c r="B2478" s="65"/>
      <c r="C2478" s="65"/>
      <c r="D2478" s="65"/>
      <c r="E2478" s="65"/>
      <c r="F2478" s="65"/>
      <c r="G2478" s="16" t="s">
        <v>2122</v>
      </c>
      <c r="H2478" s="20"/>
      <c r="I2478" s="20"/>
      <c r="J2478" s="16"/>
      <c r="K2478" s="16" t="s">
        <v>1122</v>
      </c>
      <c r="L2478" s="20" t="s">
        <v>1106</v>
      </c>
      <c r="M2478" s="65"/>
      <c r="N2478" s="11"/>
      <c r="O2478" s="20" t="e">
        <f>VLOOKUP(C2478,'10. Свод Перечней'!C:H,6,0)</f>
        <v>#N/A</v>
      </c>
      <c r="P2478" s="20"/>
      <c r="Q2478" s="20" t="e">
        <f t="shared" si="40"/>
        <v>#N/A</v>
      </c>
      <c r="R2478" s="16" t="s">
        <v>1108</v>
      </c>
      <c r="S2478" s="17">
        <v>43921</v>
      </c>
    </row>
    <row r="2479" spans="1:19">
      <c r="A2479" s="65"/>
      <c r="B2479" s="65"/>
      <c r="C2479" s="65"/>
      <c r="D2479" s="65"/>
      <c r="E2479" s="65"/>
      <c r="F2479" s="65"/>
      <c r="G2479" s="16" t="s">
        <v>1304</v>
      </c>
      <c r="H2479" s="20"/>
      <c r="I2479" s="20"/>
      <c r="J2479" s="16"/>
      <c r="K2479" s="16" t="s">
        <v>1506</v>
      </c>
      <c r="L2479" s="20" t="s">
        <v>1106</v>
      </c>
      <c r="M2479" s="65"/>
      <c r="N2479" s="11"/>
      <c r="O2479" s="20" t="e">
        <f>VLOOKUP(C2479,'10. Свод Перечней'!C:H,6,0)</f>
        <v>#N/A</v>
      </c>
      <c r="P2479" s="20"/>
      <c r="Q2479" s="20" t="e">
        <f t="shared" si="40"/>
        <v>#N/A</v>
      </c>
      <c r="R2479" s="16" t="s">
        <v>1108</v>
      </c>
      <c r="S2479" s="17">
        <v>43921</v>
      </c>
    </row>
    <row r="2480" spans="1:19">
      <c r="A2480" s="65"/>
      <c r="B2480" s="65"/>
      <c r="C2480" s="65"/>
      <c r="D2480" s="65"/>
      <c r="E2480" s="65"/>
      <c r="F2480" s="65"/>
      <c r="G2480" s="16" t="s">
        <v>1115</v>
      </c>
      <c r="H2480" s="20"/>
      <c r="I2480" s="20"/>
      <c r="J2480" s="16"/>
      <c r="K2480" s="16" t="s">
        <v>1217</v>
      </c>
      <c r="L2480" s="20" t="s">
        <v>1106</v>
      </c>
      <c r="M2480" s="65"/>
      <c r="N2480" s="11"/>
      <c r="O2480" s="20" t="e">
        <f>VLOOKUP(C2480,'10. Свод Перечней'!C:H,6,0)</f>
        <v>#N/A</v>
      </c>
      <c r="P2480" s="20"/>
      <c r="Q2480" s="20" t="e">
        <f t="shared" si="40"/>
        <v>#N/A</v>
      </c>
      <c r="R2480" s="16" t="s">
        <v>1108</v>
      </c>
      <c r="S2480" s="17">
        <v>43921</v>
      </c>
    </row>
    <row r="2481" spans="1:19">
      <c r="A2481" s="65"/>
      <c r="B2481" s="65">
        <v>464</v>
      </c>
      <c r="C2481" s="65" t="s">
        <v>859</v>
      </c>
      <c r="D2481" s="65" t="s">
        <v>765</v>
      </c>
      <c r="E2481" s="65" t="s">
        <v>43</v>
      </c>
      <c r="F2481" s="65" t="s">
        <v>6</v>
      </c>
      <c r="G2481" s="16" t="s">
        <v>2115</v>
      </c>
      <c r="H2481" s="20"/>
      <c r="I2481" s="20"/>
      <c r="J2481" s="16" t="s">
        <v>1588</v>
      </c>
      <c r="K2481" s="16"/>
      <c r="L2481" s="20" t="s">
        <v>1106</v>
      </c>
      <c r="M2481" s="65" t="s">
        <v>2120</v>
      </c>
      <c r="N2481" s="11" t="s">
        <v>889</v>
      </c>
      <c r="O2481" s="20" t="str">
        <f>VLOOKUP(C2481,'10. Свод Перечней'!C:H,6,0)</f>
        <v>10.89.19.231-00000001</v>
      </c>
      <c r="P2481" s="20" t="s">
        <v>889</v>
      </c>
      <c r="Q2481" s="20" t="str">
        <f t="shared" si="40"/>
        <v>10.89.19.231-00000001</v>
      </c>
      <c r="R2481" s="16" t="s">
        <v>1108</v>
      </c>
      <c r="S2481" s="17">
        <v>43921</v>
      </c>
    </row>
    <row r="2482" spans="1:19">
      <c r="A2482" s="65"/>
      <c r="B2482" s="65"/>
      <c r="C2482" s="65"/>
      <c r="D2482" s="65"/>
      <c r="E2482" s="65"/>
      <c r="F2482" s="65"/>
      <c r="G2482" s="16" t="s">
        <v>2117</v>
      </c>
      <c r="H2482" s="20"/>
      <c r="I2482" s="20"/>
      <c r="J2482" s="16"/>
      <c r="K2482" s="16" t="s">
        <v>2121</v>
      </c>
      <c r="L2482" s="20" t="s">
        <v>1106</v>
      </c>
      <c r="M2482" s="65"/>
      <c r="N2482" s="11"/>
      <c r="O2482" s="20" t="e">
        <f>VLOOKUP(C2482,'10. Свод Перечней'!C:H,6,0)</f>
        <v>#N/A</v>
      </c>
      <c r="P2482" s="20"/>
      <c r="Q2482" s="20" t="e">
        <f t="shared" si="40"/>
        <v>#N/A</v>
      </c>
      <c r="R2482" s="16" t="s">
        <v>1108</v>
      </c>
      <c r="S2482" s="17">
        <v>43921</v>
      </c>
    </row>
    <row r="2483" spans="1:19">
      <c r="A2483" s="65"/>
      <c r="B2483" s="65"/>
      <c r="C2483" s="65"/>
      <c r="D2483" s="65"/>
      <c r="E2483" s="65"/>
      <c r="F2483" s="65"/>
      <c r="G2483" s="16" t="s">
        <v>1502</v>
      </c>
      <c r="H2483" s="20"/>
      <c r="I2483" s="20"/>
      <c r="J2483" s="16"/>
      <c r="K2483" s="16" t="s">
        <v>1286</v>
      </c>
      <c r="L2483" s="20" t="s">
        <v>1106</v>
      </c>
      <c r="M2483" s="65"/>
      <c r="N2483" s="11"/>
      <c r="O2483" s="20" t="e">
        <f>VLOOKUP(C2483,'10. Свод Перечней'!C:H,6,0)</f>
        <v>#N/A</v>
      </c>
      <c r="P2483" s="20"/>
      <c r="Q2483" s="20" t="e">
        <f t="shared" si="40"/>
        <v>#N/A</v>
      </c>
      <c r="R2483" s="16" t="s">
        <v>1108</v>
      </c>
      <c r="S2483" s="17">
        <v>43921</v>
      </c>
    </row>
    <row r="2484" spans="1:19">
      <c r="A2484" s="65"/>
      <c r="B2484" s="65"/>
      <c r="C2484" s="65"/>
      <c r="D2484" s="65"/>
      <c r="E2484" s="65"/>
      <c r="F2484" s="65"/>
      <c r="G2484" s="16" t="s">
        <v>1120</v>
      </c>
      <c r="H2484" s="20"/>
      <c r="I2484" s="20">
        <v>1</v>
      </c>
      <c r="J2484" s="16"/>
      <c r="K2484" s="16"/>
      <c r="L2484" s="20" t="s">
        <v>6</v>
      </c>
      <c r="M2484" s="65"/>
      <c r="N2484" s="11"/>
      <c r="O2484" s="20" t="e">
        <f>VLOOKUP(C2484,'10. Свод Перечней'!C:H,6,0)</f>
        <v>#N/A</v>
      </c>
      <c r="P2484" s="20"/>
      <c r="Q2484" s="20" t="e">
        <f t="shared" si="40"/>
        <v>#N/A</v>
      </c>
      <c r="R2484" s="16" t="s">
        <v>1108</v>
      </c>
      <c r="S2484" s="17">
        <v>43921</v>
      </c>
    </row>
    <row r="2485" spans="1:19">
      <c r="A2485" s="65"/>
      <c r="B2485" s="65"/>
      <c r="C2485" s="65"/>
      <c r="D2485" s="65"/>
      <c r="E2485" s="65"/>
      <c r="F2485" s="65"/>
      <c r="G2485" s="16" t="s">
        <v>1383</v>
      </c>
      <c r="H2485" s="20"/>
      <c r="I2485" s="20"/>
      <c r="J2485" s="16"/>
      <c r="K2485" s="16" t="s">
        <v>1384</v>
      </c>
      <c r="L2485" s="20" t="s">
        <v>1106</v>
      </c>
      <c r="M2485" s="65"/>
      <c r="N2485" s="11"/>
      <c r="O2485" s="20" t="e">
        <f>VLOOKUP(C2485,'10. Свод Перечней'!C:H,6,0)</f>
        <v>#N/A</v>
      </c>
      <c r="P2485" s="20"/>
      <c r="Q2485" s="20" t="e">
        <f t="shared" si="40"/>
        <v>#N/A</v>
      </c>
      <c r="R2485" s="16" t="s">
        <v>1108</v>
      </c>
      <c r="S2485" s="17">
        <v>43921</v>
      </c>
    </row>
    <row r="2486" spans="1:19">
      <c r="A2486" s="65"/>
      <c r="B2486" s="65"/>
      <c r="C2486" s="65"/>
      <c r="D2486" s="65"/>
      <c r="E2486" s="65"/>
      <c r="F2486" s="65"/>
      <c r="G2486" s="16" t="s">
        <v>1304</v>
      </c>
      <c r="H2486" s="20"/>
      <c r="I2486" s="20"/>
      <c r="J2486" s="16"/>
      <c r="K2486" s="16" t="s">
        <v>1506</v>
      </c>
      <c r="L2486" s="20" t="s">
        <v>1106</v>
      </c>
      <c r="M2486" s="65"/>
      <c r="N2486" s="11"/>
      <c r="O2486" s="20" t="e">
        <f>VLOOKUP(C2486,'10. Свод Перечней'!C:H,6,0)</f>
        <v>#N/A</v>
      </c>
      <c r="P2486" s="20"/>
      <c r="Q2486" s="20" t="e">
        <f t="shared" si="40"/>
        <v>#N/A</v>
      </c>
      <c r="R2486" s="16" t="s">
        <v>1108</v>
      </c>
      <c r="S2486" s="17">
        <v>43921</v>
      </c>
    </row>
    <row r="2487" spans="1:19">
      <c r="A2487" s="65"/>
      <c r="B2487" s="65"/>
      <c r="C2487" s="65"/>
      <c r="D2487" s="65"/>
      <c r="E2487" s="65"/>
      <c r="F2487" s="65"/>
      <c r="G2487" s="16" t="s">
        <v>1121</v>
      </c>
      <c r="H2487" s="20"/>
      <c r="I2487" s="20"/>
      <c r="J2487" s="16"/>
      <c r="K2487" s="16" t="s">
        <v>1122</v>
      </c>
      <c r="L2487" s="20" t="s">
        <v>1106</v>
      </c>
      <c r="M2487" s="65"/>
      <c r="N2487" s="11"/>
      <c r="O2487" s="20" t="e">
        <f>VLOOKUP(C2487,'10. Свод Перечней'!C:H,6,0)</f>
        <v>#N/A</v>
      </c>
      <c r="P2487" s="20"/>
      <c r="Q2487" s="20" t="e">
        <f t="shared" si="40"/>
        <v>#N/A</v>
      </c>
      <c r="R2487" s="16" t="s">
        <v>1108</v>
      </c>
      <c r="S2487" s="17">
        <v>43921</v>
      </c>
    </row>
    <row r="2488" spans="1:19">
      <c r="A2488" s="65"/>
      <c r="B2488" s="65"/>
      <c r="C2488" s="65"/>
      <c r="D2488" s="65"/>
      <c r="E2488" s="65"/>
      <c r="F2488" s="65"/>
      <c r="G2488" s="16" t="s">
        <v>1115</v>
      </c>
      <c r="H2488" s="20"/>
      <c r="I2488" s="20"/>
      <c r="J2488" s="16"/>
      <c r="K2488" s="16" t="s">
        <v>1217</v>
      </c>
      <c r="L2488" s="20" t="s">
        <v>1106</v>
      </c>
      <c r="M2488" s="65"/>
      <c r="N2488" s="11"/>
      <c r="O2488" s="20" t="e">
        <f>VLOOKUP(C2488,'10. Свод Перечней'!C:H,6,0)</f>
        <v>#N/A</v>
      </c>
      <c r="P2488" s="20"/>
      <c r="Q2488" s="20" t="e">
        <f t="shared" si="40"/>
        <v>#N/A</v>
      </c>
      <c r="R2488" s="16" t="s">
        <v>1108</v>
      </c>
      <c r="S2488" s="17">
        <v>43921</v>
      </c>
    </row>
    <row r="2489" spans="1:19">
      <c r="A2489" s="65"/>
      <c r="B2489" s="65">
        <v>465</v>
      </c>
      <c r="C2489" s="65" t="s">
        <v>860</v>
      </c>
      <c r="D2489" s="65" t="s">
        <v>765</v>
      </c>
      <c r="E2489" s="65" t="s">
        <v>152</v>
      </c>
      <c r="F2489" s="65" t="s">
        <v>6</v>
      </c>
      <c r="G2489" s="16" t="s">
        <v>2115</v>
      </c>
      <c r="H2489" s="20"/>
      <c r="I2489" s="20"/>
      <c r="J2489" s="16" t="s">
        <v>1588</v>
      </c>
      <c r="K2489" s="16"/>
      <c r="L2489" s="20" t="s">
        <v>1106</v>
      </c>
      <c r="M2489" s="65" t="s">
        <v>2120</v>
      </c>
      <c r="N2489" s="11" t="s">
        <v>889</v>
      </c>
      <c r="O2489" s="20" t="str">
        <f>VLOOKUP(C2489,'10. Свод Перечней'!C:H,6,0)</f>
        <v>10.89.19.231-00000001</v>
      </c>
      <c r="P2489" s="20" t="s">
        <v>889</v>
      </c>
      <c r="Q2489" s="20" t="str">
        <f t="shared" si="40"/>
        <v>10.89.19.231-00000001</v>
      </c>
      <c r="R2489" s="16" t="s">
        <v>1108</v>
      </c>
      <c r="S2489" s="17">
        <v>43921</v>
      </c>
    </row>
    <row r="2490" spans="1:19">
      <c r="A2490" s="65"/>
      <c r="B2490" s="65"/>
      <c r="C2490" s="65"/>
      <c r="D2490" s="65"/>
      <c r="E2490" s="65"/>
      <c r="F2490" s="65"/>
      <c r="G2490" s="16" t="s">
        <v>2117</v>
      </c>
      <c r="H2490" s="20"/>
      <c r="I2490" s="20"/>
      <c r="J2490" s="16"/>
      <c r="K2490" s="16" t="s">
        <v>2121</v>
      </c>
      <c r="L2490" s="20" t="s">
        <v>1106</v>
      </c>
      <c r="M2490" s="65"/>
      <c r="N2490" s="11"/>
      <c r="O2490" s="20" t="e">
        <f>VLOOKUP(C2490,'10. Свод Перечней'!C:H,6,0)</f>
        <v>#N/A</v>
      </c>
      <c r="P2490" s="20"/>
      <c r="Q2490" s="20" t="e">
        <f t="shared" si="40"/>
        <v>#N/A</v>
      </c>
      <c r="R2490" s="16" t="s">
        <v>1108</v>
      </c>
      <c r="S2490" s="17">
        <v>43921</v>
      </c>
    </row>
    <row r="2491" spans="1:19">
      <c r="A2491" s="65"/>
      <c r="B2491" s="65"/>
      <c r="C2491" s="65"/>
      <c r="D2491" s="65"/>
      <c r="E2491" s="65"/>
      <c r="F2491" s="65"/>
      <c r="G2491" s="16" t="s">
        <v>1502</v>
      </c>
      <c r="H2491" s="20"/>
      <c r="I2491" s="20"/>
      <c r="J2491" s="16"/>
      <c r="K2491" s="16" t="s">
        <v>1286</v>
      </c>
      <c r="L2491" s="20" t="s">
        <v>1106</v>
      </c>
      <c r="M2491" s="65"/>
      <c r="N2491" s="11"/>
      <c r="O2491" s="20" t="e">
        <f>VLOOKUP(C2491,'10. Свод Перечней'!C:H,6,0)</f>
        <v>#N/A</v>
      </c>
      <c r="P2491" s="20"/>
      <c r="Q2491" s="20" t="e">
        <f t="shared" si="40"/>
        <v>#N/A</v>
      </c>
      <c r="R2491" s="16" t="s">
        <v>1108</v>
      </c>
      <c r="S2491" s="17">
        <v>43921</v>
      </c>
    </row>
    <row r="2492" spans="1:19">
      <c r="A2492" s="65"/>
      <c r="B2492" s="65"/>
      <c r="C2492" s="65"/>
      <c r="D2492" s="65"/>
      <c r="E2492" s="65"/>
      <c r="F2492" s="65"/>
      <c r="G2492" s="16" t="s">
        <v>1120</v>
      </c>
      <c r="H2492" s="20"/>
      <c r="I2492" s="20">
        <v>0.02</v>
      </c>
      <c r="J2492" s="16"/>
      <c r="K2492" s="16"/>
      <c r="L2492" s="20" t="s">
        <v>6</v>
      </c>
      <c r="M2492" s="65"/>
      <c r="N2492" s="11"/>
      <c r="O2492" s="20" t="e">
        <f>VLOOKUP(C2492,'10. Свод Перечней'!C:H,6,0)</f>
        <v>#N/A</v>
      </c>
      <c r="P2492" s="20"/>
      <c r="Q2492" s="20" t="e">
        <f t="shared" si="40"/>
        <v>#N/A</v>
      </c>
      <c r="R2492" s="16" t="s">
        <v>1108</v>
      </c>
      <c r="S2492" s="17">
        <v>43921</v>
      </c>
    </row>
    <row r="2493" spans="1:19">
      <c r="A2493" s="65"/>
      <c r="B2493" s="65"/>
      <c r="C2493" s="65"/>
      <c r="D2493" s="65"/>
      <c r="E2493" s="65"/>
      <c r="F2493" s="65"/>
      <c r="G2493" s="16" t="s">
        <v>1383</v>
      </c>
      <c r="H2493" s="20"/>
      <c r="I2493" s="20"/>
      <c r="J2493" s="16"/>
      <c r="K2493" s="16" t="s">
        <v>1384</v>
      </c>
      <c r="L2493" s="20" t="s">
        <v>1106</v>
      </c>
      <c r="M2493" s="65"/>
      <c r="N2493" s="11"/>
      <c r="O2493" s="20" t="e">
        <f>VLOOKUP(C2493,'10. Свод Перечней'!C:H,6,0)</f>
        <v>#N/A</v>
      </c>
      <c r="P2493" s="20"/>
      <c r="Q2493" s="20" t="e">
        <f t="shared" si="40"/>
        <v>#N/A</v>
      </c>
      <c r="R2493" s="16" t="s">
        <v>1108</v>
      </c>
      <c r="S2493" s="17">
        <v>43921</v>
      </c>
    </row>
    <row r="2494" spans="1:19">
      <c r="A2494" s="65"/>
      <c r="B2494" s="65"/>
      <c r="C2494" s="65"/>
      <c r="D2494" s="65"/>
      <c r="E2494" s="65"/>
      <c r="F2494" s="65"/>
      <c r="G2494" s="16" t="s">
        <v>2122</v>
      </c>
      <c r="H2494" s="20"/>
      <c r="I2494" s="20"/>
      <c r="J2494" s="16"/>
      <c r="K2494" s="16" t="s">
        <v>1122</v>
      </c>
      <c r="L2494" s="20" t="s">
        <v>1106</v>
      </c>
      <c r="M2494" s="65"/>
      <c r="N2494" s="11"/>
      <c r="O2494" s="20" t="e">
        <f>VLOOKUP(C2494,'10. Свод Перечней'!C:H,6,0)</f>
        <v>#N/A</v>
      </c>
      <c r="P2494" s="20"/>
      <c r="Q2494" s="20" t="e">
        <f t="shared" si="40"/>
        <v>#N/A</v>
      </c>
      <c r="R2494" s="16" t="s">
        <v>1108</v>
      </c>
      <c r="S2494" s="17">
        <v>43921</v>
      </c>
    </row>
    <row r="2495" spans="1:19">
      <c r="A2495" s="65"/>
      <c r="B2495" s="65"/>
      <c r="C2495" s="65"/>
      <c r="D2495" s="65"/>
      <c r="E2495" s="65"/>
      <c r="F2495" s="65"/>
      <c r="G2495" s="16" t="s">
        <v>1304</v>
      </c>
      <c r="H2495" s="20"/>
      <c r="I2495" s="20"/>
      <c r="J2495" s="16"/>
      <c r="K2495" s="16" t="s">
        <v>1506</v>
      </c>
      <c r="L2495" s="20" t="s">
        <v>1106</v>
      </c>
      <c r="M2495" s="65"/>
      <c r="N2495" s="11"/>
      <c r="O2495" s="20" t="e">
        <f>VLOOKUP(C2495,'10. Свод Перечней'!C:H,6,0)</f>
        <v>#N/A</v>
      </c>
      <c r="P2495" s="20"/>
      <c r="Q2495" s="20" t="e">
        <f t="shared" si="40"/>
        <v>#N/A</v>
      </c>
      <c r="R2495" s="16" t="s">
        <v>1108</v>
      </c>
      <c r="S2495" s="17">
        <v>43921</v>
      </c>
    </row>
    <row r="2496" spans="1:19">
      <c r="A2496" s="65"/>
      <c r="B2496" s="65"/>
      <c r="C2496" s="65"/>
      <c r="D2496" s="65"/>
      <c r="E2496" s="65"/>
      <c r="F2496" s="65"/>
      <c r="G2496" s="16" t="s">
        <v>1115</v>
      </c>
      <c r="H2496" s="20"/>
      <c r="I2496" s="20"/>
      <c r="J2496" s="16"/>
      <c r="K2496" s="16" t="s">
        <v>1217</v>
      </c>
      <c r="L2496" s="20" t="s">
        <v>1106</v>
      </c>
      <c r="M2496" s="65"/>
      <c r="N2496" s="11"/>
      <c r="O2496" s="20" t="e">
        <f>VLOOKUP(C2496,'10. Свод Перечней'!C:H,6,0)</f>
        <v>#N/A</v>
      </c>
      <c r="P2496" s="20"/>
      <c r="Q2496" s="20" t="e">
        <f t="shared" si="40"/>
        <v>#N/A</v>
      </c>
      <c r="R2496" s="16" t="s">
        <v>1108</v>
      </c>
      <c r="S2496" s="17">
        <v>43921</v>
      </c>
    </row>
    <row r="2497" spans="1:19">
      <c r="A2497" s="65"/>
      <c r="B2497" s="65">
        <v>466</v>
      </c>
      <c r="C2497" s="65" t="s">
        <v>766</v>
      </c>
      <c r="D2497" s="65" t="s">
        <v>767</v>
      </c>
      <c r="E2497" s="65" t="s">
        <v>5</v>
      </c>
      <c r="F2497" s="65" t="s">
        <v>6</v>
      </c>
      <c r="G2497" s="16" t="s">
        <v>1120</v>
      </c>
      <c r="H2497" s="20"/>
      <c r="I2497" s="20">
        <v>0.1</v>
      </c>
      <c r="J2497" s="16"/>
      <c r="K2497" s="16"/>
      <c r="L2497" s="20" t="s">
        <v>6</v>
      </c>
      <c r="M2497" s="65" t="s">
        <v>768</v>
      </c>
      <c r="N2497" s="11"/>
      <c r="O2497" s="20" t="str">
        <f>VLOOKUP(C2497,'10. Свод Перечней'!C:H,6,0)</f>
        <v/>
      </c>
      <c r="P2497" s="20">
        <v>0</v>
      </c>
      <c r="Q2497" s="20">
        <f t="shared" si="40"/>
        <v>0</v>
      </c>
      <c r="R2497" s="16" t="s">
        <v>1108</v>
      </c>
      <c r="S2497" s="17">
        <v>43189</v>
      </c>
    </row>
    <row r="2498" spans="1:19">
      <c r="A2498" s="65"/>
      <c r="B2498" s="65"/>
      <c r="C2498" s="65"/>
      <c r="D2498" s="65"/>
      <c r="E2498" s="65"/>
      <c r="F2498" s="65"/>
      <c r="G2498" s="16" t="s">
        <v>1121</v>
      </c>
      <c r="H2498" s="20"/>
      <c r="I2498" s="20"/>
      <c r="J2498" s="16"/>
      <c r="K2498" s="16" t="s">
        <v>1122</v>
      </c>
      <c r="L2498" s="20" t="s">
        <v>1106</v>
      </c>
      <c r="M2498" s="65"/>
      <c r="N2498" s="11"/>
      <c r="O2498" s="20" t="e">
        <f>VLOOKUP(C2498,'10. Свод Перечней'!C:H,6,0)</f>
        <v>#N/A</v>
      </c>
      <c r="P2498" s="20"/>
      <c r="Q2498" s="20" t="e">
        <f t="shared" si="40"/>
        <v>#N/A</v>
      </c>
      <c r="R2498" s="16" t="s">
        <v>1108</v>
      </c>
      <c r="S2498" s="17">
        <v>43189</v>
      </c>
    </row>
    <row r="2499" spans="1:19">
      <c r="A2499" s="65"/>
      <c r="B2499" s="65"/>
      <c r="C2499" s="65"/>
      <c r="D2499" s="65"/>
      <c r="E2499" s="65"/>
      <c r="F2499" s="65"/>
      <c r="G2499" s="16" t="s">
        <v>1115</v>
      </c>
      <c r="H2499" s="20"/>
      <c r="I2499" s="20"/>
      <c r="J2499" s="16"/>
      <c r="K2499" s="16" t="s">
        <v>1217</v>
      </c>
      <c r="L2499" s="20" t="s">
        <v>1106</v>
      </c>
      <c r="M2499" s="65"/>
      <c r="N2499" s="11"/>
      <c r="O2499" s="20" t="e">
        <f>VLOOKUP(C2499,'10. Свод Перечней'!C:H,6,0)</f>
        <v>#N/A</v>
      </c>
      <c r="P2499" s="20"/>
      <c r="Q2499" s="20" t="e">
        <f t="shared" si="40"/>
        <v>#N/A</v>
      </c>
      <c r="R2499" s="16" t="s">
        <v>1108</v>
      </c>
      <c r="S2499" s="17">
        <v>43189</v>
      </c>
    </row>
    <row r="2500" spans="1:19">
      <c r="A2500" s="65"/>
      <c r="B2500" s="65">
        <v>467</v>
      </c>
      <c r="C2500" s="65" t="s">
        <v>769</v>
      </c>
      <c r="D2500" s="65" t="s">
        <v>767</v>
      </c>
      <c r="E2500" s="65" t="s">
        <v>9</v>
      </c>
      <c r="F2500" s="65" t="s">
        <v>6</v>
      </c>
      <c r="G2500" s="16" t="s">
        <v>1104</v>
      </c>
      <c r="H2500" s="20"/>
      <c r="I2500" s="20"/>
      <c r="J2500" s="16" t="s">
        <v>2123</v>
      </c>
      <c r="K2500" s="16"/>
      <c r="L2500" s="20" t="s">
        <v>1106</v>
      </c>
      <c r="M2500" s="65" t="s">
        <v>768</v>
      </c>
      <c r="N2500" s="11"/>
      <c r="O2500" s="20" t="str">
        <f>VLOOKUP(C2500,'10. Свод Перечней'!C:H,6,0)</f>
        <v/>
      </c>
      <c r="P2500" s="20">
        <v>0</v>
      </c>
      <c r="Q2500" s="20">
        <f t="shared" si="40"/>
        <v>0</v>
      </c>
      <c r="R2500" s="16" t="s">
        <v>1108</v>
      </c>
      <c r="S2500" s="17">
        <v>43218</v>
      </c>
    </row>
    <row r="2501" spans="1:19">
      <c r="A2501" s="65"/>
      <c r="B2501" s="65"/>
      <c r="C2501" s="65"/>
      <c r="D2501" s="65"/>
      <c r="E2501" s="65"/>
      <c r="F2501" s="65"/>
      <c r="G2501" s="16" t="s">
        <v>1120</v>
      </c>
      <c r="H2501" s="20"/>
      <c r="I2501" s="20">
        <v>0.1</v>
      </c>
      <c r="J2501" s="16"/>
      <c r="K2501" s="16"/>
      <c r="L2501" s="20" t="s">
        <v>6</v>
      </c>
      <c r="M2501" s="65"/>
      <c r="N2501" s="11"/>
      <c r="O2501" s="20" t="e">
        <f>VLOOKUP(C2501,'10. Свод Перечней'!C:H,6,0)</f>
        <v>#N/A</v>
      </c>
      <c r="P2501" s="20"/>
      <c r="Q2501" s="20" t="e">
        <f t="shared" si="40"/>
        <v>#N/A</v>
      </c>
      <c r="R2501" s="16" t="s">
        <v>1108</v>
      </c>
      <c r="S2501" s="17">
        <v>43218</v>
      </c>
    </row>
    <row r="2502" spans="1:19">
      <c r="A2502" s="65"/>
      <c r="B2502" s="65"/>
      <c r="C2502" s="65"/>
      <c r="D2502" s="65"/>
      <c r="E2502" s="65"/>
      <c r="F2502" s="65"/>
      <c r="G2502" s="16" t="s">
        <v>1121</v>
      </c>
      <c r="H2502" s="20"/>
      <c r="I2502" s="20"/>
      <c r="J2502" s="16"/>
      <c r="K2502" s="16" t="s">
        <v>1122</v>
      </c>
      <c r="L2502" s="20" t="s">
        <v>1106</v>
      </c>
      <c r="M2502" s="65"/>
      <c r="N2502" s="11"/>
      <c r="O2502" s="20" t="e">
        <f>VLOOKUP(C2502,'10. Свод Перечней'!C:H,6,0)</f>
        <v>#N/A</v>
      </c>
      <c r="P2502" s="20"/>
      <c r="Q2502" s="20" t="e">
        <f t="shared" si="40"/>
        <v>#N/A</v>
      </c>
      <c r="R2502" s="16" t="s">
        <v>1108</v>
      </c>
      <c r="S2502" s="17">
        <v>43218</v>
      </c>
    </row>
    <row r="2503" spans="1:19">
      <c r="A2503" s="65"/>
      <c r="B2503" s="65"/>
      <c r="C2503" s="65"/>
      <c r="D2503" s="65"/>
      <c r="E2503" s="65"/>
      <c r="F2503" s="65"/>
      <c r="G2503" s="16" t="s">
        <v>1115</v>
      </c>
      <c r="H2503" s="20"/>
      <c r="I2503" s="20"/>
      <c r="J2503" s="16"/>
      <c r="K2503" s="16" t="s">
        <v>1217</v>
      </c>
      <c r="L2503" s="20" t="s">
        <v>1106</v>
      </c>
      <c r="M2503" s="65"/>
      <c r="N2503" s="11"/>
      <c r="O2503" s="20" t="e">
        <f>VLOOKUP(C2503,'10. Свод Перечней'!C:H,6,0)</f>
        <v>#N/A</v>
      </c>
      <c r="P2503" s="20"/>
      <c r="Q2503" s="20" t="e">
        <f t="shared" si="40"/>
        <v>#N/A</v>
      </c>
      <c r="R2503" s="16" t="s">
        <v>1108</v>
      </c>
      <c r="S2503" s="17">
        <v>43218</v>
      </c>
    </row>
    <row r="2504" spans="1:19">
      <c r="A2504" s="65"/>
      <c r="B2504" s="65">
        <v>468</v>
      </c>
      <c r="C2504" s="65" t="s">
        <v>861</v>
      </c>
      <c r="D2504" s="65" t="s">
        <v>770</v>
      </c>
      <c r="E2504" s="65" t="s">
        <v>9</v>
      </c>
      <c r="F2504" s="65" t="s">
        <v>195</v>
      </c>
      <c r="G2504" s="16" t="s">
        <v>2124</v>
      </c>
      <c r="H2504" s="20"/>
      <c r="I2504" s="20"/>
      <c r="J2504" s="16"/>
      <c r="K2504" s="16" t="s">
        <v>2125</v>
      </c>
      <c r="L2504" s="20" t="s">
        <v>1106</v>
      </c>
      <c r="M2504" s="65" t="s">
        <v>2126</v>
      </c>
      <c r="N2504" s="11" t="s">
        <v>890</v>
      </c>
      <c r="O2504" s="20" t="str">
        <f>VLOOKUP(C2504,'10. Свод Перечней'!C:H,6,0)</f>
        <v>11.07.11.110-00000003</v>
      </c>
      <c r="P2504" s="20" t="s">
        <v>890</v>
      </c>
      <c r="Q2504" s="20" t="str">
        <f t="shared" si="40"/>
        <v>11.07.11.110-00000003</v>
      </c>
      <c r="R2504" s="16" t="s">
        <v>1108</v>
      </c>
      <c r="S2504" s="17">
        <v>43921</v>
      </c>
    </row>
    <row r="2505" spans="1:19">
      <c r="A2505" s="65"/>
      <c r="B2505" s="65"/>
      <c r="C2505" s="65"/>
      <c r="D2505" s="65"/>
      <c r="E2505" s="65"/>
      <c r="F2505" s="65"/>
      <c r="G2505" s="16" t="s">
        <v>1507</v>
      </c>
      <c r="H2505" s="20"/>
      <c r="I2505" s="20"/>
      <c r="J2505" s="16"/>
      <c r="K2505" s="16" t="s">
        <v>2127</v>
      </c>
      <c r="L2505" s="20" t="s">
        <v>325</v>
      </c>
      <c r="M2505" s="65"/>
      <c r="N2505" s="11"/>
      <c r="O2505" s="20" t="e">
        <f>VLOOKUP(C2505,'10. Свод Перечней'!C:H,6,0)</f>
        <v>#N/A</v>
      </c>
      <c r="P2505" s="20"/>
      <c r="Q2505" s="20" t="e">
        <f t="shared" si="40"/>
        <v>#N/A</v>
      </c>
      <c r="R2505" s="16" t="s">
        <v>1108</v>
      </c>
      <c r="S2505" s="17">
        <v>43921</v>
      </c>
    </row>
    <row r="2506" spans="1:19">
      <c r="A2506" s="65"/>
      <c r="B2506" s="65"/>
      <c r="C2506" s="65"/>
      <c r="D2506" s="65"/>
      <c r="E2506" s="65"/>
      <c r="F2506" s="65"/>
      <c r="G2506" s="16" t="s">
        <v>2128</v>
      </c>
      <c r="H2506" s="20"/>
      <c r="I2506" s="20"/>
      <c r="J2506" s="16"/>
      <c r="K2506" s="16" t="s">
        <v>2129</v>
      </c>
      <c r="L2506" s="20" t="s">
        <v>1106</v>
      </c>
      <c r="M2506" s="65"/>
      <c r="N2506" s="11"/>
      <c r="O2506" s="20" t="e">
        <f>VLOOKUP(C2506,'10. Свод Перечней'!C:H,6,0)</f>
        <v>#N/A</v>
      </c>
      <c r="P2506" s="20"/>
      <c r="Q2506" s="20" t="e">
        <f t="shared" si="40"/>
        <v>#N/A</v>
      </c>
      <c r="R2506" s="16" t="s">
        <v>1108</v>
      </c>
      <c r="S2506" s="17">
        <v>43921</v>
      </c>
    </row>
    <row r="2507" spans="1:19">
      <c r="A2507" s="65"/>
      <c r="B2507" s="65"/>
      <c r="C2507" s="65"/>
      <c r="D2507" s="65"/>
      <c r="E2507" s="65"/>
      <c r="F2507" s="65"/>
      <c r="G2507" s="16" t="s">
        <v>2130</v>
      </c>
      <c r="H2507" s="20"/>
      <c r="I2507" s="20"/>
      <c r="J2507" s="16"/>
      <c r="K2507" s="16" t="s">
        <v>2131</v>
      </c>
      <c r="L2507" s="20" t="s">
        <v>1106</v>
      </c>
      <c r="M2507" s="65"/>
      <c r="N2507" s="11"/>
      <c r="O2507" s="20" t="e">
        <f>VLOOKUP(C2507,'10. Свод Перечней'!C:H,6,0)</f>
        <v>#N/A</v>
      </c>
      <c r="P2507" s="20"/>
      <c r="Q2507" s="20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6" t="s">
        <v>1108</v>
      </c>
      <c r="S2507" s="17">
        <v>43921</v>
      </c>
    </row>
    <row r="2508" spans="1:19">
      <c r="A2508" s="65"/>
      <c r="B2508" s="65"/>
      <c r="C2508" s="65"/>
      <c r="D2508" s="65"/>
      <c r="E2508" s="65"/>
      <c r="F2508" s="65"/>
      <c r="G2508" s="16" t="s">
        <v>1121</v>
      </c>
      <c r="H2508" s="20"/>
      <c r="I2508" s="20"/>
      <c r="J2508" s="16"/>
      <c r="K2508" s="16" t="s">
        <v>1122</v>
      </c>
      <c r="L2508" s="20" t="s">
        <v>1106</v>
      </c>
      <c r="M2508" s="65"/>
      <c r="N2508" s="11"/>
      <c r="O2508" s="20" t="e">
        <f>VLOOKUP(C2508,'10. Свод Перечней'!C:H,6,0)</f>
        <v>#N/A</v>
      </c>
      <c r="P2508" s="20"/>
      <c r="Q2508" s="20" t="e">
        <f t="shared" si="41"/>
        <v>#N/A</v>
      </c>
      <c r="R2508" s="16" t="s">
        <v>1108</v>
      </c>
      <c r="S2508" s="17">
        <v>43921</v>
      </c>
    </row>
    <row r="2509" spans="1:19">
      <c r="A2509" s="65"/>
      <c r="B2509" s="65"/>
      <c r="C2509" s="65"/>
      <c r="D2509" s="65"/>
      <c r="E2509" s="65"/>
      <c r="F2509" s="65"/>
      <c r="G2509" s="16" t="s">
        <v>1115</v>
      </c>
      <c r="H2509" s="20"/>
      <c r="I2509" s="20"/>
      <c r="J2509" s="16"/>
      <c r="K2509" s="16" t="s">
        <v>2132</v>
      </c>
      <c r="L2509" s="20" t="s">
        <v>1106</v>
      </c>
      <c r="M2509" s="65"/>
      <c r="N2509" s="11"/>
      <c r="O2509" s="20" t="e">
        <f>VLOOKUP(C2509,'10. Свод Перечней'!C:H,6,0)</f>
        <v>#N/A</v>
      </c>
      <c r="P2509" s="20"/>
      <c r="Q2509" s="20" t="e">
        <f t="shared" si="41"/>
        <v>#N/A</v>
      </c>
      <c r="R2509" s="16" t="s">
        <v>1108</v>
      </c>
      <c r="S2509" s="17">
        <v>43921</v>
      </c>
    </row>
    <row r="2510" spans="1:19">
      <c r="A2510" s="65"/>
      <c r="B2510" s="65">
        <v>469</v>
      </c>
      <c r="C2510" s="65" t="s">
        <v>862</v>
      </c>
      <c r="D2510" s="65" t="s">
        <v>770</v>
      </c>
      <c r="E2510" s="65" t="s">
        <v>5</v>
      </c>
      <c r="F2510" s="65" t="s">
        <v>195</v>
      </c>
      <c r="G2510" s="16" t="s">
        <v>2124</v>
      </c>
      <c r="H2510" s="20"/>
      <c r="I2510" s="20"/>
      <c r="J2510" s="16"/>
      <c r="K2510" s="16" t="s">
        <v>2125</v>
      </c>
      <c r="L2510" s="20" t="s">
        <v>1106</v>
      </c>
      <c r="M2510" s="65" t="s">
        <v>2126</v>
      </c>
      <c r="N2510" s="11" t="s">
        <v>890</v>
      </c>
      <c r="O2510" s="20" t="str">
        <f>VLOOKUP(C2510,'10. Свод Перечней'!C:H,6,0)</f>
        <v>11.07.11.110-00000003</v>
      </c>
      <c r="P2510" s="20" t="s">
        <v>890</v>
      </c>
      <c r="Q2510" s="20" t="str">
        <f t="shared" si="41"/>
        <v>11.07.11.110-00000003</v>
      </c>
      <c r="R2510" s="16" t="s">
        <v>1108</v>
      </c>
      <c r="S2510" s="17">
        <v>43921</v>
      </c>
    </row>
    <row r="2511" spans="1:19">
      <c r="A2511" s="65"/>
      <c r="B2511" s="65"/>
      <c r="C2511" s="65"/>
      <c r="D2511" s="65"/>
      <c r="E2511" s="65"/>
      <c r="F2511" s="65"/>
      <c r="G2511" s="16" t="s">
        <v>1507</v>
      </c>
      <c r="H2511" s="20"/>
      <c r="I2511" s="20"/>
      <c r="J2511" s="16"/>
      <c r="K2511" s="16" t="s">
        <v>2133</v>
      </c>
      <c r="L2511" s="20" t="s">
        <v>325</v>
      </c>
      <c r="M2511" s="65"/>
      <c r="N2511" s="11"/>
      <c r="O2511" s="20" t="e">
        <f>VLOOKUP(C2511,'10. Свод Перечней'!C:H,6,0)</f>
        <v>#N/A</v>
      </c>
      <c r="P2511" s="20"/>
      <c r="Q2511" s="20" t="e">
        <f t="shared" si="41"/>
        <v>#N/A</v>
      </c>
      <c r="R2511" s="16" t="s">
        <v>1108</v>
      </c>
      <c r="S2511" s="17">
        <v>43921</v>
      </c>
    </row>
    <row r="2512" spans="1:19">
      <c r="A2512" s="65"/>
      <c r="B2512" s="65"/>
      <c r="C2512" s="65"/>
      <c r="D2512" s="65"/>
      <c r="E2512" s="65"/>
      <c r="F2512" s="65"/>
      <c r="G2512" s="16" t="s">
        <v>2128</v>
      </c>
      <c r="H2512" s="20"/>
      <c r="I2512" s="20"/>
      <c r="J2512" s="16"/>
      <c r="K2512" s="16" t="s">
        <v>2129</v>
      </c>
      <c r="L2512" s="20" t="s">
        <v>1106</v>
      </c>
      <c r="M2512" s="65"/>
      <c r="N2512" s="11"/>
      <c r="O2512" s="20" t="e">
        <f>VLOOKUP(C2512,'10. Свод Перечней'!C:H,6,0)</f>
        <v>#N/A</v>
      </c>
      <c r="P2512" s="20"/>
      <c r="Q2512" s="20" t="e">
        <f t="shared" si="41"/>
        <v>#N/A</v>
      </c>
      <c r="R2512" s="16" t="s">
        <v>1108</v>
      </c>
      <c r="S2512" s="17">
        <v>43921</v>
      </c>
    </row>
    <row r="2513" spans="1:19">
      <c r="A2513" s="65"/>
      <c r="B2513" s="65"/>
      <c r="C2513" s="65"/>
      <c r="D2513" s="65"/>
      <c r="E2513" s="65"/>
      <c r="F2513" s="65"/>
      <c r="G2513" s="16" t="s">
        <v>2130</v>
      </c>
      <c r="H2513" s="20"/>
      <c r="I2513" s="20"/>
      <c r="J2513" s="16"/>
      <c r="K2513" s="16" t="s">
        <v>2131</v>
      </c>
      <c r="L2513" s="20" t="s">
        <v>1106</v>
      </c>
      <c r="M2513" s="65"/>
      <c r="N2513" s="11"/>
      <c r="O2513" s="20" t="e">
        <f>VLOOKUP(C2513,'10. Свод Перечней'!C:H,6,0)</f>
        <v>#N/A</v>
      </c>
      <c r="P2513" s="20"/>
      <c r="Q2513" s="20" t="e">
        <f t="shared" si="41"/>
        <v>#N/A</v>
      </c>
      <c r="R2513" s="16" t="s">
        <v>1108</v>
      </c>
      <c r="S2513" s="17">
        <v>43921</v>
      </c>
    </row>
    <row r="2514" spans="1:19">
      <c r="A2514" s="65"/>
      <c r="B2514" s="65"/>
      <c r="C2514" s="65"/>
      <c r="D2514" s="65"/>
      <c r="E2514" s="65"/>
      <c r="F2514" s="65"/>
      <c r="G2514" s="16" t="s">
        <v>1121</v>
      </c>
      <c r="H2514" s="20"/>
      <c r="I2514" s="20"/>
      <c r="J2514" s="16"/>
      <c r="K2514" s="16" t="s">
        <v>1122</v>
      </c>
      <c r="L2514" s="20" t="s">
        <v>1106</v>
      </c>
      <c r="M2514" s="65"/>
      <c r="N2514" s="11"/>
      <c r="O2514" s="20" t="e">
        <f>VLOOKUP(C2514,'10. Свод Перечней'!C:H,6,0)</f>
        <v>#N/A</v>
      </c>
      <c r="P2514" s="20"/>
      <c r="Q2514" s="20" t="e">
        <f t="shared" si="41"/>
        <v>#N/A</v>
      </c>
      <c r="R2514" s="16" t="s">
        <v>1108</v>
      </c>
      <c r="S2514" s="17">
        <v>43921</v>
      </c>
    </row>
    <row r="2515" spans="1:19">
      <c r="A2515" s="65"/>
      <c r="B2515" s="65"/>
      <c r="C2515" s="65"/>
      <c r="D2515" s="65"/>
      <c r="E2515" s="65"/>
      <c r="F2515" s="65"/>
      <c r="G2515" s="16" t="s">
        <v>1115</v>
      </c>
      <c r="H2515" s="20"/>
      <c r="I2515" s="20"/>
      <c r="J2515" s="16"/>
      <c r="K2515" s="16" t="s">
        <v>2132</v>
      </c>
      <c r="L2515" s="20" t="s">
        <v>1106</v>
      </c>
      <c r="M2515" s="65"/>
      <c r="N2515" s="11"/>
      <c r="O2515" s="20" t="e">
        <f>VLOOKUP(C2515,'10. Свод Перечней'!C:H,6,0)</f>
        <v>#N/A</v>
      </c>
      <c r="P2515" s="20"/>
      <c r="Q2515" s="20" t="e">
        <f t="shared" si="41"/>
        <v>#N/A</v>
      </c>
      <c r="R2515" s="16" t="s">
        <v>1108</v>
      </c>
      <c r="S2515" s="17">
        <v>43921</v>
      </c>
    </row>
    <row r="2516" spans="1:19">
      <c r="A2516" s="65"/>
      <c r="B2516" s="65">
        <v>470</v>
      </c>
      <c r="C2516" s="65" t="s">
        <v>863</v>
      </c>
      <c r="D2516" s="65" t="s">
        <v>770</v>
      </c>
      <c r="E2516" s="65" t="s">
        <v>43</v>
      </c>
      <c r="F2516" s="65" t="s">
        <v>195</v>
      </c>
      <c r="G2516" s="16" t="s">
        <v>2124</v>
      </c>
      <c r="H2516" s="20"/>
      <c r="I2516" s="20"/>
      <c r="J2516" s="16"/>
      <c r="K2516" s="16" t="s">
        <v>2125</v>
      </c>
      <c r="L2516" s="20" t="s">
        <v>1106</v>
      </c>
      <c r="M2516" s="65" t="s">
        <v>2126</v>
      </c>
      <c r="N2516" s="11" t="s">
        <v>890</v>
      </c>
      <c r="O2516" s="20" t="str">
        <f>VLOOKUP(C2516,'10. Свод Перечней'!C:H,6,0)</f>
        <v>11.07.11.110-00000003</v>
      </c>
      <c r="P2516" s="20" t="s">
        <v>890</v>
      </c>
      <c r="Q2516" s="20" t="str">
        <f t="shared" si="41"/>
        <v>11.07.11.110-00000003</v>
      </c>
      <c r="R2516" s="16" t="s">
        <v>1108</v>
      </c>
      <c r="S2516" s="17">
        <v>43921</v>
      </c>
    </row>
    <row r="2517" spans="1:19">
      <c r="A2517" s="65"/>
      <c r="B2517" s="65"/>
      <c r="C2517" s="65"/>
      <c r="D2517" s="65"/>
      <c r="E2517" s="65"/>
      <c r="F2517" s="65"/>
      <c r="G2517" s="16" t="s">
        <v>1507</v>
      </c>
      <c r="H2517" s="20"/>
      <c r="I2517" s="20"/>
      <c r="J2517" s="16"/>
      <c r="K2517" s="16" t="s">
        <v>2134</v>
      </c>
      <c r="L2517" s="20" t="s">
        <v>325</v>
      </c>
      <c r="M2517" s="65"/>
      <c r="N2517" s="11"/>
      <c r="O2517" s="20" t="e">
        <f>VLOOKUP(C2517,'10. Свод Перечней'!C:H,6,0)</f>
        <v>#N/A</v>
      </c>
      <c r="P2517" s="20"/>
      <c r="Q2517" s="20" t="e">
        <f t="shared" si="41"/>
        <v>#N/A</v>
      </c>
      <c r="R2517" s="16" t="s">
        <v>1108</v>
      </c>
      <c r="S2517" s="17">
        <v>43921</v>
      </c>
    </row>
    <row r="2518" spans="1:19">
      <c r="A2518" s="65"/>
      <c r="B2518" s="65"/>
      <c r="C2518" s="65"/>
      <c r="D2518" s="65"/>
      <c r="E2518" s="65"/>
      <c r="F2518" s="65"/>
      <c r="G2518" s="16" t="s">
        <v>2128</v>
      </c>
      <c r="H2518" s="20"/>
      <c r="I2518" s="20"/>
      <c r="J2518" s="16"/>
      <c r="K2518" s="16" t="s">
        <v>2129</v>
      </c>
      <c r="L2518" s="20" t="s">
        <v>1106</v>
      </c>
      <c r="M2518" s="65"/>
      <c r="N2518" s="11"/>
      <c r="O2518" s="20" t="e">
        <f>VLOOKUP(C2518,'10. Свод Перечней'!C:H,6,0)</f>
        <v>#N/A</v>
      </c>
      <c r="P2518" s="20"/>
      <c r="Q2518" s="20" t="e">
        <f t="shared" si="41"/>
        <v>#N/A</v>
      </c>
      <c r="R2518" s="16" t="s">
        <v>1108</v>
      </c>
      <c r="S2518" s="17">
        <v>43921</v>
      </c>
    </row>
    <row r="2519" spans="1:19">
      <c r="A2519" s="65"/>
      <c r="B2519" s="65"/>
      <c r="C2519" s="65"/>
      <c r="D2519" s="65"/>
      <c r="E2519" s="65"/>
      <c r="F2519" s="65"/>
      <c r="G2519" s="16" t="s">
        <v>2130</v>
      </c>
      <c r="H2519" s="20"/>
      <c r="I2519" s="20"/>
      <c r="J2519" s="16"/>
      <c r="K2519" s="16" t="s">
        <v>2131</v>
      </c>
      <c r="L2519" s="20" t="s">
        <v>1106</v>
      </c>
      <c r="M2519" s="65"/>
      <c r="N2519" s="11"/>
      <c r="O2519" s="20" t="e">
        <f>VLOOKUP(C2519,'10. Свод Перечней'!C:H,6,0)</f>
        <v>#N/A</v>
      </c>
      <c r="P2519" s="20"/>
      <c r="Q2519" s="20" t="e">
        <f t="shared" si="41"/>
        <v>#N/A</v>
      </c>
      <c r="R2519" s="16" t="s">
        <v>1108</v>
      </c>
      <c r="S2519" s="17">
        <v>43921</v>
      </c>
    </row>
    <row r="2520" spans="1:19">
      <c r="A2520" s="65"/>
      <c r="B2520" s="65"/>
      <c r="C2520" s="65"/>
      <c r="D2520" s="65"/>
      <c r="E2520" s="65"/>
      <c r="F2520" s="65"/>
      <c r="G2520" s="16" t="s">
        <v>1507</v>
      </c>
      <c r="H2520" s="20"/>
      <c r="I2520" s="20"/>
      <c r="J2520" s="16"/>
      <c r="K2520" s="16" t="s">
        <v>2135</v>
      </c>
      <c r="L2520" s="20" t="s">
        <v>325</v>
      </c>
      <c r="M2520" s="65"/>
      <c r="N2520" s="11"/>
      <c r="O2520" s="20" t="e">
        <f>VLOOKUP(C2520,'10. Свод Перечней'!C:H,6,0)</f>
        <v>#N/A</v>
      </c>
      <c r="P2520" s="20"/>
      <c r="Q2520" s="20" t="e">
        <f t="shared" si="41"/>
        <v>#N/A</v>
      </c>
      <c r="R2520" s="16" t="s">
        <v>1108</v>
      </c>
      <c r="S2520" s="17">
        <v>43921</v>
      </c>
    </row>
    <row r="2521" spans="1:19">
      <c r="A2521" s="65"/>
      <c r="B2521" s="65"/>
      <c r="C2521" s="65"/>
      <c r="D2521" s="65"/>
      <c r="E2521" s="65"/>
      <c r="F2521" s="65"/>
      <c r="G2521" s="16" t="s">
        <v>1121</v>
      </c>
      <c r="H2521" s="20"/>
      <c r="I2521" s="20"/>
      <c r="J2521" s="16"/>
      <c r="K2521" s="16" t="s">
        <v>1122</v>
      </c>
      <c r="L2521" s="20" t="s">
        <v>1106</v>
      </c>
      <c r="M2521" s="65"/>
      <c r="N2521" s="11"/>
      <c r="O2521" s="20" t="e">
        <f>VLOOKUP(C2521,'10. Свод Перечней'!C:H,6,0)</f>
        <v>#N/A</v>
      </c>
      <c r="P2521" s="20"/>
      <c r="Q2521" s="20" t="e">
        <f t="shared" si="41"/>
        <v>#N/A</v>
      </c>
      <c r="R2521" s="16" t="s">
        <v>1108</v>
      </c>
      <c r="S2521" s="17">
        <v>43921</v>
      </c>
    </row>
    <row r="2522" spans="1:19">
      <c r="A2522" s="65"/>
      <c r="B2522" s="65"/>
      <c r="C2522" s="65"/>
      <c r="D2522" s="65"/>
      <c r="E2522" s="65"/>
      <c r="F2522" s="65"/>
      <c r="G2522" s="16" t="s">
        <v>1115</v>
      </c>
      <c r="H2522" s="20"/>
      <c r="I2522" s="20"/>
      <c r="J2522" s="16"/>
      <c r="K2522" s="16" t="s">
        <v>2132</v>
      </c>
      <c r="L2522" s="20" t="s">
        <v>1106</v>
      </c>
      <c r="M2522" s="65"/>
      <c r="N2522" s="11"/>
      <c r="O2522" s="20" t="e">
        <f>VLOOKUP(C2522,'10. Свод Перечней'!C:H,6,0)</f>
        <v>#N/A</v>
      </c>
      <c r="P2522" s="20"/>
      <c r="Q2522" s="20" t="e">
        <f t="shared" si="41"/>
        <v>#N/A</v>
      </c>
      <c r="R2522" s="16" t="s">
        <v>1108</v>
      </c>
      <c r="S2522" s="17">
        <v>43921</v>
      </c>
    </row>
    <row r="2523" spans="1:19" ht="63.75">
      <c r="A2523" s="65"/>
      <c r="B2523" s="65">
        <v>471</v>
      </c>
      <c r="C2523" s="65" t="s">
        <v>865</v>
      </c>
      <c r="D2523" s="65" t="s">
        <v>892</v>
      </c>
      <c r="E2523" s="65" t="s">
        <v>5</v>
      </c>
      <c r="F2523" s="65" t="s">
        <v>195</v>
      </c>
      <c r="G2523" s="16" t="s">
        <v>2130</v>
      </c>
      <c r="H2523" s="20"/>
      <c r="I2523" s="20"/>
      <c r="J2523" s="16"/>
      <c r="K2523" s="16" t="s">
        <v>2131</v>
      </c>
      <c r="L2523" s="20" t="s">
        <v>1106</v>
      </c>
      <c r="M2523" s="65" t="s">
        <v>2136</v>
      </c>
      <c r="N2523" s="11" t="s">
        <v>893</v>
      </c>
      <c r="O2523" s="20" t="str">
        <f>VLOOKUP(C2523,'10. Свод Перечней'!C:H,6,0)</f>
        <v>11.07.11.120-00000001</v>
      </c>
      <c r="P2523" s="20" t="s">
        <v>893</v>
      </c>
      <c r="Q2523" s="20" t="str">
        <f t="shared" si="41"/>
        <v>НЕ СОВПАДАЕТ АХТУНГ!!!!!!!!!!!!!!!!!!!!!!!!!!!!!!!!!!!!!!!!!!!!!!!!!!!!!!!!!!!!!!!!!!!!!!!!!!!!!!!!!!!!!!!!!!!!!!!!!!!!!!!!!!!!!!!!!!!!!!!!!!!!!!!!!!</v>
      </c>
      <c r="R2523" s="16" t="s">
        <v>1108</v>
      </c>
      <c r="S2523" s="17">
        <v>43921</v>
      </c>
    </row>
    <row r="2524" spans="1:19">
      <c r="A2524" s="65"/>
      <c r="B2524" s="65"/>
      <c r="C2524" s="65"/>
      <c r="D2524" s="65"/>
      <c r="E2524" s="65"/>
      <c r="F2524" s="65"/>
      <c r="G2524" s="16" t="s">
        <v>2137</v>
      </c>
      <c r="H2524" s="20"/>
      <c r="I2524" s="20"/>
      <c r="J2524" s="16"/>
      <c r="K2524" s="16" t="s">
        <v>2138</v>
      </c>
      <c r="L2524" s="20" t="s">
        <v>1106</v>
      </c>
      <c r="M2524" s="65"/>
      <c r="N2524" s="11"/>
      <c r="O2524" s="20" t="e">
        <f>VLOOKUP(C2524,'10. Свод Перечней'!C:H,6,0)</f>
        <v>#N/A</v>
      </c>
      <c r="P2524" s="20"/>
      <c r="Q2524" s="20" t="e">
        <f t="shared" si="41"/>
        <v>#N/A</v>
      </c>
      <c r="R2524" s="16" t="s">
        <v>1108</v>
      </c>
      <c r="S2524" s="17">
        <v>43921</v>
      </c>
    </row>
    <row r="2525" spans="1:19">
      <c r="A2525" s="65"/>
      <c r="B2525" s="65"/>
      <c r="C2525" s="65"/>
      <c r="D2525" s="65"/>
      <c r="E2525" s="65"/>
      <c r="F2525" s="65"/>
      <c r="G2525" s="16" t="s">
        <v>1507</v>
      </c>
      <c r="H2525" s="20"/>
      <c r="I2525" s="20"/>
      <c r="J2525" s="16"/>
      <c r="K2525" s="16" t="s">
        <v>2139</v>
      </c>
      <c r="L2525" s="20" t="s">
        <v>325</v>
      </c>
      <c r="M2525" s="65"/>
      <c r="N2525" s="11"/>
      <c r="O2525" s="20" t="e">
        <f>VLOOKUP(C2525,'10. Свод Перечней'!C:H,6,0)</f>
        <v>#N/A</v>
      </c>
      <c r="P2525" s="20"/>
      <c r="Q2525" s="20" t="e">
        <f t="shared" si="41"/>
        <v>#N/A</v>
      </c>
      <c r="R2525" s="16" t="s">
        <v>1108</v>
      </c>
      <c r="S2525" s="17">
        <v>43921</v>
      </c>
    </row>
    <row r="2526" spans="1:19">
      <c r="A2526" s="65"/>
      <c r="B2526" s="65"/>
      <c r="C2526" s="65"/>
      <c r="D2526" s="65"/>
      <c r="E2526" s="65"/>
      <c r="F2526" s="65"/>
      <c r="G2526" s="16" t="s">
        <v>1121</v>
      </c>
      <c r="H2526" s="20"/>
      <c r="I2526" s="20"/>
      <c r="J2526" s="16"/>
      <c r="K2526" s="16" t="s">
        <v>1122</v>
      </c>
      <c r="L2526" s="20" t="s">
        <v>1106</v>
      </c>
      <c r="M2526" s="65"/>
      <c r="N2526" s="11"/>
      <c r="O2526" s="20" t="e">
        <f>VLOOKUP(C2526,'10. Свод Перечней'!C:H,6,0)</f>
        <v>#N/A</v>
      </c>
      <c r="P2526" s="20"/>
      <c r="Q2526" s="20" t="e">
        <f t="shared" si="41"/>
        <v>#N/A</v>
      </c>
      <c r="R2526" s="16" t="s">
        <v>1108</v>
      </c>
      <c r="S2526" s="17">
        <v>43921</v>
      </c>
    </row>
    <row r="2527" spans="1:19">
      <c r="A2527" s="65"/>
      <c r="B2527" s="65"/>
      <c r="C2527" s="65"/>
      <c r="D2527" s="65"/>
      <c r="E2527" s="65"/>
      <c r="F2527" s="65"/>
      <c r="G2527" s="16" t="s">
        <v>1429</v>
      </c>
      <c r="H2527" s="20"/>
      <c r="I2527" s="20"/>
      <c r="J2527" s="16"/>
      <c r="K2527" s="16" t="s">
        <v>1371</v>
      </c>
      <c r="L2527" s="20" t="s">
        <v>1106</v>
      </c>
      <c r="M2527" s="65"/>
      <c r="N2527" s="11"/>
      <c r="O2527" s="20" t="e">
        <f>VLOOKUP(C2527,'10. Свод Перечней'!C:H,6,0)</f>
        <v>#N/A</v>
      </c>
      <c r="P2527" s="20"/>
      <c r="Q2527" s="20" t="e">
        <f t="shared" si="41"/>
        <v>#N/A</v>
      </c>
      <c r="R2527" s="16" t="s">
        <v>1108</v>
      </c>
      <c r="S2527" s="17">
        <v>43921</v>
      </c>
    </row>
    <row r="2528" spans="1:19">
      <c r="A2528" s="65"/>
      <c r="B2528" s="65"/>
      <c r="C2528" s="65"/>
      <c r="D2528" s="65"/>
      <c r="E2528" s="65"/>
      <c r="F2528" s="65"/>
      <c r="G2528" s="16" t="s">
        <v>1115</v>
      </c>
      <c r="H2528" s="20"/>
      <c r="I2528" s="20"/>
      <c r="J2528" s="16"/>
      <c r="K2528" s="16" t="s">
        <v>2140</v>
      </c>
      <c r="L2528" s="20" t="s">
        <v>1106</v>
      </c>
      <c r="M2528" s="65"/>
      <c r="N2528" s="11"/>
      <c r="O2528" s="20" t="e">
        <f>VLOOKUP(C2528,'10. Свод Перечней'!C:H,6,0)</f>
        <v>#N/A</v>
      </c>
      <c r="P2528" s="20"/>
      <c r="Q2528" s="20" t="e">
        <f t="shared" si="41"/>
        <v>#N/A</v>
      </c>
      <c r="R2528" s="16" t="s">
        <v>1108</v>
      </c>
      <c r="S2528" s="17">
        <v>43921</v>
      </c>
    </row>
    <row r="2529" spans="1:19" ht="63.75">
      <c r="A2529" s="65"/>
      <c r="B2529" s="65">
        <v>472</v>
      </c>
      <c r="C2529" s="65" t="s">
        <v>866</v>
      </c>
      <c r="D2529" s="65" t="s">
        <v>892</v>
      </c>
      <c r="E2529" s="65" t="s">
        <v>9</v>
      </c>
      <c r="F2529" s="65" t="s">
        <v>195</v>
      </c>
      <c r="G2529" s="16" t="s">
        <v>2130</v>
      </c>
      <c r="H2529" s="20"/>
      <c r="I2529" s="20"/>
      <c r="J2529" s="16"/>
      <c r="K2529" s="16" t="s">
        <v>2131</v>
      </c>
      <c r="L2529" s="20" t="s">
        <v>1106</v>
      </c>
      <c r="M2529" s="65" t="s">
        <v>2136</v>
      </c>
      <c r="N2529" s="11" t="s">
        <v>894</v>
      </c>
      <c r="O2529" s="20" t="str">
        <f>VLOOKUP(C2529,'10. Свод Перечней'!C:H,6,0)</f>
        <v>11.07.11.120-00000001</v>
      </c>
      <c r="P2529" s="20" t="s">
        <v>894</v>
      </c>
      <c r="Q2529" s="20" t="str">
        <f t="shared" si="41"/>
        <v>НЕ СОВПАДАЕТ АХТУНГ!!!!!!!!!!!!!!!!!!!!!!!!!!!!!!!!!!!!!!!!!!!!!!!!!!!!!!!!!!!!!!!!!!!!!!!!!!!!!!!!!!!!!!!!!!!!!!!!!!!!!!!!!!!!!!!!!!!!!!!!!!!!!!!!!!</v>
      </c>
      <c r="R2529" s="16" t="s">
        <v>1108</v>
      </c>
      <c r="S2529" s="17">
        <v>43921</v>
      </c>
    </row>
    <row r="2530" spans="1:19">
      <c r="A2530" s="65"/>
      <c r="B2530" s="65"/>
      <c r="C2530" s="65"/>
      <c r="D2530" s="65"/>
      <c r="E2530" s="65"/>
      <c r="F2530" s="65"/>
      <c r="G2530" s="16" t="s">
        <v>2137</v>
      </c>
      <c r="H2530" s="20"/>
      <c r="I2530" s="20"/>
      <c r="J2530" s="16"/>
      <c r="K2530" s="16" t="s">
        <v>1247</v>
      </c>
      <c r="L2530" s="20" t="s">
        <v>1106</v>
      </c>
      <c r="M2530" s="65"/>
      <c r="N2530" s="11"/>
      <c r="O2530" s="20" t="e">
        <f>VLOOKUP(C2530,'10. Свод Перечней'!C:H,6,0)</f>
        <v>#N/A</v>
      </c>
      <c r="P2530" s="20"/>
      <c r="Q2530" s="20" t="e">
        <f t="shared" si="41"/>
        <v>#N/A</v>
      </c>
      <c r="R2530" s="16" t="s">
        <v>1108</v>
      </c>
      <c r="S2530" s="17">
        <v>43921</v>
      </c>
    </row>
    <row r="2531" spans="1:19">
      <c r="A2531" s="65"/>
      <c r="B2531" s="65"/>
      <c r="C2531" s="65"/>
      <c r="D2531" s="65"/>
      <c r="E2531" s="65"/>
      <c r="F2531" s="65"/>
      <c r="G2531" s="16" t="s">
        <v>1507</v>
      </c>
      <c r="H2531" s="20"/>
      <c r="I2531" s="20"/>
      <c r="J2531" s="16"/>
      <c r="K2531" s="16" t="s">
        <v>2139</v>
      </c>
      <c r="L2531" s="20" t="s">
        <v>325</v>
      </c>
      <c r="M2531" s="65"/>
      <c r="N2531" s="11"/>
      <c r="O2531" s="20" t="e">
        <f>VLOOKUP(C2531,'10. Свод Перечней'!C:H,6,0)</f>
        <v>#N/A</v>
      </c>
      <c r="P2531" s="20"/>
      <c r="Q2531" s="20" t="e">
        <f t="shared" si="41"/>
        <v>#N/A</v>
      </c>
      <c r="R2531" s="16" t="s">
        <v>1108</v>
      </c>
      <c r="S2531" s="17">
        <v>43921</v>
      </c>
    </row>
    <row r="2532" spans="1:19">
      <c r="A2532" s="65"/>
      <c r="B2532" s="65"/>
      <c r="C2532" s="65"/>
      <c r="D2532" s="65"/>
      <c r="E2532" s="65"/>
      <c r="F2532" s="65"/>
      <c r="G2532" s="16" t="s">
        <v>1121</v>
      </c>
      <c r="H2532" s="20"/>
      <c r="I2532" s="20"/>
      <c r="J2532" s="16"/>
      <c r="K2532" s="16" t="s">
        <v>1122</v>
      </c>
      <c r="L2532" s="20" t="s">
        <v>1106</v>
      </c>
      <c r="M2532" s="65"/>
      <c r="N2532" s="11"/>
      <c r="O2532" s="20" t="e">
        <f>VLOOKUP(C2532,'10. Свод Перечней'!C:H,6,0)</f>
        <v>#N/A</v>
      </c>
      <c r="P2532" s="20"/>
      <c r="Q2532" s="20" t="e">
        <f t="shared" si="41"/>
        <v>#N/A</v>
      </c>
      <c r="R2532" s="16" t="s">
        <v>1108</v>
      </c>
      <c r="S2532" s="17">
        <v>43921</v>
      </c>
    </row>
    <row r="2533" spans="1:19">
      <c r="A2533" s="65"/>
      <c r="B2533" s="65"/>
      <c r="C2533" s="65"/>
      <c r="D2533" s="65"/>
      <c r="E2533" s="65"/>
      <c r="F2533" s="65"/>
      <c r="G2533" s="16" t="s">
        <v>1429</v>
      </c>
      <c r="H2533" s="20"/>
      <c r="I2533" s="20"/>
      <c r="J2533" s="16"/>
      <c r="K2533" s="16" t="s">
        <v>1371</v>
      </c>
      <c r="L2533" s="20" t="s">
        <v>1106</v>
      </c>
      <c r="M2533" s="65"/>
      <c r="N2533" s="11"/>
      <c r="O2533" s="20" t="e">
        <f>VLOOKUP(C2533,'10. Свод Перечней'!C:H,6,0)</f>
        <v>#N/A</v>
      </c>
      <c r="P2533" s="20"/>
      <c r="Q2533" s="20" t="e">
        <f t="shared" si="41"/>
        <v>#N/A</v>
      </c>
      <c r="R2533" s="16" t="s">
        <v>1108</v>
      </c>
      <c r="S2533" s="17">
        <v>43921</v>
      </c>
    </row>
    <row r="2534" spans="1:19">
      <c r="A2534" s="65"/>
      <c r="B2534" s="65"/>
      <c r="C2534" s="65"/>
      <c r="D2534" s="65"/>
      <c r="E2534" s="65"/>
      <c r="F2534" s="65"/>
      <c r="G2534" s="16" t="s">
        <v>1115</v>
      </c>
      <c r="H2534" s="20"/>
      <c r="I2534" s="20"/>
      <c r="J2534" s="16"/>
      <c r="K2534" s="16" t="s">
        <v>2140</v>
      </c>
      <c r="L2534" s="20" t="s">
        <v>1106</v>
      </c>
      <c r="M2534" s="65"/>
      <c r="N2534" s="11"/>
      <c r="O2534" s="20" t="e">
        <f>VLOOKUP(C2534,'10. Свод Перечней'!C:H,6,0)</f>
        <v>#N/A</v>
      </c>
      <c r="P2534" s="20"/>
      <c r="Q2534" s="20" t="e">
        <f t="shared" si="41"/>
        <v>#N/A</v>
      </c>
      <c r="R2534" s="16" t="s">
        <v>1108</v>
      </c>
      <c r="S2534" s="17">
        <v>43921</v>
      </c>
    </row>
    <row r="2535" spans="1:19" ht="63.75">
      <c r="A2535" s="65"/>
      <c r="B2535" s="65">
        <v>473</v>
      </c>
      <c r="C2535" s="65" t="s">
        <v>867</v>
      </c>
      <c r="D2535" s="65" t="s">
        <v>892</v>
      </c>
      <c r="E2535" s="65" t="s">
        <v>43</v>
      </c>
      <c r="F2535" s="65" t="s">
        <v>195</v>
      </c>
      <c r="G2535" s="16" t="s">
        <v>2130</v>
      </c>
      <c r="H2535" s="20"/>
      <c r="I2535" s="20"/>
      <c r="J2535" s="16"/>
      <c r="K2535" s="16" t="s">
        <v>2131</v>
      </c>
      <c r="L2535" s="20" t="s">
        <v>1106</v>
      </c>
      <c r="M2535" s="65" t="s">
        <v>2136</v>
      </c>
      <c r="N2535" s="11" t="s">
        <v>894</v>
      </c>
      <c r="O2535" s="20" t="str">
        <f>VLOOKUP(C2535,'10. Свод Перечней'!C:H,6,0)</f>
        <v>11.07.11.120-00000001</v>
      </c>
      <c r="P2535" s="20" t="s">
        <v>894</v>
      </c>
      <c r="Q2535" s="20" t="str">
        <f t="shared" si="41"/>
        <v>НЕ СОВПАДАЕТ АХТУНГ!!!!!!!!!!!!!!!!!!!!!!!!!!!!!!!!!!!!!!!!!!!!!!!!!!!!!!!!!!!!!!!!!!!!!!!!!!!!!!!!!!!!!!!!!!!!!!!!!!!!!!!!!!!!!!!!!!!!!!!!!!!!!!!!!!</v>
      </c>
      <c r="R2535" s="16" t="s">
        <v>1108</v>
      </c>
      <c r="S2535" s="17">
        <v>43921</v>
      </c>
    </row>
    <row r="2536" spans="1:19">
      <c r="A2536" s="65"/>
      <c r="B2536" s="65"/>
      <c r="C2536" s="65"/>
      <c r="D2536" s="65"/>
      <c r="E2536" s="65"/>
      <c r="F2536" s="65"/>
      <c r="G2536" s="16" t="s">
        <v>2137</v>
      </c>
      <c r="H2536" s="20"/>
      <c r="I2536" s="20"/>
      <c r="J2536" s="16"/>
      <c r="K2536" s="16" t="s">
        <v>1247</v>
      </c>
      <c r="L2536" s="20" t="s">
        <v>1106</v>
      </c>
      <c r="M2536" s="65"/>
      <c r="N2536" s="11"/>
      <c r="O2536" s="20" t="e">
        <f>VLOOKUP(C2536,'10. Свод Перечней'!C:H,6,0)</f>
        <v>#N/A</v>
      </c>
      <c r="P2536" s="20"/>
      <c r="Q2536" s="20" t="e">
        <f t="shared" si="41"/>
        <v>#N/A</v>
      </c>
      <c r="R2536" s="16" t="s">
        <v>1108</v>
      </c>
      <c r="S2536" s="17">
        <v>43921</v>
      </c>
    </row>
    <row r="2537" spans="1:19">
      <c r="A2537" s="65"/>
      <c r="B2537" s="65"/>
      <c r="C2537" s="65"/>
      <c r="D2537" s="65"/>
      <c r="E2537" s="65"/>
      <c r="F2537" s="65"/>
      <c r="G2537" s="16" t="s">
        <v>1507</v>
      </c>
      <c r="H2537" s="20"/>
      <c r="I2537" s="20"/>
      <c r="J2537" s="16"/>
      <c r="K2537" s="16" t="s">
        <v>2127</v>
      </c>
      <c r="L2537" s="20" t="s">
        <v>325</v>
      </c>
      <c r="M2537" s="65"/>
      <c r="N2537" s="11"/>
      <c r="O2537" s="20" t="e">
        <f>VLOOKUP(C2537,'10. Свод Перечней'!C:H,6,0)</f>
        <v>#N/A</v>
      </c>
      <c r="P2537" s="20"/>
      <c r="Q2537" s="20" t="e">
        <f t="shared" si="41"/>
        <v>#N/A</v>
      </c>
      <c r="R2537" s="16" t="s">
        <v>1108</v>
      </c>
      <c r="S2537" s="17">
        <v>43921</v>
      </c>
    </row>
    <row r="2538" spans="1:19">
      <c r="A2538" s="65"/>
      <c r="B2538" s="65"/>
      <c r="C2538" s="65"/>
      <c r="D2538" s="65"/>
      <c r="E2538" s="65"/>
      <c r="F2538" s="65"/>
      <c r="G2538" s="16" t="s">
        <v>1121</v>
      </c>
      <c r="H2538" s="20"/>
      <c r="I2538" s="20"/>
      <c r="J2538" s="16"/>
      <c r="K2538" s="16" t="s">
        <v>1122</v>
      </c>
      <c r="L2538" s="20" t="s">
        <v>1106</v>
      </c>
      <c r="M2538" s="65"/>
      <c r="N2538" s="11"/>
      <c r="O2538" s="20" t="e">
        <f>VLOOKUP(C2538,'10. Свод Перечней'!C:H,6,0)</f>
        <v>#N/A</v>
      </c>
      <c r="P2538" s="20"/>
      <c r="Q2538" s="20" t="e">
        <f t="shared" si="41"/>
        <v>#N/A</v>
      </c>
      <c r="R2538" s="16" t="s">
        <v>1108</v>
      </c>
      <c r="S2538" s="17">
        <v>43921</v>
      </c>
    </row>
    <row r="2539" spans="1:19">
      <c r="A2539" s="65"/>
      <c r="B2539" s="65"/>
      <c r="C2539" s="65"/>
      <c r="D2539" s="65"/>
      <c r="E2539" s="65"/>
      <c r="F2539" s="65"/>
      <c r="G2539" s="16" t="s">
        <v>1429</v>
      </c>
      <c r="H2539" s="20"/>
      <c r="I2539" s="20"/>
      <c r="J2539" s="16"/>
      <c r="K2539" s="16" t="s">
        <v>1371</v>
      </c>
      <c r="L2539" s="20" t="s">
        <v>1106</v>
      </c>
      <c r="M2539" s="65"/>
      <c r="N2539" s="11"/>
      <c r="O2539" s="20" t="e">
        <f>VLOOKUP(C2539,'10. Свод Перечней'!C:H,6,0)</f>
        <v>#N/A</v>
      </c>
      <c r="P2539" s="20"/>
      <c r="Q2539" s="20" t="e">
        <f t="shared" si="41"/>
        <v>#N/A</v>
      </c>
      <c r="R2539" s="16" t="s">
        <v>1108</v>
      </c>
      <c r="S2539" s="17">
        <v>43921</v>
      </c>
    </row>
    <row r="2540" spans="1:19">
      <c r="A2540" s="65"/>
      <c r="B2540" s="65"/>
      <c r="C2540" s="65"/>
      <c r="D2540" s="65"/>
      <c r="E2540" s="65"/>
      <c r="F2540" s="65"/>
      <c r="G2540" s="16" t="s">
        <v>1115</v>
      </c>
      <c r="H2540" s="20"/>
      <c r="I2540" s="20"/>
      <c r="J2540" s="16"/>
      <c r="K2540" s="16" t="s">
        <v>2140</v>
      </c>
      <c r="L2540" s="20" t="s">
        <v>1106</v>
      </c>
      <c r="M2540" s="65"/>
      <c r="N2540" s="11"/>
      <c r="O2540" s="20" t="e">
        <f>VLOOKUP(C2540,'10. Свод Перечней'!C:H,6,0)</f>
        <v>#N/A</v>
      </c>
      <c r="P2540" s="20"/>
      <c r="Q2540" s="20" t="e">
        <f t="shared" si="41"/>
        <v>#N/A</v>
      </c>
      <c r="R2540" s="16" t="s">
        <v>1108</v>
      </c>
      <c r="S2540" s="17">
        <v>43921</v>
      </c>
    </row>
    <row r="2541" spans="1:19" ht="63.75">
      <c r="A2541" s="65"/>
      <c r="B2541" s="65">
        <v>474</v>
      </c>
      <c r="C2541" s="65" t="s">
        <v>868</v>
      </c>
      <c r="D2541" s="65" t="s">
        <v>892</v>
      </c>
      <c r="E2541" s="65" t="s">
        <v>152</v>
      </c>
      <c r="F2541" s="65" t="s">
        <v>195</v>
      </c>
      <c r="G2541" s="16" t="s">
        <v>2130</v>
      </c>
      <c r="H2541" s="20"/>
      <c r="I2541" s="20"/>
      <c r="J2541" s="16"/>
      <c r="K2541" s="16" t="s">
        <v>2131</v>
      </c>
      <c r="L2541" s="20" t="s">
        <v>1106</v>
      </c>
      <c r="M2541" s="65" t="s">
        <v>2136</v>
      </c>
      <c r="N2541" s="11" t="s">
        <v>894</v>
      </c>
      <c r="O2541" s="20" t="str">
        <f>VLOOKUP(C2541,'10. Свод Перечней'!C:H,6,0)</f>
        <v>11.07.11.120-00000001</v>
      </c>
      <c r="P2541" s="20" t="s">
        <v>894</v>
      </c>
      <c r="Q2541" s="20" t="str">
        <f t="shared" si="41"/>
        <v>НЕ СОВПАДАЕТ АХТУНГ!!!!!!!!!!!!!!!!!!!!!!!!!!!!!!!!!!!!!!!!!!!!!!!!!!!!!!!!!!!!!!!!!!!!!!!!!!!!!!!!!!!!!!!!!!!!!!!!!!!!!!!!!!!!!!!!!!!!!!!!!!!!!!!!!!</v>
      </c>
      <c r="R2541" s="16" t="s">
        <v>1108</v>
      </c>
      <c r="S2541" s="17">
        <v>43921</v>
      </c>
    </row>
    <row r="2542" spans="1:19">
      <c r="A2542" s="65"/>
      <c r="B2542" s="65"/>
      <c r="C2542" s="65"/>
      <c r="D2542" s="65"/>
      <c r="E2542" s="65"/>
      <c r="F2542" s="65"/>
      <c r="G2542" s="16" t="s">
        <v>2137</v>
      </c>
      <c r="H2542" s="20"/>
      <c r="I2542" s="20"/>
      <c r="J2542" s="16"/>
      <c r="K2542" s="16" t="s">
        <v>1247</v>
      </c>
      <c r="L2542" s="20" t="s">
        <v>1106</v>
      </c>
      <c r="M2542" s="65"/>
      <c r="N2542" s="11"/>
      <c r="O2542" s="20" t="e">
        <f>VLOOKUP(C2542,'10. Свод Перечней'!C:H,6,0)</f>
        <v>#N/A</v>
      </c>
      <c r="P2542" s="20"/>
      <c r="Q2542" s="20" t="e">
        <f t="shared" si="41"/>
        <v>#N/A</v>
      </c>
      <c r="R2542" s="16" t="s">
        <v>1108</v>
      </c>
      <c r="S2542" s="17">
        <v>43921</v>
      </c>
    </row>
    <row r="2543" spans="1:19">
      <c r="A2543" s="65"/>
      <c r="B2543" s="65"/>
      <c r="C2543" s="65"/>
      <c r="D2543" s="65"/>
      <c r="E2543" s="65"/>
      <c r="F2543" s="65"/>
      <c r="G2543" s="16" t="s">
        <v>1507</v>
      </c>
      <c r="H2543" s="20"/>
      <c r="I2543" s="20"/>
      <c r="J2543" s="16"/>
      <c r="K2543" s="16" t="s">
        <v>2141</v>
      </c>
      <c r="L2543" s="20" t="s">
        <v>325</v>
      </c>
      <c r="M2543" s="65"/>
      <c r="N2543" s="11"/>
      <c r="O2543" s="20" t="e">
        <f>VLOOKUP(C2543,'10. Свод Перечней'!C:H,6,0)</f>
        <v>#N/A</v>
      </c>
      <c r="P2543" s="20"/>
      <c r="Q2543" s="20" t="e">
        <f t="shared" si="41"/>
        <v>#N/A</v>
      </c>
      <c r="R2543" s="16" t="s">
        <v>1108</v>
      </c>
      <c r="S2543" s="17">
        <v>43921</v>
      </c>
    </row>
    <row r="2544" spans="1:19">
      <c r="A2544" s="65"/>
      <c r="B2544" s="65"/>
      <c r="C2544" s="65"/>
      <c r="D2544" s="65"/>
      <c r="E2544" s="65"/>
      <c r="F2544" s="65"/>
      <c r="G2544" s="16" t="s">
        <v>1121</v>
      </c>
      <c r="H2544" s="20"/>
      <c r="I2544" s="20"/>
      <c r="J2544" s="16"/>
      <c r="K2544" s="16" t="s">
        <v>1122</v>
      </c>
      <c r="L2544" s="20" t="s">
        <v>1106</v>
      </c>
      <c r="M2544" s="65"/>
      <c r="N2544" s="11"/>
      <c r="O2544" s="20" t="e">
        <f>VLOOKUP(C2544,'10. Свод Перечней'!C:H,6,0)</f>
        <v>#N/A</v>
      </c>
      <c r="P2544" s="20"/>
      <c r="Q2544" s="20" t="e">
        <f t="shared" si="41"/>
        <v>#N/A</v>
      </c>
      <c r="R2544" s="16" t="s">
        <v>1108</v>
      </c>
      <c r="S2544" s="17">
        <v>43921</v>
      </c>
    </row>
    <row r="2545" spans="1:19">
      <c r="A2545" s="65"/>
      <c r="B2545" s="65"/>
      <c r="C2545" s="65"/>
      <c r="D2545" s="65"/>
      <c r="E2545" s="65"/>
      <c r="F2545" s="65"/>
      <c r="G2545" s="16" t="s">
        <v>1429</v>
      </c>
      <c r="H2545" s="20"/>
      <c r="I2545" s="20"/>
      <c r="J2545" s="16"/>
      <c r="K2545" s="16" t="s">
        <v>1371</v>
      </c>
      <c r="L2545" s="20" t="s">
        <v>1106</v>
      </c>
      <c r="M2545" s="65"/>
      <c r="N2545" s="11"/>
      <c r="O2545" s="20" t="e">
        <f>VLOOKUP(C2545,'10. Свод Перечней'!C:H,6,0)</f>
        <v>#N/A</v>
      </c>
      <c r="P2545" s="20"/>
      <c r="Q2545" s="20" t="e">
        <f t="shared" si="41"/>
        <v>#N/A</v>
      </c>
      <c r="R2545" s="16" t="s">
        <v>1108</v>
      </c>
      <c r="S2545" s="17">
        <v>43921</v>
      </c>
    </row>
    <row r="2546" spans="1:19">
      <c r="A2546" s="65"/>
      <c r="B2546" s="65"/>
      <c r="C2546" s="65"/>
      <c r="D2546" s="65"/>
      <c r="E2546" s="65"/>
      <c r="F2546" s="65"/>
      <c r="G2546" s="16" t="s">
        <v>1115</v>
      </c>
      <c r="H2546" s="20"/>
      <c r="I2546" s="20"/>
      <c r="J2546" s="16"/>
      <c r="K2546" s="16" t="s">
        <v>2140</v>
      </c>
      <c r="L2546" s="20" t="s">
        <v>1106</v>
      </c>
      <c r="M2546" s="65"/>
      <c r="N2546" s="11"/>
      <c r="O2546" s="20" t="e">
        <f>VLOOKUP(C2546,'10. Свод Перечней'!C:H,6,0)</f>
        <v>#N/A</v>
      </c>
      <c r="P2546" s="20"/>
      <c r="Q2546" s="20" t="e">
        <f t="shared" si="41"/>
        <v>#N/A</v>
      </c>
      <c r="R2546" s="16" t="s">
        <v>1108</v>
      </c>
      <c r="S2546" s="17">
        <v>43921</v>
      </c>
    </row>
    <row r="2547" spans="1:19" ht="63.75">
      <c r="A2547" s="65"/>
      <c r="B2547" s="65">
        <v>475</v>
      </c>
      <c r="C2547" s="65" t="s">
        <v>869</v>
      </c>
      <c r="D2547" s="65" t="s">
        <v>892</v>
      </c>
      <c r="E2547" s="65" t="s">
        <v>57</v>
      </c>
      <c r="F2547" s="65" t="s">
        <v>195</v>
      </c>
      <c r="G2547" s="16" t="s">
        <v>2130</v>
      </c>
      <c r="H2547" s="20"/>
      <c r="I2547" s="20"/>
      <c r="J2547" s="16"/>
      <c r="K2547" s="16" t="s">
        <v>2131</v>
      </c>
      <c r="L2547" s="20" t="s">
        <v>1106</v>
      </c>
      <c r="M2547" s="65" t="s">
        <v>2136</v>
      </c>
      <c r="N2547" s="11" t="s">
        <v>894</v>
      </c>
      <c r="O2547" s="20" t="str">
        <f>VLOOKUP(C2547,'10. Свод Перечней'!C:H,6,0)</f>
        <v>11.07.11.120-00000001</v>
      </c>
      <c r="P2547" s="20" t="s">
        <v>894</v>
      </c>
      <c r="Q2547" s="20" t="str">
        <f t="shared" si="41"/>
        <v>НЕ СОВПАДАЕТ АХТУНГ!!!!!!!!!!!!!!!!!!!!!!!!!!!!!!!!!!!!!!!!!!!!!!!!!!!!!!!!!!!!!!!!!!!!!!!!!!!!!!!!!!!!!!!!!!!!!!!!!!!!!!!!!!!!!!!!!!!!!!!!!!!!!!!!!!</v>
      </c>
      <c r="R2547" s="16" t="s">
        <v>1108</v>
      </c>
      <c r="S2547" s="17">
        <v>43921</v>
      </c>
    </row>
    <row r="2548" spans="1:19">
      <c r="A2548" s="65"/>
      <c r="B2548" s="65"/>
      <c r="C2548" s="65"/>
      <c r="D2548" s="65"/>
      <c r="E2548" s="65"/>
      <c r="F2548" s="65"/>
      <c r="G2548" s="16" t="s">
        <v>2137</v>
      </c>
      <c r="H2548" s="20"/>
      <c r="I2548" s="20"/>
      <c r="J2548" s="16"/>
      <c r="K2548" s="16" t="s">
        <v>1247</v>
      </c>
      <c r="L2548" s="20" t="s">
        <v>1106</v>
      </c>
      <c r="M2548" s="65"/>
      <c r="N2548" s="11"/>
      <c r="O2548" s="20" t="e">
        <f>VLOOKUP(C2548,'10. Свод Перечней'!C:H,6,0)</f>
        <v>#N/A</v>
      </c>
      <c r="P2548" s="20"/>
      <c r="Q2548" s="20" t="e">
        <f t="shared" si="41"/>
        <v>#N/A</v>
      </c>
      <c r="R2548" s="16" t="s">
        <v>1108</v>
      </c>
      <c r="S2548" s="17">
        <v>43921</v>
      </c>
    </row>
    <row r="2549" spans="1:19">
      <c r="A2549" s="65"/>
      <c r="B2549" s="65"/>
      <c r="C2549" s="65"/>
      <c r="D2549" s="65"/>
      <c r="E2549" s="65"/>
      <c r="F2549" s="65"/>
      <c r="G2549" s="16" t="s">
        <v>1507</v>
      </c>
      <c r="H2549" s="20"/>
      <c r="I2549" s="20"/>
      <c r="J2549" s="16"/>
      <c r="K2549" s="16" t="s">
        <v>2142</v>
      </c>
      <c r="L2549" s="20" t="s">
        <v>325</v>
      </c>
      <c r="M2549" s="65"/>
      <c r="N2549" s="11"/>
      <c r="O2549" s="20" t="e">
        <f>VLOOKUP(C2549,'10. Свод Перечней'!C:H,6,0)</f>
        <v>#N/A</v>
      </c>
      <c r="P2549" s="20"/>
      <c r="Q2549" s="20" t="e">
        <f t="shared" si="41"/>
        <v>#N/A</v>
      </c>
      <c r="R2549" s="16" t="s">
        <v>1108</v>
      </c>
      <c r="S2549" s="17">
        <v>43921</v>
      </c>
    </row>
    <row r="2550" spans="1:19">
      <c r="A2550" s="65"/>
      <c r="B2550" s="65"/>
      <c r="C2550" s="65"/>
      <c r="D2550" s="65"/>
      <c r="E2550" s="65"/>
      <c r="F2550" s="65"/>
      <c r="G2550" s="16" t="s">
        <v>1121</v>
      </c>
      <c r="H2550" s="20"/>
      <c r="I2550" s="20"/>
      <c r="J2550" s="16"/>
      <c r="K2550" s="16" t="s">
        <v>1122</v>
      </c>
      <c r="L2550" s="20" t="s">
        <v>1106</v>
      </c>
      <c r="M2550" s="65"/>
      <c r="N2550" s="11"/>
      <c r="O2550" s="20" t="e">
        <f>VLOOKUP(C2550,'10. Свод Перечней'!C:H,6,0)</f>
        <v>#N/A</v>
      </c>
      <c r="P2550" s="20"/>
      <c r="Q2550" s="20" t="e">
        <f t="shared" si="41"/>
        <v>#N/A</v>
      </c>
      <c r="R2550" s="16" t="s">
        <v>1108</v>
      </c>
      <c r="S2550" s="17">
        <v>43921</v>
      </c>
    </row>
    <row r="2551" spans="1:19">
      <c r="A2551" s="65"/>
      <c r="B2551" s="65"/>
      <c r="C2551" s="65"/>
      <c r="D2551" s="65"/>
      <c r="E2551" s="65"/>
      <c r="F2551" s="65"/>
      <c r="G2551" s="16" t="s">
        <v>1429</v>
      </c>
      <c r="H2551" s="20"/>
      <c r="I2551" s="20"/>
      <c r="J2551" s="16"/>
      <c r="K2551" s="16" t="s">
        <v>1371</v>
      </c>
      <c r="L2551" s="20" t="s">
        <v>1106</v>
      </c>
      <c r="M2551" s="65"/>
      <c r="N2551" s="11"/>
      <c r="O2551" s="20" t="e">
        <f>VLOOKUP(C2551,'10. Свод Перечней'!C:H,6,0)</f>
        <v>#N/A</v>
      </c>
      <c r="P2551" s="20"/>
      <c r="Q2551" s="20" t="e">
        <f t="shared" si="41"/>
        <v>#N/A</v>
      </c>
      <c r="R2551" s="16" t="s">
        <v>1108</v>
      </c>
      <c r="S2551" s="17">
        <v>43921</v>
      </c>
    </row>
    <row r="2552" spans="1:19">
      <c r="A2552" s="65"/>
      <c r="B2552" s="65"/>
      <c r="C2552" s="65"/>
      <c r="D2552" s="65"/>
      <c r="E2552" s="65"/>
      <c r="F2552" s="65"/>
      <c r="G2552" s="16" t="s">
        <v>1115</v>
      </c>
      <c r="H2552" s="20"/>
      <c r="I2552" s="20"/>
      <c r="J2552" s="16"/>
      <c r="K2552" s="16" t="s">
        <v>2140</v>
      </c>
      <c r="L2552" s="20" t="s">
        <v>1106</v>
      </c>
      <c r="M2552" s="65"/>
      <c r="N2552" s="11"/>
      <c r="O2552" s="20" t="e">
        <f>VLOOKUP(C2552,'10. Свод Перечней'!C:H,6,0)</f>
        <v>#N/A</v>
      </c>
      <c r="P2552" s="20"/>
      <c r="Q2552" s="20" t="e">
        <f t="shared" si="41"/>
        <v>#N/A</v>
      </c>
      <c r="R2552" s="16" t="s">
        <v>1108</v>
      </c>
      <c r="S2552" s="17">
        <v>43921</v>
      </c>
    </row>
    <row r="2553" spans="1:19">
      <c r="A2553" s="65"/>
      <c r="B2553" s="65">
        <v>476</v>
      </c>
      <c r="C2553" s="65" t="s">
        <v>772</v>
      </c>
      <c r="D2553" s="65" t="s">
        <v>771</v>
      </c>
      <c r="E2553" s="65" t="s">
        <v>9</v>
      </c>
      <c r="F2553" s="65" t="s">
        <v>6</v>
      </c>
      <c r="G2553" s="16" t="s">
        <v>1120</v>
      </c>
      <c r="H2553" s="20"/>
      <c r="I2553" s="20">
        <v>1</v>
      </c>
      <c r="J2553" s="16"/>
      <c r="K2553" s="16"/>
      <c r="L2553" s="20" t="s">
        <v>6</v>
      </c>
      <c r="M2553" s="65" t="s">
        <v>2143</v>
      </c>
      <c r="N2553" s="11"/>
      <c r="O2553" s="20" t="str">
        <f>VLOOKUP(C2553,'10. Свод Перечней'!C:H,6,0)</f>
        <v/>
      </c>
      <c r="P2553" s="20">
        <v>0</v>
      </c>
      <c r="Q2553" s="20">
        <f t="shared" si="41"/>
        <v>0</v>
      </c>
      <c r="R2553" s="16" t="s">
        <v>1108</v>
      </c>
      <c r="S2553" s="17">
        <v>43189</v>
      </c>
    </row>
    <row r="2554" spans="1:19">
      <c r="A2554" s="65"/>
      <c r="B2554" s="65"/>
      <c r="C2554" s="65"/>
      <c r="D2554" s="65"/>
      <c r="E2554" s="65"/>
      <c r="F2554" s="65"/>
      <c r="G2554" s="16" t="s">
        <v>1813</v>
      </c>
      <c r="H2554" s="20"/>
      <c r="I2554" s="20"/>
      <c r="J2554" s="16"/>
      <c r="K2554" s="16" t="s">
        <v>1122</v>
      </c>
      <c r="L2554" s="20" t="s">
        <v>1106</v>
      </c>
      <c r="M2554" s="65"/>
      <c r="N2554" s="11"/>
      <c r="O2554" s="20" t="e">
        <f>VLOOKUP(C2554,'10. Свод Перечней'!C:H,6,0)</f>
        <v>#N/A</v>
      </c>
      <c r="P2554" s="20"/>
      <c r="Q2554" s="20" t="e">
        <f t="shared" si="41"/>
        <v>#N/A</v>
      </c>
      <c r="R2554" s="16" t="s">
        <v>1108</v>
      </c>
      <c r="S2554" s="17">
        <v>43189</v>
      </c>
    </row>
    <row r="2555" spans="1:19">
      <c r="A2555" s="65"/>
      <c r="B2555" s="65"/>
      <c r="C2555" s="65"/>
      <c r="D2555" s="65"/>
      <c r="E2555" s="65"/>
      <c r="F2555" s="65"/>
      <c r="G2555" s="16" t="s">
        <v>1304</v>
      </c>
      <c r="H2555" s="20"/>
      <c r="I2555" s="20"/>
      <c r="J2555" s="16"/>
      <c r="K2555" s="16" t="s">
        <v>1506</v>
      </c>
      <c r="L2555" s="20" t="s">
        <v>1106</v>
      </c>
      <c r="M2555" s="65"/>
      <c r="N2555" s="11"/>
      <c r="O2555" s="20" t="e">
        <f>VLOOKUP(C2555,'10. Свод Перечней'!C:H,6,0)</f>
        <v>#N/A</v>
      </c>
      <c r="P2555" s="20"/>
      <c r="Q2555" s="20" t="e">
        <f t="shared" si="41"/>
        <v>#N/A</v>
      </c>
      <c r="R2555" s="16" t="s">
        <v>1108</v>
      </c>
      <c r="S2555" s="17">
        <v>43189</v>
      </c>
    </row>
    <row r="2556" spans="1:19">
      <c r="A2556" s="65"/>
      <c r="B2556" s="65"/>
      <c r="C2556" s="65"/>
      <c r="D2556" s="65"/>
      <c r="E2556" s="65"/>
      <c r="F2556" s="65"/>
      <c r="G2556" s="16" t="s">
        <v>1121</v>
      </c>
      <c r="H2556" s="20"/>
      <c r="I2556" s="20"/>
      <c r="J2556" s="16"/>
      <c r="K2556" s="16" t="s">
        <v>1122</v>
      </c>
      <c r="L2556" s="20" t="s">
        <v>1106</v>
      </c>
      <c r="M2556" s="65"/>
      <c r="N2556" s="11"/>
      <c r="O2556" s="20" t="e">
        <f>VLOOKUP(C2556,'10. Свод Перечней'!C:H,6,0)</f>
        <v>#N/A</v>
      </c>
      <c r="P2556" s="20"/>
      <c r="Q2556" s="20" t="e">
        <f t="shared" si="41"/>
        <v>#N/A</v>
      </c>
      <c r="R2556" s="16" t="s">
        <v>1108</v>
      </c>
      <c r="S2556" s="17">
        <v>43189</v>
      </c>
    </row>
    <row r="2557" spans="1:19">
      <c r="A2557" s="65"/>
      <c r="B2557" s="65"/>
      <c r="C2557" s="65"/>
      <c r="D2557" s="65"/>
      <c r="E2557" s="65"/>
      <c r="F2557" s="65"/>
      <c r="G2557" s="16" t="s">
        <v>1115</v>
      </c>
      <c r="H2557" s="20"/>
      <c r="I2557" s="20"/>
      <c r="J2557" s="16"/>
      <c r="K2557" s="16" t="s">
        <v>1217</v>
      </c>
      <c r="L2557" s="20" t="s">
        <v>1106</v>
      </c>
      <c r="M2557" s="65"/>
      <c r="N2557" s="11"/>
      <c r="O2557" s="20" t="e">
        <f>VLOOKUP(C2557,'10. Свод Перечней'!C:H,6,0)</f>
        <v>#N/A</v>
      </c>
      <c r="P2557" s="20"/>
      <c r="Q2557" s="20" t="e">
        <f t="shared" si="41"/>
        <v>#N/A</v>
      </c>
      <c r="R2557" s="16" t="s">
        <v>1108</v>
      </c>
      <c r="S2557" s="17">
        <v>43189</v>
      </c>
    </row>
    <row r="2558" spans="1:19">
      <c r="A2558" s="65"/>
      <c r="B2558" s="65">
        <v>477</v>
      </c>
      <c r="C2558" s="65" t="s">
        <v>773</v>
      </c>
      <c r="D2558" s="65" t="s">
        <v>774</v>
      </c>
      <c r="E2558" s="65" t="s">
        <v>5</v>
      </c>
      <c r="F2558" s="65" t="s">
        <v>6</v>
      </c>
      <c r="G2558" s="16" t="s">
        <v>1120</v>
      </c>
      <c r="H2558" s="20"/>
      <c r="I2558" s="20">
        <v>0.1</v>
      </c>
      <c r="J2558" s="16"/>
      <c r="K2558" s="16"/>
      <c r="L2558" s="20" t="s">
        <v>6</v>
      </c>
      <c r="M2558" s="65" t="s">
        <v>2144</v>
      </c>
      <c r="N2558" s="11" t="s">
        <v>775</v>
      </c>
      <c r="O2558" s="20" t="str">
        <f>VLOOKUP(C2558,'10. Свод Перечней'!C:H,6,0)</f>
        <v>20.14.34.231-00000001</v>
      </c>
      <c r="P2558" s="20" t="s">
        <v>775</v>
      </c>
      <c r="Q2558" s="20" t="str">
        <f t="shared" si="41"/>
        <v>20.14.34.231-00000001</v>
      </c>
      <c r="R2558" s="16" t="s">
        <v>1108</v>
      </c>
      <c r="S2558" s="17">
        <v>43738</v>
      </c>
    </row>
    <row r="2559" spans="1:19">
      <c r="A2559" s="65"/>
      <c r="B2559" s="65"/>
      <c r="C2559" s="65"/>
      <c r="D2559" s="65"/>
      <c r="E2559" s="65"/>
      <c r="F2559" s="65"/>
      <c r="G2559" s="16" t="s">
        <v>1115</v>
      </c>
      <c r="H2559" s="20"/>
      <c r="I2559" s="20"/>
      <c r="J2559" s="16"/>
      <c r="K2559" s="16" t="s">
        <v>2145</v>
      </c>
      <c r="L2559" s="20" t="s">
        <v>1106</v>
      </c>
      <c r="M2559" s="65"/>
      <c r="N2559" s="13"/>
      <c r="O2559" s="20" t="e">
        <f>VLOOKUP(C2559,'10. Свод Перечней'!C:H,6,0)</f>
        <v>#N/A</v>
      </c>
      <c r="P2559" s="20"/>
      <c r="Q2559" s="20" t="e">
        <f t="shared" si="41"/>
        <v>#N/A</v>
      </c>
      <c r="R2559" s="16" t="s">
        <v>1108</v>
      </c>
      <c r="S2559" s="17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Свод Перечней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Админ</cp:lastModifiedBy>
  <cp:lastPrinted>2021-09-16T14:32:14Z</cp:lastPrinted>
  <dcterms:created xsi:type="dcterms:W3CDTF">2019-08-30T11:15:15Z</dcterms:created>
  <dcterms:modified xsi:type="dcterms:W3CDTF">2023-08-03T11:45:44Z</dcterms:modified>
</cp:coreProperties>
</file>